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6"/>
  </bookViews>
  <sheets>
    <sheet name="11" sheetId="1" state="visible" r:id="rId2"/>
    <sheet name="12" sheetId="2" state="visible" r:id="rId3"/>
    <sheet name="13" sheetId="3" state="visible" r:id="rId4"/>
    <sheet name="14" sheetId="4" state="visible" r:id="rId5"/>
    <sheet name="15" sheetId="5" state="visible" r:id="rId6"/>
    <sheet name="16" sheetId="6" state="visible" r:id="rId7"/>
    <sheet name="17" sheetId="7" state="visible" r:id="rId8"/>
    <sheet name="21" sheetId="8" state="visible" r:id="rId9"/>
    <sheet name="22" sheetId="9" state="visible" r:id="rId10"/>
    <sheet name="23" sheetId="10" state="visible" r:id="rId11"/>
    <sheet name="24" sheetId="11" state="visible" r:id="rId12"/>
    <sheet name="25" sheetId="12" state="visible" r:id="rId13"/>
    <sheet name="26" sheetId="13" state="visible" r:id="rId14"/>
    <sheet name="27" sheetId="14" state="visible" r:id="rId15"/>
    <sheet name="28" sheetId="15" state="visible" r:id="rId16"/>
    <sheet name="29" sheetId="16" state="visible" r:id="rId17"/>
    <sheet name="31" sheetId="17" state="visible" r:id="rId18"/>
    <sheet name="32" sheetId="18" state="visible" r:id="rId19"/>
    <sheet name="33" sheetId="19" state="visible" r:id="rId20"/>
    <sheet name="35" sheetId="20" state="visible" r:id="rId21"/>
    <sheet name="41" sheetId="21" state="visible" r:id="rId22"/>
    <sheet name="42" sheetId="22" state="visible" r:id="rId23"/>
    <sheet name="43" sheetId="23" state="visible" r:id="rId24"/>
    <sheet name="50" sheetId="24" state="visible" r:id="rId25"/>
    <sheet name="51" sheetId="25" state="visible" r:id="rId26"/>
    <sheet name="52_53" sheetId="26" state="visible" r:id="rId27"/>
    <sheet name="10" sheetId="27" state="visible" r:id="rId28"/>
  </sheets>
  <externalReferences>
    <externalReference r:id="rId29"/>
    <externalReference r:id="rId30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<sst xmlns="http://schemas.openxmlformats.org/spreadsheetml/2006/main" count="17248" uniqueCount="5311">
  <si>
    <t xml:space="preserve">Pop_2030</t>
  </si>
  <si>
    <t xml:space="preserve">'Alta_Floresta_Doeste'</t>
  </si>
  <si>
    <t xml:space="preserve">POPmin:= </t>
  </si>
  <si>
    <t xml:space="preserve">'Ariquemes'</t>
  </si>
  <si>
    <t xml:space="preserve">Média</t>
  </si>
  <si>
    <t xml:space="preserve">'Cabixi'</t>
  </si>
  <si>
    <t xml:space="preserve">Erro padrão</t>
  </si>
  <si>
    <t xml:space="preserve"># Q1</t>
  </si>
  <si>
    <t xml:space="preserve">'Cacoal'</t>
  </si>
  <si>
    <t xml:space="preserve">Moda</t>
  </si>
  <si>
    <t xml:space="preserve"># Q2 </t>
  </si>
  <si>
    <t xml:space="preserve">'Cerejeiras'</t>
  </si>
  <si>
    <t xml:space="preserve">Mediana</t>
  </si>
  <si>
    <t xml:space="preserve">'Colorado_Do_Oeste'</t>
  </si>
  <si>
    <t xml:space="preserve">primeiro_quartil</t>
  </si>
  <si>
    <t xml:space="preserve">'Corumbiara'</t>
  </si>
  <si>
    <t xml:space="preserve">Terceiro quartil</t>
  </si>
  <si>
    <t xml:space="preserve">'Costa_Marques'</t>
  </si>
  <si>
    <t xml:space="preserve">Variância</t>
  </si>
  <si>
    <t xml:space="preserve">'Espigao_Doeste'</t>
  </si>
  <si>
    <t xml:space="preserve">Desvio padrão</t>
  </si>
  <si>
    <t xml:space="preserve">'Guajara_Mirim'</t>
  </si>
  <si>
    <t xml:space="preserve">Curtose</t>
  </si>
  <si>
    <t xml:space="preserve">'Jaru'</t>
  </si>
  <si>
    <t xml:space="preserve">Assimetria</t>
  </si>
  <si>
    <t xml:space="preserve">'Ji_Parana'</t>
  </si>
  <si>
    <t xml:space="preserve">Intervalo</t>
  </si>
  <si>
    <t xml:space="preserve">'Machadinho_Doeste'</t>
  </si>
  <si>
    <t xml:space="preserve">Mínimo</t>
  </si>
  <si>
    <t xml:space="preserve">'Nova_Brasilandia_Doeste'</t>
  </si>
  <si>
    <t xml:space="preserve">Máximo</t>
  </si>
  <si>
    <t xml:space="preserve">'Ouro_Preto_Do_Oeste'</t>
  </si>
  <si>
    <t xml:space="preserve">Soma</t>
  </si>
  <si>
    <t xml:space="preserve">'Pimenta_Bueno'</t>
  </si>
  <si>
    <t xml:space="preserve">Contar</t>
  </si>
  <si>
    <t xml:space="preserve">'Porto_Velho'</t>
  </si>
  <si>
    <t xml:space="preserve">'Presidente_Medici'</t>
  </si>
  <si>
    <t xml:space="preserve">'Rio_Crespo'</t>
  </si>
  <si>
    <t xml:space="preserve">'Rolim_De_Moura'</t>
  </si>
  <si>
    <t xml:space="preserve">'Santa_Luzia_Doeste'</t>
  </si>
  <si>
    <t xml:space="preserve">'Vilhena'</t>
  </si>
  <si>
    <t xml:space="preserve">'Sao_Miguel_Do_Guapore'</t>
  </si>
  <si>
    <t xml:space="preserve">'Nova_Mamore'</t>
  </si>
  <si>
    <t xml:space="preserve">'Alvorada_Doeste'</t>
  </si>
  <si>
    <t xml:space="preserve">'Alto_Alegre_Dos_Parecis'</t>
  </si>
  <si>
    <t xml:space="preserve">'Alto_Paraiso'</t>
  </si>
  <si>
    <t xml:space="preserve">'Buritis'</t>
  </si>
  <si>
    <t xml:space="preserve">'Novo_Horizonte_Do_Oeste'</t>
  </si>
  <si>
    <t xml:space="preserve">'Cacaulandia'</t>
  </si>
  <si>
    <t xml:space="preserve">'Campo_Novo_De_Rondonia'</t>
  </si>
  <si>
    <t xml:space="preserve">'Candeias_Do_Jamari'</t>
  </si>
  <si>
    <t xml:space="preserve">'Castanheiras'</t>
  </si>
  <si>
    <t xml:space="preserve">'Chupinguaia'</t>
  </si>
  <si>
    <t xml:space="preserve">'Cujubim'</t>
  </si>
  <si>
    <t xml:space="preserve">'Governador_Jorge_Teixeira'</t>
  </si>
  <si>
    <t xml:space="preserve">'Itapua_Do_Oeste'</t>
  </si>
  <si>
    <t xml:space="preserve">'Ministro_Andreazza'</t>
  </si>
  <si>
    <t xml:space="preserve">'Mirante_Da_Serra'</t>
  </si>
  <si>
    <t xml:space="preserve">'Monte_Negro'</t>
  </si>
  <si>
    <t xml:space="preserve">'Nova_Uniao'</t>
  </si>
  <si>
    <t xml:space="preserve">'Parecis'</t>
  </si>
  <si>
    <t xml:space="preserve">'Pimenteiras_Do_Oeste'</t>
  </si>
  <si>
    <t xml:space="preserve">'Primavera_De_Rondonia'</t>
  </si>
  <si>
    <t xml:space="preserve">'Sao_Felipe_Doeste'</t>
  </si>
  <si>
    <t xml:space="preserve">'Sao_Francisco_Do_Guapore'</t>
  </si>
  <si>
    <t xml:space="preserve">'Seringueiras'</t>
  </si>
  <si>
    <t xml:space="preserve">'Teixeiropolis'</t>
  </si>
  <si>
    <t xml:space="preserve">'Theobroma'</t>
  </si>
  <si>
    <t xml:space="preserve">'Urupa'</t>
  </si>
  <si>
    <t xml:space="preserve">'Vale_Do_Anari'</t>
  </si>
  <si>
    <t xml:space="preserve">'Vale_Do_Paraiso'</t>
  </si>
  <si>
    <t xml:space="preserve">'Acrelandia'</t>
  </si>
  <si>
    <t xml:space="preserve">Coluna 1</t>
  </si>
  <si>
    <t xml:space="preserve">param POPmin:= </t>
  </si>
  <si>
    <t xml:space="preserve">'Assis_Brasil'</t>
  </si>
  <si>
    <t xml:space="preserve">'Brasileia'</t>
  </si>
  <si>
    <t xml:space="preserve">'Bujari'</t>
  </si>
  <si>
    <t xml:space="preserve">'Capixaba'</t>
  </si>
  <si>
    <t xml:space="preserve">'Cruzeiro_Do_Sul'</t>
  </si>
  <si>
    <t xml:space="preserve">'Epitaciolandia'</t>
  </si>
  <si>
    <t xml:space="preserve">'Feijo'</t>
  </si>
  <si>
    <t xml:space="preserve">'Jordao'</t>
  </si>
  <si>
    <t xml:space="preserve">'Mancio_Lima'</t>
  </si>
  <si>
    <t xml:space="preserve">'Manoel_Urbano'</t>
  </si>
  <si>
    <t xml:space="preserve">'Marechal_Thaumaturgo'</t>
  </si>
  <si>
    <t xml:space="preserve">'Placido_De_Castro'</t>
  </si>
  <si>
    <t xml:space="preserve">'Porto_Walter'</t>
  </si>
  <si>
    <t xml:space="preserve">'Rio_Branco'</t>
  </si>
  <si>
    <t xml:space="preserve">'Rodrigues_Alves'</t>
  </si>
  <si>
    <t xml:space="preserve">'Santa_Rosa_Do_Purus'</t>
  </si>
  <si>
    <t xml:space="preserve">'Senador_Guiomard'</t>
  </si>
  <si>
    <t xml:space="preserve">'Sena_Madureira'</t>
  </si>
  <si>
    <t xml:space="preserve">'Tarauaca'</t>
  </si>
  <si>
    <t xml:space="preserve">'Xapuri'</t>
  </si>
  <si>
    <t xml:space="preserve">'Porto_Acre'</t>
  </si>
  <si>
    <t xml:space="preserve">'Alvaraes'</t>
  </si>
  <si>
    <t xml:space="preserve">'Amatura'</t>
  </si>
  <si>
    <t xml:space="preserve">'Anama'</t>
  </si>
  <si>
    <t xml:space="preserve">'Anori'</t>
  </si>
  <si>
    <t xml:space="preserve">'Apui'</t>
  </si>
  <si>
    <t xml:space="preserve">'Atalaia_Do_Norte'</t>
  </si>
  <si>
    <t xml:space="preserve">'Autazes'</t>
  </si>
  <si>
    <t xml:space="preserve">'Barcelos'</t>
  </si>
  <si>
    <t xml:space="preserve">'Barreirinha'</t>
  </si>
  <si>
    <t xml:space="preserve">'Benjamin_Constant'</t>
  </si>
  <si>
    <t xml:space="preserve">'Beruri'</t>
  </si>
  <si>
    <t xml:space="preserve">'Boa_Vista_Do_Ramos'</t>
  </si>
  <si>
    <t xml:space="preserve">'Boca_Do_Acre'</t>
  </si>
  <si>
    <t xml:space="preserve">'Borba'</t>
  </si>
  <si>
    <t xml:space="preserve">'Caapiranga'</t>
  </si>
  <si>
    <t xml:space="preserve">'Canutama'</t>
  </si>
  <si>
    <t xml:space="preserve">'Carauari'</t>
  </si>
  <si>
    <t xml:space="preserve">'Careiro'</t>
  </si>
  <si>
    <t xml:space="preserve">'Careiro_Da_Varzea'</t>
  </si>
  <si>
    <t xml:space="preserve">'Coari'</t>
  </si>
  <si>
    <t xml:space="preserve">'Codajas'</t>
  </si>
  <si>
    <t xml:space="preserve">'Eirunepe'</t>
  </si>
  <si>
    <t xml:space="preserve">'Envira'</t>
  </si>
  <si>
    <t xml:space="preserve">'Fonte_Boa'</t>
  </si>
  <si>
    <t xml:space="preserve">'Guajara'</t>
  </si>
  <si>
    <t xml:space="preserve">'Humaita'</t>
  </si>
  <si>
    <t xml:space="preserve">'Ipixuna'</t>
  </si>
  <si>
    <t xml:space="preserve">'Iranduba'</t>
  </si>
  <si>
    <t xml:space="preserve">'Itacoatiara'</t>
  </si>
  <si>
    <t xml:space="preserve">'Itamarati'</t>
  </si>
  <si>
    <t xml:space="preserve">'Itapiranga'</t>
  </si>
  <si>
    <t xml:space="preserve">'Japura'</t>
  </si>
  <si>
    <t xml:space="preserve">'Jurua'</t>
  </si>
  <si>
    <t xml:space="preserve">'Jutai'</t>
  </si>
  <si>
    <t xml:space="preserve">'Labrea'</t>
  </si>
  <si>
    <t xml:space="preserve">'Manacapuru'</t>
  </si>
  <si>
    <t xml:space="preserve">'Manaquiri'</t>
  </si>
  <si>
    <t xml:space="preserve">'Manaus'</t>
  </si>
  <si>
    <t xml:space="preserve">'Manicore'</t>
  </si>
  <si>
    <t xml:space="preserve">'Maraa'</t>
  </si>
  <si>
    <t xml:space="preserve">'Maues'</t>
  </si>
  <si>
    <t xml:space="preserve">'Nhamunda'</t>
  </si>
  <si>
    <t xml:space="preserve">'Nova_Olinda_Do_Norte'</t>
  </si>
  <si>
    <t xml:space="preserve">'Novo_Airao'</t>
  </si>
  <si>
    <t xml:space="preserve">'Novo_Aripuana'</t>
  </si>
  <si>
    <t xml:space="preserve">'Parintins'</t>
  </si>
  <si>
    <t xml:space="preserve">'Pauini'</t>
  </si>
  <si>
    <t xml:space="preserve">'Presidente_Figueiredo'</t>
  </si>
  <si>
    <t xml:space="preserve">'Rio_Preto_Da_Eva'</t>
  </si>
  <si>
    <t xml:space="preserve">'Santa_Isabel_Do_Rio_Negro'</t>
  </si>
  <si>
    <t xml:space="preserve">'Santo_Antonio_Do_Ica'</t>
  </si>
  <si>
    <t xml:space="preserve">'Sao_Gabriel_Da_Cachoeira'</t>
  </si>
  <si>
    <t xml:space="preserve">'Sao_Paulo_De_Olivenca'</t>
  </si>
  <si>
    <t xml:space="preserve">'Sao_Sebastiao_Do_Uatuma'</t>
  </si>
  <si>
    <t xml:space="preserve">'Silves'</t>
  </si>
  <si>
    <t xml:space="preserve">'Tabatinga'</t>
  </si>
  <si>
    <t xml:space="preserve">'Tapaua'</t>
  </si>
  <si>
    <t xml:space="preserve">'Tefe'</t>
  </si>
  <si>
    <t xml:space="preserve">'Tonantins'</t>
  </si>
  <si>
    <t xml:space="preserve">'Uarini'</t>
  </si>
  <si>
    <t xml:space="preserve">'Urucara'</t>
  </si>
  <si>
    <t xml:space="preserve">'Urucurituba'</t>
  </si>
  <si>
    <t xml:space="preserve">'Amajari'</t>
  </si>
  <si>
    <t xml:space="preserve">'Alto_Alegre'</t>
  </si>
  <si>
    <t xml:space="preserve">'Boa_Vista'</t>
  </si>
  <si>
    <t xml:space="preserve">'Bonfim'</t>
  </si>
  <si>
    <t xml:space="preserve">'Canta'</t>
  </si>
  <si>
    <t xml:space="preserve">'Caracarai'</t>
  </si>
  <si>
    <t xml:space="preserve">'Caroebe'</t>
  </si>
  <si>
    <t xml:space="preserve">'Iracema'</t>
  </si>
  <si>
    <t xml:space="preserve">'Mucajai'</t>
  </si>
  <si>
    <t xml:space="preserve">'Normandia'</t>
  </si>
  <si>
    <t xml:space="preserve">'Pacaraima'</t>
  </si>
  <si>
    <t xml:space="preserve">'Rorainopolis'</t>
  </si>
  <si>
    <t xml:space="preserve">'Sao_Joao_Da_Baliza'</t>
  </si>
  <si>
    <t xml:space="preserve">'Sao_Luiz'</t>
  </si>
  <si>
    <t xml:space="preserve">'Uiramuta'</t>
  </si>
  <si>
    <t xml:space="preserve">'Abaetetuba'</t>
  </si>
  <si>
    <t xml:space="preserve">'Abel_Figueiredo'</t>
  </si>
  <si>
    <t xml:space="preserve">'Acara'</t>
  </si>
  <si>
    <t xml:space="preserve">'Afua'</t>
  </si>
  <si>
    <t xml:space="preserve">'Agua_Azul_Do_Norte'</t>
  </si>
  <si>
    <t xml:space="preserve">'Alenquer'</t>
  </si>
  <si>
    <t xml:space="preserve">'Almeirim'</t>
  </si>
  <si>
    <t xml:space="preserve">'Altamira'</t>
  </si>
  <si>
    <t xml:space="preserve">'Anajas'</t>
  </si>
  <si>
    <t xml:space="preserve">'Ananindeua'</t>
  </si>
  <si>
    <t xml:space="preserve">'Anapu'</t>
  </si>
  <si>
    <t xml:space="preserve">'Augusto_Correa'</t>
  </si>
  <si>
    <t xml:space="preserve">'Aurora_Do_Para'</t>
  </si>
  <si>
    <t xml:space="preserve">'Aveiro'</t>
  </si>
  <si>
    <t xml:space="preserve">'Bagre'</t>
  </si>
  <si>
    <t xml:space="preserve">'Baiao'</t>
  </si>
  <si>
    <t xml:space="preserve">'Bannach'</t>
  </si>
  <si>
    <t xml:space="preserve">'Barcarena'</t>
  </si>
  <si>
    <t xml:space="preserve">'Belem'</t>
  </si>
  <si>
    <t xml:space="preserve">'Belterra'</t>
  </si>
  <si>
    <t xml:space="preserve">'Benevides'</t>
  </si>
  <si>
    <t xml:space="preserve">'Bom_Jesus_Do_Tocantins'</t>
  </si>
  <si>
    <t xml:space="preserve">'Bonito'</t>
  </si>
  <si>
    <t xml:space="preserve">'Braganca'</t>
  </si>
  <si>
    <t xml:space="preserve">'Brasil_Novo'</t>
  </si>
  <si>
    <t xml:space="preserve">'Brejo_Grande_Do_Araguaia'</t>
  </si>
  <si>
    <t xml:space="preserve">'Breu_Branco'</t>
  </si>
  <si>
    <t xml:space="preserve">'Breves'</t>
  </si>
  <si>
    <t xml:space="preserve">'Bujaru'</t>
  </si>
  <si>
    <t xml:space="preserve">'Cachoeira_Do_Piria'</t>
  </si>
  <si>
    <t xml:space="preserve">'Cachoeira_Do_Arari'</t>
  </si>
  <si>
    <t xml:space="preserve">'Cameta'</t>
  </si>
  <si>
    <t xml:space="preserve">'Canaa_Dos_Carajas'</t>
  </si>
  <si>
    <t xml:space="preserve">'Capanema'</t>
  </si>
  <si>
    <t xml:space="preserve">'Capitao_Poco'</t>
  </si>
  <si>
    <t xml:space="preserve">'Castanhal'</t>
  </si>
  <si>
    <t xml:space="preserve">'Chaves'</t>
  </si>
  <si>
    <t xml:space="preserve">'Colares'</t>
  </si>
  <si>
    <t xml:space="preserve">'Conceicao_Do_Araguaia'</t>
  </si>
  <si>
    <t xml:space="preserve">'Concordia_Do_Para'</t>
  </si>
  <si>
    <t xml:space="preserve">'Cumaru_Do_Norte'</t>
  </si>
  <si>
    <t xml:space="preserve">'Curionopolis'</t>
  </si>
  <si>
    <t xml:space="preserve">'Curralinho'</t>
  </si>
  <si>
    <t xml:space="preserve">'Curua'</t>
  </si>
  <si>
    <t xml:space="preserve">'Curuca'</t>
  </si>
  <si>
    <t xml:space="preserve">'Dom_Eliseu'</t>
  </si>
  <si>
    <t xml:space="preserve">'Eldorado_Do_Carajas'</t>
  </si>
  <si>
    <t xml:space="preserve">'Faro'</t>
  </si>
  <si>
    <t xml:space="preserve">'Floresta_Do_Araguaia'</t>
  </si>
  <si>
    <t xml:space="preserve">'Garrafao_Do_Norte'</t>
  </si>
  <si>
    <t xml:space="preserve">'Goianesia_Do_Para'</t>
  </si>
  <si>
    <t xml:space="preserve">'Gurupa'</t>
  </si>
  <si>
    <t xml:space="preserve">'Igarape_Acu'</t>
  </si>
  <si>
    <t xml:space="preserve">'Igarape_Miri'</t>
  </si>
  <si>
    <t xml:space="preserve">'Inhangapi'</t>
  </si>
  <si>
    <t xml:space="preserve">'Ipixuna_Do_Para'</t>
  </si>
  <si>
    <t xml:space="preserve">'Irituia'</t>
  </si>
  <si>
    <t xml:space="preserve">'Itaituba'</t>
  </si>
  <si>
    <t xml:space="preserve">'Itupiranga'</t>
  </si>
  <si>
    <t xml:space="preserve">'Jacareacanga'</t>
  </si>
  <si>
    <t xml:space="preserve">'Jacunda'</t>
  </si>
  <si>
    <t xml:space="preserve">'Juruti'</t>
  </si>
  <si>
    <t xml:space="preserve">'Limoeiro_Do_Ajuru'</t>
  </si>
  <si>
    <t xml:space="preserve">'Mae_Do_Rio'</t>
  </si>
  <si>
    <t xml:space="preserve">'Magalhaes_Barata'</t>
  </si>
  <si>
    <t xml:space="preserve">'Maraba'</t>
  </si>
  <si>
    <t xml:space="preserve">'Maracana'</t>
  </si>
  <si>
    <t xml:space="preserve">'Marapanim'</t>
  </si>
  <si>
    <t xml:space="preserve">'Marituba'</t>
  </si>
  <si>
    <t xml:space="preserve">'Medicilandia'</t>
  </si>
  <si>
    <t xml:space="preserve">'Melgaco'</t>
  </si>
  <si>
    <t xml:space="preserve">'Mocajuba'</t>
  </si>
  <si>
    <t xml:space="preserve">'Moju'</t>
  </si>
  <si>
    <t xml:space="preserve">'Mojui_Dos_Campos'</t>
  </si>
  <si>
    <t xml:space="preserve">'Monte_Alegre'</t>
  </si>
  <si>
    <t xml:space="preserve">'Muana'</t>
  </si>
  <si>
    <t xml:space="preserve">'Nova_Esperanca_Do_Piria'</t>
  </si>
  <si>
    <t xml:space="preserve">'Nova_Ipixuna'</t>
  </si>
  <si>
    <t xml:space="preserve">'Nova_Timboteua'</t>
  </si>
  <si>
    <t xml:space="preserve">'Novo_Progresso'</t>
  </si>
  <si>
    <t xml:space="preserve">'Novo_Repartimento'</t>
  </si>
  <si>
    <t xml:space="preserve">'Obidos'</t>
  </si>
  <si>
    <t xml:space="preserve">'Oeiras_Do_Para'</t>
  </si>
  <si>
    <t xml:space="preserve">'Oriximina'</t>
  </si>
  <si>
    <t xml:space="preserve">'Ourem'</t>
  </si>
  <si>
    <t xml:space="preserve">'Ourilandia_Do_Norte'</t>
  </si>
  <si>
    <t xml:space="preserve">'Pacaja'</t>
  </si>
  <si>
    <t xml:space="preserve">'Palestina_Do_Para'</t>
  </si>
  <si>
    <t xml:space="preserve">'Paragominas'</t>
  </si>
  <si>
    <t xml:space="preserve">'Parauapebas'</t>
  </si>
  <si>
    <t xml:space="preserve">'Pau_Darco'</t>
  </si>
  <si>
    <t xml:space="preserve">'Peixe_Boi'</t>
  </si>
  <si>
    <t xml:space="preserve">'Picarra'</t>
  </si>
  <si>
    <t xml:space="preserve">'Placas'</t>
  </si>
  <si>
    <t xml:space="preserve">'Ponta_De_Pedras'</t>
  </si>
  <si>
    <t xml:space="preserve">'Portel'</t>
  </si>
  <si>
    <t xml:space="preserve">'Porto_De_Moz'</t>
  </si>
  <si>
    <t xml:space="preserve">'Prainha'</t>
  </si>
  <si>
    <t xml:space="preserve">'Primavera'</t>
  </si>
  <si>
    <t xml:space="preserve">'Quatipuru'</t>
  </si>
  <si>
    <t xml:space="preserve">'Redencao'</t>
  </si>
  <si>
    <t xml:space="preserve">'Rio_Maria'</t>
  </si>
  <si>
    <t xml:space="preserve">'Rondon_Do_Para'</t>
  </si>
  <si>
    <t xml:space="preserve">'Ruropolis'</t>
  </si>
  <si>
    <t xml:space="preserve">'Salinopolis'</t>
  </si>
  <si>
    <t xml:space="preserve">'Salvaterra'</t>
  </si>
  <si>
    <t xml:space="preserve">'Santa_Barbara_Do_Para'</t>
  </si>
  <si>
    <t xml:space="preserve">'Santa_Cruz_Do_Arari'</t>
  </si>
  <si>
    <t xml:space="preserve">'Santa_Izabel_Do_Para'</t>
  </si>
  <si>
    <t xml:space="preserve">'Santa_Luzia_Do_Para'</t>
  </si>
  <si>
    <t xml:space="preserve">'Santa_Maria_Das_Barreiras'</t>
  </si>
  <si>
    <t xml:space="preserve">'Santa_Maria_Do_Para'</t>
  </si>
  <si>
    <t xml:space="preserve">'Santana_Do_Araguaia'</t>
  </si>
  <si>
    <t xml:space="preserve">'Santarem'</t>
  </si>
  <si>
    <t xml:space="preserve">'Santarem_Novo'</t>
  </si>
  <si>
    <t xml:space="preserve">'Santo_Antonio_Do_Taua'</t>
  </si>
  <si>
    <t xml:space="preserve">'Sao_Caetano_De_Odivelas'</t>
  </si>
  <si>
    <t xml:space="preserve">'Sao_Domingos_Do_Araguaia'</t>
  </si>
  <si>
    <t xml:space="preserve">'Sao_Domingos_Do_Capim'</t>
  </si>
  <si>
    <t xml:space="preserve">'Sao_Felix_Do_Xingu'</t>
  </si>
  <si>
    <t xml:space="preserve">'Sao_Francisco_Do_Para'</t>
  </si>
  <si>
    <t xml:space="preserve">'Sao_Geraldo_Do_Araguaia'</t>
  </si>
  <si>
    <t xml:space="preserve">'Sao_Joao_Da_Ponta'</t>
  </si>
  <si>
    <t xml:space="preserve">'Sao_Joao_De_Pirabas'</t>
  </si>
  <si>
    <t xml:space="preserve">'Sao_Joao_Do_Araguaia'</t>
  </si>
  <si>
    <t xml:space="preserve">'Sao_Miguel_Do_Guama'</t>
  </si>
  <si>
    <t xml:space="preserve">'Sao_Sebastiao_Da_Boa_Vista'</t>
  </si>
  <si>
    <t xml:space="preserve">'Sapucaia'</t>
  </si>
  <si>
    <t xml:space="preserve">'Senador_Jose_Porfirio'</t>
  </si>
  <si>
    <t xml:space="preserve">'Soure'</t>
  </si>
  <si>
    <t xml:space="preserve">'Tailandia'</t>
  </si>
  <si>
    <t xml:space="preserve">'Terra_Alta'</t>
  </si>
  <si>
    <t xml:space="preserve">'Terra_Santa'</t>
  </si>
  <si>
    <t xml:space="preserve">'Tome_Acu'</t>
  </si>
  <si>
    <t xml:space="preserve">'Tracuateua'</t>
  </si>
  <si>
    <t xml:space="preserve">'Trairao'</t>
  </si>
  <si>
    <t xml:space="preserve">'Tucuma'</t>
  </si>
  <si>
    <t xml:space="preserve">'Tucurui'</t>
  </si>
  <si>
    <t xml:space="preserve">'Ulianopolis'</t>
  </si>
  <si>
    <t xml:space="preserve">'Uruara'</t>
  </si>
  <si>
    <t xml:space="preserve">'Vigia'</t>
  </si>
  <si>
    <t xml:space="preserve">'Viseu'</t>
  </si>
  <si>
    <t xml:space="preserve">'Vitoria_Do_Xingu'</t>
  </si>
  <si>
    <t xml:space="preserve">'Xinguara'</t>
  </si>
  <si>
    <t xml:space="preserve">'Serra_Do_Navio'</t>
  </si>
  <si>
    <t xml:space="preserve">'Amapa'</t>
  </si>
  <si>
    <t xml:space="preserve">'Pedra_Branca_Do_Amapari'</t>
  </si>
  <si>
    <t xml:space="preserve">'Calcoene'</t>
  </si>
  <si>
    <t xml:space="preserve">'Cutias'</t>
  </si>
  <si>
    <t xml:space="preserve">'Ferreira_Gomes'</t>
  </si>
  <si>
    <t xml:space="preserve">'Itaubal'</t>
  </si>
  <si>
    <t xml:space="preserve">'Laranjal_Do_Jari'</t>
  </si>
  <si>
    <t xml:space="preserve">'Macapa'</t>
  </si>
  <si>
    <t xml:space="preserve">'Mazagao'</t>
  </si>
  <si>
    <t xml:space="preserve">'Oiapoque'</t>
  </si>
  <si>
    <t xml:space="preserve">'Porto_Grande'</t>
  </si>
  <si>
    <t xml:space="preserve">'Pracuuba'</t>
  </si>
  <si>
    <t xml:space="preserve">'Santana'</t>
  </si>
  <si>
    <t xml:space="preserve">'Tartarugalzinho'</t>
  </si>
  <si>
    <t xml:space="preserve">'Vitoria_Do_Jari'</t>
  </si>
  <si>
    <t xml:space="preserve">'Abreulandia'</t>
  </si>
  <si>
    <t xml:space="preserve">'Aguiarnopolis'</t>
  </si>
  <si>
    <t xml:space="preserve">'Alianca_Do_Tocantins'</t>
  </si>
  <si>
    <t xml:space="preserve">'Almas'</t>
  </si>
  <si>
    <t xml:space="preserve">'Alvorada'</t>
  </si>
  <si>
    <t xml:space="preserve">'Ananas'</t>
  </si>
  <si>
    <t xml:space="preserve">'Angico'</t>
  </si>
  <si>
    <t xml:space="preserve">'Aparecida_Do_Rio_Negro'</t>
  </si>
  <si>
    <t xml:space="preserve">'Aragominas'</t>
  </si>
  <si>
    <t xml:space="preserve">'Araguacema'</t>
  </si>
  <si>
    <t xml:space="preserve">'Araguacu'</t>
  </si>
  <si>
    <t xml:space="preserve">'Araguaina'</t>
  </si>
  <si>
    <t xml:space="preserve">'Araguana'</t>
  </si>
  <si>
    <t xml:space="preserve">'Araguatins'</t>
  </si>
  <si>
    <t xml:space="preserve">'Arapoema'</t>
  </si>
  <si>
    <t xml:space="preserve">'Arraias'</t>
  </si>
  <si>
    <t xml:space="preserve">'Augustinopolis'</t>
  </si>
  <si>
    <t xml:space="preserve">'Aurora_Do_Tocantins'</t>
  </si>
  <si>
    <t xml:space="preserve">'Axixa_Do_Tocantins'</t>
  </si>
  <si>
    <t xml:space="preserve">'Babaculandia'</t>
  </si>
  <si>
    <t xml:space="preserve">'Bandeirantes_Do_Tocantins'</t>
  </si>
  <si>
    <t xml:space="preserve">'Barra_Do_Ouro'</t>
  </si>
  <si>
    <t xml:space="preserve">'Barrolandia'</t>
  </si>
  <si>
    <t xml:space="preserve">'Bernardo_Sayao'</t>
  </si>
  <si>
    <t xml:space="preserve">'Brasilandia_Do_Tocantins'</t>
  </si>
  <si>
    <t xml:space="preserve">'Brejinho_De_Nazare'</t>
  </si>
  <si>
    <t xml:space="preserve">'Buriti_Do_Tocantins'</t>
  </si>
  <si>
    <t xml:space="preserve">'Cachoeirinha'</t>
  </si>
  <si>
    <t xml:space="preserve">'Campos_Lindos'</t>
  </si>
  <si>
    <t xml:space="preserve">'Cariri_Do_Tocantins'</t>
  </si>
  <si>
    <t xml:space="preserve">'Carmolandia'</t>
  </si>
  <si>
    <t xml:space="preserve">'Carrasco_Bonito'</t>
  </si>
  <si>
    <t xml:space="preserve">'Caseara'</t>
  </si>
  <si>
    <t xml:space="preserve">'Centenario'</t>
  </si>
  <si>
    <t xml:space="preserve">'Chapada_De_Areia'</t>
  </si>
  <si>
    <t xml:space="preserve">'Chapada_Da_Natividade'</t>
  </si>
  <si>
    <t xml:space="preserve">'Colinas_Do_Tocantins'</t>
  </si>
  <si>
    <t xml:space="preserve">'Combinado'</t>
  </si>
  <si>
    <t xml:space="preserve">'Conceicao_Do_Tocantins'</t>
  </si>
  <si>
    <t xml:space="preserve">'Couto_Magalhaes'</t>
  </si>
  <si>
    <t xml:space="preserve">'Cristalandia'</t>
  </si>
  <si>
    <t xml:space="preserve">'Crixas_Do_Tocantins'</t>
  </si>
  <si>
    <t xml:space="preserve">'Darcinopolis'</t>
  </si>
  <si>
    <t xml:space="preserve">'Dianopolis'</t>
  </si>
  <si>
    <t xml:space="preserve">'Divinopolis_Do_Tocantins'</t>
  </si>
  <si>
    <t xml:space="preserve">'Dois_Irmaos_Do_Tocantins'</t>
  </si>
  <si>
    <t xml:space="preserve">'Duere'</t>
  </si>
  <si>
    <t xml:space="preserve">'Esperantina'</t>
  </si>
  <si>
    <t xml:space="preserve">'Fatima'</t>
  </si>
  <si>
    <t xml:space="preserve">'Figueiropolis'</t>
  </si>
  <si>
    <t xml:space="preserve">'Filadelfia'</t>
  </si>
  <si>
    <t xml:space="preserve">'Formoso_Do_Araguaia'</t>
  </si>
  <si>
    <t xml:space="preserve">'Fortaleza_Do_Tabocao'</t>
  </si>
  <si>
    <t xml:space="preserve">'Goianorte'</t>
  </si>
  <si>
    <t xml:space="preserve">'Goiatins'</t>
  </si>
  <si>
    <t xml:space="preserve">'Guarai'</t>
  </si>
  <si>
    <t xml:space="preserve">'Gurupi'</t>
  </si>
  <si>
    <t xml:space="preserve">'Ipueiras'</t>
  </si>
  <si>
    <t xml:space="preserve">'Itacaja'</t>
  </si>
  <si>
    <t xml:space="preserve">'Itaguatins'</t>
  </si>
  <si>
    <t xml:space="preserve">'Itapiratins'</t>
  </si>
  <si>
    <t xml:space="preserve">'Itapora_Do_Tocantins'</t>
  </si>
  <si>
    <t xml:space="preserve">'Jau_Do_Tocantins'</t>
  </si>
  <si>
    <t xml:space="preserve">'Juarina'</t>
  </si>
  <si>
    <t xml:space="preserve">'Lagoa_Da_Confusao'</t>
  </si>
  <si>
    <t xml:space="preserve">'Lagoa_Do_Tocantins'</t>
  </si>
  <si>
    <t xml:space="preserve">'Lajeado'</t>
  </si>
  <si>
    <t xml:space="preserve">'Lavandeira'</t>
  </si>
  <si>
    <t xml:space="preserve">'Lizarda'</t>
  </si>
  <si>
    <t xml:space="preserve">'Luzinopolis'</t>
  </si>
  <si>
    <t xml:space="preserve">'Marianopolis_Do_Tocantins'</t>
  </si>
  <si>
    <t xml:space="preserve">'Mateiros'</t>
  </si>
  <si>
    <t xml:space="preserve">'Maurilandia_Do_Tocantins'</t>
  </si>
  <si>
    <t xml:space="preserve">'Miracema_Do_Tocantins'</t>
  </si>
  <si>
    <t xml:space="preserve">'Miranorte'</t>
  </si>
  <si>
    <t xml:space="preserve">'Monte_Do_Carmo'</t>
  </si>
  <si>
    <t xml:space="preserve">'Monte_Santo_Do_Tocantins'</t>
  </si>
  <si>
    <t xml:space="preserve">'Palmeiras_Do_Tocantins'</t>
  </si>
  <si>
    <t xml:space="preserve">'Muricilandia'</t>
  </si>
  <si>
    <t xml:space="preserve">'Natividade'</t>
  </si>
  <si>
    <t xml:space="preserve">'Nazare'</t>
  </si>
  <si>
    <t xml:space="preserve">'Nova_Olinda'</t>
  </si>
  <si>
    <t xml:space="preserve">'Nova_Rosalandia'</t>
  </si>
  <si>
    <t xml:space="preserve">'Novo_Acordo'</t>
  </si>
  <si>
    <t xml:space="preserve">'Novo_Alegre'</t>
  </si>
  <si>
    <t xml:space="preserve">'Novo_Jardim'</t>
  </si>
  <si>
    <t xml:space="preserve">'Oliveira_De_Fatima'</t>
  </si>
  <si>
    <t xml:space="preserve">'Palmeirante'</t>
  </si>
  <si>
    <t xml:space="preserve">'Palmeiropolis'</t>
  </si>
  <si>
    <t xml:space="preserve">'Paraiso_Do_Tocantins'</t>
  </si>
  <si>
    <t xml:space="preserve">'Parana'</t>
  </si>
  <si>
    <t xml:space="preserve">'Pedro_Afonso'</t>
  </si>
  <si>
    <t xml:space="preserve">'Peixe'</t>
  </si>
  <si>
    <t xml:space="preserve">'Pequizeiro'</t>
  </si>
  <si>
    <t xml:space="preserve">'Colmeia'</t>
  </si>
  <si>
    <t xml:space="preserve">'Pindorama_Do_Tocantins'</t>
  </si>
  <si>
    <t xml:space="preserve">'Piraque'</t>
  </si>
  <si>
    <t xml:space="preserve">'Pium'</t>
  </si>
  <si>
    <t xml:space="preserve">'Ponte_Alta_Do_Bom_Jesus'</t>
  </si>
  <si>
    <t xml:space="preserve">'Ponte_Alta_Do_Tocantins'</t>
  </si>
  <si>
    <t xml:space="preserve">'Porto_Alegre_Do_Tocantins'</t>
  </si>
  <si>
    <t xml:space="preserve">'Porto_Nacional'</t>
  </si>
  <si>
    <t xml:space="preserve">'Praia_Norte'</t>
  </si>
  <si>
    <t xml:space="preserve">'Presidente_Kennedy'</t>
  </si>
  <si>
    <t xml:space="preserve">'Pugmil'</t>
  </si>
  <si>
    <t xml:space="preserve">'Recursolandia'</t>
  </si>
  <si>
    <t xml:space="preserve">'Riachinho'</t>
  </si>
  <si>
    <t xml:space="preserve">'Rio_Da_Conceicao'</t>
  </si>
  <si>
    <t xml:space="preserve">'Rio_Dos_Bois'</t>
  </si>
  <si>
    <t xml:space="preserve">'Rio_Sono'</t>
  </si>
  <si>
    <t xml:space="preserve">'Sampaio'</t>
  </si>
  <si>
    <t xml:space="preserve">'Sandolandia'</t>
  </si>
  <si>
    <t xml:space="preserve">'Santa_Fe_Do_Araguaia'</t>
  </si>
  <si>
    <t xml:space="preserve">'Santa_Maria_Do_Tocantins'</t>
  </si>
  <si>
    <t xml:space="preserve">'Santa_Rita_Do_Tocantins'</t>
  </si>
  <si>
    <t xml:space="preserve">'Santa_Rosa_Do_Tocantins'</t>
  </si>
  <si>
    <t xml:space="preserve">'Santa_Tereza_Do_Tocantins'</t>
  </si>
  <si>
    <t xml:space="preserve">'Santa_Terezinha_Do_Tocantins'</t>
  </si>
  <si>
    <t xml:space="preserve">'Sao_Bento_Do_Tocantins'</t>
  </si>
  <si>
    <t xml:space="preserve">'Sao_Felix_Do_Tocantins'</t>
  </si>
  <si>
    <t xml:space="preserve">'Sao_Miguel_Do_Tocantins'</t>
  </si>
  <si>
    <t xml:space="preserve">'Sao_Salvador_Do_Tocantins'</t>
  </si>
  <si>
    <t xml:space="preserve">'Sao_Sebastiao_Do_Tocantins'</t>
  </si>
  <si>
    <t xml:space="preserve">'Sao_Valerio'</t>
  </si>
  <si>
    <t xml:space="preserve">'Silvanopolis'</t>
  </si>
  <si>
    <t xml:space="preserve">'Sitio_Novo_Do_Tocantins'</t>
  </si>
  <si>
    <t xml:space="preserve">'Sucupira'</t>
  </si>
  <si>
    <t xml:space="preserve">'Taguatinga'</t>
  </si>
  <si>
    <t xml:space="preserve">'Taipas_Do_Tocantins'</t>
  </si>
  <si>
    <t xml:space="preserve">'Talisma'</t>
  </si>
  <si>
    <t xml:space="preserve">'Palmas'</t>
  </si>
  <si>
    <t xml:space="preserve">'Tocantinia'</t>
  </si>
  <si>
    <t xml:space="preserve">'Tocantinopolis'</t>
  </si>
  <si>
    <t xml:space="preserve">'Tupirama'</t>
  </si>
  <si>
    <t xml:space="preserve">'Tupiratins'</t>
  </si>
  <si>
    <t xml:space="preserve">'Wanderlandia'</t>
  </si>
  <si>
    <t xml:space="preserve">'Xambioa'</t>
  </si>
  <si>
    <t xml:space="preserve">'Acailandia'</t>
  </si>
  <si>
    <t xml:space="preserve">'Afonso_Cunha'</t>
  </si>
  <si>
    <t xml:space="preserve">'Agua_Doce_Do_Maranhao'</t>
  </si>
  <si>
    <t xml:space="preserve">'Alcantara'</t>
  </si>
  <si>
    <t xml:space="preserve">'Aldeias_Altas'</t>
  </si>
  <si>
    <t xml:space="preserve">'Altamira_Do_Maranhao'</t>
  </si>
  <si>
    <t xml:space="preserve">'Alto_Alegre_Do_Maranhao'</t>
  </si>
  <si>
    <t xml:space="preserve">'Alto_Alegre_Do_Pindare'</t>
  </si>
  <si>
    <t xml:space="preserve">'Alto_Parnaiba'</t>
  </si>
  <si>
    <t xml:space="preserve">'Amapa_Do_Maranhao'</t>
  </si>
  <si>
    <t xml:space="preserve">'Amarante_Do_Maranhao'</t>
  </si>
  <si>
    <t xml:space="preserve">'Anajatuba'</t>
  </si>
  <si>
    <t xml:space="preserve">'Anapurus'</t>
  </si>
  <si>
    <t xml:space="preserve">'Apicum_Acu'</t>
  </si>
  <si>
    <t xml:space="preserve">'Araioses'</t>
  </si>
  <si>
    <t xml:space="preserve">'Arame'</t>
  </si>
  <si>
    <t xml:space="preserve">'Arari'</t>
  </si>
  <si>
    <t xml:space="preserve">'Axixa'</t>
  </si>
  <si>
    <t xml:space="preserve">'Bacabal'</t>
  </si>
  <si>
    <t xml:space="preserve">'Bacabeira'</t>
  </si>
  <si>
    <t xml:space="preserve">'Bacuri'</t>
  </si>
  <si>
    <t xml:space="preserve">'Bacurituba'</t>
  </si>
  <si>
    <t xml:space="preserve">'Balsas'</t>
  </si>
  <si>
    <t xml:space="preserve">'Barao_De_Grajau'</t>
  </si>
  <si>
    <t xml:space="preserve">'Barra_Do_Corda'</t>
  </si>
  <si>
    <t xml:space="preserve">'Barreirinhas'</t>
  </si>
  <si>
    <t xml:space="preserve">'Belagua'</t>
  </si>
  <si>
    <t xml:space="preserve">'Bela_Vista_Do_Maranhao'</t>
  </si>
  <si>
    <t xml:space="preserve">'Benedito_Leite'</t>
  </si>
  <si>
    <t xml:space="preserve">'Bequimao'</t>
  </si>
  <si>
    <t xml:space="preserve">'Bernardo_Do_Mearim'</t>
  </si>
  <si>
    <t xml:space="preserve">'Boa_Vista_Do_Gurupi'</t>
  </si>
  <si>
    <t xml:space="preserve">'Bom_Jardim'</t>
  </si>
  <si>
    <t xml:space="preserve">'Bom_Jesus_Das_Selvas'</t>
  </si>
  <si>
    <t xml:space="preserve">'Bom_Lugar'</t>
  </si>
  <si>
    <t xml:space="preserve">'Brejo'</t>
  </si>
  <si>
    <t xml:space="preserve">'Brejo_De_Areia'</t>
  </si>
  <si>
    <t xml:space="preserve">'Buriti'</t>
  </si>
  <si>
    <t xml:space="preserve">'Buriti_Bravo'</t>
  </si>
  <si>
    <t xml:space="preserve">'Buriticupu'</t>
  </si>
  <si>
    <t xml:space="preserve">'Buritirana'</t>
  </si>
  <si>
    <t xml:space="preserve">'Cachoeira_Grande'</t>
  </si>
  <si>
    <t xml:space="preserve">'Cajapio'</t>
  </si>
  <si>
    <t xml:space="preserve">'Cajari'</t>
  </si>
  <si>
    <t xml:space="preserve">'Campestre_Do_Maranhao'</t>
  </si>
  <si>
    <t xml:space="preserve">'Candido_Mendes'</t>
  </si>
  <si>
    <t xml:space="preserve">'Cantanhede'</t>
  </si>
  <si>
    <t xml:space="preserve">'Capinzal_Do_Norte'</t>
  </si>
  <si>
    <t xml:space="preserve">'Carolina'</t>
  </si>
  <si>
    <t xml:space="preserve">'Carutapera'</t>
  </si>
  <si>
    <t xml:space="preserve">'Caxias'</t>
  </si>
  <si>
    <t xml:space="preserve">'Cedral'</t>
  </si>
  <si>
    <t xml:space="preserve">'Central_Do_Maranhao'</t>
  </si>
  <si>
    <t xml:space="preserve">'Centro_Do_Guilherme'</t>
  </si>
  <si>
    <t xml:space="preserve">'Centro_Novo_Do_Maranhao'</t>
  </si>
  <si>
    <t xml:space="preserve">'Chapadinha'</t>
  </si>
  <si>
    <t xml:space="preserve">'Cidelandia'</t>
  </si>
  <si>
    <t xml:space="preserve">'Codo'</t>
  </si>
  <si>
    <t xml:space="preserve">'Coelho_Neto'</t>
  </si>
  <si>
    <t xml:space="preserve">'Colinas'</t>
  </si>
  <si>
    <t xml:space="preserve">'Conceicao_Do_Lago_Acu'</t>
  </si>
  <si>
    <t xml:space="preserve">'Coroata'</t>
  </si>
  <si>
    <t xml:space="preserve">'Cururupu'</t>
  </si>
  <si>
    <t xml:space="preserve">'Davinopolis'</t>
  </si>
  <si>
    <t xml:space="preserve">'Dom_Pedro'</t>
  </si>
  <si>
    <t xml:space="preserve">'Duque_Bacelar'</t>
  </si>
  <si>
    <t xml:space="preserve">'Esperantinopolis'</t>
  </si>
  <si>
    <t xml:space="preserve">'Estreito'</t>
  </si>
  <si>
    <t xml:space="preserve">'Feira_Nova_Do_Maranhao'</t>
  </si>
  <si>
    <t xml:space="preserve">'Fernando_Falcao'</t>
  </si>
  <si>
    <t xml:space="preserve">'Formosa_Da_Serra_Negra'</t>
  </si>
  <si>
    <t xml:space="preserve">'Fortaleza_Dos_Nogueiras'</t>
  </si>
  <si>
    <t xml:space="preserve">'Fortuna'</t>
  </si>
  <si>
    <t xml:space="preserve">'Godofredo_Viana'</t>
  </si>
  <si>
    <t xml:space="preserve">'Goncalves_Dias'</t>
  </si>
  <si>
    <t xml:space="preserve">'Governador_Archer'</t>
  </si>
  <si>
    <t xml:space="preserve">'Governador_Edison_Lobao'</t>
  </si>
  <si>
    <t xml:space="preserve">'Governador_Eugenio_Barros'</t>
  </si>
  <si>
    <t xml:space="preserve">'Governador_Luiz_Rocha'</t>
  </si>
  <si>
    <t xml:space="preserve">'Governador_Newton_Bello'</t>
  </si>
  <si>
    <t xml:space="preserve">'Governador_Nunes_Freire'</t>
  </si>
  <si>
    <t xml:space="preserve">'Graca_Aranha'</t>
  </si>
  <si>
    <t xml:space="preserve">'Grajau'</t>
  </si>
  <si>
    <t xml:space="preserve">'Guimaraes'</t>
  </si>
  <si>
    <t xml:space="preserve">'Humberto_De_Campos'</t>
  </si>
  <si>
    <t xml:space="preserve">'Icatu'</t>
  </si>
  <si>
    <t xml:space="preserve">'Igarape_Do_Meio'</t>
  </si>
  <si>
    <t xml:space="preserve">'Igarape_Grande'</t>
  </si>
  <si>
    <t xml:space="preserve">'Imperatriz'</t>
  </si>
  <si>
    <t xml:space="preserve">'Itaipava_Do_Grajau'</t>
  </si>
  <si>
    <t xml:space="preserve">'Itapecuru_Mirim'</t>
  </si>
  <si>
    <t xml:space="preserve">'Itinga_Do_Maranhao'</t>
  </si>
  <si>
    <t xml:space="preserve">'Jatoba'</t>
  </si>
  <si>
    <t xml:space="preserve">'Jenipapo_Dos_Vieiras'</t>
  </si>
  <si>
    <t xml:space="preserve">'Joao_Lisboa'</t>
  </si>
  <si>
    <t xml:space="preserve">'Joselandia'</t>
  </si>
  <si>
    <t xml:space="preserve">'Junco_Do_Maranhao'</t>
  </si>
  <si>
    <t xml:space="preserve">'Lago_Da_Pedra'</t>
  </si>
  <si>
    <t xml:space="preserve">'Lago_Do_Junco'</t>
  </si>
  <si>
    <t xml:space="preserve">'Lago_Verde'</t>
  </si>
  <si>
    <t xml:space="preserve">'Lagoa_Do_Mato'</t>
  </si>
  <si>
    <t xml:space="preserve">'Lago_Dos_Rodrigues'</t>
  </si>
  <si>
    <t xml:space="preserve">'Lagoa_Grande_Do_Maranhao'</t>
  </si>
  <si>
    <t xml:space="preserve">'Lajeado_Novo'</t>
  </si>
  <si>
    <t xml:space="preserve">'Lima_Campos'</t>
  </si>
  <si>
    <t xml:space="preserve">'Loreto'</t>
  </si>
  <si>
    <t xml:space="preserve">'Luis_Domingues'</t>
  </si>
  <si>
    <t xml:space="preserve">'Magalhaes_De_Almeida'</t>
  </si>
  <si>
    <t xml:space="preserve">'Maracacume'</t>
  </si>
  <si>
    <t xml:space="preserve">'Maraja_Do_Sena'</t>
  </si>
  <si>
    <t xml:space="preserve">'Maranhaozinho'</t>
  </si>
  <si>
    <t xml:space="preserve">'Mata_Roma'</t>
  </si>
  <si>
    <t xml:space="preserve">'Matinha'</t>
  </si>
  <si>
    <t xml:space="preserve">'Matoes'</t>
  </si>
  <si>
    <t xml:space="preserve">'Matoes_Do_Norte'</t>
  </si>
  <si>
    <t xml:space="preserve">'Milagres_Do_Maranhao'</t>
  </si>
  <si>
    <t xml:space="preserve">'Mirador'</t>
  </si>
  <si>
    <t xml:space="preserve">'Miranda_Do_Norte'</t>
  </si>
  <si>
    <t xml:space="preserve">'Mirinzal'</t>
  </si>
  <si>
    <t xml:space="preserve">'Moncao'</t>
  </si>
  <si>
    <t xml:space="preserve">'Montes_Altos'</t>
  </si>
  <si>
    <t xml:space="preserve">'Morros'</t>
  </si>
  <si>
    <t xml:space="preserve">'Nina_Rodrigues'</t>
  </si>
  <si>
    <t xml:space="preserve">'Nova_Colinas'</t>
  </si>
  <si>
    <t xml:space="preserve">'Nova_Iorque'</t>
  </si>
  <si>
    <t xml:space="preserve">'Nova_Olinda_Do_Maranhao'</t>
  </si>
  <si>
    <t xml:space="preserve">'Olho_Dagua_Das_Cunhas'</t>
  </si>
  <si>
    <t xml:space="preserve">'Olinda_Nova_Do_Maranhao'</t>
  </si>
  <si>
    <t xml:space="preserve">'Paco_Do_Lumiar'</t>
  </si>
  <si>
    <t xml:space="preserve">'Palmeirandia'</t>
  </si>
  <si>
    <t xml:space="preserve">'Paraibano'</t>
  </si>
  <si>
    <t xml:space="preserve">'Parnarama'</t>
  </si>
  <si>
    <t xml:space="preserve">'Passagem_Franca'</t>
  </si>
  <si>
    <t xml:space="preserve">'Pastos_Bons'</t>
  </si>
  <si>
    <t xml:space="preserve">'Paulino_Neves'</t>
  </si>
  <si>
    <t xml:space="preserve">'Paulo_Ramos'</t>
  </si>
  <si>
    <t xml:space="preserve">'Pedreiras'</t>
  </si>
  <si>
    <t xml:space="preserve">'Pedro_Do_Rosario'</t>
  </si>
  <si>
    <t xml:space="preserve">'Penalva'</t>
  </si>
  <si>
    <t xml:space="preserve">'Peri_Mirim'</t>
  </si>
  <si>
    <t xml:space="preserve">'Peritoro'</t>
  </si>
  <si>
    <t xml:space="preserve">'Pindare_Mirim'</t>
  </si>
  <si>
    <t xml:space="preserve">'Pinheiro'</t>
  </si>
  <si>
    <t xml:space="preserve">'Pio_Xii'</t>
  </si>
  <si>
    <t xml:space="preserve">'Pirapemas'</t>
  </si>
  <si>
    <t xml:space="preserve">'Pocao_De_Pedras'</t>
  </si>
  <si>
    <t xml:space="preserve">'Porto_Franco'</t>
  </si>
  <si>
    <t xml:space="preserve">'Porto_Rico_Do_Maranhao'</t>
  </si>
  <si>
    <t xml:space="preserve">'Presidente_Dutra'</t>
  </si>
  <si>
    <t xml:space="preserve">'Presidente_Juscelino'</t>
  </si>
  <si>
    <t xml:space="preserve">'Presidente_Sarney'</t>
  </si>
  <si>
    <t xml:space="preserve">'Presidente_Vargas'</t>
  </si>
  <si>
    <t xml:space="preserve">'Primeira_Cruz'</t>
  </si>
  <si>
    <t xml:space="preserve">'Raposa'</t>
  </si>
  <si>
    <t xml:space="preserve">'Riachao'</t>
  </si>
  <si>
    <t xml:space="preserve">'Ribamar_Fiquene'</t>
  </si>
  <si>
    <t xml:space="preserve">'Rosario'</t>
  </si>
  <si>
    <t xml:space="preserve">'Sambaiba'</t>
  </si>
  <si>
    <t xml:space="preserve">'Santa_Filomena_Do_Maranhao'</t>
  </si>
  <si>
    <t xml:space="preserve">'Santa_Helena'</t>
  </si>
  <si>
    <t xml:space="preserve">'Santa_Ines'</t>
  </si>
  <si>
    <t xml:space="preserve">'Santa_Luzia'</t>
  </si>
  <si>
    <t xml:space="preserve">'Santa_Luzia_Do_Parua'</t>
  </si>
  <si>
    <t xml:space="preserve">'Santa_Quiteria_Do_Maranhao'</t>
  </si>
  <si>
    <t xml:space="preserve">'Santa_Rita'</t>
  </si>
  <si>
    <t xml:space="preserve">'Santana_Do_Maranhao'</t>
  </si>
  <si>
    <t xml:space="preserve">'Santo_Amaro_Do_Maranhao'</t>
  </si>
  <si>
    <t xml:space="preserve">'Santo_Antonio_Dos_Lopes'</t>
  </si>
  <si>
    <t xml:space="preserve">'Sao_Benedito_Do_Rio_Preto'</t>
  </si>
  <si>
    <t xml:space="preserve">'Sao_Bento'</t>
  </si>
  <si>
    <t xml:space="preserve">'Sao_Bernardo'</t>
  </si>
  <si>
    <t xml:space="preserve">'Sao_Domingos_Do_Azeitao'</t>
  </si>
  <si>
    <t xml:space="preserve">'Sao_Domingos_Do_Maranhao'</t>
  </si>
  <si>
    <t xml:space="preserve">'Sao_Felix_De_Balsas'</t>
  </si>
  <si>
    <t xml:space="preserve">'Sao_Francisco_Do_Brejao'</t>
  </si>
  <si>
    <t xml:space="preserve">'Sao_Francisco_Do_Maranhao'</t>
  </si>
  <si>
    <t xml:space="preserve">'Sao_Joao_Batista'</t>
  </si>
  <si>
    <t xml:space="preserve">'Sao_Joao_Do_Caru'</t>
  </si>
  <si>
    <t xml:space="preserve">'Sao_Joao_Do_Paraiso'</t>
  </si>
  <si>
    <t xml:space="preserve">'Sao_Joao_Do_Soter'</t>
  </si>
  <si>
    <t xml:space="preserve">'Sao_Joao_Dos_Patos'</t>
  </si>
  <si>
    <t xml:space="preserve">'Sao_Jose_De_Ribamar'</t>
  </si>
  <si>
    <t xml:space="preserve">'Sao_Jose_Dos_Basilios'</t>
  </si>
  <si>
    <t xml:space="preserve">'Sao_Luis'</t>
  </si>
  <si>
    <t xml:space="preserve">'Sao_Luis_Gonzaga_Do_Maranhao'</t>
  </si>
  <si>
    <t xml:space="preserve">'Sao_Mateus_Do_Maranhao'</t>
  </si>
  <si>
    <t xml:space="preserve">'Sao_Pedro_Da_Agua_Branca'</t>
  </si>
  <si>
    <t xml:space="preserve">'Sao_Pedro_Dos_Crentes'</t>
  </si>
  <si>
    <t xml:space="preserve">'Sao_Raimundo_Das_Mangabeiras'</t>
  </si>
  <si>
    <t xml:space="preserve">'Sao_Raimundo_Do_Doca_Bezerra'</t>
  </si>
  <si>
    <t xml:space="preserve">'Sao_Roberto'</t>
  </si>
  <si>
    <t xml:space="preserve">'Sao_Vicente_Ferrer'</t>
  </si>
  <si>
    <t xml:space="preserve">'Satubinha'</t>
  </si>
  <si>
    <t xml:space="preserve">'Senador_Alexandre_Costa'</t>
  </si>
  <si>
    <t xml:space="preserve">'Senador_La_Rocque'</t>
  </si>
  <si>
    <t xml:space="preserve">'Serrano_Do_Maranhao'</t>
  </si>
  <si>
    <t xml:space="preserve">'Sitio_Novo'</t>
  </si>
  <si>
    <t xml:space="preserve">'Sucupira_Do_Norte'</t>
  </si>
  <si>
    <t xml:space="preserve">'Sucupira_Do_Riachao'</t>
  </si>
  <si>
    <t xml:space="preserve">'Tasso_Fragoso'</t>
  </si>
  <si>
    <t xml:space="preserve">'Timbiras'</t>
  </si>
  <si>
    <t xml:space="preserve">'Timon'</t>
  </si>
  <si>
    <t xml:space="preserve">'Trizidela_Do_Vale'</t>
  </si>
  <si>
    <t xml:space="preserve">'Tufilandia'</t>
  </si>
  <si>
    <t xml:space="preserve">'Tuntum'</t>
  </si>
  <si>
    <t xml:space="preserve">'Turiacu'</t>
  </si>
  <si>
    <t xml:space="preserve">'Turilandia'</t>
  </si>
  <si>
    <t xml:space="preserve">'Tutoia'</t>
  </si>
  <si>
    <t xml:space="preserve">'Urbano_Santos'</t>
  </si>
  <si>
    <t xml:space="preserve">'Vargem_Grande'</t>
  </si>
  <si>
    <t xml:space="preserve">'Viana'</t>
  </si>
  <si>
    <t xml:space="preserve">'Vila_Nova_Dos_Martirios'</t>
  </si>
  <si>
    <t xml:space="preserve">'Vitoria_Do_Mearim'</t>
  </si>
  <si>
    <t xml:space="preserve">'Vitorino_Freire'</t>
  </si>
  <si>
    <t xml:space="preserve">'Ze_Doca'</t>
  </si>
  <si>
    <t xml:space="preserve">'Acaua'</t>
  </si>
  <si>
    <t xml:space="preserve">'Agricolandia'</t>
  </si>
  <si>
    <t xml:space="preserve">'Agua_Branca'</t>
  </si>
  <si>
    <t xml:space="preserve">'Alagoinha_Do_Piaui'</t>
  </si>
  <si>
    <t xml:space="preserve">'Alegrete_Do_Piaui'</t>
  </si>
  <si>
    <t xml:space="preserve">'Alto_Longa'</t>
  </si>
  <si>
    <t xml:space="preserve">'Altos'</t>
  </si>
  <si>
    <t xml:space="preserve">'Alvorada_Do_Gurgueia'</t>
  </si>
  <si>
    <t xml:space="preserve">'Amarante'</t>
  </si>
  <si>
    <t xml:space="preserve">'Angical_Do_Piaui'</t>
  </si>
  <si>
    <t xml:space="preserve">'Anisio_De_Abreu'</t>
  </si>
  <si>
    <t xml:space="preserve">'Antonio_Almeida'</t>
  </si>
  <si>
    <t xml:space="preserve">'Aroazes'</t>
  </si>
  <si>
    <t xml:space="preserve">'Aroeiras_Do_Itaim'</t>
  </si>
  <si>
    <t xml:space="preserve">'Arraial'</t>
  </si>
  <si>
    <t xml:space="preserve">'Assuncao_Do_Piaui'</t>
  </si>
  <si>
    <t xml:space="preserve">'Avelino_Lopes'</t>
  </si>
  <si>
    <t xml:space="preserve">'Baixa_Grande_Do_Ribeiro'</t>
  </si>
  <si>
    <t xml:space="preserve">'Barra_Dalcantara'</t>
  </si>
  <si>
    <t xml:space="preserve">'Barras'</t>
  </si>
  <si>
    <t xml:space="preserve">'Barreiras_Do_Piaui'</t>
  </si>
  <si>
    <t xml:space="preserve">'Barro_Duro'</t>
  </si>
  <si>
    <t xml:space="preserve">'Batalha'</t>
  </si>
  <si>
    <t xml:space="preserve">'Bela_Vista_Do_Piaui'</t>
  </si>
  <si>
    <t xml:space="preserve">'Belem_Do_Piaui'</t>
  </si>
  <si>
    <t xml:space="preserve">'Beneditinos'</t>
  </si>
  <si>
    <t xml:space="preserve">'Bertolinia'</t>
  </si>
  <si>
    <t xml:space="preserve">'Betania_Do_Piaui'</t>
  </si>
  <si>
    <t xml:space="preserve">'Boa_Hora'</t>
  </si>
  <si>
    <t xml:space="preserve">'Bocaina'</t>
  </si>
  <si>
    <t xml:space="preserve">'Bom_Jesus'</t>
  </si>
  <si>
    <t xml:space="preserve">'Bom_Principio_Do_Piaui'</t>
  </si>
  <si>
    <t xml:space="preserve">'Bonfim_Do_Piaui'</t>
  </si>
  <si>
    <t xml:space="preserve">'Boqueirao_Do_Piaui'</t>
  </si>
  <si>
    <t xml:space="preserve">'Brasileira'</t>
  </si>
  <si>
    <t xml:space="preserve">'Brejo_Do_Piaui'</t>
  </si>
  <si>
    <t xml:space="preserve">'Buriti_Dos_Lopes'</t>
  </si>
  <si>
    <t xml:space="preserve">'Buriti_Dos_Montes'</t>
  </si>
  <si>
    <t xml:space="preserve">'Cabeceiras_Do_Piaui'</t>
  </si>
  <si>
    <t xml:space="preserve">'Cajazeiras_Do_Piaui'</t>
  </si>
  <si>
    <t xml:space="preserve">'Cajueiro_Da_Praia'</t>
  </si>
  <si>
    <t xml:space="preserve">'Caldeirao_Grande_Do_Piaui'</t>
  </si>
  <si>
    <t xml:space="preserve">'Campinas_Do_Piaui'</t>
  </si>
  <si>
    <t xml:space="preserve">'Campo_Alegre_Do_Fidalgo'</t>
  </si>
  <si>
    <t xml:space="preserve">'Campo_Grande_Do_Piaui'</t>
  </si>
  <si>
    <t xml:space="preserve">'Campo_Largo_Do_Piaui'</t>
  </si>
  <si>
    <t xml:space="preserve">'Campo_Maior'</t>
  </si>
  <si>
    <t xml:space="preserve">'Canavieira'</t>
  </si>
  <si>
    <t xml:space="preserve">'Canto_Do_Buriti'</t>
  </si>
  <si>
    <t xml:space="preserve">'Capitao_De_Campos'</t>
  </si>
  <si>
    <t xml:space="preserve">'Capitao_Gervasio_Oliveira'</t>
  </si>
  <si>
    <t xml:space="preserve">'Caracol'</t>
  </si>
  <si>
    <t xml:space="preserve">'Caraubas_Do_Piaui'</t>
  </si>
  <si>
    <t xml:space="preserve">'Caridade_Do_Piaui'</t>
  </si>
  <si>
    <t xml:space="preserve">'Castelo_Do_Piaui'</t>
  </si>
  <si>
    <t xml:space="preserve">'Caxingo'</t>
  </si>
  <si>
    <t xml:space="preserve">'Cocal'</t>
  </si>
  <si>
    <t xml:space="preserve">'Cocal_De_Telha'</t>
  </si>
  <si>
    <t xml:space="preserve">'Cocal_Dos_Alves'</t>
  </si>
  <si>
    <t xml:space="preserve">'Coivaras'</t>
  </si>
  <si>
    <t xml:space="preserve">'Colonia_Do_Gurgueia'</t>
  </si>
  <si>
    <t xml:space="preserve">'Colonia_Do_Piaui'</t>
  </si>
  <si>
    <t xml:space="preserve">'Conceicao_Do_Caninde'</t>
  </si>
  <si>
    <t xml:space="preserve">'Coronel_Jose_Dias'</t>
  </si>
  <si>
    <t xml:space="preserve">'Corrente'</t>
  </si>
  <si>
    <t xml:space="preserve">'Cristalandia_Do_Piaui'</t>
  </si>
  <si>
    <t xml:space="preserve">'Cristino_Castro'</t>
  </si>
  <si>
    <t xml:space="preserve">'Curimata'</t>
  </si>
  <si>
    <t xml:space="preserve">'Currais'</t>
  </si>
  <si>
    <t xml:space="preserve">'Curralinhos'</t>
  </si>
  <si>
    <t xml:space="preserve">'Curral_Novo_Do_Piaui'</t>
  </si>
  <si>
    <t xml:space="preserve">'Demerval_Lobao'</t>
  </si>
  <si>
    <t xml:space="preserve">'Dirceu_Arcoverde'</t>
  </si>
  <si>
    <t xml:space="preserve">'Dom_Expedito_Lopes'</t>
  </si>
  <si>
    <t xml:space="preserve">'Domingos_Mourao'</t>
  </si>
  <si>
    <t xml:space="preserve">'Dom_Inocencio'</t>
  </si>
  <si>
    <t xml:space="preserve">'Elesbao_Veloso'</t>
  </si>
  <si>
    <t xml:space="preserve">'Eliseu_Martins'</t>
  </si>
  <si>
    <t xml:space="preserve">'Fartura_Do_Piaui'</t>
  </si>
  <si>
    <t xml:space="preserve">'Flores_Do_Piaui'</t>
  </si>
  <si>
    <t xml:space="preserve">'Floresta_Do_Piaui'</t>
  </si>
  <si>
    <t xml:space="preserve">'Floriano'</t>
  </si>
  <si>
    <t xml:space="preserve">'Francinopolis'</t>
  </si>
  <si>
    <t xml:space="preserve">'Francisco_Ayres'</t>
  </si>
  <si>
    <t xml:space="preserve">'Francisco_Macedo'</t>
  </si>
  <si>
    <t xml:space="preserve">'Francisco_Santos'</t>
  </si>
  <si>
    <t xml:space="preserve">'Fronteiras'</t>
  </si>
  <si>
    <t xml:space="preserve">'Geminiano'</t>
  </si>
  <si>
    <t xml:space="preserve">'Gilbues'</t>
  </si>
  <si>
    <t xml:space="preserve">'Guadalupe'</t>
  </si>
  <si>
    <t xml:space="preserve">'Guaribas'</t>
  </si>
  <si>
    <t xml:space="preserve">'Hugo_Napoleao'</t>
  </si>
  <si>
    <t xml:space="preserve">'Ilha_Grande'</t>
  </si>
  <si>
    <t xml:space="preserve">'Inhuma'</t>
  </si>
  <si>
    <t xml:space="preserve">'Ipiranga_Do_Piaui'</t>
  </si>
  <si>
    <t xml:space="preserve">'Isaias_Coelho'</t>
  </si>
  <si>
    <t xml:space="preserve">'Itainopolis'</t>
  </si>
  <si>
    <t xml:space="preserve">'Itaueira'</t>
  </si>
  <si>
    <t xml:space="preserve">'Jacobina_Do_Piaui'</t>
  </si>
  <si>
    <t xml:space="preserve">'Jaicos'</t>
  </si>
  <si>
    <t xml:space="preserve">'Jardim_Do_Mulato'</t>
  </si>
  <si>
    <t xml:space="preserve">'Jatoba_Do_Piaui'</t>
  </si>
  <si>
    <t xml:space="preserve">'Jerumenha'</t>
  </si>
  <si>
    <t xml:space="preserve">'Joao_Costa'</t>
  </si>
  <si>
    <t xml:space="preserve">'Joaquim_Pires'</t>
  </si>
  <si>
    <t xml:space="preserve">'Joca_Marques'</t>
  </si>
  <si>
    <t xml:space="preserve">'Jose_De_Freitas'</t>
  </si>
  <si>
    <t xml:space="preserve">'Juazeiro_Do_Piaui'</t>
  </si>
  <si>
    <t xml:space="preserve">'Julio_Borges'</t>
  </si>
  <si>
    <t xml:space="preserve">'Jurema'</t>
  </si>
  <si>
    <t xml:space="preserve">'Lagoinha_Do_Piaui'</t>
  </si>
  <si>
    <t xml:space="preserve">'Lagoa_Alegre'</t>
  </si>
  <si>
    <t xml:space="preserve">'Lagoa_Do_Barro_Do_Piaui'</t>
  </si>
  <si>
    <t xml:space="preserve">'Lagoa_De_Sao_Francisco'</t>
  </si>
  <si>
    <t xml:space="preserve">'Lagoa_Do_Piaui'</t>
  </si>
  <si>
    <t xml:space="preserve">'Lagoa_Do_Sitio'</t>
  </si>
  <si>
    <t xml:space="preserve">'Landri_Sales'</t>
  </si>
  <si>
    <t xml:space="preserve">'Luis_Correia'</t>
  </si>
  <si>
    <t xml:space="preserve">'Luzilandia'</t>
  </si>
  <si>
    <t xml:space="preserve">'Madeiro'</t>
  </si>
  <si>
    <t xml:space="preserve">'Manoel_Emidio'</t>
  </si>
  <si>
    <t xml:space="preserve">'Marcolandia'</t>
  </si>
  <si>
    <t xml:space="preserve">'Marcos_Parente'</t>
  </si>
  <si>
    <t xml:space="preserve">'Massape_Do_Piaui'</t>
  </si>
  <si>
    <t xml:space="preserve">'Matias_Olimpio'</t>
  </si>
  <si>
    <t xml:space="preserve">'Miguel_Alves'</t>
  </si>
  <si>
    <t xml:space="preserve">'Miguel_Leao'</t>
  </si>
  <si>
    <t xml:space="preserve">'Milton_Brandao'</t>
  </si>
  <si>
    <t xml:space="preserve">'Monsenhor_Gil'</t>
  </si>
  <si>
    <t xml:space="preserve">'Monsenhor_Hipolito'</t>
  </si>
  <si>
    <t xml:space="preserve">'Monte_Alegre_Do_Piaui'</t>
  </si>
  <si>
    <t xml:space="preserve">'Morro_Cabeca_No_Tempo'</t>
  </si>
  <si>
    <t xml:space="preserve">'Morro_Do_Chapeu_Do_Piaui'</t>
  </si>
  <si>
    <t xml:space="preserve">'Murici_Dos_Portelas'</t>
  </si>
  <si>
    <t xml:space="preserve">'Nazare_Do_Piaui'</t>
  </si>
  <si>
    <t xml:space="preserve">'Nazaria'</t>
  </si>
  <si>
    <t xml:space="preserve">'Nossa_Senhora_De_Nazare'</t>
  </si>
  <si>
    <t xml:space="preserve">'Nossa_Senhora_Dos_Remedios'</t>
  </si>
  <si>
    <t xml:space="preserve">'Novo_Oriente_Do_Piaui'</t>
  </si>
  <si>
    <t xml:space="preserve">'Novo_Santo_Antonio'</t>
  </si>
  <si>
    <t xml:space="preserve">'Oeiras'</t>
  </si>
  <si>
    <t xml:space="preserve">'Olho_Dagua_Do_Piaui'</t>
  </si>
  <si>
    <t xml:space="preserve">'Padre_Marcos'</t>
  </si>
  <si>
    <t xml:space="preserve">'Paes_Landim'</t>
  </si>
  <si>
    <t xml:space="preserve">'Pajeu_Do_Piaui'</t>
  </si>
  <si>
    <t xml:space="preserve">'Palmeira_Do_Piaui'</t>
  </si>
  <si>
    <t xml:space="preserve">'Palmeirais'</t>
  </si>
  <si>
    <t xml:space="preserve">'Paqueta'</t>
  </si>
  <si>
    <t xml:space="preserve">'Parnagua'</t>
  </si>
  <si>
    <t xml:space="preserve">'Parnaiba'</t>
  </si>
  <si>
    <t xml:space="preserve">'Passagem_Franca_Do_Piaui'</t>
  </si>
  <si>
    <t xml:space="preserve">'Patos_Do_Piaui'</t>
  </si>
  <si>
    <t xml:space="preserve">'Pau_Darco_Do_Piaui'</t>
  </si>
  <si>
    <t xml:space="preserve">'Paulistana'</t>
  </si>
  <si>
    <t xml:space="preserve">'Pavussu'</t>
  </si>
  <si>
    <t xml:space="preserve">'Pedro_Ii'</t>
  </si>
  <si>
    <t xml:space="preserve">'Pedro_Laurentino'</t>
  </si>
  <si>
    <t xml:space="preserve">'Nova_Santa_Rita'</t>
  </si>
  <si>
    <t xml:space="preserve">'Picos'</t>
  </si>
  <si>
    <t xml:space="preserve">'Pimenteiras'</t>
  </si>
  <si>
    <t xml:space="preserve">'Pio_Ix'</t>
  </si>
  <si>
    <t xml:space="preserve">'Piracuruca'</t>
  </si>
  <si>
    <t xml:space="preserve">'Piripiri'</t>
  </si>
  <si>
    <t xml:space="preserve">'Porto'</t>
  </si>
  <si>
    <t xml:space="preserve">'Porto_Alegre_Do_Piaui'</t>
  </si>
  <si>
    <t xml:space="preserve">'Prata_Do_Piaui'</t>
  </si>
  <si>
    <t xml:space="preserve">'Queimada_Nova'</t>
  </si>
  <si>
    <t xml:space="preserve">'Redencao_Do_Gurgueia'</t>
  </si>
  <si>
    <t xml:space="preserve">'Regeneracao'</t>
  </si>
  <si>
    <t xml:space="preserve">'Riacho_Frio'</t>
  </si>
  <si>
    <t xml:space="preserve">'Ribeira_Do_Piaui'</t>
  </si>
  <si>
    <t xml:space="preserve">'Ribeiro_Goncalves'</t>
  </si>
  <si>
    <t xml:space="preserve">'Rio_Grande_Do_Piaui'</t>
  </si>
  <si>
    <t xml:space="preserve">'Santa_Cruz_Do_Piaui'</t>
  </si>
  <si>
    <t xml:space="preserve">'Santa_Cruz_Dos_Milagres'</t>
  </si>
  <si>
    <t xml:space="preserve">'Santa_Filomena'</t>
  </si>
  <si>
    <t xml:space="preserve">'Santa_Luz'</t>
  </si>
  <si>
    <t xml:space="preserve">'Santana_Do_Piaui'</t>
  </si>
  <si>
    <t xml:space="preserve">'Santa_Rosa_Do_Piaui'</t>
  </si>
  <si>
    <t xml:space="preserve">'Santo_Antonio_De_Lisboa'</t>
  </si>
  <si>
    <t xml:space="preserve">'Santo_Antonio_Dos_Milagres'</t>
  </si>
  <si>
    <t xml:space="preserve">'Santo_Inacio_Do_Piaui'</t>
  </si>
  <si>
    <t xml:space="preserve">'Sao_Braz_Do_Piaui'</t>
  </si>
  <si>
    <t xml:space="preserve">'Sao_Felix_Do_Piaui'</t>
  </si>
  <si>
    <t xml:space="preserve">'Sao_Francisco_De_Assis_Do_Piaui'</t>
  </si>
  <si>
    <t xml:space="preserve">'Sao_Francisco_Do_Piaui'</t>
  </si>
  <si>
    <t xml:space="preserve">'Sao_Goncalo_Do_Gurgueia'</t>
  </si>
  <si>
    <t xml:space="preserve">'Sao_Goncalo_Do_Piaui'</t>
  </si>
  <si>
    <t xml:space="preserve">'Sao_Joao_Da_Canabrava'</t>
  </si>
  <si>
    <t xml:space="preserve">'Sao_Joao_Da_Fronteira'</t>
  </si>
  <si>
    <t xml:space="preserve">'Sao_Joao_Da_Serra'</t>
  </si>
  <si>
    <t xml:space="preserve">'Sao_Joao_Da_Varjota'</t>
  </si>
  <si>
    <t xml:space="preserve">'Sao_Joao_Do_Arraial'</t>
  </si>
  <si>
    <t xml:space="preserve">'Sao_Joao_Do_Piaui'</t>
  </si>
  <si>
    <t xml:space="preserve">'Sao_Jose_Do_Divino'</t>
  </si>
  <si>
    <t xml:space="preserve">'Sao_Jose_Do_Peixe'</t>
  </si>
  <si>
    <t xml:space="preserve">'Sao_Jose_Do_Piaui'</t>
  </si>
  <si>
    <t xml:space="preserve">'Sao_Juliao'</t>
  </si>
  <si>
    <t xml:space="preserve">'Sao_Lourenco_Do_Piaui'</t>
  </si>
  <si>
    <t xml:space="preserve">'Sao_Luis_Do_Piaui'</t>
  </si>
  <si>
    <t xml:space="preserve">'Sao_Miguel_Da_Baixa_Grande'</t>
  </si>
  <si>
    <t xml:space="preserve">'Sao_Miguel_Do_Fidalgo'</t>
  </si>
  <si>
    <t xml:space="preserve">'Sao_Miguel_Do_Tapuio'</t>
  </si>
  <si>
    <t xml:space="preserve">'Sao_Pedro_Do_Piaui'</t>
  </si>
  <si>
    <t xml:space="preserve">'Sao_Raimundo_Nonato'</t>
  </si>
  <si>
    <t xml:space="preserve">'Sebastiao_Barros'</t>
  </si>
  <si>
    <t xml:space="preserve">'Sebastiao_Leal'</t>
  </si>
  <si>
    <t xml:space="preserve">'Sigefredo_Pacheco'</t>
  </si>
  <si>
    <t xml:space="preserve">'Simoes'</t>
  </si>
  <si>
    <t xml:space="preserve">'Simplicio_Mendes'</t>
  </si>
  <si>
    <t xml:space="preserve">'Socorro_Do_Piaui'</t>
  </si>
  <si>
    <t xml:space="preserve">'Sussuapara'</t>
  </si>
  <si>
    <t xml:space="preserve">'Tamboril_Do_Piaui'</t>
  </si>
  <si>
    <t xml:space="preserve">'Tanque_Do_Piaui'</t>
  </si>
  <si>
    <t xml:space="preserve">'Teresina'</t>
  </si>
  <si>
    <t xml:space="preserve">'Uniao'</t>
  </si>
  <si>
    <t xml:space="preserve">'Urucui'</t>
  </si>
  <si>
    <t xml:space="preserve">'Valenca_Do_Piaui'</t>
  </si>
  <si>
    <t xml:space="preserve">'Varzea_Branca'</t>
  </si>
  <si>
    <t xml:space="preserve">'Varzea_Grande'</t>
  </si>
  <si>
    <t xml:space="preserve">'Vera_Mendes'</t>
  </si>
  <si>
    <t xml:space="preserve">'Vila_Nova_Do_Piaui'</t>
  </si>
  <si>
    <t xml:space="preserve">'Wall_Ferraz'</t>
  </si>
  <si>
    <t xml:space="preserve">'Abaiara'</t>
  </si>
  <si>
    <t xml:space="preserve">'Acarape'</t>
  </si>
  <si>
    <t xml:space="preserve">'Acarau'</t>
  </si>
  <si>
    <t xml:space="preserve">'Acopiara'</t>
  </si>
  <si>
    <t xml:space="preserve">'Aiuaba'</t>
  </si>
  <si>
    <t xml:space="preserve">'Alcantaras'</t>
  </si>
  <si>
    <t xml:space="preserve">'Altaneira'</t>
  </si>
  <si>
    <t xml:space="preserve">'Alto_Santo'</t>
  </si>
  <si>
    <t xml:space="preserve">'Amontada'</t>
  </si>
  <si>
    <t xml:space="preserve">'Antonina_Do_Norte'</t>
  </si>
  <si>
    <t xml:space="preserve">'Apuiares'</t>
  </si>
  <si>
    <t xml:space="preserve">'Aquiraz'</t>
  </si>
  <si>
    <t xml:space="preserve">'Aracati'</t>
  </si>
  <si>
    <t xml:space="preserve">'Aracoiaba'</t>
  </si>
  <si>
    <t xml:space="preserve">'Ararenda'</t>
  </si>
  <si>
    <t xml:space="preserve">'Araripe'</t>
  </si>
  <si>
    <t xml:space="preserve">'Aratuba'</t>
  </si>
  <si>
    <t xml:space="preserve">'Arneiroz'</t>
  </si>
  <si>
    <t xml:space="preserve">'Assare'</t>
  </si>
  <si>
    <t xml:space="preserve">'Aurora'</t>
  </si>
  <si>
    <t xml:space="preserve">'Baixio'</t>
  </si>
  <si>
    <t xml:space="preserve">'Banabuiu'</t>
  </si>
  <si>
    <t xml:space="preserve">'Barbalha'</t>
  </si>
  <si>
    <t xml:space="preserve">'Barreira'</t>
  </si>
  <si>
    <t xml:space="preserve">'Barro'</t>
  </si>
  <si>
    <t xml:space="preserve">'Barroquinha'</t>
  </si>
  <si>
    <t xml:space="preserve">'Baturite'</t>
  </si>
  <si>
    <t xml:space="preserve">'Beberibe'</t>
  </si>
  <si>
    <t xml:space="preserve">'Bela_Cruz'</t>
  </si>
  <si>
    <t xml:space="preserve">'Boa_Viagem'</t>
  </si>
  <si>
    <t xml:space="preserve">'Brejo_Santo'</t>
  </si>
  <si>
    <t xml:space="preserve">'Camocim'</t>
  </si>
  <si>
    <t xml:space="preserve">'Campos_Sales'</t>
  </si>
  <si>
    <t xml:space="preserve">'Caninde'</t>
  </si>
  <si>
    <t xml:space="preserve">'Capistrano'</t>
  </si>
  <si>
    <t xml:space="preserve">'Caridade'</t>
  </si>
  <si>
    <t xml:space="preserve">'Carire'</t>
  </si>
  <si>
    <t xml:space="preserve">'Caririacu'</t>
  </si>
  <si>
    <t xml:space="preserve">'Carius'</t>
  </si>
  <si>
    <t xml:space="preserve">'Carnaubal'</t>
  </si>
  <si>
    <t xml:space="preserve">'Cascavel'</t>
  </si>
  <si>
    <t xml:space="preserve">'Catarina'</t>
  </si>
  <si>
    <t xml:space="preserve">'Catunda'</t>
  </si>
  <si>
    <t xml:space="preserve">'Caucaia'</t>
  </si>
  <si>
    <t xml:space="preserve">'Cedro'</t>
  </si>
  <si>
    <t xml:space="preserve">'Chaval'</t>
  </si>
  <si>
    <t xml:space="preserve">'Choro'</t>
  </si>
  <si>
    <t xml:space="preserve">'Chorozinho'</t>
  </si>
  <si>
    <t xml:space="preserve">'Coreau'</t>
  </si>
  <si>
    <t xml:space="preserve">'Crateus'</t>
  </si>
  <si>
    <t xml:space="preserve">'Crato'</t>
  </si>
  <si>
    <t xml:space="preserve">'Croata'</t>
  </si>
  <si>
    <t xml:space="preserve">'Cruz'</t>
  </si>
  <si>
    <t xml:space="preserve">'Deputado_Irapuan_Pinheiro'</t>
  </si>
  <si>
    <t xml:space="preserve">'Erere'</t>
  </si>
  <si>
    <t xml:space="preserve">'Eusebio'</t>
  </si>
  <si>
    <t xml:space="preserve">'Farias_Brito'</t>
  </si>
  <si>
    <t xml:space="preserve">'Forquilha'</t>
  </si>
  <si>
    <t xml:space="preserve">'Fortaleza'</t>
  </si>
  <si>
    <t xml:space="preserve">'Fortim'</t>
  </si>
  <si>
    <t xml:space="preserve">'Frecheirinha'</t>
  </si>
  <si>
    <t xml:space="preserve">'General_Sampaio'</t>
  </si>
  <si>
    <t xml:space="preserve">'Graca'</t>
  </si>
  <si>
    <t xml:space="preserve">'Granja'</t>
  </si>
  <si>
    <t xml:space="preserve">'Granjeiro'</t>
  </si>
  <si>
    <t xml:space="preserve">'Groairas'</t>
  </si>
  <si>
    <t xml:space="preserve">'Guaiuba'</t>
  </si>
  <si>
    <t xml:space="preserve">'Guaraciaba_Do_Norte'</t>
  </si>
  <si>
    <t xml:space="preserve">'Guaramiranga'</t>
  </si>
  <si>
    <t xml:space="preserve">'Hidrolandia'</t>
  </si>
  <si>
    <t xml:space="preserve">'Horizonte'</t>
  </si>
  <si>
    <t xml:space="preserve">'Ibaretama'</t>
  </si>
  <si>
    <t xml:space="preserve">'Ibiapina'</t>
  </si>
  <si>
    <t xml:space="preserve">'Ibicuitinga'</t>
  </si>
  <si>
    <t xml:space="preserve">'Icapui'</t>
  </si>
  <si>
    <t xml:space="preserve">'Ico'</t>
  </si>
  <si>
    <t xml:space="preserve">'Iguatu'</t>
  </si>
  <si>
    <t xml:space="preserve">'Independencia'</t>
  </si>
  <si>
    <t xml:space="preserve">'Ipaporanga'</t>
  </si>
  <si>
    <t xml:space="preserve">'Ipaumirim'</t>
  </si>
  <si>
    <t xml:space="preserve">'Ipu'</t>
  </si>
  <si>
    <t xml:space="preserve">'Iraucuba'</t>
  </si>
  <si>
    <t xml:space="preserve">'Itaicaba'</t>
  </si>
  <si>
    <t xml:space="preserve">'Itaitinga'</t>
  </si>
  <si>
    <t xml:space="preserve">'Itapaje'</t>
  </si>
  <si>
    <t xml:space="preserve">'Itapipoca'</t>
  </si>
  <si>
    <t xml:space="preserve">'Itapiuna'</t>
  </si>
  <si>
    <t xml:space="preserve">'Itarema'</t>
  </si>
  <si>
    <t xml:space="preserve">'Itatira'</t>
  </si>
  <si>
    <t xml:space="preserve">'Jaguaretama'</t>
  </si>
  <si>
    <t xml:space="preserve">'Jaguaribara'</t>
  </si>
  <si>
    <t xml:space="preserve">'Jaguaribe'</t>
  </si>
  <si>
    <t xml:space="preserve">'Jaguaruana'</t>
  </si>
  <si>
    <t xml:space="preserve">'Jardim'</t>
  </si>
  <si>
    <t xml:space="preserve">'Jati'</t>
  </si>
  <si>
    <t xml:space="preserve">'Jijoca_De_Jericoacoara'</t>
  </si>
  <si>
    <t xml:space="preserve">'Juazeiro_Do_Norte'</t>
  </si>
  <si>
    <t xml:space="preserve">'Jucas'</t>
  </si>
  <si>
    <t xml:space="preserve">'Lavras_Da_Mangabeira'</t>
  </si>
  <si>
    <t xml:space="preserve">'Limoeiro_Do_Norte'</t>
  </si>
  <si>
    <t xml:space="preserve">'Madalena'</t>
  </si>
  <si>
    <t xml:space="preserve">'Maracanau'</t>
  </si>
  <si>
    <t xml:space="preserve">'Maranguape'</t>
  </si>
  <si>
    <t xml:space="preserve">'Marco'</t>
  </si>
  <si>
    <t xml:space="preserve">'Martinopole'</t>
  </si>
  <si>
    <t xml:space="preserve">'Massape'</t>
  </si>
  <si>
    <t xml:space="preserve">'Mauriti'</t>
  </si>
  <si>
    <t xml:space="preserve">'Meruoca'</t>
  </si>
  <si>
    <t xml:space="preserve">'Milagres'</t>
  </si>
  <si>
    <t xml:space="preserve">'Milha'</t>
  </si>
  <si>
    <t xml:space="preserve">'Miraima'</t>
  </si>
  <si>
    <t xml:space="preserve">'Missao_Velha'</t>
  </si>
  <si>
    <t xml:space="preserve">'Mombaca'</t>
  </si>
  <si>
    <t xml:space="preserve">'Monsenhor_Tabosa'</t>
  </si>
  <si>
    <t xml:space="preserve">'Morada_Nova'</t>
  </si>
  <si>
    <t xml:space="preserve">'Moraujo'</t>
  </si>
  <si>
    <t xml:space="preserve">'Morrinhos'</t>
  </si>
  <si>
    <t xml:space="preserve">'Mucambo'</t>
  </si>
  <si>
    <t xml:space="preserve">'Mulungu'</t>
  </si>
  <si>
    <t xml:space="preserve">'Nova_Russas'</t>
  </si>
  <si>
    <t xml:space="preserve">'Novo_Oriente'</t>
  </si>
  <si>
    <t xml:space="preserve">'Ocara'</t>
  </si>
  <si>
    <t xml:space="preserve">'Oros'</t>
  </si>
  <si>
    <t xml:space="preserve">'Pacajus'</t>
  </si>
  <si>
    <t xml:space="preserve">'Pacatuba'</t>
  </si>
  <si>
    <t xml:space="preserve">'Pacoti'</t>
  </si>
  <si>
    <t xml:space="preserve">'Pacuja'</t>
  </si>
  <si>
    <t xml:space="preserve">'Palhano'</t>
  </si>
  <si>
    <t xml:space="preserve">'Palmacia'</t>
  </si>
  <si>
    <t xml:space="preserve">'Paracuru'</t>
  </si>
  <si>
    <t xml:space="preserve">'Paraipaba'</t>
  </si>
  <si>
    <t xml:space="preserve">'Parambu'</t>
  </si>
  <si>
    <t xml:space="preserve">'Paramoti'</t>
  </si>
  <si>
    <t xml:space="preserve">'Pedra_Branca'</t>
  </si>
  <si>
    <t xml:space="preserve">'Penaforte'</t>
  </si>
  <si>
    <t xml:space="preserve">'Pentecoste'</t>
  </si>
  <si>
    <t xml:space="preserve">'Pereiro'</t>
  </si>
  <si>
    <t xml:space="preserve">'Pindoretama'</t>
  </si>
  <si>
    <t xml:space="preserve">'Piquet_Carneiro'</t>
  </si>
  <si>
    <t xml:space="preserve">'Pires_Ferreira'</t>
  </si>
  <si>
    <t xml:space="preserve">'Poranga'</t>
  </si>
  <si>
    <t xml:space="preserve">'Porteiras'</t>
  </si>
  <si>
    <t xml:space="preserve">'Potengi'</t>
  </si>
  <si>
    <t xml:space="preserve">'Potiretama'</t>
  </si>
  <si>
    <t xml:space="preserve">'Quiterianopolis'</t>
  </si>
  <si>
    <t xml:space="preserve">'Quixada'</t>
  </si>
  <si>
    <t xml:space="preserve">'Quixelo'</t>
  </si>
  <si>
    <t xml:space="preserve">'Quixeramobim'</t>
  </si>
  <si>
    <t xml:space="preserve">'Quixere'</t>
  </si>
  <si>
    <t xml:space="preserve">'Reriutaba'</t>
  </si>
  <si>
    <t xml:space="preserve">'Russas'</t>
  </si>
  <si>
    <t xml:space="preserve">'Saboeiro'</t>
  </si>
  <si>
    <t xml:space="preserve">'Salitre'</t>
  </si>
  <si>
    <t xml:space="preserve">'Santana_Do_Acarau'</t>
  </si>
  <si>
    <t xml:space="preserve">'Santana_Do_Cariri'</t>
  </si>
  <si>
    <t xml:space="preserve">'Santa_Quiteria'</t>
  </si>
  <si>
    <t xml:space="preserve">'Sao_Benedito'</t>
  </si>
  <si>
    <t xml:space="preserve">'Sao_Goncalo_Do_Amarante'</t>
  </si>
  <si>
    <t xml:space="preserve">'Sao_Joao_Do_Jaguaribe'</t>
  </si>
  <si>
    <t xml:space="preserve">'Sao_Luis_Do_Curu'</t>
  </si>
  <si>
    <t xml:space="preserve">'Senador_Pompeu'</t>
  </si>
  <si>
    <t xml:space="preserve">'Senador_Sa'</t>
  </si>
  <si>
    <t xml:space="preserve">'Sobral'</t>
  </si>
  <si>
    <t xml:space="preserve">'Solonopole'</t>
  </si>
  <si>
    <t xml:space="preserve">'Tabuleiro_Do_Norte'</t>
  </si>
  <si>
    <t xml:space="preserve">'Tamboril'</t>
  </si>
  <si>
    <t xml:space="preserve">'Tarrafas'</t>
  </si>
  <si>
    <t xml:space="preserve">'Taua'</t>
  </si>
  <si>
    <t xml:space="preserve">'Tejucuoca'</t>
  </si>
  <si>
    <t xml:space="preserve">'Tiangua'</t>
  </si>
  <si>
    <t xml:space="preserve">'Trairi'</t>
  </si>
  <si>
    <t xml:space="preserve">'Tururu'</t>
  </si>
  <si>
    <t xml:space="preserve">'Ubajara'</t>
  </si>
  <si>
    <t xml:space="preserve">'Umari'</t>
  </si>
  <si>
    <t xml:space="preserve">'Umirim'</t>
  </si>
  <si>
    <t xml:space="preserve">'Uruburetama'</t>
  </si>
  <si>
    <t xml:space="preserve">'Uruoca'</t>
  </si>
  <si>
    <t xml:space="preserve">'Varjota'</t>
  </si>
  <si>
    <t xml:space="preserve">'Varzea_Alegre'</t>
  </si>
  <si>
    <t xml:space="preserve">'Vicosa_Do_Ceara'</t>
  </si>
  <si>
    <t xml:space="preserve">'Acari'</t>
  </si>
  <si>
    <t xml:space="preserve">'Acu'</t>
  </si>
  <si>
    <t xml:space="preserve">'Afonso_Bezerra'</t>
  </si>
  <si>
    <t xml:space="preserve">'Agua_Nova'</t>
  </si>
  <si>
    <t xml:space="preserve">'Alexandria'</t>
  </si>
  <si>
    <t xml:space="preserve">'Almino_Afonso'</t>
  </si>
  <si>
    <t xml:space="preserve">'Alto_Do_Rodrigues'</t>
  </si>
  <si>
    <t xml:space="preserve">'Angicos'</t>
  </si>
  <si>
    <t xml:space="preserve">'Antonio_Martins'</t>
  </si>
  <si>
    <t xml:space="preserve">'Apodi'</t>
  </si>
  <si>
    <t xml:space="preserve">'Areia_Branca'</t>
  </si>
  <si>
    <t xml:space="preserve">'Ares'</t>
  </si>
  <si>
    <t xml:space="preserve">'Augusto_Severo'</t>
  </si>
  <si>
    <t xml:space="preserve">'Baia_Formosa'</t>
  </si>
  <si>
    <t xml:space="preserve">'Barauna'</t>
  </si>
  <si>
    <t xml:space="preserve">'Barcelona'</t>
  </si>
  <si>
    <t xml:space="preserve">'Bento_Fernandes'</t>
  </si>
  <si>
    <t xml:space="preserve">'Bodo'</t>
  </si>
  <si>
    <t xml:space="preserve">'Brejinho'</t>
  </si>
  <si>
    <t xml:space="preserve">'Caicara_Do_Norte'</t>
  </si>
  <si>
    <t xml:space="preserve">'Caicara_Do_Rio_Do_Vento'</t>
  </si>
  <si>
    <t xml:space="preserve">'Caico'</t>
  </si>
  <si>
    <t xml:space="preserve">'Campo_Redondo'</t>
  </si>
  <si>
    <t xml:space="preserve">'Canguaretama'</t>
  </si>
  <si>
    <t xml:space="preserve">'Caraubas'</t>
  </si>
  <si>
    <t xml:space="preserve">'Carnauba_Dos_Dantas'</t>
  </si>
  <si>
    <t xml:space="preserve">'Carnaubais'</t>
  </si>
  <si>
    <t xml:space="preserve">'Ceara_Mirim'</t>
  </si>
  <si>
    <t xml:space="preserve">'Cerro_Cora'</t>
  </si>
  <si>
    <t xml:space="preserve">'Coronel_Ezequiel'</t>
  </si>
  <si>
    <t xml:space="preserve">'Coronel_Joao_Pessoa'</t>
  </si>
  <si>
    <t xml:space="preserve">'Cruzeta'</t>
  </si>
  <si>
    <t xml:space="preserve">'Currais_Novos'</t>
  </si>
  <si>
    <t xml:space="preserve">'Doutor_Severiano'</t>
  </si>
  <si>
    <t xml:space="preserve">'Parnamirim'</t>
  </si>
  <si>
    <t xml:space="preserve">'Encanto'</t>
  </si>
  <si>
    <t xml:space="preserve">'Equador'</t>
  </si>
  <si>
    <t xml:space="preserve">'Espirito_Santo'</t>
  </si>
  <si>
    <t xml:space="preserve">'Extremoz'</t>
  </si>
  <si>
    <t xml:space="preserve">'Felipe_Guerra'</t>
  </si>
  <si>
    <t xml:space="preserve">'Fernando_Pedroza'</t>
  </si>
  <si>
    <t xml:space="preserve">'Florania'</t>
  </si>
  <si>
    <t xml:space="preserve">'Francisco_Dantas'</t>
  </si>
  <si>
    <t xml:space="preserve">'Frutuoso_Gomes'</t>
  </si>
  <si>
    <t xml:space="preserve">'Galinhos'</t>
  </si>
  <si>
    <t xml:space="preserve">'Goianinha'</t>
  </si>
  <si>
    <t xml:space="preserve">'Governador_Dix_Sept_Rosado'</t>
  </si>
  <si>
    <t xml:space="preserve">'Grossos'</t>
  </si>
  <si>
    <t xml:space="preserve">'Guamare'</t>
  </si>
  <si>
    <t xml:space="preserve">'Ielmo_Marinho'</t>
  </si>
  <si>
    <t xml:space="preserve">'Ipanguacu'</t>
  </si>
  <si>
    <t xml:space="preserve">'Ipueira'</t>
  </si>
  <si>
    <t xml:space="preserve">'Itaja'</t>
  </si>
  <si>
    <t xml:space="preserve">'Itau'</t>
  </si>
  <si>
    <t xml:space="preserve">'Jacana'</t>
  </si>
  <si>
    <t xml:space="preserve">'Jandaira'</t>
  </si>
  <si>
    <t xml:space="preserve">'Janduis'</t>
  </si>
  <si>
    <t xml:space="preserve">'Januario_Cicco'</t>
  </si>
  <si>
    <t xml:space="preserve">'Japi'</t>
  </si>
  <si>
    <t xml:space="preserve">'Jardim_De_Angicos'</t>
  </si>
  <si>
    <t xml:space="preserve">'Jardim_De_Piranhas'</t>
  </si>
  <si>
    <t xml:space="preserve">'Jardim_Do_Serido'</t>
  </si>
  <si>
    <t xml:space="preserve">'Joao_Camara'</t>
  </si>
  <si>
    <t xml:space="preserve">'Joao_Dias'</t>
  </si>
  <si>
    <t xml:space="preserve">'Jose_Da_Penha'</t>
  </si>
  <si>
    <t xml:space="preserve">'Jucurutu'</t>
  </si>
  <si>
    <t xml:space="preserve">'Jundia'</t>
  </si>
  <si>
    <t xml:space="preserve">'Lagoa_Danta'</t>
  </si>
  <si>
    <t xml:space="preserve">'Lagoa_De_Pedras'</t>
  </si>
  <si>
    <t xml:space="preserve">'Lagoa_De_Velhos'</t>
  </si>
  <si>
    <t xml:space="preserve">'Lagoa_Nova'</t>
  </si>
  <si>
    <t xml:space="preserve">'Lagoa_Salgada'</t>
  </si>
  <si>
    <t xml:space="preserve">'Lajes'</t>
  </si>
  <si>
    <t xml:space="preserve">'Lajes_Pintadas'</t>
  </si>
  <si>
    <t xml:space="preserve">'Lucrecia'</t>
  </si>
  <si>
    <t xml:space="preserve">'Luis_Gomes'</t>
  </si>
  <si>
    <t xml:space="preserve">'Macaiba'</t>
  </si>
  <si>
    <t xml:space="preserve">'Macau'</t>
  </si>
  <si>
    <t xml:space="preserve">'Major_Sales'</t>
  </si>
  <si>
    <t xml:space="preserve">'Marcelino_Vieira'</t>
  </si>
  <si>
    <t xml:space="preserve">'Martins'</t>
  </si>
  <si>
    <t xml:space="preserve">'Maxaranguape'</t>
  </si>
  <si>
    <t xml:space="preserve">'Messias_Targino'</t>
  </si>
  <si>
    <t xml:space="preserve">'Montanhas'</t>
  </si>
  <si>
    <t xml:space="preserve">'Monte_Das_Gameleiras'</t>
  </si>
  <si>
    <t xml:space="preserve">'Mossoro'</t>
  </si>
  <si>
    <t xml:space="preserve">'Natal'</t>
  </si>
  <si>
    <t xml:space="preserve">'Nisia_Floresta'</t>
  </si>
  <si>
    <t xml:space="preserve">'Nova_Cruz'</t>
  </si>
  <si>
    <t xml:space="preserve">'Olho_Dagua_Do_Borges'</t>
  </si>
  <si>
    <t xml:space="preserve">'Ouro_Branco'</t>
  </si>
  <si>
    <t xml:space="preserve">'Parau'</t>
  </si>
  <si>
    <t xml:space="preserve">'Parazinho'</t>
  </si>
  <si>
    <t xml:space="preserve">'Parelhas'</t>
  </si>
  <si>
    <t xml:space="preserve">'Rio_Do_Fogo'</t>
  </si>
  <si>
    <t xml:space="preserve">'Passa_E_Fica'</t>
  </si>
  <si>
    <t xml:space="preserve">'Passagem'</t>
  </si>
  <si>
    <t xml:space="preserve">'Patu'</t>
  </si>
  <si>
    <t xml:space="preserve">'Santa_Maria'</t>
  </si>
  <si>
    <t xml:space="preserve">'Pau_Dos_Ferros'</t>
  </si>
  <si>
    <t xml:space="preserve">'Pedra_Grande'</t>
  </si>
  <si>
    <t xml:space="preserve">'Pedra_Preta'</t>
  </si>
  <si>
    <t xml:space="preserve">'Pedro_Avelino'</t>
  </si>
  <si>
    <t xml:space="preserve">'Pedro_Velho'</t>
  </si>
  <si>
    <t xml:space="preserve">'Pendencias'</t>
  </si>
  <si>
    <t xml:space="preserve">'Piloes'</t>
  </si>
  <si>
    <t xml:space="preserve">'Poco_Branco'</t>
  </si>
  <si>
    <t xml:space="preserve">'Portalegre'</t>
  </si>
  <si>
    <t xml:space="preserve">'Porto_Do_Mangue'</t>
  </si>
  <si>
    <t xml:space="preserve">'Serra_Caiada'</t>
  </si>
  <si>
    <t xml:space="preserve">'Pureza'</t>
  </si>
  <si>
    <t xml:space="preserve">'Rafael_Fernandes'</t>
  </si>
  <si>
    <t xml:space="preserve">'Rafael_Godeiro'</t>
  </si>
  <si>
    <t xml:space="preserve">'Riacho_Da_Cruz'</t>
  </si>
  <si>
    <t xml:space="preserve">'Riacho_De_Santana'</t>
  </si>
  <si>
    <t xml:space="preserve">'Riachuelo'</t>
  </si>
  <si>
    <t xml:space="preserve">'Rodolfo_Fernandes'</t>
  </si>
  <si>
    <t xml:space="preserve">'Tibau'</t>
  </si>
  <si>
    <t xml:space="preserve">'Ruy_Barbosa'</t>
  </si>
  <si>
    <t xml:space="preserve">'Santa_Cruz'</t>
  </si>
  <si>
    <t xml:space="preserve">'Santana_Do_Matos'</t>
  </si>
  <si>
    <t xml:space="preserve">'Santana_Do_Serido'</t>
  </si>
  <si>
    <t xml:space="preserve">'Santo_Antonio'</t>
  </si>
  <si>
    <t xml:space="preserve">'Sao_Bento_Do_Norte'</t>
  </si>
  <si>
    <t xml:space="preserve">'Sao_Bento_Do_Trairi'</t>
  </si>
  <si>
    <t xml:space="preserve">'Sao_Fernando'</t>
  </si>
  <si>
    <t xml:space="preserve">'Sao_Francisco_Do_Oeste'</t>
  </si>
  <si>
    <t xml:space="preserve">'Sao_Joao_Do_Sabugi'</t>
  </si>
  <si>
    <t xml:space="preserve">'Sao_Jose_De_Mipibu'</t>
  </si>
  <si>
    <t xml:space="preserve">'Sao_Jose_Do_Campestre'</t>
  </si>
  <si>
    <t xml:space="preserve">'Sao_Jose_Do_Serido'</t>
  </si>
  <si>
    <t xml:space="preserve">'Sao_Miguel'</t>
  </si>
  <si>
    <t xml:space="preserve">'Sao_Miguel_Do_Gostoso'</t>
  </si>
  <si>
    <t xml:space="preserve">'Sao_Paulo_Do_Potengi'</t>
  </si>
  <si>
    <t xml:space="preserve">'Sao_Pedro'</t>
  </si>
  <si>
    <t xml:space="preserve">'Sao_Rafael'</t>
  </si>
  <si>
    <t xml:space="preserve">'Sao_Tome'</t>
  </si>
  <si>
    <t xml:space="preserve">'Sao_Vicente'</t>
  </si>
  <si>
    <t xml:space="preserve">'Senador_Eloi_De_Souza'</t>
  </si>
  <si>
    <t xml:space="preserve">'Senador_Georgino_Avelino'</t>
  </si>
  <si>
    <t xml:space="preserve">'Serra_De_Sao_Bento'</t>
  </si>
  <si>
    <t xml:space="preserve">'Serra_Do_Mel'</t>
  </si>
  <si>
    <t xml:space="preserve">'Serra_Negra_Do_Norte'</t>
  </si>
  <si>
    <t xml:space="preserve">'Serrinha'</t>
  </si>
  <si>
    <t xml:space="preserve">'Serrinha_Dos_Pintos'</t>
  </si>
  <si>
    <t xml:space="preserve">'Severiano_Melo'</t>
  </si>
  <si>
    <t xml:space="preserve">'Taboleiro_Grande'</t>
  </si>
  <si>
    <t xml:space="preserve">'Taipu'</t>
  </si>
  <si>
    <t xml:space="preserve">'Tangara'</t>
  </si>
  <si>
    <t xml:space="preserve">'Tenente_Ananias'</t>
  </si>
  <si>
    <t xml:space="preserve">'Tenente_Laurentino_Cruz'</t>
  </si>
  <si>
    <t xml:space="preserve">'Tibau_Do_Sul'</t>
  </si>
  <si>
    <t xml:space="preserve">'Timbauba_Dos_Batistas'</t>
  </si>
  <si>
    <t xml:space="preserve">'Touros'</t>
  </si>
  <si>
    <t xml:space="preserve">'Triunfo_Potiguar'</t>
  </si>
  <si>
    <t xml:space="preserve">'Umarizal'</t>
  </si>
  <si>
    <t xml:space="preserve">'Upanema'</t>
  </si>
  <si>
    <t xml:space="preserve">'Varzea'</t>
  </si>
  <si>
    <t xml:space="preserve">'Venha_Ver'</t>
  </si>
  <si>
    <t xml:space="preserve">'Vera_Cruz'</t>
  </si>
  <si>
    <t xml:space="preserve">'Vicosa'</t>
  </si>
  <si>
    <t xml:space="preserve">'Vila_Flor'</t>
  </si>
  <si>
    <t xml:space="preserve">'Aguiar'</t>
  </si>
  <si>
    <t xml:space="preserve">'Alagoa_Grande'</t>
  </si>
  <si>
    <t xml:space="preserve">'Alagoa_Nova'</t>
  </si>
  <si>
    <t xml:space="preserve">'Alagoinha'</t>
  </si>
  <si>
    <t xml:space="preserve">'Alcantil'</t>
  </si>
  <si>
    <t xml:space="preserve">'Algodao_De_Jandaira'</t>
  </si>
  <si>
    <t xml:space="preserve">'Alhandra'</t>
  </si>
  <si>
    <t xml:space="preserve">'Sao_Joao_Do_Rio_Do_Peixe'</t>
  </si>
  <si>
    <t xml:space="preserve">'Amparo'</t>
  </si>
  <si>
    <t xml:space="preserve">'Aparecida'</t>
  </si>
  <si>
    <t xml:space="preserve">'Aracagi'</t>
  </si>
  <si>
    <t xml:space="preserve">'Arara'</t>
  </si>
  <si>
    <t xml:space="preserve">'Araruna'</t>
  </si>
  <si>
    <t xml:space="preserve">'Areia'</t>
  </si>
  <si>
    <t xml:space="preserve">'Areia_De_Baraunas'</t>
  </si>
  <si>
    <t xml:space="preserve">'Areial'</t>
  </si>
  <si>
    <t xml:space="preserve">'Aroeiras'</t>
  </si>
  <si>
    <t xml:space="preserve">'Assuncao'</t>
  </si>
  <si>
    <t xml:space="preserve">'Baia_Da_Traicao'</t>
  </si>
  <si>
    <t xml:space="preserve">'Bananeiras'</t>
  </si>
  <si>
    <t xml:space="preserve">'Barra_De_Santana'</t>
  </si>
  <si>
    <t xml:space="preserve">'Barra_De_Santa_Rosa'</t>
  </si>
  <si>
    <t xml:space="preserve">'Barra_De_Sao_Miguel'</t>
  </si>
  <si>
    <t xml:space="preserve">'Bayeux'</t>
  </si>
  <si>
    <t xml:space="preserve">'Belem_Do_Brejo_Do_Cruz'</t>
  </si>
  <si>
    <t xml:space="preserve">'Bernardino_Batista'</t>
  </si>
  <si>
    <t xml:space="preserve">'Boa_Ventura'</t>
  </si>
  <si>
    <t xml:space="preserve">'Bom_Sucesso'</t>
  </si>
  <si>
    <t xml:space="preserve">'Bonito_De_Santa_Fe'</t>
  </si>
  <si>
    <t xml:space="preserve">'Boqueirao'</t>
  </si>
  <si>
    <t xml:space="preserve">'Igaracy'</t>
  </si>
  <si>
    <t xml:space="preserve">'Borborema'</t>
  </si>
  <si>
    <t xml:space="preserve">'Brejo_Do_Cruz'</t>
  </si>
  <si>
    <t xml:space="preserve">'Brejo_Dos_Santos'</t>
  </si>
  <si>
    <t xml:space="preserve">'Caapora'</t>
  </si>
  <si>
    <t xml:space="preserve">'Cabaceiras'</t>
  </si>
  <si>
    <t xml:space="preserve">'Cabedelo'</t>
  </si>
  <si>
    <t xml:space="preserve">'Cachoeira_Dos_Indios'</t>
  </si>
  <si>
    <t xml:space="preserve">'Cacimba_De_Areia'</t>
  </si>
  <si>
    <t xml:space="preserve">'Cacimba_De_Dentro'</t>
  </si>
  <si>
    <t xml:space="preserve">'Cacimbas'</t>
  </si>
  <si>
    <t xml:space="preserve">'Caicara'</t>
  </si>
  <si>
    <t xml:space="preserve">'Cajazeiras'</t>
  </si>
  <si>
    <t xml:space="preserve">'Cajazeirinhas'</t>
  </si>
  <si>
    <t xml:space="preserve">'Caldas_Brandao'</t>
  </si>
  <si>
    <t xml:space="preserve">'Camalau'</t>
  </si>
  <si>
    <t xml:space="preserve">'Campina_Grande'</t>
  </si>
  <si>
    <t xml:space="preserve">'Capim'</t>
  </si>
  <si>
    <t xml:space="preserve">'Carrapateira'</t>
  </si>
  <si>
    <t xml:space="preserve">'Casserengue'</t>
  </si>
  <si>
    <t xml:space="preserve">'Catingueira'</t>
  </si>
  <si>
    <t xml:space="preserve">'Catole_Do_Rocha'</t>
  </si>
  <si>
    <t xml:space="preserve">'Caturite'</t>
  </si>
  <si>
    <t xml:space="preserve">'Conceicao'</t>
  </si>
  <si>
    <t xml:space="preserve">'Condado'</t>
  </si>
  <si>
    <t xml:space="preserve">'Conde'</t>
  </si>
  <si>
    <t xml:space="preserve">'Congo'</t>
  </si>
  <si>
    <t xml:space="preserve">'Coremas'</t>
  </si>
  <si>
    <t xml:space="preserve">'Coxixola'</t>
  </si>
  <si>
    <t xml:space="preserve">'Cruz_Do_Espirito_Santo'</t>
  </si>
  <si>
    <t xml:space="preserve">'Cubati'</t>
  </si>
  <si>
    <t xml:space="preserve">'Cuite'</t>
  </si>
  <si>
    <t xml:space="preserve">'Cuitegi'</t>
  </si>
  <si>
    <t xml:space="preserve">'Cuite_De_Mamanguape'</t>
  </si>
  <si>
    <t xml:space="preserve">'Curral_De_Cima'</t>
  </si>
  <si>
    <t xml:space="preserve">'Curral_Velho'</t>
  </si>
  <si>
    <t xml:space="preserve">'Damiao'</t>
  </si>
  <si>
    <t xml:space="preserve">'Desterro'</t>
  </si>
  <si>
    <t xml:space="preserve">'Vista_Serrana'</t>
  </si>
  <si>
    <t xml:space="preserve">'Diamante'</t>
  </si>
  <si>
    <t xml:space="preserve">'Dona_Ines'</t>
  </si>
  <si>
    <t xml:space="preserve">'Duas_Estradas'</t>
  </si>
  <si>
    <t xml:space="preserve">'Emas'</t>
  </si>
  <si>
    <t xml:space="preserve">'Esperanca'</t>
  </si>
  <si>
    <t xml:space="preserve">'Fagundes'</t>
  </si>
  <si>
    <t xml:space="preserve">'Frei_Martinho'</t>
  </si>
  <si>
    <t xml:space="preserve">'Gado_Bravo'</t>
  </si>
  <si>
    <t xml:space="preserve">'Guarabira'</t>
  </si>
  <si>
    <t xml:space="preserve">'Gurinhem'</t>
  </si>
  <si>
    <t xml:space="preserve">'Gurjao'</t>
  </si>
  <si>
    <t xml:space="preserve">'Ibiara'</t>
  </si>
  <si>
    <t xml:space="preserve">'Imaculada'</t>
  </si>
  <si>
    <t xml:space="preserve">'Inga'</t>
  </si>
  <si>
    <t xml:space="preserve">'Itabaiana'</t>
  </si>
  <si>
    <t xml:space="preserve">'Itaporanga'</t>
  </si>
  <si>
    <t xml:space="preserve">'Itapororoca'</t>
  </si>
  <si>
    <t xml:space="preserve">'Itatuba'</t>
  </si>
  <si>
    <t xml:space="preserve">'Jacarau'</t>
  </si>
  <si>
    <t xml:space="preserve">'Jerico'</t>
  </si>
  <si>
    <t xml:space="preserve">'Joao_Pessoa'</t>
  </si>
  <si>
    <t xml:space="preserve">'Juarez_Tavora'</t>
  </si>
  <si>
    <t xml:space="preserve">'Juazeirinho'</t>
  </si>
  <si>
    <t xml:space="preserve">'Junco_Do_Serido'</t>
  </si>
  <si>
    <t xml:space="preserve">'Juripiranga'</t>
  </si>
  <si>
    <t xml:space="preserve">'Juru'</t>
  </si>
  <si>
    <t xml:space="preserve">'Lagoa'</t>
  </si>
  <si>
    <t xml:space="preserve">'Lagoa_De_Dentro'</t>
  </si>
  <si>
    <t xml:space="preserve">'Lagoa_Seca'</t>
  </si>
  <si>
    <t xml:space="preserve">'Lastro'</t>
  </si>
  <si>
    <t xml:space="preserve">'Livramento'</t>
  </si>
  <si>
    <t xml:space="preserve">'Logradouro'</t>
  </si>
  <si>
    <t xml:space="preserve">'Lucena'</t>
  </si>
  <si>
    <t xml:space="preserve">'Mae_Dagua'</t>
  </si>
  <si>
    <t xml:space="preserve">'Malta'</t>
  </si>
  <si>
    <t xml:space="preserve">'Mamanguape'</t>
  </si>
  <si>
    <t xml:space="preserve">'Manaira'</t>
  </si>
  <si>
    <t xml:space="preserve">'Marcacao'</t>
  </si>
  <si>
    <t xml:space="preserve">'Mari'</t>
  </si>
  <si>
    <t xml:space="preserve">'Marizopolis'</t>
  </si>
  <si>
    <t xml:space="preserve">'Massaranduba'</t>
  </si>
  <si>
    <t xml:space="preserve">'Mataraca'</t>
  </si>
  <si>
    <t xml:space="preserve">'Matinhas'</t>
  </si>
  <si>
    <t xml:space="preserve">'Mato_Grosso'</t>
  </si>
  <si>
    <t xml:space="preserve">'Matureia'</t>
  </si>
  <si>
    <t xml:space="preserve">'Mogeiro'</t>
  </si>
  <si>
    <t xml:space="preserve">'Montadas'</t>
  </si>
  <si>
    <t xml:space="preserve">'Monte_Horebe'</t>
  </si>
  <si>
    <t xml:space="preserve">'Monteiro'</t>
  </si>
  <si>
    <t xml:space="preserve">'Natuba'</t>
  </si>
  <si>
    <t xml:space="preserve">'Nazarezinho'</t>
  </si>
  <si>
    <t xml:space="preserve">'Nova_Floresta'</t>
  </si>
  <si>
    <t xml:space="preserve">'Nova_Palmeira'</t>
  </si>
  <si>
    <t xml:space="preserve">'Olho_Dagua'</t>
  </si>
  <si>
    <t xml:space="preserve">'Olivedos'</t>
  </si>
  <si>
    <t xml:space="preserve">'Ouro_Velho'</t>
  </si>
  <si>
    <t xml:space="preserve">'Parari'</t>
  </si>
  <si>
    <t xml:space="preserve">'Patos'</t>
  </si>
  <si>
    <t xml:space="preserve">'Paulista'</t>
  </si>
  <si>
    <t xml:space="preserve">'Pedra_Lavrada'</t>
  </si>
  <si>
    <t xml:space="preserve">'Pedras_De_Fogo'</t>
  </si>
  <si>
    <t xml:space="preserve">'Pianco'</t>
  </si>
  <si>
    <t xml:space="preserve">'Picui'</t>
  </si>
  <si>
    <t xml:space="preserve">'Pilar'</t>
  </si>
  <si>
    <t xml:space="preserve">'Piloezinhos'</t>
  </si>
  <si>
    <t xml:space="preserve">'Pirpirituba'</t>
  </si>
  <si>
    <t xml:space="preserve">'Pitimbu'</t>
  </si>
  <si>
    <t xml:space="preserve">'Pocinhos'</t>
  </si>
  <si>
    <t xml:space="preserve">'Poco_Dantas'</t>
  </si>
  <si>
    <t xml:space="preserve">'Poco_De_Jose_De_Moura'</t>
  </si>
  <si>
    <t xml:space="preserve">'Pombal'</t>
  </si>
  <si>
    <t xml:space="preserve">'Prata'</t>
  </si>
  <si>
    <t xml:space="preserve">'Princesa_Isabel'</t>
  </si>
  <si>
    <t xml:space="preserve">'Puxinana'</t>
  </si>
  <si>
    <t xml:space="preserve">'Queimadas'</t>
  </si>
  <si>
    <t xml:space="preserve">'Quixaba'</t>
  </si>
  <si>
    <t xml:space="preserve">'Remigio'</t>
  </si>
  <si>
    <t xml:space="preserve">'Pedro_Regis'</t>
  </si>
  <si>
    <t xml:space="preserve">'Riachao_Do_Bacamarte'</t>
  </si>
  <si>
    <t xml:space="preserve">'Riachao_Do_Poco'</t>
  </si>
  <si>
    <t xml:space="preserve">'Riacho_De_Santo_Antonio'</t>
  </si>
  <si>
    <t xml:space="preserve">'Riacho_Dos_Cavalos'</t>
  </si>
  <si>
    <t xml:space="preserve">'Rio_Tinto'</t>
  </si>
  <si>
    <t xml:space="preserve">'Salgadinho'</t>
  </si>
  <si>
    <t xml:space="preserve">'Salgado_De_Sao_Felix'</t>
  </si>
  <si>
    <t xml:space="preserve">'Santa_Cecilia'</t>
  </si>
  <si>
    <t xml:space="preserve">'Santana_De_Mangueira'</t>
  </si>
  <si>
    <t xml:space="preserve">'Santana_Dos_Garrotes'</t>
  </si>
  <si>
    <t xml:space="preserve">'Joca_Claudino'</t>
  </si>
  <si>
    <t xml:space="preserve">'Santa_Teresinha'</t>
  </si>
  <si>
    <t xml:space="preserve">'Santo_Andre'</t>
  </si>
  <si>
    <t xml:space="preserve">'Sao_Bentinho'</t>
  </si>
  <si>
    <t xml:space="preserve">'Sao_Domingos_Do_Cariri'</t>
  </si>
  <si>
    <t xml:space="preserve">'Sao_Domingos'</t>
  </si>
  <si>
    <t xml:space="preserve">'Sao_Francisco'</t>
  </si>
  <si>
    <t xml:space="preserve">'Sao_Joao_Do_Cariri'</t>
  </si>
  <si>
    <t xml:space="preserve">'Sao_Joao_Do_Tigre'</t>
  </si>
  <si>
    <t xml:space="preserve">'Sao_Jose_Da_Lagoa_Tapada'</t>
  </si>
  <si>
    <t xml:space="preserve">'Sao_Jose_De_Caiana'</t>
  </si>
  <si>
    <t xml:space="preserve">'Sao_Jose_De_Espinharas'</t>
  </si>
  <si>
    <t xml:space="preserve">'Sao_Jose_Dos_Ramos'</t>
  </si>
  <si>
    <t xml:space="preserve">'Sao_Jose_De_Piranhas'</t>
  </si>
  <si>
    <t xml:space="preserve">'Sao_Jose_De_Princesa'</t>
  </si>
  <si>
    <t xml:space="preserve">'Sao_Jose_Do_Bonfim'</t>
  </si>
  <si>
    <t xml:space="preserve">'Sao_Jose_Do_Brejo_Do_Cruz'</t>
  </si>
  <si>
    <t xml:space="preserve">'Sao_Jose_Do_Sabugi'</t>
  </si>
  <si>
    <t xml:space="preserve">'Sao_Jose_Dos_Cordeiros'</t>
  </si>
  <si>
    <t xml:space="preserve">'Sao_Mamede'</t>
  </si>
  <si>
    <t xml:space="preserve">'Sao_Miguel_De_Taipu'</t>
  </si>
  <si>
    <t xml:space="preserve">'Sao_Sebastiao_De_Lagoa_De_Roca'</t>
  </si>
  <si>
    <t xml:space="preserve">'Sao_Sebastiao_Do_Umbuzeiro'</t>
  </si>
  <si>
    <t xml:space="preserve">'Sape'</t>
  </si>
  <si>
    <t xml:space="preserve">'Sao_Vicente_Do_Serido'</t>
  </si>
  <si>
    <t xml:space="preserve">'Serra_Branca'</t>
  </si>
  <si>
    <t xml:space="preserve">'Serra_Da_Raiz'</t>
  </si>
  <si>
    <t xml:space="preserve">'Serra_Grande'</t>
  </si>
  <si>
    <t xml:space="preserve">'Serra_Redonda'</t>
  </si>
  <si>
    <t xml:space="preserve">'Serraria'</t>
  </si>
  <si>
    <t xml:space="preserve">'Sertaozinho'</t>
  </si>
  <si>
    <t xml:space="preserve">'Sobrado'</t>
  </si>
  <si>
    <t xml:space="preserve">'Solanea'</t>
  </si>
  <si>
    <t xml:space="preserve">'Soledade'</t>
  </si>
  <si>
    <t xml:space="preserve">'Sossego'</t>
  </si>
  <si>
    <t xml:space="preserve">'Sousa'</t>
  </si>
  <si>
    <t xml:space="preserve">'Sume'</t>
  </si>
  <si>
    <t xml:space="preserve">'Tacima'</t>
  </si>
  <si>
    <t xml:space="preserve">'Taperoa'</t>
  </si>
  <si>
    <t xml:space="preserve">'Tavares'</t>
  </si>
  <si>
    <t xml:space="preserve">'Teixeira'</t>
  </si>
  <si>
    <t xml:space="preserve">'Tenorio'</t>
  </si>
  <si>
    <t xml:space="preserve">'Triunfo'</t>
  </si>
  <si>
    <t xml:space="preserve">'Uirauna'</t>
  </si>
  <si>
    <t xml:space="preserve">'Umbuzeiro'</t>
  </si>
  <si>
    <t xml:space="preserve">'Vieiropolis'</t>
  </si>
  <si>
    <t xml:space="preserve">'Zabele'</t>
  </si>
  <si>
    <t xml:space="preserve">'Abreu_E_Lima'</t>
  </si>
  <si>
    <t xml:space="preserve">'Afogados_Da_Ingazeira'</t>
  </si>
  <si>
    <t xml:space="preserve">'Afranio'</t>
  </si>
  <si>
    <t xml:space="preserve">'Agrestina'</t>
  </si>
  <si>
    <t xml:space="preserve">'Agua_Preta'</t>
  </si>
  <si>
    <t xml:space="preserve">'Aguas_Belas'</t>
  </si>
  <si>
    <t xml:space="preserve">'Alianca'</t>
  </si>
  <si>
    <t xml:space="preserve">'Altinho'</t>
  </si>
  <si>
    <t xml:space="preserve">'Amaraji'</t>
  </si>
  <si>
    <t xml:space="preserve">'Angelim'</t>
  </si>
  <si>
    <t xml:space="preserve">'Araripina'</t>
  </si>
  <si>
    <t xml:space="preserve">'Arcoverde'</t>
  </si>
  <si>
    <t xml:space="preserve">'Barra_De_Guabiraba'</t>
  </si>
  <si>
    <t xml:space="preserve">'Barreiros'</t>
  </si>
  <si>
    <t xml:space="preserve">'Belem_De_Maria'</t>
  </si>
  <si>
    <t xml:space="preserve">'Belem_Do_Sao_Francisco'</t>
  </si>
  <si>
    <t xml:space="preserve">'Belo_Jardim'</t>
  </si>
  <si>
    <t xml:space="preserve">'Betania'</t>
  </si>
  <si>
    <t xml:space="preserve">'Bezerros'</t>
  </si>
  <si>
    <t xml:space="preserve">'Bodoco'</t>
  </si>
  <si>
    <t xml:space="preserve">'Bom_Conselho'</t>
  </si>
  <si>
    <t xml:space="preserve">'Brejao'</t>
  </si>
  <si>
    <t xml:space="preserve">'Brejo_Da_Madre_De_Deus'</t>
  </si>
  <si>
    <t xml:space="preserve">'Buenos_Aires'</t>
  </si>
  <si>
    <t xml:space="preserve">'Buique'</t>
  </si>
  <si>
    <t xml:space="preserve">'Cabo_De_Santo_Agostinho'</t>
  </si>
  <si>
    <t xml:space="preserve">'Cabrobo'</t>
  </si>
  <si>
    <t xml:space="preserve">'Caetes'</t>
  </si>
  <si>
    <t xml:space="preserve">'Calcado'</t>
  </si>
  <si>
    <t xml:space="preserve">'Calumbi'</t>
  </si>
  <si>
    <t xml:space="preserve">'Camaragibe'</t>
  </si>
  <si>
    <t xml:space="preserve">'Camocim_De_Sao_Felix'</t>
  </si>
  <si>
    <t xml:space="preserve">'Camutanga'</t>
  </si>
  <si>
    <t xml:space="preserve">'Canhotinho'</t>
  </si>
  <si>
    <t xml:space="preserve">'Capoeiras'</t>
  </si>
  <si>
    <t xml:space="preserve">'Carnaiba'</t>
  </si>
  <si>
    <t xml:space="preserve">'Carnaubeira_Da_Penha'</t>
  </si>
  <si>
    <t xml:space="preserve">'Carpina'</t>
  </si>
  <si>
    <t xml:space="preserve">'Caruaru'</t>
  </si>
  <si>
    <t xml:space="preserve">'Casinhas'</t>
  </si>
  <si>
    <t xml:space="preserve">'Catende'</t>
  </si>
  <si>
    <t xml:space="preserve">'Cha_De_Alegria'</t>
  </si>
  <si>
    <t xml:space="preserve">'Cha_Grande'</t>
  </si>
  <si>
    <t xml:space="preserve">'Correntes'</t>
  </si>
  <si>
    <t xml:space="preserve">'Cortes'</t>
  </si>
  <si>
    <t xml:space="preserve">'Cumaru'</t>
  </si>
  <si>
    <t xml:space="preserve">'Cupira'</t>
  </si>
  <si>
    <t xml:space="preserve">'Custodia'</t>
  </si>
  <si>
    <t xml:space="preserve">'Dormentes'</t>
  </si>
  <si>
    <t xml:space="preserve">'Escada'</t>
  </si>
  <si>
    <t xml:space="preserve">'Exu'</t>
  </si>
  <si>
    <t xml:space="preserve">'Feira_Nova'</t>
  </si>
  <si>
    <t xml:space="preserve">'Ferreiros'</t>
  </si>
  <si>
    <t xml:space="preserve">'Flores'</t>
  </si>
  <si>
    <t xml:space="preserve">'Floresta'</t>
  </si>
  <si>
    <t xml:space="preserve">'Frei_Miguelinho'</t>
  </si>
  <si>
    <t xml:space="preserve">'Gameleira'</t>
  </si>
  <si>
    <t xml:space="preserve">'Garanhuns'</t>
  </si>
  <si>
    <t xml:space="preserve">'Gloria_Do_Goita'</t>
  </si>
  <si>
    <t xml:space="preserve">'Goiana'</t>
  </si>
  <si>
    <t xml:space="preserve">'Granito'</t>
  </si>
  <si>
    <t xml:space="preserve">'Gravata'</t>
  </si>
  <si>
    <t xml:space="preserve">'Iati'</t>
  </si>
  <si>
    <t xml:space="preserve">'Ibimirim'</t>
  </si>
  <si>
    <t xml:space="preserve">'Ibirajuba'</t>
  </si>
  <si>
    <t xml:space="preserve">'Igarassu'</t>
  </si>
  <si>
    <t xml:space="preserve">'Iguaracy'</t>
  </si>
  <si>
    <t xml:space="preserve">'Inaja'</t>
  </si>
  <si>
    <t xml:space="preserve">'Ingazeira'</t>
  </si>
  <si>
    <t xml:space="preserve">'Ipojuca'</t>
  </si>
  <si>
    <t xml:space="preserve">'Ipubi'</t>
  </si>
  <si>
    <t xml:space="preserve">'Itacuruba'</t>
  </si>
  <si>
    <t xml:space="preserve">'Itaiba'</t>
  </si>
  <si>
    <t xml:space="preserve">'Ilha_De_Itamaraca'</t>
  </si>
  <si>
    <t xml:space="preserve">'Itambe'</t>
  </si>
  <si>
    <t xml:space="preserve">'Itapetim'</t>
  </si>
  <si>
    <t xml:space="preserve">'Itapissuma'</t>
  </si>
  <si>
    <t xml:space="preserve">'Itaquitinga'</t>
  </si>
  <si>
    <t xml:space="preserve">'Jaboatao_Dos_Guararapes'</t>
  </si>
  <si>
    <t xml:space="preserve">'Jaqueira'</t>
  </si>
  <si>
    <t xml:space="preserve">'Jatauba'</t>
  </si>
  <si>
    <t xml:space="preserve">'Joao_Alfredo'</t>
  </si>
  <si>
    <t xml:space="preserve">'Joaquim_Nabuco'</t>
  </si>
  <si>
    <t xml:space="preserve">'Jucati'</t>
  </si>
  <si>
    <t xml:space="preserve">'Jupi'</t>
  </si>
  <si>
    <t xml:space="preserve">'Lagoa_Do_Carro'</t>
  </si>
  <si>
    <t xml:space="preserve">'Lagoa_De_Itaenga'</t>
  </si>
  <si>
    <t xml:space="preserve">'Lagoa_Do_Ouro'</t>
  </si>
  <si>
    <t xml:space="preserve">'Lagoa_Dos_Gatos'</t>
  </si>
  <si>
    <t xml:space="preserve">'Lagoa_Grande'</t>
  </si>
  <si>
    <t xml:space="preserve">'Lajedo'</t>
  </si>
  <si>
    <t xml:space="preserve">'Limoeiro'</t>
  </si>
  <si>
    <t xml:space="preserve">'Macaparana'</t>
  </si>
  <si>
    <t xml:space="preserve">'Machados'</t>
  </si>
  <si>
    <t xml:space="preserve">'Manari'</t>
  </si>
  <si>
    <t xml:space="preserve">'Maraial'</t>
  </si>
  <si>
    <t xml:space="preserve">'Mirandiba'</t>
  </si>
  <si>
    <t xml:space="preserve">'Moreno'</t>
  </si>
  <si>
    <t xml:space="preserve">'Nazare_Da_Mata'</t>
  </si>
  <si>
    <t xml:space="preserve">'Olinda'</t>
  </si>
  <si>
    <t xml:space="preserve">'Orobo'</t>
  </si>
  <si>
    <t xml:space="preserve">'Oroco'</t>
  </si>
  <si>
    <t xml:space="preserve">'Ouricuri'</t>
  </si>
  <si>
    <t xml:space="preserve">'Palmares'</t>
  </si>
  <si>
    <t xml:space="preserve">'Palmeirina'</t>
  </si>
  <si>
    <t xml:space="preserve">'Panelas'</t>
  </si>
  <si>
    <t xml:space="preserve">'Paranatama'</t>
  </si>
  <si>
    <t xml:space="preserve">'Passira'</t>
  </si>
  <si>
    <t xml:space="preserve">'Paudalho'</t>
  </si>
  <si>
    <t xml:space="preserve">'Pedra'</t>
  </si>
  <si>
    <t xml:space="preserve">'Pesqueira'</t>
  </si>
  <si>
    <t xml:space="preserve">'Petrolandia'</t>
  </si>
  <si>
    <t xml:space="preserve">'Petrolina'</t>
  </si>
  <si>
    <t xml:space="preserve">'Pocao'</t>
  </si>
  <si>
    <t xml:space="preserve">'Pombos'</t>
  </si>
  <si>
    <t xml:space="preserve">'Quipapa'</t>
  </si>
  <si>
    <t xml:space="preserve">'Recife'</t>
  </si>
  <si>
    <t xml:space="preserve">'Riacho_Das_Almas'</t>
  </si>
  <si>
    <t xml:space="preserve">'Ribeirao'</t>
  </si>
  <si>
    <t xml:space="preserve">'Rio_Formoso'</t>
  </si>
  <si>
    <t xml:space="preserve">'Saire'</t>
  </si>
  <si>
    <t xml:space="preserve">'Salgueiro'</t>
  </si>
  <si>
    <t xml:space="preserve">'Saloa'</t>
  </si>
  <si>
    <t xml:space="preserve">'Sanharo'</t>
  </si>
  <si>
    <t xml:space="preserve">'Santa_Cruz_Da_Baixa_Verde'</t>
  </si>
  <si>
    <t xml:space="preserve">'Santa_Cruz_Do_Capibaribe'</t>
  </si>
  <si>
    <t xml:space="preserve">'Santa_Maria_Da_Boa_Vista'</t>
  </si>
  <si>
    <t xml:space="preserve">'Santa_Maria_Do_Cambuca'</t>
  </si>
  <si>
    <t xml:space="preserve">'Santa_Terezinha'</t>
  </si>
  <si>
    <t xml:space="preserve">'Sao_Benedito_Do_Sul'</t>
  </si>
  <si>
    <t xml:space="preserve">'Sao_Bento_Do_Una'</t>
  </si>
  <si>
    <t xml:space="preserve">'Sao_Caitano'</t>
  </si>
  <si>
    <t xml:space="preserve">'Sao_Joao'</t>
  </si>
  <si>
    <t xml:space="preserve">'Sao_Joaquim_Do_Monte'</t>
  </si>
  <si>
    <t xml:space="preserve">'Sao_Jose_Da_Coroa_Grande'</t>
  </si>
  <si>
    <t xml:space="preserve">'Sao_Jose_Do_Belmonte'</t>
  </si>
  <si>
    <t xml:space="preserve">'Sao_Jose_Do_Egito'</t>
  </si>
  <si>
    <t xml:space="preserve">'Sao_Lourenco_Da_Mata'</t>
  </si>
  <si>
    <t xml:space="preserve">'Serra_Talhada'</t>
  </si>
  <si>
    <t xml:space="preserve">'Serrita'</t>
  </si>
  <si>
    <t xml:space="preserve">'Sertania'</t>
  </si>
  <si>
    <t xml:space="preserve">'Sirinhaem'</t>
  </si>
  <si>
    <t xml:space="preserve">'Moreilandia'</t>
  </si>
  <si>
    <t xml:space="preserve">'Solidao'</t>
  </si>
  <si>
    <t xml:space="preserve">'Surubim'</t>
  </si>
  <si>
    <t xml:space="preserve">'Tabira'</t>
  </si>
  <si>
    <t xml:space="preserve">'Tacaimbo'</t>
  </si>
  <si>
    <t xml:space="preserve">'Tacaratu'</t>
  </si>
  <si>
    <t xml:space="preserve">'Tamandare'</t>
  </si>
  <si>
    <t xml:space="preserve">'Taquaritinga_Do_Norte'</t>
  </si>
  <si>
    <t xml:space="preserve">'Terezinha'</t>
  </si>
  <si>
    <t xml:space="preserve">'Terra_Nova'</t>
  </si>
  <si>
    <t xml:space="preserve">'Timbauba'</t>
  </si>
  <si>
    <t xml:space="preserve">'Toritama'</t>
  </si>
  <si>
    <t xml:space="preserve">'Tracunhaem'</t>
  </si>
  <si>
    <t xml:space="preserve">'Trindade'</t>
  </si>
  <si>
    <t xml:space="preserve">'Tupanatinga'</t>
  </si>
  <si>
    <t xml:space="preserve">'Tuparetama'</t>
  </si>
  <si>
    <t xml:space="preserve">'Venturosa'</t>
  </si>
  <si>
    <t xml:space="preserve">'Verdejante'</t>
  </si>
  <si>
    <t xml:space="preserve">'Vertente_Do_Lerio'</t>
  </si>
  <si>
    <t xml:space="preserve">'Vertentes'</t>
  </si>
  <si>
    <t xml:space="preserve">'Vicencia'</t>
  </si>
  <si>
    <t xml:space="preserve">'Vitoria_De_Santo_Antao'</t>
  </si>
  <si>
    <t xml:space="preserve">'Xexeu'</t>
  </si>
  <si>
    <t xml:space="preserve">'Anadia'</t>
  </si>
  <si>
    <t xml:space="preserve">'Arapiraca'</t>
  </si>
  <si>
    <t xml:space="preserve">'Atalaia'</t>
  </si>
  <si>
    <t xml:space="preserve">'Barra_De_Santo_Antonio'</t>
  </si>
  <si>
    <t xml:space="preserve">'Belo_Monte'</t>
  </si>
  <si>
    <t xml:space="preserve">'Boca_Da_Mata'</t>
  </si>
  <si>
    <t xml:space="preserve">'Branquinha'</t>
  </si>
  <si>
    <t xml:space="preserve">'Cacimbinhas'</t>
  </si>
  <si>
    <t xml:space="preserve">'Cajueiro'</t>
  </si>
  <si>
    <t xml:space="preserve">'Campestre'</t>
  </si>
  <si>
    <t xml:space="preserve">'Campo_Alegre'</t>
  </si>
  <si>
    <t xml:space="preserve">'Campo_Grande'</t>
  </si>
  <si>
    <t xml:space="preserve">'Canapi'</t>
  </si>
  <si>
    <t xml:space="preserve">'Capela'</t>
  </si>
  <si>
    <t xml:space="preserve">'Carneiros'</t>
  </si>
  <si>
    <t xml:space="preserve">'Cha_Preta'</t>
  </si>
  <si>
    <t xml:space="preserve">'Coite_Do_Noia'</t>
  </si>
  <si>
    <t xml:space="preserve">'Colonia_Leopoldina'</t>
  </si>
  <si>
    <t xml:space="preserve">'Coqueiro_Seco'</t>
  </si>
  <si>
    <t xml:space="preserve">'Coruripe'</t>
  </si>
  <si>
    <t xml:space="preserve">'Craibas'</t>
  </si>
  <si>
    <t xml:space="preserve">'Delmiro_Gouveia'</t>
  </si>
  <si>
    <t xml:space="preserve">'Dois_Riachos'</t>
  </si>
  <si>
    <t xml:space="preserve">'Estrela_De_Alagoas'</t>
  </si>
  <si>
    <t xml:space="preserve">'Feira_Grande'</t>
  </si>
  <si>
    <t xml:space="preserve">'Feliz_Deserto'</t>
  </si>
  <si>
    <t xml:space="preserve">'Flexeiras'</t>
  </si>
  <si>
    <t xml:space="preserve">'Girau_Do_Ponciano'</t>
  </si>
  <si>
    <t xml:space="preserve">'Ibateguara'</t>
  </si>
  <si>
    <t xml:space="preserve">'Igaci'</t>
  </si>
  <si>
    <t xml:space="preserve">'Igreja_Nova'</t>
  </si>
  <si>
    <t xml:space="preserve">'Inhapi'</t>
  </si>
  <si>
    <t xml:space="preserve">'Jacare_Dos_Homens'</t>
  </si>
  <si>
    <t xml:space="preserve">'Jacuipe'</t>
  </si>
  <si>
    <t xml:space="preserve">'Japaratinga'</t>
  </si>
  <si>
    <t xml:space="preserve">'Jaramataia'</t>
  </si>
  <si>
    <t xml:space="preserve">'Jequia_Da_Praia'</t>
  </si>
  <si>
    <t xml:space="preserve">'Joaquim_Gomes'</t>
  </si>
  <si>
    <t xml:space="preserve">'Junqueiro'</t>
  </si>
  <si>
    <t xml:space="preserve">'Lagoa_Da_Canoa'</t>
  </si>
  <si>
    <t xml:space="preserve">'Limoeiro_De_Anadia'</t>
  </si>
  <si>
    <t xml:space="preserve">'Maceio'</t>
  </si>
  <si>
    <t xml:space="preserve">'Major_Isidoro'</t>
  </si>
  <si>
    <t xml:space="preserve">'Maragogi'</t>
  </si>
  <si>
    <t xml:space="preserve">'Maravilha'</t>
  </si>
  <si>
    <t xml:space="preserve">'Marechal_Deodoro'</t>
  </si>
  <si>
    <t xml:space="preserve">'Maribondo'</t>
  </si>
  <si>
    <t xml:space="preserve">'Mar_Vermelho'</t>
  </si>
  <si>
    <t xml:space="preserve">'Mata_Grande'</t>
  </si>
  <si>
    <t xml:space="preserve">'Matriz_De_Camaragibe'</t>
  </si>
  <si>
    <t xml:space="preserve">'Messias'</t>
  </si>
  <si>
    <t xml:space="preserve">'Minador_Do_Negrao'</t>
  </si>
  <si>
    <t xml:space="preserve">'Monteiropolis'</t>
  </si>
  <si>
    <t xml:space="preserve">'Murici'</t>
  </si>
  <si>
    <t xml:space="preserve">'Novo_Lino'</t>
  </si>
  <si>
    <t xml:space="preserve">'Olho_Dagua_Das_Flores'</t>
  </si>
  <si>
    <t xml:space="preserve">'Olho_Dagua_Do_Casado'</t>
  </si>
  <si>
    <t xml:space="preserve">'Olho_Dagua_Grande'</t>
  </si>
  <si>
    <t xml:space="preserve">'Olivenca'</t>
  </si>
  <si>
    <t xml:space="preserve">'Palestina'</t>
  </si>
  <si>
    <t xml:space="preserve">'Palmeira_Dos_Indios'</t>
  </si>
  <si>
    <t xml:space="preserve">'Pao_De_Acucar'</t>
  </si>
  <si>
    <t xml:space="preserve">'Pariconha'</t>
  </si>
  <si>
    <t xml:space="preserve">'Paripueira'</t>
  </si>
  <si>
    <t xml:space="preserve">'Passo_De_Camaragibe'</t>
  </si>
  <si>
    <t xml:space="preserve">'Paulo_Jacinto'</t>
  </si>
  <si>
    <t xml:space="preserve">'Penedo'</t>
  </si>
  <si>
    <t xml:space="preserve">'Piacabucu'</t>
  </si>
  <si>
    <t xml:space="preserve">'Pindoba'</t>
  </si>
  <si>
    <t xml:space="preserve">'Piranhas'</t>
  </si>
  <si>
    <t xml:space="preserve">'Poco_Das_Trincheiras'</t>
  </si>
  <si>
    <t xml:space="preserve">'Porto_Calvo'</t>
  </si>
  <si>
    <t xml:space="preserve">'Porto_De_Pedras'</t>
  </si>
  <si>
    <t xml:space="preserve">'Porto_Real_Do_Colegio'</t>
  </si>
  <si>
    <t xml:space="preserve">'Quebrangulo'</t>
  </si>
  <si>
    <t xml:space="preserve">'Rio_Largo'</t>
  </si>
  <si>
    <t xml:space="preserve">'Roteiro'</t>
  </si>
  <si>
    <t xml:space="preserve">'Santa_Luzia_Do_Norte'</t>
  </si>
  <si>
    <t xml:space="preserve">'Santana_Do_Ipanema'</t>
  </si>
  <si>
    <t xml:space="preserve">'Santana_Do_Mundau'</t>
  </si>
  <si>
    <t xml:space="preserve">'Sao_Bras'</t>
  </si>
  <si>
    <t xml:space="preserve">'Sao_Jose_Da_Laje'</t>
  </si>
  <si>
    <t xml:space="preserve">'Sao_Jose_Da_Tapera'</t>
  </si>
  <si>
    <t xml:space="preserve">'Sao_Luis_Do_Quitunde'</t>
  </si>
  <si>
    <t xml:space="preserve">'Sao_Miguel_Dos_Campos'</t>
  </si>
  <si>
    <t xml:space="preserve">'Sao_Miguel_Dos_Milagres'</t>
  </si>
  <si>
    <t xml:space="preserve">'Sao_Sebastiao'</t>
  </si>
  <si>
    <t xml:space="preserve">'Satuba'</t>
  </si>
  <si>
    <t xml:space="preserve">'Senador_Rui_Palmeira'</t>
  </si>
  <si>
    <t xml:space="preserve">'Tanque_Darca'</t>
  </si>
  <si>
    <t xml:space="preserve">'Taquarana'</t>
  </si>
  <si>
    <t xml:space="preserve">'Teotonio_Vilela'</t>
  </si>
  <si>
    <t xml:space="preserve">'Traipu'</t>
  </si>
  <si>
    <t xml:space="preserve">'Uniao_Dos_Palmares'</t>
  </si>
  <si>
    <t xml:space="preserve">'Amparo_De_Sao_Francisco'</t>
  </si>
  <si>
    <t xml:space="preserve">'Aquidaba'</t>
  </si>
  <si>
    <t xml:space="preserve">'Aracaju'</t>
  </si>
  <si>
    <t xml:space="preserve">'Araua'</t>
  </si>
  <si>
    <t xml:space="preserve">'Barra_Dos_Coqueiros'</t>
  </si>
  <si>
    <t xml:space="preserve">'Boquim'</t>
  </si>
  <si>
    <t xml:space="preserve">'Brejo_Grande'</t>
  </si>
  <si>
    <t xml:space="preserve">'Campo_Do_Brito'</t>
  </si>
  <si>
    <t xml:space="preserve">'Canhoba'</t>
  </si>
  <si>
    <t xml:space="preserve">'Caninde_De_Sao_Francisco'</t>
  </si>
  <si>
    <t xml:space="preserve">'Carira'</t>
  </si>
  <si>
    <t xml:space="preserve">'Carmopolis'</t>
  </si>
  <si>
    <t xml:space="preserve">'Cedro_De_Sao_Joao'</t>
  </si>
  <si>
    <t xml:space="preserve">'Cristinapolis'</t>
  </si>
  <si>
    <t xml:space="preserve">'Cumbe'</t>
  </si>
  <si>
    <t xml:space="preserve">'Divina_Pastora'</t>
  </si>
  <si>
    <t xml:space="preserve">'Estancia'</t>
  </si>
  <si>
    <t xml:space="preserve">'Frei_Paulo'</t>
  </si>
  <si>
    <t xml:space="preserve">'Gararu'</t>
  </si>
  <si>
    <t xml:space="preserve">'General_Maynard'</t>
  </si>
  <si>
    <t xml:space="preserve">'Gracho_Cardoso'</t>
  </si>
  <si>
    <t xml:space="preserve">'Ilha_Das_Flores'</t>
  </si>
  <si>
    <t xml:space="preserve">'Indiaroba'</t>
  </si>
  <si>
    <t xml:space="preserve">'Itabaianinha'</t>
  </si>
  <si>
    <t xml:space="preserve">'Itabi'</t>
  </si>
  <si>
    <t xml:space="preserve">'Itaporanga_Dajuda'</t>
  </si>
  <si>
    <t xml:space="preserve">'Japaratuba'</t>
  </si>
  <si>
    <t xml:space="preserve">'Japoata'</t>
  </si>
  <si>
    <t xml:space="preserve">'Lagarto'</t>
  </si>
  <si>
    <t xml:space="preserve">'Laranjeiras'</t>
  </si>
  <si>
    <t xml:space="preserve">'Macambira'</t>
  </si>
  <si>
    <t xml:space="preserve">'Malhada_Dos_Bois'</t>
  </si>
  <si>
    <t xml:space="preserve">'Malhador'</t>
  </si>
  <si>
    <t xml:space="preserve">'Maruim'</t>
  </si>
  <si>
    <t xml:space="preserve">'Moita_Bonita'</t>
  </si>
  <si>
    <t xml:space="preserve">'Monte_Alegre_De_Sergipe'</t>
  </si>
  <si>
    <t xml:space="preserve">'Muribeca'</t>
  </si>
  <si>
    <t xml:space="preserve">'Neopolis'</t>
  </si>
  <si>
    <t xml:space="preserve">'Nossa_Senhora_Aparecida'</t>
  </si>
  <si>
    <t xml:space="preserve">'Nossa_Senhora_Da_Gloria'</t>
  </si>
  <si>
    <t xml:space="preserve">'Nossa_Senhora_Das_Dores'</t>
  </si>
  <si>
    <t xml:space="preserve">'Nossa_Senhora_De_Lourdes'</t>
  </si>
  <si>
    <t xml:space="preserve">'Nossa_Senhora_Do_Socorro'</t>
  </si>
  <si>
    <t xml:space="preserve">'Pedra_Mole'</t>
  </si>
  <si>
    <t xml:space="preserve">'Pedrinhas'</t>
  </si>
  <si>
    <t xml:space="preserve">'Pinhao'</t>
  </si>
  <si>
    <t xml:space="preserve">'Pirambu'</t>
  </si>
  <si>
    <t xml:space="preserve">'Poco_Redondo'</t>
  </si>
  <si>
    <t xml:space="preserve">'Poco_Verde'</t>
  </si>
  <si>
    <t xml:space="preserve">'Porto_Da_Folha'</t>
  </si>
  <si>
    <t xml:space="preserve">'Propria'</t>
  </si>
  <si>
    <t xml:space="preserve">'Riachao_Do_Dantas'</t>
  </si>
  <si>
    <t xml:space="preserve">'Ribeiropolis'</t>
  </si>
  <si>
    <t xml:space="preserve">'Rosario_Do_Catete'</t>
  </si>
  <si>
    <t xml:space="preserve">'Salgado'</t>
  </si>
  <si>
    <t xml:space="preserve">'Santa_Luzia_Do_Itanhy'</t>
  </si>
  <si>
    <t xml:space="preserve">'Santana_Do_Sao_Francisco'</t>
  </si>
  <si>
    <t xml:space="preserve">'Santa_Rosa_De_Lima'</t>
  </si>
  <si>
    <t xml:space="preserve">'Santo_Amaro_Das_Brotas'</t>
  </si>
  <si>
    <t xml:space="preserve">'Sao_Cristovao'</t>
  </si>
  <si>
    <t xml:space="preserve">'Sao_Miguel_Do_Aleixo'</t>
  </si>
  <si>
    <t xml:space="preserve">'Simao_Dias'</t>
  </si>
  <si>
    <t xml:space="preserve">'Siriri'</t>
  </si>
  <si>
    <t xml:space="preserve">'Telha'</t>
  </si>
  <si>
    <t xml:space="preserve">'Tobias_Barreto'</t>
  </si>
  <si>
    <t xml:space="preserve">'Tomar_Do_Geru'</t>
  </si>
  <si>
    <t xml:space="preserve">'Umbauba'</t>
  </si>
  <si>
    <t xml:space="preserve">'Abaira'</t>
  </si>
  <si>
    <t xml:space="preserve">'Abare'</t>
  </si>
  <si>
    <t xml:space="preserve">'Acajutiba'</t>
  </si>
  <si>
    <t xml:space="preserve">'Adustina'</t>
  </si>
  <si>
    <t xml:space="preserve">'Agua_Fria'</t>
  </si>
  <si>
    <t xml:space="preserve">'Erico_Cardoso'</t>
  </si>
  <si>
    <t xml:space="preserve">'Aiquara'</t>
  </si>
  <si>
    <t xml:space="preserve">'Alagoinhas'</t>
  </si>
  <si>
    <t xml:space="preserve">'Alcobaca'</t>
  </si>
  <si>
    <t xml:space="preserve">'Almadina'</t>
  </si>
  <si>
    <t xml:space="preserve">'Amargosa'</t>
  </si>
  <si>
    <t xml:space="preserve">'Amelia_Rodrigues'</t>
  </si>
  <si>
    <t xml:space="preserve">'America_Dourada'</t>
  </si>
  <si>
    <t xml:space="preserve">'Anage'</t>
  </si>
  <si>
    <t xml:space="preserve">'Andarai'</t>
  </si>
  <si>
    <t xml:space="preserve">'Andorinha'</t>
  </si>
  <si>
    <t xml:space="preserve">'Angical'</t>
  </si>
  <si>
    <t xml:space="preserve">'Anguera'</t>
  </si>
  <si>
    <t xml:space="preserve">'Antas'</t>
  </si>
  <si>
    <t xml:space="preserve">'Antonio_Cardoso'</t>
  </si>
  <si>
    <t xml:space="preserve">'Antonio_Goncalves'</t>
  </si>
  <si>
    <t xml:space="preserve">'Apora'</t>
  </si>
  <si>
    <t xml:space="preserve">'Apuarema'</t>
  </si>
  <si>
    <t xml:space="preserve">'Aracatu'</t>
  </si>
  <si>
    <t xml:space="preserve">'Aracas'</t>
  </si>
  <si>
    <t xml:space="preserve">'Araci'</t>
  </si>
  <si>
    <t xml:space="preserve">'Aramari'</t>
  </si>
  <si>
    <t xml:space="preserve">'Arataca'</t>
  </si>
  <si>
    <t xml:space="preserve">'Aratuipe'</t>
  </si>
  <si>
    <t xml:space="preserve">'Aurelino_Leal'</t>
  </si>
  <si>
    <t xml:space="preserve">'Baianopolis'</t>
  </si>
  <si>
    <t xml:space="preserve">'Baixa_Grande'</t>
  </si>
  <si>
    <t xml:space="preserve">'Banzae'</t>
  </si>
  <si>
    <t xml:space="preserve">'Barra'</t>
  </si>
  <si>
    <t xml:space="preserve">'Barra_Da_Estiva'</t>
  </si>
  <si>
    <t xml:space="preserve">'Barra_Do_Choca'</t>
  </si>
  <si>
    <t xml:space="preserve">'Barra_Do_Mendes'</t>
  </si>
  <si>
    <t xml:space="preserve">'Barra_Do_Rocha'</t>
  </si>
  <si>
    <t xml:space="preserve">'Barreiras'</t>
  </si>
  <si>
    <t xml:space="preserve">'Barro_Alto'</t>
  </si>
  <si>
    <t xml:space="preserve">'Barrocas'</t>
  </si>
  <si>
    <t xml:space="preserve">'Barro_Preto'</t>
  </si>
  <si>
    <t xml:space="preserve">'Belmonte'</t>
  </si>
  <si>
    <t xml:space="preserve">'Belo_Campo'</t>
  </si>
  <si>
    <t xml:space="preserve">'Biritinga'</t>
  </si>
  <si>
    <t xml:space="preserve">'Boa_Nova'</t>
  </si>
  <si>
    <t xml:space="preserve">'Boa_Vista_Do_Tupim'</t>
  </si>
  <si>
    <t xml:space="preserve">'Bom_Jesus_Da_Lapa'</t>
  </si>
  <si>
    <t xml:space="preserve">'Bom_Jesus_Da_Serra'</t>
  </si>
  <si>
    <t xml:space="preserve">'Boninal'</t>
  </si>
  <si>
    <t xml:space="preserve">'Boquira'</t>
  </si>
  <si>
    <t xml:space="preserve">'Botupora'</t>
  </si>
  <si>
    <t xml:space="preserve">'Brejoes'</t>
  </si>
  <si>
    <t xml:space="preserve">'Brejolandia'</t>
  </si>
  <si>
    <t xml:space="preserve">'Brotas_De_Macaubas'</t>
  </si>
  <si>
    <t xml:space="preserve">'Brumado'</t>
  </si>
  <si>
    <t xml:space="preserve">'Buerarema'</t>
  </si>
  <si>
    <t xml:space="preserve">'Buritirama'</t>
  </si>
  <si>
    <t xml:space="preserve">'Caatiba'</t>
  </si>
  <si>
    <t xml:space="preserve">'Cabaceiras_Do_Paraguacu'</t>
  </si>
  <si>
    <t xml:space="preserve">'Cachoeira'</t>
  </si>
  <si>
    <t xml:space="preserve">'Cacule'</t>
  </si>
  <si>
    <t xml:space="preserve">'Caem'</t>
  </si>
  <si>
    <t xml:space="preserve">'Caetanos'</t>
  </si>
  <si>
    <t xml:space="preserve">'Caetite'</t>
  </si>
  <si>
    <t xml:space="preserve">'Cafarnaum'</t>
  </si>
  <si>
    <t xml:space="preserve">'Cairu'</t>
  </si>
  <si>
    <t xml:space="preserve">'Caldeirao_Grande'</t>
  </si>
  <si>
    <t xml:space="preserve">'Camacan'</t>
  </si>
  <si>
    <t xml:space="preserve">'Camacari'</t>
  </si>
  <si>
    <t xml:space="preserve">'Camamu'</t>
  </si>
  <si>
    <t xml:space="preserve">'Campo_Alegre_De_Lourdes'</t>
  </si>
  <si>
    <t xml:space="preserve">'Campo_Formoso'</t>
  </si>
  <si>
    <t xml:space="preserve">'Canapolis'</t>
  </si>
  <si>
    <t xml:space="preserve">'Canarana'</t>
  </si>
  <si>
    <t xml:space="preserve">'Canavieiras'</t>
  </si>
  <si>
    <t xml:space="preserve">'Candeal'</t>
  </si>
  <si>
    <t xml:space="preserve">'Candeias'</t>
  </si>
  <si>
    <t xml:space="preserve">'Candiba'</t>
  </si>
  <si>
    <t xml:space="preserve">'Candido_Sales'</t>
  </si>
  <si>
    <t xml:space="preserve">'Cansancao'</t>
  </si>
  <si>
    <t xml:space="preserve">'Canudos'</t>
  </si>
  <si>
    <t xml:space="preserve">'Capela_Do_Alto_Alegre'</t>
  </si>
  <si>
    <t xml:space="preserve">'Capim_Grosso'</t>
  </si>
  <si>
    <t xml:space="preserve">'Caraibas'</t>
  </si>
  <si>
    <t xml:space="preserve">'Caravelas'</t>
  </si>
  <si>
    <t xml:space="preserve">'Cardeal_Da_Silva'</t>
  </si>
  <si>
    <t xml:space="preserve">'Carinhanha'</t>
  </si>
  <si>
    <t xml:space="preserve">'Casa_Nova'</t>
  </si>
  <si>
    <t xml:space="preserve">'Castro_Alves'</t>
  </si>
  <si>
    <t xml:space="preserve">'Catolandia'</t>
  </si>
  <si>
    <t xml:space="preserve">'Catu'</t>
  </si>
  <si>
    <t xml:space="preserve">'Caturama'</t>
  </si>
  <si>
    <t xml:space="preserve">'Central'</t>
  </si>
  <si>
    <t xml:space="preserve">'Chorrocho'</t>
  </si>
  <si>
    <t xml:space="preserve">'Cicero_Dantas'</t>
  </si>
  <si>
    <t xml:space="preserve">'Cipo'</t>
  </si>
  <si>
    <t xml:space="preserve">'Coaraci'</t>
  </si>
  <si>
    <t xml:space="preserve">'Cocos'</t>
  </si>
  <si>
    <t xml:space="preserve">'Conceicao_Da_Feira'</t>
  </si>
  <si>
    <t xml:space="preserve">'Conceicao_Do_Almeida'</t>
  </si>
  <si>
    <t xml:space="preserve">'Conceicao_Do_Coite'</t>
  </si>
  <si>
    <t xml:space="preserve">'Conceicao_Do_Jacuipe'</t>
  </si>
  <si>
    <t xml:space="preserve">'Condeuba'</t>
  </si>
  <si>
    <t xml:space="preserve">'Contendas_Do_Sincora'</t>
  </si>
  <si>
    <t xml:space="preserve">'Coracao_De_Maria'</t>
  </si>
  <si>
    <t xml:space="preserve">'Cordeiros'</t>
  </si>
  <si>
    <t xml:space="preserve">'Coribe'</t>
  </si>
  <si>
    <t xml:space="preserve">'Coronel_Joao_Sa'</t>
  </si>
  <si>
    <t xml:space="preserve">'Correntina'</t>
  </si>
  <si>
    <t xml:space="preserve">'Cotegipe'</t>
  </si>
  <si>
    <t xml:space="preserve">'Cravolandia'</t>
  </si>
  <si>
    <t xml:space="preserve">'Crisopolis'</t>
  </si>
  <si>
    <t xml:space="preserve">'Cristopolis'</t>
  </si>
  <si>
    <t xml:space="preserve">'Cruz_Das_Almas'</t>
  </si>
  <si>
    <t xml:space="preserve">'Curaca'</t>
  </si>
  <si>
    <t xml:space="preserve">'Dario_Meira'</t>
  </si>
  <si>
    <t xml:space="preserve">'Dias_Davila'</t>
  </si>
  <si>
    <t xml:space="preserve">'Dom_Basilio'</t>
  </si>
  <si>
    <t xml:space="preserve">'Dom_Macedo_Costa'</t>
  </si>
  <si>
    <t xml:space="preserve">'Elisio_Medrado'</t>
  </si>
  <si>
    <t xml:space="preserve">'Encruzilhada'</t>
  </si>
  <si>
    <t xml:space="preserve">'Entre_Rios'</t>
  </si>
  <si>
    <t xml:space="preserve">'Esplanada'</t>
  </si>
  <si>
    <t xml:space="preserve">'Euclides_Da_Cunha'</t>
  </si>
  <si>
    <t xml:space="preserve">'Eunapolis'</t>
  </si>
  <si>
    <t xml:space="preserve">'Feira_Da_Mata'</t>
  </si>
  <si>
    <t xml:space="preserve">'Feira_De_Santana'</t>
  </si>
  <si>
    <t xml:space="preserve">'Firmino_Alves'</t>
  </si>
  <si>
    <t xml:space="preserve">'Floresta_Azul'</t>
  </si>
  <si>
    <t xml:space="preserve">'Formosa_Do_Rio_Preto'</t>
  </si>
  <si>
    <t xml:space="preserve">'Gandu'</t>
  </si>
  <si>
    <t xml:space="preserve">'Gaviao'</t>
  </si>
  <si>
    <t xml:space="preserve">'Gentio_Do_Ouro'</t>
  </si>
  <si>
    <t xml:space="preserve">'Gloria'</t>
  </si>
  <si>
    <t xml:space="preserve">'Gongogi'</t>
  </si>
  <si>
    <t xml:space="preserve">'Governador_Mangabeira'</t>
  </si>
  <si>
    <t xml:space="preserve">'Guajeru'</t>
  </si>
  <si>
    <t xml:space="preserve">'Guanambi'</t>
  </si>
  <si>
    <t xml:space="preserve">'Guaratinga'</t>
  </si>
  <si>
    <t xml:space="preserve">'Heliopolis'</t>
  </si>
  <si>
    <t xml:space="preserve">'Iacu'</t>
  </si>
  <si>
    <t xml:space="preserve">'Ibiassuce'</t>
  </si>
  <si>
    <t xml:space="preserve">'Ibicarai'</t>
  </si>
  <si>
    <t xml:space="preserve">'Ibicoara'</t>
  </si>
  <si>
    <t xml:space="preserve">'Ibicui'</t>
  </si>
  <si>
    <t xml:space="preserve">'Ibipeba'</t>
  </si>
  <si>
    <t xml:space="preserve">'Ibipitanga'</t>
  </si>
  <si>
    <t xml:space="preserve">'Ibiquera'</t>
  </si>
  <si>
    <t xml:space="preserve">'Ibirapitanga'</t>
  </si>
  <si>
    <t xml:space="preserve">'Ibirapua'</t>
  </si>
  <si>
    <t xml:space="preserve">'Ibirataia'</t>
  </si>
  <si>
    <t xml:space="preserve">'Ibitiara'</t>
  </si>
  <si>
    <t xml:space="preserve">'Ibitita'</t>
  </si>
  <si>
    <t xml:space="preserve">'Ibotirama'</t>
  </si>
  <si>
    <t xml:space="preserve">'Ichu'</t>
  </si>
  <si>
    <t xml:space="preserve">'Igapora'</t>
  </si>
  <si>
    <t xml:space="preserve">'Igrapiuna'</t>
  </si>
  <si>
    <t xml:space="preserve">'Iguai'</t>
  </si>
  <si>
    <t xml:space="preserve">'Ilheus'</t>
  </si>
  <si>
    <t xml:space="preserve">'Inhambupe'</t>
  </si>
  <si>
    <t xml:space="preserve">'Ipecaeta'</t>
  </si>
  <si>
    <t xml:space="preserve">'Ipiau'</t>
  </si>
  <si>
    <t xml:space="preserve">'Ipira'</t>
  </si>
  <si>
    <t xml:space="preserve">'Ipupiara'</t>
  </si>
  <si>
    <t xml:space="preserve">'Irajuba'</t>
  </si>
  <si>
    <t xml:space="preserve">'Iramaia'</t>
  </si>
  <si>
    <t xml:space="preserve">'Iraquara'</t>
  </si>
  <si>
    <t xml:space="preserve">'Irara'</t>
  </si>
  <si>
    <t xml:space="preserve">'Irece'</t>
  </si>
  <si>
    <t xml:space="preserve">'Itabela'</t>
  </si>
  <si>
    <t xml:space="preserve">'Itaberaba'</t>
  </si>
  <si>
    <t xml:space="preserve">'Itabuna'</t>
  </si>
  <si>
    <t xml:space="preserve">'Itacare'</t>
  </si>
  <si>
    <t xml:space="preserve">'Itaete'</t>
  </si>
  <si>
    <t xml:space="preserve">'Itagi'</t>
  </si>
  <si>
    <t xml:space="preserve">'Itagiba'</t>
  </si>
  <si>
    <t xml:space="preserve">'Itagimirim'</t>
  </si>
  <si>
    <t xml:space="preserve">'Itaguacu_Da_Bahia'</t>
  </si>
  <si>
    <t xml:space="preserve">'Itaju_Do_Colonia'</t>
  </si>
  <si>
    <t xml:space="preserve">'Itajuipe'</t>
  </si>
  <si>
    <t xml:space="preserve">'Itamaraju'</t>
  </si>
  <si>
    <t xml:space="preserve">'Itamari'</t>
  </si>
  <si>
    <t xml:space="preserve">'Itanagra'</t>
  </si>
  <si>
    <t xml:space="preserve">'Itanhem'</t>
  </si>
  <si>
    <t xml:space="preserve">'Itaparica'</t>
  </si>
  <si>
    <t xml:space="preserve">'Itape'</t>
  </si>
  <si>
    <t xml:space="preserve">'Itapebi'</t>
  </si>
  <si>
    <t xml:space="preserve">'Itapetinga'</t>
  </si>
  <si>
    <t xml:space="preserve">'Itapicuru'</t>
  </si>
  <si>
    <t xml:space="preserve">'Itapitanga'</t>
  </si>
  <si>
    <t xml:space="preserve">'Itaquara'</t>
  </si>
  <si>
    <t xml:space="preserve">'Itarantim'</t>
  </si>
  <si>
    <t xml:space="preserve">'Itatim'</t>
  </si>
  <si>
    <t xml:space="preserve">'Itirucu'</t>
  </si>
  <si>
    <t xml:space="preserve">'Itiuba'</t>
  </si>
  <si>
    <t xml:space="preserve">'Itororo'</t>
  </si>
  <si>
    <t xml:space="preserve">'Ituacu'</t>
  </si>
  <si>
    <t xml:space="preserve">'Itubera'</t>
  </si>
  <si>
    <t xml:space="preserve">'Iuiu'</t>
  </si>
  <si>
    <t xml:space="preserve">'Jaborandi'</t>
  </si>
  <si>
    <t xml:space="preserve">'Jacaraci'</t>
  </si>
  <si>
    <t xml:space="preserve">'Jacobina'</t>
  </si>
  <si>
    <t xml:space="preserve">'Jaguaquara'</t>
  </si>
  <si>
    <t xml:space="preserve">'Jaguarari'</t>
  </si>
  <si>
    <t xml:space="preserve">'Jaguaripe'</t>
  </si>
  <si>
    <t xml:space="preserve">'Jequie'</t>
  </si>
  <si>
    <t xml:space="preserve">'Jeremoabo'</t>
  </si>
  <si>
    <t xml:space="preserve">'Jiquirica'</t>
  </si>
  <si>
    <t xml:space="preserve">'Jitauna'</t>
  </si>
  <si>
    <t xml:space="preserve">'Joao_Dourado'</t>
  </si>
  <si>
    <t xml:space="preserve">'Juazeiro'</t>
  </si>
  <si>
    <t xml:space="preserve">'Jucurucu'</t>
  </si>
  <si>
    <t xml:space="preserve">'Jussara'</t>
  </si>
  <si>
    <t xml:space="preserve">'Jussari'</t>
  </si>
  <si>
    <t xml:space="preserve">'Jussiape'</t>
  </si>
  <si>
    <t xml:space="preserve">'Lafaiete_Coutinho'</t>
  </si>
  <si>
    <t xml:space="preserve">'Lagoa_Real'</t>
  </si>
  <si>
    <t xml:space="preserve">'Laje'</t>
  </si>
  <si>
    <t xml:space="preserve">'Lajedao'</t>
  </si>
  <si>
    <t xml:space="preserve">'Lajedinho'</t>
  </si>
  <si>
    <t xml:space="preserve">'Lajedo_Do_Tabocal'</t>
  </si>
  <si>
    <t xml:space="preserve">'Lamarao'</t>
  </si>
  <si>
    <t xml:space="preserve">'Lapao'</t>
  </si>
  <si>
    <t xml:space="preserve">'Lauro_De_Freitas'</t>
  </si>
  <si>
    <t xml:space="preserve">'Lencois'</t>
  </si>
  <si>
    <t xml:space="preserve">'Licinio_De_Almeida'</t>
  </si>
  <si>
    <t xml:space="preserve">'Livramento_De_Nossa_Senhora'</t>
  </si>
  <si>
    <t xml:space="preserve">'Luis_Eduardo_Magalhaes'</t>
  </si>
  <si>
    <t xml:space="preserve">'Macajuba'</t>
  </si>
  <si>
    <t xml:space="preserve">'Macarani'</t>
  </si>
  <si>
    <t xml:space="preserve">'Macaubas'</t>
  </si>
  <si>
    <t xml:space="preserve">'Macurure'</t>
  </si>
  <si>
    <t xml:space="preserve">'Madre_De_Deus'</t>
  </si>
  <si>
    <t xml:space="preserve">'Maetinga'</t>
  </si>
  <si>
    <t xml:space="preserve">'Maiquinique'</t>
  </si>
  <si>
    <t xml:space="preserve">'Mairi'</t>
  </si>
  <si>
    <t xml:space="preserve">'Malhada'</t>
  </si>
  <si>
    <t xml:space="preserve">'Malhada_De_Pedras'</t>
  </si>
  <si>
    <t xml:space="preserve">'Manoel_Vitorino'</t>
  </si>
  <si>
    <t xml:space="preserve">'Mansidao'</t>
  </si>
  <si>
    <t xml:space="preserve">'Maracas'</t>
  </si>
  <si>
    <t xml:space="preserve">'Maragogipe'</t>
  </si>
  <si>
    <t xml:space="preserve">'Marau'</t>
  </si>
  <si>
    <t xml:space="preserve">'Marcionilio_Souza'</t>
  </si>
  <si>
    <t xml:space="preserve">'Mascote'</t>
  </si>
  <si>
    <t xml:space="preserve">'Mata_De_Sao_Joao'</t>
  </si>
  <si>
    <t xml:space="preserve">'Matina'</t>
  </si>
  <si>
    <t xml:space="preserve">'Medeiros_Neto'</t>
  </si>
  <si>
    <t xml:space="preserve">'Miguel_Calmon'</t>
  </si>
  <si>
    <t xml:space="preserve">'Mirangaba'</t>
  </si>
  <si>
    <t xml:space="preserve">'Mirante'</t>
  </si>
  <si>
    <t xml:space="preserve">'Monte_Santo'</t>
  </si>
  <si>
    <t xml:space="preserve">'Morpara'</t>
  </si>
  <si>
    <t xml:space="preserve">'Morro_Do_Chapeu'</t>
  </si>
  <si>
    <t xml:space="preserve">'Mortugaba'</t>
  </si>
  <si>
    <t xml:space="preserve">'Mucuge'</t>
  </si>
  <si>
    <t xml:space="preserve">'Mucuri'</t>
  </si>
  <si>
    <t xml:space="preserve">'Mulungu_Do_Morro'</t>
  </si>
  <si>
    <t xml:space="preserve">'Mundo_Novo'</t>
  </si>
  <si>
    <t xml:space="preserve">'Muniz_Ferreira'</t>
  </si>
  <si>
    <t xml:space="preserve">'Muquem_De_Sao_Francisco'</t>
  </si>
  <si>
    <t xml:space="preserve">'Muritiba'</t>
  </si>
  <si>
    <t xml:space="preserve">'Mutuipe'</t>
  </si>
  <si>
    <t xml:space="preserve">'Nilo_Pecanha'</t>
  </si>
  <si>
    <t xml:space="preserve">'Nordestina'</t>
  </si>
  <si>
    <t xml:space="preserve">'Nova_Canaa'</t>
  </si>
  <si>
    <t xml:space="preserve">'Nova_Fatima'</t>
  </si>
  <si>
    <t xml:space="preserve">'Nova_Ibia'</t>
  </si>
  <si>
    <t xml:space="preserve">'Nova_Itarana'</t>
  </si>
  <si>
    <t xml:space="preserve">'Nova_Redencao'</t>
  </si>
  <si>
    <t xml:space="preserve">'Nova_Soure'</t>
  </si>
  <si>
    <t xml:space="preserve">'Nova_Vicosa'</t>
  </si>
  <si>
    <t xml:space="preserve">'Novo_Horizonte'</t>
  </si>
  <si>
    <t xml:space="preserve">'Novo_Triunfo'</t>
  </si>
  <si>
    <t xml:space="preserve">'Olindina'</t>
  </si>
  <si>
    <t xml:space="preserve">'Oliveira_Dos_Brejinhos'</t>
  </si>
  <si>
    <t xml:space="preserve">'Ouricangas'</t>
  </si>
  <si>
    <t xml:space="preserve">'Ourolandia'</t>
  </si>
  <si>
    <t xml:space="preserve">'Palmas_De_Monte_Alto'</t>
  </si>
  <si>
    <t xml:space="preserve">'Palmeiras'</t>
  </si>
  <si>
    <t xml:space="preserve">'Paramirim'</t>
  </si>
  <si>
    <t xml:space="preserve">'Paratinga'</t>
  </si>
  <si>
    <t xml:space="preserve">'Paripiranga'</t>
  </si>
  <si>
    <t xml:space="preserve">'Pau_Brasil'</t>
  </si>
  <si>
    <t xml:space="preserve">'Paulo_Afonso'</t>
  </si>
  <si>
    <t xml:space="preserve">'Pe_De_Serra'</t>
  </si>
  <si>
    <t xml:space="preserve">'Pedrao'</t>
  </si>
  <si>
    <t xml:space="preserve">'Pedro_Alexandre'</t>
  </si>
  <si>
    <t xml:space="preserve">'Piata'</t>
  </si>
  <si>
    <t xml:space="preserve">'Pilao_Arcado'</t>
  </si>
  <si>
    <t xml:space="preserve">'Pindai'</t>
  </si>
  <si>
    <t xml:space="preserve">'Pindobacu'</t>
  </si>
  <si>
    <t xml:space="preserve">'Pintadas'</t>
  </si>
  <si>
    <t xml:space="preserve">'Pirai_Do_Norte'</t>
  </si>
  <si>
    <t xml:space="preserve">'Piripa'</t>
  </si>
  <si>
    <t xml:space="preserve">'Piritiba'</t>
  </si>
  <si>
    <t xml:space="preserve">'Planaltino'</t>
  </si>
  <si>
    <t xml:space="preserve">'Planalto'</t>
  </si>
  <si>
    <t xml:space="preserve">'Pocoes'</t>
  </si>
  <si>
    <t xml:space="preserve">'Pojuca'</t>
  </si>
  <si>
    <t xml:space="preserve">'Ponto_Novo'</t>
  </si>
  <si>
    <t xml:space="preserve">'Porto_Seguro'</t>
  </si>
  <si>
    <t xml:space="preserve">'Potiragua'</t>
  </si>
  <si>
    <t xml:space="preserve">'Prado'</t>
  </si>
  <si>
    <t xml:space="preserve">'Presidente_Janio_Quadros'</t>
  </si>
  <si>
    <t xml:space="preserve">'Presidente_Tancredo_Neves'</t>
  </si>
  <si>
    <t xml:space="preserve">'Quijingue'</t>
  </si>
  <si>
    <t xml:space="preserve">'Quixabeira'</t>
  </si>
  <si>
    <t xml:space="preserve">'Rafael_Jambeiro'</t>
  </si>
  <si>
    <t xml:space="preserve">'Remanso'</t>
  </si>
  <si>
    <t xml:space="preserve">'Retirolandia'</t>
  </si>
  <si>
    <t xml:space="preserve">'Riachao_Das_Neves'</t>
  </si>
  <si>
    <t xml:space="preserve">'Riachao_Do_Jacuipe'</t>
  </si>
  <si>
    <t xml:space="preserve">'Ribeira_Do_Amparo'</t>
  </si>
  <si>
    <t xml:space="preserve">'Ribeira_Do_Pombal'</t>
  </si>
  <si>
    <t xml:space="preserve">'Ribeirao_Do_Largo'</t>
  </si>
  <si>
    <t xml:space="preserve">'Rio_De_Contas'</t>
  </si>
  <si>
    <t xml:space="preserve">'Rio_Do_Antonio'</t>
  </si>
  <si>
    <t xml:space="preserve">'Rio_Do_Pires'</t>
  </si>
  <si>
    <t xml:space="preserve">'Rio_Real'</t>
  </si>
  <si>
    <t xml:space="preserve">'Rodelas'</t>
  </si>
  <si>
    <t xml:space="preserve">'Salinas_Da_Margarida'</t>
  </si>
  <si>
    <t xml:space="preserve">'Salvador'</t>
  </si>
  <si>
    <t xml:space="preserve">'Santa_Barbara'</t>
  </si>
  <si>
    <t xml:space="preserve">'Santa_Brigida'</t>
  </si>
  <si>
    <t xml:space="preserve">'Santa_Cruz_Cabralia'</t>
  </si>
  <si>
    <t xml:space="preserve">'Santa_Cruz_Da_Vitoria'</t>
  </si>
  <si>
    <t xml:space="preserve">'Santaluz'</t>
  </si>
  <si>
    <t xml:space="preserve">'Santa_Maria_Da_Vitoria'</t>
  </si>
  <si>
    <t xml:space="preserve">'Santanopolis'</t>
  </si>
  <si>
    <t xml:space="preserve">'Santa_Rita_De_Cassia'</t>
  </si>
  <si>
    <t xml:space="preserve">'Santo_Amaro'</t>
  </si>
  <si>
    <t xml:space="preserve">'Santo_Antonio_De_Jesus'</t>
  </si>
  <si>
    <t xml:space="preserve">'Santo_Estevao'</t>
  </si>
  <si>
    <t xml:space="preserve">'Sao_Desiderio'</t>
  </si>
  <si>
    <t xml:space="preserve">'Sao_Felix'</t>
  </si>
  <si>
    <t xml:space="preserve">'Sao_Felix_Do_Coribe'</t>
  </si>
  <si>
    <t xml:space="preserve">'Sao_Felipe'</t>
  </si>
  <si>
    <t xml:space="preserve">'Sao_Francisco_Do_Conde'</t>
  </si>
  <si>
    <t xml:space="preserve">'Sao_Gabriel'</t>
  </si>
  <si>
    <t xml:space="preserve">'Sao_Goncalo_Dos_Campos'</t>
  </si>
  <si>
    <t xml:space="preserve">'Sao_Jose_Da_Vitoria'</t>
  </si>
  <si>
    <t xml:space="preserve">'Sao_Jose_Do_Jacuipe'</t>
  </si>
  <si>
    <t xml:space="preserve">'Sao_Miguel_Das_Matas'</t>
  </si>
  <si>
    <t xml:space="preserve">'Sao_Sebastiao_Do_Passe'</t>
  </si>
  <si>
    <t xml:space="preserve">'Sapeacu'</t>
  </si>
  <si>
    <t xml:space="preserve">'Satiro_Dias'</t>
  </si>
  <si>
    <t xml:space="preserve">'Saubara'</t>
  </si>
  <si>
    <t xml:space="preserve">'Saude'</t>
  </si>
  <si>
    <t xml:space="preserve">'Seabra'</t>
  </si>
  <si>
    <t xml:space="preserve">'Sebastiao_Laranjeiras'</t>
  </si>
  <si>
    <t xml:space="preserve">'Senhor_Do_Bonfim'</t>
  </si>
  <si>
    <t xml:space="preserve">'Serra_Do_Ramalho'</t>
  </si>
  <si>
    <t xml:space="preserve">'Sento_Se'</t>
  </si>
  <si>
    <t xml:space="preserve">'Serra_Dourada'</t>
  </si>
  <si>
    <t xml:space="preserve">'Serra_Preta'</t>
  </si>
  <si>
    <t xml:space="preserve">'Serrolandia'</t>
  </si>
  <si>
    <t xml:space="preserve">'Simoes_Filho'</t>
  </si>
  <si>
    <t xml:space="preserve">'Sitio_Do_Mato'</t>
  </si>
  <si>
    <t xml:space="preserve">'Sitio_Do_Quinto'</t>
  </si>
  <si>
    <t xml:space="preserve">'Sobradinho'</t>
  </si>
  <si>
    <t xml:space="preserve">'Souto_Soares'</t>
  </si>
  <si>
    <t xml:space="preserve">'Tabocas_Do_Brejo_Velho'</t>
  </si>
  <si>
    <t xml:space="preserve">'Tanhacu'</t>
  </si>
  <si>
    <t xml:space="preserve">'Tanque_Novo'</t>
  </si>
  <si>
    <t xml:space="preserve">'Tanquinho'</t>
  </si>
  <si>
    <t xml:space="preserve">'Tapiramuta'</t>
  </si>
  <si>
    <t xml:space="preserve">'Teixeira_De_Freitas'</t>
  </si>
  <si>
    <t xml:space="preserve">'Teodoro_Sampaio'</t>
  </si>
  <si>
    <t xml:space="preserve">'Teofilandia'</t>
  </si>
  <si>
    <t xml:space="preserve">'Teolandia'</t>
  </si>
  <si>
    <t xml:space="preserve">'Tremedal'</t>
  </si>
  <si>
    <t xml:space="preserve">'Tucano'</t>
  </si>
  <si>
    <t xml:space="preserve">'Uaua'</t>
  </si>
  <si>
    <t xml:space="preserve">'Ubaira'</t>
  </si>
  <si>
    <t xml:space="preserve">'Ubaitaba'</t>
  </si>
  <si>
    <t xml:space="preserve">'Ubata'</t>
  </si>
  <si>
    <t xml:space="preserve">'Uibai'</t>
  </si>
  <si>
    <t xml:space="preserve">'Umburanas'</t>
  </si>
  <si>
    <t xml:space="preserve">'Una'</t>
  </si>
  <si>
    <t xml:space="preserve">'Urandi'</t>
  </si>
  <si>
    <t xml:space="preserve">'Urucuca'</t>
  </si>
  <si>
    <t xml:space="preserve">'Utinga'</t>
  </si>
  <si>
    <t xml:space="preserve">'Valenca'</t>
  </si>
  <si>
    <t xml:space="preserve">'Valente'</t>
  </si>
  <si>
    <t xml:space="preserve">'Varzea_Da_Roca'</t>
  </si>
  <si>
    <t xml:space="preserve">'Varzea_Do_Poco'</t>
  </si>
  <si>
    <t xml:space="preserve">'Varzea_Nova'</t>
  </si>
  <si>
    <t xml:space="preserve">'Varzedo'</t>
  </si>
  <si>
    <t xml:space="preserve">'Vereda'</t>
  </si>
  <si>
    <t xml:space="preserve">'Vitoria_Da_Conquista'</t>
  </si>
  <si>
    <t xml:space="preserve">'Wagner'</t>
  </si>
  <si>
    <t xml:space="preserve">'Wanderley'</t>
  </si>
  <si>
    <t xml:space="preserve">'Wenceslau_Guimaraes'</t>
  </si>
  <si>
    <t xml:space="preserve">'Xique_Xique'</t>
  </si>
  <si>
    <t xml:space="preserve">'Abadia_Dos_Dourados'</t>
  </si>
  <si>
    <t xml:space="preserve">'Abaete'</t>
  </si>
  <si>
    <t xml:space="preserve">'Abre_Campo'</t>
  </si>
  <si>
    <t xml:space="preserve">'Acaiaca'</t>
  </si>
  <si>
    <t xml:space="preserve">'Acucena'</t>
  </si>
  <si>
    <t xml:space="preserve">'Agua_Boa'</t>
  </si>
  <si>
    <t xml:space="preserve">'Agua_Comprida'</t>
  </si>
  <si>
    <t xml:space="preserve">'Aguanil'</t>
  </si>
  <si>
    <t xml:space="preserve">'Aguas_Formosas'</t>
  </si>
  <si>
    <t xml:space="preserve">'Aguas_Vermelhas'</t>
  </si>
  <si>
    <t xml:space="preserve">'Aimores'</t>
  </si>
  <si>
    <t xml:space="preserve">'Aiuruoca'</t>
  </si>
  <si>
    <t xml:space="preserve">'Alagoa'</t>
  </si>
  <si>
    <t xml:space="preserve">'Albertina'</t>
  </si>
  <si>
    <t xml:space="preserve">'Alem_Paraiba'</t>
  </si>
  <si>
    <t xml:space="preserve">'Alfenas'</t>
  </si>
  <si>
    <t xml:space="preserve">'Alfredo_Vasconcelos'</t>
  </si>
  <si>
    <t xml:space="preserve">'Almenara'</t>
  </si>
  <si>
    <t xml:space="preserve">'Alpercata'</t>
  </si>
  <si>
    <t xml:space="preserve">'Alpinopolis'</t>
  </si>
  <si>
    <t xml:space="preserve">'Alterosa'</t>
  </si>
  <si>
    <t xml:space="preserve">'Alto_Caparao'</t>
  </si>
  <si>
    <t xml:space="preserve">'Alto_Rio_Doce'</t>
  </si>
  <si>
    <t xml:space="preserve">'Alvarenga'</t>
  </si>
  <si>
    <t xml:space="preserve">'Alvinopolis'</t>
  </si>
  <si>
    <t xml:space="preserve">'Alvorada_De_Minas'</t>
  </si>
  <si>
    <t xml:space="preserve">'Amparo_Do_Serra'</t>
  </si>
  <si>
    <t xml:space="preserve">'Andradas'</t>
  </si>
  <si>
    <t xml:space="preserve">'Cachoeira_De_Pajeu'</t>
  </si>
  <si>
    <t xml:space="preserve">'Andrelandia'</t>
  </si>
  <si>
    <t xml:space="preserve">'Angelandia'</t>
  </si>
  <si>
    <t xml:space="preserve">'Antonio_Carlos'</t>
  </si>
  <si>
    <t xml:space="preserve">'Antonio_Dias'</t>
  </si>
  <si>
    <t xml:space="preserve">'Antonio_Prado_De_Minas'</t>
  </si>
  <si>
    <t xml:space="preserve">'Aracai'</t>
  </si>
  <si>
    <t xml:space="preserve">'Aracitaba'</t>
  </si>
  <si>
    <t xml:space="preserve">'Aracuai'</t>
  </si>
  <si>
    <t xml:space="preserve">'Araguari'</t>
  </si>
  <si>
    <t xml:space="preserve">'Arantina'</t>
  </si>
  <si>
    <t xml:space="preserve">'Araponga'</t>
  </si>
  <si>
    <t xml:space="preserve">'Arapora'</t>
  </si>
  <si>
    <t xml:space="preserve">'Arapua'</t>
  </si>
  <si>
    <t xml:space="preserve">'Araujos'</t>
  </si>
  <si>
    <t xml:space="preserve">'Araxa'</t>
  </si>
  <si>
    <t xml:space="preserve">'Arceburgo'</t>
  </si>
  <si>
    <t xml:space="preserve">'Arcos'</t>
  </si>
  <si>
    <t xml:space="preserve">'Areado'</t>
  </si>
  <si>
    <t xml:space="preserve">'Argirita'</t>
  </si>
  <si>
    <t xml:space="preserve">'Aricanduva'</t>
  </si>
  <si>
    <t xml:space="preserve">'Arinos'</t>
  </si>
  <si>
    <t xml:space="preserve">'Astolfo_Dutra'</t>
  </si>
  <si>
    <t xml:space="preserve">'Ataleia'</t>
  </si>
  <si>
    <t xml:space="preserve">'Augusto_De_Lima'</t>
  </si>
  <si>
    <t xml:space="preserve">'Baependi'</t>
  </si>
  <si>
    <t xml:space="preserve">'Baldim'</t>
  </si>
  <si>
    <t xml:space="preserve">'Bambui'</t>
  </si>
  <si>
    <t xml:space="preserve">'Bandeira'</t>
  </si>
  <si>
    <t xml:space="preserve">'Bandeira_Do_Sul'</t>
  </si>
  <si>
    <t xml:space="preserve">'Barao_De_Cocais'</t>
  </si>
  <si>
    <t xml:space="preserve">'Barao_De_Monte_Alto'</t>
  </si>
  <si>
    <t xml:space="preserve">'Barbacena'</t>
  </si>
  <si>
    <t xml:space="preserve">'Barra_Longa'</t>
  </si>
  <si>
    <t xml:space="preserve">'Barroso'</t>
  </si>
  <si>
    <t xml:space="preserve">'Bela_Vista_De_Minas'</t>
  </si>
  <si>
    <t xml:space="preserve">'Belmiro_Braga'</t>
  </si>
  <si>
    <t xml:space="preserve">'Belo_Horizonte'</t>
  </si>
  <si>
    <t xml:space="preserve">'Belo_Oriente'</t>
  </si>
  <si>
    <t xml:space="preserve">'Belo_Vale'</t>
  </si>
  <si>
    <t xml:space="preserve">'Berilo'</t>
  </si>
  <si>
    <t xml:space="preserve">'Bertopolis'</t>
  </si>
  <si>
    <t xml:space="preserve">'Berizal'</t>
  </si>
  <si>
    <t xml:space="preserve">'Betim'</t>
  </si>
  <si>
    <t xml:space="preserve">'Bias_Fortes'</t>
  </si>
  <si>
    <t xml:space="preserve">'Bicas'</t>
  </si>
  <si>
    <t xml:space="preserve">'Biquinhas'</t>
  </si>
  <si>
    <t xml:space="preserve">'Boa_Esperanca'</t>
  </si>
  <si>
    <t xml:space="preserve">'Bocaina_De_Minas'</t>
  </si>
  <si>
    <t xml:space="preserve">'Bocaiuva'</t>
  </si>
  <si>
    <t xml:space="preserve">'Bom_Despacho'</t>
  </si>
  <si>
    <t xml:space="preserve">'Bom_Jardim_De_Minas'</t>
  </si>
  <si>
    <t xml:space="preserve">'Bom_Jesus_Da_Penha'</t>
  </si>
  <si>
    <t xml:space="preserve">'Bom_Jesus_Do_Amparo'</t>
  </si>
  <si>
    <t xml:space="preserve">'Bom_Jesus_Do_Galho'</t>
  </si>
  <si>
    <t xml:space="preserve">'Bom_Repouso'</t>
  </si>
  <si>
    <t xml:space="preserve">'Bonfinopolis_De_Minas'</t>
  </si>
  <si>
    <t xml:space="preserve">'Bonito_De_Minas'</t>
  </si>
  <si>
    <t xml:space="preserve">'Borda_Da_Mata'</t>
  </si>
  <si>
    <t xml:space="preserve">'Botelhos'</t>
  </si>
  <si>
    <t xml:space="preserve">'Botumirim'</t>
  </si>
  <si>
    <t xml:space="preserve">'Brasilandia_De_Minas'</t>
  </si>
  <si>
    <t xml:space="preserve">'Brasilia_De_Minas'</t>
  </si>
  <si>
    <t xml:space="preserve">'Bras_Pires'</t>
  </si>
  <si>
    <t xml:space="preserve">'Braunas'</t>
  </si>
  <si>
    <t xml:space="preserve">'Brazopolis'</t>
  </si>
  <si>
    <t xml:space="preserve">'Brumadinho'</t>
  </si>
  <si>
    <t xml:space="preserve">'Bueno_Brandao'</t>
  </si>
  <si>
    <t xml:space="preserve">'Buenopolis'</t>
  </si>
  <si>
    <t xml:space="preserve">'Bugre'</t>
  </si>
  <si>
    <t xml:space="preserve">'Buritizeiro'</t>
  </si>
  <si>
    <t xml:space="preserve">'Cabeceira_Grande'</t>
  </si>
  <si>
    <t xml:space="preserve">'Cabo_Verde'</t>
  </si>
  <si>
    <t xml:space="preserve">'Cachoeira_Da_Prata'</t>
  </si>
  <si>
    <t xml:space="preserve">'Cachoeira_De_Minas'</t>
  </si>
  <si>
    <t xml:space="preserve">'Cachoeira_Dourada'</t>
  </si>
  <si>
    <t xml:space="preserve">'Caetanopolis'</t>
  </si>
  <si>
    <t xml:space="preserve">'Caete'</t>
  </si>
  <si>
    <t xml:space="preserve">'Caiana'</t>
  </si>
  <si>
    <t xml:space="preserve">'Cajuri'</t>
  </si>
  <si>
    <t xml:space="preserve">'Caldas'</t>
  </si>
  <si>
    <t xml:space="preserve">'Camacho'</t>
  </si>
  <si>
    <t xml:space="preserve">'Camanducaia'</t>
  </si>
  <si>
    <t xml:space="preserve">'Cambui'</t>
  </si>
  <si>
    <t xml:space="preserve">'Cambuquira'</t>
  </si>
  <si>
    <t xml:space="preserve">'Campanario'</t>
  </si>
  <si>
    <t xml:space="preserve">'Campanha'</t>
  </si>
  <si>
    <t xml:space="preserve">'Campina_Verde'</t>
  </si>
  <si>
    <t xml:space="preserve">'Campo_Azul'</t>
  </si>
  <si>
    <t xml:space="preserve">'Campo_Belo'</t>
  </si>
  <si>
    <t xml:space="preserve">'Campo_Do_Meio'</t>
  </si>
  <si>
    <t xml:space="preserve">'Campo_Florido'</t>
  </si>
  <si>
    <t xml:space="preserve">'Campos_Altos'</t>
  </si>
  <si>
    <t xml:space="preserve">'Campos_Gerais'</t>
  </si>
  <si>
    <t xml:space="preserve">'Canaa'</t>
  </si>
  <si>
    <t xml:space="preserve">'Cana_Verde'</t>
  </si>
  <si>
    <t xml:space="preserve">'Cantagalo'</t>
  </si>
  <si>
    <t xml:space="preserve">'Caparao'</t>
  </si>
  <si>
    <t xml:space="preserve">'Capela_Nova'</t>
  </si>
  <si>
    <t xml:space="preserve">'Capelinha'</t>
  </si>
  <si>
    <t xml:space="preserve">'Capetinga'</t>
  </si>
  <si>
    <t xml:space="preserve">'Capim_Branco'</t>
  </si>
  <si>
    <t xml:space="preserve">'Capinopolis'</t>
  </si>
  <si>
    <t xml:space="preserve">'Capitao_Andrade'</t>
  </si>
  <si>
    <t xml:space="preserve">'Capitao_Eneas'</t>
  </si>
  <si>
    <t xml:space="preserve">'Capitolio'</t>
  </si>
  <si>
    <t xml:space="preserve">'Caputira'</t>
  </si>
  <si>
    <t xml:space="preserve">'Carai'</t>
  </si>
  <si>
    <t xml:space="preserve">'Caranaiba'</t>
  </si>
  <si>
    <t xml:space="preserve">'Carandai'</t>
  </si>
  <si>
    <t xml:space="preserve">'Carangola'</t>
  </si>
  <si>
    <t xml:space="preserve">'Caratinga'</t>
  </si>
  <si>
    <t xml:space="preserve">'Carbonita'</t>
  </si>
  <si>
    <t xml:space="preserve">'Careacu'</t>
  </si>
  <si>
    <t xml:space="preserve">'Carlos_Chagas'</t>
  </si>
  <si>
    <t xml:space="preserve">'Carmesia'</t>
  </si>
  <si>
    <t xml:space="preserve">'Carmo_Da_Cachoeira'</t>
  </si>
  <si>
    <t xml:space="preserve">'Carmo_Da_Mata'</t>
  </si>
  <si>
    <t xml:space="preserve">'Carmo_De_Minas'</t>
  </si>
  <si>
    <t xml:space="preserve">'Carmo_Do_Cajuru'</t>
  </si>
  <si>
    <t xml:space="preserve">'Carmo_Do_Paranaiba'</t>
  </si>
  <si>
    <t xml:space="preserve">'Carmo_Do_Rio_Claro'</t>
  </si>
  <si>
    <t xml:space="preserve">'Carmopolis_De_Minas'</t>
  </si>
  <si>
    <t xml:space="preserve">'Carneirinho'</t>
  </si>
  <si>
    <t xml:space="preserve">'Carrancas'</t>
  </si>
  <si>
    <t xml:space="preserve">'Carvalhopolis'</t>
  </si>
  <si>
    <t xml:space="preserve">'Carvalhos'</t>
  </si>
  <si>
    <t xml:space="preserve">'Casa_Grande'</t>
  </si>
  <si>
    <t xml:space="preserve">'Cascalho_Rico'</t>
  </si>
  <si>
    <t xml:space="preserve">'Cassia'</t>
  </si>
  <si>
    <t xml:space="preserve">'Conceicao_Da_Barra_De_Minas'</t>
  </si>
  <si>
    <t xml:space="preserve">'Cataguases'</t>
  </si>
  <si>
    <t xml:space="preserve">'Catas_Altas'</t>
  </si>
  <si>
    <t xml:space="preserve">'Catas_Altas_Da_Noruega'</t>
  </si>
  <si>
    <t xml:space="preserve">'Catuji'</t>
  </si>
  <si>
    <t xml:space="preserve">'Catuti'</t>
  </si>
  <si>
    <t xml:space="preserve">'Caxambu'</t>
  </si>
  <si>
    <t xml:space="preserve">'Cedro_Do_Abaete'</t>
  </si>
  <si>
    <t xml:space="preserve">'Central_De_Minas'</t>
  </si>
  <si>
    <t xml:space="preserve">'Centralina'</t>
  </si>
  <si>
    <t xml:space="preserve">'Chacara'</t>
  </si>
  <si>
    <t xml:space="preserve">'Chale'</t>
  </si>
  <si>
    <t xml:space="preserve">'Chapada_Do_Norte'</t>
  </si>
  <si>
    <t xml:space="preserve">'Chapada_Gaucha'</t>
  </si>
  <si>
    <t xml:space="preserve">'Chiador'</t>
  </si>
  <si>
    <t xml:space="preserve">'Cipotanea'</t>
  </si>
  <si>
    <t xml:space="preserve">'Claraval'</t>
  </si>
  <si>
    <t xml:space="preserve">'Claro_Dos_Pocoes'</t>
  </si>
  <si>
    <t xml:space="preserve">'Claudio'</t>
  </si>
  <si>
    <t xml:space="preserve">'Coimbra'</t>
  </si>
  <si>
    <t xml:space="preserve">'Coluna'</t>
  </si>
  <si>
    <t xml:space="preserve">'Comendador_Gomes'</t>
  </si>
  <si>
    <t xml:space="preserve">'Comercinho'</t>
  </si>
  <si>
    <t xml:space="preserve">'Conceicao_Da_Aparecida'</t>
  </si>
  <si>
    <t xml:space="preserve">'Conceicao_Das_Pedras'</t>
  </si>
  <si>
    <t xml:space="preserve">'Conceicao_Das_Alagoas'</t>
  </si>
  <si>
    <t xml:space="preserve">'Conceicao_De_Ipanema'</t>
  </si>
  <si>
    <t xml:space="preserve">'Conceicao_Do_Mato_Dentro'</t>
  </si>
  <si>
    <t xml:space="preserve">'Conceicao_Do_Para'</t>
  </si>
  <si>
    <t xml:space="preserve">'Conceicao_Do_Rio_Verde'</t>
  </si>
  <si>
    <t xml:space="preserve">'Conceicao_Dos_Ouros'</t>
  </si>
  <si>
    <t xml:space="preserve">'Conego_Marinho'</t>
  </si>
  <si>
    <t xml:space="preserve">'Confins'</t>
  </si>
  <si>
    <t xml:space="preserve">'Congonhal'</t>
  </si>
  <si>
    <t xml:space="preserve">'Congonhas'</t>
  </si>
  <si>
    <t xml:space="preserve">'Congonhas_Do_Norte'</t>
  </si>
  <si>
    <t xml:space="preserve">'Conquista'</t>
  </si>
  <si>
    <t xml:space="preserve">'Conselheiro_Lafaiete'</t>
  </si>
  <si>
    <t xml:space="preserve">'Conselheiro_Pena'</t>
  </si>
  <si>
    <t xml:space="preserve">'Consolacao'</t>
  </si>
  <si>
    <t xml:space="preserve">'Contagem'</t>
  </si>
  <si>
    <t xml:space="preserve">'Coqueiral'</t>
  </si>
  <si>
    <t xml:space="preserve">'Coracao_De_Jesus'</t>
  </si>
  <si>
    <t xml:space="preserve">'Cordisburgo'</t>
  </si>
  <si>
    <t xml:space="preserve">'Cordislandia'</t>
  </si>
  <si>
    <t xml:space="preserve">'Corinto'</t>
  </si>
  <si>
    <t xml:space="preserve">'Coroaci'</t>
  </si>
  <si>
    <t xml:space="preserve">'Coromandel'</t>
  </si>
  <si>
    <t xml:space="preserve">'Coronel_Fabriciano'</t>
  </si>
  <si>
    <t xml:space="preserve">'Coronel_Murta'</t>
  </si>
  <si>
    <t xml:space="preserve">'Coronel_Pacheco'</t>
  </si>
  <si>
    <t xml:space="preserve">'Coronel_Xavier_Chaves'</t>
  </si>
  <si>
    <t xml:space="preserve">'Corrego_Danta'</t>
  </si>
  <si>
    <t xml:space="preserve">'Corrego_Do_Bom_Jesus'</t>
  </si>
  <si>
    <t xml:space="preserve">'Corrego_Fundo'</t>
  </si>
  <si>
    <t xml:space="preserve">'Corrego_Novo'</t>
  </si>
  <si>
    <t xml:space="preserve">'Couto_De_Magalhaes_De_Minas'</t>
  </si>
  <si>
    <t xml:space="preserve">'Crisolita'</t>
  </si>
  <si>
    <t xml:space="preserve">'Cristais'</t>
  </si>
  <si>
    <t xml:space="preserve">'Cristalia'</t>
  </si>
  <si>
    <t xml:space="preserve">'Cristiano_Otoni'</t>
  </si>
  <si>
    <t xml:space="preserve">'Cristina'</t>
  </si>
  <si>
    <t xml:space="preserve">'Crucilandia'</t>
  </si>
  <si>
    <t xml:space="preserve">'Cruzeiro_Da_Fortaleza'</t>
  </si>
  <si>
    <t xml:space="preserve">'Cruzilia'</t>
  </si>
  <si>
    <t xml:space="preserve">'Cuparaque'</t>
  </si>
  <si>
    <t xml:space="preserve">'Curral_De_Dentro'</t>
  </si>
  <si>
    <t xml:space="preserve">'Curvelo'</t>
  </si>
  <si>
    <t xml:space="preserve">'Datas'</t>
  </si>
  <si>
    <t xml:space="preserve">'Delfim_Moreira'</t>
  </si>
  <si>
    <t xml:space="preserve">'Delfinopolis'</t>
  </si>
  <si>
    <t xml:space="preserve">'Delta'</t>
  </si>
  <si>
    <t xml:space="preserve">'Descoberto'</t>
  </si>
  <si>
    <t xml:space="preserve">'Desterro_De_Entre_Rios'</t>
  </si>
  <si>
    <t xml:space="preserve">'Desterro_Do_Melo'</t>
  </si>
  <si>
    <t xml:space="preserve">'Diamantina'</t>
  </si>
  <si>
    <t xml:space="preserve">'Diogo_De_Vasconcelos'</t>
  </si>
  <si>
    <t xml:space="preserve">'Dionisio'</t>
  </si>
  <si>
    <t xml:space="preserve">'Divinesia'</t>
  </si>
  <si>
    <t xml:space="preserve">'Divino'</t>
  </si>
  <si>
    <t xml:space="preserve">'Divino_Das_Laranjeiras'</t>
  </si>
  <si>
    <t xml:space="preserve">'Divinolandia_De_Minas'</t>
  </si>
  <si>
    <t xml:space="preserve">'Divinopolis'</t>
  </si>
  <si>
    <t xml:space="preserve">'Divisa_Alegre'</t>
  </si>
  <si>
    <t xml:space="preserve">'Divisa_Nova'</t>
  </si>
  <si>
    <t xml:space="preserve">'Divisopolis'</t>
  </si>
  <si>
    <t xml:space="preserve">'Dom_Bosco'</t>
  </si>
  <si>
    <t xml:space="preserve">'Dom_Cavati'</t>
  </si>
  <si>
    <t xml:space="preserve">'Dom_Joaquim'</t>
  </si>
  <si>
    <t xml:space="preserve">'Dom_Silverio'</t>
  </si>
  <si>
    <t xml:space="preserve">'Dom_Vicoso'</t>
  </si>
  <si>
    <t xml:space="preserve">'Dona_Eusebia'</t>
  </si>
  <si>
    <t xml:space="preserve">'Dores_De_Campos'</t>
  </si>
  <si>
    <t xml:space="preserve">'Dores_De_Guanhaes'</t>
  </si>
  <si>
    <t xml:space="preserve">'Dores_Do_Indaia'</t>
  </si>
  <si>
    <t xml:space="preserve">'Dores_Do_Turvo'</t>
  </si>
  <si>
    <t xml:space="preserve">'Doresopolis'</t>
  </si>
  <si>
    <t xml:space="preserve">'Douradoquara'</t>
  </si>
  <si>
    <t xml:space="preserve">'Durande'</t>
  </si>
  <si>
    <t xml:space="preserve">'Eloi_Mendes'</t>
  </si>
  <si>
    <t xml:space="preserve">'Engenheiro_Caldas'</t>
  </si>
  <si>
    <t xml:space="preserve">'Engenheiro_Navarro'</t>
  </si>
  <si>
    <t xml:space="preserve">'Entre_Folhas'</t>
  </si>
  <si>
    <t xml:space="preserve">'Entre_Rios_De_Minas'</t>
  </si>
  <si>
    <t xml:space="preserve">'Ervalia'</t>
  </si>
  <si>
    <t xml:space="preserve">'Esmeraldas'</t>
  </si>
  <si>
    <t xml:space="preserve">'Espera_Feliz'</t>
  </si>
  <si>
    <t xml:space="preserve">'Espinosa'</t>
  </si>
  <si>
    <t xml:space="preserve">'Espirito_Santo_Do_Dourado'</t>
  </si>
  <si>
    <t xml:space="preserve">'Estiva'</t>
  </si>
  <si>
    <t xml:space="preserve">'Estrela_Dalva'</t>
  </si>
  <si>
    <t xml:space="preserve">'Estrela_Do_Indaia'</t>
  </si>
  <si>
    <t xml:space="preserve">'Estrela_Do_Sul'</t>
  </si>
  <si>
    <t xml:space="preserve">'Eugenopolis'</t>
  </si>
  <si>
    <t xml:space="preserve">'Ewbank_Da_Camara'</t>
  </si>
  <si>
    <t xml:space="preserve">'Extrema'</t>
  </si>
  <si>
    <t xml:space="preserve">'Fama'</t>
  </si>
  <si>
    <t xml:space="preserve">'Faria_Lemos'</t>
  </si>
  <si>
    <t xml:space="preserve">'Felicio_Dos_Santos'</t>
  </si>
  <si>
    <t xml:space="preserve">'Sao_Goncalo_Do_Rio_Preto'</t>
  </si>
  <si>
    <t xml:space="preserve">'Felisburgo'</t>
  </si>
  <si>
    <t xml:space="preserve">'Felixlandia'</t>
  </si>
  <si>
    <t xml:space="preserve">'Fernandes_Tourinho'</t>
  </si>
  <si>
    <t xml:space="preserve">'Ferros'</t>
  </si>
  <si>
    <t xml:space="preserve">'Fervedouro'</t>
  </si>
  <si>
    <t xml:space="preserve">'Florestal'</t>
  </si>
  <si>
    <t xml:space="preserve">'Formiga'</t>
  </si>
  <si>
    <t xml:space="preserve">'Formoso'</t>
  </si>
  <si>
    <t xml:space="preserve">'Fortaleza_De_Minas'</t>
  </si>
  <si>
    <t xml:space="preserve">'Fortuna_De_Minas'</t>
  </si>
  <si>
    <t xml:space="preserve">'Francisco_Badaro'</t>
  </si>
  <si>
    <t xml:space="preserve">'Francisco_Dumont'</t>
  </si>
  <si>
    <t xml:space="preserve">'Francisco_Sa'</t>
  </si>
  <si>
    <t xml:space="preserve">'Franciscopolis'</t>
  </si>
  <si>
    <t xml:space="preserve">'Frei_Gaspar'</t>
  </si>
  <si>
    <t xml:space="preserve">'Frei_Inocencio'</t>
  </si>
  <si>
    <t xml:space="preserve">'Frei_Lagonegro'</t>
  </si>
  <si>
    <t xml:space="preserve">'Fronteira'</t>
  </si>
  <si>
    <t xml:space="preserve">'Fronteira_Dos_Vales'</t>
  </si>
  <si>
    <t xml:space="preserve">'Fruta_De_Leite'</t>
  </si>
  <si>
    <t xml:space="preserve">'Frutal'</t>
  </si>
  <si>
    <t xml:space="preserve">'Funilandia'</t>
  </si>
  <si>
    <t xml:space="preserve">'Galileia'</t>
  </si>
  <si>
    <t xml:space="preserve">'Gameleiras'</t>
  </si>
  <si>
    <t xml:space="preserve">'Glaucilandia'</t>
  </si>
  <si>
    <t xml:space="preserve">'Goiabeira'</t>
  </si>
  <si>
    <t xml:space="preserve">'Goncalves'</t>
  </si>
  <si>
    <t xml:space="preserve">'Gonzaga'</t>
  </si>
  <si>
    <t xml:space="preserve">'Gouveia'</t>
  </si>
  <si>
    <t xml:space="preserve">'Governador_Valadares'</t>
  </si>
  <si>
    <t xml:space="preserve">'Grao_Mogol'</t>
  </si>
  <si>
    <t xml:space="preserve">'Grupiara'</t>
  </si>
  <si>
    <t xml:space="preserve">'Guanhaes'</t>
  </si>
  <si>
    <t xml:space="preserve">'Guape'</t>
  </si>
  <si>
    <t xml:space="preserve">'Guaraciaba'</t>
  </si>
  <si>
    <t xml:space="preserve">'Guaraciama'</t>
  </si>
  <si>
    <t xml:space="preserve">'Guaranesia'</t>
  </si>
  <si>
    <t xml:space="preserve">'Guarani'</t>
  </si>
  <si>
    <t xml:space="preserve">'Guarara'</t>
  </si>
  <si>
    <t xml:space="preserve">'Guarda_Mor'</t>
  </si>
  <si>
    <t xml:space="preserve">'Guaxupe'</t>
  </si>
  <si>
    <t xml:space="preserve">'Guidoval'</t>
  </si>
  <si>
    <t xml:space="preserve">'Guimarania'</t>
  </si>
  <si>
    <t xml:space="preserve">'Guiricema'</t>
  </si>
  <si>
    <t xml:space="preserve">'Gurinhata'</t>
  </si>
  <si>
    <t xml:space="preserve">'Heliodora'</t>
  </si>
  <si>
    <t xml:space="preserve">'Iapu'</t>
  </si>
  <si>
    <t xml:space="preserve">'Ibertioga'</t>
  </si>
  <si>
    <t xml:space="preserve">'Ibia'</t>
  </si>
  <si>
    <t xml:space="preserve">'Ibiai'</t>
  </si>
  <si>
    <t xml:space="preserve">'Ibiracatu'</t>
  </si>
  <si>
    <t xml:space="preserve">'Ibiraci'</t>
  </si>
  <si>
    <t xml:space="preserve">'Ibirite'</t>
  </si>
  <si>
    <t xml:space="preserve">'Ibitiura_De_Minas'</t>
  </si>
  <si>
    <t xml:space="preserve">'Ibituruna'</t>
  </si>
  <si>
    <t xml:space="preserve">'Icarai_De_Minas'</t>
  </si>
  <si>
    <t xml:space="preserve">'Igarape'</t>
  </si>
  <si>
    <t xml:space="preserve">'Igaratinga'</t>
  </si>
  <si>
    <t xml:space="preserve">'Iguatama'</t>
  </si>
  <si>
    <t xml:space="preserve">'Ijaci'</t>
  </si>
  <si>
    <t xml:space="preserve">'Ilicinea'</t>
  </si>
  <si>
    <t xml:space="preserve">'Imbe_De_Minas'</t>
  </si>
  <si>
    <t xml:space="preserve">'Inconfidentes'</t>
  </si>
  <si>
    <t xml:space="preserve">'Indaiabira'</t>
  </si>
  <si>
    <t xml:space="preserve">'Indianopolis'</t>
  </si>
  <si>
    <t xml:space="preserve">'Ingai'</t>
  </si>
  <si>
    <t xml:space="preserve">'Inhapim'</t>
  </si>
  <si>
    <t xml:space="preserve">'Inhauma'</t>
  </si>
  <si>
    <t xml:space="preserve">'Inimutaba'</t>
  </si>
  <si>
    <t xml:space="preserve">'Ipaba'</t>
  </si>
  <si>
    <t xml:space="preserve">'Ipanema'</t>
  </si>
  <si>
    <t xml:space="preserve">'Ipatinga'</t>
  </si>
  <si>
    <t xml:space="preserve">'Ipiacu'</t>
  </si>
  <si>
    <t xml:space="preserve">'Ipuiuna'</t>
  </si>
  <si>
    <t xml:space="preserve">'Irai_De_Minas'</t>
  </si>
  <si>
    <t xml:space="preserve">'Itabira'</t>
  </si>
  <si>
    <t xml:space="preserve">'Itabirinha'</t>
  </si>
  <si>
    <t xml:space="preserve">'Itabirito'</t>
  </si>
  <si>
    <t xml:space="preserve">'Itacambira'</t>
  </si>
  <si>
    <t xml:space="preserve">'Itacarambi'</t>
  </si>
  <si>
    <t xml:space="preserve">'Itaguara'</t>
  </si>
  <si>
    <t xml:space="preserve">'Itaipe'</t>
  </si>
  <si>
    <t xml:space="preserve">'Itajuba'</t>
  </si>
  <si>
    <t xml:space="preserve">'Itamarandiba'</t>
  </si>
  <si>
    <t xml:space="preserve">'Itamarati_De_Minas'</t>
  </si>
  <si>
    <t xml:space="preserve">'Itambacuri'</t>
  </si>
  <si>
    <t xml:space="preserve">'Itambe_Do_Mato_Dentro'</t>
  </si>
  <si>
    <t xml:space="preserve">'Itamogi'</t>
  </si>
  <si>
    <t xml:space="preserve">'Itamonte'</t>
  </si>
  <si>
    <t xml:space="preserve">'Itanhandu'</t>
  </si>
  <si>
    <t xml:space="preserve">'Itanhomi'</t>
  </si>
  <si>
    <t xml:space="preserve">'Itaobim'</t>
  </si>
  <si>
    <t xml:space="preserve">'Itapagipe'</t>
  </si>
  <si>
    <t xml:space="preserve">'Itapecerica'</t>
  </si>
  <si>
    <t xml:space="preserve">'Itapeva'</t>
  </si>
  <si>
    <t xml:space="preserve">'Itatiaiucu'</t>
  </si>
  <si>
    <t xml:space="preserve">'Itau_De_Minas'</t>
  </si>
  <si>
    <t xml:space="preserve">'Itauna'</t>
  </si>
  <si>
    <t xml:space="preserve">'Itaverava'</t>
  </si>
  <si>
    <t xml:space="preserve">'Itinga'</t>
  </si>
  <si>
    <t xml:space="preserve">'Itueta'</t>
  </si>
  <si>
    <t xml:space="preserve">'Ituiutaba'</t>
  </si>
  <si>
    <t xml:space="preserve">'Itumirim'</t>
  </si>
  <si>
    <t xml:space="preserve">'Iturama'</t>
  </si>
  <si>
    <t xml:space="preserve">'Itutinga'</t>
  </si>
  <si>
    <t xml:space="preserve">'Jaboticatubas'</t>
  </si>
  <si>
    <t xml:space="preserve">'Jacinto'</t>
  </si>
  <si>
    <t xml:space="preserve">'Jacui'</t>
  </si>
  <si>
    <t xml:space="preserve">'Jacutinga'</t>
  </si>
  <si>
    <t xml:space="preserve">'Jaguaracu'</t>
  </si>
  <si>
    <t xml:space="preserve">'Jaiba'</t>
  </si>
  <si>
    <t xml:space="preserve">'Jampruca'</t>
  </si>
  <si>
    <t xml:space="preserve">'Janauba'</t>
  </si>
  <si>
    <t xml:space="preserve">'Januaria'</t>
  </si>
  <si>
    <t xml:space="preserve">'Japaraiba'</t>
  </si>
  <si>
    <t xml:space="preserve">'Japonvar'</t>
  </si>
  <si>
    <t xml:space="preserve">'Jeceaba'</t>
  </si>
  <si>
    <t xml:space="preserve">'Jenipapo_De_Minas'</t>
  </si>
  <si>
    <t xml:space="preserve">'Jequeri'</t>
  </si>
  <si>
    <t xml:space="preserve">'Jequitai'</t>
  </si>
  <si>
    <t xml:space="preserve">'Jequitiba'</t>
  </si>
  <si>
    <t xml:space="preserve">'Jequitinhonha'</t>
  </si>
  <si>
    <t xml:space="preserve">'Jesuania'</t>
  </si>
  <si>
    <t xml:space="preserve">'Joaima'</t>
  </si>
  <si>
    <t xml:space="preserve">'Joanesia'</t>
  </si>
  <si>
    <t xml:space="preserve">'Joao_Monlevade'</t>
  </si>
  <si>
    <t xml:space="preserve">'Joao_Pinheiro'</t>
  </si>
  <si>
    <t xml:space="preserve">'Joaquim_Felicio'</t>
  </si>
  <si>
    <t xml:space="preserve">'Jordania'</t>
  </si>
  <si>
    <t xml:space="preserve">'Jose_Goncalves_De_Minas'</t>
  </si>
  <si>
    <t xml:space="preserve">'Jose_Raydan'</t>
  </si>
  <si>
    <t xml:space="preserve">'Josenopolis'</t>
  </si>
  <si>
    <t xml:space="preserve">'Juatuba'</t>
  </si>
  <si>
    <t xml:space="preserve">'Juiz_De_Fora'</t>
  </si>
  <si>
    <t xml:space="preserve">'Juramento'</t>
  </si>
  <si>
    <t xml:space="preserve">'Juruaia'</t>
  </si>
  <si>
    <t xml:space="preserve">'Juvenilia'</t>
  </si>
  <si>
    <t xml:space="preserve">'Ladainha'</t>
  </si>
  <si>
    <t xml:space="preserve">'Lagamar'</t>
  </si>
  <si>
    <t xml:space="preserve">'Lagoa_Da_Prata'</t>
  </si>
  <si>
    <t xml:space="preserve">'Lagoa_Dos_Patos'</t>
  </si>
  <si>
    <t xml:space="preserve">'Lagoa_Dourada'</t>
  </si>
  <si>
    <t xml:space="preserve">'Lagoa_Formosa'</t>
  </si>
  <si>
    <t xml:space="preserve">'Lagoa_Santa'</t>
  </si>
  <si>
    <t xml:space="preserve">'Lajinha'</t>
  </si>
  <si>
    <t xml:space="preserve">'Lambari'</t>
  </si>
  <si>
    <t xml:space="preserve">'Lamim'</t>
  </si>
  <si>
    <t xml:space="preserve">'Laranjal'</t>
  </si>
  <si>
    <t xml:space="preserve">'Lassance'</t>
  </si>
  <si>
    <t xml:space="preserve">'Lavras'</t>
  </si>
  <si>
    <t xml:space="preserve">'Leandro_Ferreira'</t>
  </si>
  <si>
    <t xml:space="preserve">'Leme_Do_Prado'</t>
  </si>
  <si>
    <t xml:space="preserve">'Leopoldina'</t>
  </si>
  <si>
    <t xml:space="preserve">'Liberdade'</t>
  </si>
  <si>
    <t xml:space="preserve">'Lima_Duarte'</t>
  </si>
  <si>
    <t xml:space="preserve">'Limeira_Do_Oeste'</t>
  </si>
  <si>
    <t xml:space="preserve">'Lontra'</t>
  </si>
  <si>
    <t xml:space="preserve">'Luisburgo'</t>
  </si>
  <si>
    <t xml:space="preserve">'Luislandia'</t>
  </si>
  <si>
    <t xml:space="preserve">'Luminarias'</t>
  </si>
  <si>
    <t xml:space="preserve">'Luz'</t>
  </si>
  <si>
    <t xml:space="preserve">'Machacalis'</t>
  </si>
  <si>
    <t xml:space="preserve">'Machado'</t>
  </si>
  <si>
    <t xml:space="preserve">'Madre_De_Deus_De_Minas'</t>
  </si>
  <si>
    <t xml:space="preserve">'Malacacheta'</t>
  </si>
  <si>
    <t xml:space="preserve">'Mamonas'</t>
  </si>
  <si>
    <t xml:space="preserve">'Manga'</t>
  </si>
  <si>
    <t xml:space="preserve">'Manhuacu'</t>
  </si>
  <si>
    <t xml:space="preserve">'Manhumirim'</t>
  </si>
  <si>
    <t xml:space="preserve">'Mantena'</t>
  </si>
  <si>
    <t xml:space="preserve">'Maravilhas'</t>
  </si>
  <si>
    <t xml:space="preserve">'Mar_De_Espanha'</t>
  </si>
  <si>
    <t xml:space="preserve">'Maria_Da_Fe'</t>
  </si>
  <si>
    <t xml:space="preserve">'Mariana'</t>
  </si>
  <si>
    <t xml:space="preserve">'Marilac'</t>
  </si>
  <si>
    <t xml:space="preserve">'Mario_Campos'</t>
  </si>
  <si>
    <t xml:space="preserve">'Maripa_De_Minas'</t>
  </si>
  <si>
    <t xml:space="preserve">'Marlieria'</t>
  </si>
  <si>
    <t xml:space="preserve">'Marmelopolis'</t>
  </si>
  <si>
    <t xml:space="preserve">'Martinho_Campos'</t>
  </si>
  <si>
    <t xml:space="preserve">'Martins_Soares'</t>
  </si>
  <si>
    <t xml:space="preserve">'Mata_Verde'</t>
  </si>
  <si>
    <t xml:space="preserve">'Materlandia'</t>
  </si>
  <si>
    <t xml:space="preserve">'Mateus_Leme'</t>
  </si>
  <si>
    <t xml:space="preserve">'Matias_Barbosa'</t>
  </si>
  <si>
    <t xml:space="preserve">'Matias_Cardoso'</t>
  </si>
  <si>
    <t xml:space="preserve">'Matipo'</t>
  </si>
  <si>
    <t xml:space="preserve">'Mato_Verde'</t>
  </si>
  <si>
    <t xml:space="preserve">'Matozinhos'</t>
  </si>
  <si>
    <t xml:space="preserve">'Matutina'</t>
  </si>
  <si>
    <t xml:space="preserve">'Medeiros'</t>
  </si>
  <si>
    <t xml:space="preserve">'Medina'</t>
  </si>
  <si>
    <t xml:space="preserve">'Mendes_Pimentel'</t>
  </si>
  <si>
    <t xml:space="preserve">'Merces'</t>
  </si>
  <si>
    <t xml:space="preserve">'Mesquita'</t>
  </si>
  <si>
    <t xml:space="preserve">'Minas_Novas'</t>
  </si>
  <si>
    <t xml:space="preserve">'Minduri'</t>
  </si>
  <si>
    <t xml:space="preserve">'Mirabela'</t>
  </si>
  <si>
    <t xml:space="preserve">'Miradouro'</t>
  </si>
  <si>
    <t xml:space="preserve">'Mirai'</t>
  </si>
  <si>
    <t xml:space="preserve">'Miravania'</t>
  </si>
  <si>
    <t xml:space="preserve">'Moeda'</t>
  </si>
  <si>
    <t xml:space="preserve">'Moema'</t>
  </si>
  <si>
    <t xml:space="preserve">'Monjolos'</t>
  </si>
  <si>
    <t xml:space="preserve">'Monsenhor_Paulo'</t>
  </si>
  <si>
    <t xml:space="preserve">'Montalvania'</t>
  </si>
  <si>
    <t xml:space="preserve">'Monte_Alegre_De_Minas'</t>
  </si>
  <si>
    <t xml:space="preserve">'Monte_Azul'</t>
  </si>
  <si>
    <t xml:space="preserve">'Monte_Belo'</t>
  </si>
  <si>
    <t xml:space="preserve">'Monte_Carmelo'</t>
  </si>
  <si>
    <t xml:space="preserve">'Monte_Formoso'</t>
  </si>
  <si>
    <t xml:space="preserve">'Monte_Santo_De_Minas'</t>
  </si>
  <si>
    <t xml:space="preserve">'Montes_Claros'</t>
  </si>
  <si>
    <t xml:space="preserve">'Monte_Siao'</t>
  </si>
  <si>
    <t xml:space="preserve">'Montezuma'</t>
  </si>
  <si>
    <t xml:space="preserve">'Morada_Nova_De_Minas'</t>
  </si>
  <si>
    <t xml:space="preserve">'Morro_Da_Garca'</t>
  </si>
  <si>
    <t xml:space="preserve">'Morro_Do_Pilar'</t>
  </si>
  <si>
    <t xml:space="preserve">'Munhoz'</t>
  </si>
  <si>
    <t xml:space="preserve">'Muriae'</t>
  </si>
  <si>
    <t xml:space="preserve">'Mutum'</t>
  </si>
  <si>
    <t xml:space="preserve">'Muzambinho'</t>
  </si>
  <si>
    <t xml:space="preserve">'Nacip_Raydan'</t>
  </si>
  <si>
    <t xml:space="preserve">'Nanuque'</t>
  </si>
  <si>
    <t xml:space="preserve">'Naque'</t>
  </si>
  <si>
    <t xml:space="preserve">'Natalandia'</t>
  </si>
  <si>
    <t xml:space="preserve">'Natercia'</t>
  </si>
  <si>
    <t xml:space="preserve">'Nazareno'</t>
  </si>
  <si>
    <t xml:space="preserve">'Nepomuceno'</t>
  </si>
  <si>
    <t xml:space="preserve">'Ninheira'</t>
  </si>
  <si>
    <t xml:space="preserve">'Nova_Belem'</t>
  </si>
  <si>
    <t xml:space="preserve">'Nova_Era'</t>
  </si>
  <si>
    <t xml:space="preserve">'Nova_Lima'</t>
  </si>
  <si>
    <t xml:space="preserve">'Nova_Modica'</t>
  </si>
  <si>
    <t xml:space="preserve">'Nova_Ponte'</t>
  </si>
  <si>
    <t xml:space="preserve">'Nova_Porteirinha'</t>
  </si>
  <si>
    <t xml:space="preserve">'Nova_Resende'</t>
  </si>
  <si>
    <t xml:space="preserve">'Nova_Serrana'</t>
  </si>
  <si>
    <t xml:space="preserve">'Novo_Cruzeiro'</t>
  </si>
  <si>
    <t xml:space="preserve">'Novo_Oriente_De_Minas'</t>
  </si>
  <si>
    <t xml:space="preserve">'Novorizonte'</t>
  </si>
  <si>
    <t xml:space="preserve">'Olaria'</t>
  </si>
  <si>
    <t xml:space="preserve">'Olhos_Dagua'</t>
  </si>
  <si>
    <t xml:space="preserve">'Olimpio_Noronha'</t>
  </si>
  <si>
    <t xml:space="preserve">'Oliveira'</t>
  </si>
  <si>
    <t xml:space="preserve">'Oliveira_Fortes'</t>
  </si>
  <si>
    <t xml:space="preserve">'Onca_De_Pitangui'</t>
  </si>
  <si>
    <t xml:space="preserve">'Oratorios'</t>
  </si>
  <si>
    <t xml:space="preserve">'Orizania'</t>
  </si>
  <si>
    <t xml:space="preserve">'Ouro_Fino'</t>
  </si>
  <si>
    <t xml:space="preserve">'Ouro_Preto'</t>
  </si>
  <si>
    <t xml:space="preserve">'Ouro_Verde_De_Minas'</t>
  </si>
  <si>
    <t xml:space="preserve">'Padre_Carvalho'</t>
  </si>
  <si>
    <t xml:space="preserve">'Padre_Paraiso'</t>
  </si>
  <si>
    <t xml:space="preserve">'Paineiras'</t>
  </si>
  <si>
    <t xml:space="preserve">'Pains'</t>
  </si>
  <si>
    <t xml:space="preserve">'Pai_Pedro'</t>
  </si>
  <si>
    <t xml:space="preserve">'Paiva'</t>
  </si>
  <si>
    <t xml:space="preserve">'Palma'</t>
  </si>
  <si>
    <t xml:space="preserve">'Palmopolis'</t>
  </si>
  <si>
    <t xml:space="preserve">'Papagaios'</t>
  </si>
  <si>
    <t xml:space="preserve">'Paracatu'</t>
  </si>
  <si>
    <t xml:space="preserve">'Para_De_Minas'</t>
  </si>
  <si>
    <t xml:space="preserve">'Paraguacu'</t>
  </si>
  <si>
    <t xml:space="preserve">'Paraisopolis'</t>
  </si>
  <si>
    <t xml:space="preserve">'Paraopeba'</t>
  </si>
  <si>
    <t xml:space="preserve">'Passabem'</t>
  </si>
  <si>
    <t xml:space="preserve">'Passa_Quatro'</t>
  </si>
  <si>
    <t xml:space="preserve">'Passa_Tempo'</t>
  </si>
  <si>
    <t xml:space="preserve">'Passa_Vinte'</t>
  </si>
  <si>
    <t xml:space="preserve">'Passos'</t>
  </si>
  <si>
    <t xml:space="preserve">'Patis'</t>
  </si>
  <si>
    <t xml:space="preserve">'Patos_De_Minas'</t>
  </si>
  <si>
    <t xml:space="preserve">'Patrocinio'</t>
  </si>
  <si>
    <t xml:space="preserve">'Patrocinio_Do_Muriae'</t>
  </si>
  <si>
    <t xml:space="preserve">'Paula_Candido'</t>
  </si>
  <si>
    <t xml:space="preserve">'Paulistas'</t>
  </si>
  <si>
    <t xml:space="preserve">'Pavao'</t>
  </si>
  <si>
    <t xml:space="preserve">'Pecanha'</t>
  </si>
  <si>
    <t xml:space="preserve">'Pedra_Azul'</t>
  </si>
  <si>
    <t xml:space="preserve">'Pedra_Bonita'</t>
  </si>
  <si>
    <t xml:space="preserve">'Pedra_Do_Anta'</t>
  </si>
  <si>
    <t xml:space="preserve">'Pedra_Do_Indaia'</t>
  </si>
  <si>
    <t xml:space="preserve">'Pedra_Dourada'</t>
  </si>
  <si>
    <t xml:space="preserve">'Pedralva'</t>
  </si>
  <si>
    <t xml:space="preserve">'Pedras_De_Maria_Da_Cruz'</t>
  </si>
  <si>
    <t xml:space="preserve">'Pedrinopolis'</t>
  </si>
  <si>
    <t xml:space="preserve">'Pedro_Leopoldo'</t>
  </si>
  <si>
    <t xml:space="preserve">'Pedro_Teixeira'</t>
  </si>
  <si>
    <t xml:space="preserve">'Pequeri'</t>
  </si>
  <si>
    <t xml:space="preserve">'Pequi'</t>
  </si>
  <si>
    <t xml:space="preserve">'Perdigao'</t>
  </si>
  <si>
    <t xml:space="preserve">'Perdizes'</t>
  </si>
  <si>
    <t xml:space="preserve">'Perdoes'</t>
  </si>
  <si>
    <t xml:space="preserve">'Periquito'</t>
  </si>
  <si>
    <t xml:space="preserve">'Pescador'</t>
  </si>
  <si>
    <t xml:space="preserve">'Piau'</t>
  </si>
  <si>
    <t xml:space="preserve">'Piedade_De_Caratinga'</t>
  </si>
  <si>
    <t xml:space="preserve">'Piedade_De_Ponte_Nova'</t>
  </si>
  <si>
    <t xml:space="preserve">'Piedade_Do_Rio_Grande'</t>
  </si>
  <si>
    <t xml:space="preserve">'Piedade_Dos_Gerais'</t>
  </si>
  <si>
    <t xml:space="preserve">'Pimenta'</t>
  </si>
  <si>
    <t xml:space="preserve">'Pingo_Dagua'</t>
  </si>
  <si>
    <t xml:space="preserve">'Pintopolis'</t>
  </si>
  <si>
    <t xml:space="preserve">'Piracema'</t>
  </si>
  <si>
    <t xml:space="preserve">'Pirajuba'</t>
  </si>
  <si>
    <t xml:space="preserve">'Piranga'</t>
  </si>
  <si>
    <t xml:space="preserve">'Pirangucu'</t>
  </si>
  <si>
    <t xml:space="preserve">'Piranguinho'</t>
  </si>
  <si>
    <t xml:space="preserve">'Pirapetinga'</t>
  </si>
  <si>
    <t xml:space="preserve">'Pirapora'</t>
  </si>
  <si>
    <t xml:space="preserve">'Pirauba'</t>
  </si>
  <si>
    <t xml:space="preserve">'Pitangui'</t>
  </si>
  <si>
    <t xml:space="preserve">'Piumhi'</t>
  </si>
  <si>
    <t xml:space="preserve">'Planura'</t>
  </si>
  <si>
    <t xml:space="preserve">'Poco_Fundo'</t>
  </si>
  <si>
    <t xml:space="preserve">'Pocos_De_Caldas'</t>
  </si>
  <si>
    <t xml:space="preserve">'Pocrane'</t>
  </si>
  <si>
    <t xml:space="preserve">'Pompeu'</t>
  </si>
  <si>
    <t xml:space="preserve">'Ponte_Nova'</t>
  </si>
  <si>
    <t xml:space="preserve">'Ponto_Chique'</t>
  </si>
  <si>
    <t xml:space="preserve">'Ponto_Dos_Volantes'</t>
  </si>
  <si>
    <t xml:space="preserve">'Porteirinha'</t>
  </si>
  <si>
    <t xml:space="preserve">'Porto_Firme'</t>
  </si>
  <si>
    <t xml:space="preserve">'Pote'</t>
  </si>
  <si>
    <t xml:space="preserve">'Pouso_Alegre'</t>
  </si>
  <si>
    <t xml:space="preserve">'Pouso_Alto'</t>
  </si>
  <si>
    <t xml:space="preserve">'Prados'</t>
  </si>
  <si>
    <t xml:space="preserve">'Pratapolis'</t>
  </si>
  <si>
    <t xml:space="preserve">'Pratinha'</t>
  </si>
  <si>
    <t xml:space="preserve">'Presidente_Bernardes'</t>
  </si>
  <si>
    <t xml:space="preserve">'Presidente_Kubitschek'</t>
  </si>
  <si>
    <t xml:space="preserve">'Presidente_Olegario'</t>
  </si>
  <si>
    <t xml:space="preserve">'Alto_Jequitiba'</t>
  </si>
  <si>
    <t xml:space="preserve">'Prudente_De_Morais'</t>
  </si>
  <si>
    <t xml:space="preserve">'Quartel_Geral'</t>
  </si>
  <si>
    <t xml:space="preserve">'Queluzito'</t>
  </si>
  <si>
    <t xml:space="preserve">'Raposos'</t>
  </si>
  <si>
    <t xml:space="preserve">'Raul_Soares'</t>
  </si>
  <si>
    <t xml:space="preserve">'Recreio'</t>
  </si>
  <si>
    <t xml:space="preserve">'Reduto'</t>
  </si>
  <si>
    <t xml:space="preserve">'Resende_Costa'</t>
  </si>
  <si>
    <t xml:space="preserve">'Resplendor'</t>
  </si>
  <si>
    <t xml:space="preserve">'Ressaquinha'</t>
  </si>
  <si>
    <t xml:space="preserve">'Riacho_Dos_Machados'</t>
  </si>
  <si>
    <t xml:space="preserve">'Ribeirao_Das_Neves'</t>
  </si>
  <si>
    <t xml:space="preserve">'Ribeirao_Vermelho'</t>
  </si>
  <si>
    <t xml:space="preserve">'Rio_Acima'</t>
  </si>
  <si>
    <t xml:space="preserve">'Rio_Casca'</t>
  </si>
  <si>
    <t xml:space="preserve">'Rio_Doce'</t>
  </si>
  <si>
    <t xml:space="preserve">'Rio_Do_Prado'</t>
  </si>
  <si>
    <t xml:space="preserve">'Rio_Espera'</t>
  </si>
  <si>
    <t xml:space="preserve">'Rio_Manso'</t>
  </si>
  <si>
    <t xml:space="preserve">'Rio_Novo'</t>
  </si>
  <si>
    <t xml:space="preserve">'Rio_Paranaiba'</t>
  </si>
  <si>
    <t xml:space="preserve">'Rio_Pardo_De_Minas'</t>
  </si>
  <si>
    <t xml:space="preserve">'Rio_Piracicaba'</t>
  </si>
  <si>
    <t xml:space="preserve">'Rio_Pomba'</t>
  </si>
  <si>
    <t xml:space="preserve">'Rio_Preto'</t>
  </si>
  <si>
    <t xml:space="preserve">'Rio_Vermelho'</t>
  </si>
  <si>
    <t xml:space="preserve">'Ritapolis'</t>
  </si>
  <si>
    <t xml:space="preserve">'Rochedo_De_Minas'</t>
  </si>
  <si>
    <t xml:space="preserve">'Rodeiro'</t>
  </si>
  <si>
    <t xml:space="preserve">'Romaria'</t>
  </si>
  <si>
    <t xml:space="preserve">'Rosario_Da_Limeira'</t>
  </si>
  <si>
    <t xml:space="preserve">'Rubelita'</t>
  </si>
  <si>
    <t xml:space="preserve">'Rubim'</t>
  </si>
  <si>
    <t xml:space="preserve">'Sabara'</t>
  </si>
  <si>
    <t xml:space="preserve">'Sabinopolis'</t>
  </si>
  <si>
    <t xml:space="preserve">'Sacramento'</t>
  </si>
  <si>
    <t xml:space="preserve">'Salinas'</t>
  </si>
  <si>
    <t xml:space="preserve">'Salto_Da_Divisa'</t>
  </si>
  <si>
    <t xml:space="preserve">'Santa_Barbara_Do_Leste'</t>
  </si>
  <si>
    <t xml:space="preserve">'Santa_Barbara_Do_Monte_Verde'</t>
  </si>
  <si>
    <t xml:space="preserve">'Santa_Barbara_Do_Tugurio'</t>
  </si>
  <si>
    <t xml:space="preserve">'Santa_Cruz_De_Minas'</t>
  </si>
  <si>
    <t xml:space="preserve">'Santa_Cruz_De_Salinas'</t>
  </si>
  <si>
    <t xml:space="preserve">'Santa_Cruz_Do_Escalvado'</t>
  </si>
  <si>
    <t xml:space="preserve">'Santa_Efigenia_De_Minas'</t>
  </si>
  <si>
    <t xml:space="preserve">'Santa_Fe_De_Minas'</t>
  </si>
  <si>
    <t xml:space="preserve">'Santa_Helena_De_Minas'</t>
  </si>
  <si>
    <t xml:space="preserve">'Santa_Juliana'</t>
  </si>
  <si>
    <t xml:space="preserve">'Santa_Margarida'</t>
  </si>
  <si>
    <t xml:space="preserve">'Santa_Maria_De_Itabira'</t>
  </si>
  <si>
    <t xml:space="preserve">'Santa_Maria_Do_Salto'</t>
  </si>
  <si>
    <t xml:space="preserve">'Santa_Maria_Do_Suacui'</t>
  </si>
  <si>
    <t xml:space="preserve">'Santana_Da_Vargem'</t>
  </si>
  <si>
    <t xml:space="preserve">'Santana_De_Cataguases'</t>
  </si>
  <si>
    <t xml:space="preserve">'Santana_De_Pirapama'</t>
  </si>
  <si>
    <t xml:space="preserve">'Santana_Do_Deserto'</t>
  </si>
  <si>
    <t xml:space="preserve">'Santana_Do_Garambeu'</t>
  </si>
  <si>
    <t xml:space="preserve">'Santana_Do_Jacare'</t>
  </si>
  <si>
    <t xml:space="preserve">'Santana_Do_Manhuacu'</t>
  </si>
  <si>
    <t xml:space="preserve">'Santana_Do_Paraiso'</t>
  </si>
  <si>
    <t xml:space="preserve">'Santana_Do_Riacho'</t>
  </si>
  <si>
    <t xml:space="preserve">'Santana_Dos_Montes'</t>
  </si>
  <si>
    <t xml:space="preserve">'Santa_Rita_De_Caldas'</t>
  </si>
  <si>
    <t xml:space="preserve">'Santa_Rita_De_Jacutinga'</t>
  </si>
  <si>
    <t xml:space="preserve">'Santa_Rita_De_Minas'</t>
  </si>
  <si>
    <t xml:space="preserve">'Santa_Rita_De_Ibitipoca'</t>
  </si>
  <si>
    <t xml:space="preserve">'Santa_Rita_Do_Itueto'</t>
  </si>
  <si>
    <t xml:space="preserve">'Santa_Rita_Do_Sapucai'</t>
  </si>
  <si>
    <t xml:space="preserve">'Santa_Rosa_Da_Serra'</t>
  </si>
  <si>
    <t xml:space="preserve">'Santa_Vitoria'</t>
  </si>
  <si>
    <t xml:space="preserve">'Santo_Antonio_Do_Amparo'</t>
  </si>
  <si>
    <t xml:space="preserve">'Santo_Antonio_Do_Aventureiro'</t>
  </si>
  <si>
    <t xml:space="preserve">'Santo_Antonio_Do_Grama'</t>
  </si>
  <si>
    <t xml:space="preserve">'Santo_Antonio_Do_Itambe'</t>
  </si>
  <si>
    <t xml:space="preserve">'Santo_Antonio_Do_Jacinto'</t>
  </si>
  <si>
    <t xml:space="preserve">'Santo_Antonio_Do_Monte'</t>
  </si>
  <si>
    <t xml:space="preserve">'Santo_Antonio_Do_Retiro'</t>
  </si>
  <si>
    <t xml:space="preserve">'Santo_Antonio_Do_Rio_Abaixo'</t>
  </si>
  <si>
    <t xml:space="preserve">'Santo_Hipolito'</t>
  </si>
  <si>
    <t xml:space="preserve">'Santos_Dumont'</t>
  </si>
  <si>
    <t xml:space="preserve">'Sao_Bento_Abade'</t>
  </si>
  <si>
    <t xml:space="preserve">'Sao_Bras_Do_Suacui'</t>
  </si>
  <si>
    <t xml:space="preserve">'Sao_Domingos_Das_Dores'</t>
  </si>
  <si>
    <t xml:space="preserve">'Sao_Domingos_Do_Prata'</t>
  </si>
  <si>
    <t xml:space="preserve">'Sao_Felix_De_Minas'</t>
  </si>
  <si>
    <t xml:space="preserve">'Sao_Francisco_De_Paula'</t>
  </si>
  <si>
    <t xml:space="preserve">'Sao_Francisco_De_Sales'</t>
  </si>
  <si>
    <t xml:space="preserve">'Sao_Francisco_Do_Gloria'</t>
  </si>
  <si>
    <t xml:space="preserve">'Sao_Geraldo'</t>
  </si>
  <si>
    <t xml:space="preserve">'Sao_Geraldo_Da_Piedade'</t>
  </si>
  <si>
    <t xml:space="preserve">'Sao_Geraldo_Do_Baixio'</t>
  </si>
  <si>
    <t xml:space="preserve">'Sao_Goncalo_Do_Abaete'</t>
  </si>
  <si>
    <t xml:space="preserve">'Sao_Goncalo_Do_Para'</t>
  </si>
  <si>
    <t xml:space="preserve">'Sao_Goncalo_Do_Rio_Abaixo'</t>
  </si>
  <si>
    <t xml:space="preserve">'Sao_Goncalo_Do_Sapucai'</t>
  </si>
  <si>
    <t xml:space="preserve">'Sao_Gotardo'</t>
  </si>
  <si>
    <t xml:space="preserve">'Sao_Joao_Batista_Do_Gloria'</t>
  </si>
  <si>
    <t xml:space="preserve">'Sao_Joao_Da_Lagoa'</t>
  </si>
  <si>
    <t xml:space="preserve">'Sao_Joao_Da_Mata'</t>
  </si>
  <si>
    <t xml:space="preserve">'Sao_Joao_Da_Ponte'</t>
  </si>
  <si>
    <t xml:space="preserve">'Sao_Joao_Das_Missoes'</t>
  </si>
  <si>
    <t xml:space="preserve">'Sao_Joao_Del_Rei'</t>
  </si>
  <si>
    <t xml:space="preserve">'Sao_Joao_Do_Manhuacu'</t>
  </si>
  <si>
    <t xml:space="preserve">'Sao_Joao_Do_Manteninha'</t>
  </si>
  <si>
    <t xml:space="preserve">'Sao_Joao_Do_Oriente'</t>
  </si>
  <si>
    <t xml:space="preserve">'Sao_Joao_Do_Pacui'</t>
  </si>
  <si>
    <t xml:space="preserve">'Sao_Joao_Evangelista'</t>
  </si>
  <si>
    <t xml:space="preserve">'Sao_Joao_Nepomuceno'</t>
  </si>
  <si>
    <t xml:space="preserve">'Sao_Joaquim_De_Bicas'</t>
  </si>
  <si>
    <t xml:space="preserve">'Sao_Jose_Da_Barra'</t>
  </si>
  <si>
    <t xml:space="preserve">'Sao_Jose_Da_Lapa'</t>
  </si>
  <si>
    <t xml:space="preserve">'Sao_Jose_Da_Safira'</t>
  </si>
  <si>
    <t xml:space="preserve">'Sao_Jose_Da_Varginha'</t>
  </si>
  <si>
    <t xml:space="preserve">'Sao_Jose_Do_Alegre'</t>
  </si>
  <si>
    <t xml:space="preserve">'Sao_Jose_Do_Goiabal'</t>
  </si>
  <si>
    <t xml:space="preserve">'Sao_Jose_Do_Jacuri'</t>
  </si>
  <si>
    <t xml:space="preserve">'Sao_Jose_Do_Mantimento'</t>
  </si>
  <si>
    <t xml:space="preserve">'Sao_Lourenco'</t>
  </si>
  <si>
    <t xml:space="preserve">'Sao_Miguel_Do_Anta'</t>
  </si>
  <si>
    <t xml:space="preserve">'Sao_Pedro_Da_Uniao'</t>
  </si>
  <si>
    <t xml:space="preserve">'Sao_Pedro_Dos_Ferros'</t>
  </si>
  <si>
    <t xml:space="preserve">'Sao_Pedro_Do_Suacui'</t>
  </si>
  <si>
    <t xml:space="preserve">'Sao_Romao'</t>
  </si>
  <si>
    <t xml:space="preserve">'Sao_Roque_De_Minas'</t>
  </si>
  <si>
    <t xml:space="preserve">'Sao_Sebastiao_Da_Bela_Vista'</t>
  </si>
  <si>
    <t xml:space="preserve">'Sao_Sebastiao_Da_Vargem_Alegre'</t>
  </si>
  <si>
    <t xml:space="preserve">'Sao_Sebastiao_Do_Anta'</t>
  </si>
  <si>
    <t xml:space="preserve">'Sao_Sebastiao_Do_Maranhao'</t>
  </si>
  <si>
    <t xml:space="preserve">'Sao_Sebastiao_Do_Oeste'</t>
  </si>
  <si>
    <t xml:space="preserve">'Sao_Sebastiao_Do_Paraiso'</t>
  </si>
  <si>
    <t xml:space="preserve">'Sao_Sebastiao_Do_Rio_Preto'</t>
  </si>
  <si>
    <t xml:space="preserve">'Sao_Sebastiao_Do_Rio_Verde'</t>
  </si>
  <si>
    <t xml:space="preserve">'Sao_Tiago'</t>
  </si>
  <si>
    <t xml:space="preserve">'Sao_Tomas_De_Aquino'</t>
  </si>
  <si>
    <t xml:space="preserve">'Sao_Thome_Das_Letras'</t>
  </si>
  <si>
    <t xml:space="preserve">'Sao_Vicente_De_Minas'</t>
  </si>
  <si>
    <t xml:space="preserve">'Sapucai_Mirim'</t>
  </si>
  <si>
    <t xml:space="preserve">'Sardoa'</t>
  </si>
  <si>
    <t xml:space="preserve">'Sarzedo'</t>
  </si>
  <si>
    <t xml:space="preserve">'Setubinha'</t>
  </si>
  <si>
    <t xml:space="preserve">'Sem_Peixe'</t>
  </si>
  <si>
    <t xml:space="preserve">'Senador_Amaral'</t>
  </si>
  <si>
    <t xml:space="preserve">'Senador_Cortes'</t>
  </si>
  <si>
    <t xml:space="preserve">'Senador_Firmino'</t>
  </si>
  <si>
    <t xml:space="preserve">'Senador_Jose_Bento'</t>
  </si>
  <si>
    <t xml:space="preserve">'Senador_Modestino_Goncalves'</t>
  </si>
  <si>
    <t xml:space="preserve">'Senhora_De_Oliveira'</t>
  </si>
  <si>
    <t xml:space="preserve">'Senhora_Do_Porto'</t>
  </si>
  <si>
    <t xml:space="preserve">'Senhora_Dos_Remedios'</t>
  </si>
  <si>
    <t xml:space="preserve">'Sericita'</t>
  </si>
  <si>
    <t xml:space="preserve">'Seritinga'</t>
  </si>
  <si>
    <t xml:space="preserve">'Serra_Azul_De_Minas'</t>
  </si>
  <si>
    <t xml:space="preserve">'Serra_Da_Saudade'</t>
  </si>
  <si>
    <t xml:space="preserve">'Serra_Dos_Aimores'</t>
  </si>
  <si>
    <t xml:space="preserve">'Serra_Do_Salitre'</t>
  </si>
  <si>
    <t xml:space="preserve">'Serrania'</t>
  </si>
  <si>
    <t xml:space="preserve">'Serranopolis_De_Minas'</t>
  </si>
  <si>
    <t xml:space="preserve">'Serranos'</t>
  </si>
  <si>
    <t xml:space="preserve">'Serro'</t>
  </si>
  <si>
    <t xml:space="preserve">'Sete_Lagoas'</t>
  </si>
  <si>
    <t xml:space="preserve">'Silveirania'</t>
  </si>
  <si>
    <t xml:space="preserve">'Silvianopolis'</t>
  </si>
  <si>
    <t xml:space="preserve">'Simao_Pereira'</t>
  </si>
  <si>
    <t xml:space="preserve">'Simonesia'</t>
  </si>
  <si>
    <t xml:space="preserve">'Sobralia'</t>
  </si>
  <si>
    <t xml:space="preserve">'Soledade_De_Minas'</t>
  </si>
  <si>
    <t xml:space="preserve">'Tabuleiro'</t>
  </si>
  <si>
    <t xml:space="preserve">'Taiobeiras'</t>
  </si>
  <si>
    <t xml:space="preserve">'Taparuba'</t>
  </si>
  <si>
    <t xml:space="preserve">'Tapira'</t>
  </si>
  <si>
    <t xml:space="preserve">'Tapirai'</t>
  </si>
  <si>
    <t xml:space="preserve">'Taquaracu_De_Minas'</t>
  </si>
  <si>
    <t xml:space="preserve">'Tarumirim'</t>
  </si>
  <si>
    <t xml:space="preserve">'Teixeiras'</t>
  </si>
  <si>
    <t xml:space="preserve">'Teofilo_Otoni'</t>
  </si>
  <si>
    <t xml:space="preserve">'Timoteo'</t>
  </si>
  <si>
    <t xml:space="preserve">'Tiradentes'</t>
  </si>
  <si>
    <t xml:space="preserve">'Tiros'</t>
  </si>
  <si>
    <t xml:space="preserve">'Tocantins'</t>
  </si>
  <si>
    <t xml:space="preserve">'Tocos_Do_Moji'</t>
  </si>
  <si>
    <t xml:space="preserve">'Toledo'</t>
  </si>
  <si>
    <t xml:space="preserve">'Tombos'</t>
  </si>
  <si>
    <t xml:space="preserve">'Tres_Coracoes'</t>
  </si>
  <si>
    <t xml:space="preserve">'Tres_Marias'</t>
  </si>
  <si>
    <t xml:space="preserve">'Tres_Pontas'</t>
  </si>
  <si>
    <t xml:space="preserve">'Tumiritinga'</t>
  </si>
  <si>
    <t xml:space="preserve">'Tupaciguara'</t>
  </si>
  <si>
    <t xml:space="preserve">'Turmalina'</t>
  </si>
  <si>
    <t xml:space="preserve">'Turvolandia'</t>
  </si>
  <si>
    <t xml:space="preserve">'Uba'</t>
  </si>
  <si>
    <t xml:space="preserve">'Ubai'</t>
  </si>
  <si>
    <t xml:space="preserve">'Ubaporanga'</t>
  </si>
  <si>
    <t xml:space="preserve">'Uberaba'</t>
  </si>
  <si>
    <t xml:space="preserve">'Uberlandia'</t>
  </si>
  <si>
    <t xml:space="preserve">'Umburatiba'</t>
  </si>
  <si>
    <t xml:space="preserve">'Unai'</t>
  </si>
  <si>
    <t xml:space="preserve">'Uniao_De_Minas'</t>
  </si>
  <si>
    <t xml:space="preserve">'Uruana_De_Minas'</t>
  </si>
  <si>
    <t xml:space="preserve">'Urucania'</t>
  </si>
  <si>
    <t xml:space="preserve">'Urucuia'</t>
  </si>
  <si>
    <t xml:space="preserve">'Vargem_Alegre'</t>
  </si>
  <si>
    <t xml:space="preserve">'Vargem_Bonita'</t>
  </si>
  <si>
    <t xml:space="preserve">'Vargem_Grande_Do_Rio_Pardo'</t>
  </si>
  <si>
    <t xml:space="preserve">'Varginha'</t>
  </si>
  <si>
    <t xml:space="preserve">'Varjao_De_Minas'</t>
  </si>
  <si>
    <t xml:space="preserve">'Varzea_Da_Palma'</t>
  </si>
  <si>
    <t xml:space="preserve">'Varzelandia'</t>
  </si>
  <si>
    <t xml:space="preserve">'Vazante'</t>
  </si>
  <si>
    <t xml:space="preserve">'Verdelandia'</t>
  </si>
  <si>
    <t xml:space="preserve">'Veredinha'</t>
  </si>
  <si>
    <t xml:space="preserve">'Verissimo'</t>
  </si>
  <si>
    <t xml:space="preserve">'Vermelho_Novo'</t>
  </si>
  <si>
    <t xml:space="preserve">'Vespasiano'</t>
  </si>
  <si>
    <t xml:space="preserve">'Vieiras'</t>
  </si>
  <si>
    <t xml:space="preserve">'Mathias_Lobato'</t>
  </si>
  <si>
    <t xml:space="preserve">'Virgem_Da_Lapa'</t>
  </si>
  <si>
    <t xml:space="preserve">'Virginia'</t>
  </si>
  <si>
    <t xml:space="preserve">'Virginopolis'</t>
  </si>
  <si>
    <t xml:space="preserve">'Virgolandia'</t>
  </si>
  <si>
    <t xml:space="preserve">'Visconde_Do_Rio_Branco'</t>
  </si>
  <si>
    <t xml:space="preserve">'Volta_Grande'</t>
  </si>
  <si>
    <t xml:space="preserve">'Wenceslau_Braz'</t>
  </si>
  <si>
    <t xml:space="preserve">'Afonso_Claudio'</t>
  </si>
  <si>
    <t xml:space="preserve">'Aguia_Branca'</t>
  </si>
  <si>
    <t xml:space="preserve">'Agua_Doce_Do_Norte'</t>
  </si>
  <si>
    <t xml:space="preserve">'Alegre'</t>
  </si>
  <si>
    <t xml:space="preserve">'Alfredo_Chaves'</t>
  </si>
  <si>
    <t xml:space="preserve">'Alto_Rio_Novo'</t>
  </si>
  <si>
    <t xml:space="preserve">'Anchieta'</t>
  </si>
  <si>
    <t xml:space="preserve">'Apiaca'</t>
  </si>
  <si>
    <t xml:space="preserve">'Aracruz'</t>
  </si>
  <si>
    <t xml:space="preserve">'Atilio_Vivacqua'</t>
  </si>
  <si>
    <t xml:space="preserve">'Baixo_Guandu'</t>
  </si>
  <si>
    <t xml:space="preserve">'Barra_De_Sao_Francisco'</t>
  </si>
  <si>
    <t xml:space="preserve">'Bom_Jesus_Do_Norte'</t>
  </si>
  <si>
    <t xml:space="preserve">'Brejetuba'</t>
  </si>
  <si>
    <t xml:space="preserve">'Cachoeiro_De_Itapemirim'</t>
  </si>
  <si>
    <t xml:space="preserve">'Cariacica'</t>
  </si>
  <si>
    <t xml:space="preserve">'Castelo'</t>
  </si>
  <si>
    <t xml:space="preserve">'Colatina'</t>
  </si>
  <si>
    <t xml:space="preserve">'Conceicao_Da_Barra'</t>
  </si>
  <si>
    <t xml:space="preserve">'Conceicao_Do_Castelo'</t>
  </si>
  <si>
    <t xml:space="preserve">'Divino_De_Sao_Lourenco'</t>
  </si>
  <si>
    <t xml:space="preserve">'Domingos_Martins'</t>
  </si>
  <si>
    <t xml:space="preserve">'Dores_Do_Rio_Preto'</t>
  </si>
  <si>
    <t xml:space="preserve">'Ecoporanga'</t>
  </si>
  <si>
    <t xml:space="preserve">'Fundao'</t>
  </si>
  <si>
    <t xml:space="preserve">'Governador_Lindenberg'</t>
  </si>
  <si>
    <t xml:space="preserve">'Guacui'</t>
  </si>
  <si>
    <t xml:space="preserve">'Guarapari'</t>
  </si>
  <si>
    <t xml:space="preserve">'Ibatiba'</t>
  </si>
  <si>
    <t xml:space="preserve">'Ibiracu'</t>
  </si>
  <si>
    <t xml:space="preserve">'Ibitirama'</t>
  </si>
  <si>
    <t xml:space="preserve">'Iconha'</t>
  </si>
  <si>
    <t xml:space="preserve">'Irupi'</t>
  </si>
  <si>
    <t xml:space="preserve">'Itaguacu'</t>
  </si>
  <si>
    <t xml:space="preserve">'Itapemirim'</t>
  </si>
  <si>
    <t xml:space="preserve">'Itarana'</t>
  </si>
  <si>
    <t xml:space="preserve">'Iuna'</t>
  </si>
  <si>
    <t xml:space="preserve">'Jaguare'</t>
  </si>
  <si>
    <t xml:space="preserve">'Jeronimo_Monteiro'</t>
  </si>
  <si>
    <t xml:space="preserve">'Joao_Neiva'</t>
  </si>
  <si>
    <t xml:space="preserve">'Laranja_Da_Terra'</t>
  </si>
  <si>
    <t xml:space="preserve">'Linhares'</t>
  </si>
  <si>
    <t xml:space="preserve">'Mantenopolis'</t>
  </si>
  <si>
    <t xml:space="preserve">'Marataizes'</t>
  </si>
  <si>
    <t xml:space="preserve">'Marechal_Floriano'</t>
  </si>
  <si>
    <t xml:space="preserve">'Marilandia'</t>
  </si>
  <si>
    <t xml:space="preserve">'Mimoso_Do_Sul'</t>
  </si>
  <si>
    <t xml:space="preserve">'Montanha'</t>
  </si>
  <si>
    <t xml:space="preserve">'Mucurici'</t>
  </si>
  <si>
    <t xml:space="preserve">'Muniz_Freire'</t>
  </si>
  <si>
    <t xml:space="preserve">'Muqui'</t>
  </si>
  <si>
    <t xml:space="preserve">'Nova_Venecia'</t>
  </si>
  <si>
    <t xml:space="preserve">'Pancas'</t>
  </si>
  <si>
    <t xml:space="preserve">'Pedro_Canario'</t>
  </si>
  <si>
    <t xml:space="preserve">'Pinheiros'</t>
  </si>
  <si>
    <t xml:space="preserve">'Piuma'</t>
  </si>
  <si>
    <t xml:space="preserve">'Ponto_Belo'</t>
  </si>
  <si>
    <t xml:space="preserve">'Rio_Bananal'</t>
  </si>
  <si>
    <t xml:space="preserve">'Rio_Novo_Do_Sul'</t>
  </si>
  <si>
    <t xml:space="preserve">'Santa_Leopoldina'</t>
  </si>
  <si>
    <t xml:space="preserve">'Santa_Maria_De_Jetiba'</t>
  </si>
  <si>
    <t xml:space="preserve">'Santa_Teresa'</t>
  </si>
  <si>
    <t xml:space="preserve">'Sao_Domingos_Do_Norte'</t>
  </si>
  <si>
    <t xml:space="preserve">'Sao_Gabriel_Da_Palha'</t>
  </si>
  <si>
    <t xml:space="preserve">'Sao_Jose_Do_Calcado'</t>
  </si>
  <si>
    <t xml:space="preserve">'Sao_Mateus'</t>
  </si>
  <si>
    <t xml:space="preserve">'Sao_Roque_Do_Canaa'</t>
  </si>
  <si>
    <t xml:space="preserve">'Serra'</t>
  </si>
  <si>
    <t xml:space="preserve">'Sooretama'</t>
  </si>
  <si>
    <t xml:space="preserve">'Vargem_Alta'</t>
  </si>
  <si>
    <t xml:space="preserve">'Venda_Nova_Do_Imigrante'</t>
  </si>
  <si>
    <t xml:space="preserve">'Vila_Pavao'</t>
  </si>
  <si>
    <t xml:space="preserve">'Vila_Valerio'</t>
  </si>
  <si>
    <t xml:space="preserve">'Vila_Velha'</t>
  </si>
  <si>
    <t xml:space="preserve">'Vitoria'</t>
  </si>
  <si>
    <t xml:space="preserve">'Angra_Dos_Reis'</t>
  </si>
  <si>
    <t xml:space="preserve">'Aperibe'</t>
  </si>
  <si>
    <t xml:space="preserve">'Araruama'</t>
  </si>
  <si>
    <t xml:space="preserve">'Areal'</t>
  </si>
  <si>
    <t xml:space="preserve">'Armacao_Dos_Buzios'</t>
  </si>
  <si>
    <t xml:space="preserve">'Arraial_Do_Cabo'</t>
  </si>
  <si>
    <t xml:space="preserve">'Barra_Do_Pirai'</t>
  </si>
  <si>
    <t xml:space="preserve">'Barra_Mansa'</t>
  </si>
  <si>
    <t xml:space="preserve">'Belford_Roxo'</t>
  </si>
  <si>
    <t xml:space="preserve">'Bom_Jesus_Do_Itabapoana'</t>
  </si>
  <si>
    <t xml:space="preserve">'Cabo_Frio'</t>
  </si>
  <si>
    <t xml:space="preserve">'Cachoeiras_De_Macacu'</t>
  </si>
  <si>
    <t xml:space="preserve">'Cambuci'</t>
  </si>
  <si>
    <t xml:space="preserve">'Carapebus'</t>
  </si>
  <si>
    <t xml:space="preserve">'Comendador_Levy_Gasparian'</t>
  </si>
  <si>
    <t xml:space="preserve">'Campos_Dos_Goytacazes'</t>
  </si>
  <si>
    <t xml:space="preserve">'Cardoso_Moreira'</t>
  </si>
  <si>
    <t xml:space="preserve">'Carmo'</t>
  </si>
  <si>
    <t xml:space="preserve">'Casimiro_De_Abreu'</t>
  </si>
  <si>
    <t xml:space="preserve">'Conceicao_De_Macabu'</t>
  </si>
  <si>
    <t xml:space="preserve">'Cordeiro'</t>
  </si>
  <si>
    <t xml:space="preserve">'Duas_Barras'</t>
  </si>
  <si>
    <t xml:space="preserve">'Duque_De_Caxias'</t>
  </si>
  <si>
    <t xml:space="preserve">'Engenheiro_Paulo_De_Frontin'</t>
  </si>
  <si>
    <t xml:space="preserve">'Guapimirim'</t>
  </si>
  <si>
    <t xml:space="preserve">'Iguaba_Grande'</t>
  </si>
  <si>
    <t xml:space="preserve">'Itaborai'</t>
  </si>
  <si>
    <t xml:space="preserve">'Itaguai'</t>
  </si>
  <si>
    <t xml:space="preserve">'Italva'</t>
  </si>
  <si>
    <t xml:space="preserve">'Itaocara'</t>
  </si>
  <si>
    <t xml:space="preserve">'Itaperuna'</t>
  </si>
  <si>
    <t xml:space="preserve">'Itatiaia'</t>
  </si>
  <si>
    <t xml:space="preserve">'Japeri'</t>
  </si>
  <si>
    <t xml:space="preserve">'Laje_Do_Muriae'</t>
  </si>
  <si>
    <t xml:space="preserve">'Macae'</t>
  </si>
  <si>
    <t xml:space="preserve">'Macuco'</t>
  </si>
  <si>
    <t xml:space="preserve">'Mage'</t>
  </si>
  <si>
    <t xml:space="preserve">'Mangaratiba'</t>
  </si>
  <si>
    <t xml:space="preserve">'Marica'</t>
  </si>
  <si>
    <t xml:space="preserve">'Mendes'</t>
  </si>
  <si>
    <t xml:space="preserve">'Miguel_Pereira'</t>
  </si>
  <si>
    <t xml:space="preserve">'Miracema'</t>
  </si>
  <si>
    <t xml:space="preserve">'Nilopolis'</t>
  </si>
  <si>
    <t xml:space="preserve">'Niteroi'</t>
  </si>
  <si>
    <t xml:space="preserve">'Nova_Friburgo'</t>
  </si>
  <si>
    <t xml:space="preserve">'Nova_Iguacu'</t>
  </si>
  <si>
    <t xml:space="preserve">'Paracambi'</t>
  </si>
  <si>
    <t xml:space="preserve">'Paraiba_Do_Sul'</t>
  </si>
  <si>
    <t xml:space="preserve">'Paraty'</t>
  </si>
  <si>
    <t xml:space="preserve">'Paty_Do_Alferes'</t>
  </si>
  <si>
    <t xml:space="preserve">'Petropolis'</t>
  </si>
  <si>
    <t xml:space="preserve">'Pinheiral'</t>
  </si>
  <si>
    <t xml:space="preserve">'Pirai'</t>
  </si>
  <si>
    <t xml:space="preserve">'Porciuncula'</t>
  </si>
  <si>
    <t xml:space="preserve">'Porto_Real'</t>
  </si>
  <si>
    <t xml:space="preserve">'Quatis'</t>
  </si>
  <si>
    <t xml:space="preserve">'Queimados'</t>
  </si>
  <si>
    <t xml:space="preserve">'Quissama'</t>
  </si>
  <si>
    <t xml:space="preserve">'Resende'</t>
  </si>
  <si>
    <t xml:space="preserve">'Rio_Bonito'</t>
  </si>
  <si>
    <t xml:space="preserve">'Rio_Claro'</t>
  </si>
  <si>
    <t xml:space="preserve">'Rio_Das_Flores'</t>
  </si>
  <si>
    <t xml:space="preserve">'Rio_Das_Ostras'</t>
  </si>
  <si>
    <t xml:space="preserve">'Rio_De_Janeiro'</t>
  </si>
  <si>
    <t xml:space="preserve">'Santa_Maria_Madalena'</t>
  </si>
  <si>
    <t xml:space="preserve">'Santo_Antonio_De_Padua'</t>
  </si>
  <si>
    <t xml:space="preserve">'Sao_Francisco_De_Itabapoana'</t>
  </si>
  <si>
    <t xml:space="preserve">'Sao_Fidelis'</t>
  </si>
  <si>
    <t xml:space="preserve">'Sao_Goncalo'</t>
  </si>
  <si>
    <t xml:space="preserve">'Sao_Joao_Da_Barra'</t>
  </si>
  <si>
    <t xml:space="preserve">'Sao_Joao_De_Meriti'</t>
  </si>
  <si>
    <t xml:space="preserve">'Sao_Jose_De_Uba'</t>
  </si>
  <si>
    <t xml:space="preserve">'Sao_Jose_Do_Vale_Do_Rio_Preto'</t>
  </si>
  <si>
    <t xml:space="preserve">'Sao_Pedro_Da_Aldeia'</t>
  </si>
  <si>
    <t xml:space="preserve">'Sao_Sebastiao_Do_Alto'</t>
  </si>
  <si>
    <t xml:space="preserve">'Saquarema'</t>
  </si>
  <si>
    <t xml:space="preserve">'Seropedica'</t>
  </si>
  <si>
    <t xml:space="preserve">'Silva_Jardim'</t>
  </si>
  <si>
    <t xml:space="preserve">'Sumidouro'</t>
  </si>
  <si>
    <t xml:space="preserve">'Tangua'</t>
  </si>
  <si>
    <t xml:space="preserve">'Teresopolis'</t>
  </si>
  <si>
    <t xml:space="preserve">'Trajano_De_Moraes'</t>
  </si>
  <si>
    <t xml:space="preserve">'Tres_Rios'</t>
  </si>
  <si>
    <t xml:space="preserve">'Varre_Sai'</t>
  </si>
  <si>
    <t xml:space="preserve">'Vassouras'</t>
  </si>
  <si>
    <t xml:space="preserve">'Volta_Redonda'</t>
  </si>
  <si>
    <t xml:space="preserve">'Adamantina'</t>
  </si>
  <si>
    <t xml:space="preserve">'Adolfo'</t>
  </si>
  <si>
    <t xml:space="preserve">'Aguai'</t>
  </si>
  <si>
    <t xml:space="preserve">'Aguas_Da_Prata'</t>
  </si>
  <si>
    <t xml:space="preserve">'Aguas_De_Lindoia'</t>
  </si>
  <si>
    <t xml:space="preserve">'Aguas_De_Santa_Barbara'</t>
  </si>
  <si>
    <t xml:space="preserve">'Aguas_De_Sao_Pedro'</t>
  </si>
  <si>
    <t xml:space="preserve">'Agudos'</t>
  </si>
  <si>
    <t xml:space="preserve">'Alambari'</t>
  </si>
  <si>
    <t xml:space="preserve">'Alfredo_Marcondes'</t>
  </si>
  <si>
    <t xml:space="preserve">'Altair'</t>
  </si>
  <si>
    <t xml:space="preserve">'Altinopolis'</t>
  </si>
  <si>
    <t xml:space="preserve">'Aluminio'</t>
  </si>
  <si>
    <t xml:space="preserve">'Alvares_Florence'</t>
  </si>
  <si>
    <t xml:space="preserve">'Alvares_Machado'</t>
  </si>
  <si>
    <t xml:space="preserve">'Alvaro_De_Carvalho'</t>
  </si>
  <si>
    <t xml:space="preserve">'Alvinlandia'</t>
  </si>
  <si>
    <t xml:space="preserve">'Americana'</t>
  </si>
  <si>
    <t xml:space="preserve">'Americo_Brasiliense'</t>
  </si>
  <si>
    <t xml:space="preserve">'Americo_De_Campos'</t>
  </si>
  <si>
    <t xml:space="preserve">'Analandia'</t>
  </si>
  <si>
    <t xml:space="preserve">'Andradina'</t>
  </si>
  <si>
    <t xml:space="preserve">'Angatuba'</t>
  </si>
  <si>
    <t xml:space="preserve">'Anhembi'</t>
  </si>
  <si>
    <t xml:space="preserve">'Anhumas'</t>
  </si>
  <si>
    <t xml:space="preserve">'Aparecida_Doeste'</t>
  </si>
  <si>
    <t xml:space="preserve">'Apiai'</t>
  </si>
  <si>
    <t xml:space="preserve">'Aracariguama'</t>
  </si>
  <si>
    <t xml:space="preserve">'Aracatuba'</t>
  </si>
  <si>
    <t xml:space="preserve">'Aracoiaba_Da_Serra'</t>
  </si>
  <si>
    <t xml:space="preserve">'Aramina'</t>
  </si>
  <si>
    <t xml:space="preserve">'Arandu'</t>
  </si>
  <si>
    <t xml:space="preserve">'Arapei'</t>
  </si>
  <si>
    <t xml:space="preserve">'Araraquara'</t>
  </si>
  <si>
    <t xml:space="preserve">'Araras'</t>
  </si>
  <si>
    <t xml:space="preserve">'Arco_Iris'</t>
  </si>
  <si>
    <t xml:space="preserve">'Arealva'</t>
  </si>
  <si>
    <t xml:space="preserve">'Areias'</t>
  </si>
  <si>
    <t xml:space="preserve">'Areiopolis'</t>
  </si>
  <si>
    <t xml:space="preserve">'Ariranha'</t>
  </si>
  <si>
    <t xml:space="preserve">'Artur_Nogueira'</t>
  </si>
  <si>
    <t xml:space="preserve">'Aruja'</t>
  </si>
  <si>
    <t xml:space="preserve">'Aspasia'</t>
  </si>
  <si>
    <t xml:space="preserve">'Assis'</t>
  </si>
  <si>
    <t xml:space="preserve">'Atibaia'</t>
  </si>
  <si>
    <t xml:space="preserve">'Auriflama'</t>
  </si>
  <si>
    <t xml:space="preserve">'Avai'</t>
  </si>
  <si>
    <t xml:space="preserve">'Avanhandava'</t>
  </si>
  <si>
    <t xml:space="preserve">'Avare'</t>
  </si>
  <si>
    <t xml:space="preserve">'Bady_Bassitt'</t>
  </si>
  <si>
    <t xml:space="preserve">'Balbinos'</t>
  </si>
  <si>
    <t xml:space="preserve">'Balsamo'</t>
  </si>
  <si>
    <t xml:space="preserve">'Bananal'</t>
  </si>
  <si>
    <t xml:space="preserve">'Barao_De_Antonina'</t>
  </si>
  <si>
    <t xml:space="preserve">'Barbosa'</t>
  </si>
  <si>
    <t xml:space="preserve">'Bariri'</t>
  </si>
  <si>
    <t xml:space="preserve">'Barra_Bonita'</t>
  </si>
  <si>
    <t xml:space="preserve">'Barra_Do_Chapeu'</t>
  </si>
  <si>
    <t xml:space="preserve">'Barra_Do_Turvo'</t>
  </si>
  <si>
    <t xml:space="preserve">'Barretos'</t>
  </si>
  <si>
    <t xml:space="preserve">'Barrinha'</t>
  </si>
  <si>
    <t xml:space="preserve">'Barueri'</t>
  </si>
  <si>
    <t xml:space="preserve">'Bastos'</t>
  </si>
  <si>
    <t xml:space="preserve">'Batatais'</t>
  </si>
  <si>
    <t xml:space="preserve">'Bauru'</t>
  </si>
  <si>
    <t xml:space="preserve">'Bebedouro'</t>
  </si>
  <si>
    <t xml:space="preserve">'Bento_De_Abreu'</t>
  </si>
  <si>
    <t xml:space="preserve">'Bernardino_De_Campos'</t>
  </si>
  <si>
    <t xml:space="preserve">'Bertioga'</t>
  </si>
  <si>
    <t xml:space="preserve">'Bilac'</t>
  </si>
  <si>
    <t xml:space="preserve">'Birigui'</t>
  </si>
  <si>
    <t xml:space="preserve">'Biritiba_Mirim'</t>
  </si>
  <si>
    <t xml:space="preserve">'Boa_Esperanca_Do_Sul'</t>
  </si>
  <si>
    <t xml:space="preserve">'Bofete'</t>
  </si>
  <si>
    <t xml:space="preserve">'Boituva'</t>
  </si>
  <si>
    <t xml:space="preserve">'Bom_Jesus_Dos_Perdoes'</t>
  </si>
  <si>
    <t xml:space="preserve">'Bom_Sucesso_De_Itarare'</t>
  </si>
  <si>
    <t xml:space="preserve">'Bora'</t>
  </si>
  <si>
    <t xml:space="preserve">'Boraceia'</t>
  </si>
  <si>
    <t xml:space="preserve">'Borebi'</t>
  </si>
  <si>
    <t xml:space="preserve">'Botucatu'</t>
  </si>
  <si>
    <t xml:space="preserve">'Braganca_Paulista'</t>
  </si>
  <si>
    <t xml:space="preserve">'Brauna'</t>
  </si>
  <si>
    <t xml:space="preserve">'Brejo_Alegre'</t>
  </si>
  <si>
    <t xml:space="preserve">'Brodowski'</t>
  </si>
  <si>
    <t xml:space="preserve">'Brotas'</t>
  </si>
  <si>
    <t xml:space="preserve">'Buri'</t>
  </si>
  <si>
    <t xml:space="preserve">'Buritama'</t>
  </si>
  <si>
    <t xml:space="preserve">'Buritizal'</t>
  </si>
  <si>
    <t xml:space="preserve">'Cabralia_Paulista'</t>
  </si>
  <si>
    <t xml:space="preserve">'Cabreuva'</t>
  </si>
  <si>
    <t xml:space="preserve">'Cacapava'</t>
  </si>
  <si>
    <t xml:space="preserve">'Cachoeira_Paulista'</t>
  </si>
  <si>
    <t xml:space="preserve">'Caconde'</t>
  </si>
  <si>
    <t xml:space="preserve">'Cafelandia'</t>
  </si>
  <si>
    <t xml:space="preserve">'Caiabu'</t>
  </si>
  <si>
    <t xml:space="preserve">'Caieiras'</t>
  </si>
  <si>
    <t xml:space="preserve">'Caiua'</t>
  </si>
  <si>
    <t xml:space="preserve">'Cajamar'</t>
  </si>
  <si>
    <t xml:space="preserve">'Cajati'</t>
  </si>
  <si>
    <t xml:space="preserve">'Cajobi'</t>
  </si>
  <si>
    <t xml:space="preserve">'Cajuru'</t>
  </si>
  <si>
    <t xml:space="preserve">'Campina_Do_Monte_Alegre'</t>
  </si>
  <si>
    <t xml:space="preserve">'Campinas'</t>
  </si>
  <si>
    <t xml:space="preserve">'Campo_Limpo_Paulista'</t>
  </si>
  <si>
    <t xml:space="preserve">'Campos_Do_Jordao'</t>
  </si>
  <si>
    <t xml:space="preserve">'Campos_Novos_Paulista'</t>
  </si>
  <si>
    <t xml:space="preserve">'Cananeia'</t>
  </si>
  <si>
    <t xml:space="preserve">'Canas'</t>
  </si>
  <si>
    <t xml:space="preserve">'Candido_Mota'</t>
  </si>
  <si>
    <t xml:space="preserve">'Candido_Rodrigues'</t>
  </si>
  <si>
    <t xml:space="preserve">'Canitar'</t>
  </si>
  <si>
    <t xml:space="preserve">'Capao_Bonito'</t>
  </si>
  <si>
    <t xml:space="preserve">'Capela_Do_Alto'</t>
  </si>
  <si>
    <t xml:space="preserve">'Capivari'</t>
  </si>
  <si>
    <t xml:space="preserve">'Caraguatatuba'</t>
  </si>
  <si>
    <t xml:space="preserve">'Carapicuiba'</t>
  </si>
  <si>
    <t xml:space="preserve">'Cardoso'</t>
  </si>
  <si>
    <t xml:space="preserve">'Casa_Branca'</t>
  </si>
  <si>
    <t xml:space="preserve">'Cassia_Dos_Coqueiros'</t>
  </si>
  <si>
    <t xml:space="preserve">'Castilho'</t>
  </si>
  <si>
    <t xml:space="preserve">'Catanduva'</t>
  </si>
  <si>
    <t xml:space="preserve">'Catigua'</t>
  </si>
  <si>
    <t xml:space="preserve">'Cerqueira_Cesar'</t>
  </si>
  <si>
    <t xml:space="preserve">'Cerquilho'</t>
  </si>
  <si>
    <t xml:space="preserve">'Cesario_Lange'</t>
  </si>
  <si>
    <t xml:space="preserve">'Charqueada'</t>
  </si>
  <si>
    <t xml:space="preserve">'Clementina'</t>
  </si>
  <si>
    <t xml:space="preserve">'Colina'</t>
  </si>
  <si>
    <t xml:space="preserve">'Colombia'</t>
  </si>
  <si>
    <t xml:space="preserve">'Conchal'</t>
  </si>
  <si>
    <t xml:space="preserve">'Conchas'</t>
  </si>
  <si>
    <t xml:space="preserve">'Cordeiropolis'</t>
  </si>
  <si>
    <t xml:space="preserve">'Coroados'</t>
  </si>
  <si>
    <t xml:space="preserve">'Coronel_Macedo'</t>
  </si>
  <si>
    <t xml:space="preserve">'Corumbatai'</t>
  </si>
  <si>
    <t xml:space="preserve">'Cosmopolis'</t>
  </si>
  <si>
    <t xml:space="preserve">'Cosmorama'</t>
  </si>
  <si>
    <t xml:space="preserve">'Cotia'</t>
  </si>
  <si>
    <t xml:space="preserve">'Cravinhos'</t>
  </si>
  <si>
    <t xml:space="preserve">'Cristais_Paulista'</t>
  </si>
  <si>
    <t xml:space="preserve">'Cruzalia'</t>
  </si>
  <si>
    <t xml:space="preserve">'Cruzeiro'</t>
  </si>
  <si>
    <t xml:space="preserve">'Cubatao'</t>
  </si>
  <si>
    <t xml:space="preserve">'Cunha'</t>
  </si>
  <si>
    <t xml:space="preserve">'Descalvado'</t>
  </si>
  <si>
    <t xml:space="preserve">'Diadema'</t>
  </si>
  <si>
    <t xml:space="preserve">'Dirce_Reis'</t>
  </si>
  <si>
    <t xml:space="preserve">'Divinolandia'</t>
  </si>
  <si>
    <t xml:space="preserve">'Dobrada'</t>
  </si>
  <si>
    <t xml:space="preserve">'Dois_Corregos'</t>
  </si>
  <si>
    <t xml:space="preserve">'Dolcinopolis'</t>
  </si>
  <si>
    <t xml:space="preserve">'Dourado'</t>
  </si>
  <si>
    <t xml:space="preserve">'Dracena'</t>
  </si>
  <si>
    <t xml:space="preserve">'Duartina'</t>
  </si>
  <si>
    <t xml:space="preserve">'Dumont'</t>
  </si>
  <si>
    <t xml:space="preserve">'Echapora'</t>
  </si>
  <si>
    <t xml:space="preserve">'Eldorado'</t>
  </si>
  <si>
    <t xml:space="preserve">'Elias_Fausto'</t>
  </si>
  <si>
    <t xml:space="preserve">'Elisiario'</t>
  </si>
  <si>
    <t xml:space="preserve">'Embauba'</t>
  </si>
  <si>
    <t xml:space="preserve">'Embu_Das_Artes'</t>
  </si>
  <si>
    <t xml:space="preserve">'Embu_Guacu'</t>
  </si>
  <si>
    <t xml:space="preserve">'Emilianopolis'</t>
  </si>
  <si>
    <t xml:space="preserve">'Engenheiro_Coelho'</t>
  </si>
  <si>
    <t xml:space="preserve">'Espirito_Santo_Do_Pinhal'</t>
  </si>
  <si>
    <t xml:space="preserve">'Espirito_Santo_Do_Turvo'</t>
  </si>
  <si>
    <t xml:space="preserve">'Estrela_Doeste'</t>
  </si>
  <si>
    <t xml:space="preserve">'Estrela_Do_Norte'</t>
  </si>
  <si>
    <t xml:space="preserve">'Euclides_Da_Cunha_Paulista'</t>
  </si>
  <si>
    <t xml:space="preserve">'Fartura'</t>
  </si>
  <si>
    <t xml:space="preserve">'Fernandopolis'</t>
  </si>
  <si>
    <t xml:space="preserve">'Fernando_Prestes'</t>
  </si>
  <si>
    <t xml:space="preserve">'Fernao'</t>
  </si>
  <si>
    <t xml:space="preserve">'Ferraz_De_Vasconcelos'</t>
  </si>
  <si>
    <t xml:space="preserve">'Flora_Rica'</t>
  </si>
  <si>
    <t xml:space="preserve">'Floreal'</t>
  </si>
  <si>
    <t xml:space="preserve">'Florida_Paulista'</t>
  </si>
  <si>
    <t xml:space="preserve">'Florinia'</t>
  </si>
  <si>
    <t xml:space="preserve">'Franca'</t>
  </si>
  <si>
    <t xml:space="preserve">'Francisco_Morato'</t>
  </si>
  <si>
    <t xml:space="preserve">'Franco_Da_Rocha'</t>
  </si>
  <si>
    <t xml:space="preserve">'Gabriel_Monteiro'</t>
  </si>
  <si>
    <t xml:space="preserve">'Galia'</t>
  </si>
  <si>
    <t xml:space="preserve">'Garca'</t>
  </si>
  <si>
    <t xml:space="preserve">'Gastao_Vidigal'</t>
  </si>
  <si>
    <t xml:space="preserve">'Gaviao_Peixoto'</t>
  </si>
  <si>
    <t xml:space="preserve">'General_Salgado'</t>
  </si>
  <si>
    <t xml:space="preserve">'Getulina'</t>
  </si>
  <si>
    <t xml:space="preserve">'Glicerio'</t>
  </si>
  <si>
    <t xml:space="preserve">'Guaicara'</t>
  </si>
  <si>
    <t xml:space="preserve">'Guaimbe'</t>
  </si>
  <si>
    <t xml:space="preserve">'Guaira'</t>
  </si>
  <si>
    <t xml:space="preserve">'Guapiacu'</t>
  </si>
  <si>
    <t xml:space="preserve">'Guapiara'</t>
  </si>
  <si>
    <t xml:space="preserve">'Guara'</t>
  </si>
  <si>
    <t xml:space="preserve">'Guaracai'</t>
  </si>
  <si>
    <t xml:space="preserve">'Guaraci'</t>
  </si>
  <si>
    <t xml:space="preserve">'Guarani_Doeste'</t>
  </si>
  <si>
    <t xml:space="preserve">'Guaranta'</t>
  </si>
  <si>
    <t xml:space="preserve">'Guararapes'</t>
  </si>
  <si>
    <t xml:space="preserve">'Guararema'</t>
  </si>
  <si>
    <t xml:space="preserve">'Guaratingueta'</t>
  </si>
  <si>
    <t xml:space="preserve">'Guarei'</t>
  </si>
  <si>
    <t xml:space="preserve">'Guariba'</t>
  </si>
  <si>
    <t xml:space="preserve">'Guaruja'</t>
  </si>
  <si>
    <t xml:space="preserve">'Guarulhos'</t>
  </si>
  <si>
    <t xml:space="preserve">'Guatapara'</t>
  </si>
  <si>
    <t xml:space="preserve">'Guzolandia'</t>
  </si>
  <si>
    <t xml:space="preserve">'Herculandia'</t>
  </si>
  <si>
    <t xml:space="preserve">'Holambra'</t>
  </si>
  <si>
    <t xml:space="preserve">'Hortolandia'</t>
  </si>
  <si>
    <t xml:space="preserve">'Iacanga'</t>
  </si>
  <si>
    <t xml:space="preserve">'Iacri'</t>
  </si>
  <si>
    <t xml:space="preserve">'Iaras'</t>
  </si>
  <si>
    <t xml:space="preserve">'Ibate'</t>
  </si>
  <si>
    <t xml:space="preserve">'Ibira'</t>
  </si>
  <si>
    <t xml:space="preserve">'Ibirarema'</t>
  </si>
  <si>
    <t xml:space="preserve">'Ibitinga'</t>
  </si>
  <si>
    <t xml:space="preserve">'Ibiuna'</t>
  </si>
  <si>
    <t xml:space="preserve">'Icem'</t>
  </si>
  <si>
    <t xml:space="preserve">'Iepe'</t>
  </si>
  <si>
    <t xml:space="preserve">'Igaracu_Do_Tiete'</t>
  </si>
  <si>
    <t xml:space="preserve">'Igarapava'</t>
  </si>
  <si>
    <t xml:space="preserve">'Igarata'</t>
  </si>
  <si>
    <t xml:space="preserve">'Iguape'</t>
  </si>
  <si>
    <t xml:space="preserve">'Ilhabela'</t>
  </si>
  <si>
    <t xml:space="preserve">'Ilha_Comprida'</t>
  </si>
  <si>
    <t xml:space="preserve">'Ilha_Solteira'</t>
  </si>
  <si>
    <t xml:space="preserve">'Indaiatuba'</t>
  </si>
  <si>
    <t xml:space="preserve">'Indiana'</t>
  </si>
  <si>
    <t xml:space="preserve">'Indiapora'</t>
  </si>
  <si>
    <t xml:space="preserve">'Inubia_Paulista'</t>
  </si>
  <si>
    <t xml:space="preserve">'Ipaussu'</t>
  </si>
  <si>
    <t xml:space="preserve">'Ipero'</t>
  </si>
  <si>
    <t xml:space="preserve">'Ipeuna'</t>
  </si>
  <si>
    <t xml:space="preserve">'Ipigua'</t>
  </si>
  <si>
    <t xml:space="preserve">'Iporanga'</t>
  </si>
  <si>
    <t xml:space="preserve">'Ipua'</t>
  </si>
  <si>
    <t xml:space="preserve">'Iracemapolis'</t>
  </si>
  <si>
    <t xml:space="preserve">'Irapua'</t>
  </si>
  <si>
    <t xml:space="preserve">'Irapuru'</t>
  </si>
  <si>
    <t xml:space="preserve">'Itabera'</t>
  </si>
  <si>
    <t xml:space="preserve">'Itai'</t>
  </si>
  <si>
    <t xml:space="preserve">'Itajobi'</t>
  </si>
  <si>
    <t xml:space="preserve">'Itaju'</t>
  </si>
  <si>
    <t xml:space="preserve">'Itanhaem'</t>
  </si>
  <si>
    <t xml:space="preserve">'Itaoca'</t>
  </si>
  <si>
    <t xml:space="preserve">'Itapecerica_Da_Serra'</t>
  </si>
  <si>
    <t xml:space="preserve">'Itapetininga'</t>
  </si>
  <si>
    <t xml:space="preserve">'Itapevi'</t>
  </si>
  <si>
    <t xml:space="preserve">'Itapira'</t>
  </si>
  <si>
    <t xml:space="preserve">'Itapirapua_Paulista'</t>
  </si>
  <si>
    <t xml:space="preserve">'Itapolis'</t>
  </si>
  <si>
    <t xml:space="preserve">'Itapui'</t>
  </si>
  <si>
    <t xml:space="preserve">'Itapura'</t>
  </si>
  <si>
    <t xml:space="preserve">'Itaquaquecetuba'</t>
  </si>
  <si>
    <t xml:space="preserve">'Itarare'</t>
  </si>
  <si>
    <t xml:space="preserve">'Itariri'</t>
  </si>
  <si>
    <t xml:space="preserve">'Itatiba'</t>
  </si>
  <si>
    <t xml:space="preserve">'Itatinga'</t>
  </si>
  <si>
    <t xml:space="preserve">'Itirapina'</t>
  </si>
  <si>
    <t xml:space="preserve">'Itirapua'</t>
  </si>
  <si>
    <t xml:space="preserve">'Itobi'</t>
  </si>
  <si>
    <t xml:space="preserve">'Itu'</t>
  </si>
  <si>
    <t xml:space="preserve">'Itupeva'</t>
  </si>
  <si>
    <t xml:space="preserve">'Ituverava'</t>
  </si>
  <si>
    <t xml:space="preserve">'Jaboticabal'</t>
  </si>
  <si>
    <t xml:space="preserve">'Jacarei'</t>
  </si>
  <si>
    <t xml:space="preserve">'Jaci'</t>
  </si>
  <si>
    <t xml:space="preserve">'Jacupiranga'</t>
  </si>
  <si>
    <t xml:space="preserve">'Jaguariuna'</t>
  </si>
  <si>
    <t xml:space="preserve">'Jales'</t>
  </si>
  <si>
    <t xml:space="preserve">'Jambeiro'</t>
  </si>
  <si>
    <t xml:space="preserve">'Jandira'</t>
  </si>
  <si>
    <t xml:space="preserve">'Jardinopolis'</t>
  </si>
  <si>
    <t xml:space="preserve">'Jarinu'</t>
  </si>
  <si>
    <t xml:space="preserve">'Jau'</t>
  </si>
  <si>
    <t xml:space="preserve">'Jeriquara'</t>
  </si>
  <si>
    <t xml:space="preserve">'Joanopolis'</t>
  </si>
  <si>
    <t xml:space="preserve">'Joao_Ramalho'</t>
  </si>
  <si>
    <t xml:space="preserve">'Jose_Bonifacio'</t>
  </si>
  <si>
    <t xml:space="preserve">'Julio_Mesquita'</t>
  </si>
  <si>
    <t xml:space="preserve">'Jumirim'</t>
  </si>
  <si>
    <t xml:space="preserve">'Jundiai'</t>
  </si>
  <si>
    <t xml:space="preserve">'Junqueiropolis'</t>
  </si>
  <si>
    <t xml:space="preserve">'Juquia'</t>
  </si>
  <si>
    <t xml:space="preserve">'Juquitiba'</t>
  </si>
  <si>
    <t xml:space="preserve">'Lagoinha'</t>
  </si>
  <si>
    <t xml:space="preserve">'Laranjal_Paulista'</t>
  </si>
  <si>
    <t xml:space="preserve">'Lavinia'</t>
  </si>
  <si>
    <t xml:space="preserve">'Lavrinhas'</t>
  </si>
  <si>
    <t xml:space="preserve">'Leme'</t>
  </si>
  <si>
    <t xml:space="preserve">'Lencois_Paulista'</t>
  </si>
  <si>
    <t xml:space="preserve">'Limeira'</t>
  </si>
  <si>
    <t xml:space="preserve">'Lindoia'</t>
  </si>
  <si>
    <t xml:space="preserve">'Lins'</t>
  </si>
  <si>
    <t xml:space="preserve">'Lorena'</t>
  </si>
  <si>
    <t xml:space="preserve">'Lourdes'</t>
  </si>
  <si>
    <t xml:space="preserve">'Louveira'</t>
  </si>
  <si>
    <t xml:space="preserve">'Lucelia'</t>
  </si>
  <si>
    <t xml:space="preserve">'Lucianopolis'</t>
  </si>
  <si>
    <t xml:space="preserve">'Luis_Antonio'</t>
  </si>
  <si>
    <t xml:space="preserve">'Luiziania'</t>
  </si>
  <si>
    <t xml:space="preserve">'Lupercio'</t>
  </si>
  <si>
    <t xml:space="preserve">'Lutecia'</t>
  </si>
  <si>
    <t xml:space="preserve">'Macatuba'</t>
  </si>
  <si>
    <t xml:space="preserve">'Macaubal'</t>
  </si>
  <si>
    <t xml:space="preserve">'Macedonia'</t>
  </si>
  <si>
    <t xml:space="preserve">'Magda'</t>
  </si>
  <si>
    <t xml:space="preserve">'Mairinque'</t>
  </si>
  <si>
    <t xml:space="preserve">'Mairipora'</t>
  </si>
  <si>
    <t xml:space="preserve">'Manduri'</t>
  </si>
  <si>
    <t xml:space="preserve">'Maraba_Paulista'</t>
  </si>
  <si>
    <t xml:space="preserve">'Maracai'</t>
  </si>
  <si>
    <t xml:space="preserve">'Marapoama'</t>
  </si>
  <si>
    <t xml:space="preserve">'Mariapolis'</t>
  </si>
  <si>
    <t xml:space="preserve">'Marilia'</t>
  </si>
  <si>
    <t xml:space="preserve">'Marinopolis'</t>
  </si>
  <si>
    <t xml:space="preserve">'Martinopolis'</t>
  </si>
  <si>
    <t xml:space="preserve">'Matao'</t>
  </si>
  <si>
    <t xml:space="preserve">'Maua'</t>
  </si>
  <si>
    <t xml:space="preserve">'Mendonca'</t>
  </si>
  <si>
    <t xml:space="preserve">'Meridiano'</t>
  </si>
  <si>
    <t xml:space="preserve">'Mesopolis'</t>
  </si>
  <si>
    <t xml:space="preserve">'Miguelopolis'</t>
  </si>
  <si>
    <t xml:space="preserve">'Mineiros_Do_Tiete'</t>
  </si>
  <si>
    <t xml:space="preserve">'Miracatu'</t>
  </si>
  <si>
    <t xml:space="preserve">'Mira_Estrela'</t>
  </si>
  <si>
    <t xml:space="preserve">'Mirandopolis'</t>
  </si>
  <si>
    <t xml:space="preserve">'Mirante_Do_Paranapanema'</t>
  </si>
  <si>
    <t xml:space="preserve">'Mirassol'</t>
  </si>
  <si>
    <t xml:space="preserve">'Mirassolandia'</t>
  </si>
  <si>
    <t xml:space="preserve">'Mococa'</t>
  </si>
  <si>
    <t xml:space="preserve">'Mogi_Das_Cruzes'</t>
  </si>
  <si>
    <t xml:space="preserve">'Mogi_Guacu'</t>
  </si>
  <si>
    <t xml:space="preserve">'Mogi_Mirim'</t>
  </si>
  <si>
    <t xml:space="preserve">'Mombuca'</t>
  </si>
  <si>
    <t xml:space="preserve">'Moncoes'</t>
  </si>
  <si>
    <t xml:space="preserve">'Mongagua'</t>
  </si>
  <si>
    <t xml:space="preserve">'Monte_Alegre_Do_Sul'</t>
  </si>
  <si>
    <t xml:space="preserve">'Monte_Alto'</t>
  </si>
  <si>
    <t xml:space="preserve">'Monte_Aprazivel'</t>
  </si>
  <si>
    <t xml:space="preserve">'Monte_Azul_Paulista'</t>
  </si>
  <si>
    <t xml:space="preserve">'Monte_Castelo'</t>
  </si>
  <si>
    <t xml:space="preserve">'Monteiro_Lobato'</t>
  </si>
  <si>
    <t xml:space="preserve">'Monte_Mor'</t>
  </si>
  <si>
    <t xml:space="preserve">'Morro_Agudo'</t>
  </si>
  <si>
    <t xml:space="preserve">'Morungaba'</t>
  </si>
  <si>
    <t xml:space="preserve">'Motuca'</t>
  </si>
  <si>
    <t xml:space="preserve">'Murutinga_Do_Sul'</t>
  </si>
  <si>
    <t xml:space="preserve">'Nantes'</t>
  </si>
  <si>
    <t xml:space="preserve">'Narandiba'</t>
  </si>
  <si>
    <t xml:space="preserve">'Natividade_Da_Serra'</t>
  </si>
  <si>
    <t xml:space="preserve">'Nazare_Paulista'</t>
  </si>
  <si>
    <t xml:space="preserve">'Neves_Paulista'</t>
  </si>
  <si>
    <t xml:space="preserve">'Nhandeara'</t>
  </si>
  <si>
    <t xml:space="preserve">'Nipoa'</t>
  </si>
  <si>
    <t xml:space="preserve">'Nova_Alianca'</t>
  </si>
  <si>
    <t xml:space="preserve">'Nova_Campina'</t>
  </si>
  <si>
    <t xml:space="preserve">'Nova_Canaa_Paulista'</t>
  </si>
  <si>
    <t xml:space="preserve">'Nova_Castilho'</t>
  </si>
  <si>
    <t xml:space="preserve">'Nova_Europa'</t>
  </si>
  <si>
    <t xml:space="preserve">'Nova_Granada'</t>
  </si>
  <si>
    <t xml:space="preserve">'Nova_Guataporanga'</t>
  </si>
  <si>
    <t xml:space="preserve">'Nova_Independencia'</t>
  </si>
  <si>
    <t xml:space="preserve">'Novais'</t>
  </si>
  <si>
    <t xml:space="preserve">'Nova_Luzitania'</t>
  </si>
  <si>
    <t xml:space="preserve">'Nova_Odessa'</t>
  </si>
  <si>
    <t xml:space="preserve">'Nuporanga'</t>
  </si>
  <si>
    <t xml:space="preserve">'Ocaucu'</t>
  </si>
  <si>
    <t xml:space="preserve">'Oleo'</t>
  </si>
  <si>
    <t xml:space="preserve">'Olimpia'</t>
  </si>
  <si>
    <t xml:space="preserve">'Onda_Verde'</t>
  </si>
  <si>
    <t xml:space="preserve">'Oriente'</t>
  </si>
  <si>
    <t xml:space="preserve">'Orindiuva'</t>
  </si>
  <si>
    <t xml:space="preserve">'Orlandia'</t>
  </si>
  <si>
    <t xml:space="preserve">'Osasco'</t>
  </si>
  <si>
    <t xml:space="preserve">'Oscar_Bressane'</t>
  </si>
  <si>
    <t xml:space="preserve">'Osvaldo_Cruz'</t>
  </si>
  <si>
    <t xml:space="preserve">'Ourinhos'</t>
  </si>
  <si>
    <t xml:space="preserve">'Ouroeste'</t>
  </si>
  <si>
    <t xml:space="preserve">'Ouro_Verde'</t>
  </si>
  <si>
    <t xml:space="preserve">'Pacaembu'</t>
  </si>
  <si>
    <t xml:space="preserve">'Palmares_Paulista'</t>
  </si>
  <si>
    <t xml:space="preserve">'Palmeira_Doeste'</t>
  </si>
  <si>
    <t xml:space="preserve">'Palmital'</t>
  </si>
  <si>
    <t xml:space="preserve">'Panorama'</t>
  </si>
  <si>
    <t xml:space="preserve">'Paraguacu_Paulista'</t>
  </si>
  <si>
    <t xml:space="preserve">'Paraibuna'</t>
  </si>
  <si>
    <t xml:space="preserve">'Paraiso'</t>
  </si>
  <si>
    <t xml:space="preserve">'Paranapanema'</t>
  </si>
  <si>
    <t xml:space="preserve">'Paranapua'</t>
  </si>
  <si>
    <t xml:space="preserve">'Parapua'</t>
  </si>
  <si>
    <t xml:space="preserve">'Pardinho'</t>
  </si>
  <si>
    <t xml:space="preserve">'Pariquera_Acu'</t>
  </si>
  <si>
    <t xml:space="preserve">'Parisi'</t>
  </si>
  <si>
    <t xml:space="preserve">'Patrocinio_Paulista'</t>
  </si>
  <si>
    <t xml:space="preserve">'Pauliceia'</t>
  </si>
  <si>
    <t xml:space="preserve">'Paulinia'</t>
  </si>
  <si>
    <t xml:space="preserve">'Paulistania'</t>
  </si>
  <si>
    <t xml:space="preserve">'Paulo_De_Faria'</t>
  </si>
  <si>
    <t xml:space="preserve">'Pederneiras'</t>
  </si>
  <si>
    <t xml:space="preserve">'Pedra_Bela'</t>
  </si>
  <si>
    <t xml:space="preserve">'Pedranopolis'</t>
  </si>
  <si>
    <t xml:space="preserve">'Pedregulho'</t>
  </si>
  <si>
    <t xml:space="preserve">'Pedreira'</t>
  </si>
  <si>
    <t xml:space="preserve">'Pedrinhas_Paulista'</t>
  </si>
  <si>
    <t xml:space="preserve">'Pedro_De_Toledo'</t>
  </si>
  <si>
    <t xml:space="preserve">'Penapolis'</t>
  </si>
  <si>
    <t xml:space="preserve">'Pereira_Barreto'</t>
  </si>
  <si>
    <t xml:space="preserve">'Pereiras'</t>
  </si>
  <si>
    <t xml:space="preserve">'Peruibe'</t>
  </si>
  <si>
    <t xml:space="preserve">'Piacatu'</t>
  </si>
  <si>
    <t xml:space="preserve">'Piedade'</t>
  </si>
  <si>
    <t xml:space="preserve">'Pilar_Do_Sul'</t>
  </si>
  <si>
    <t xml:space="preserve">'Pindamonhangaba'</t>
  </si>
  <si>
    <t xml:space="preserve">'Pindorama'</t>
  </si>
  <si>
    <t xml:space="preserve">'Pinhalzinho'</t>
  </si>
  <si>
    <t xml:space="preserve">'Piquerobi'</t>
  </si>
  <si>
    <t xml:space="preserve">'Piquete'</t>
  </si>
  <si>
    <t xml:space="preserve">'Piracaia'</t>
  </si>
  <si>
    <t xml:space="preserve">'Piracicaba'</t>
  </si>
  <si>
    <t xml:space="preserve">'Piraju'</t>
  </si>
  <si>
    <t xml:space="preserve">'Pirajui'</t>
  </si>
  <si>
    <t xml:space="preserve">'Pirangi'</t>
  </si>
  <si>
    <t xml:space="preserve">'Pirapora_Do_Bom_Jesus'</t>
  </si>
  <si>
    <t xml:space="preserve">'Pirapozinho'</t>
  </si>
  <si>
    <t xml:space="preserve">'Pirassununga'</t>
  </si>
  <si>
    <t xml:space="preserve">'Piratininga'</t>
  </si>
  <si>
    <t xml:space="preserve">'Pitangueiras'</t>
  </si>
  <si>
    <t xml:space="preserve">'Platina'</t>
  </si>
  <si>
    <t xml:space="preserve">'Poa'</t>
  </si>
  <si>
    <t xml:space="preserve">'Poloni'</t>
  </si>
  <si>
    <t xml:space="preserve">'Pompeia'</t>
  </si>
  <si>
    <t xml:space="preserve">'Pongai'</t>
  </si>
  <si>
    <t xml:space="preserve">'Pontal'</t>
  </si>
  <si>
    <t xml:space="preserve">'Pontalinda'</t>
  </si>
  <si>
    <t xml:space="preserve">'Pontes_Gestal'</t>
  </si>
  <si>
    <t xml:space="preserve">'Populina'</t>
  </si>
  <si>
    <t xml:space="preserve">'Porangaba'</t>
  </si>
  <si>
    <t xml:space="preserve">'Porto_Feliz'</t>
  </si>
  <si>
    <t xml:space="preserve">'Porto_Ferreira'</t>
  </si>
  <si>
    <t xml:space="preserve">'Potim'</t>
  </si>
  <si>
    <t xml:space="preserve">'Potirendaba'</t>
  </si>
  <si>
    <t xml:space="preserve">'Pracinha'</t>
  </si>
  <si>
    <t xml:space="preserve">'Pradopolis'</t>
  </si>
  <si>
    <t xml:space="preserve">'Praia_Grande'</t>
  </si>
  <si>
    <t xml:space="preserve">'Pratania'</t>
  </si>
  <si>
    <t xml:space="preserve">'Presidente_Alves'</t>
  </si>
  <si>
    <t xml:space="preserve">'Presidente_Epitacio'</t>
  </si>
  <si>
    <t xml:space="preserve">'Presidente_Prudente'</t>
  </si>
  <si>
    <t xml:space="preserve">'Presidente_Venceslau'</t>
  </si>
  <si>
    <t xml:space="preserve">'Promissao'</t>
  </si>
  <si>
    <t xml:space="preserve">'Quadra'</t>
  </si>
  <si>
    <t xml:space="preserve">'Quata'</t>
  </si>
  <si>
    <t xml:space="preserve">'Queiroz'</t>
  </si>
  <si>
    <t xml:space="preserve">'Queluz'</t>
  </si>
  <si>
    <t xml:space="preserve">'Quintana'</t>
  </si>
  <si>
    <t xml:space="preserve">'Rafard'</t>
  </si>
  <si>
    <t xml:space="preserve">'Rancharia'</t>
  </si>
  <si>
    <t xml:space="preserve">'Redencao_Da_Serra'</t>
  </si>
  <si>
    <t xml:space="preserve">'Regente_Feijo'</t>
  </si>
  <si>
    <t xml:space="preserve">'Reginopolis'</t>
  </si>
  <si>
    <t xml:space="preserve">'Registro'</t>
  </si>
  <si>
    <t xml:space="preserve">'Restinga'</t>
  </si>
  <si>
    <t xml:space="preserve">'Ribeira'</t>
  </si>
  <si>
    <t xml:space="preserve">'Ribeirao_Bonito'</t>
  </si>
  <si>
    <t xml:space="preserve">'Ribeirao_Branco'</t>
  </si>
  <si>
    <t xml:space="preserve">'Ribeirao_Corrente'</t>
  </si>
  <si>
    <t xml:space="preserve">'Ribeirao_Do_Sul'</t>
  </si>
  <si>
    <t xml:space="preserve">'Ribeirao_Dos_Indios'</t>
  </si>
  <si>
    <t xml:space="preserve">'Ribeirao_Grande'</t>
  </si>
  <si>
    <t xml:space="preserve">'Ribeirao_Pires'</t>
  </si>
  <si>
    <t xml:space="preserve">'Ribeirao_Preto'</t>
  </si>
  <si>
    <t xml:space="preserve">'Riversul'</t>
  </si>
  <si>
    <t xml:space="preserve">'Rifaina'</t>
  </si>
  <si>
    <t xml:space="preserve">'Rincao'</t>
  </si>
  <si>
    <t xml:space="preserve">'Rinopolis'</t>
  </si>
  <si>
    <t xml:space="preserve">'Rio_Das_Pedras'</t>
  </si>
  <si>
    <t xml:space="preserve">'Rio_Grande_Da_Serra'</t>
  </si>
  <si>
    <t xml:space="preserve">'Riolandia'</t>
  </si>
  <si>
    <t xml:space="preserve">'Rosana'</t>
  </si>
  <si>
    <t xml:space="preserve">'Roseira'</t>
  </si>
  <si>
    <t xml:space="preserve">'Rubiacea'</t>
  </si>
  <si>
    <t xml:space="preserve">'Rubineia'</t>
  </si>
  <si>
    <t xml:space="preserve">'Sabino'</t>
  </si>
  <si>
    <t xml:space="preserve">'Sagres'</t>
  </si>
  <si>
    <t xml:space="preserve">'Sales'</t>
  </si>
  <si>
    <t xml:space="preserve">'Sales_Oliveira'</t>
  </si>
  <si>
    <t xml:space="preserve">'Salesopolis'</t>
  </si>
  <si>
    <t xml:space="preserve">'Salmourao'</t>
  </si>
  <si>
    <t xml:space="preserve">'Saltinho'</t>
  </si>
  <si>
    <t xml:space="preserve">'Salto'</t>
  </si>
  <si>
    <t xml:space="preserve">'Salto_De_Pirapora'</t>
  </si>
  <si>
    <t xml:space="preserve">'Salto_Grande'</t>
  </si>
  <si>
    <t xml:space="preserve">'Sandovalina'</t>
  </si>
  <si>
    <t xml:space="preserve">'Santa_Adelia'</t>
  </si>
  <si>
    <t xml:space="preserve">'Santa_Albertina'</t>
  </si>
  <si>
    <t xml:space="preserve">'Santa_Barbara_Doeste'</t>
  </si>
  <si>
    <t xml:space="preserve">'Santa_Branca'</t>
  </si>
  <si>
    <t xml:space="preserve">'Santa_Clara_Doeste'</t>
  </si>
  <si>
    <t xml:space="preserve">'Santa_Cruz_Da_Conceicao'</t>
  </si>
  <si>
    <t xml:space="preserve">'Santa_Cruz_Da_Esperanca'</t>
  </si>
  <si>
    <t xml:space="preserve">'Santa_Cruz_Das_Palmeiras'</t>
  </si>
  <si>
    <t xml:space="preserve">'Santa_Cruz_Do_Rio_Pardo'</t>
  </si>
  <si>
    <t xml:space="preserve">'Santa_Ernestina'</t>
  </si>
  <si>
    <t xml:space="preserve">'Santa_Fe_Do_Sul'</t>
  </si>
  <si>
    <t xml:space="preserve">'Santa_Gertrudes'</t>
  </si>
  <si>
    <t xml:space="preserve">'Santa_Isabel'</t>
  </si>
  <si>
    <t xml:space="preserve">'Santa_Lucia'</t>
  </si>
  <si>
    <t xml:space="preserve">'Santa_Maria_Da_Serra'</t>
  </si>
  <si>
    <t xml:space="preserve">'Santa_Mercedes'</t>
  </si>
  <si>
    <t xml:space="preserve">'Santana_Da_Ponte_Pensa'</t>
  </si>
  <si>
    <t xml:space="preserve">'Santana_De_Parnaiba'</t>
  </si>
  <si>
    <t xml:space="preserve">'Santa_Rita_Doeste'</t>
  </si>
  <si>
    <t xml:space="preserve">'Santa_Rita_Do_Passa_Quatro'</t>
  </si>
  <si>
    <t xml:space="preserve">'Santa_Rosa_De_Viterbo'</t>
  </si>
  <si>
    <t xml:space="preserve">'Santa_Salete'</t>
  </si>
  <si>
    <t xml:space="preserve">'Santo_Anastacio'</t>
  </si>
  <si>
    <t xml:space="preserve">'Santo_Antonio_Da_Alegria'</t>
  </si>
  <si>
    <t xml:space="preserve">'Santo_Antonio_De_Posse'</t>
  </si>
  <si>
    <t xml:space="preserve">'Santo_Antonio_Do_Aracangua'</t>
  </si>
  <si>
    <t xml:space="preserve">'Santo_Antonio_Do_Jardim'</t>
  </si>
  <si>
    <t xml:space="preserve">'Santo_Antonio_Do_Pinhal'</t>
  </si>
  <si>
    <t xml:space="preserve">'Santo_Expedito'</t>
  </si>
  <si>
    <t xml:space="preserve">'Santopolis_Do_Aguapei'</t>
  </si>
  <si>
    <t xml:space="preserve">'Santos'</t>
  </si>
  <si>
    <t xml:space="preserve">'Sao_Bento_Do_Sapucai'</t>
  </si>
  <si>
    <t xml:space="preserve">'Sao_Bernardo_Do_Campo'</t>
  </si>
  <si>
    <t xml:space="preserve">'Sao_Caetano_Do_Sul'</t>
  </si>
  <si>
    <t xml:space="preserve">'Sao_Carlos'</t>
  </si>
  <si>
    <t xml:space="preserve">'Sao_Joao_Da_Boa_Vista'</t>
  </si>
  <si>
    <t xml:space="preserve">'Sao_Joao_Das_Duas_Pontes'</t>
  </si>
  <si>
    <t xml:space="preserve">'Sao_Joao_De_Iracema'</t>
  </si>
  <si>
    <t xml:space="preserve">'Sao_Joao_Do_Pau_Dalho'</t>
  </si>
  <si>
    <t xml:space="preserve">'Sao_Joaquim_Da_Barra'</t>
  </si>
  <si>
    <t xml:space="preserve">'Sao_Jose_Da_Bela_Vista'</t>
  </si>
  <si>
    <t xml:space="preserve">'Sao_Jose_Do_Barreiro'</t>
  </si>
  <si>
    <t xml:space="preserve">'Sao_Jose_Do_Rio_Pardo'</t>
  </si>
  <si>
    <t xml:space="preserve">'Sao_Jose_Do_Rio_Preto'</t>
  </si>
  <si>
    <t xml:space="preserve">'Sao_Jose_Dos_Campos'</t>
  </si>
  <si>
    <t xml:space="preserve">'Sao_Lourenco_Da_Serra'</t>
  </si>
  <si>
    <t xml:space="preserve">'Sao_Luis_Do_Paraitinga'</t>
  </si>
  <si>
    <t xml:space="preserve">'Sao_Manuel'</t>
  </si>
  <si>
    <t xml:space="preserve">'Sao_Miguel_Arcanjo'</t>
  </si>
  <si>
    <t xml:space="preserve">'Sao_Paulo'</t>
  </si>
  <si>
    <t xml:space="preserve">'Sao_Pedro_Do_Turvo'</t>
  </si>
  <si>
    <t xml:space="preserve">'Sao_Roque'</t>
  </si>
  <si>
    <t xml:space="preserve">'Sao_Sebastiao_Da_Grama'</t>
  </si>
  <si>
    <t xml:space="preserve">'Sao_Simao'</t>
  </si>
  <si>
    <t xml:space="preserve">'Sarapui'</t>
  </si>
  <si>
    <t xml:space="preserve">'Sarutaia'</t>
  </si>
  <si>
    <t xml:space="preserve">'Sebastianopolis_Do_Sul'</t>
  </si>
  <si>
    <t xml:space="preserve">'Serra_Azul'</t>
  </si>
  <si>
    <t xml:space="preserve">'Serrana'</t>
  </si>
  <si>
    <t xml:space="preserve">'Serra_Negra'</t>
  </si>
  <si>
    <t xml:space="preserve">'Sete_Barras'</t>
  </si>
  <si>
    <t xml:space="preserve">'Severinia'</t>
  </si>
  <si>
    <t xml:space="preserve">'Silveiras'</t>
  </si>
  <si>
    <t xml:space="preserve">'Socorro'</t>
  </si>
  <si>
    <t xml:space="preserve">'Sorocaba'</t>
  </si>
  <si>
    <t xml:space="preserve">'Sud_Mennucci'</t>
  </si>
  <si>
    <t xml:space="preserve">'Sumare'</t>
  </si>
  <si>
    <t xml:space="preserve">'Suzano'</t>
  </si>
  <si>
    <t xml:space="preserve">'Suzanapolis'</t>
  </si>
  <si>
    <t xml:space="preserve">'Tabapua'</t>
  </si>
  <si>
    <t xml:space="preserve">'Taboao_Da_Serra'</t>
  </si>
  <si>
    <t xml:space="preserve">'Taciba'</t>
  </si>
  <si>
    <t xml:space="preserve">'Taguai'</t>
  </si>
  <si>
    <t xml:space="preserve">'Taiacu'</t>
  </si>
  <si>
    <t xml:space="preserve">'Taiuva'</t>
  </si>
  <si>
    <t xml:space="preserve">'Tambau'</t>
  </si>
  <si>
    <t xml:space="preserve">'Tanabi'</t>
  </si>
  <si>
    <t xml:space="preserve">'Tapiratiba'</t>
  </si>
  <si>
    <t xml:space="preserve">'Taquaral'</t>
  </si>
  <si>
    <t xml:space="preserve">'Taquaritinga'</t>
  </si>
  <si>
    <t xml:space="preserve">'Taquarituba'</t>
  </si>
  <si>
    <t xml:space="preserve">'Taquarivai'</t>
  </si>
  <si>
    <t xml:space="preserve">'Tarabai'</t>
  </si>
  <si>
    <t xml:space="preserve">'Taruma'</t>
  </si>
  <si>
    <t xml:space="preserve">'Tatui'</t>
  </si>
  <si>
    <t xml:space="preserve">'Taubate'</t>
  </si>
  <si>
    <t xml:space="preserve">'Tejupa'</t>
  </si>
  <si>
    <t xml:space="preserve">'Terra_Roxa'</t>
  </si>
  <si>
    <t xml:space="preserve">'Tiete'</t>
  </si>
  <si>
    <t xml:space="preserve">'Timburi'</t>
  </si>
  <si>
    <t xml:space="preserve">'Torre_De_Pedra'</t>
  </si>
  <si>
    <t xml:space="preserve">'Torrinha'</t>
  </si>
  <si>
    <t xml:space="preserve">'Trabiju'</t>
  </si>
  <si>
    <t xml:space="preserve">'Tremembe'</t>
  </si>
  <si>
    <t xml:space="preserve">'Tres_Fronteiras'</t>
  </si>
  <si>
    <t xml:space="preserve">'Tuiuti'</t>
  </si>
  <si>
    <t xml:space="preserve">'Tupa'</t>
  </si>
  <si>
    <t xml:space="preserve">'Tupi_Paulista'</t>
  </si>
  <si>
    <t xml:space="preserve">'Turiuba'</t>
  </si>
  <si>
    <t xml:space="preserve">'Ubarana'</t>
  </si>
  <si>
    <t xml:space="preserve">'Ubatuba'</t>
  </si>
  <si>
    <t xml:space="preserve">'Ubirajara'</t>
  </si>
  <si>
    <t xml:space="preserve">'Uchoa'</t>
  </si>
  <si>
    <t xml:space="preserve">'Uniao_Paulista'</t>
  </si>
  <si>
    <t xml:space="preserve">'Urania'</t>
  </si>
  <si>
    <t xml:space="preserve">'Uru'</t>
  </si>
  <si>
    <t xml:space="preserve">'Urupes'</t>
  </si>
  <si>
    <t xml:space="preserve">'Valentim_Gentil'</t>
  </si>
  <si>
    <t xml:space="preserve">'Valinhos'</t>
  </si>
  <si>
    <t xml:space="preserve">'Valparaiso'</t>
  </si>
  <si>
    <t xml:space="preserve">'Vargem'</t>
  </si>
  <si>
    <t xml:space="preserve">'Vargem_Grande_Do_Sul'</t>
  </si>
  <si>
    <t xml:space="preserve">'Vargem_Grande_Paulista'</t>
  </si>
  <si>
    <t xml:space="preserve">'Varzea_Paulista'</t>
  </si>
  <si>
    <t xml:space="preserve">'Vinhedo'</t>
  </si>
  <si>
    <t xml:space="preserve">'Viradouro'</t>
  </si>
  <si>
    <t xml:space="preserve">'Vista_Alegre_Do_Alto'</t>
  </si>
  <si>
    <t xml:space="preserve">'Vitoria_Brasil'</t>
  </si>
  <si>
    <t xml:space="preserve">'Votorantim'</t>
  </si>
  <si>
    <t xml:space="preserve">'Votuporanga'</t>
  </si>
  <si>
    <t xml:space="preserve">'Zacarias'</t>
  </si>
  <si>
    <t xml:space="preserve">'Chavantes'</t>
  </si>
  <si>
    <t xml:space="preserve">'Estiva_Gerbi'</t>
  </si>
  <si>
    <t xml:space="preserve">'Abatia'</t>
  </si>
  <si>
    <t xml:space="preserve">'Adrianopolis'</t>
  </si>
  <si>
    <t xml:space="preserve">'Agudos_Do_Sul'</t>
  </si>
  <si>
    <t xml:space="preserve">'Almirante_Tamandare'</t>
  </si>
  <si>
    <t xml:space="preserve">'Altamira_Do_Parana'</t>
  </si>
  <si>
    <t xml:space="preserve">'Altonia'</t>
  </si>
  <si>
    <t xml:space="preserve">'Alto_Parana'</t>
  </si>
  <si>
    <t xml:space="preserve">'Alto_Piquiri'</t>
  </si>
  <si>
    <t xml:space="preserve">'Alvorada_Do_Sul'</t>
  </si>
  <si>
    <t xml:space="preserve">'Amapora'</t>
  </si>
  <si>
    <t xml:space="preserve">'Ampere'</t>
  </si>
  <si>
    <t xml:space="preserve">'Anahy'</t>
  </si>
  <si>
    <t xml:space="preserve">'Andira'</t>
  </si>
  <si>
    <t xml:space="preserve">'Angulo'</t>
  </si>
  <si>
    <t xml:space="preserve">'Antonina'</t>
  </si>
  <si>
    <t xml:space="preserve">'Antonio_Olinto'</t>
  </si>
  <si>
    <t xml:space="preserve">'Apucarana'</t>
  </si>
  <si>
    <t xml:space="preserve">'Arapongas'</t>
  </si>
  <si>
    <t xml:space="preserve">'Arapoti'</t>
  </si>
  <si>
    <t xml:space="preserve">'Araucaria'</t>
  </si>
  <si>
    <t xml:space="preserve">'Ariranha_Do_Ivai'</t>
  </si>
  <si>
    <t xml:space="preserve">'Assai'</t>
  </si>
  <si>
    <t xml:space="preserve">'Assis_Chateaubriand'</t>
  </si>
  <si>
    <t xml:space="preserve">'Astorga'</t>
  </si>
  <si>
    <t xml:space="preserve">'Balsa_Nova'</t>
  </si>
  <si>
    <t xml:space="preserve">'Bandeirantes'</t>
  </si>
  <si>
    <t xml:space="preserve">'Barbosa_Ferraz'</t>
  </si>
  <si>
    <t xml:space="preserve">'Barracao'</t>
  </si>
  <si>
    <t xml:space="preserve">'Barra_Do_Jacare'</t>
  </si>
  <si>
    <t xml:space="preserve">'Bela_Vista_Da_Caroba'</t>
  </si>
  <si>
    <t xml:space="preserve">'Bela_Vista_Do_Paraiso'</t>
  </si>
  <si>
    <t xml:space="preserve">'Bituruna'</t>
  </si>
  <si>
    <t xml:space="preserve">'Boa_Esperanca_Do_Iguacu'</t>
  </si>
  <si>
    <t xml:space="preserve">'Boa_Ventura_De_Sao_Roque'</t>
  </si>
  <si>
    <t xml:space="preserve">'Boa_Vista_Da_Aparecida'</t>
  </si>
  <si>
    <t xml:space="preserve">'Bocaiuva_Do_Sul'</t>
  </si>
  <si>
    <t xml:space="preserve">'Bom_Jesus_Do_Sul'</t>
  </si>
  <si>
    <t xml:space="preserve">'Bom_Sucesso_Do_Sul'</t>
  </si>
  <si>
    <t xml:space="preserve">'Borrazopolis'</t>
  </si>
  <si>
    <t xml:space="preserve">'Braganey'</t>
  </si>
  <si>
    <t xml:space="preserve">'Brasilandia_Do_Sul'</t>
  </si>
  <si>
    <t xml:space="preserve">'Cafeara'</t>
  </si>
  <si>
    <t xml:space="preserve">'Cafezal_Do_Sul'</t>
  </si>
  <si>
    <t xml:space="preserve">'California'</t>
  </si>
  <si>
    <t xml:space="preserve">'Cambara'</t>
  </si>
  <si>
    <t xml:space="preserve">'Cambe'</t>
  </si>
  <si>
    <t xml:space="preserve">'Cambira'</t>
  </si>
  <si>
    <t xml:space="preserve">'Campina_Da_Lagoa'</t>
  </si>
  <si>
    <t xml:space="preserve">'Campina_Do_Simao'</t>
  </si>
  <si>
    <t xml:space="preserve">'Campina_Grande_Do_Sul'</t>
  </si>
  <si>
    <t xml:space="preserve">'Campo_Bonito'</t>
  </si>
  <si>
    <t xml:space="preserve">'Campo_Do_Tenente'</t>
  </si>
  <si>
    <t xml:space="preserve">'Campo_Largo'</t>
  </si>
  <si>
    <t xml:space="preserve">'Campo_Magro'</t>
  </si>
  <si>
    <t xml:space="preserve">'Campo_Mourao'</t>
  </si>
  <si>
    <t xml:space="preserve">'Candido_De_Abreu'</t>
  </si>
  <si>
    <t xml:space="preserve">'Candoi'</t>
  </si>
  <si>
    <t xml:space="preserve">'Capitao_Leonidas_Marques'</t>
  </si>
  <si>
    <t xml:space="preserve">'Carambei'</t>
  </si>
  <si>
    <t xml:space="preserve">'Carlopolis'</t>
  </si>
  <si>
    <t xml:space="preserve">'Castro'</t>
  </si>
  <si>
    <t xml:space="preserve">'Catanduvas'</t>
  </si>
  <si>
    <t xml:space="preserve">'Centenario_Do_Sul'</t>
  </si>
  <si>
    <t xml:space="preserve">'Cerro_Azul'</t>
  </si>
  <si>
    <t xml:space="preserve">'Ceu_Azul'</t>
  </si>
  <si>
    <t xml:space="preserve">'Chopinzinho'</t>
  </si>
  <si>
    <t xml:space="preserve">'Cianorte'</t>
  </si>
  <si>
    <t xml:space="preserve">'Cidade_Gaucha'</t>
  </si>
  <si>
    <t xml:space="preserve">'Clevelandia'</t>
  </si>
  <si>
    <t xml:space="preserve">'Colombo'</t>
  </si>
  <si>
    <t xml:space="preserve">'Colorado'</t>
  </si>
  <si>
    <t xml:space="preserve">'Congonhinhas'</t>
  </si>
  <si>
    <t xml:space="preserve">'Conselheiro_Mairinck'</t>
  </si>
  <si>
    <t xml:space="preserve">'Contenda'</t>
  </si>
  <si>
    <t xml:space="preserve">'Corbelia'</t>
  </si>
  <si>
    <t xml:space="preserve">'Cornelio_Procopio'</t>
  </si>
  <si>
    <t xml:space="preserve">'Coronel_Domingos_Soares'</t>
  </si>
  <si>
    <t xml:space="preserve">'Coronel_Vivida'</t>
  </si>
  <si>
    <t xml:space="preserve">'Corumbatai_Do_Sul'</t>
  </si>
  <si>
    <t xml:space="preserve">'Cruzeiro_Do_Iguacu'</t>
  </si>
  <si>
    <t xml:space="preserve">'Cruzeiro_Do_Oeste'</t>
  </si>
  <si>
    <t xml:space="preserve">'Cruz_Machado'</t>
  </si>
  <si>
    <t xml:space="preserve">'Cruzmaltina'</t>
  </si>
  <si>
    <t xml:space="preserve">'Curitiba'</t>
  </si>
  <si>
    <t xml:space="preserve">'Curiuva'</t>
  </si>
  <si>
    <t xml:space="preserve">'Diamante_Do_Norte'</t>
  </si>
  <si>
    <t xml:space="preserve">'Diamante_Do_Sul'</t>
  </si>
  <si>
    <t xml:space="preserve">'Diamante_Doeste'</t>
  </si>
  <si>
    <t xml:space="preserve">'Dois_Vizinhos'</t>
  </si>
  <si>
    <t xml:space="preserve">'Douradina'</t>
  </si>
  <si>
    <t xml:space="preserve">'Doutor_Camargo'</t>
  </si>
  <si>
    <t xml:space="preserve">'Eneas_Marques'</t>
  </si>
  <si>
    <t xml:space="preserve">'Engenheiro_Beltrao'</t>
  </si>
  <si>
    <t xml:space="preserve">'Esperanca_Nova'</t>
  </si>
  <si>
    <t xml:space="preserve">'Entre_Rios_Do_Oeste'</t>
  </si>
  <si>
    <t xml:space="preserve">'Espigao_Alto_Do_Iguacu'</t>
  </si>
  <si>
    <t xml:space="preserve">'Farol'</t>
  </si>
  <si>
    <t xml:space="preserve">'Faxinal'</t>
  </si>
  <si>
    <t xml:space="preserve">'Fazenda_Rio_Grande'</t>
  </si>
  <si>
    <t xml:space="preserve">'Fenix'</t>
  </si>
  <si>
    <t xml:space="preserve">'Fernandes_Pinheiro'</t>
  </si>
  <si>
    <t xml:space="preserve">'Figueira'</t>
  </si>
  <si>
    <t xml:space="preserve">'Florai'</t>
  </si>
  <si>
    <t xml:space="preserve">'Flor_Da_Serra_Do_Sul'</t>
  </si>
  <si>
    <t xml:space="preserve">'Florestopolis'</t>
  </si>
  <si>
    <t xml:space="preserve">'Florida'</t>
  </si>
  <si>
    <t xml:space="preserve">'Formosa_Do_Oeste'</t>
  </si>
  <si>
    <t xml:space="preserve">'Foz_Do_Iguacu'</t>
  </si>
  <si>
    <t xml:space="preserve">'Francisco_Alves'</t>
  </si>
  <si>
    <t xml:space="preserve">'Francisco_Beltrao'</t>
  </si>
  <si>
    <t xml:space="preserve">'Foz_Do_Jordao'</t>
  </si>
  <si>
    <t xml:space="preserve">'General_Carneiro'</t>
  </si>
  <si>
    <t xml:space="preserve">'Godoy_Moreira'</t>
  </si>
  <si>
    <t xml:space="preserve">'Goioere'</t>
  </si>
  <si>
    <t xml:space="preserve">'Goioxim'</t>
  </si>
  <si>
    <t xml:space="preserve">'Grandes_Rios'</t>
  </si>
  <si>
    <t xml:space="preserve">'Guairaca'</t>
  </si>
  <si>
    <t xml:space="preserve">'Guamiranga'</t>
  </si>
  <si>
    <t xml:space="preserve">'Guapirama'</t>
  </si>
  <si>
    <t xml:space="preserve">'Guaporema'</t>
  </si>
  <si>
    <t xml:space="preserve">'Guaraniacu'</t>
  </si>
  <si>
    <t xml:space="preserve">'Guarapuava'</t>
  </si>
  <si>
    <t xml:space="preserve">'Guaraquecaba'</t>
  </si>
  <si>
    <t xml:space="preserve">'Guaratuba'</t>
  </si>
  <si>
    <t xml:space="preserve">'Honorio_Serpa'</t>
  </si>
  <si>
    <t xml:space="preserve">'Ibaiti'</t>
  </si>
  <si>
    <t xml:space="preserve">'Ibema'</t>
  </si>
  <si>
    <t xml:space="preserve">'Ibipora'</t>
  </si>
  <si>
    <t xml:space="preserve">'Icaraima'</t>
  </si>
  <si>
    <t xml:space="preserve">'Iguaracu'</t>
  </si>
  <si>
    <t xml:space="preserve">'Imbau'</t>
  </si>
  <si>
    <t xml:space="preserve">'Imbituva'</t>
  </si>
  <si>
    <t xml:space="preserve">'Inacio_Martins'</t>
  </si>
  <si>
    <t xml:space="preserve">'Ipiranga'</t>
  </si>
  <si>
    <t xml:space="preserve">'Ipora'</t>
  </si>
  <si>
    <t xml:space="preserve">'Iracema_Do_Oeste'</t>
  </si>
  <si>
    <t xml:space="preserve">'Irati'</t>
  </si>
  <si>
    <t xml:space="preserve">'Iretama'</t>
  </si>
  <si>
    <t xml:space="preserve">'Itaguaje'</t>
  </si>
  <si>
    <t xml:space="preserve">'Itaipulandia'</t>
  </si>
  <si>
    <t xml:space="preserve">'Itambaraca'</t>
  </si>
  <si>
    <t xml:space="preserve">'Itapejara_Doeste'</t>
  </si>
  <si>
    <t xml:space="preserve">'Itaperucu'</t>
  </si>
  <si>
    <t xml:space="preserve">'Itauna_Do_Sul'</t>
  </si>
  <si>
    <t xml:space="preserve">'Ivai'</t>
  </si>
  <si>
    <t xml:space="preserve">'Ivaipora'</t>
  </si>
  <si>
    <t xml:space="preserve">'Ivate'</t>
  </si>
  <si>
    <t xml:space="preserve">'Ivatuba'</t>
  </si>
  <si>
    <t xml:space="preserve">'Jaboti'</t>
  </si>
  <si>
    <t xml:space="preserve">'Jacarezinho'</t>
  </si>
  <si>
    <t xml:space="preserve">'Jaguapita'</t>
  </si>
  <si>
    <t xml:space="preserve">'Jaguariaiva'</t>
  </si>
  <si>
    <t xml:space="preserve">'Jandaia_Do_Sul'</t>
  </si>
  <si>
    <t xml:space="preserve">'Janiopolis'</t>
  </si>
  <si>
    <t xml:space="preserve">'Japira'</t>
  </si>
  <si>
    <t xml:space="preserve">'Jardim_Alegre'</t>
  </si>
  <si>
    <t xml:space="preserve">'Jardim_Olinda'</t>
  </si>
  <si>
    <t xml:space="preserve">'Jataizinho'</t>
  </si>
  <si>
    <t xml:space="preserve">'Jesuitas'</t>
  </si>
  <si>
    <t xml:space="preserve">'Joaquim_Tavora'</t>
  </si>
  <si>
    <t xml:space="preserve">'Jundiai_Do_Sul'</t>
  </si>
  <si>
    <t xml:space="preserve">'Juranda'</t>
  </si>
  <si>
    <t xml:space="preserve">'Kalore'</t>
  </si>
  <si>
    <t xml:space="preserve">'Lapa'</t>
  </si>
  <si>
    <t xml:space="preserve">'Laranjeiras_Do_Sul'</t>
  </si>
  <si>
    <t xml:space="preserve">'Leopolis'</t>
  </si>
  <si>
    <t xml:space="preserve">'Lidianopolis'</t>
  </si>
  <si>
    <t xml:space="preserve">'Lindoeste'</t>
  </si>
  <si>
    <t xml:space="preserve">'Loanda'</t>
  </si>
  <si>
    <t xml:space="preserve">'Lobato'</t>
  </si>
  <si>
    <t xml:space="preserve">'Londrina'</t>
  </si>
  <si>
    <t xml:space="preserve">'Luiziana'</t>
  </si>
  <si>
    <t xml:space="preserve">'Lunardelli'</t>
  </si>
  <si>
    <t xml:space="preserve">'Lupionopolis'</t>
  </si>
  <si>
    <t xml:space="preserve">'Mallet'</t>
  </si>
  <si>
    <t xml:space="preserve">'Mambore'</t>
  </si>
  <si>
    <t xml:space="preserve">'Mandaguacu'</t>
  </si>
  <si>
    <t xml:space="preserve">'Mandaguari'</t>
  </si>
  <si>
    <t xml:space="preserve">'Mandirituba'</t>
  </si>
  <si>
    <t xml:space="preserve">'Manfrinopolis'</t>
  </si>
  <si>
    <t xml:space="preserve">'Mangueirinha'</t>
  </si>
  <si>
    <t xml:space="preserve">'Manoel_Ribas'</t>
  </si>
  <si>
    <t xml:space="preserve">'Marechal_Candido_Rondon'</t>
  </si>
  <si>
    <t xml:space="preserve">'Maria_Helena'</t>
  </si>
  <si>
    <t xml:space="preserve">'Marialva'</t>
  </si>
  <si>
    <t xml:space="preserve">'Marilandia_Do_Sul'</t>
  </si>
  <si>
    <t xml:space="preserve">'Marilena'</t>
  </si>
  <si>
    <t xml:space="preserve">'Mariluz'</t>
  </si>
  <si>
    <t xml:space="preserve">'Maringa'</t>
  </si>
  <si>
    <t xml:space="preserve">'Mariopolis'</t>
  </si>
  <si>
    <t xml:space="preserve">'Maripa'</t>
  </si>
  <si>
    <t xml:space="preserve">'Marmeleiro'</t>
  </si>
  <si>
    <t xml:space="preserve">'Marquinho'</t>
  </si>
  <si>
    <t xml:space="preserve">'Marumbi'</t>
  </si>
  <si>
    <t xml:space="preserve">'Matelandia'</t>
  </si>
  <si>
    <t xml:space="preserve">'Matinhos'</t>
  </si>
  <si>
    <t xml:space="preserve">'Mato_Rico'</t>
  </si>
  <si>
    <t xml:space="preserve">'Maua_Da_Serra'</t>
  </si>
  <si>
    <t xml:space="preserve">'Medianeira'</t>
  </si>
  <si>
    <t xml:space="preserve">'Mercedes'</t>
  </si>
  <si>
    <t xml:space="preserve">'Miraselva'</t>
  </si>
  <si>
    <t xml:space="preserve">'Missal'</t>
  </si>
  <si>
    <t xml:space="preserve">'Moreira_Sales'</t>
  </si>
  <si>
    <t xml:space="preserve">'Morretes'</t>
  </si>
  <si>
    <t xml:space="preserve">'Munhoz_De_Melo'</t>
  </si>
  <si>
    <t xml:space="preserve">'Nossa_Senhora_Das_Gracas'</t>
  </si>
  <si>
    <t xml:space="preserve">'Nova_Alianca_Do_Ivai'</t>
  </si>
  <si>
    <t xml:space="preserve">'Nova_America_Da_Colina'</t>
  </si>
  <si>
    <t xml:space="preserve">'Nova_Aurora'</t>
  </si>
  <si>
    <t xml:space="preserve">'Nova_Cantu'</t>
  </si>
  <si>
    <t xml:space="preserve">'Nova_Esperanca'</t>
  </si>
  <si>
    <t xml:space="preserve">'Nova_Esperanca_Do_Sudoeste'</t>
  </si>
  <si>
    <t xml:space="preserve">'Nova_Laranjeiras'</t>
  </si>
  <si>
    <t xml:space="preserve">'Nova_Londrina'</t>
  </si>
  <si>
    <t xml:space="preserve">'Nova_Olimpia'</t>
  </si>
  <si>
    <t xml:space="preserve">'Nova_Santa_Barbara'</t>
  </si>
  <si>
    <t xml:space="preserve">'Nova_Santa_Rosa'</t>
  </si>
  <si>
    <t xml:space="preserve">'Nova_Prata_Do_Iguacu'</t>
  </si>
  <si>
    <t xml:space="preserve">'Nova_Tebas'</t>
  </si>
  <si>
    <t xml:space="preserve">'Novo_Itacolomi'</t>
  </si>
  <si>
    <t xml:space="preserve">'Ortigueira'</t>
  </si>
  <si>
    <t xml:space="preserve">'Ourizona'</t>
  </si>
  <si>
    <t xml:space="preserve">'Ouro_Verde_Do_Oeste'</t>
  </si>
  <si>
    <t xml:space="preserve">'Paicandu'</t>
  </si>
  <si>
    <t xml:space="preserve">'Palmeira'</t>
  </si>
  <si>
    <t xml:space="preserve">'Palotina'</t>
  </si>
  <si>
    <t xml:space="preserve">'Paraiso_Do_Norte'</t>
  </si>
  <si>
    <t xml:space="preserve">'Paranacity'</t>
  </si>
  <si>
    <t xml:space="preserve">'Paranagua'</t>
  </si>
  <si>
    <t xml:space="preserve">'Paranapoema'</t>
  </si>
  <si>
    <t xml:space="preserve">'Paranavai'</t>
  </si>
  <si>
    <t xml:space="preserve">'Pato_Bragado'</t>
  </si>
  <si>
    <t xml:space="preserve">'Pato_Branco'</t>
  </si>
  <si>
    <t xml:space="preserve">'Paula_Freitas'</t>
  </si>
  <si>
    <t xml:space="preserve">'Paulo_Frontin'</t>
  </si>
  <si>
    <t xml:space="preserve">'Peabiru'</t>
  </si>
  <si>
    <t xml:space="preserve">'Perobal'</t>
  </si>
  <si>
    <t xml:space="preserve">'Perola'</t>
  </si>
  <si>
    <t xml:space="preserve">'Perola_Doeste'</t>
  </si>
  <si>
    <t xml:space="preserve">'Pien'</t>
  </si>
  <si>
    <t xml:space="preserve">'Pinhais'</t>
  </si>
  <si>
    <t xml:space="preserve">'Pinhalao'</t>
  </si>
  <si>
    <t xml:space="preserve">'Pinhal_De_Sao_Bento'</t>
  </si>
  <si>
    <t xml:space="preserve">'Pirai_Do_Sul'</t>
  </si>
  <si>
    <t xml:space="preserve">'Piraquara'</t>
  </si>
  <si>
    <t xml:space="preserve">'Pitanga'</t>
  </si>
  <si>
    <t xml:space="preserve">'Planaltina_Do_Parana'</t>
  </si>
  <si>
    <t xml:space="preserve">'Ponta_Grossa'</t>
  </si>
  <si>
    <t xml:space="preserve">'Pontal_Do_Parana'</t>
  </si>
  <si>
    <t xml:space="preserve">'Porecatu'</t>
  </si>
  <si>
    <t xml:space="preserve">'Porto_Amazonas'</t>
  </si>
  <si>
    <t xml:space="preserve">'Porto_Barreiro'</t>
  </si>
  <si>
    <t xml:space="preserve">'Porto_Rico'</t>
  </si>
  <si>
    <t xml:space="preserve">'Porto_Vitoria'</t>
  </si>
  <si>
    <t xml:space="preserve">'Prado_Ferreira'</t>
  </si>
  <si>
    <t xml:space="preserve">'Pranchita'</t>
  </si>
  <si>
    <t xml:space="preserve">'Presidente_Castelo_Branco'</t>
  </si>
  <si>
    <t xml:space="preserve">'Primeiro_De_Maio'</t>
  </si>
  <si>
    <t xml:space="preserve">'Prudentopolis'</t>
  </si>
  <si>
    <t xml:space="preserve">'Quarto_Centenario'</t>
  </si>
  <si>
    <t xml:space="preserve">'Quatigua'</t>
  </si>
  <si>
    <t xml:space="preserve">'Quatro_Barras'</t>
  </si>
  <si>
    <t xml:space="preserve">'Quatro_Pontes'</t>
  </si>
  <si>
    <t xml:space="preserve">'Quedas_Do_Iguacu'</t>
  </si>
  <si>
    <t xml:space="preserve">'Querencia_Do_Norte'</t>
  </si>
  <si>
    <t xml:space="preserve">'Quinta_Do_Sol'</t>
  </si>
  <si>
    <t xml:space="preserve">'Quitandinha'</t>
  </si>
  <si>
    <t xml:space="preserve">'Ramilandia'</t>
  </si>
  <si>
    <t xml:space="preserve">'Rancho_Alegre'</t>
  </si>
  <si>
    <t xml:space="preserve">'Rancho_Alegre_Doeste'</t>
  </si>
  <si>
    <t xml:space="preserve">'Realeza'</t>
  </si>
  <si>
    <t xml:space="preserve">'Reboucas'</t>
  </si>
  <si>
    <t xml:space="preserve">'Renascenca'</t>
  </si>
  <si>
    <t xml:space="preserve">'Reserva'</t>
  </si>
  <si>
    <t xml:space="preserve">'Reserva_Do_Iguacu'</t>
  </si>
  <si>
    <t xml:space="preserve">'Ribeirao_Claro'</t>
  </si>
  <si>
    <t xml:space="preserve">'Ribeirao_Do_Pinhal'</t>
  </si>
  <si>
    <t xml:space="preserve">'Rio_Azul'</t>
  </si>
  <si>
    <t xml:space="preserve">'Rio_Bom'</t>
  </si>
  <si>
    <t xml:space="preserve">'Rio_Bonito_Do_Iguacu'</t>
  </si>
  <si>
    <t xml:space="preserve">'Rio_Branco_Do_Ivai'</t>
  </si>
  <si>
    <t xml:space="preserve">'Rio_Branco_Do_Sul'</t>
  </si>
  <si>
    <t xml:space="preserve">'Rio_Negro'</t>
  </si>
  <si>
    <t xml:space="preserve">'Rolandia'</t>
  </si>
  <si>
    <t xml:space="preserve">'Roncador'</t>
  </si>
  <si>
    <t xml:space="preserve">'Rondon'</t>
  </si>
  <si>
    <t xml:space="preserve">'Rosario_Do_Ivai'</t>
  </si>
  <si>
    <t xml:space="preserve">'Sabaudia'</t>
  </si>
  <si>
    <t xml:space="preserve">'Salgado_Filho'</t>
  </si>
  <si>
    <t xml:space="preserve">'Salto_Do_Itarare'</t>
  </si>
  <si>
    <t xml:space="preserve">'Salto_Do_Lontra'</t>
  </si>
  <si>
    <t xml:space="preserve">'Santa_Amelia'</t>
  </si>
  <si>
    <t xml:space="preserve">'Santa_Cecilia_Do_Pavao'</t>
  </si>
  <si>
    <t xml:space="preserve">'Santa_Cruz_De_Monte_Castelo'</t>
  </si>
  <si>
    <t xml:space="preserve">'Santa_Fe'</t>
  </si>
  <si>
    <t xml:space="preserve">'Santa_Isabel_Do_Ivai'</t>
  </si>
  <si>
    <t xml:space="preserve">'Santa_Izabel_Do_Oeste'</t>
  </si>
  <si>
    <t xml:space="preserve">'Santa_Maria_Do_Oeste'</t>
  </si>
  <si>
    <t xml:space="preserve">'Santa_Mariana'</t>
  </si>
  <si>
    <t xml:space="preserve">'Santa_Monica'</t>
  </si>
  <si>
    <t xml:space="preserve">'Santana_Do_Itarare'</t>
  </si>
  <si>
    <t xml:space="preserve">'Santa_Tereza_Do_Oeste'</t>
  </si>
  <si>
    <t xml:space="preserve">'Santa_Terezinha_De_Itaipu'</t>
  </si>
  <si>
    <t xml:space="preserve">'Santo_Antonio_Da_Platina'</t>
  </si>
  <si>
    <t xml:space="preserve">'Santo_Antonio_Do_Caiua'</t>
  </si>
  <si>
    <t xml:space="preserve">'Santo_Antonio_Do_Paraiso'</t>
  </si>
  <si>
    <t xml:space="preserve">'Santo_Antonio_Do_Sudoeste'</t>
  </si>
  <si>
    <t xml:space="preserve">'Santo_Inacio'</t>
  </si>
  <si>
    <t xml:space="preserve">'Sao_Carlos_Do_Ivai'</t>
  </si>
  <si>
    <t xml:space="preserve">'Sao_Jeronimo_Da_Serra'</t>
  </si>
  <si>
    <t xml:space="preserve">'Sao_Joao_Do_Caiua'</t>
  </si>
  <si>
    <t xml:space="preserve">'Sao_Joao_Do_Ivai'</t>
  </si>
  <si>
    <t xml:space="preserve">'Sao_Joao_Do_Triunfo'</t>
  </si>
  <si>
    <t xml:space="preserve">'Sao_Jorge_Doeste'</t>
  </si>
  <si>
    <t xml:space="preserve">'Sao_Jorge_Do_Ivai'</t>
  </si>
  <si>
    <t xml:space="preserve">'Sao_Jorge_Do_Patrocinio'</t>
  </si>
  <si>
    <t xml:space="preserve">'Sao_Jose_Da_Boa_Vista'</t>
  </si>
  <si>
    <t xml:space="preserve">'Sao_Jose_Das_Palmeiras'</t>
  </si>
  <si>
    <t xml:space="preserve">'Sao_Jose_Dos_Pinhais'</t>
  </si>
  <si>
    <t xml:space="preserve">'Sao_Manoel_Do_Parana'</t>
  </si>
  <si>
    <t xml:space="preserve">'Sao_Mateus_Do_Sul'</t>
  </si>
  <si>
    <t xml:space="preserve">'Sao_Miguel_Do_Iguacu'</t>
  </si>
  <si>
    <t xml:space="preserve">'Sao_Pedro_Do_Iguacu'</t>
  </si>
  <si>
    <t xml:space="preserve">'Sao_Pedro_Do_Ivai'</t>
  </si>
  <si>
    <t xml:space="preserve">'Sao_Pedro_Do_Parana'</t>
  </si>
  <si>
    <t xml:space="preserve">'Sao_Sebastiao_Da_Amoreira'</t>
  </si>
  <si>
    <t xml:space="preserve">'Sapopema'</t>
  </si>
  <si>
    <t xml:space="preserve">'Sarandi'</t>
  </si>
  <si>
    <t xml:space="preserve">'Saudade_Do_Iguacu'</t>
  </si>
  <si>
    <t xml:space="preserve">'Senges'</t>
  </si>
  <si>
    <t xml:space="preserve">'Serranopolis_Do_Iguacu'</t>
  </si>
  <si>
    <t xml:space="preserve">'Sertaneja'</t>
  </si>
  <si>
    <t xml:space="preserve">'Sertanopolis'</t>
  </si>
  <si>
    <t xml:space="preserve">'Siqueira_Campos'</t>
  </si>
  <si>
    <t xml:space="preserve">'Sulina'</t>
  </si>
  <si>
    <t xml:space="preserve">'Tamarana'</t>
  </si>
  <si>
    <t xml:space="preserve">'Tamboara'</t>
  </si>
  <si>
    <t xml:space="preserve">'Tapejara'</t>
  </si>
  <si>
    <t xml:space="preserve">'Teixeira_Soares'</t>
  </si>
  <si>
    <t xml:space="preserve">'Telemaco_Borba'</t>
  </si>
  <si>
    <t xml:space="preserve">'Terra_Boa'</t>
  </si>
  <si>
    <t xml:space="preserve">'Terra_Rica'</t>
  </si>
  <si>
    <t xml:space="preserve">'Tibagi'</t>
  </si>
  <si>
    <t xml:space="preserve">'Tijucas_Do_Sul'</t>
  </si>
  <si>
    <t xml:space="preserve">'Tomazina'</t>
  </si>
  <si>
    <t xml:space="preserve">'Tres_Barras_Do_Parana'</t>
  </si>
  <si>
    <t xml:space="preserve">'Tunas_Do_Parana'</t>
  </si>
  <si>
    <t xml:space="preserve">'Tuneiras_Do_Oeste'</t>
  </si>
  <si>
    <t xml:space="preserve">'Tupassi'</t>
  </si>
  <si>
    <t xml:space="preserve">'Turvo'</t>
  </si>
  <si>
    <t xml:space="preserve">'Ubirata'</t>
  </si>
  <si>
    <t xml:space="preserve">'Umuarama'</t>
  </si>
  <si>
    <t xml:space="preserve">'Uniao_Da_Vitoria'</t>
  </si>
  <si>
    <t xml:space="preserve">'Uniflor'</t>
  </si>
  <si>
    <t xml:space="preserve">'Urai'</t>
  </si>
  <si>
    <t xml:space="preserve">'Ventania'</t>
  </si>
  <si>
    <t xml:space="preserve">'Vera_Cruz_Do_Oeste'</t>
  </si>
  <si>
    <t xml:space="preserve">'Vere'</t>
  </si>
  <si>
    <t xml:space="preserve">'Doutor_Ulysses'</t>
  </si>
  <si>
    <t xml:space="preserve">'Virmond'</t>
  </si>
  <si>
    <t xml:space="preserve">'Vitorino'</t>
  </si>
  <si>
    <t xml:space="preserve">'Xambre'</t>
  </si>
  <si>
    <t xml:space="preserve">'Abdon_Batista'</t>
  </si>
  <si>
    <t xml:space="preserve">'Abelardo_Luz'</t>
  </si>
  <si>
    <t xml:space="preserve">'Agrolandia'</t>
  </si>
  <si>
    <t xml:space="preserve">'Agronomica'</t>
  </si>
  <si>
    <t xml:space="preserve">'Agua_Doce'</t>
  </si>
  <si>
    <t xml:space="preserve">'Aguas_De_Chapeco'</t>
  </si>
  <si>
    <t xml:space="preserve">'Aguas_Frias'</t>
  </si>
  <si>
    <t xml:space="preserve">'Aguas_Mornas'</t>
  </si>
  <si>
    <t xml:space="preserve">'Alfredo_Wagner'</t>
  </si>
  <si>
    <t xml:space="preserve">'Alto_Bela_Vista'</t>
  </si>
  <si>
    <t xml:space="preserve">'Angelina'</t>
  </si>
  <si>
    <t xml:space="preserve">'Anita_Garibaldi'</t>
  </si>
  <si>
    <t xml:space="preserve">'Anitapolis'</t>
  </si>
  <si>
    <t xml:space="preserve">'Apiuna'</t>
  </si>
  <si>
    <t xml:space="preserve">'Arabuta'</t>
  </si>
  <si>
    <t xml:space="preserve">'Araquari'</t>
  </si>
  <si>
    <t xml:space="preserve">'Ararangua'</t>
  </si>
  <si>
    <t xml:space="preserve">'Armazem'</t>
  </si>
  <si>
    <t xml:space="preserve">'Arroio_Trinta'</t>
  </si>
  <si>
    <t xml:space="preserve">'Arvoredo'</t>
  </si>
  <si>
    <t xml:space="preserve">'Ascurra'</t>
  </si>
  <si>
    <t xml:space="preserve">'Atalanta'</t>
  </si>
  <si>
    <t xml:space="preserve">'Balneario_Arroio_Do_Silva'</t>
  </si>
  <si>
    <t xml:space="preserve">'Balneario_Camboriu'</t>
  </si>
  <si>
    <t xml:space="preserve">'Balneario_Barra_Do_Sul'</t>
  </si>
  <si>
    <t xml:space="preserve">'Balneario_Gaivota'</t>
  </si>
  <si>
    <t xml:space="preserve">'Bandeirante'</t>
  </si>
  <si>
    <t xml:space="preserve">'Barra_Velha'</t>
  </si>
  <si>
    <t xml:space="preserve">'Bela_Vista_Do_Toldo'</t>
  </si>
  <si>
    <t xml:space="preserve">'Benedito_Novo'</t>
  </si>
  <si>
    <t xml:space="preserve">'Biguacu'</t>
  </si>
  <si>
    <t xml:space="preserve">'Blumenau'</t>
  </si>
  <si>
    <t xml:space="preserve">'Bocaina_Do_Sul'</t>
  </si>
  <si>
    <t xml:space="preserve">'Bombinhas'</t>
  </si>
  <si>
    <t xml:space="preserve">'Bom_Jardim_Da_Serra'</t>
  </si>
  <si>
    <t xml:space="preserve">'Bom_Jesus_Do_Oeste'</t>
  </si>
  <si>
    <t xml:space="preserve">'Bom_Retiro'</t>
  </si>
  <si>
    <t xml:space="preserve">'Botuvera'</t>
  </si>
  <si>
    <t xml:space="preserve">'Braco_Do_Norte'</t>
  </si>
  <si>
    <t xml:space="preserve">'Braco_Do_Trombudo'</t>
  </si>
  <si>
    <t xml:space="preserve">'Brunopolis'</t>
  </si>
  <si>
    <t xml:space="preserve">'Brusque'</t>
  </si>
  <si>
    <t xml:space="preserve">'Cacador'</t>
  </si>
  <si>
    <t xml:space="preserve">'Caibi'</t>
  </si>
  <si>
    <t xml:space="preserve">'Calmon'</t>
  </si>
  <si>
    <t xml:space="preserve">'Camboriu'</t>
  </si>
  <si>
    <t xml:space="preserve">'Capao_Alto'</t>
  </si>
  <si>
    <t xml:space="preserve">'Campo_Belo_Do_Sul'</t>
  </si>
  <si>
    <t xml:space="preserve">'Campo_Ere'</t>
  </si>
  <si>
    <t xml:space="preserve">'Campos_Novos'</t>
  </si>
  <si>
    <t xml:space="preserve">'Canelinha'</t>
  </si>
  <si>
    <t xml:space="preserve">'Canoinhas'</t>
  </si>
  <si>
    <t xml:space="preserve">'Capinzal'</t>
  </si>
  <si>
    <t xml:space="preserve">'Capivari_De_Baixo'</t>
  </si>
  <si>
    <t xml:space="preserve">'Caxambu_Do_Sul'</t>
  </si>
  <si>
    <t xml:space="preserve">'Celso_Ramos'</t>
  </si>
  <si>
    <t xml:space="preserve">'Cerro_Negro'</t>
  </si>
  <si>
    <t xml:space="preserve">'Chapadao_Do_Lageado'</t>
  </si>
  <si>
    <t xml:space="preserve">'Chapeco'</t>
  </si>
  <si>
    <t xml:space="preserve">'Cocal_Do_Sul'</t>
  </si>
  <si>
    <t xml:space="preserve">'Concordia'</t>
  </si>
  <si>
    <t xml:space="preserve">'Cordilheira_Alta'</t>
  </si>
  <si>
    <t xml:space="preserve">'Coronel_Freitas'</t>
  </si>
  <si>
    <t xml:space="preserve">'Coronel_Martins'</t>
  </si>
  <si>
    <t xml:space="preserve">'Corupa'</t>
  </si>
  <si>
    <t xml:space="preserve">'Correia_Pinto'</t>
  </si>
  <si>
    <t xml:space="preserve">'Criciuma'</t>
  </si>
  <si>
    <t xml:space="preserve">'Cunha_Pora'</t>
  </si>
  <si>
    <t xml:space="preserve">'Cunhatai'</t>
  </si>
  <si>
    <t xml:space="preserve">'Curitibanos'</t>
  </si>
  <si>
    <t xml:space="preserve">'Descanso'</t>
  </si>
  <si>
    <t xml:space="preserve">'Dionisio_Cerqueira'</t>
  </si>
  <si>
    <t xml:space="preserve">'Dona_Emma'</t>
  </si>
  <si>
    <t xml:space="preserve">'Doutor_Pedrinho'</t>
  </si>
  <si>
    <t xml:space="preserve">'Ermo'</t>
  </si>
  <si>
    <t xml:space="preserve">'Erval_Velho'</t>
  </si>
  <si>
    <t xml:space="preserve">'Faxinal_Dos_Guedes'</t>
  </si>
  <si>
    <t xml:space="preserve">'Flor_Do_Sertao'</t>
  </si>
  <si>
    <t xml:space="preserve">'Florianopolis'</t>
  </si>
  <si>
    <t xml:space="preserve">'Formosa_Do_Sul'</t>
  </si>
  <si>
    <t xml:space="preserve">'Forquilhinha'</t>
  </si>
  <si>
    <t xml:space="preserve">'Fraiburgo'</t>
  </si>
  <si>
    <t xml:space="preserve">'Frei_Rogerio'</t>
  </si>
  <si>
    <t xml:space="preserve">'Galvao'</t>
  </si>
  <si>
    <t xml:space="preserve">'Garopaba'</t>
  </si>
  <si>
    <t xml:space="preserve">'Garuva'</t>
  </si>
  <si>
    <t xml:space="preserve">'Gaspar'</t>
  </si>
  <si>
    <t xml:space="preserve">'Governador_Celso_Ramos'</t>
  </si>
  <si>
    <t xml:space="preserve">'Grao_Para'</t>
  </si>
  <si>
    <t xml:space="preserve">'Gravatal'</t>
  </si>
  <si>
    <t xml:space="preserve">'Guabiruba'</t>
  </si>
  <si>
    <t xml:space="preserve">'Guaramirim'</t>
  </si>
  <si>
    <t xml:space="preserve">'Guaruja_Do_Sul'</t>
  </si>
  <si>
    <t xml:space="preserve">'Guatambu'</t>
  </si>
  <si>
    <t xml:space="preserve">'Herval_Doeste'</t>
  </si>
  <si>
    <t xml:space="preserve">'Ibiam'</t>
  </si>
  <si>
    <t xml:space="preserve">'Ibicare'</t>
  </si>
  <si>
    <t xml:space="preserve">'Ibirama'</t>
  </si>
  <si>
    <t xml:space="preserve">'Icara'</t>
  </si>
  <si>
    <t xml:space="preserve">'Ilhota'</t>
  </si>
  <si>
    <t xml:space="preserve">'Imarui'</t>
  </si>
  <si>
    <t xml:space="preserve">'Imbituba'</t>
  </si>
  <si>
    <t xml:space="preserve">'Imbuia'</t>
  </si>
  <si>
    <t xml:space="preserve">'Indaial'</t>
  </si>
  <si>
    <t xml:space="preserve">'Iomere'</t>
  </si>
  <si>
    <t xml:space="preserve">'Ipora_Do_Oeste'</t>
  </si>
  <si>
    <t xml:space="preserve">'Ipuacu'</t>
  </si>
  <si>
    <t xml:space="preserve">'Ipumirim'</t>
  </si>
  <si>
    <t xml:space="preserve">'Iraceminha'</t>
  </si>
  <si>
    <t xml:space="preserve">'Irani'</t>
  </si>
  <si>
    <t xml:space="preserve">'Irineopolis'</t>
  </si>
  <si>
    <t xml:space="preserve">'Ita'</t>
  </si>
  <si>
    <t xml:space="preserve">'Itaiopolis'</t>
  </si>
  <si>
    <t xml:space="preserve">'Itajai'</t>
  </si>
  <si>
    <t xml:space="preserve">'Itapema'</t>
  </si>
  <si>
    <t xml:space="preserve">'Itapoa'</t>
  </si>
  <si>
    <t xml:space="preserve">'Ituporanga'</t>
  </si>
  <si>
    <t xml:space="preserve">'Jabora'</t>
  </si>
  <si>
    <t xml:space="preserve">'Jacinto_Machado'</t>
  </si>
  <si>
    <t xml:space="preserve">'Jaguaruna'</t>
  </si>
  <si>
    <t xml:space="preserve">'Jaragua_Do_Sul'</t>
  </si>
  <si>
    <t xml:space="preserve">'Joacaba'</t>
  </si>
  <si>
    <t xml:space="preserve">'Joinville'</t>
  </si>
  <si>
    <t xml:space="preserve">'Jose_Boiteux'</t>
  </si>
  <si>
    <t xml:space="preserve">'Jupia'</t>
  </si>
  <si>
    <t xml:space="preserve">'Lacerdopolis'</t>
  </si>
  <si>
    <t xml:space="preserve">'Lages'</t>
  </si>
  <si>
    <t xml:space="preserve">'Laguna'</t>
  </si>
  <si>
    <t xml:space="preserve">'Lajeado_Grande'</t>
  </si>
  <si>
    <t xml:space="preserve">'Laurentino'</t>
  </si>
  <si>
    <t xml:space="preserve">'Lauro_Muller'</t>
  </si>
  <si>
    <t xml:space="preserve">'Lebon_Regis'</t>
  </si>
  <si>
    <t xml:space="preserve">'Leoberto_Leal'</t>
  </si>
  <si>
    <t xml:space="preserve">'Lindoia_Do_Sul'</t>
  </si>
  <si>
    <t xml:space="preserve">'Lontras'</t>
  </si>
  <si>
    <t xml:space="preserve">'Luiz_Alves'</t>
  </si>
  <si>
    <t xml:space="preserve">'Luzerna'</t>
  </si>
  <si>
    <t xml:space="preserve">'Macieira'</t>
  </si>
  <si>
    <t xml:space="preserve">'Mafra'</t>
  </si>
  <si>
    <t xml:space="preserve">'Major_Gercino'</t>
  </si>
  <si>
    <t xml:space="preserve">'Major_Vieira'</t>
  </si>
  <si>
    <t xml:space="preserve">'Maracaja'</t>
  </si>
  <si>
    <t xml:space="preserve">'Marema'</t>
  </si>
  <si>
    <t xml:space="preserve">'Matos_Costa'</t>
  </si>
  <si>
    <t xml:space="preserve">'Meleiro'</t>
  </si>
  <si>
    <t xml:space="preserve">'Mirim_Doce'</t>
  </si>
  <si>
    <t xml:space="preserve">'Modelo'</t>
  </si>
  <si>
    <t xml:space="preserve">'Mondai'</t>
  </si>
  <si>
    <t xml:space="preserve">'Monte_Carlo'</t>
  </si>
  <si>
    <t xml:space="preserve">'Morro_Da_Fumaca'</t>
  </si>
  <si>
    <t xml:space="preserve">'Morro_Grande'</t>
  </si>
  <si>
    <t xml:space="preserve">'Navegantes'</t>
  </si>
  <si>
    <t xml:space="preserve">'Nova_Erechim'</t>
  </si>
  <si>
    <t xml:space="preserve">'Nova_Itaberaba'</t>
  </si>
  <si>
    <t xml:space="preserve">'Nova_Trento'</t>
  </si>
  <si>
    <t xml:space="preserve">'Nova_Veneza'</t>
  </si>
  <si>
    <t xml:space="preserve">'Orleans'</t>
  </si>
  <si>
    <t xml:space="preserve">'Otacilio_Costa'</t>
  </si>
  <si>
    <t xml:space="preserve">'Ouro'</t>
  </si>
  <si>
    <t xml:space="preserve">'Paial'</t>
  </si>
  <si>
    <t xml:space="preserve">'Painel'</t>
  </si>
  <si>
    <t xml:space="preserve">'Palhoca'</t>
  </si>
  <si>
    <t xml:space="preserve">'Palma_Sola'</t>
  </si>
  <si>
    <t xml:space="preserve">'Palmitos'</t>
  </si>
  <si>
    <t xml:space="preserve">'Papanduva'</t>
  </si>
  <si>
    <t xml:space="preserve">'Passo_De_Torres'</t>
  </si>
  <si>
    <t xml:space="preserve">'Passos_Maia'</t>
  </si>
  <si>
    <t xml:space="preserve">'Paulo_Lopes'</t>
  </si>
  <si>
    <t xml:space="preserve">'Pedras_Grandes'</t>
  </si>
  <si>
    <t xml:space="preserve">'Penha'</t>
  </si>
  <si>
    <t xml:space="preserve">'Peritiba'</t>
  </si>
  <si>
    <t xml:space="preserve">'Pescaria_Brava'</t>
  </si>
  <si>
    <t xml:space="preserve">'Balneario_Picarras'</t>
  </si>
  <si>
    <t xml:space="preserve">'Pinheiro_Preto'</t>
  </si>
  <si>
    <t xml:space="preserve">'Piratuba'</t>
  </si>
  <si>
    <t xml:space="preserve">'Planalto_Alegre'</t>
  </si>
  <si>
    <t xml:space="preserve">'Pomerode'</t>
  </si>
  <si>
    <t xml:space="preserve">'Ponte_Alta'</t>
  </si>
  <si>
    <t xml:space="preserve">'Ponte_Alta_Do_Norte'</t>
  </si>
  <si>
    <t xml:space="preserve">'Ponte_Serrada'</t>
  </si>
  <si>
    <t xml:space="preserve">'Porto_Belo'</t>
  </si>
  <si>
    <t xml:space="preserve">'Porto_Uniao'</t>
  </si>
  <si>
    <t xml:space="preserve">'Pouso_Redondo'</t>
  </si>
  <si>
    <t xml:space="preserve">'Presidente_Castello_Branco'</t>
  </si>
  <si>
    <t xml:space="preserve">'Presidente_Getulio'</t>
  </si>
  <si>
    <t xml:space="preserve">'Presidente_Nereu'</t>
  </si>
  <si>
    <t xml:space="preserve">'Princesa'</t>
  </si>
  <si>
    <t xml:space="preserve">'Quilombo'</t>
  </si>
  <si>
    <t xml:space="preserve">'Rancho_Queimado'</t>
  </si>
  <si>
    <t xml:space="preserve">'Rio_Das_Antas'</t>
  </si>
  <si>
    <t xml:space="preserve">'Rio_Do_Campo'</t>
  </si>
  <si>
    <t xml:space="preserve">'Rio_Do_Oeste'</t>
  </si>
  <si>
    <t xml:space="preserve">'Rio_Dos_Cedros'</t>
  </si>
  <si>
    <t xml:space="preserve">'Rio_Do_Sul'</t>
  </si>
  <si>
    <t xml:space="preserve">'Rio_Fortuna'</t>
  </si>
  <si>
    <t xml:space="preserve">'Rio_Negrinho'</t>
  </si>
  <si>
    <t xml:space="preserve">'Rio_Rufino'</t>
  </si>
  <si>
    <t xml:space="preserve">'Riqueza'</t>
  </si>
  <si>
    <t xml:space="preserve">'Rodeio'</t>
  </si>
  <si>
    <t xml:space="preserve">'Romelandia'</t>
  </si>
  <si>
    <t xml:space="preserve">'Salete'</t>
  </si>
  <si>
    <t xml:space="preserve">'Salto_Veloso'</t>
  </si>
  <si>
    <t xml:space="preserve">'Sangao'</t>
  </si>
  <si>
    <t xml:space="preserve">'Santa_Rosa_Do_Sul'</t>
  </si>
  <si>
    <t xml:space="preserve">'Santa_Terezinha_Do_Progresso'</t>
  </si>
  <si>
    <t xml:space="preserve">'Santiago_Do_Sul'</t>
  </si>
  <si>
    <t xml:space="preserve">'Santo_Amaro_Da_Imperatriz'</t>
  </si>
  <si>
    <t xml:space="preserve">'Sao_Bernardino'</t>
  </si>
  <si>
    <t xml:space="preserve">'Sao_Bento_Do_Sul'</t>
  </si>
  <si>
    <t xml:space="preserve">'Sao_Bonifacio'</t>
  </si>
  <si>
    <t xml:space="preserve">'Sao_Cristovao_Do_Sul'</t>
  </si>
  <si>
    <t xml:space="preserve">'Sao_Francisco_Do_Sul'</t>
  </si>
  <si>
    <t xml:space="preserve">'Sao_Joao_Do_Oeste'</t>
  </si>
  <si>
    <t xml:space="preserve">'Sao_Joao_Do_Itaperiu'</t>
  </si>
  <si>
    <t xml:space="preserve">'Sao_Joao_Do_Sul'</t>
  </si>
  <si>
    <t xml:space="preserve">'Sao_Joaquim'</t>
  </si>
  <si>
    <t xml:space="preserve">'Sao_Jose'</t>
  </si>
  <si>
    <t xml:space="preserve">'Sao_Jose_Do_Cedro'</t>
  </si>
  <si>
    <t xml:space="preserve">'Sao_Jose_Do_Cerrito'</t>
  </si>
  <si>
    <t xml:space="preserve">'Sao_Lourenco_Do_Oeste'</t>
  </si>
  <si>
    <t xml:space="preserve">'Sao_Ludgero'</t>
  </si>
  <si>
    <t xml:space="preserve">'Sao_Martinho'</t>
  </si>
  <si>
    <t xml:space="preserve">'Sao_Miguel_Da_Boa_Vista'</t>
  </si>
  <si>
    <t xml:space="preserve">'Sao_Miguel_Do_Oeste'</t>
  </si>
  <si>
    <t xml:space="preserve">'Sao_Pedro_De_Alcantara'</t>
  </si>
  <si>
    <t xml:space="preserve">'Saudades'</t>
  </si>
  <si>
    <t xml:space="preserve">'Schroeder'</t>
  </si>
  <si>
    <t xml:space="preserve">'Seara'</t>
  </si>
  <si>
    <t xml:space="preserve">'Serra_Alta'</t>
  </si>
  <si>
    <t xml:space="preserve">'Sideropolis'</t>
  </si>
  <si>
    <t xml:space="preserve">'Sombrio'</t>
  </si>
  <si>
    <t xml:space="preserve">'Sul_Brasil'</t>
  </si>
  <si>
    <t xml:space="preserve">'Taio'</t>
  </si>
  <si>
    <t xml:space="preserve">'Tigrinhos'</t>
  </si>
  <si>
    <t xml:space="preserve">'Tijucas'</t>
  </si>
  <si>
    <t xml:space="preserve">'Timbe_Do_Sul'</t>
  </si>
  <si>
    <t xml:space="preserve">'Timbo'</t>
  </si>
  <si>
    <t xml:space="preserve">'Timbo_Grande'</t>
  </si>
  <si>
    <t xml:space="preserve">'Tres_Barras'</t>
  </si>
  <si>
    <t xml:space="preserve">'Treviso'</t>
  </si>
  <si>
    <t xml:space="preserve">'Treze_De_Maio'</t>
  </si>
  <si>
    <t xml:space="preserve">'Treze_Tilias'</t>
  </si>
  <si>
    <t xml:space="preserve">'Trombudo_Central'</t>
  </si>
  <si>
    <t xml:space="preserve">'Tubarao'</t>
  </si>
  <si>
    <t xml:space="preserve">'Tunapolis'</t>
  </si>
  <si>
    <t xml:space="preserve">'Uniao_Do_Oeste'</t>
  </si>
  <si>
    <t xml:space="preserve">'Urubici'</t>
  </si>
  <si>
    <t xml:space="preserve">'Urupema'</t>
  </si>
  <si>
    <t xml:space="preserve">'Urussanga'</t>
  </si>
  <si>
    <t xml:space="preserve">'Vargeao'</t>
  </si>
  <si>
    <t xml:space="preserve">'Vidal_Ramos'</t>
  </si>
  <si>
    <t xml:space="preserve">'Videira'</t>
  </si>
  <si>
    <t xml:space="preserve">'Vitor_Meireles'</t>
  </si>
  <si>
    <t xml:space="preserve">'Witmarsum'</t>
  </si>
  <si>
    <t xml:space="preserve">'Xanxere'</t>
  </si>
  <si>
    <t xml:space="preserve">'Xavantina'</t>
  </si>
  <si>
    <t xml:space="preserve">'Xaxim'</t>
  </si>
  <si>
    <t xml:space="preserve">'Zortea'</t>
  </si>
  <si>
    <t xml:space="preserve">'Balneario_Rincao'</t>
  </si>
  <si>
    <t xml:space="preserve">'Acegua'</t>
  </si>
  <si>
    <t xml:space="preserve">'Agua_Santa'</t>
  </si>
  <si>
    <t xml:space="preserve">'Agudo'</t>
  </si>
  <si>
    <t xml:space="preserve">'Ajuricaba'</t>
  </si>
  <si>
    <t xml:space="preserve">'Alecrim'</t>
  </si>
  <si>
    <t xml:space="preserve">'Alegrete'</t>
  </si>
  <si>
    <t xml:space="preserve">'Alegria'</t>
  </si>
  <si>
    <t xml:space="preserve">'Almirante_Tamandare_Do_Sul'</t>
  </si>
  <si>
    <t xml:space="preserve">'Alpestre'</t>
  </si>
  <si>
    <t xml:space="preserve">'Alto_Feliz'</t>
  </si>
  <si>
    <t xml:space="preserve">'Amaral_Ferrador'</t>
  </si>
  <si>
    <t xml:space="preserve">'Ametista_Do_Sul'</t>
  </si>
  <si>
    <t xml:space="preserve">'Andre_Da_Rocha'</t>
  </si>
  <si>
    <t xml:space="preserve">'Anta_Gorda'</t>
  </si>
  <si>
    <t xml:space="preserve">'Antonio_Prado'</t>
  </si>
  <si>
    <t xml:space="preserve">'Arambare'</t>
  </si>
  <si>
    <t xml:space="preserve">'Ararica'</t>
  </si>
  <si>
    <t xml:space="preserve">'Aratiba'</t>
  </si>
  <si>
    <t xml:space="preserve">'Arroio_Do_Meio'</t>
  </si>
  <si>
    <t xml:space="preserve">'Arroio_Do_Sal'</t>
  </si>
  <si>
    <t xml:space="preserve">'Arroio_Do_Padre'</t>
  </si>
  <si>
    <t xml:space="preserve">'Arroio_Dos_Ratos'</t>
  </si>
  <si>
    <t xml:space="preserve">'Arroio_Do_Tigre'</t>
  </si>
  <si>
    <t xml:space="preserve">'Arroio_Grande'</t>
  </si>
  <si>
    <t xml:space="preserve">'Arvorezinha'</t>
  </si>
  <si>
    <t xml:space="preserve">'Augusto_Pestana'</t>
  </si>
  <si>
    <t xml:space="preserve">'Aurea'</t>
  </si>
  <si>
    <t xml:space="preserve">'Bage'</t>
  </si>
  <si>
    <t xml:space="preserve">'Balneario_Pinhal'</t>
  </si>
  <si>
    <t xml:space="preserve">'Barao'</t>
  </si>
  <si>
    <t xml:space="preserve">'Barao_De_Cotegipe'</t>
  </si>
  <si>
    <t xml:space="preserve">'Barao_Do_Triunfo'</t>
  </si>
  <si>
    <t xml:space="preserve">'Barra_Do_Guarita'</t>
  </si>
  <si>
    <t xml:space="preserve">'Barra_Do_Quarai'</t>
  </si>
  <si>
    <t xml:space="preserve">'Barra_Do_Ribeiro'</t>
  </si>
  <si>
    <t xml:space="preserve">'Barra_Do_Rio_Azul'</t>
  </si>
  <si>
    <t xml:space="preserve">'Barra_Funda'</t>
  </si>
  <si>
    <t xml:space="preserve">'Barros_Cassal'</t>
  </si>
  <si>
    <t xml:space="preserve">'Benjamin_Constant_Do_Sul'</t>
  </si>
  <si>
    <t xml:space="preserve">'Bento_Goncalves'</t>
  </si>
  <si>
    <t xml:space="preserve">'Boa_Vista_Das_Missoes'</t>
  </si>
  <si>
    <t xml:space="preserve">'Boa_Vista_Do_Burica'</t>
  </si>
  <si>
    <t xml:space="preserve">'Boa_Vista_Do_Cadeado'</t>
  </si>
  <si>
    <t xml:space="preserve">'Boa_Vista_Do_Incra'</t>
  </si>
  <si>
    <t xml:space="preserve">'Boa_Vista_Do_Sul'</t>
  </si>
  <si>
    <t xml:space="preserve">'Bom_Principio'</t>
  </si>
  <si>
    <t xml:space="preserve">'Bom_Progresso'</t>
  </si>
  <si>
    <t xml:space="preserve">'Bom_Retiro_Do_Sul'</t>
  </si>
  <si>
    <t xml:space="preserve">'Boqueirao_Do_Leao'</t>
  </si>
  <si>
    <t xml:space="preserve">'Bossoroca'</t>
  </si>
  <si>
    <t xml:space="preserve">'Bozano'</t>
  </si>
  <si>
    <t xml:space="preserve">'Braga'</t>
  </si>
  <si>
    <t xml:space="preserve">'Brochier'</t>
  </si>
  <si>
    <t xml:space="preserve">'Butia'</t>
  </si>
  <si>
    <t xml:space="preserve">'Cacapava_Do_Sul'</t>
  </si>
  <si>
    <t xml:space="preserve">'Cacequi'</t>
  </si>
  <si>
    <t xml:space="preserve">'Cachoeira_Do_Sul'</t>
  </si>
  <si>
    <t xml:space="preserve">'Cacique_Doble'</t>
  </si>
  <si>
    <t xml:space="preserve">'Caibate'</t>
  </si>
  <si>
    <t xml:space="preserve">'Camaqua'</t>
  </si>
  <si>
    <t xml:space="preserve">'Camargo'</t>
  </si>
  <si>
    <t xml:space="preserve">'Cambara_Do_Sul'</t>
  </si>
  <si>
    <t xml:space="preserve">'Campestre_Da_Serra'</t>
  </si>
  <si>
    <t xml:space="preserve">'Campina_Das_Missoes'</t>
  </si>
  <si>
    <t xml:space="preserve">'Campinas_Do_Sul'</t>
  </si>
  <si>
    <t xml:space="preserve">'Campo_Bom'</t>
  </si>
  <si>
    <t xml:space="preserve">'Campo_Novo'</t>
  </si>
  <si>
    <t xml:space="preserve">'Campos_Borges'</t>
  </si>
  <si>
    <t xml:space="preserve">'Candelaria'</t>
  </si>
  <si>
    <t xml:space="preserve">'Candido_Godoi'</t>
  </si>
  <si>
    <t xml:space="preserve">'Candiota'</t>
  </si>
  <si>
    <t xml:space="preserve">'Canela'</t>
  </si>
  <si>
    <t xml:space="preserve">'Cangucu'</t>
  </si>
  <si>
    <t xml:space="preserve">'Canoas'</t>
  </si>
  <si>
    <t xml:space="preserve">'Canudos_Do_Vale'</t>
  </si>
  <si>
    <t xml:space="preserve">'Capao_Bonito_Do_Sul'</t>
  </si>
  <si>
    <t xml:space="preserve">'Capao_Da_Canoa'</t>
  </si>
  <si>
    <t xml:space="preserve">'Capao_Do_Cipo'</t>
  </si>
  <si>
    <t xml:space="preserve">'Capao_Do_Leao'</t>
  </si>
  <si>
    <t xml:space="preserve">'Capivari_Do_Sul'</t>
  </si>
  <si>
    <t xml:space="preserve">'Capela_De_Santana'</t>
  </si>
  <si>
    <t xml:space="preserve">'Capitao'</t>
  </si>
  <si>
    <t xml:space="preserve">'Carazinho'</t>
  </si>
  <si>
    <t xml:space="preserve">'Caraa'</t>
  </si>
  <si>
    <t xml:space="preserve">'Carlos_Barbosa'</t>
  </si>
  <si>
    <t xml:space="preserve">'Carlos_Gomes'</t>
  </si>
  <si>
    <t xml:space="preserve">'Casca'</t>
  </si>
  <si>
    <t xml:space="preserve">'Caseiros'</t>
  </si>
  <si>
    <t xml:space="preserve">'Catuipe'</t>
  </si>
  <si>
    <t xml:space="preserve">'Caxias_Do_Sul'</t>
  </si>
  <si>
    <t xml:space="preserve">'Cerrito'</t>
  </si>
  <si>
    <t xml:space="preserve">'Cerro_Branco'</t>
  </si>
  <si>
    <t xml:space="preserve">'Cerro_Grande'</t>
  </si>
  <si>
    <t xml:space="preserve">'Cerro_Grande_Do_Sul'</t>
  </si>
  <si>
    <t xml:space="preserve">'Cerro_Largo'</t>
  </si>
  <si>
    <t xml:space="preserve">'Chapada'</t>
  </si>
  <si>
    <t xml:space="preserve">'Charqueadas'</t>
  </si>
  <si>
    <t xml:space="preserve">'Charrua'</t>
  </si>
  <si>
    <t xml:space="preserve">'Chiapetta'</t>
  </si>
  <si>
    <t xml:space="preserve">'Chui'</t>
  </si>
  <si>
    <t xml:space="preserve">'Chuvisca'</t>
  </si>
  <si>
    <t xml:space="preserve">'Cidreira'</t>
  </si>
  <si>
    <t xml:space="preserve">'Ciriaco'</t>
  </si>
  <si>
    <t xml:space="preserve">'Condor'</t>
  </si>
  <si>
    <t xml:space="preserve">'Constantina'</t>
  </si>
  <si>
    <t xml:space="preserve">'Coqueiro_Baixo'</t>
  </si>
  <si>
    <t xml:space="preserve">'Coqueiros_Do_Sul'</t>
  </si>
  <si>
    <t xml:space="preserve">'Coronel_Barros'</t>
  </si>
  <si>
    <t xml:space="preserve">'Coronel_Bicaco'</t>
  </si>
  <si>
    <t xml:space="preserve">'Coronel_Pilar'</t>
  </si>
  <si>
    <t xml:space="preserve">'Cotipora'</t>
  </si>
  <si>
    <t xml:space="preserve">'Coxilha'</t>
  </si>
  <si>
    <t xml:space="preserve">'Crissiumal'</t>
  </si>
  <si>
    <t xml:space="preserve">'Cristal'</t>
  </si>
  <si>
    <t xml:space="preserve">'Cristal_Do_Sul'</t>
  </si>
  <si>
    <t xml:space="preserve">'Cruz_Alta'</t>
  </si>
  <si>
    <t xml:space="preserve">'Cruzaltense'</t>
  </si>
  <si>
    <t xml:space="preserve">'David_Canabarro'</t>
  </si>
  <si>
    <t xml:space="preserve">'Derrubadas'</t>
  </si>
  <si>
    <t xml:space="preserve">'Dezesseis_De_Novembro'</t>
  </si>
  <si>
    <t xml:space="preserve">'Dilermando_De_Aguiar'</t>
  </si>
  <si>
    <t xml:space="preserve">'Dois_Irmaos'</t>
  </si>
  <si>
    <t xml:space="preserve">'Dois_Irmaos_Das_Missoes'</t>
  </si>
  <si>
    <t xml:space="preserve">'Dois_Lajeados'</t>
  </si>
  <si>
    <t xml:space="preserve">'Dom_Feliciano'</t>
  </si>
  <si>
    <t xml:space="preserve">'Dom_Pedro_De_Alcantara'</t>
  </si>
  <si>
    <t xml:space="preserve">'Dom_Pedrito'</t>
  </si>
  <si>
    <t xml:space="preserve">'Dona_Francisca'</t>
  </si>
  <si>
    <t xml:space="preserve">'Doutor_Mauricio_Cardoso'</t>
  </si>
  <si>
    <t xml:space="preserve">'Doutor_Ricardo'</t>
  </si>
  <si>
    <t xml:space="preserve">'Eldorado_Do_Sul'</t>
  </si>
  <si>
    <t xml:space="preserve">'Encantado'</t>
  </si>
  <si>
    <t xml:space="preserve">'Encruzilhada_Do_Sul'</t>
  </si>
  <si>
    <t xml:space="preserve">'Engenho_Velho'</t>
  </si>
  <si>
    <t xml:space="preserve">'Entre_Ijuis'</t>
  </si>
  <si>
    <t xml:space="preserve">'Entre_Rios_Do_Sul'</t>
  </si>
  <si>
    <t xml:space="preserve">'Erebango'</t>
  </si>
  <si>
    <t xml:space="preserve">'Erechim'</t>
  </si>
  <si>
    <t xml:space="preserve">'Ernestina'</t>
  </si>
  <si>
    <t xml:space="preserve">'Herval'</t>
  </si>
  <si>
    <t xml:space="preserve">'Erval_Grande'</t>
  </si>
  <si>
    <t xml:space="preserve">'Erval_Seco'</t>
  </si>
  <si>
    <t xml:space="preserve">'Esmeralda'</t>
  </si>
  <si>
    <t xml:space="preserve">'Esperanca_Do_Sul'</t>
  </si>
  <si>
    <t xml:space="preserve">'Espumoso'</t>
  </si>
  <si>
    <t xml:space="preserve">'Estacao'</t>
  </si>
  <si>
    <t xml:space="preserve">'Estancia_Velha'</t>
  </si>
  <si>
    <t xml:space="preserve">'Esteio'</t>
  </si>
  <si>
    <t xml:space="preserve">'Estrela'</t>
  </si>
  <si>
    <t xml:space="preserve">'Estrela_Velha'</t>
  </si>
  <si>
    <t xml:space="preserve">'Eugenio_De_Castro'</t>
  </si>
  <si>
    <t xml:space="preserve">'Fagundes_Varela'</t>
  </si>
  <si>
    <t xml:space="preserve">'Farroupilha'</t>
  </si>
  <si>
    <t xml:space="preserve">'Faxinal_Do_Soturno'</t>
  </si>
  <si>
    <t xml:space="preserve">'Faxinalzinho'</t>
  </si>
  <si>
    <t xml:space="preserve">'Fazenda_Vilanova'</t>
  </si>
  <si>
    <t xml:space="preserve">'Feliz'</t>
  </si>
  <si>
    <t xml:space="preserve">'Flores_Da_Cunha'</t>
  </si>
  <si>
    <t xml:space="preserve">'Floriano_Peixoto'</t>
  </si>
  <si>
    <t xml:space="preserve">'Fontoura_Xavier'</t>
  </si>
  <si>
    <t xml:space="preserve">'Formigueiro'</t>
  </si>
  <si>
    <t xml:space="preserve">'Forquetinha'</t>
  </si>
  <si>
    <t xml:space="preserve">'Fortaleza_Dos_Valos'</t>
  </si>
  <si>
    <t xml:space="preserve">'Frederico_Westphalen'</t>
  </si>
  <si>
    <t xml:space="preserve">'Garibaldi'</t>
  </si>
  <si>
    <t xml:space="preserve">'Garruchos'</t>
  </si>
  <si>
    <t xml:space="preserve">'Gaurama'</t>
  </si>
  <si>
    <t xml:space="preserve">'General_Camara'</t>
  </si>
  <si>
    <t xml:space="preserve">'Gentil'</t>
  </si>
  <si>
    <t xml:space="preserve">'Getulio_Vargas'</t>
  </si>
  <si>
    <t xml:space="preserve">'Girua'</t>
  </si>
  <si>
    <t xml:space="preserve">'Glorinha'</t>
  </si>
  <si>
    <t xml:space="preserve">'Gramado'</t>
  </si>
  <si>
    <t xml:space="preserve">'Gramado_Dos_Loureiros'</t>
  </si>
  <si>
    <t xml:space="preserve">'Gramado_Xavier'</t>
  </si>
  <si>
    <t xml:space="preserve">'Gravatai'</t>
  </si>
  <si>
    <t xml:space="preserve">'Guabiju'</t>
  </si>
  <si>
    <t xml:space="preserve">'Guaiba'</t>
  </si>
  <si>
    <t xml:space="preserve">'Guapore'</t>
  </si>
  <si>
    <t xml:space="preserve">'Guarani_Das_Missoes'</t>
  </si>
  <si>
    <t xml:space="preserve">'Harmonia'</t>
  </si>
  <si>
    <t xml:space="preserve">'Herveiras'</t>
  </si>
  <si>
    <t xml:space="preserve">'Horizontina'</t>
  </si>
  <si>
    <t xml:space="preserve">'Hulha_Negra'</t>
  </si>
  <si>
    <t xml:space="preserve">'Ibarama'</t>
  </si>
  <si>
    <t xml:space="preserve">'Ibiaca'</t>
  </si>
  <si>
    <t xml:space="preserve">'Ibiraiaras'</t>
  </si>
  <si>
    <t xml:space="preserve">'Ibirapuita'</t>
  </si>
  <si>
    <t xml:space="preserve">'Ibiruba'</t>
  </si>
  <si>
    <t xml:space="preserve">'Igrejinha'</t>
  </si>
  <si>
    <t xml:space="preserve">'Ijui'</t>
  </si>
  <si>
    <t xml:space="preserve">'Ilopolis'</t>
  </si>
  <si>
    <t xml:space="preserve">'Imbe'</t>
  </si>
  <si>
    <t xml:space="preserve">'Imigrante'</t>
  </si>
  <si>
    <t xml:space="preserve">'Inhacora'</t>
  </si>
  <si>
    <t xml:space="preserve">'Ipe'</t>
  </si>
  <si>
    <t xml:space="preserve">'Ipiranga_Do_Sul'</t>
  </si>
  <si>
    <t xml:space="preserve">'Irai'</t>
  </si>
  <si>
    <t xml:space="preserve">'Itaara'</t>
  </si>
  <si>
    <t xml:space="preserve">'Itacurubi'</t>
  </si>
  <si>
    <t xml:space="preserve">'Itapuca'</t>
  </si>
  <si>
    <t xml:space="preserve">'Itaqui'</t>
  </si>
  <si>
    <t xml:space="preserve">'Itati'</t>
  </si>
  <si>
    <t xml:space="preserve">'Itatiba_Do_Sul'</t>
  </si>
  <si>
    <t xml:space="preserve">'Ivora'</t>
  </si>
  <si>
    <t xml:space="preserve">'Ivoti'</t>
  </si>
  <si>
    <t xml:space="preserve">'Jaboticaba'</t>
  </si>
  <si>
    <t xml:space="preserve">'Jacuizinho'</t>
  </si>
  <si>
    <t xml:space="preserve">'Jaguarao'</t>
  </si>
  <si>
    <t xml:space="preserve">'Jaguari'</t>
  </si>
  <si>
    <t xml:space="preserve">'Jaquirana'</t>
  </si>
  <si>
    <t xml:space="preserve">'Jari'</t>
  </si>
  <si>
    <t xml:space="preserve">'Joia'</t>
  </si>
  <si>
    <t xml:space="preserve">'Julio_De_Castilhos'</t>
  </si>
  <si>
    <t xml:space="preserve">'Lagoa_Bonita_Do_Sul'</t>
  </si>
  <si>
    <t xml:space="preserve">'Lagoao'</t>
  </si>
  <si>
    <t xml:space="preserve">'Lagoa_Dos_Tres_Cantos'</t>
  </si>
  <si>
    <t xml:space="preserve">'Lagoa_Vermelha'</t>
  </si>
  <si>
    <t xml:space="preserve">'Lajeado_Do_Bugre'</t>
  </si>
  <si>
    <t xml:space="preserve">'Lavras_Do_Sul'</t>
  </si>
  <si>
    <t xml:space="preserve">'Liberato_Salzano'</t>
  </si>
  <si>
    <t xml:space="preserve">'Lindolfo_Collor'</t>
  </si>
  <si>
    <t xml:space="preserve">'Linha_Nova'</t>
  </si>
  <si>
    <t xml:space="preserve">'Machadinho'</t>
  </si>
  <si>
    <t xml:space="preserve">'Macambara'</t>
  </si>
  <si>
    <t xml:space="preserve">'Mampituba'</t>
  </si>
  <si>
    <t xml:space="preserve">'Manoel_Viana'</t>
  </si>
  <si>
    <t xml:space="preserve">'Maquine'</t>
  </si>
  <si>
    <t xml:space="preserve">'Marata'</t>
  </si>
  <si>
    <t xml:space="preserve">'Marcelino_Ramos'</t>
  </si>
  <si>
    <t xml:space="preserve">'Mariana_Pimentel'</t>
  </si>
  <si>
    <t xml:space="preserve">'Mariano_Moro'</t>
  </si>
  <si>
    <t xml:space="preserve">'Marques_De_Souza'</t>
  </si>
  <si>
    <t xml:space="preserve">'Mata'</t>
  </si>
  <si>
    <t xml:space="preserve">'Mato_Castelhano'</t>
  </si>
  <si>
    <t xml:space="preserve">'Mato_Leitao'</t>
  </si>
  <si>
    <t xml:space="preserve">'Mato_Queimado'</t>
  </si>
  <si>
    <t xml:space="preserve">'Maximiliano_De_Almeida'</t>
  </si>
  <si>
    <t xml:space="preserve">'Minas_Do_Leao'</t>
  </si>
  <si>
    <t xml:space="preserve">'Miraguai'</t>
  </si>
  <si>
    <t xml:space="preserve">'Montauri'</t>
  </si>
  <si>
    <t xml:space="preserve">'Monte_Alegre_Dos_Campos'</t>
  </si>
  <si>
    <t xml:space="preserve">'Monte_Belo_Do_Sul'</t>
  </si>
  <si>
    <t xml:space="preserve">'Montenegro'</t>
  </si>
  <si>
    <t xml:space="preserve">'Mormaco'</t>
  </si>
  <si>
    <t xml:space="preserve">'Morrinhos_Do_Sul'</t>
  </si>
  <si>
    <t xml:space="preserve">'Morro_Redondo'</t>
  </si>
  <si>
    <t xml:space="preserve">'Morro_Reuter'</t>
  </si>
  <si>
    <t xml:space="preserve">'Mostardas'</t>
  </si>
  <si>
    <t xml:space="preserve">'Mucum'</t>
  </si>
  <si>
    <t xml:space="preserve">'Muitos_Capoes'</t>
  </si>
  <si>
    <t xml:space="preserve">'Muliterno'</t>
  </si>
  <si>
    <t xml:space="preserve">'Nao_Me_Toque'</t>
  </si>
  <si>
    <t xml:space="preserve">'Nicolau_Vergueiro'</t>
  </si>
  <si>
    <t xml:space="preserve">'Nonoai'</t>
  </si>
  <si>
    <t xml:space="preserve">'Nova_Alvorada'</t>
  </si>
  <si>
    <t xml:space="preserve">'Nova_Araca'</t>
  </si>
  <si>
    <t xml:space="preserve">'Nova_Bassano'</t>
  </si>
  <si>
    <t xml:space="preserve">'Nova_Boa_Vista'</t>
  </si>
  <si>
    <t xml:space="preserve">'Nova_Brescia'</t>
  </si>
  <si>
    <t xml:space="preserve">'Nova_Candelaria'</t>
  </si>
  <si>
    <t xml:space="preserve">'Nova_Esperanca_Do_Sul'</t>
  </si>
  <si>
    <t xml:space="preserve">'Nova_Hartz'</t>
  </si>
  <si>
    <t xml:space="preserve">'Nova_Padua'</t>
  </si>
  <si>
    <t xml:space="preserve">'Nova_Palma'</t>
  </si>
  <si>
    <t xml:space="preserve">'Nova_Petropolis'</t>
  </si>
  <si>
    <t xml:space="preserve">'Nova_Prata'</t>
  </si>
  <si>
    <t xml:space="preserve">'Nova_Ramada'</t>
  </si>
  <si>
    <t xml:space="preserve">'Nova_Roma_Do_Sul'</t>
  </si>
  <si>
    <t xml:space="preserve">'Novo_Cabrais'</t>
  </si>
  <si>
    <t xml:space="preserve">'Novo_Hamburgo'</t>
  </si>
  <si>
    <t xml:space="preserve">'Novo_Machado'</t>
  </si>
  <si>
    <t xml:space="preserve">'Novo_Tiradentes'</t>
  </si>
  <si>
    <t xml:space="preserve">'Novo_Xingu'</t>
  </si>
  <si>
    <t xml:space="preserve">'Novo_Barreiro'</t>
  </si>
  <si>
    <t xml:space="preserve">'Osorio'</t>
  </si>
  <si>
    <t xml:space="preserve">'Paim_Filho'</t>
  </si>
  <si>
    <t xml:space="preserve">'Palmares_Do_Sul'</t>
  </si>
  <si>
    <t xml:space="preserve">'Palmeira_Das_Missoes'</t>
  </si>
  <si>
    <t xml:space="preserve">'Palmitinho'</t>
  </si>
  <si>
    <t xml:space="preserve">'Panambi'</t>
  </si>
  <si>
    <t xml:space="preserve">'Pantano_Grande'</t>
  </si>
  <si>
    <t xml:space="preserve">'Parai'</t>
  </si>
  <si>
    <t xml:space="preserve">'Paraiso_Do_Sul'</t>
  </si>
  <si>
    <t xml:space="preserve">'Pareci_Novo'</t>
  </si>
  <si>
    <t xml:space="preserve">'Parobe'</t>
  </si>
  <si>
    <t xml:space="preserve">'Passa_Sete'</t>
  </si>
  <si>
    <t xml:space="preserve">'Passo_Do_Sobrado'</t>
  </si>
  <si>
    <t xml:space="preserve">'Passo_Fundo'</t>
  </si>
  <si>
    <t xml:space="preserve">'Paulo_Bento'</t>
  </si>
  <si>
    <t xml:space="preserve">'Paverama'</t>
  </si>
  <si>
    <t xml:space="preserve">'Pedras_Altas'</t>
  </si>
  <si>
    <t xml:space="preserve">'Pedro_Osorio'</t>
  </si>
  <si>
    <t xml:space="preserve">'Pejucara'</t>
  </si>
  <si>
    <t xml:space="preserve">'Pelotas'</t>
  </si>
  <si>
    <t xml:space="preserve">'Picada_Cafe'</t>
  </si>
  <si>
    <t xml:space="preserve">'Pinhal'</t>
  </si>
  <si>
    <t xml:space="preserve">'Pinhal_Da_Serra'</t>
  </si>
  <si>
    <t xml:space="preserve">'Pinhal_Grande'</t>
  </si>
  <si>
    <t xml:space="preserve">'Pinheirinho_Do_Vale'</t>
  </si>
  <si>
    <t xml:space="preserve">'Pinheiro_Machado'</t>
  </si>
  <si>
    <t xml:space="preserve">'Pinto_Bandeira'</t>
  </si>
  <si>
    <t xml:space="preserve">'Pirapo'</t>
  </si>
  <si>
    <t xml:space="preserve">'Piratini'</t>
  </si>
  <si>
    <t xml:space="preserve">'Poco_Das_Antas'</t>
  </si>
  <si>
    <t xml:space="preserve">'Pontao'</t>
  </si>
  <si>
    <t xml:space="preserve">'Ponte_Preta'</t>
  </si>
  <si>
    <t xml:space="preserve">'Portao'</t>
  </si>
  <si>
    <t xml:space="preserve">'Porto_Alegre'</t>
  </si>
  <si>
    <t xml:space="preserve">'Porto_Lucena'</t>
  </si>
  <si>
    <t xml:space="preserve">'Porto_Maua'</t>
  </si>
  <si>
    <t xml:space="preserve">'Porto_Vera_Cruz'</t>
  </si>
  <si>
    <t xml:space="preserve">'Porto_Xavier'</t>
  </si>
  <si>
    <t xml:space="preserve">'Pouso_Novo'</t>
  </si>
  <si>
    <t xml:space="preserve">'Presidente_Lucena'</t>
  </si>
  <si>
    <t xml:space="preserve">'Progresso'</t>
  </si>
  <si>
    <t xml:space="preserve">'Protasio_Alves'</t>
  </si>
  <si>
    <t xml:space="preserve">'Putinga'</t>
  </si>
  <si>
    <t xml:space="preserve">'Quarai'</t>
  </si>
  <si>
    <t xml:space="preserve">'Quatro_Irmaos'</t>
  </si>
  <si>
    <t xml:space="preserve">'Quevedos'</t>
  </si>
  <si>
    <t xml:space="preserve">'Quinze_De_Novembro'</t>
  </si>
  <si>
    <t xml:space="preserve">'Redentora'</t>
  </si>
  <si>
    <t xml:space="preserve">'Relvado'</t>
  </si>
  <si>
    <t xml:space="preserve">'Restinga_Seca'</t>
  </si>
  <si>
    <t xml:space="preserve">'Rio_Dos_Indios'</t>
  </si>
  <si>
    <t xml:space="preserve">'Rio_Grande'</t>
  </si>
  <si>
    <t xml:space="preserve">'Rio_Pardo'</t>
  </si>
  <si>
    <t xml:space="preserve">'Riozinho'</t>
  </si>
  <si>
    <t xml:space="preserve">'Roca_Sales'</t>
  </si>
  <si>
    <t xml:space="preserve">'Rodeio_Bonito'</t>
  </si>
  <si>
    <t xml:space="preserve">'Rolador'</t>
  </si>
  <si>
    <t xml:space="preserve">'Rolante'</t>
  </si>
  <si>
    <t xml:space="preserve">'Ronda_Alta'</t>
  </si>
  <si>
    <t xml:space="preserve">'Rondinha'</t>
  </si>
  <si>
    <t xml:space="preserve">'Roque_Gonzales'</t>
  </si>
  <si>
    <t xml:space="preserve">'Rosario_Do_Sul'</t>
  </si>
  <si>
    <t xml:space="preserve">'Sagrada_Familia'</t>
  </si>
  <si>
    <t xml:space="preserve">'Saldanha_Marinho'</t>
  </si>
  <si>
    <t xml:space="preserve">'Salto_Do_Jacui'</t>
  </si>
  <si>
    <t xml:space="preserve">'Salvador_Das_Missoes'</t>
  </si>
  <si>
    <t xml:space="preserve">'Salvador_Do_Sul'</t>
  </si>
  <si>
    <t xml:space="preserve">'Sananduva'</t>
  </si>
  <si>
    <t xml:space="preserve">'Santa_Barbara_Do_Sul'</t>
  </si>
  <si>
    <t xml:space="preserve">'Santa_Cecilia_Do_Sul'</t>
  </si>
  <si>
    <t xml:space="preserve">'Santa_Clara_Do_Sul'</t>
  </si>
  <si>
    <t xml:space="preserve">'Santa_Cruz_Do_Sul'</t>
  </si>
  <si>
    <t xml:space="preserve">'Santa_Maria_Do_Herval'</t>
  </si>
  <si>
    <t xml:space="preserve">'Santa_Margarida_Do_Sul'</t>
  </si>
  <si>
    <t xml:space="preserve">'Santana_Da_Boa_Vista'</t>
  </si>
  <si>
    <t xml:space="preserve">'Santana_Do_Livramento'</t>
  </si>
  <si>
    <t xml:space="preserve">'Santa_Rosa'</t>
  </si>
  <si>
    <t xml:space="preserve">'Santa_Tereza'</t>
  </si>
  <si>
    <t xml:space="preserve">'Santa_Vitoria_Do_Palmar'</t>
  </si>
  <si>
    <t xml:space="preserve">'Santiago'</t>
  </si>
  <si>
    <t xml:space="preserve">'Santo_Angelo'</t>
  </si>
  <si>
    <t xml:space="preserve">'Santo_Antonio_Do_Palma'</t>
  </si>
  <si>
    <t xml:space="preserve">'Santo_Antonio_Da_Patrulha'</t>
  </si>
  <si>
    <t xml:space="preserve">'Santo_Antonio_Das_Missoes'</t>
  </si>
  <si>
    <t xml:space="preserve">'Santo_Antonio_Do_Planalto'</t>
  </si>
  <si>
    <t xml:space="preserve">'Santo_Augusto'</t>
  </si>
  <si>
    <t xml:space="preserve">'Santo_Cristo'</t>
  </si>
  <si>
    <t xml:space="preserve">'Santo_Expedito_Do_Sul'</t>
  </si>
  <si>
    <t xml:space="preserve">'Sao_Borja'</t>
  </si>
  <si>
    <t xml:space="preserve">'Sao_Domingos_Do_Sul'</t>
  </si>
  <si>
    <t xml:space="preserve">'Sao_Francisco_De_Assis'</t>
  </si>
  <si>
    <t xml:space="preserve">'Sao_Jeronimo'</t>
  </si>
  <si>
    <t xml:space="preserve">'Sao_Joao_Da_Urtiga'</t>
  </si>
  <si>
    <t xml:space="preserve">'Sao_Joao_Do_Polesine'</t>
  </si>
  <si>
    <t xml:space="preserve">'Sao_Jorge'</t>
  </si>
  <si>
    <t xml:space="preserve">'Sao_Jose_Das_Missoes'</t>
  </si>
  <si>
    <t xml:space="preserve">'Sao_Jose_Do_Herval'</t>
  </si>
  <si>
    <t xml:space="preserve">'Sao_Jose_Do_Hortencio'</t>
  </si>
  <si>
    <t xml:space="preserve">'Sao_Jose_Do_Inhacora'</t>
  </si>
  <si>
    <t xml:space="preserve">'Sao_Jose_Do_Norte'</t>
  </si>
  <si>
    <t xml:space="preserve">'Sao_Jose_Do_Ouro'</t>
  </si>
  <si>
    <t xml:space="preserve">'Sao_Jose_Do_Sul'</t>
  </si>
  <si>
    <t xml:space="preserve">'Sao_Jose_Dos_Ausentes'</t>
  </si>
  <si>
    <t xml:space="preserve">'Sao_Leopoldo'</t>
  </si>
  <si>
    <t xml:space="preserve">'Sao_Lourenco_Do_Sul'</t>
  </si>
  <si>
    <t xml:space="preserve">'Sao_Luiz_Gonzaga'</t>
  </si>
  <si>
    <t xml:space="preserve">'Sao_Marcos'</t>
  </si>
  <si>
    <t xml:space="preserve">'Sao_Martinho_Da_Serra'</t>
  </si>
  <si>
    <t xml:space="preserve">'Sao_Miguel_Das_Missoes'</t>
  </si>
  <si>
    <t xml:space="preserve">'Sao_Nicolau'</t>
  </si>
  <si>
    <t xml:space="preserve">'Sao_Paulo_Das_Missoes'</t>
  </si>
  <si>
    <t xml:space="preserve">'Sao_Pedro_Da_Serra'</t>
  </si>
  <si>
    <t xml:space="preserve">'Sao_Pedro_Das_Missoes'</t>
  </si>
  <si>
    <t xml:space="preserve">'Sao_Pedro_Do_Butia'</t>
  </si>
  <si>
    <t xml:space="preserve">'Sao_Pedro_Do_Sul'</t>
  </si>
  <si>
    <t xml:space="preserve">'Sao_Sebastiao_Do_Cai'</t>
  </si>
  <si>
    <t xml:space="preserve">'Sao_Sepe'</t>
  </si>
  <si>
    <t xml:space="preserve">'Sao_Valentim'</t>
  </si>
  <si>
    <t xml:space="preserve">'Sao_Valentim_Do_Sul'</t>
  </si>
  <si>
    <t xml:space="preserve">'Sao_Valerio_Do_Sul'</t>
  </si>
  <si>
    <t xml:space="preserve">'Sao_Vendelino'</t>
  </si>
  <si>
    <t xml:space="preserve">'Sao_Vicente_Do_Sul'</t>
  </si>
  <si>
    <t xml:space="preserve">'Sapiranga'</t>
  </si>
  <si>
    <t xml:space="preserve">'Sapucaia_Do_Sul'</t>
  </si>
  <si>
    <t xml:space="preserve">'Seberi'</t>
  </si>
  <si>
    <t xml:space="preserve">'Sede_Nova'</t>
  </si>
  <si>
    <t xml:space="preserve">'Segredo'</t>
  </si>
  <si>
    <t xml:space="preserve">'Selbach'</t>
  </si>
  <si>
    <t xml:space="preserve">'Senador_Salgado_Filho'</t>
  </si>
  <si>
    <t xml:space="preserve">'Sentinela_Do_Sul'</t>
  </si>
  <si>
    <t xml:space="preserve">'Serafina_Correa'</t>
  </si>
  <si>
    <t xml:space="preserve">'Serio'</t>
  </si>
  <si>
    <t xml:space="preserve">'Sertao'</t>
  </si>
  <si>
    <t xml:space="preserve">'Sertao_Santana'</t>
  </si>
  <si>
    <t xml:space="preserve">'Sete_De_Setembro'</t>
  </si>
  <si>
    <t xml:space="preserve">'Severiano_De_Almeida'</t>
  </si>
  <si>
    <t xml:space="preserve">'Silveira_Martins'</t>
  </si>
  <si>
    <t xml:space="preserve">'Sinimbu'</t>
  </si>
  <si>
    <t xml:space="preserve">'Tabai'</t>
  </si>
  <si>
    <t xml:space="preserve">'Tapera'</t>
  </si>
  <si>
    <t xml:space="preserve">'Tapes'</t>
  </si>
  <si>
    <t xml:space="preserve">'Taquara'</t>
  </si>
  <si>
    <t xml:space="preserve">'Taquari'</t>
  </si>
  <si>
    <t xml:space="preserve">'Taquarucu_Do_Sul'</t>
  </si>
  <si>
    <t xml:space="preserve">'Tenente_Portela'</t>
  </si>
  <si>
    <t xml:space="preserve">'Terra_De_Areia'</t>
  </si>
  <si>
    <t xml:space="preserve">'Teutonia'</t>
  </si>
  <si>
    <t xml:space="preserve">'Tio_Hugo'</t>
  </si>
  <si>
    <t xml:space="preserve">'Tiradentes_Do_Sul'</t>
  </si>
  <si>
    <t xml:space="preserve">'Toropi'</t>
  </si>
  <si>
    <t xml:space="preserve">'Torres'</t>
  </si>
  <si>
    <t xml:space="preserve">'Tramandai'</t>
  </si>
  <si>
    <t xml:space="preserve">'Travesseiro'</t>
  </si>
  <si>
    <t xml:space="preserve">'Tres_Arroios'</t>
  </si>
  <si>
    <t xml:space="preserve">'Tres_Cachoeiras'</t>
  </si>
  <si>
    <t xml:space="preserve">'Tres_Coroas'</t>
  </si>
  <si>
    <t xml:space="preserve">'Tres_De_Maio'</t>
  </si>
  <si>
    <t xml:space="preserve">'Tres_Forquilhas'</t>
  </si>
  <si>
    <t xml:space="preserve">'Tres_Palmeiras'</t>
  </si>
  <si>
    <t xml:space="preserve">'Tres_Passos'</t>
  </si>
  <si>
    <t xml:space="preserve">'Trindade_Do_Sul'</t>
  </si>
  <si>
    <t xml:space="preserve">'Tucunduva'</t>
  </si>
  <si>
    <t xml:space="preserve">'Tunas'</t>
  </si>
  <si>
    <t xml:space="preserve">'Tupanci_Do_Sul'</t>
  </si>
  <si>
    <t xml:space="preserve">'Tupancireta'</t>
  </si>
  <si>
    <t xml:space="preserve">'Tupandi'</t>
  </si>
  <si>
    <t xml:space="preserve">'Tuparendi'</t>
  </si>
  <si>
    <t xml:space="preserve">'Turucu'</t>
  </si>
  <si>
    <t xml:space="preserve">'Ubiretama'</t>
  </si>
  <si>
    <t xml:space="preserve">'Uniao_Da_Serra'</t>
  </si>
  <si>
    <t xml:space="preserve">'Unistalda'</t>
  </si>
  <si>
    <t xml:space="preserve">'Uruguaiana'</t>
  </si>
  <si>
    <t xml:space="preserve">'Vacaria'</t>
  </si>
  <si>
    <t xml:space="preserve">'Vale_Verde'</t>
  </si>
  <si>
    <t xml:space="preserve">'Vale_Do_Sol'</t>
  </si>
  <si>
    <t xml:space="preserve">'Vale_Real'</t>
  </si>
  <si>
    <t xml:space="preserve">'Vanini'</t>
  </si>
  <si>
    <t xml:space="preserve">'Venancio_Aires'</t>
  </si>
  <si>
    <t xml:space="preserve">'Veranopolis'</t>
  </si>
  <si>
    <t xml:space="preserve">'Vespasiano_Correa'</t>
  </si>
  <si>
    <t xml:space="preserve">'Viadutos'</t>
  </si>
  <si>
    <t xml:space="preserve">'Viamao'</t>
  </si>
  <si>
    <t xml:space="preserve">'Vicente_Dutra'</t>
  </si>
  <si>
    <t xml:space="preserve">'Victor_Graeff'</t>
  </si>
  <si>
    <t xml:space="preserve">'Vila_Flores'</t>
  </si>
  <si>
    <t xml:space="preserve">'Vila_Langaro'</t>
  </si>
  <si>
    <t xml:space="preserve">'Vila_Maria'</t>
  </si>
  <si>
    <t xml:space="preserve">'Vila_Nova_Do_Sul'</t>
  </si>
  <si>
    <t xml:space="preserve">'Vista_Alegre'</t>
  </si>
  <si>
    <t xml:space="preserve">'Vista_Alegre_Do_Prata'</t>
  </si>
  <si>
    <t xml:space="preserve">'Vista_Gaucha'</t>
  </si>
  <si>
    <t xml:space="preserve">'Vitoria_Das_Missoes'</t>
  </si>
  <si>
    <t xml:space="preserve">'Westfalia'</t>
  </si>
  <si>
    <t xml:space="preserve">'Xangri_La'</t>
  </si>
  <si>
    <t xml:space="preserve">'Agua_Clara'</t>
  </si>
  <si>
    <t xml:space="preserve">'Alcinopolis'</t>
  </si>
  <si>
    <t xml:space="preserve">'Amambai'</t>
  </si>
  <si>
    <t xml:space="preserve">'Anastacio'</t>
  </si>
  <si>
    <t xml:space="preserve">'Anaurilandia'</t>
  </si>
  <si>
    <t xml:space="preserve">'Angelica'</t>
  </si>
  <si>
    <t xml:space="preserve">'Antonio_Joao'</t>
  </si>
  <si>
    <t xml:space="preserve">'Aparecida_Do_Taboado'</t>
  </si>
  <si>
    <t xml:space="preserve">'Aquidauana'</t>
  </si>
  <si>
    <t xml:space="preserve">'Aral_Moreira'</t>
  </si>
  <si>
    <t xml:space="preserve">'Bataguassu'</t>
  </si>
  <si>
    <t xml:space="preserve">'Bataypora'</t>
  </si>
  <si>
    <t xml:space="preserve">'Bela_Vista'</t>
  </si>
  <si>
    <t xml:space="preserve">'Bodoquena'</t>
  </si>
  <si>
    <t xml:space="preserve">'Brasilandia'</t>
  </si>
  <si>
    <t xml:space="preserve">'Caarapo'</t>
  </si>
  <si>
    <t xml:space="preserve">'Camapua'</t>
  </si>
  <si>
    <t xml:space="preserve">'Cassilandia'</t>
  </si>
  <si>
    <t xml:space="preserve">'Chapadao_Do_Sul'</t>
  </si>
  <si>
    <t xml:space="preserve">'Corguinho'</t>
  </si>
  <si>
    <t xml:space="preserve">'Coronel_Sapucaia'</t>
  </si>
  <si>
    <t xml:space="preserve">'Corumba'</t>
  </si>
  <si>
    <t xml:space="preserve">'Costa_Rica'</t>
  </si>
  <si>
    <t xml:space="preserve">'Coxim'</t>
  </si>
  <si>
    <t xml:space="preserve">'Deodapolis'</t>
  </si>
  <si>
    <t xml:space="preserve">'Dois_Irmaos_Do_Buriti'</t>
  </si>
  <si>
    <t xml:space="preserve">'Dourados'</t>
  </si>
  <si>
    <t xml:space="preserve">'Fatima_Do_Sul'</t>
  </si>
  <si>
    <t xml:space="preserve">'Figueirao'</t>
  </si>
  <si>
    <t xml:space="preserve">'Gloria_De_Dourados'</t>
  </si>
  <si>
    <t xml:space="preserve">'Guia_Lopes_Da_Laguna'</t>
  </si>
  <si>
    <t xml:space="preserve">'Iguatemi'</t>
  </si>
  <si>
    <t xml:space="preserve">'Inocencia'</t>
  </si>
  <si>
    <t xml:space="preserve">'Itapora'</t>
  </si>
  <si>
    <t xml:space="preserve">'Itaquirai'</t>
  </si>
  <si>
    <t xml:space="preserve">'Ivinhema'</t>
  </si>
  <si>
    <t xml:space="preserve">'Japora'</t>
  </si>
  <si>
    <t xml:space="preserve">'Jaraguari'</t>
  </si>
  <si>
    <t xml:space="preserve">'Jatei'</t>
  </si>
  <si>
    <t xml:space="preserve">'Juti'</t>
  </si>
  <si>
    <t xml:space="preserve">'Ladario'</t>
  </si>
  <si>
    <t xml:space="preserve">'Laguna_Carapa'</t>
  </si>
  <si>
    <t xml:space="preserve">'Maracaju'</t>
  </si>
  <si>
    <t xml:space="preserve">'Miranda'</t>
  </si>
  <si>
    <t xml:space="preserve">'Navirai'</t>
  </si>
  <si>
    <t xml:space="preserve">'Nioaque'</t>
  </si>
  <si>
    <t xml:space="preserve">'Nova_Alvorada_Do_Sul'</t>
  </si>
  <si>
    <t xml:space="preserve">'Nova_Andradina'</t>
  </si>
  <si>
    <t xml:space="preserve">'Novo_Horizonte_Do_Sul'</t>
  </si>
  <si>
    <t xml:space="preserve">'Paraiso_Das_Aguas'</t>
  </si>
  <si>
    <t xml:space="preserve">'Paranaiba'</t>
  </si>
  <si>
    <t xml:space="preserve">'Paranhos'</t>
  </si>
  <si>
    <t xml:space="preserve">'Pedro_Gomes'</t>
  </si>
  <si>
    <t xml:space="preserve">'Ponta_Pora'</t>
  </si>
  <si>
    <t xml:space="preserve">'Porto_Murtinho'</t>
  </si>
  <si>
    <t xml:space="preserve">'Ribas_Do_Rio_Pardo'</t>
  </si>
  <si>
    <t xml:space="preserve">'Rio_Brilhante'</t>
  </si>
  <si>
    <t xml:space="preserve">'Rio_Verde_De_Mato_Grosso'</t>
  </si>
  <si>
    <t xml:space="preserve">'Rochedo'</t>
  </si>
  <si>
    <t xml:space="preserve">'Santa_Rita_Do_Pardo'</t>
  </si>
  <si>
    <t xml:space="preserve">'Sao_Gabriel_Do_Oeste'</t>
  </si>
  <si>
    <t xml:space="preserve">'Sete_Quedas'</t>
  </si>
  <si>
    <t xml:space="preserve">'Selviria'</t>
  </si>
  <si>
    <t xml:space="preserve">'Sidrolandia'</t>
  </si>
  <si>
    <t xml:space="preserve">'Sonora'</t>
  </si>
  <si>
    <t xml:space="preserve">'Tacuru'</t>
  </si>
  <si>
    <t xml:space="preserve">'Taquarussu'</t>
  </si>
  <si>
    <t xml:space="preserve">'Terenos'</t>
  </si>
  <si>
    <t xml:space="preserve">'Tres_Lagoas'</t>
  </si>
  <si>
    <t xml:space="preserve">'Vicentina'</t>
  </si>
  <si>
    <t xml:space="preserve">'Acorizal'</t>
  </si>
  <si>
    <t xml:space="preserve">'Alta_Floresta'</t>
  </si>
  <si>
    <t xml:space="preserve">'Alto_Araguaia'</t>
  </si>
  <si>
    <t xml:space="preserve">'Alto_Boa_Vista'</t>
  </si>
  <si>
    <t xml:space="preserve">'Alto_Garcas'</t>
  </si>
  <si>
    <t xml:space="preserve">'Alto_Paraguai'</t>
  </si>
  <si>
    <t xml:space="preserve">'Alto_Taquari'</t>
  </si>
  <si>
    <t xml:space="preserve">'Apiacas'</t>
  </si>
  <si>
    <t xml:space="preserve">'Araguaiana'</t>
  </si>
  <si>
    <t xml:space="preserve">'Araguainha'</t>
  </si>
  <si>
    <t xml:space="preserve">'Araputanga'</t>
  </si>
  <si>
    <t xml:space="preserve">'Arenapolis'</t>
  </si>
  <si>
    <t xml:space="preserve">'Aripuana'</t>
  </si>
  <si>
    <t xml:space="preserve">'Barao_De_Melgaco'</t>
  </si>
  <si>
    <t xml:space="preserve">'Barra_Do_Bugres'</t>
  </si>
  <si>
    <t xml:space="preserve">'Barra_Do_Garcas'</t>
  </si>
  <si>
    <t xml:space="preserve">'Bom_Jesus_Do_Araguaia'</t>
  </si>
  <si>
    <t xml:space="preserve">'Brasnorte'</t>
  </si>
  <si>
    <t xml:space="preserve">'Caceres'</t>
  </si>
  <si>
    <t xml:space="preserve">'Campinapolis'</t>
  </si>
  <si>
    <t xml:space="preserve">'Campo_Novo_Do_Parecis'</t>
  </si>
  <si>
    <t xml:space="preserve">'Campo_Verde'</t>
  </si>
  <si>
    <t xml:space="preserve">'Campos_De_Julio'</t>
  </si>
  <si>
    <t xml:space="preserve">'Canabrava_Do_Norte'</t>
  </si>
  <si>
    <t xml:space="preserve">'Carlinda'</t>
  </si>
  <si>
    <t xml:space="preserve">'Castanheira'</t>
  </si>
  <si>
    <t xml:space="preserve">'Chapada_Dos_Guimaraes'</t>
  </si>
  <si>
    <t xml:space="preserve">'Claudia'</t>
  </si>
  <si>
    <t xml:space="preserve">'Cocalinho'</t>
  </si>
  <si>
    <t xml:space="preserve">'Colider'</t>
  </si>
  <si>
    <t xml:space="preserve">'Colniza'</t>
  </si>
  <si>
    <t xml:space="preserve">'Comodoro'</t>
  </si>
  <si>
    <t xml:space="preserve">'Confresa'</t>
  </si>
  <si>
    <t xml:space="preserve">'Conquista_Doeste'</t>
  </si>
  <si>
    <t xml:space="preserve">'Cotriguacu'</t>
  </si>
  <si>
    <t xml:space="preserve">'Cuiaba'</t>
  </si>
  <si>
    <t xml:space="preserve">'Curvelandia'</t>
  </si>
  <si>
    <t xml:space="preserve">'Denise'</t>
  </si>
  <si>
    <t xml:space="preserve">'Diamantino'</t>
  </si>
  <si>
    <t xml:space="preserve">'Dom_Aquino'</t>
  </si>
  <si>
    <t xml:space="preserve">'Feliz_Natal'</t>
  </si>
  <si>
    <t xml:space="preserve">'Figueiropolis_Doeste'</t>
  </si>
  <si>
    <t xml:space="preserve">'Gaucha_Do_Norte'</t>
  </si>
  <si>
    <t xml:space="preserve">'Gloria_Doeste'</t>
  </si>
  <si>
    <t xml:space="preserve">'Guaranta_Do_Norte'</t>
  </si>
  <si>
    <t xml:space="preserve">'Guiratinga'</t>
  </si>
  <si>
    <t xml:space="preserve">'Indiavai'</t>
  </si>
  <si>
    <t xml:space="preserve">'Ipiranga_Do_Norte'</t>
  </si>
  <si>
    <t xml:space="preserve">'Itanhanga'</t>
  </si>
  <si>
    <t xml:space="preserve">'Itauba'</t>
  </si>
  <si>
    <t xml:space="preserve">'Itiquira'</t>
  </si>
  <si>
    <t xml:space="preserve">'Jaciara'</t>
  </si>
  <si>
    <t xml:space="preserve">'Jangada'</t>
  </si>
  <si>
    <t xml:space="preserve">'Jauru'</t>
  </si>
  <si>
    <t xml:space="preserve">'Juara'</t>
  </si>
  <si>
    <t xml:space="preserve">'Juina'</t>
  </si>
  <si>
    <t xml:space="preserve">'Juruena'</t>
  </si>
  <si>
    <t xml:space="preserve">'Juscimeira'</t>
  </si>
  <si>
    <t xml:space="preserve">'Lambari_Doeste'</t>
  </si>
  <si>
    <t xml:space="preserve">'Lucas_Do_Rio_Verde'</t>
  </si>
  <si>
    <t xml:space="preserve">'Luciara'</t>
  </si>
  <si>
    <t xml:space="preserve">'Vila_Bela_Da_Santissima_Trindade'</t>
  </si>
  <si>
    <t xml:space="preserve">'Marcelandia'</t>
  </si>
  <si>
    <t xml:space="preserve">'Matupa'</t>
  </si>
  <si>
    <t xml:space="preserve">'Mirassol_Doeste'</t>
  </si>
  <si>
    <t xml:space="preserve">'Nobres'</t>
  </si>
  <si>
    <t xml:space="preserve">'Nortelandia'</t>
  </si>
  <si>
    <t xml:space="preserve">'Nossa_Senhora_Do_Livramento'</t>
  </si>
  <si>
    <t xml:space="preserve">'Nova_Bandeirantes'</t>
  </si>
  <si>
    <t xml:space="preserve">'Nova_Nazare'</t>
  </si>
  <si>
    <t xml:space="preserve">'Nova_Lacerda'</t>
  </si>
  <si>
    <t xml:space="preserve">'Nova_Santa_Helena'</t>
  </si>
  <si>
    <t xml:space="preserve">'Nova_Brasilandia'</t>
  </si>
  <si>
    <t xml:space="preserve">'Nova_Canaa_Do_Norte'</t>
  </si>
  <si>
    <t xml:space="preserve">'Nova_Mutum'</t>
  </si>
  <si>
    <t xml:space="preserve">'Nova_Ubirata'</t>
  </si>
  <si>
    <t xml:space="preserve">'Nova_Xavantina'</t>
  </si>
  <si>
    <t xml:space="preserve">'Novo_Mundo'</t>
  </si>
  <si>
    <t xml:space="preserve">'Novo_Horizonte_Do_Norte'</t>
  </si>
  <si>
    <t xml:space="preserve">'Novo_Sao_Joaquim'</t>
  </si>
  <si>
    <t xml:space="preserve">'Paranaita'</t>
  </si>
  <si>
    <t xml:space="preserve">'Paranatinga'</t>
  </si>
  <si>
    <t xml:space="preserve">'Peixoto_De_Azevedo'</t>
  </si>
  <si>
    <t xml:space="preserve">'Planalto_Da_Serra'</t>
  </si>
  <si>
    <t xml:space="preserve">'Pocone'</t>
  </si>
  <si>
    <t xml:space="preserve">'Pontal_Do_Araguaia'</t>
  </si>
  <si>
    <t xml:space="preserve">'Ponte_Branca'</t>
  </si>
  <si>
    <t xml:space="preserve">'Pontes_E_Lacerda'</t>
  </si>
  <si>
    <t xml:space="preserve">'Porto_Alegre_Do_Norte'</t>
  </si>
  <si>
    <t xml:space="preserve">'Porto_Dos_Gauchos'</t>
  </si>
  <si>
    <t xml:space="preserve">'Porto_Esperidiao'</t>
  </si>
  <si>
    <t xml:space="preserve">'Porto_Estrela'</t>
  </si>
  <si>
    <t xml:space="preserve">'Poxoreu'</t>
  </si>
  <si>
    <t xml:space="preserve">'Primavera_Do_Leste'</t>
  </si>
  <si>
    <t xml:space="preserve">'Querencia'</t>
  </si>
  <si>
    <t xml:space="preserve">'Sao_Jose_Dos_Quatro_Marcos'</t>
  </si>
  <si>
    <t xml:space="preserve">'Reserva_Do_Cabacal'</t>
  </si>
  <si>
    <t xml:space="preserve">'Ribeirao_Cascalheira'</t>
  </si>
  <si>
    <t xml:space="preserve">'Ribeiraozinho'</t>
  </si>
  <si>
    <t xml:space="preserve">'Santa_Carmem'</t>
  </si>
  <si>
    <t xml:space="preserve">'Santo_Afonso'</t>
  </si>
  <si>
    <t xml:space="preserve">'Sao_Jose_Do_Povo'</t>
  </si>
  <si>
    <t xml:space="preserve">'Sao_Jose_Do_Rio_Claro'</t>
  </si>
  <si>
    <t xml:space="preserve">'Sao_Jose_Do_Xingu'</t>
  </si>
  <si>
    <t xml:space="preserve">'Sao_Pedro_Da_Cipa'</t>
  </si>
  <si>
    <t xml:space="preserve">'Rondolandia'</t>
  </si>
  <si>
    <t xml:space="preserve">'Rondonopolis'</t>
  </si>
  <si>
    <t xml:space="preserve">'Rosario_Oeste'</t>
  </si>
  <si>
    <t xml:space="preserve">'Santa_Cruz_Do_Xingu'</t>
  </si>
  <si>
    <t xml:space="preserve">'Salto_Do_Ceu'</t>
  </si>
  <si>
    <t xml:space="preserve">'Santa_Rita_Do_Trivelato'</t>
  </si>
  <si>
    <t xml:space="preserve">'Santo_Antonio_Do_Leste'</t>
  </si>
  <si>
    <t xml:space="preserve">'Santo_Antonio_Do_Leverger'</t>
  </si>
  <si>
    <t xml:space="preserve">'Sao_Felix_Do_Araguaia'</t>
  </si>
  <si>
    <t xml:space="preserve">'Sapezal'</t>
  </si>
  <si>
    <t xml:space="preserve">'Serra_Nova_Dourada'</t>
  </si>
  <si>
    <t xml:space="preserve">'Sinop'</t>
  </si>
  <si>
    <t xml:space="preserve">'Sorriso'</t>
  </si>
  <si>
    <t xml:space="preserve">'Tabapora'</t>
  </si>
  <si>
    <t xml:space="preserve">'Tangara_Da_Serra'</t>
  </si>
  <si>
    <t xml:space="preserve">'Tapurah'</t>
  </si>
  <si>
    <t xml:space="preserve">'Terra_Nova_Do_Norte'</t>
  </si>
  <si>
    <t xml:space="preserve">'Tesouro'</t>
  </si>
  <si>
    <t xml:space="preserve">'Torixoreu'</t>
  </si>
  <si>
    <t xml:space="preserve">'Uniao_Do_Sul'</t>
  </si>
  <si>
    <t xml:space="preserve">'Vale_De_Sao_Domingos'</t>
  </si>
  <si>
    <t xml:space="preserve">'Vera'</t>
  </si>
  <si>
    <t xml:space="preserve">'Vila_Rica'</t>
  </si>
  <si>
    <t xml:space="preserve">'Nova_Guarita'</t>
  </si>
  <si>
    <t xml:space="preserve">'Nova_Marilandia'</t>
  </si>
  <si>
    <t xml:space="preserve">'Nova_Maringa'</t>
  </si>
  <si>
    <t xml:space="preserve">'Nova_Monte_Verde'</t>
  </si>
  <si>
    <t xml:space="preserve">'Abadia_De_Goias'</t>
  </si>
  <si>
    <t xml:space="preserve">'Abadiania'</t>
  </si>
  <si>
    <t xml:space="preserve">'Acreuna'</t>
  </si>
  <si>
    <t xml:space="preserve">'Adelandia'</t>
  </si>
  <si>
    <t xml:space="preserve">'Agua_Fria_De_Goias'</t>
  </si>
  <si>
    <t xml:space="preserve">'Agua_Limpa'</t>
  </si>
  <si>
    <t xml:space="preserve">'Aguas_Lindas_De_Goias'</t>
  </si>
  <si>
    <t xml:space="preserve">'Alexania'</t>
  </si>
  <si>
    <t xml:space="preserve">'Aloandia'</t>
  </si>
  <si>
    <t xml:space="preserve">'Alto_Horizonte'</t>
  </si>
  <si>
    <t xml:space="preserve">'Alto_Paraiso_De_Goias'</t>
  </si>
  <si>
    <t xml:space="preserve">'Alvorada_Do_Norte'</t>
  </si>
  <si>
    <t xml:space="preserve">'Amaralina'</t>
  </si>
  <si>
    <t xml:space="preserve">'Americano_Do_Brasil'</t>
  </si>
  <si>
    <t xml:space="preserve">'Amorinopolis'</t>
  </si>
  <si>
    <t xml:space="preserve">'Anapolis'</t>
  </si>
  <si>
    <t xml:space="preserve">'Anhanguera'</t>
  </si>
  <si>
    <t xml:space="preserve">'Anicuns'</t>
  </si>
  <si>
    <t xml:space="preserve">'Aparecida_De_Goiania'</t>
  </si>
  <si>
    <t xml:space="preserve">'Aparecida_Do_Rio_Doce'</t>
  </si>
  <si>
    <t xml:space="preserve">'Apore'</t>
  </si>
  <si>
    <t xml:space="preserve">'Aracu'</t>
  </si>
  <si>
    <t xml:space="preserve">'Aragarcas'</t>
  </si>
  <si>
    <t xml:space="preserve">'Aragoiania'</t>
  </si>
  <si>
    <t xml:space="preserve">'Araguapaz'</t>
  </si>
  <si>
    <t xml:space="preserve">'Arenopolis'</t>
  </si>
  <si>
    <t xml:space="preserve">'Aruana'</t>
  </si>
  <si>
    <t xml:space="preserve">'Aurilandia'</t>
  </si>
  <si>
    <t xml:space="preserve">'Avelinopolis'</t>
  </si>
  <si>
    <t xml:space="preserve">'Baliza'</t>
  </si>
  <si>
    <t xml:space="preserve">'Bela_Vista_De_Goias'</t>
  </si>
  <si>
    <t xml:space="preserve">'Bom_Jardim_De_Goias'</t>
  </si>
  <si>
    <t xml:space="preserve">'Bom_Jesus_De_Goias'</t>
  </si>
  <si>
    <t xml:space="preserve">'Bonfinopolis'</t>
  </si>
  <si>
    <t xml:space="preserve">'Bonopolis'</t>
  </si>
  <si>
    <t xml:space="preserve">'Brazabrantes'</t>
  </si>
  <si>
    <t xml:space="preserve">'Britania'</t>
  </si>
  <si>
    <t xml:space="preserve">'Buriti_Alegre'</t>
  </si>
  <si>
    <t xml:space="preserve">'Buriti_De_Goias'</t>
  </si>
  <si>
    <t xml:space="preserve">'Buritinopolis'</t>
  </si>
  <si>
    <t xml:space="preserve">'Cabeceiras'</t>
  </si>
  <si>
    <t xml:space="preserve">'Cachoeira_Alta'</t>
  </si>
  <si>
    <t xml:space="preserve">'Cachoeira_De_Goias'</t>
  </si>
  <si>
    <t xml:space="preserve">'Cacu'</t>
  </si>
  <si>
    <t xml:space="preserve">'Caiaponia'</t>
  </si>
  <si>
    <t xml:space="preserve">'Caldas_Novas'</t>
  </si>
  <si>
    <t xml:space="preserve">'Caldazinha'</t>
  </si>
  <si>
    <t xml:space="preserve">'Campestre_De_Goias'</t>
  </si>
  <si>
    <t xml:space="preserve">'Campinacu'</t>
  </si>
  <si>
    <t xml:space="preserve">'Campinorte'</t>
  </si>
  <si>
    <t xml:space="preserve">'Campo_Alegre_De_Goias'</t>
  </si>
  <si>
    <t xml:space="preserve">'Campo_Limpo_De_Goias'</t>
  </si>
  <si>
    <t xml:space="preserve">'Campos_Belos'</t>
  </si>
  <si>
    <t xml:space="preserve">'Campos_Verdes'</t>
  </si>
  <si>
    <t xml:space="preserve">'Carmo_Do_Rio_Verde'</t>
  </si>
  <si>
    <t xml:space="preserve">'Castelandia'</t>
  </si>
  <si>
    <t xml:space="preserve">'Catalao'</t>
  </si>
  <si>
    <t xml:space="preserve">'Caturai'</t>
  </si>
  <si>
    <t xml:space="preserve">'Cavalcante'</t>
  </si>
  <si>
    <t xml:space="preserve">'Ceres'</t>
  </si>
  <si>
    <t xml:space="preserve">'Cezarina'</t>
  </si>
  <si>
    <t xml:space="preserve">'Chapadao_Do_Ceu'</t>
  </si>
  <si>
    <t xml:space="preserve">'Cidade_Ocidental'</t>
  </si>
  <si>
    <t xml:space="preserve">'Cocalzinho_De_Goias'</t>
  </si>
  <si>
    <t xml:space="preserve">'Colinas_Do_Sul'</t>
  </si>
  <si>
    <t xml:space="preserve">'Corrego_Do_Ouro'</t>
  </si>
  <si>
    <t xml:space="preserve">'Corumba_De_Goias'</t>
  </si>
  <si>
    <t xml:space="preserve">'Corumbaiba'</t>
  </si>
  <si>
    <t xml:space="preserve">'Cristalina'</t>
  </si>
  <si>
    <t xml:space="preserve">'Cristianopolis'</t>
  </si>
  <si>
    <t xml:space="preserve">'Crixas'</t>
  </si>
  <si>
    <t xml:space="preserve">'Crominia'</t>
  </si>
  <si>
    <t xml:space="preserve">'Cumari'</t>
  </si>
  <si>
    <t xml:space="preserve">'Damianopolis'</t>
  </si>
  <si>
    <t xml:space="preserve">'Damolandia'</t>
  </si>
  <si>
    <t xml:space="preserve">'Diorama'</t>
  </si>
  <si>
    <t xml:space="preserve">'Doverlandia'</t>
  </si>
  <si>
    <t xml:space="preserve">'Edealina'</t>
  </si>
  <si>
    <t xml:space="preserve">'Edeia'</t>
  </si>
  <si>
    <t xml:space="preserve">'Faina'</t>
  </si>
  <si>
    <t xml:space="preserve">'Fazenda_Nova'</t>
  </si>
  <si>
    <t xml:space="preserve">'Firminopolis'</t>
  </si>
  <si>
    <t xml:space="preserve">'Flores_De_Goias'</t>
  </si>
  <si>
    <t xml:space="preserve">'Formosa'</t>
  </si>
  <si>
    <t xml:space="preserve">'Gameleira_De_Goias'</t>
  </si>
  <si>
    <t xml:space="preserve">'Divinopolis_De_Goias'</t>
  </si>
  <si>
    <t xml:space="preserve">'Goianapolis'</t>
  </si>
  <si>
    <t xml:space="preserve">'Goiandira'</t>
  </si>
  <si>
    <t xml:space="preserve">'Goianesia'</t>
  </si>
  <si>
    <t xml:space="preserve">'Goiania'</t>
  </si>
  <si>
    <t xml:space="preserve">'Goianira'</t>
  </si>
  <si>
    <t xml:space="preserve">'Goias'</t>
  </si>
  <si>
    <t xml:space="preserve">'Goiatuba'</t>
  </si>
  <si>
    <t xml:space="preserve">'Gouvelandia'</t>
  </si>
  <si>
    <t xml:space="preserve">'Guapo'</t>
  </si>
  <si>
    <t xml:space="preserve">'Guaraita'</t>
  </si>
  <si>
    <t xml:space="preserve">'Guarani_De_Goias'</t>
  </si>
  <si>
    <t xml:space="preserve">'Guarinos'</t>
  </si>
  <si>
    <t xml:space="preserve">'Heitorai'</t>
  </si>
  <si>
    <t xml:space="preserve">'Hidrolina'</t>
  </si>
  <si>
    <t xml:space="preserve">'Iaciara'</t>
  </si>
  <si>
    <t xml:space="preserve">'Inaciolandia'</t>
  </si>
  <si>
    <t xml:space="preserve">'Indiara'</t>
  </si>
  <si>
    <t xml:space="preserve">'Inhumas'</t>
  </si>
  <si>
    <t xml:space="preserve">'Ipameri'</t>
  </si>
  <si>
    <t xml:space="preserve">'Ipiranga_De_Goias'</t>
  </si>
  <si>
    <t xml:space="preserve">'Israelandia'</t>
  </si>
  <si>
    <t xml:space="preserve">'Itaberai'</t>
  </si>
  <si>
    <t xml:space="preserve">'Itaguari'</t>
  </si>
  <si>
    <t xml:space="preserve">'Itaguaru'</t>
  </si>
  <si>
    <t xml:space="preserve">'Itapaci'</t>
  </si>
  <si>
    <t xml:space="preserve">'Itapirapua'</t>
  </si>
  <si>
    <t xml:space="preserve">'Itapuranga'</t>
  </si>
  <si>
    <t xml:space="preserve">'Itaruma'</t>
  </si>
  <si>
    <t xml:space="preserve">'Itaucu'</t>
  </si>
  <si>
    <t xml:space="preserve">'Itumbiara'</t>
  </si>
  <si>
    <t xml:space="preserve">'Ivolandia'</t>
  </si>
  <si>
    <t xml:space="preserve">'Jandaia'</t>
  </si>
  <si>
    <t xml:space="preserve">'Jaragua'</t>
  </si>
  <si>
    <t xml:space="preserve">'Jatai'</t>
  </si>
  <si>
    <t xml:space="preserve">'Jaupaci'</t>
  </si>
  <si>
    <t xml:space="preserve">'Jesupolis'</t>
  </si>
  <si>
    <t xml:space="preserve">'Joviania'</t>
  </si>
  <si>
    <t xml:space="preserve">'Leopoldo_De_Bulhoes'</t>
  </si>
  <si>
    <t xml:space="preserve">'Luziania'</t>
  </si>
  <si>
    <t xml:space="preserve">'Mairipotaba'</t>
  </si>
  <si>
    <t xml:space="preserve">'Mambai'</t>
  </si>
  <si>
    <t xml:space="preserve">'Mara_Rosa'</t>
  </si>
  <si>
    <t xml:space="preserve">'Marzagao'</t>
  </si>
  <si>
    <t xml:space="preserve">'Matrincha'</t>
  </si>
  <si>
    <t xml:space="preserve">'Maurilandia'</t>
  </si>
  <si>
    <t xml:space="preserve">'Mimoso_De_Goias'</t>
  </si>
  <si>
    <t xml:space="preserve">'Minacu'</t>
  </si>
  <si>
    <t xml:space="preserve">'Mineiros'</t>
  </si>
  <si>
    <t xml:space="preserve">'Moipora'</t>
  </si>
  <si>
    <t xml:space="preserve">'Monte_Alegre_De_Goias'</t>
  </si>
  <si>
    <t xml:space="preserve">'Montes_Claros_De_Goias'</t>
  </si>
  <si>
    <t xml:space="preserve">'Montividiu'</t>
  </si>
  <si>
    <t xml:space="preserve">'Montividiu_Do_Norte'</t>
  </si>
  <si>
    <t xml:space="preserve">'Morro_Agudo_De_Goias'</t>
  </si>
  <si>
    <t xml:space="preserve">'Mossamedes'</t>
  </si>
  <si>
    <t xml:space="preserve">'Mozarlandia'</t>
  </si>
  <si>
    <t xml:space="preserve">'Mutunopolis'</t>
  </si>
  <si>
    <t xml:space="preserve">'Nazario'</t>
  </si>
  <si>
    <t xml:space="preserve">'Neropolis'</t>
  </si>
  <si>
    <t xml:space="preserve">'Niquelandia'</t>
  </si>
  <si>
    <t xml:space="preserve">'Nova_America'</t>
  </si>
  <si>
    <t xml:space="preserve">'Nova_Crixas'</t>
  </si>
  <si>
    <t xml:space="preserve">'Nova_Gloria'</t>
  </si>
  <si>
    <t xml:space="preserve">'Nova_Iguacu_De_Goias'</t>
  </si>
  <si>
    <t xml:space="preserve">'Nova_Roma'</t>
  </si>
  <si>
    <t xml:space="preserve">'Novo_Brasil'</t>
  </si>
  <si>
    <t xml:space="preserve">'Novo_Gama'</t>
  </si>
  <si>
    <t xml:space="preserve">'Novo_Planalto'</t>
  </si>
  <si>
    <t xml:space="preserve">'Orizona'</t>
  </si>
  <si>
    <t xml:space="preserve">'Ouro_Verde_De_Goias'</t>
  </si>
  <si>
    <t xml:space="preserve">'Ouvidor'</t>
  </si>
  <si>
    <t xml:space="preserve">'Padre_Bernardo'</t>
  </si>
  <si>
    <t xml:space="preserve">'Palestina_De_Goias'</t>
  </si>
  <si>
    <t xml:space="preserve">'Palmeiras_De_Goias'</t>
  </si>
  <si>
    <t xml:space="preserve">'Palmelo'</t>
  </si>
  <si>
    <t xml:space="preserve">'Palminopolis'</t>
  </si>
  <si>
    <t xml:space="preserve">'Panama'</t>
  </si>
  <si>
    <t xml:space="preserve">'Paranaiguara'</t>
  </si>
  <si>
    <t xml:space="preserve">'Parauna'</t>
  </si>
  <si>
    <t xml:space="preserve">'Perolandia'</t>
  </si>
  <si>
    <t xml:space="preserve">'Petrolina_De_Goias'</t>
  </si>
  <si>
    <t xml:space="preserve">'Pilar_De_Goias'</t>
  </si>
  <si>
    <t xml:space="preserve">'Piracanjuba'</t>
  </si>
  <si>
    <t xml:space="preserve">'Pirenopolis'</t>
  </si>
  <si>
    <t xml:space="preserve">'Pires_Do_Rio'</t>
  </si>
  <si>
    <t xml:space="preserve">'Planaltina'</t>
  </si>
  <si>
    <t xml:space="preserve">'Pontalina'</t>
  </si>
  <si>
    <t xml:space="preserve">'Porangatu'</t>
  </si>
  <si>
    <t xml:space="preserve">'Porteirao'</t>
  </si>
  <si>
    <t xml:space="preserve">'Portelandia'</t>
  </si>
  <si>
    <t xml:space="preserve">'Posse'</t>
  </si>
  <si>
    <t xml:space="preserve">'Professor_Jamil'</t>
  </si>
  <si>
    <t xml:space="preserve">'Quirinopolis'</t>
  </si>
  <si>
    <t xml:space="preserve">'Rialma'</t>
  </si>
  <si>
    <t xml:space="preserve">'Rianapolis'</t>
  </si>
  <si>
    <t xml:space="preserve">'Rio_Quente'</t>
  </si>
  <si>
    <t xml:space="preserve">'Rio_Verde'</t>
  </si>
  <si>
    <t xml:space="preserve">'Rubiataba'</t>
  </si>
  <si>
    <t xml:space="preserve">'Sanclerlandia'</t>
  </si>
  <si>
    <t xml:space="preserve">'Santa_Barbara_De_Goias'</t>
  </si>
  <si>
    <t xml:space="preserve">'Santa_Cruz_De_Goias'</t>
  </si>
  <si>
    <t xml:space="preserve">'Santa_Fe_De_Goias'</t>
  </si>
  <si>
    <t xml:space="preserve">'Santa_Helena_De_Goias'</t>
  </si>
  <si>
    <t xml:space="preserve">'Santa_Rita_Do_Araguaia'</t>
  </si>
  <si>
    <t xml:space="preserve">'Santa_Rita_Do_Novo_Destino'</t>
  </si>
  <si>
    <t xml:space="preserve">'Santa_Rosa_De_Goias'</t>
  </si>
  <si>
    <t xml:space="preserve">'Santa_Tereza_De_Goias'</t>
  </si>
  <si>
    <t xml:space="preserve">'Santa_Terezinha_De_Goias'</t>
  </si>
  <si>
    <t xml:space="preserve">'Santo_Antonio_Da_Barra'</t>
  </si>
  <si>
    <t xml:space="preserve">'Santo_Antonio_De_Goias'</t>
  </si>
  <si>
    <t xml:space="preserve">'Santo_Antonio_Do_Descoberto'</t>
  </si>
  <si>
    <t xml:space="preserve">'Sao_Francisco_De_Goias'</t>
  </si>
  <si>
    <t xml:space="preserve">'Sao_Joao_Dalianca'</t>
  </si>
  <si>
    <t xml:space="preserve">'Sao_Joao_Da_Parauna'</t>
  </si>
  <si>
    <t xml:space="preserve">'Sao_Luis_De_Montes_Belos'</t>
  </si>
  <si>
    <t xml:space="preserve">'Sao_Luiz_Do_Norte'</t>
  </si>
  <si>
    <t xml:space="preserve">'Sao_Miguel_Do_Araguaia'</t>
  </si>
  <si>
    <t xml:space="preserve">'Sao_Miguel_Do_Passa_Quatro'</t>
  </si>
  <si>
    <t xml:space="preserve">'Sao_Patricio'</t>
  </si>
  <si>
    <t xml:space="preserve">'Senador_Canedo'</t>
  </si>
  <si>
    <t xml:space="preserve">'Serranopolis'</t>
  </si>
  <si>
    <t xml:space="preserve">'Silvania'</t>
  </si>
  <si>
    <t xml:space="preserve">'Simolandia'</t>
  </si>
  <si>
    <t xml:space="preserve">'Sitio_Dabadia'</t>
  </si>
  <si>
    <t xml:space="preserve">'Taquaral_De_Goias'</t>
  </si>
  <si>
    <t xml:space="preserve">'Teresina_De_Goias'</t>
  </si>
  <si>
    <t xml:space="preserve">'Terezopolis_De_Goias'</t>
  </si>
  <si>
    <t xml:space="preserve">'Tres_Ranchos'</t>
  </si>
  <si>
    <t xml:space="preserve">'Trombas'</t>
  </si>
  <si>
    <t xml:space="preserve">'Turvania'</t>
  </si>
  <si>
    <t xml:space="preserve">'Turvelandia'</t>
  </si>
  <si>
    <t xml:space="preserve">'Uirapuru'</t>
  </si>
  <si>
    <t xml:space="preserve">'Uruacu'</t>
  </si>
  <si>
    <t xml:space="preserve">'Uruana'</t>
  </si>
  <si>
    <t xml:space="preserve">'Urutai'</t>
  </si>
  <si>
    <t xml:space="preserve">'Valparaiso_De_Goias'</t>
  </si>
  <si>
    <t xml:space="preserve">'Varjao'</t>
  </si>
  <si>
    <t xml:space="preserve">'Vianopolis'</t>
  </si>
  <si>
    <t xml:space="preserve">'Vicentinopolis'</t>
  </si>
  <si>
    <t xml:space="preserve">'Vila_Boa'</t>
  </si>
  <si>
    <t xml:space="preserve">'Vila_Propicio'</t>
  </si>
  <si>
    <t xml:space="preserve">'Brasilia'</t>
  </si>
  <si>
    <t xml:space="preserve">hospitais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</si>
</sst>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0000"/>
    <numFmt numFmtId="166" formatCode="0"/>
    <numFmt numFmtId="167" formatCode="General"/>
    <numFmt numFmtId="168" formatCode="#,##0"/>
    <numFmt numFmtId="169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externalLink" Target="externalLinks/externalLink1.xml"/><Relationship Id="rId30" Type="http://schemas.openxmlformats.org/officeDocument/2006/relationships/externalLink" Target="externalLinks/externalLink2.xml"/><Relationship Id="rId3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NFRA-Hospital-Geral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ata-locations/br/brazil-population-projectio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1-RO"/>
      <sheetName val="12-AC"/>
      <sheetName val="13-AM"/>
      <sheetName val="14-RR"/>
      <sheetName val="15-PA"/>
      <sheetName val="16-AP"/>
      <sheetName val="17-TO"/>
      <sheetName val="21-MA"/>
      <sheetName val="22-PI"/>
      <sheetName val="23-CE"/>
      <sheetName val="24-RN"/>
      <sheetName val="25-PB"/>
      <sheetName val="26-PE"/>
      <sheetName val="27-AL"/>
      <sheetName val="28-SE"/>
      <sheetName val="29-BA"/>
      <sheetName val="31-MG"/>
      <sheetName val="32-ES"/>
      <sheetName val="33-RJ"/>
      <sheetName val="35-SP"/>
      <sheetName val="41-PR"/>
      <sheetName val="42-SC"/>
      <sheetName val="43-RS"/>
      <sheetName val="50-MS"/>
      <sheetName val="51-MT"/>
      <sheetName val="52-GO"/>
    </sheetNames>
    <sheetDataSet>
      <sheetData sheetId="0">
        <row r="3">
          <cell r="K3" t="str">
            <v>'Porto_Velho'</v>
          </cell>
        </row>
        <row r="4">
          <cell r="K4" t="str">
            <v>'Ariquemes'</v>
          </cell>
        </row>
        <row r="5">
          <cell r="K5" t="str">
            <v>'Porto_Velho'</v>
          </cell>
        </row>
        <row r="6">
          <cell r="K6" t="str">
            <v>'Ariquemes'</v>
          </cell>
        </row>
        <row r="7">
          <cell r="K7" t="str">
            <v>'Jaru'</v>
          </cell>
        </row>
        <row r="8">
          <cell r="K8" t="str">
            <v>'Buritis'</v>
          </cell>
        </row>
        <row r="9">
          <cell r="K9" t="str">
            <v>'Ariquemes'</v>
          </cell>
        </row>
        <row r="10">
          <cell r="K10" t="str">
            <v>'Porto_Velho'</v>
          </cell>
        </row>
        <row r="11">
          <cell r="K11" t="str">
            <v>'Ji_Parana'</v>
          </cell>
        </row>
        <row r="12">
          <cell r="K12" t="str">
            <v>'Buritis'</v>
          </cell>
        </row>
        <row r="13">
          <cell r="K13" t="str">
            <v>'Porto_Velho'</v>
          </cell>
        </row>
        <row r="14">
          <cell r="K14" t="str">
            <v>'Nova_Mamore'</v>
          </cell>
        </row>
        <row r="15">
          <cell r="K15" t="str">
            <v>'Vilhena'</v>
          </cell>
        </row>
        <row r="16">
          <cell r="K16" t="str">
            <v>'Ouro_Preto_Do_Oeste'</v>
          </cell>
        </row>
        <row r="17">
          <cell r="K17" t="str">
            <v>'Guajara_Mirim'</v>
          </cell>
        </row>
        <row r="18">
          <cell r="K18" t="str">
            <v>'Ji_Parana'</v>
          </cell>
        </row>
        <row r="19">
          <cell r="K19" t="str">
            <v>'Ariquemes'</v>
          </cell>
        </row>
        <row r="20">
          <cell r="K20" t="str">
            <v>'Mirante_Da_Serra'</v>
          </cell>
        </row>
        <row r="21">
          <cell r="K21" t="str">
            <v>'Ariquemes'</v>
          </cell>
        </row>
        <row r="22">
          <cell r="K22" t="str">
            <v>'Porto_Velho'</v>
          </cell>
        </row>
        <row r="23">
          <cell r="K23" t="str">
            <v>'Porto_Velho'</v>
          </cell>
        </row>
        <row r="24">
          <cell r="K24" t="str">
            <v>'Guajara_Mirim'</v>
          </cell>
        </row>
        <row r="25">
          <cell r="K25" t="str">
            <v>'Cujubim'</v>
          </cell>
        </row>
        <row r="26">
          <cell r="K26" t="str">
            <v>'Theobroma'</v>
          </cell>
        </row>
        <row r="27">
          <cell r="K27" t="str">
            <v>'Vale_Do_Anari'</v>
          </cell>
        </row>
        <row r="28">
          <cell r="K28" t="str">
            <v>'Alto_Alegre_Dos_Parecis'</v>
          </cell>
        </row>
        <row r="29">
          <cell r="K29" t="str">
            <v>'Itapua_Do_Oeste'</v>
          </cell>
        </row>
        <row r="30">
          <cell r="K30" t="str">
            <v>'Alto_Paraiso'</v>
          </cell>
        </row>
        <row r="31">
          <cell r="K31" t="str">
            <v>'Porto_Velho'</v>
          </cell>
        </row>
        <row r="32">
          <cell r="K32" t="str">
            <v>'Cacoal'</v>
          </cell>
        </row>
        <row r="33">
          <cell r="K33" t="str">
            <v>'Ji_Parana'</v>
          </cell>
        </row>
        <row r="34">
          <cell r="K34" t="str">
            <v>'Rolim_De_Moura'</v>
          </cell>
        </row>
        <row r="35">
          <cell r="K35" t="str">
            <v>'Presidente_Medici'</v>
          </cell>
        </row>
        <row r="36">
          <cell r="K36" t="str">
            <v>'Pimenta_Bueno'</v>
          </cell>
        </row>
        <row r="37">
          <cell r="K37" t="str">
            <v>'Espigao_Doeste'</v>
          </cell>
        </row>
        <row r="38">
          <cell r="K38" t="str">
            <v>'Pimenta_Bueno'</v>
          </cell>
        </row>
        <row r="39">
          <cell r="K39" t="str">
            <v>'Rolim_De_Moura'</v>
          </cell>
        </row>
        <row r="40">
          <cell r="K40" t="str">
            <v>'Espigao_Doeste'</v>
          </cell>
        </row>
        <row r="41">
          <cell r="K41" t="str">
            <v>'Cacoal'</v>
          </cell>
        </row>
        <row r="42">
          <cell r="K42" t="str">
            <v>'Cacoal'</v>
          </cell>
        </row>
        <row r="43">
          <cell r="K43" t="str">
            <v>'Porto_Velho'</v>
          </cell>
        </row>
        <row r="44">
          <cell r="K44" t="str">
            <v>'Ouro_Preto_Do_Oeste'</v>
          </cell>
        </row>
        <row r="45">
          <cell r="K45" t="str">
            <v>'Nova_Brasilandia_Doeste'</v>
          </cell>
        </row>
        <row r="46">
          <cell r="K46" t="str">
            <v>'Espigao_Doeste'</v>
          </cell>
        </row>
        <row r="47">
          <cell r="K47" t="str">
            <v>'Monte_Negro'</v>
          </cell>
        </row>
        <row r="48">
          <cell r="K48" t="str">
            <v>'Urupa'</v>
          </cell>
        </row>
        <row r="49">
          <cell r="K49" t="str">
            <v>'Sao_Felipe_Doeste'</v>
          </cell>
        </row>
        <row r="50">
          <cell r="K50" t="str">
            <v>'Cacaulandia'</v>
          </cell>
        </row>
        <row r="51">
          <cell r="K51" t="str">
            <v>'Machadinho_Doeste'</v>
          </cell>
        </row>
        <row r="52">
          <cell r="K52" t="str">
            <v>'Colorado_Do_Oeste'</v>
          </cell>
        </row>
        <row r="53">
          <cell r="K53" t="str">
            <v>'Ouro_Preto_Do_Oeste'</v>
          </cell>
        </row>
        <row r="54">
          <cell r="K54" t="str">
            <v>'Rio_Crespo'</v>
          </cell>
        </row>
        <row r="55">
          <cell r="K55" t="str">
            <v>'Nova_Uniao'</v>
          </cell>
        </row>
        <row r="56">
          <cell r="K56" t="str">
            <v>'Seringueiras'</v>
          </cell>
        </row>
        <row r="57">
          <cell r="K57" t="str">
            <v>'Rolim_De_Moura'</v>
          </cell>
        </row>
        <row r="58">
          <cell r="K58" t="str">
            <v>'Santa_Luzia_Doeste'</v>
          </cell>
        </row>
        <row r="59">
          <cell r="K59" t="str">
            <v>'Sao_Miguel_Do_Guapore'</v>
          </cell>
        </row>
        <row r="60">
          <cell r="K60" t="str">
            <v>'Cacoal'</v>
          </cell>
        </row>
        <row r="61">
          <cell r="K61" t="str">
            <v>'Jaru'</v>
          </cell>
        </row>
        <row r="62">
          <cell r="K62" t="str">
            <v>'Cerejeiras'</v>
          </cell>
        </row>
        <row r="63">
          <cell r="K63" t="str">
            <v>'Alta_Floresta_Doeste'</v>
          </cell>
        </row>
        <row r="64">
          <cell r="K64" t="str">
            <v>'Alta_Floresta_Doeste'</v>
          </cell>
        </row>
        <row r="65">
          <cell r="K65" t="str">
            <v>'Porto_Velho'</v>
          </cell>
        </row>
        <row r="66">
          <cell r="K66" t="str">
            <v>'Vilhena'</v>
          </cell>
        </row>
        <row r="67">
          <cell r="K67" t="str">
            <v>'Ariquemes'</v>
          </cell>
        </row>
        <row r="68">
          <cell r="K68" t="str">
            <v>'Buritis'</v>
          </cell>
        </row>
        <row r="69">
          <cell r="K69" t="str">
            <v>'Cacoal'</v>
          </cell>
        </row>
        <row r="70">
          <cell r="K70" t="str">
            <v>'Porto_Velho'</v>
          </cell>
        </row>
        <row r="71">
          <cell r="K71" t="str">
            <v>'Sao_Francisco_Do_Guapore'</v>
          </cell>
        </row>
        <row r="72">
          <cell r="K72" t="str">
            <v>'Cacoal'</v>
          </cell>
        </row>
        <row r="73">
          <cell r="K73" t="str">
            <v>'Porto_Velho'</v>
          </cell>
        </row>
        <row r="74">
          <cell r="K74" t="str">
            <v>'Porto_Velho'</v>
          </cell>
        </row>
        <row r="75">
          <cell r="K75" t="str">
            <v>'Ji_Parana'</v>
          </cell>
        </row>
        <row r="76">
          <cell r="K76" t="str">
            <v>'Porto_Velho'</v>
          </cell>
        </row>
        <row r="77">
          <cell r="K77" t="str">
            <v>'Jaru'</v>
          </cell>
        </row>
        <row r="78">
          <cell r="K78" t="str">
            <v>'Cacoal'</v>
          </cell>
        </row>
        <row r="79">
          <cell r="K79" t="str">
            <v>'Ariquemes'</v>
          </cell>
        </row>
        <row r="80">
          <cell r="K80" t="str">
            <v>'Ouro_Preto_Do_Oeste'</v>
          </cell>
        </row>
        <row r="81">
          <cell r="K81" t="str">
            <v>'Ji_Parana'</v>
          </cell>
        </row>
        <row r="82">
          <cell r="K82" t="str">
            <v>'Porto_Velho'</v>
          </cell>
        </row>
        <row r="83">
          <cell r="K83" t="str">
            <v>'Porto_Velho'</v>
          </cell>
        </row>
        <row r="84">
          <cell r="K84" t="str">
            <v>'Ariquemes'</v>
          </cell>
        </row>
        <row r="85">
          <cell r="K85" t="str">
            <v>'Ji_Parana'</v>
          </cell>
        </row>
        <row r="86">
          <cell r="K86" t="str">
            <v>'Ariquemes'</v>
          </cell>
        </row>
        <row r="87">
          <cell r="K87" t="str">
            <v>'Ji_Parana'</v>
          </cell>
        </row>
        <row r="88">
          <cell r="K88" t="str">
            <v>'Novo_Horizonte_Do_Oeste'</v>
          </cell>
        </row>
        <row r="89">
          <cell r="K89" t="str">
            <v>'Chupinguaia'</v>
          </cell>
        </row>
        <row r="90">
          <cell r="K90" t="str">
            <v>'Ministro_Andreazza'</v>
          </cell>
        </row>
      </sheetData>
      <sheetData sheetId="1">
        <row r="3">
          <cell r="K3" t="str">
            <v>'Brasileia'</v>
          </cell>
        </row>
        <row r="4">
          <cell r="K4" t="str">
            <v>'Cruzeiro_Do_Sul'</v>
          </cell>
        </row>
        <row r="5">
          <cell r="K5" t="str">
            <v>'Cruzeiro_Do_Sul'</v>
          </cell>
        </row>
        <row r="6">
          <cell r="K6" t="str">
            <v>'Feijo'</v>
          </cell>
        </row>
        <row r="7">
          <cell r="K7" t="str">
            <v>'Mancio_Lima'</v>
          </cell>
        </row>
        <row r="8">
          <cell r="K8" t="str">
            <v>'Placido_De_Castro'</v>
          </cell>
        </row>
        <row r="9">
          <cell r="K9" t="str">
            <v>'Rio_Branco'</v>
          </cell>
        </row>
        <row r="10">
          <cell r="K10" t="str">
            <v>'Rio_Branco'</v>
          </cell>
        </row>
        <row r="11">
          <cell r="K11" t="str">
            <v>'Rio_Branco'</v>
          </cell>
        </row>
        <row r="12">
          <cell r="K12" t="str">
            <v>'Rio_Branco'</v>
          </cell>
        </row>
        <row r="13">
          <cell r="K13" t="str">
            <v>'Rio_Branco'</v>
          </cell>
        </row>
        <row r="14">
          <cell r="K14" t="str">
            <v>'Rio_Branco'</v>
          </cell>
        </row>
        <row r="15">
          <cell r="K15" t="str">
            <v>'Rio_Branco'</v>
          </cell>
        </row>
        <row r="16">
          <cell r="K16" t="str">
            <v>'Rio_Branco'</v>
          </cell>
        </row>
        <row r="17">
          <cell r="K17" t="str">
            <v>'Sena_Madureira'</v>
          </cell>
        </row>
        <row r="18">
          <cell r="K18" t="str">
            <v>'Senador_Guiomard'</v>
          </cell>
        </row>
        <row r="19">
          <cell r="K19" t="str">
            <v>'Tarauaca'</v>
          </cell>
        </row>
        <row r="20">
          <cell r="K20" t="str">
            <v>'Xapuri'</v>
          </cell>
        </row>
      </sheetData>
      <sheetData sheetId="2">
        <row r="3">
          <cell r="K3" t="str">
            <v>'Manaus'</v>
          </cell>
        </row>
        <row r="4">
          <cell r="K4" t="str">
            <v>'Manaus'</v>
          </cell>
        </row>
        <row r="5">
          <cell r="K5" t="str">
            <v>'Manaus'</v>
          </cell>
        </row>
        <row r="6">
          <cell r="K6" t="str">
            <v>'Manaus'</v>
          </cell>
        </row>
        <row r="7">
          <cell r="K7" t="str">
            <v>'Santo_Antonio_Do_Ica'</v>
          </cell>
        </row>
        <row r="8">
          <cell r="K8" t="str">
            <v>'Manaus'</v>
          </cell>
        </row>
        <row r="9">
          <cell r="K9" t="str">
            <v>'Manaus'</v>
          </cell>
        </row>
        <row r="10">
          <cell r="K10" t="str">
            <v>'Borba'</v>
          </cell>
        </row>
        <row r="11">
          <cell r="K11" t="str">
            <v>'Sao_Gabriel_Da_Cachoeira'</v>
          </cell>
        </row>
        <row r="12">
          <cell r="K12" t="str">
            <v>'Tabatinga'</v>
          </cell>
        </row>
        <row r="13">
          <cell r="K13" t="str">
            <v>'Maues'</v>
          </cell>
        </row>
        <row r="14">
          <cell r="K14" t="str">
            <v>'Novo_Aripuana'</v>
          </cell>
        </row>
        <row r="15">
          <cell r="K15" t="str">
            <v>'Humaita'</v>
          </cell>
        </row>
        <row r="16">
          <cell r="K16" t="str">
            <v>'Manaus'</v>
          </cell>
        </row>
        <row r="17">
          <cell r="K17" t="str">
            <v>'Manaus'</v>
          </cell>
        </row>
        <row r="18">
          <cell r="K18" t="str">
            <v>'Anama'</v>
          </cell>
        </row>
        <row r="19">
          <cell r="K19" t="str">
            <v>'Benjamin_Constant'</v>
          </cell>
        </row>
        <row r="20">
          <cell r="K20" t="str">
            <v>'Manacapuru'</v>
          </cell>
        </row>
        <row r="21">
          <cell r="K21" t="str">
            <v>'Presidente_Figueiredo'</v>
          </cell>
        </row>
        <row r="22">
          <cell r="K22" t="str">
            <v>'Manaus'</v>
          </cell>
        </row>
        <row r="23">
          <cell r="K23" t="str">
            <v>'Manaus'</v>
          </cell>
        </row>
        <row r="24">
          <cell r="K24" t="str">
            <v>'Manaus'</v>
          </cell>
        </row>
        <row r="25">
          <cell r="K25" t="str">
            <v>'Manaus'</v>
          </cell>
        </row>
        <row r="26">
          <cell r="K26" t="str">
            <v>'Manaus'</v>
          </cell>
        </row>
        <row r="27">
          <cell r="K27" t="str">
            <v>'Parintins'</v>
          </cell>
        </row>
        <row r="28">
          <cell r="K28" t="str">
            <v>'Manaus'</v>
          </cell>
        </row>
        <row r="29">
          <cell r="K29" t="str">
            <v>'Manaus'</v>
          </cell>
        </row>
        <row r="30">
          <cell r="K30" t="str">
            <v>'Manaquiri'</v>
          </cell>
        </row>
        <row r="31">
          <cell r="K31" t="str">
            <v>'Coari'</v>
          </cell>
        </row>
        <row r="32">
          <cell r="K32" t="str">
            <v>'Fonte_Boa'</v>
          </cell>
        </row>
        <row r="33">
          <cell r="K33" t="str">
            <v>'Tefe'</v>
          </cell>
        </row>
        <row r="34">
          <cell r="K34" t="str">
            <v>'Parintins'</v>
          </cell>
        </row>
        <row r="35">
          <cell r="K35" t="str">
            <v>'Itacoatiara'</v>
          </cell>
        </row>
        <row r="36">
          <cell r="K36" t="str">
            <v>'Manaus'</v>
          </cell>
        </row>
        <row r="37">
          <cell r="K37" t="str">
            <v>'Manaus'</v>
          </cell>
        </row>
        <row r="38">
          <cell r="K38" t="str">
            <v>'Manaus'</v>
          </cell>
        </row>
        <row r="39">
          <cell r="K39" t="str">
            <v>'Manaus'</v>
          </cell>
        </row>
        <row r="40">
          <cell r="K40" t="str">
            <v>'Manaus'</v>
          </cell>
        </row>
        <row r="41">
          <cell r="K41" t="str">
            <v>'Manaus'</v>
          </cell>
        </row>
        <row r="42">
          <cell r="K42" t="str">
            <v>'Alvaraes'</v>
          </cell>
        </row>
        <row r="43">
          <cell r="K43" t="str">
            <v>'Amatura'</v>
          </cell>
        </row>
        <row r="44">
          <cell r="K44" t="str">
            <v>'Anori'</v>
          </cell>
        </row>
        <row r="45">
          <cell r="K45" t="str">
            <v>'Apui'</v>
          </cell>
        </row>
        <row r="46">
          <cell r="K46" t="str">
            <v>'Atalaia_Do_Norte'</v>
          </cell>
        </row>
        <row r="47">
          <cell r="K47" t="str">
            <v>'Autazes'</v>
          </cell>
        </row>
        <row r="48">
          <cell r="K48" t="str">
            <v>'Barcelos'</v>
          </cell>
        </row>
        <row r="49">
          <cell r="K49" t="str">
            <v>'Barreirinha'</v>
          </cell>
        </row>
        <row r="50">
          <cell r="K50" t="str">
            <v>'Beruri'</v>
          </cell>
        </row>
        <row r="51">
          <cell r="K51" t="str">
            <v>'Boa_Vista_Do_Ramos'</v>
          </cell>
        </row>
        <row r="52">
          <cell r="K52" t="str">
            <v>'Boca_Do_Acre'</v>
          </cell>
        </row>
        <row r="53">
          <cell r="K53" t="str">
            <v>'Caapiranga'</v>
          </cell>
        </row>
        <row r="54">
          <cell r="K54" t="str">
            <v>'Canutama'</v>
          </cell>
        </row>
        <row r="55">
          <cell r="K55" t="str">
            <v>'Carauari'</v>
          </cell>
        </row>
        <row r="56">
          <cell r="K56" t="str">
            <v>'Careiro_Da_Varzea'</v>
          </cell>
        </row>
        <row r="57">
          <cell r="K57" t="str">
            <v>'Careiro'</v>
          </cell>
        </row>
        <row r="58">
          <cell r="K58" t="str">
            <v>'Codajas'</v>
          </cell>
        </row>
        <row r="59">
          <cell r="K59" t="str">
            <v>'Eirunepe'</v>
          </cell>
        </row>
        <row r="60">
          <cell r="K60" t="str">
            <v>'Envira'</v>
          </cell>
        </row>
        <row r="61">
          <cell r="K61" t="str">
            <v>'Guajara'</v>
          </cell>
        </row>
        <row r="62">
          <cell r="K62" t="str">
            <v>'Ipixuna'</v>
          </cell>
        </row>
        <row r="63">
          <cell r="K63" t="str">
            <v>'Iranduba'</v>
          </cell>
        </row>
        <row r="64">
          <cell r="K64" t="str">
            <v>'Itamarati'</v>
          </cell>
        </row>
        <row r="65">
          <cell r="K65" t="str">
            <v>'Urucurituba'</v>
          </cell>
        </row>
        <row r="66">
          <cell r="K66" t="str">
            <v>'Itapiranga'</v>
          </cell>
        </row>
        <row r="67">
          <cell r="K67" t="str">
            <v>'Japura'</v>
          </cell>
        </row>
        <row r="68">
          <cell r="K68" t="str">
            <v>'Jutai'</v>
          </cell>
        </row>
        <row r="69">
          <cell r="K69" t="str">
            <v>'Labrea'</v>
          </cell>
        </row>
        <row r="70">
          <cell r="K70" t="str">
            <v>'Manicore'</v>
          </cell>
        </row>
        <row r="71">
          <cell r="K71" t="str">
            <v>'Maraa'</v>
          </cell>
        </row>
        <row r="72">
          <cell r="K72" t="str">
            <v>'Nhamunda'</v>
          </cell>
        </row>
        <row r="73">
          <cell r="K73" t="str">
            <v>'Nova_Olinda_Do_Norte'</v>
          </cell>
        </row>
        <row r="74">
          <cell r="K74" t="str">
            <v>'Novo_Airao'</v>
          </cell>
        </row>
        <row r="75">
          <cell r="K75" t="str">
            <v>'Pauini'</v>
          </cell>
        </row>
        <row r="76">
          <cell r="K76" t="str">
            <v>'Rio_Preto_Da_Eva'</v>
          </cell>
        </row>
        <row r="77">
          <cell r="K77" t="str">
            <v>'Santa_Isabel_Do_Rio_Negro'</v>
          </cell>
        </row>
        <row r="78">
          <cell r="K78" t="str">
            <v>'Santo_Antonio_Do_Ica'</v>
          </cell>
        </row>
        <row r="79">
          <cell r="K79" t="str">
            <v>'Sao_Paulo_De_Olivenca'</v>
          </cell>
        </row>
        <row r="80">
          <cell r="K80" t="str">
            <v>'Sao_Sebastiao_Do_Uatuma'</v>
          </cell>
        </row>
        <row r="81">
          <cell r="K81" t="str">
            <v>'Silves'</v>
          </cell>
        </row>
        <row r="82">
          <cell r="K82" t="str">
            <v>'Tabatinga'</v>
          </cell>
        </row>
        <row r="83">
          <cell r="K83" t="str">
            <v>'Tapaua'</v>
          </cell>
        </row>
        <row r="84">
          <cell r="K84" t="str">
            <v>'Tonantins'</v>
          </cell>
        </row>
        <row r="85">
          <cell r="K85" t="str">
            <v>'Urucara'</v>
          </cell>
        </row>
        <row r="86">
          <cell r="K86" t="str">
            <v>'Urucurituba'</v>
          </cell>
        </row>
      </sheetData>
      <sheetData sheetId="3">
        <row r="3">
          <cell r="K3" t="str">
            <v>'Boa_Vista'</v>
          </cell>
        </row>
        <row r="4">
          <cell r="K4" t="str">
            <v>'Boa_Vista'</v>
          </cell>
        </row>
        <row r="5">
          <cell r="K5" t="str">
            <v>'Pacaraima'</v>
          </cell>
        </row>
        <row r="6">
          <cell r="K6" t="str">
            <v>'Alto_Alegre'</v>
          </cell>
        </row>
        <row r="7">
          <cell r="K7" t="str">
            <v>'Sao_Luiz'</v>
          </cell>
        </row>
        <row r="8">
          <cell r="K8" t="str">
            <v>'Boa_Vista'</v>
          </cell>
        </row>
        <row r="9">
          <cell r="K9" t="str">
            <v>'Boa_Vista'</v>
          </cell>
        </row>
        <row r="10">
          <cell r="K10" t="str">
            <v>'Mucajai'</v>
          </cell>
        </row>
        <row r="11">
          <cell r="K11" t="str">
            <v>'Boa_Vista'</v>
          </cell>
        </row>
        <row r="12">
          <cell r="K12" t="str">
            <v>'Bonfim'</v>
          </cell>
        </row>
        <row r="13">
          <cell r="K13" t="str">
            <v>'Rorainopolis'</v>
          </cell>
        </row>
      </sheetData>
      <sheetData sheetId="4">
        <row r="3">
          <cell r="K3" t="str">
            <v>'Castanhal'</v>
          </cell>
        </row>
        <row r="4">
          <cell r="K4" t="str">
            <v>'Capanema'</v>
          </cell>
        </row>
        <row r="5">
          <cell r="K5" t="str">
            <v>'Capanema'</v>
          </cell>
        </row>
        <row r="6">
          <cell r="K6" t="str">
            <v>'Augusto_Correa'</v>
          </cell>
        </row>
        <row r="7">
          <cell r="K7" t="str">
            <v>'Paragominas'</v>
          </cell>
        </row>
        <row r="8">
          <cell r="K8" t="str">
            <v>'Itaituba'</v>
          </cell>
        </row>
        <row r="9">
          <cell r="K9" t="str">
            <v>'Belem'</v>
          </cell>
        </row>
        <row r="10">
          <cell r="K10" t="str">
            <v>'Rio_Maria'</v>
          </cell>
        </row>
        <row r="11">
          <cell r="K11" t="str">
            <v>'Capitao_Poco'</v>
          </cell>
        </row>
        <row r="12">
          <cell r="K12" t="str">
            <v>'Rondon_Do_Para'</v>
          </cell>
        </row>
        <row r="13">
          <cell r="K13" t="str">
            <v>'Ananindeua'</v>
          </cell>
        </row>
        <row r="14">
          <cell r="K14" t="str">
            <v>'Jacunda'</v>
          </cell>
        </row>
        <row r="15">
          <cell r="K15" t="str">
            <v>'Parauapebas'</v>
          </cell>
        </row>
        <row r="16">
          <cell r="K16" t="str">
            <v>'Novo_Progresso'</v>
          </cell>
        </row>
        <row r="17">
          <cell r="K17" t="str">
            <v>'Tucurui'</v>
          </cell>
        </row>
        <row r="18">
          <cell r="K18" t="str">
            <v>'Sao_Felix_Do_Xingu'</v>
          </cell>
        </row>
        <row r="19">
          <cell r="K19" t="str">
            <v>'Paragominas'</v>
          </cell>
        </row>
        <row r="20">
          <cell r="K20" t="str">
            <v>'Pacaja'</v>
          </cell>
        </row>
        <row r="21">
          <cell r="K21" t="str">
            <v>'Maraba'</v>
          </cell>
        </row>
        <row r="22">
          <cell r="K22" t="str">
            <v>'Anajas'</v>
          </cell>
        </row>
        <row r="23">
          <cell r="K23" t="str">
            <v>'Barcarena'</v>
          </cell>
        </row>
        <row r="24">
          <cell r="K24" t="str">
            <v>'Belem'</v>
          </cell>
        </row>
        <row r="25">
          <cell r="K25" t="str">
            <v>'Belem'</v>
          </cell>
        </row>
        <row r="26">
          <cell r="K26" t="str">
            <v>'Tome-Acu'</v>
          </cell>
        </row>
        <row r="27">
          <cell r="K27" t="str">
            <v>'Ananindeua'</v>
          </cell>
        </row>
        <row r="28">
          <cell r="K28" t="str">
            <v>'Dom_Eliseu'</v>
          </cell>
        </row>
        <row r="29">
          <cell r="K29" t="str">
            <v>'Ananindeua'</v>
          </cell>
        </row>
        <row r="30">
          <cell r="K30" t="str">
            <v>'Belem'</v>
          </cell>
        </row>
        <row r="31">
          <cell r="K31" t="str">
            <v>'Marituba'</v>
          </cell>
        </row>
        <row r="32">
          <cell r="K32" t="str">
            <v>'Santa_Maria_Do_Para'</v>
          </cell>
        </row>
        <row r="33">
          <cell r="K33" t="str">
            <v>'Viseu'</v>
          </cell>
        </row>
        <row r="34">
          <cell r="K34" t="str">
            <v>'Parauapebas'</v>
          </cell>
        </row>
        <row r="35">
          <cell r="K35" t="str">
            <v>'Ananindeua'</v>
          </cell>
        </row>
        <row r="36">
          <cell r="K36" t="str">
            <v>'Braganca'</v>
          </cell>
        </row>
        <row r="37">
          <cell r="K37" t="str">
            <v>'Dom_Eliseu'</v>
          </cell>
        </row>
        <row r="38">
          <cell r="K38" t="str">
            <v>'Belem'</v>
          </cell>
        </row>
        <row r="39">
          <cell r="K39" t="str">
            <v>'Cameta'</v>
          </cell>
        </row>
        <row r="40">
          <cell r="K40" t="str">
            <v>'Altamira'</v>
          </cell>
        </row>
        <row r="41">
          <cell r="K41" t="str">
            <v>'Maraba'</v>
          </cell>
        </row>
        <row r="42">
          <cell r="K42" t="str">
            <v>'Santarem'</v>
          </cell>
        </row>
        <row r="43">
          <cell r="K43" t="str">
            <v>'Breves'</v>
          </cell>
        </row>
        <row r="44">
          <cell r="K44" t="str">
            <v>'Belem'</v>
          </cell>
        </row>
        <row r="45">
          <cell r="K45" t="str">
            <v>'Oeiras_Do_Para'</v>
          </cell>
        </row>
        <row r="46">
          <cell r="K46" t="str">
            <v>'Oriximina'</v>
          </cell>
        </row>
        <row r="47">
          <cell r="K47" t="str">
            <v>'Belem'</v>
          </cell>
        </row>
        <row r="48">
          <cell r="K48" t="str">
            <v>'Santa_Maria_Das_Barreiras'</v>
          </cell>
        </row>
        <row r="49">
          <cell r="K49" t="str">
            <v>'Maraba'</v>
          </cell>
        </row>
        <row r="50">
          <cell r="K50" t="str">
            <v>'Itaituba'</v>
          </cell>
        </row>
        <row r="51">
          <cell r="K51" t="str">
            <v>'Igarape-Miri'</v>
          </cell>
        </row>
        <row r="52">
          <cell r="K52" t="str">
            <v>'Capitao_Poco'</v>
          </cell>
        </row>
        <row r="53">
          <cell r="K53" t="str">
            <v>'Marituba'</v>
          </cell>
        </row>
        <row r="54">
          <cell r="K54" t="str">
            <v>'Itaituba'</v>
          </cell>
        </row>
        <row r="55">
          <cell r="K55" t="str">
            <v>'Moju'</v>
          </cell>
        </row>
        <row r="56">
          <cell r="K56" t="str">
            <v>'Barcarena'</v>
          </cell>
        </row>
        <row r="57">
          <cell r="K57" t="str">
            <v>'Curionopolis'</v>
          </cell>
        </row>
        <row r="58">
          <cell r="K58" t="str">
            <v>'Concordia_Do_Para'</v>
          </cell>
        </row>
        <row r="59">
          <cell r="K59" t="str">
            <v>'Santarem'</v>
          </cell>
        </row>
        <row r="60">
          <cell r="K60" t="str">
            <v>'Garrafao_Do_Norte'</v>
          </cell>
        </row>
        <row r="61">
          <cell r="K61" t="str">
            <v>'Nova_Esperanca_Do_Piria'</v>
          </cell>
        </row>
        <row r="62">
          <cell r="K62" t="str">
            <v>'Tucuma'</v>
          </cell>
        </row>
        <row r="63">
          <cell r="K63" t="str">
            <v>'Bom_Jesus_Do_Tocantins'</v>
          </cell>
        </row>
        <row r="64">
          <cell r="K64" t="str">
            <v>'Santarem'</v>
          </cell>
        </row>
        <row r="65">
          <cell r="K65" t="str">
            <v>'Xinguara'</v>
          </cell>
        </row>
        <row r="66">
          <cell r="K66" t="str">
            <v>'Igarape-Miri'</v>
          </cell>
        </row>
        <row r="67">
          <cell r="K67" t="str">
            <v>'Tucuma'</v>
          </cell>
        </row>
        <row r="68">
          <cell r="K68" t="str">
            <v>'Santo_Antonio_Do_Taua'</v>
          </cell>
        </row>
        <row r="69">
          <cell r="K69" t="str">
            <v>'Sao_Felix_Do_Xingu'</v>
          </cell>
        </row>
        <row r="70">
          <cell r="K70" t="str">
            <v>'Xinguara'</v>
          </cell>
        </row>
        <row r="71">
          <cell r="K71" t="str">
            <v>'Tome-Acu'</v>
          </cell>
        </row>
        <row r="72">
          <cell r="K72" t="str">
            <v>'Parauapebas'</v>
          </cell>
        </row>
        <row r="73">
          <cell r="K73" t="str">
            <v>'Terra_Santa'</v>
          </cell>
        </row>
        <row r="74">
          <cell r="K74" t="str">
            <v>'Altamira'</v>
          </cell>
        </row>
        <row r="75">
          <cell r="K75" t="str">
            <v>'Belem'</v>
          </cell>
        </row>
        <row r="76">
          <cell r="K76" t="str">
            <v>'Braganca'</v>
          </cell>
        </row>
        <row r="77">
          <cell r="K77" t="str">
            <v>'Ipixuna_Do_Para'</v>
          </cell>
        </row>
        <row r="78">
          <cell r="K78" t="str">
            <v>'Paragominas'</v>
          </cell>
        </row>
        <row r="79">
          <cell r="K79" t="str">
            <v>'Parauapebas'</v>
          </cell>
        </row>
        <row r="80">
          <cell r="K80" t="str">
            <v>'Tailandia'</v>
          </cell>
        </row>
        <row r="81">
          <cell r="K81" t="str">
            <v>'Belem'</v>
          </cell>
        </row>
        <row r="82">
          <cell r="K82" t="str">
            <v>'Belem'</v>
          </cell>
        </row>
        <row r="83">
          <cell r="K83" t="str">
            <v>'Abaetetuba'</v>
          </cell>
        </row>
        <row r="84">
          <cell r="K84" t="str">
            <v>'Castanhal'</v>
          </cell>
        </row>
        <row r="85">
          <cell r="K85" t="str">
            <v>'Igarape-Acu'</v>
          </cell>
        </row>
        <row r="86">
          <cell r="K86" t="str">
            <v>'Itaituba'</v>
          </cell>
        </row>
        <row r="87">
          <cell r="K87" t="str">
            <v>'Ananindeua'</v>
          </cell>
        </row>
        <row r="88">
          <cell r="K88" t="str">
            <v>'Porto_De_Moz'</v>
          </cell>
        </row>
        <row r="89">
          <cell r="K89" t="str">
            <v>'Sao_Joao_De_Pirabas'</v>
          </cell>
        </row>
        <row r="90">
          <cell r="K90" t="str">
            <v>'Canaa_Dos_Carajas'</v>
          </cell>
        </row>
        <row r="91">
          <cell r="K91" t="str">
            <v>'Abel_Figueiredo'</v>
          </cell>
        </row>
        <row r="92">
          <cell r="K92" t="str">
            <v>'Acara'</v>
          </cell>
        </row>
        <row r="93">
          <cell r="K93" t="str">
            <v>'Agua_Azul_Do_Norte'</v>
          </cell>
        </row>
        <row r="94">
          <cell r="K94" t="str">
            <v>'Almeirim'</v>
          </cell>
        </row>
        <row r="95">
          <cell r="K95" t="str">
            <v>'Aurora_Do_Para'</v>
          </cell>
        </row>
        <row r="96">
          <cell r="K96" t="str">
            <v>'Bagre'</v>
          </cell>
        </row>
        <row r="97">
          <cell r="K97" t="str">
            <v>'Brejo_Grande_Do_Araguaia'</v>
          </cell>
        </row>
        <row r="98">
          <cell r="K98" t="str">
            <v>'Jacunda'</v>
          </cell>
        </row>
        <row r="99">
          <cell r="K99" t="str">
            <v>'Chaves'</v>
          </cell>
        </row>
        <row r="100">
          <cell r="K100" t="str">
            <v>'Curralinho'</v>
          </cell>
        </row>
        <row r="101">
          <cell r="K101" t="str">
            <v>'Curuca'</v>
          </cell>
        </row>
        <row r="102">
          <cell r="K102" t="str">
            <v>'Dom_Eliseu'</v>
          </cell>
        </row>
        <row r="103">
          <cell r="K103" t="str">
            <v>'Eldorado_Dos_Carajas'</v>
          </cell>
        </row>
        <row r="104">
          <cell r="K104" t="str">
            <v>'Floresta_Do_Araguaia'</v>
          </cell>
        </row>
        <row r="105">
          <cell r="K105" t="str">
            <v>'Gurupa'</v>
          </cell>
        </row>
        <row r="106">
          <cell r="K106" t="str">
            <v>'Inhangapi'</v>
          </cell>
        </row>
        <row r="107">
          <cell r="K107" t="str">
            <v>'Irituia'</v>
          </cell>
        </row>
        <row r="108">
          <cell r="K108" t="str">
            <v>'Itaituba'</v>
          </cell>
        </row>
        <row r="109">
          <cell r="K109" t="str">
            <v>'Itupiranga'</v>
          </cell>
        </row>
        <row r="110">
          <cell r="K110" t="str">
            <v>'Juruti'</v>
          </cell>
        </row>
        <row r="111">
          <cell r="K111" t="str">
            <v>'Limoeiro_Do_Ajuru'</v>
          </cell>
        </row>
        <row r="112">
          <cell r="K112" t="str">
            <v>'Maraba'</v>
          </cell>
        </row>
        <row r="113">
          <cell r="K113" t="str">
            <v>'Maracana'</v>
          </cell>
        </row>
        <row r="114">
          <cell r="K114" t="str">
            <v>'Marapanim'</v>
          </cell>
        </row>
        <row r="115">
          <cell r="K115" t="str">
            <v>'Monte_Alegre'</v>
          </cell>
        </row>
        <row r="116">
          <cell r="K116" t="str">
            <v>'Almeirim'</v>
          </cell>
        </row>
        <row r="117">
          <cell r="K117" t="str">
            <v>'Belem'</v>
          </cell>
        </row>
        <row r="118">
          <cell r="K118" t="str">
            <v>'Muana'</v>
          </cell>
        </row>
        <row r="119">
          <cell r="K119" t="str">
            <v>'Nova_Ipixuna'</v>
          </cell>
        </row>
        <row r="120">
          <cell r="K120" t="str">
            <v>'Novo_Progresso'</v>
          </cell>
        </row>
        <row r="121">
          <cell r="K121" t="str">
            <v>'Oriximina'</v>
          </cell>
        </row>
        <row r="122">
          <cell r="K122" t="str">
            <v>'Paragominas'</v>
          </cell>
        </row>
        <row r="123">
          <cell r="K123" t="str">
            <v>'Salvaterra'</v>
          </cell>
        </row>
        <row r="124">
          <cell r="K124" t="str">
            <v>'Placas'</v>
          </cell>
        </row>
        <row r="125">
          <cell r="K125" t="str">
            <v>'Rio_Maria'</v>
          </cell>
        </row>
        <row r="126">
          <cell r="K126" t="str">
            <v>'Rondon_Do_Para'</v>
          </cell>
        </row>
        <row r="127">
          <cell r="K127" t="str">
            <v>'Ruropolis'</v>
          </cell>
        </row>
        <row r="128">
          <cell r="K128" t="str">
            <v>'Santa_Maria_Das_Barreiras'</v>
          </cell>
        </row>
        <row r="129">
          <cell r="K129" t="str">
            <v>'Santarem'</v>
          </cell>
        </row>
        <row r="130">
          <cell r="K130" t="str">
            <v>'Sao_Domingos_Do_Araguaia'</v>
          </cell>
        </row>
        <row r="131">
          <cell r="K131" t="str">
            <v>'Sao_Domingos_Do_Capim'</v>
          </cell>
        </row>
        <row r="132">
          <cell r="K132" t="str">
            <v>'Sao_Geraldo_Do_Araguaia'</v>
          </cell>
        </row>
        <row r="133">
          <cell r="K133" t="str">
            <v>'Sao_Miguel_Do_Guama'</v>
          </cell>
        </row>
        <row r="134">
          <cell r="K134" t="str">
            <v>'Sao_Sebastiao_Da_Boa_Vista'</v>
          </cell>
        </row>
        <row r="135">
          <cell r="K135" t="str">
            <v>'Sapucaia'</v>
          </cell>
        </row>
        <row r="136">
          <cell r="K136" t="str">
            <v>'Portel'</v>
          </cell>
        </row>
        <row r="137">
          <cell r="K137" t="str">
            <v>'Tome-Acu'</v>
          </cell>
        </row>
        <row r="138">
          <cell r="K138" t="str">
            <v>'Trairao'</v>
          </cell>
        </row>
        <row r="139">
          <cell r="K139" t="str">
            <v>'Tucurui'</v>
          </cell>
        </row>
        <row r="140">
          <cell r="K140" t="str">
            <v>'Ulianopolis'</v>
          </cell>
        </row>
        <row r="141">
          <cell r="K141" t="str">
            <v>'Castanhal'</v>
          </cell>
        </row>
        <row r="142">
          <cell r="K142" t="str">
            <v>'Uruara'</v>
          </cell>
        </row>
        <row r="143">
          <cell r="K143" t="str">
            <v>'Vigia'</v>
          </cell>
        </row>
        <row r="144">
          <cell r="K144" t="str">
            <v>'Vitoria_Do_Xingu'</v>
          </cell>
        </row>
        <row r="145">
          <cell r="K145" t="str">
            <v>'Xinguara'</v>
          </cell>
        </row>
        <row r="146">
          <cell r="K146" t="str">
            <v>'Santa_Izabel_Do_Para'</v>
          </cell>
        </row>
        <row r="147">
          <cell r="K147" t="str">
            <v>'Redencao'</v>
          </cell>
        </row>
        <row r="148">
          <cell r="K148" t="str">
            <v>'Belterra'</v>
          </cell>
        </row>
        <row r="149">
          <cell r="K149" t="str">
            <v>'Mae_Do_Rio'</v>
          </cell>
        </row>
        <row r="150">
          <cell r="K150" t="str">
            <v>'Pau_D'arco'</v>
          </cell>
        </row>
        <row r="151">
          <cell r="K151" t="str">
            <v>'Ourilandia_Do_Norte'</v>
          </cell>
        </row>
        <row r="152">
          <cell r="K152" t="str">
            <v>'Cumaru_Do_Norte'</v>
          </cell>
        </row>
        <row r="153">
          <cell r="K153" t="str">
            <v>'Palestina_Do_Para'</v>
          </cell>
        </row>
        <row r="154">
          <cell r="K154" t="str">
            <v>'Santa_Luzia_Do_Para'</v>
          </cell>
        </row>
        <row r="155">
          <cell r="K155" t="str">
            <v>'Bannach'</v>
          </cell>
        </row>
        <row r="156">
          <cell r="K156" t="str">
            <v>'Ourem'</v>
          </cell>
        </row>
        <row r="157">
          <cell r="K157" t="str">
            <v>'Jacunda'</v>
          </cell>
        </row>
        <row r="158">
          <cell r="K158" t="str">
            <v>'Mocajuba'</v>
          </cell>
        </row>
        <row r="159">
          <cell r="K159" t="str">
            <v>'Brasil_Novo'</v>
          </cell>
        </row>
        <row r="160">
          <cell r="K160" t="str">
            <v>'Breves'</v>
          </cell>
        </row>
        <row r="161">
          <cell r="K161" t="str">
            <v>'Sao_Joao_Do_Araguaia'</v>
          </cell>
        </row>
        <row r="162">
          <cell r="K162" t="str">
            <v>'Soure'</v>
          </cell>
        </row>
        <row r="163">
          <cell r="K163" t="str">
            <v>'Sao_Felix_Do_Xingu'</v>
          </cell>
        </row>
        <row r="164">
          <cell r="K164" t="str">
            <v>'Anapu'</v>
          </cell>
        </row>
        <row r="165">
          <cell r="K165" t="str">
            <v>'Abaetetuba'</v>
          </cell>
        </row>
        <row r="166">
          <cell r="K166" t="str">
            <v>'Novo_Repartimento'</v>
          </cell>
        </row>
        <row r="167">
          <cell r="K167" t="str">
            <v>'Santana_Do_Araguaia'</v>
          </cell>
        </row>
        <row r="168">
          <cell r="K168" t="str">
            <v>'Baiao'</v>
          </cell>
        </row>
        <row r="169">
          <cell r="K169" t="str">
            <v>'Barcarena'</v>
          </cell>
        </row>
        <row r="170">
          <cell r="K170" t="str">
            <v>'Belem'</v>
          </cell>
        </row>
        <row r="171">
          <cell r="K171" t="str">
            <v>'Juruti'</v>
          </cell>
        </row>
        <row r="172">
          <cell r="K172" t="str">
            <v>'Belem'</v>
          </cell>
        </row>
        <row r="173">
          <cell r="K173" t="str">
            <v>'Belem'</v>
          </cell>
        </row>
        <row r="174">
          <cell r="K174" t="str">
            <v>'Belem'</v>
          </cell>
        </row>
        <row r="175">
          <cell r="K175" t="str">
            <v>'Belem'</v>
          </cell>
        </row>
        <row r="176">
          <cell r="K176" t="str">
            <v>'Altamira'</v>
          </cell>
        </row>
        <row r="177">
          <cell r="K177" t="str">
            <v>'Belem'</v>
          </cell>
        </row>
        <row r="178">
          <cell r="K178" t="str">
            <v>'Cameta'</v>
          </cell>
        </row>
        <row r="179">
          <cell r="K179" t="str">
            <v>'Conceicao_Do_Araguaia'</v>
          </cell>
        </row>
        <row r="180">
          <cell r="K180" t="str">
            <v>'Tucurui'</v>
          </cell>
        </row>
        <row r="181">
          <cell r="K181" t="str">
            <v>'Abaetetuba'</v>
          </cell>
        </row>
        <row r="182">
          <cell r="K182" t="str">
            <v>'Salinopolis'</v>
          </cell>
        </row>
        <row r="183">
          <cell r="K183" t="str">
            <v>'Altamira'</v>
          </cell>
        </row>
        <row r="184">
          <cell r="K184" t="str">
            <v>'Castanhal'</v>
          </cell>
        </row>
        <row r="185">
          <cell r="K185" t="str">
            <v>'Redencao'</v>
          </cell>
        </row>
        <row r="186">
          <cell r="K186" t="str">
            <v>'Paragominas'</v>
          </cell>
        </row>
        <row r="187">
          <cell r="K187" t="str">
            <v>'Breves'</v>
          </cell>
        </row>
        <row r="188">
          <cell r="K188" t="str">
            <v>'Itaituba'</v>
          </cell>
        </row>
        <row r="189">
          <cell r="K189" t="str">
            <v>'Capanema'</v>
          </cell>
        </row>
        <row r="190">
          <cell r="K190" t="str">
            <v>'Belem'</v>
          </cell>
        </row>
        <row r="191">
          <cell r="K191" t="str">
            <v>'Jacunda'</v>
          </cell>
        </row>
        <row r="192">
          <cell r="K192" t="str">
            <v>'Tucurui'</v>
          </cell>
        </row>
        <row r="193">
          <cell r="K193" t="str">
            <v>'Obidos'</v>
          </cell>
        </row>
        <row r="194">
          <cell r="K194" t="str">
            <v>'Ipixuna_Do_Para'</v>
          </cell>
        </row>
        <row r="195">
          <cell r="K195" t="str">
            <v>'Ourilandia_Do_Norte'</v>
          </cell>
        </row>
        <row r="196">
          <cell r="K196" t="str">
            <v>'Ananindeua'</v>
          </cell>
        </row>
        <row r="197">
          <cell r="K197" t="str">
            <v>'Redencao'</v>
          </cell>
        </row>
        <row r="198">
          <cell r="K198" t="str">
            <v>'Belem'</v>
          </cell>
        </row>
        <row r="199">
          <cell r="K199" t="str">
            <v>'Maraba'</v>
          </cell>
        </row>
        <row r="200">
          <cell r="K200" t="str">
            <v>'Alenquer'</v>
          </cell>
        </row>
        <row r="201">
          <cell r="K201" t="str">
            <v>'Braganca'</v>
          </cell>
        </row>
        <row r="202">
          <cell r="K202" t="str">
            <v>'Ulianopolis'</v>
          </cell>
        </row>
        <row r="203">
          <cell r="K203" t="str">
            <v>'Rondon_Do_Para'</v>
          </cell>
        </row>
        <row r="204">
          <cell r="K204" t="str">
            <v>'Bujaru'</v>
          </cell>
        </row>
        <row r="205">
          <cell r="K205" t="str">
            <v>'Conceicao_Do_Araguaia'</v>
          </cell>
        </row>
        <row r="206">
          <cell r="K206" t="str">
            <v>'Redencao'</v>
          </cell>
        </row>
        <row r="207">
          <cell r="K207" t="str">
            <v>'Paragominas'</v>
          </cell>
        </row>
        <row r="208">
          <cell r="K208" t="str">
            <v>'Parauapebas'</v>
          </cell>
        </row>
        <row r="209">
          <cell r="K209" t="str">
            <v>'Itaituba'</v>
          </cell>
        </row>
        <row r="210">
          <cell r="K210" t="str">
            <v>'Redencao'</v>
          </cell>
        </row>
        <row r="211">
          <cell r="K211" t="str">
            <v>'Santarem'</v>
          </cell>
        </row>
        <row r="212">
          <cell r="K212" t="str">
            <v>'Belem'</v>
          </cell>
        </row>
        <row r="213">
          <cell r="K213" t="str">
            <v>'Belem'</v>
          </cell>
        </row>
        <row r="214">
          <cell r="K214" t="str">
            <v>'Parauapebas'</v>
          </cell>
        </row>
        <row r="215">
          <cell r="K215" t="str">
            <v>'Canaa_Dos_Carajas'</v>
          </cell>
        </row>
        <row r="216">
          <cell r="K216" t="str">
            <v>'Belem'</v>
          </cell>
        </row>
        <row r="217">
          <cell r="K217" t="str">
            <v>'Barcarena'</v>
          </cell>
        </row>
        <row r="218">
          <cell r="K218" t="str">
            <v>'Tucurui'</v>
          </cell>
        </row>
        <row r="219">
          <cell r="K219" t="str">
            <v>'Redencao'</v>
          </cell>
        </row>
        <row r="220">
          <cell r="K220" t="str">
            <v>'Belem'</v>
          </cell>
        </row>
        <row r="221">
          <cell r="K221" t="str">
            <v>'Maraba'</v>
          </cell>
        </row>
        <row r="222">
          <cell r="K222" t="str">
            <v>'Belem'</v>
          </cell>
        </row>
        <row r="223">
          <cell r="K223" t="str">
            <v>'Belem'</v>
          </cell>
        </row>
        <row r="224">
          <cell r="K224" t="str">
            <v>'Santa_Maria_Das_Barreiras'</v>
          </cell>
        </row>
        <row r="225">
          <cell r="K225" t="str">
            <v>'Pacaja'</v>
          </cell>
        </row>
        <row r="226">
          <cell r="K226" t="str">
            <v>'Breu_Branco'</v>
          </cell>
        </row>
        <row r="227">
          <cell r="K227" t="str">
            <v>'Sao_Felix_Do_Xingu'</v>
          </cell>
        </row>
      </sheetData>
      <sheetData sheetId="5">
        <row r="3">
          <cell r="K3" t="str">
            <v>'Macapa'</v>
          </cell>
        </row>
        <row r="4">
          <cell r="K4" t="str">
            <v>'Santana'</v>
          </cell>
        </row>
        <row r="5">
          <cell r="K5" t="str">
            <v>'Macapa'</v>
          </cell>
        </row>
        <row r="6">
          <cell r="K6" t="str">
            <v>'Macapa'</v>
          </cell>
        </row>
        <row r="7">
          <cell r="K7" t="str">
            <v>'Macapa'</v>
          </cell>
        </row>
        <row r="8">
          <cell r="K8" t="str">
            <v>'Porto_Grande'</v>
          </cell>
        </row>
        <row r="9">
          <cell r="K9" t="str">
            <v>'Macapa'</v>
          </cell>
        </row>
        <row r="10">
          <cell r="K10" t="str">
            <v>'Macapa'</v>
          </cell>
        </row>
        <row r="11">
          <cell r="K11" t="str">
            <v>'Laranjal_Do_Jari'</v>
          </cell>
        </row>
        <row r="12">
          <cell r="K12" t="str">
            <v>'Oiapoque'</v>
          </cell>
        </row>
        <row r="13">
          <cell r="K13" t="str">
            <v>'Santana'</v>
          </cell>
        </row>
        <row r="14">
          <cell r="K14" t="str">
            <v>'Serra_Do_Navio'</v>
          </cell>
        </row>
        <row r="15">
          <cell r="K15" t="str">
            <v>'Amapa'</v>
          </cell>
        </row>
        <row r="16">
          <cell r="K16" t="str">
            <v>'Calcoene'</v>
          </cell>
        </row>
        <row r="17">
          <cell r="K17" t="str">
            <v>'Mazagao'</v>
          </cell>
        </row>
        <row r="18">
          <cell r="K18" t="str">
            <v>'Pedra_Branca_Do_Amapari'</v>
          </cell>
        </row>
        <row r="19">
          <cell r="K19" t="str">
            <v>'Tartarugalzinho'</v>
          </cell>
        </row>
        <row r="20">
          <cell r="K20" t="str">
            <v>'Vitoria_Do_Jari'</v>
          </cell>
        </row>
        <row r="21">
          <cell r="K21" t="str">
            <v>'Ferreira_Gomes'</v>
          </cell>
        </row>
      </sheetData>
      <sheetData sheetId="6">
        <row r="3">
          <cell r="K3" t="str">
            <v>'Palmas'</v>
          </cell>
        </row>
        <row r="4">
          <cell r="K4" t="str">
            <v>'Gurupi'</v>
          </cell>
        </row>
        <row r="5">
          <cell r="K5" t="str">
            <v>'Palmas'</v>
          </cell>
        </row>
        <row r="6">
          <cell r="K6" t="str">
            <v>'Natividade'</v>
          </cell>
        </row>
        <row r="7">
          <cell r="K7" t="str">
            <v>'Duere'</v>
          </cell>
        </row>
        <row r="8">
          <cell r="K8" t="str">
            <v>'Lagoa_Da_Confusao'</v>
          </cell>
        </row>
        <row r="9">
          <cell r="K9" t="str">
            <v>'Alvorada'</v>
          </cell>
        </row>
        <row r="10">
          <cell r="K10" t="str">
            <v>'Araguacema'</v>
          </cell>
        </row>
        <row r="11">
          <cell r="K11" t="str">
            <v>'Divinopolis_Do_Tocantins'</v>
          </cell>
        </row>
        <row r="12">
          <cell r="K12" t="str">
            <v>'Figueiropolis'</v>
          </cell>
        </row>
        <row r="13">
          <cell r="K13" t="str">
            <v>'Goiatins'</v>
          </cell>
        </row>
        <row r="14">
          <cell r="K14" t="str">
            <v>'Monte_Do_Carmo'</v>
          </cell>
        </row>
        <row r="15">
          <cell r="K15" t="str">
            <v>'Pindorama_Do_Tocantins'</v>
          </cell>
        </row>
        <row r="16">
          <cell r="K16" t="str">
            <v>'Ponte_Alta_Do_Tocantins'</v>
          </cell>
        </row>
        <row r="17">
          <cell r="K17" t="str">
            <v>'Araguatins'</v>
          </cell>
        </row>
        <row r="18">
          <cell r="K18" t="str">
            <v>'Colmeia'</v>
          </cell>
        </row>
        <row r="19">
          <cell r="K19" t="str">
            <v>'Pium'</v>
          </cell>
        </row>
        <row r="20">
          <cell r="K20" t="str">
            <v>'Ananas'</v>
          </cell>
        </row>
        <row r="21">
          <cell r="K21" t="str">
            <v>'Cristalandia'</v>
          </cell>
        </row>
        <row r="22">
          <cell r="K22" t="str">
            <v>'Silvanopolis'</v>
          </cell>
        </row>
        <row r="23">
          <cell r="K23" t="str">
            <v>'Filadelfia'</v>
          </cell>
        </row>
        <row r="24">
          <cell r="K24" t="str">
            <v>'Araguaina'</v>
          </cell>
        </row>
        <row r="25">
          <cell r="K25" t="str">
            <v>'Palmas'</v>
          </cell>
        </row>
        <row r="26">
          <cell r="K26" t="str">
            <v>'Brejinho_De_Nazare'</v>
          </cell>
        </row>
        <row r="27">
          <cell r="K27" t="str">
            <v>'Palmas'</v>
          </cell>
        </row>
        <row r="28">
          <cell r="K28" t="str">
            <v>'Palmas'</v>
          </cell>
        </row>
        <row r="29">
          <cell r="K29" t="str">
            <v>'Gurupi'</v>
          </cell>
        </row>
        <row r="30">
          <cell r="K30" t="str">
            <v>'Palmas'</v>
          </cell>
        </row>
        <row r="31">
          <cell r="K31" t="str">
            <v>'Palmas'</v>
          </cell>
        </row>
        <row r="32">
          <cell r="K32" t="str">
            <v>'Porto_Nacional'</v>
          </cell>
        </row>
        <row r="33">
          <cell r="K33" t="str">
            <v>'Paraiso_Do_Tocantins'</v>
          </cell>
        </row>
        <row r="34">
          <cell r="K34" t="str">
            <v>'Peixe'</v>
          </cell>
        </row>
        <row r="35">
          <cell r="K35" t="str">
            <v>'Colinas_Do_Tocantins'</v>
          </cell>
        </row>
        <row r="36">
          <cell r="K36" t="str">
            <v>'Miranorte'</v>
          </cell>
        </row>
        <row r="37">
          <cell r="K37" t="str">
            <v>'Palmeiropolis'</v>
          </cell>
        </row>
        <row r="38">
          <cell r="K38" t="str">
            <v>'Formoso_Do_Araguaia'</v>
          </cell>
        </row>
        <row r="39">
          <cell r="K39" t="str">
            <v>'Sitio_Novo_Do_Tocantins'</v>
          </cell>
        </row>
        <row r="40">
          <cell r="K40" t="str">
            <v>'Tocantinopolis'</v>
          </cell>
        </row>
        <row r="41">
          <cell r="K41" t="str">
            <v>'Parana'</v>
          </cell>
        </row>
        <row r="42">
          <cell r="K42" t="str">
            <v>'Itacaja'</v>
          </cell>
        </row>
        <row r="43">
          <cell r="K43" t="str">
            <v>'Taguatinga'</v>
          </cell>
        </row>
        <row r="44">
          <cell r="K44" t="str">
            <v>'Palmas'</v>
          </cell>
        </row>
        <row r="45">
          <cell r="K45" t="str">
            <v>'Palmas'</v>
          </cell>
        </row>
        <row r="46">
          <cell r="K46" t="str">
            <v>'Araguaina'</v>
          </cell>
        </row>
        <row r="47">
          <cell r="K47" t="str">
            <v>'Arraias'</v>
          </cell>
        </row>
        <row r="48">
          <cell r="K48" t="str">
            <v>'Augustinopolis'</v>
          </cell>
        </row>
        <row r="49">
          <cell r="K49" t="str">
            <v>'Dianopolis'</v>
          </cell>
        </row>
        <row r="50">
          <cell r="K50" t="str">
            <v>'Guarai'</v>
          </cell>
        </row>
        <row r="51">
          <cell r="K51" t="str">
            <v>'Gurupi'</v>
          </cell>
        </row>
        <row r="52">
          <cell r="K52" t="str">
            <v>'Miracema_Do_Tocantins'</v>
          </cell>
        </row>
        <row r="53">
          <cell r="K53" t="str">
            <v>'Paraiso_Do_Tocantins'</v>
          </cell>
        </row>
        <row r="54">
          <cell r="K54" t="str">
            <v>'Pedro_Afonso'</v>
          </cell>
        </row>
        <row r="55">
          <cell r="K55" t="str">
            <v>'Porto_Nacional'</v>
          </cell>
        </row>
        <row r="56">
          <cell r="K56" t="str">
            <v>'Xambioa'</v>
          </cell>
        </row>
        <row r="57">
          <cell r="K57" t="str">
            <v>'Arapoema'</v>
          </cell>
        </row>
        <row r="58">
          <cell r="K58" t="str">
            <v>'Araguacu'</v>
          </cell>
        </row>
        <row r="59">
          <cell r="K59" t="str">
            <v>'Palmas'</v>
          </cell>
        </row>
        <row r="60">
          <cell r="K60" t="str">
            <v>'Gurupi'</v>
          </cell>
        </row>
        <row r="61">
          <cell r="K61" t="str">
            <v>'Araguaina'</v>
          </cell>
        </row>
        <row r="62">
          <cell r="K62" t="str">
            <v>'Palmas'</v>
          </cell>
        </row>
        <row r="63">
          <cell r="K63" t="str">
            <v>'Palmas'</v>
          </cell>
        </row>
        <row r="64">
          <cell r="K64" t="str">
            <v>'Araguaina'</v>
          </cell>
        </row>
        <row r="65">
          <cell r="K65" t="str">
            <v>'Palmas'</v>
          </cell>
        </row>
        <row r="66">
          <cell r="K66" t="str">
            <v>'Palmas'</v>
          </cell>
        </row>
        <row r="67">
          <cell r="K67" t="str">
            <v>'Palmas'</v>
          </cell>
        </row>
        <row r="68">
          <cell r="K68" t="str">
            <v>'Palmas'</v>
          </cell>
        </row>
        <row r="69">
          <cell r="K69" t="str">
            <v>'Palmas'</v>
          </cell>
        </row>
      </sheetData>
      <sheetData sheetId="7">
        <row r="3">
          <cell r="K3" t="str">
            <v>'Coelho_Neto'</v>
          </cell>
        </row>
        <row r="4">
          <cell r="K4" t="str">
            <v>'Santa_Ines'</v>
          </cell>
        </row>
        <row r="5">
          <cell r="K5" t="str">
            <v>'Sao_Luis'</v>
          </cell>
        </row>
        <row r="6">
          <cell r="K6" t="str">
            <v>'Sao_Luis'</v>
          </cell>
        </row>
        <row r="7">
          <cell r="K7" t="str">
            <v>'Sao_Luis'</v>
          </cell>
        </row>
        <row r="8">
          <cell r="K8" t="str">
            <v>'Pedreiras'</v>
          </cell>
        </row>
        <row r="9">
          <cell r="K9" t="str">
            <v>'Rosario'</v>
          </cell>
        </row>
        <row r="10">
          <cell r="K10" t="str">
            <v>'Sao_Luis'</v>
          </cell>
        </row>
        <row r="11">
          <cell r="K11" t="str">
            <v>'Passagem_Franca'</v>
          </cell>
        </row>
        <row r="12">
          <cell r="K12" t="str">
            <v>'Chapadinha'</v>
          </cell>
        </row>
        <row r="13">
          <cell r="K13" t="str">
            <v>'Caxias'</v>
          </cell>
        </row>
        <row r="14">
          <cell r="K14" t="str">
            <v>'Sao_Luis'</v>
          </cell>
        </row>
        <row r="15">
          <cell r="K15" t="str">
            <v>'Codo'</v>
          </cell>
        </row>
        <row r="16">
          <cell r="K16" t="str">
            <v>'Imperatriz'</v>
          </cell>
        </row>
        <row r="17">
          <cell r="K17" t="str">
            <v>'Barra_Do_Corda'</v>
          </cell>
        </row>
        <row r="18">
          <cell r="K18" t="str">
            <v>'Imperatriz'</v>
          </cell>
        </row>
        <row r="19">
          <cell r="K19" t="str">
            <v>'Sao_Pedro_Dos_Crentes'</v>
          </cell>
        </row>
        <row r="20">
          <cell r="K20" t="str">
            <v>'Santana_Do_Maranhao'</v>
          </cell>
        </row>
        <row r="21">
          <cell r="K21" t="str">
            <v>'Sao_Luis'</v>
          </cell>
        </row>
        <row r="22">
          <cell r="K22" t="str">
            <v>'Bacuri'</v>
          </cell>
        </row>
        <row r="23">
          <cell r="K23" t="str">
            <v>'Montes_Altos'</v>
          </cell>
        </row>
        <row r="24">
          <cell r="K24" t="str">
            <v>'Fortaleza_Dos_Nogueiras'</v>
          </cell>
        </row>
        <row r="25">
          <cell r="K25" t="str">
            <v>'Sao_Benedito_Do_Rio_Preto'</v>
          </cell>
        </row>
        <row r="26">
          <cell r="K26" t="str">
            <v>'Barra_Do_Corda'</v>
          </cell>
        </row>
        <row r="27">
          <cell r="K27" t="str">
            <v>'Presidente_Medici'</v>
          </cell>
        </row>
        <row r="28">
          <cell r="K28" t="str">
            <v>'Colinas'</v>
          </cell>
        </row>
        <row r="29">
          <cell r="K29" t="str">
            <v>'Sao_Luis'</v>
          </cell>
        </row>
        <row r="30">
          <cell r="K30" t="str">
            <v>'Sao_Luis'</v>
          </cell>
        </row>
        <row r="31">
          <cell r="K31" t="str">
            <v>'Imperatriz'</v>
          </cell>
        </row>
        <row r="32">
          <cell r="K32" t="str">
            <v>'Tuntum'</v>
          </cell>
        </row>
        <row r="33">
          <cell r="K33" t="str">
            <v>'Sao_Luis'</v>
          </cell>
        </row>
        <row r="34">
          <cell r="K34" t="str">
            <v>'Magalhaes_De_Almeida'</v>
          </cell>
        </row>
        <row r="35">
          <cell r="K35" t="str">
            <v>'Morros'</v>
          </cell>
        </row>
        <row r="36">
          <cell r="K36" t="str">
            <v>'Sao_Luis'</v>
          </cell>
        </row>
        <row r="37">
          <cell r="K37" t="str">
            <v>'Bacabal'</v>
          </cell>
        </row>
        <row r="38">
          <cell r="K38" t="str">
            <v>'Sao_Luis'</v>
          </cell>
        </row>
        <row r="39">
          <cell r="K39" t="str">
            <v>'Presidente_Dutra'</v>
          </cell>
        </row>
        <row r="40">
          <cell r="K40" t="str">
            <v>'Bom_Jardim'</v>
          </cell>
        </row>
        <row r="41">
          <cell r="K41" t="str">
            <v>'Sao_Luis'</v>
          </cell>
        </row>
        <row r="42">
          <cell r="K42" t="str">
            <v>'Timon'</v>
          </cell>
        </row>
        <row r="43">
          <cell r="K43" t="str">
            <v>'Sao_Luis'</v>
          </cell>
        </row>
        <row r="44">
          <cell r="K44" t="str">
            <v>'Pedreiras'</v>
          </cell>
        </row>
        <row r="45">
          <cell r="K45" t="str">
            <v>'Porto_Franco'</v>
          </cell>
        </row>
        <row r="46">
          <cell r="K46" t="str">
            <v>'Sao_Jose_De_Ribamar'</v>
          </cell>
        </row>
        <row r="47">
          <cell r="K47" t="str">
            <v>'Sao_Luis'</v>
          </cell>
        </row>
        <row r="48">
          <cell r="K48" t="str">
            <v>'Trizidela_Do_Vale'</v>
          </cell>
        </row>
        <row r="49">
          <cell r="K49" t="str">
            <v>'Bacabeira'</v>
          </cell>
        </row>
        <row r="50">
          <cell r="K50" t="str">
            <v>'Central_Do_Maranhao'</v>
          </cell>
        </row>
        <row r="51">
          <cell r="K51" t="str">
            <v>'Vila_Nova_Dos_Martirios'</v>
          </cell>
        </row>
        <row r="52">
          <cell r="K52" t="str">
            <v>'Barra_Do_Corda'</v>
          </cell>
        </row>
        <row r="53">
          <cell r="K53" t="str">
            <v>'Cajapio'</v>
          </cell>
        </row>
        <row r="54">
          <cell r="K54" t="str">
            <v>'Sao_Luis'</v>
          </cell>
        </row>
        <row r="55">
          <cell r="K55" t="str">
            <v>'Fernando_Falcao'</v>
          </cell>
        </row>
        <row r="56">
          <cell r="K56" t="str">
            <v>'Pirapemas'</v>
          </cell>
        </row>
        <row r="57">
          <cell r="K57" t="str">
            <v>'Dom_Pedro'</v>
          </cell>
        </row>
        <row r="58">
          <cell r="K58" t="str">
            <v>'Sao_Luis'</v>
          </cell>
        </row>
        <row r="59">
          <cell r="K59" t="str">
            <v>'Tasso_Fragoso'</v>
          </cell>
        </row>
        <row r="60">
          <cell r="K60" t="str">
            <v>'Arari'</v>
          </cell>
        </row>
        <row r="61">
          <cell r="K61" t="str">
            <v>'Paulino_Neves'</v>
          </cell>
        </row>
        <row r="62">
          <cell r="K62" t="str">
            <v>'Vitoria_Do_Mearim'</v>
          </cell>
        </row>
        <row r="63">
          <cell r="K63" t="str">
            <v>'Imperatriz'</v>
          </cell>
        </row>
        <row r="64">
          <cell r="K64" t="str">
            <v>'Bacabal'</v>
          </cell>
        </row>
        <row r="65">
          <cell r="K65" t="str">
            <v>'Pocao_De_Pedras'</v>
          </cell>
        </row>
        <row r="66">
          <cell r="K66" t="str">
            <v>'Estreito'</v>
          </cell>
        </row>
        <row r="67">
          <cell r="K67" t="str">
            <v>'Sucupira_Do_Riachao'</v>
          </cell>
        </row>
        <row r="68">
          <cell r="K68" t="str">
            <v>'Aldeias_Altas'</v>
          </cell>
        </row>
        <row r="69">
          <cell r="K69" t="str">
            <v>'Buriti'</v>
          </cell>
        </row>
        <row r="70">
          <cell r="K70" t="str">
            <v>'Sao_Vicente_Ferrer'</v>
          </cell>
        </row>
        <row r="71">
          <cell r="K71" t="str">
            <v>'Lago_Do_Junco'</v>
          </cell>
        </row>
        <row r="72">
          <cell r="K72" t="str">
            <v>'Satubinha'</v>
          </cell>
        </row>
        <row r="73">
          <cell r="K73" t="str">
            <v>'Afonso_Cunha'</v>
          </cell>
        </row>
        <row r="74">
          <cell r="K74" t="str">
            <v>'Fortuna'</v>
          </cell>
        </row>
        <row r="75">
          <cell r="K75" t="str">
            <v>'Bela_Vista_Do_Maranhao'</v>
          </cell>
        </row>
        <row r="76">
          <cell r="K76" t="str">
            <v>'Olho_D'agua_Das_Cunhas'</v>
          </cell>
        </row>
        <row r="77">
          <cell r="K77" t="str">
            <v>'Sucupira_Do_Norte'</v>
          </cell>
        </row>
        <row r="78">
          <cell r="K78" t="str">
            <v>'Barao_De_Grajau'</v>
          </cell>
        </row>
        <row r="79">
          <cell r="K79" t="str">
            <v>'Vargem_Grande'</v>
          </cell>
        </row>
        <row r="80">
          <cell r="K80" t="str">
            <v>'Presidente_Sarney'</v>
          </cell>
        </row>
        <row r="81">
          <cell r="K81" t="str">
            <v>'Bom_Jesus_Das_Selvas'</v>
          </cell>
        </row>
        <row r="82">
          <cell r="K82" t="str">
            <v>'Primeira_Cruz'</v>
          </cell>
        </row>
        <row r="83">
          <cell r="K83" t="str">
            <v>'Sao_Joao_Do_Soter'</v>
          </cell>
        </row>
        <row r="84">
          <cell r="K84" t="str">
            <v>'Olinda_Nova_Do_Maranhao'</v>
          </cell>
        </row>
        <row r="85">
          <cell r="K85" t="str">
            <v>'Raposa'</v>
          </cell>
        </row>
        <row r="86">
          <cell r="K86" t="str">
            <v>'Acailandia'</v>
          </cell>
        </row>
        <row r="87">
          <cell r="K87" t="str">
            <v>'Alto_Parnaiba'</v>
          </cell>
        </row>
        <row r="88">
          <cell r="K88" t="str">
            <v>'Araguana'</v>
          </cell>
        </row>
        <row r="89">
          <cell r="K89" t="str">
            <v>'Arame'</v>
          </cell>
        </row>
        <row r="90">
          <cell r="K90" t="str">
            <v>'Axixa'</v>
          </cell>
        </row>
        <row r="91">
          <cell r="K91" t="str">
            <v>'Bernardo_Do_Mearim'</v>
          </cell>
        </row>
        <row r="92">
          <cell r="K92" t="str">
            <v>'Cajari'</v>
          </cell>
        </row>
        <row r="93">
          <cell r="K93" t="str">
            <v>'Campestre_Do_Maranhao'</v>
          </cell>
        </row>
        <row r="94">
          <cell r="K94" t="str">
            <v>'Estreito'</v>
          </cell>
        </row>
        <row r="95">
          <cell r="K95" t="str">
            <v>'Governador_Nunes_Freire'</v>
          </cell>
        </row>
        <row r="96">
          <cell r="K96" t="str">
            <v>'Guimaraes'</v>
          </cell>
        </row>
        <row r="97">
          <cell r="K97" t="str">
            <v>'Icatu'</v>
          </cell>
        </row>
        <row r="98">
          <cell r="K98" t="str">
            <v>'Igarape_Do_Meio'</v>
          </cell>
        </row>
        <row r="99">
          <cell r="K99" t="str">
            <v>'Joao_Lisboa'</v>
          </cell>
        </row>
        <row r="100">
          <cell r="K100" t="str">
            <v>'Joselandia'</v>
          </cell>
        </row>
        <row r="101">
          <cell r="K101" t="str">
            <v>'Lago_Verde'</v>
          </cell>
        </row>
        <row r="102">
          <cell r="K102" t="str">
            <v>'Lima_Campos'</v>
          </cell>
        </row>
        <row r="103">
          <cell r="K103" t="str">
            <v>'Nova_Olinda_Do_Maranhao'</v>
          </cell>
        </row>
        <row r="104">
          <cell r="K104" t="str">
            <v>'Pio_Xii'</v>
          </cell>
        </row>
        <row r="105">
          <cell r="K105" t="str">
            <v>'Riachao'</v>
          </cell>
        </row>
        <row r="106">
          <cell r="K106" t="str">
            <v>'Rosario'</v>
          </cell>
        </row>
        <row r="107">
          <cell r="K107" t="str">
            <v>'Santo_Amaro_Do_Maranhao'</v>
          </cell>
        </row>
        <row r="108">
          <cell r="K108" t="str">
            <v>'Sao_Joao_Do_Caru'</v>
          </cell>
        </row>
        <row r="109">
          <cell r="K109" t="str">
            <v>'Sao_Pedro_Da_Agua_Branca'</v>
          </cell>
        </row>
        <row r="110">
          <cell r="K110" t="str">
            <v>'Senador_La_Rocque'</v>
          </cell>
        </row>
        <row r="111">
          <cell r="K111" t="str">
            <v>'Tufilandia'</v>
          </cell>
        </row>
        <row r="112">
          <cell r="K112" t="str">
            <v>'Turiacu'</v>
          </cell>
        </row>
        <row r="113">
          <cell r="K113" t="str">
            <v>'Matoes'</v>
          </cell>
        </row>
        <row r="114">
          <cell r="K114" t="str">
            <v>'Sao_Luis'</v>
          </cell>
        </row>
        <row r="115">
          <cell r="K115" t="str">
            <v>'Viana'</v>
          </cell>
        </row>
        <row r="116">
          <cell r="K116" t="str">
            <v>'Presidente_Dutra'</v>
          </cell>
        </row>
        <row r="117">
          <cell r="K117" t="str">
            <v>'Matinha'</v>
          </cell>
        </row>
        <row r="118">
          <cell r="K118" t="str">
            <v>'Brejo'</v>
          </cell>
        </row>
        <row r="119">
          <cell r="K119" t="str">
            <v>'Sao_Domingos_Do_Maranhao'</v>
          </cell>
        </row>
        <row r="120">
          <cell r="K120" t="str">
            <v>'Sao_Luis_Gonzaga_Do_Maranhao'</v>
          </cell>
        </row>
        <row r="121">
          <cell r="K121" t="str">
            <v>'Carolina'</v>
          </cell>
        </row>
        <row r="122">
          <cell r="K122" t="str">
            <v>'Sao_Francisco_Do_Maranhao'</v>
          </cell>
        </row>
        <row r="123">
          <cell r="K123" t="str">
            <v>'Goncalves_Dias'</v>
          </cell>
        </row>
        <row r="124">
          <cell r="K124" t="str">
            <v>'Alcantara'</v>
          </cell>
        </row>
        <row r="125">
          <cell r="K125" t="str">
            <v>'Balsas'</v>
          </cell>
        </row>
        <row r="126">
          <cell r="K126" t="str">
            <v>'Paraibano'</v>
          </cell>
        </row>
        <row r="127">
          <cell r="K127" t="str">
            <v>'Pastos_Bons'</v>
          </cell>
        </row>
        <row r="128">
          <cell r="K128" t="str">
            <v>'Santa_Quiteria_Do_Maranhao'</v>
          </cell>
        </row>
        <row r="129">
          <cell r="K129" t="str">
            <v>'Santo_Antonio_Dos_Lopes'</v>
          </cell>
        </row>
        <row r="130">
          <cell r="K130" t="str">
            <v>'Urbano_Santos'</v>
          </cell>
        </row>
        <row r="131">
          <cell r="K131" t="str">
            <v>'Humberto_De_Campos'</v>
          </cell>
        </row>
        <row r="132">
          <cell r="K132" t="str">
            <v>'Governador_Eugenio_Barros'</v>
          </cell>
        </row>
        <row r="133">
          <cell r="K133" t="str">
            <v>'Sao_Bernardo'</v>
          </cell>
        </row>
        <row r="134">
          <cell r="K134" t="str">
            <v>'Junco_Do_Maranhao'</v>
          </cell>
        </row>
        <row r="135">
          <cell r="K135" t="str">
            <v>'Sitio_Novo'</v>
          </cell>
        </row>
        <row r="136">
          <cell r="K136" t="str">
            <v>'Pedreiras'</v>
          </cell>
        </row>
        <row r="137">
          <cell r="K137" t="str">
            <v>'Governador_Archer'</v>
          </cell>
        </row>
        <row r="138">
          <cell r="K138" t="str">
            <v>'Penalva'</v>
          </cell>
        </row>
        <row r="139">
          <cell r="K139" t="str">
            <v>'Alto_Alegre_Do_Pindare'</v>
          </cell>
        </row>
        <row r="140">
          <cell r="K140" t="str">
            <v>'Sao_Joao_Do_Paraiso'</v>
          </cell>
        </row>
        <row r="141">
          <cell r="K141" t="str">
            <v>'Sao_Joao_Batista'</v>
          </cell>
        </row>
        <row r="142">
          <cell r="K142" t="str">
            <v>'Governador_Newton_Bello'</v>
          </cell>
        </row>
        <row r="143">
          <cell r="K143" t="str">
            <v>'Lagoa_Grande_Do_Maranhao'</v>
          </cell>
        </row>
        <row r="144">
          <cell r="K144" t="str">
            <v>'Boa_Vista_Do_Gurupi'</v>
          </cell>
        </row>
        <row r="145">
          <cell r="K145" t="str">
            <v>'Bequimao'</v>
          </cell>
        </row>
        <row r="146">
          <cell r="K146" t="str">
            <v>'Tutoia'</v>
          </cell>
        </row>
        <row r="147">
          <cell r="K147" t="str">
            <v>'Anapurus'</v>
          </cell>
        </row>
        <row r="148">
          <cell r="K148" t="str">
            <v>'Conceicao_Do_Lago-Acu'</v>
          </cell>
        </row>
        <row r="149">
          <cell r="K149" t="str">
            <v>'Cidelandia'</v>
          </cell>
        </row>
        <row r="150">
          <cell r="K150" t="str">
            <v>'Senador_Alexandre_Costa'</v>
          </cell>
        </row>
        <row r="151">
          <cell r="K151" t="str">
            <v>'Jenipapo_Dos_Vieiras'</v>
          </cell>
        </row>
        <row r="152">
          <cell r="K152" t="str">
            <v>'Serrano_Do_Maranhao'</v>
          </cell>
        </row>
        <row r="153">
          <cell r="K153" t="str">
            <v>'Moncao'</v>
          </cell>
        </row>
        <row r="154">
          <cell r="K154" t="str">
            <v>'Anajatuba'</v>
          </cell>
        </row>
        <row r="155">
          <cell r="K155" t="str">
            <v>'Colinas'</v>
          </cell>
        </row>
        <row r="156">
          <cell r="K156" t="str">
            <v>'Mirinzal'</v>
          </cell>
        </row>
        <row r="157">
          <cell r="K157" t="str">
            <v>'Palmeirandia'</v>
          </cell>
        </row>
        <row r="158">
          <cell r="K158" t="str">
            <v>'Santa_Luzia'</v>
          </cell>
        </row>
        <row r="159">
          <cell r="K159" t="str">
            <v>'Governador_Luiz_Rocha'</v>
          </cell>
        </row>
        <row r="160">
          <cell r="K160" t="str">
            <v>'Buriticupu'</v>
          </cell>
        </row>
        <row r="161">
          <cell r="K161" t="str">
            <v>'Miranda_Do_Norte'</v>
          </cell>
        </row>
        <row r="162">
          <cell r="K162" t="str">
            <v>'Nina_Rodrigues'</v>
          </cell>
        </row>
        <row r="163">
          <cell r="K163" t="str">
            <v>'Passagem_Franca'</v>
          </cell>
        </row>
        <row r="164">
          <cell r="K164" t="str">
            <v>'Mirador'</v>
          </cell>
        </row>
        <row r="165">
          <cell r="K165" t="str">
            <v>'Amapa_Do_Maranhao'</v>
          </cell>
        </row>
        <row r="166">
          <cell r="K166" t="str">
            <v>'Benedito_Leite'</v>
          </cell>
        </row>
        <row r="167">
          <cell r="K167" t="str">
            <v>'Itaipava_Do_Grajau'</v>
          </cell>
        </row>
        <row r="168">
          <cell r="K168" t="str">
            <v>'Maranhaozinho'</v>
          </cell>
        </row>
        <row r="169">
          <cell r="K169" t="str">
            <v>'Maracacume'</v>
          </cell>
        </row>
        <row r="170">
          <cell r="K170" t="str">
            <v>'Sao_Domingos_Do_Azeitao'</v>
          </cell>
        </row>
        <row r="171">
          <cell r="K171" t="str">
            <v>'Santa_Ines'</v>
          </cell>
        </row>
        <row r="172">
          <cell r="K172" t="str">
            <v>'Sao_Francisco_Do_Brejao'</v>
          </cell>
        </row>
        <row r="173">
          <cell r="K173" t="str">
            <v>'Presidente_Juscelino'</v>
          </cell>
        </row>
        <row r="174">
          <cell r="K174" t="str">
            <v>'Sao_Bento'</v>
          </cell>
        </row>
        <row r="175">
          <cell r="K175" t="str">
            <v>'Governador_Edison_Lobao'</v>
          </cell>
        </row>
        <row r="176">
          <cell r="K176" t="str">
            <v>'Capinzal_Do_Norte'</v>
          </cell>
        </row>
        <row r="177">
          <cell r="K177" t="str">
            <v>'Amarante_Do_Maranhao'</v>
          </cell>
        </row>
        <row r="178">
          <cell r="K178" t="str">
            <v>'Ribamar_Fiquene'</v>
          </cell>
        </row>
        <row r="179">
          <cell r="K179" t="str">
            <v>'Apicum-Acu'</v>
          </cell>
        </row>
        <row r="180">
          <cell r="K180" t="str">
            <v>'Mata_Roma'</v>
          </cell>
        </row>
        <row r="181">
          <cell r="K181" t="str">
            <v>'Jatoba'</v>
          </cell>
        </row>
        <row r="182">
          <cell r="K182" t="str">
            <v>'Buriti_Bravo'</v>
          </cell>
        </row>
        <row r="183">
          <cell r="K183" t="str">
            <v>'Cedral'</v>
          </cell>
        </row>
        <row r="184">
          <cell r="K184" t="str">
            <v>'Araioses'</v>
          </cell>
        </row>
        <row r="185">
          <cell r="K185" t="str">
            <v>'Graca_Aranha'</v>
          </cell>
        </row>
        <row r="186">
          <cell r="K186" t="str">
            <v>'Pedro_Do_Rosario'</v>
          </cell>
        </row>
        <row r="187">
          <cell r="K187" t="str">
            <v>'Turilandia'</v>
          </cell>
        </row>
        <row r="188">
          <cell r="K188" t="str">
            <v>'Duque_Bacelar'</v>
          </cell>
        </row>
        <row r="189">
          <cell r="K189" t="str">
            <v>'Sao_Luis'</v>
          </cell>
        </row>
        <row r="190">
          <cell r="K190" t="str">
            <v>'Lago_Da_Pedra'</v>
          </cell>
        </row>
        <row r="191">
          <cell r="K191" t="str">
            <v>'Lago_Dos_Rodrigues'</v>
          </cell>
        </row>
        <row r="192">
          <cell r="K192" t="str">
            <v>'Sao_Luis'</v>
          </cell>
        </row>
        <row r="193">
          <cell r="K193" t="str">
            <v>'Itapecuru_Mirim'</v>
          </cell>
        </row>
        <row r="194">
          <cell r="K194" t="str">
            <v>'Timon'</v>
          </cell>
        </row>
        <row r="195">
          <cell r="K195" t="str">
            <v>'Coroata'</v>
          </cell>
        </row>
        <row r="196">
          <cell r="K196" t="str">
            <v>'Pinheiro'</v>
          </cell>
        </row>
        <row r="197">
          <cell r="K197" t="str">
            <v>'Acailandia'</v>
          </cell>
        </row>
        <row r="198">
          <cell r="K198" t="str">
            <v>'Alto_Alegre_Do_Maranhao'</v>
          </cell>
        </row>
        <row r="199">
          <cell r="K199" t="str">
            <v>'Araioses'</v>
          </cell>
        </row>
        <row r="200">
          <cell r="K200" t="str">
            <v>'Balsas'</v>
          </cell>
        </row>
        <row r="201">
          <cell r="K201" t="str">
            <v>'Barra_Do_Corda'</v>
          </cell>
        </row>
        <row r="202">
          <cell r="K202" t="str">
            <v>'Barreirinhas'</v>
          </cell>
        </row>
        <row r="203">
          <cell r="K203" t="str">
            <v>'Carutapera'</v>
          </cell>
        </row>
        <row r="204">
          <cell r="K204" t="str">
            <v>'Chapadinha'</v>
          </cell>
        </row>
        <row r="205">
          <cell r="K205" t="str">
            <v>'Grajau'</v>
          </cell>
        </row>
        <row r="206">
          <cell r="K206" t="str">
            <v>'Moncao'</v>
          </cell>
        </row>
        <row r="207">
          <cell r="K207" t="str">
            <v>'Morros'</v>
          </cell>
        </row>
        <row r="208">
          <cell r="K208" t="str">
            <v>'Peritoro'</v>
          </cell>
        </row>
        <row r="209">
          <cell r="K209" t="str">
            <v>'Santa_Luzia_Do_Parua'</v>
          </cell>
        </row>
        <row r="210">
          <cell r="K210" t="str">
            <v>'Sao_Mateus_Do_Maranhao'</v>
          </cell>
        </row>
        <row r="211">
          <cell r="K211" t="str">
            <v>'Timbiras'</v>
          </cell>
        </row>
        <row r="212">
          <cell r="K212" t="str">
            <v>'Pinheiro'</v>
          </cell>
        </row>
        <row r="213">
          <cell r="K213" t="str">
            <v>'Viana'</v>
          </cell>
        </row>
        <row r="214">
          <cell r="K214" t="str">
            <v>'Sao_Joao_Dos_Patos'</v>
          </cell>
        </row>
        <row r="215">
          <cell r="K215" t="str">
            <v>'Pedreiras'</v>
          </cell>
        </row>
        <row r="216">
          <cell r="K216" t="str">
            <v>'Lago_Da_Pedra'</v>
          </cell>
        </row>
        <row r="217">
          <cell r="K217" t="str">
            <v>'Bacabal'</v>
          </cell>
        </row>
        <row r="218">
          <cell r="K218" t="str">
            <v>'Santa_Ines'</v>
          </cell>
        </row>
        <row r="219">
          <cell r="K219" t="str">
            <v>'Vitorino_Freire'</v>
          </cell>
        </row>
        <row r="220">
          <cell r="K220" t="str">
            <v>'Cantanhede'</v>
          </cell>
        </row>
        <row r="221">
          <cell r="K221" t="str">
            <v>'Santa_Helena'</v>
          </cell>
        </row>
        <row r="222">
          <cell r="K222" t="str">
            <v>'Acailandia'</v>
          </cell>
        </row>
        <row r="223">
          <cell r="K223" t="str">
            <v>'Esperantinopolis'</v>
          </cell>
        </row>
        <row r="224">
          <cell r="K224" t="str">
            <v>'Imperatriz'</v>
          </cell>
        </row>
        <row r="225">
          <cell r="K225" t="str">
            <v>'Parnarama'</v>
          </cell>
        </row>
        <row r="226">
          <cell r="K226" t="str">
            <v>'Sao_Luis'</v>
          </cell>
        </row>
        <row r="227">
          <cell r="K227" t="str">
            <v>'Chapadinha'</v>
          </cell>
        </row>
        <row r="228">
          <cell r="K228" t="str">
            <v>'Grajau'</v>
          </cell>
        </row>
        <row r="229">
          <cell r="K229" t="str">
            <v>'Sao_Luis'</v>
          </cell>
        </row>
        <row r="230">
          <cell r="K230" t="str">
            <v>'Balsas'</v>
          </cell>
        </row>
        <row r="231">
          <cell r="K231" t="str">
            <v>'Sao_Luis'</v>
          </cell>
        </row>
        <row r="232">
          <cell r="K232" t="str">
            <v>'Imperatriz'</v>
          </cell>
        </row>
        <row r="233">
          <cell r="K233" t="str">
            <v>'Coelho_Neto'</v>
          </cell>
        </row>
        <row r="234">
          <cell r="K234" t="str">
            <v>'Peri_Mirim'</v>
          </cell>
        </row>
        <row r="235">
          <cell r="K235" t="str">
            <v>'Acailandia'</v>
          </cell>
        </row>
        <row r="236">
          <cell r="K236" t="str">
            <v>'Ze_Doca'</v>
          </cell>
        </row>
        <row r="237">
          <cell r="K237" t="str">
            <v>'Candido_Mendes'</v>
          </cell>
        </row>
        <row r="238">
          <cell r="K238" t="str">
            <v>'Imperatriz'</v>
          </cell>
        </row>
        <row r="239">
          <cell r="K239" t="str">
            <v>'Sao_Luis'</v>
          </cell>
        </row>
        <row r="240">
          <cell r="K240" t="str">
            <v>'Lago_Da_Pedra'</v>
          </cell>
        </row>
        <row r="241">
          <cell r="K241" t="str">
            <v>'Sao_Luis'</v>
          </cell>
        </row>
        <row r="242">
          <cell r="K242" t="str">
            <v>'Lago_Da_Pedra'</v>
          </cell>
        </row>
        <row r="243">
          <cell r="K243" t="str">
            <v>'Sao_Mateus_Do_Maranhao'</v>
          </cell>
        </row>
        <row r="244">
          <cell r="K244" t="str">
            <v>'Sao_Luis'</v>
          </cell>
        </row>
        <row r="245">
          <cell r="K245" t="str">
            <v>'Cururupu'</v>
          </cell>
        </row>
        <row r="246">
          <cell r="K246" t="str">
            <v>'Imperatriz'</v>
          </cell>
        </row>
        <row r="247">
          <cell r="K247" t="str">
            <v>'Sao_Luis'</v>
          </cell>
        </row>
        <row r="248">
          <cell r="K248" t="str">
            <v>'Sao_Luis'</v>
          </cell>
        </row>
        <row r="249">
          <cell r="K249" t="str">
            <v>'Paulo_Ramos'</v>
          </cell>
        </row>
        <row r="250">
          <cell r="K250" t="str">
            <v>'Sao_Raimundo_Do_Doca_Bezerra'</v>
          </cell>
        </row>
        <row r="251">
          <cell r="K251" t="str">
            <v>'Grajau'</v>
          </cell>
        </row>
      </sheetData>
      <sheetData sheetId="8">
        <row r="3">
          <cell r="K3" t="str">
            <v>'Teresina'</v>
          </cell>
        </row>
        <row r="4">
          <cell r="K4" t="str">
            <v>'Sao_Raimundo_Nonato'</v>
          </cell>
        </row>
        <row r="5">
          <cell r="K5" t="str">
            <v>'Teresina'</v>
          </cell>
        </row>
        <row r="6">
          <cell r="K6" t="str">
            <v>'Simoes'</v>
          </cell>
        </row>
        <row r="7">
          <cell r="K7" t="str">
            <v>'Picos'</v>
          </cell>
        </row>
        <row r="8">
          <cell r="K8" t="str">
            <v>'Picos'</v>
          </cell>
        </row>
        <row r="9">
          <cell r="K9" t="str">
            <v>'Sao_Raimundo_Nonato'</v>
          </cell>
        </row>
        <row r="10">
          <cell r="K10" t="str">
            <v>'Sao_Raimundo_Nonato'</v>
          </cell>
        </row>
        <row r="11">
          <cell r="K11" t="str">
            <v>'Corrente'</v>
          </cell>
        </row>
        <row r="12">
          <cell r="K12" t="str">
            <v>'Parnaiba'</v>
          </cell>
        </row>
        <row r="13">
          <cell r="K13" t="str">
            <v>'Altos'</v>
          </cell>
        </row>
        <row r="14">
          <cell r="K14" t="str">
            <v>'Canto_Do_Buriti'</v>
          </cell>
        </row>
        <row r="15">
          <cell r="K15" t="str">
            <v>'Sao_Miguel_Do_Tapuio'</v>
          </cell>
        </row>
        <row r="16">
          <cell r="K16" t="str">
            <v>'Esperantina'</v>
          </cell>
        </row>
        <row r="17">
          <cell r="K17" t="str">
            <v>'Elesbao_Veloso'</v>
          </cell>
        </row>
        <row r="18">
          <cell r="K18" t="str">
            <v>'Buriti_Dos_Lopes'</v>
          </cell>
        </row>
        <row r="19">
          <cell r="K19" t="str">
            <v>'Demerval_Lobao'</v>
          </cell>
        </row>
        <row r="20">
          <cell r="K20" t="str">
            <v>'Luzilandia'</v>
          </cell>
        </row>
        <row r="21">
          <cell r="K21" t="str">
            <v>'Palmeirais'</v>
          </cell>
        </row>
        <row r="22">
          <cell r="K22" t="str">
            <v>'Pio_Ix'</v>
          </cell>
        </row>
        <row r="23">
          <cell r="K23" t="str">
            <v>'Porto'</v>
          </cell>
        </row>
        <row r="24">
          <cell r="K24" t="str">
            <v>'Pedro_Ii'</v>
          </cell>
        </row>
        <row r="25">
          <cell r="K25" t="str">
            <v>'Curimata'</v>
          </cell>
        </row>
        <row r="26">
          <cell r="K26" t="str">
            <v>'Castelo_Do_Piaui'</v>
          </cell>
        </row>
        <row r="27">
          <cell r="K27" t="str">
            <v>'Itaueira'</v>
          </cell>
        </row>
        <row r="28">
          <cell r="K28" t="str">
            <v>'Uniao'</v>
          </cell>
        </row>
        <row r="29">
          <cell r="K29" t="str">
            <v>'Fronteiras'</v>
          </cell>
        </row>
        <row r="30">
          <cell r="K30" t="str">
            <v>'Oeiras'</v>
          </cell>
        </row>
        <row r="31">
          <cell r="K31" t="str">
            <v>'Piripiri'</v>
          </cell>
        </row>
        <row r="32">
          <cell r="K32" t="str">
            <v>'Bom_Jesus'</v>
          </cell>
        </row>
        <row r="33">
          <cell r="K33" t="str">
            <v>'Campo_Maior'</v>
          </cell>
        </row>
        <row r="34">
          <cell r="K34" t="str">
            <v>'Oeiras'</v>
          </cell>
        </row>
        <row r="35">
          <cell r="K35" t="str">
            <v>'Valenca_Do_Piaui'</v>
          </cell>
        </row>
        <row r="36">
          <cell r="K36" t="str">
            <v>'Sao_Raimundo_Nonato'</v>
          </cell>
        </row>
        <row r="37">
          <cell r="K37" t="str">
            <v>'Urucui'</v>
          </cell>
        </row>
        <row r="38">
          <cell r="K38" t="str">
            <v>'Teresina'</v>
          </cell>
        </row>
        <row r="39">
          <cell r="K39" t="str">
            <v>'Amarante'</v>
          </cell>
        </row>
        <row r="40">
          <cell r="K40" t="str">
            <v>'Marcolandia'</v>
          </cell>
        </row>
        <row r="41">
          <cell r="K41" t="str">
            <v>'Picos'</v>
          </cell>
        </row>
        <row r="42">
          <cell r="K42" t="str">
            <v>'Wall_Ferraz'</v>
          </cell>
        </row>
        <row r="43">
          <cell r="K43" t="str">
            <v>'Esperantina'</v>
          </cell>
        </row>
        <row r="44">
          <cell r="K44" t="str">
            <v>'Paulistana'</v>
          </cell>
        </row>
        <row r="45">
          <cell r="K45" t="str">
            <v>'Parnaiba'</v>
          </cell>
        </row>
        <row r="46">
          <cell r="K46" t="str">
            <v>'Simplicio_Mendes'</v>
          </cell>
        </row>
        <row r="47">
          <cell r="K47" t="str">
            <v>'Jaicos'</v>
          </cell>
        </row>
        <row r="48">
          <cell r="K48" t="str">
            <v>'Teresina'</v>
          </cell>
        </row>
        <row r="49">
          <cell r="K49" t="str">
            <v>'Teresina'</v>
          </cell>
        </row>
        <row r="50">
          <cell r="K50" t="str">
            <v>'Floriano'</v>
          </cell>
        </row>
        <row r="51">
          <cell r="K51" t="str">
            <v>'Cocal'</v>
          </cell>
        </row>
        <row r="52">
          <cell r="K52" t="str">
            <v>'Piracuruca'</v>
          </cell>
        </row>
        <row r="53">
          <cell r="K53" t="str">
            <v>'Sao_Pedro_Do_Piaui'</v>
          </cell>
        </row>
        <row r="54">
          <cell r="K54" t="str">
            <v>'Sao_Juliao'</v>
          </cell>
        </row>
        <row r="55">
          <cell r="K55" t="str">
            <v>'Regeneracao'</v>
          </cell>
        </row>
        <row r="56">
          <cell r="K56" t="str">
            <v>'Picos'</v>
          </cell>
        </row>
        <row r="57">
          <cell r="K57" t="str">
            <v>'Luis_Correia'</v>
          </cell>
        </row>
        <row r="58">
          <cell r="K58" t="str">
            <v>'Parnaiba'</v>
          </cell>
        </row>
        <row r="59">
          <cell r="K59" t="str">
            <v>'Landri_Sales'</v>
          </cell>
        </row>
        <row r="60">
          <cell r="K60" t="str">
            <v>'Simoes'</v>
          </cell>
        </row>
        <row r="61">
          <cell r="K61" t="str">
            <v>'Jose_De_Freitas'</v>
          </cell>
        </row>
        <row r="62">
          <cell r="K62" t="str">
            <v>'Teresina'</v>
          </cell>
        </row>
        <row r="63">
          <cell r="K63" t="str">
            <v>'Picos'</v>
          </cell>
        </row>
        <row r="64">
          <cell r="K64" t="str">
            <v>'Paulistana'</v>
          </cell>
        </row>
        <row r="65">
          <cell r="K65" t="str">
            <v>'Floriano'</v>
          </cell>
        </row>
        <row r="66">
          <cell r="K66" t="str">
            <v>'Sao_Joao_Do_Piaui'</v>
          </cell>
        </row>
        <row r="67">
          <cell r="K67" t="str">
            <v>'Teresina'</v>
          </cell>
        </row>
        <row r="68">
          <cell r="K68" t="str">
            <v>'Pedro_Ii'</v>
          </cell>
        </row>
        <row r="69">
          <cell r="K69" t="str">
            <v>'Teresina'</v>
          </cell>
        </row>
        <row r="70">
          <cell r="K70" t="str">
            <v>'Teresina'</v>
          </cell>
        </row>
        <row r="71">
          <cell r="K71" t="str">
            <v>'Teresina'</v>
          </cell>
        </row>
        <row r="72">
          <cell r="K72" t="str">
            <v>'Teresina'</v>
          </cell>
        </row>
        <row r="73">
          <cell r="K73" t="str">
            <v>'Agua_Branca'</v>
          </cell>
        </row>
        <row r="74">
          <cell r="K74" t="str">
            <v>'Teresina'</v>
          </cell>
        </row>
        <row r="75">
          <cell r="K75" t="str">
            <v>'Teresina'</v>
          </cell>
        </row>
        <row r="76">
          <cell r="K76" t="str">
            <v>'Teresina'</v>
          </cell>
        </row>
        <row r="77">
          <cell r="K77" t="str">
            <v>'Parnaiba'</v>
          </cell>
        </row>
        <row r="78">
          <cell r="K78" t="str">
            <v>'Teresina'</v>
          </cell>
        </row>
        <row r="79">
          <cell r="K79" t="str">
            <v>'Barras'</v>
          </cell>
        </row>
        <row r="80">
          <cell r="K80" t="str">
            <v>'Parnaiba'</v>
          </cell>
        </row>
        <row r="81">
          <cell r="K81" t="str">
            <v>'Teresina'</v>
          </cell>
        </row>
        <row r="82">
          <cell r="K82" t="str">
            <v>'Campo_Maior'</v>
          </cell>
        </row>
        <row r="83">
          <cell r="K83" t="str">
            <v>'Teresina'</v>
          </cell>
        </row>
        <row r="84">
          <cell r="K84" t="str">
            <v>'Campo_Maior'</v>
          </cell>
        </row>
        <row r="85">
          <cell r="K85" t="str">
            <v>'Sao_Miguel_Do_Tapuio'</v>
          </cell>
        </row>
        <row r="86">
          <cell r="K86" t="str">
            <v>'Campo_Maior'</v>
          </cell>
        </row>
        <row r="87">
          <cell r="K87" t="str">
            <v>'Parnaiba'</v>
          </cell>
        </row>
        <row r="88">
          <cell r="K88" t="str">
            <v>'Teresina'</v>
          </cell>
        </row>
        <row r="89">
          <cell r="K89" t="str">
            <v>'Parnaiba'</v>
          </cell>
        </row>
        <row r="90">
          <cell r="K90" t="str">
            <v>'Campo_Maior'</v>
          </cell>
        </row>
        <row r="91">
          <cell r="K91" t="str">
            <v>'Teresina'</v>
          </cell>
        </row>
        <row r="92">
          <cell r="K92" t="str">
            <v>'Teresina'</v>
          </cell>
        </row>
        <row r="93">
          <cell r="K93" t="str">
            <v>'Teresina'</v>
          </cell>
        </row>
        <row r="94">
          <cell r="K94" t="str">
            <v>'Teresina'</v>
          </cell>
        </row>
        <row r="95">
          <cell r="K95" t="str">
            <v>'Barras'</v>
          </cell>
        </row>
      </sheetData>
      <sheetData sheetId="9">
        <row r="3">
          <cell r="K3" t="str">
            <v>'Maracanau'</v>
          </cell>
        </row>
        <row r="4">
          <cell r="K4" t="str">
            <v>'Ipu'</v>
          </cell>
        </row>
        <row r="5">
          <cell r="K5" t="str">
            <v>'Fortaleza'</v>
          </cell>
        </row>
        <row r="6">
          <cell r="K6" t="str">
            <v>'Boa_Viagem'</v>
          </cell>
        </row>
        <row r="7">
          <cell r="K7" t="str">
            <v>'Fortaleza'</v>
          </cell>
        </row>
        <row r="8">
          <cell r="K8" t="str">
            <v>'Tabuleiro_Do_Norte'</v>
          </cell>
        </row>
        <row r="9">
          <cell r="K9" t="str">
            <v>'Fortaleza'</v>
          </cell>
        </row>
        <row r="10">
          <cell r="K10" t="str">
            <v>'Brejo_Santo'</v>
          </cell>
        </row>
        <row r="11">
          <cell r="K11" t="str">
            <v>'Ipu'</v>
          </cell>
        </row>
        <row r="12">
          <cell r="K12" t="str">
            <v>'Fortaleza'</v>
          </cell>
        </row>
        <row r="13">
          <cell r="K13" t="str">
            <v>'Crato'</v>
          </cell>
        </row>
        <row r="14">
          <cell r="K14" t="str">
            <v>'Barroquinha'</v>
          </cell>
        </row>
        <row r="15">
          <cell r="K15" t="str">
            <v>'Fortaleza'</v>
          </cell>
        </row>
        <row r="16">
          <cell r="K16" t="str">
            <v>'Sao_Benedito'</v>
          </cell>
        </row>
        <row r="17">
          <cell r="K17" t="str">
            <v>'Iguatu'</v>
          </cell>
        </row>
        <row r="18">
          <cell r="K18" t="str">
            <v>'Fortaleza'</v>
          </cell>
        </row>
        <row r="19">
          <cell r="K19" t="str">
            <v>'Ipueiras'</v>
          </cell>
        </row>
        <row r="20">
          <cell r="K20" t="str">
            <v>'Fortaleza'</v>
          </cell>
        </row>
        <row r="21">
          <cell r="K21" t="str">
            <v>'Fortaleza'</v>
          </cell>
        </row>
        <row r="22">
          <cell r="K22" t="str">
            <v>'Fortaleza'</v>
          </cell>
        </row>
        <row r="23">
          <cell r="K23" t="str">
            <v>'Fortaleza'</v>
          </cell>
        </row>
        <row r="24">
          <cell r="K24" t="str">
            <v>'Acarau'</v>
          </cell>
        </row>
        <row r="25">
          <cell r="K25" t="str">
            <v>'Carius'</v>
          </cell>
        </row>
        <row r="26">
          <cell r="K26" t="str">
            <v>'Sao_Goncalo_Do_Amarante'</v>
          </cell>
        </row>
        <row r="27">
          <cell r="K27" t="str">
            <v>'Aquiraz'</v>
          </cell>
        </row>
        <row r="28">
          <cell r="K28" t="str">
            <v>'Martinopole'</v>
          </cell>
        </row>
        <row r="29">
          <cell r="K29" t="str">
            <v>'Mombaca'</v>
          </cell>
        </row>
        <row r="30">
          <cell r="K30" t="str">
            <v>'Novo_Oriente'</v>
          </cell>
        </row>
        <row r="31">
          <cell r="K31" t="str">
            <v>'Granja'</v>
          </cell>
        </row>
        <row r="32">
          <cell r="K32" t="str">
            <v>'Monsenhor_Tabosa'</v>
          </cell>
        </row>
        <row r="33">
          <cell r="K33" t="str">
            <v>'Caririacu'</v>
          </cell>
        </row>
        <row r="34">
          <cell r="K34" t="str">
            <v>'Itapage'</v>
          </cell>
        </row>
        <row r="35">
          <cell r="K35" t="str">
            <v>'Groairas'</v>
          </cell>
        </row>
        <row r="36">
          <cell r="K36" t="str">
            <v>'General_Sampaio'</v>
          </cell>
        </row>
        <row r="37">
          <cell r="K37" t="str">
            <v>'Araripe'</v>
          </cell>
        </row>
        <row r="38">
          <cell r="K38" t="str">
            <v>'Oros'</v>
          </cell>
        </row>
        <row r="39">
          <cell r="K39" t="str">
            <v>'Milagres'</v>
          </cell>
        </row>
        <row r="40">
          <cell r="K40" t="str">
            <v>'Madalena'</v>
          </cell>
        </row>
        <row r="41">
          <cell r="K41" t="str">
            <v>'Frecheirinha'</v>
          </cell>
        </row>
        <row r="42">
          <cell r="K42" t="str">
            <v>'Vicosa_Do_Ceara'</v>
          </cell>
        </row>
        <row r="43">
          <cell r="K43" t="str">
            <v>'Ipueiras'</v>
          </cell>
        </row>
        <row r="44">
          <cell r="K44" t="str">
            <v>'Redencao'</v>
          </cell>
        </row>
        <row r="45">
          <cell r="K45" t="str">
            <v>'Pentecoste'</v>
          </cell>
        </row>
        <row r="46">
          <cell r="K46" t="str">
            <v>'Aracoiaba'</v>
          </cell>
        </row>
        <row r="47">
          <cell r="K47" t="str">
            <v>'Ubajara'</v>
          </cell>
        </row>
        <row r="48">
          <cell r="K48" t="str">
            <v>'Santana_Do_Cariri'</v>
          </cell>
        </row>
        <row r="49">
          <cell r="K49" t="str">
            <v>'Mulungu'</v>
          </cell>
        </row>
        <row r="50">
          <cell r="K50" t="str">
            <v>'Palhano'</v>
          </cell>
        </row>
        <row r="51">
          <cell r="K51" t="str">
            <v>'Caucaia'</v>
          </cell>
        </row>
        <row r="52">
          <cell r="K52" t="str">
            <v>'Caucaia'</v>
          </cell>
        </row>
        <row r="53">
          <cell r="K53" t="str">
            <v>'Altaneira'</v>
          </cell>
        </row>
        <row r="54">
          <cell r="K54" t="str">
            <v>'Quixelo'</v>
          </cell>
        </row>
        <row r="55">
          <cell r="K55" t="str">
            <v>'Cruz'</v>
          </cell>
        </row>
        <row r="56">
          <cell r="K56" t="str">
            <v>'Parambu'</v>
          </cell>
        </row>
        <row r="57">
          <cell r="K57" t="str">
            <v>'Poranga'</v>
          </cell>
        </row>
        <row r="58">
          <cell r="K58" t="str">
            <v>'Ararenda'</v>
          </cell>
        </row>
        <row r="59">
          <cell r="K59" t="str">
            <v>'Assare'</v>
          </cell>
        </row>
        <row r="60">
          <cell r="K60" t="str">
            <v>'Barro'</v>
          </cell>
        </row>
        <row r="61">
          <cell r="K61" t="str">
            <v>'Jati'</v>
          </cell>
        </row>
        <row r="62">
          <cell r="K62" t="str">
            <v>'Maranguape'</v>
          </cell>
        </row>
        <row r="63">
          <cell r="K63" t="str">
            <v>'Itarema'</v>
          </cell>
        </row>
        <row r="64">
          <cell r="K64" t="str">
            <v>'Aiuaba'</v>
          </cell>
        </row>
        <row r="65">
          <cell r="K65" t="str">
            <v>'Paraipaba'</v>
          </cell>
        </row>
        <row r="66">
          <cell r="K66" t="str">
            <v>'Santa_Quiteria'</v>
          </cell>
        </row>
        <row r="67">
          <cell r="K67" t="str">
            <v>'Maracanau'</v>
          </cell>
        </row>
        <row r="68">
          <cell r="K68" t="str">
            <v>'Fortaleza'</v>
          </cell>
        </row>
        <row r="69">
          <cell r="K69" t="str">
            <v>'Antonina_Do_Norte'</v>
          </cell>
        </row>
        <row r="70">
          <cell r="K70" t="str">
            <v>'Fortaleza'</v>
          </cell>
        </row>
        <row r="71">
          <cell r="K71" t="str">
            <v>'Maracanau'</v>
          </cell>
        </row>
        <row r="72">
          <cell r="K72" t="str">
            <v>'Meruoca'</v>
          </cell>
        </row>
        <row r="73">
          <cell r="K73" t="str">
            <v>'Fortaleza'</v>
          </cell>
        </row>
        <row r="74">
          <cell r="K74" t="str">
            <v>'Barreira'</v>
          </cell>
        </row>
        <row r="75">
          <cell r="K75" t="str">
            <v>'Juazeiro_Do_Norte'</v>
          </cell>
        </row>
        <row r="76">
          <cell r="K76" t="str">
            <v>'Caridade'</v>
          </cell>
        </row>
        <row r="77">
          <cell r="K77" t="str">
            <v>'Miraima'</v>
          </cell>
        </row>
        <row r="78">
          <cell r="K78" t="str">
            <v>'Umari'</v>
          </cell>
        </row>
        <row r="79">
          <cell r="K79" t="str">
            <v>'Salitre'</v>
          </cell>
        </row>
        <row r="80">
          <cell r="K80" t="str">
            <v>'Camocim'</v>
          </cell>
        </row>
        <row r="81">
          <cell r="K81" t="str">
            <v>'Fortaleza'</v>
          </cell>
        </row>
        <row r="82">
          <cell r="K82" t="str">
            <v>'Fortaleza'</v>
          </cell>
        </row>
        <row r="83">
          <cell r="K83" t="str">
            <v>'Fortaleza'</v>
          </cell>
        </row>
        <row r="84">
          <cell r="K84" t="str">
            <v>'Fortaleza'</v>
          </cell>
        </row>
        <row r="85">
          <cell r="K85" t="str">
            <v>'Fortaleza'</v>
          </cell>
        </row>
        <row r="86">
          <cell r="K86" t="str">
            <v>'Fortaleza'</v>
          </cell>
        </row>
        <row r="87">
          <cell r="K87" t="str">
            <v>'Fortaleza'</v>
          </cell>
        </row>
        <row r="88">
          <cell r="K88" t="str">
            <v>'Fortaleza'</v>
          </cell>
        </row>
        <row r="89">
          <cell r="K89" t="str">
            <v>'Taua'</v>
          </cell>
        </row>
        <row r="90">
          <cell r="K90" t="str">
            <v>'Russas'</v>
          </cell>
        </row>
        <row r="91">
          <cell r="K91" t="str">
            <v>'Pindoretama'</v>
          </cell>
        </row>
        <row r="92">
          <cell r="K92" t="str">
            <v>'Horizonte'</v>
          </cell>
        </row>
        <row r="93">
          <cell r="K93" t="str">
            <v>'Jaguaretama'</v>
          </cell>
        </row>
        <row r="94">
          <cell r="K94" t="str">
            <v>'Fortaleza'</v>
          </cell>
        </row>
        <row r="95">
          <cell r="K95" t="str">
            <v>'Fortaleza'</v>
          </cell>
        </row>
        <row r="96">
          <cell r="K96" t="str">
            <v>'Itaitinga'</v>
          </cell>
        </row>
        <row r="97">
          <cell r="K97" t="str">
            <v>'Ocara'</v>
          </cell>
        </row>
        <row r="98">
          <cell r="K98" t="str">
            <v>'Fortaleza'</v>
          </cell>
        </row>
        <row r="99">
          <cell r="K99" t="str">
            <v>'Quixada'</v>
          </cell>
        </row>
        <row r="100">
          <cell r="K100" t="str">
            <v>'Trairi'</v>
          </cell>
        </row>
        <row r="101">
          <cell r="K101" t="str">
            <v>'Baturite'</v>
          </cell>
        </row>
        <row r="102">
          <cell r="K102" t="str">
            <v>'Iracema'</v>
          </cell>
        </row>
        <row r="103">
          <cell r="K103" t="str">
            <v>'Cascavel'</v>
          </cell>
        </row>
        <row r="104">
          <cell r="K104" t="str">
            <v>'Capistrano'</v>
          </cell>
        </row>
        <row r="105">
          <cell r="K105" t="str">
            <v>'Caninde'</v>
          </cell>
        </row>
        <row r="106">
          <cell r="K106" t="str">
            <v>'Reriutaba'</v>
          </cell>
        </row>
        <row r="107">
          <cell r="K107" t="str">
            <v>'Aracati'</v>
          </cell>
        </row>
        <row r="108">
          <cell r="K108" t="str">
            <v>'Crato'</v>
          </cell>
        </row>
        <row r="109">
          <cell r="K109" t="str">
            <v>'Cedro'</v>
          </cell>
        </row>
        <row r="110">
          <cell r="K110" t="str">
            <v>'Fortaleza'</v>
          </cell>
        </row>
        <row r="111">
          <cell r="K111" t="str">
            <v>'Coreau'</v>
          </cell>
        </row>
        <row r="112">
          <cell r="K112" t="str">
            <v>'Fortaleza'</v>
          </cell>
        </row>
        <row r="113">
          <cell r="K113" t="str">
            <v>'Farias_Brito'</v>
          </cell>
        </row>
        <row r="114">
          <cell r="K114" t="str">
            <v>'Fortaleza'</v>
          </cell>
        </row>
        <row r="115">
          <cell r="K115" t="str">
            <v>'Santana_Do_Acarau'</v>
          </cell>
        </row>
        <row r="116">
          <cell r="K116" t="str">
            <v>'Fortaleza'</v>
          </cell>
        </row>
        <row r="117">
          <cell r="K117" t="str">
            <v>'Aurora'</v>
          </cell>
        </row>
        <row r="118">
          <cell r="K118" t="str">
            <v>'Juazeiro_Do_Norte'</v>
          </cell>
        </row>
        <row r="119">
          <cell r="K119" t="str">
            <v>'Pacajus'</v>
          </cell>
        </row>
        <row r="120">
          <cell r="K120" t="str">
            <v>'Iguatu'</v>
          </cell>
        </row>
        <row r="121">
          <cell r="K121" t="str">
            <v>'Paramoti'</v>
          </cell>
        </row>
        <row r="122">
          <cell r="K122" t="str">
            <v>'Hidrolandia'</v>
          </cell>
        </row>
        <row r="123">
          <cell r="K123" t="str">
            <v>'Tiangua'</v>
          </cell>
        </row>
        <row r="124">
          <cell r="K124" t="str">
            <v>'Ipaumirim'</v>
          </cell>
        </row>
        <row r="125">
          <cell r="K125" t="str">
            <v>'Solonopole'</v>
          </cell>
        </row>
        <row r="126">
          <cell r="K126" t="str">
            <v>'Jaguaruana'</v>
          </cell>
        </row>
        <row r="127">
          <cell r="K127" t="str">
            <v>'Choro'</v>
          </cell>
        </row>
        <row r="128">
          <cell r="K128" t="str">
            <v>'Itapiuna'</v>
          </cell>
        </row>
        <row r="129">
          <cell r="K129" t="str">
            <v>'Alto_Santo'</v>
          </cell>
        </row>
        <row r="130">
          <cell r="K130" t="str">
            <v>'Barbalha'</v>
          </cell>
        </row>
        <row r="131">
          <cell r="K131" t="str">
            <v>'Guaraciaba_Do_Norte'</v>
          </cell>
        </row>
        <row r="132">
          <cell r="K132" t="str">
            <v>'Juazeiro_Do_Norte'</v>
          </cell>
        </row>
        <row r="133">
          <cell r="K133" t="str">
            <v>'Itapipoca'</v>
          </cell>
        </row>
        <row r="134">
          <cell r="K134" t="str">
            <v>'Barbalha'</v>
          </cell>
        </row>
        <row r="135">
          <cell r="K135" t="str">
            <v>'Fortaleza'</v>
          </cell>
        </row>
        <row r="136">
          <cell r="K136" t="str">
            <v>'Ipu'</v>
          </cell>
        </row>
        <row r="137">
          <cell r="K137" t="str">
            <v>'Fortaleza'</v>
          </cell>
        </row>
        <row r="138">
          <cell r="K138" t="str">
            <v>'Ibaretama'</v>
          </cell>
        </row>
        <row r="139">
          <cell r="K139" t="str">
            <v>'Sao_Luis_Do_Curu'</v>
          </cell>
        </row>
        <row r="140">
          <cell r="K140" t="str">
            <v>'Umirim'</v>
          </cell>
        </row>
        <row r="141">
          <cell r="K141" t="str">
            <v>'Acopiara'</v>
          </cell>
        </row>
        <row r="142">
          <cell r="K142" t="str">
            <v>'Arneiroz'</v>
          </cell>
        </row>
        <row r="143">
          <cell r="K143" t="str">
            <v>'Bela_Cruz'</v>
          </cell>
        </row>
        <row r="144">
          <cell r="K144" t="str">
            <v>'Campos_Sales'</v>
          </cell>
        </row>
        <row r="145">
          <cell r="K145" t="str">
            <v>'Carire'</v>
          </cell>
        </row>
        <row r="146">
          <cell r="K146" t="str">
            <v>'Catunda'</v>
          </cell>
        </row>
        <row r="147">
          <cell r="K147" t="str">
            <v>'Granjeiro'</v>
          </cell>
        </row>
        <row r="148">
          <cell r="K148" t="str">
            <v>'Guaramiranga'</v>
          </cell>
        </row>
        <row r="149">
          <cell r="K149" t="str">
            <v>'Jardim'</v>
          </cell>
        </row>
        <row r="150">
          <cell r="K150" t="str">
            <v>'Jijoca_De_Jericoacoara'</v>
          </cell>
        </row>
        <row r="151">
          <cell r="K151" t="str">
            <v>'Morrinhos'</v>
          </cell>
        </row>
        <row r="152">
          <cell r="K152" t="str">
            <v>'Potengi'</v>
          </cell>
        </row>
        <row r="153">
          <cell r="K153" t="str">
            <v>'Fortim'</v>
          </cell>
        </row>
        <row r="154">
          <cell r="K154" t="str">
            <v>'Guaiuba'</v>
          </cell>
        </row>
        <row r="155">
          <cell r="K155" t="str">
            <v>'Eusebio'</v>
          </cell>
        </row>
        <row r="156">
          <cell r="K156" t="str">
            <v>'Sao_Benedito'</v>
          </cell>
        </row>
        <row r="157">
          <cell r="K157" t="str">
            <v>'Aracati'</v>
          </cell>
        </row>
        <row r="158">
          <cell r="K158" t="str">
            <v>'Quixada'</v>
          </cell>
        </row>
        <row r="159">
          <cell r="K159" t="str">
            <v>'Catarina'</v>
          </cell>
        </row>
        <row r="160">
          <cell r="K160" t="str">
            <v>'Maracanau'</v>
          </cell>
        </row>
        <row r="161">
          <cell r="K161" t="str">
            <v>'Ipu'</v>
          </cell>
        </row>
        <row r="162">
          <cell r="K162" t="str">
            <v>'Iraucuba'</v>
          </cell>
        </row>
        <row r="163">
          <cell r="K163" t="str">
            <v>'Ipaporanga'</v>
          </cell>
        </row>
        <row r="164">
          <cell r="K164" t="str">
            <v>'Mauriti'</v>
          </cell>
        </row>
        <row r="165">
          <cell r="K165" t="str">
            <v>'Chaval'</v>
          </cell>
        </row>
        <row r="166">
          <cell r="K166" t="str">
            <v>'Sobral'</v>
          </cell>
        </row>
        <row r="167">
          <cell r="K167" t="str">
            <v>'Ubajara'</v>
          </cell>
        </row>
        <row r="168">
          <cell r="K168" t="str">
            <v>'Erere'</v>
          </cell>
        </row>
        <row r="169">
          <cell r="K169" t="str">
            <v>'Jaguaribe'</v>
          </cell>
        </row>
        <row r="170">
          <cell r="K170" t="str">
            <v>'Pereiro'</v>
          </cell>
        </row>
        <row r="171">
          <cell r="K171" t="str">
            <v>'Marco'</v>
          </cell>
        </row>
        <row r="172">
          <cell r="K172" t="str">
            <v>'Milha'</v>
          </cell>
        </row>
        <row r="173">
          <cell r="K173" t="str">
            <v>'Penaforte'</v>
          </cell>
        </row>
        <row r="174">
          <cell r="K174" t="str">
            <v>'Quixere'</v>
          </cell>
        </row>
        <row r="175">
          <cell r="K175" t="str">
            <v>'Jucas'</v>
          </cell>
        </row>
        <row r="176">
          <cell r="K176" t="str">
            <v>'Nova_Russas'</v>
          </cell>
        </row>
        <row r="177">
          <cell r="K177" t="str">
            <v>'Porteiras'</v>
          </cell>
        </row>
        <row r="178">
          <cell r="K178" t="str">
            <v>'Icapui'</v>
          </cell>
        </row>
        <row r="179">
          <cell r="K179" t="str">
            <v>'Ibiapina'</v>
          </cell>
        </row>
        <row r="180">
          <cell r="K180" t="str">
            <v>'Croata'</v>
          </cell>
        </row>
        <row r="181">
          <cell r="K181" t="str">
            <v>'Beberibe'</v>
          </cell>
        </row>
        <row r="182">
          <cell r="K182" t="str">
            <v>'Milagres'</v>
          </cell>
        </row>
        <row r="183">
          <cell r="K183" t="str">
            <v>'Piquet_Carneiro'</v>
          </cell>
        </row>
        <row r="184">
          <cell r="K184" t="str">
            <v>'Tamboril'</v>
          </cell>
        </row>
        <row r="185">
          <cell r="K185" t="str">
            <v>'Tejucuoca'</v>
          </cell>
        </row>
        <row r="186">
          <cell r="K186" t="str">
            <v>'Jaguaribara'</v>
          </cell>
        </row>
        <row r="187">
          <cell r="K187" t="str">
            <v>'Deputado_Irapuan_Pinheiro'</v>
          </cell>
        </row>
        <row r="188">
          <cell r="K188" t="str">
            <v>'Pedra_Branca'</v>
          </cell>
        </row>
        <row r="189">
          <cell r="K189" t="str">
            <v>'Mucambo'</v>
          </cell>
        </row>
        <row r="190">
          <cell r="K190" t="str">
            <v>'Banabuiu'</v>
          </cell>
        </row>
        <row r="191">
          <cell r="K191" t="str">
            <v>'Fortaleza'</v>
          </cell>
        </row>
        <row r="192">
          <cell r="K192" t="str">
            <v>'Fortaleza'</v>
          </cell>
        </row>
        <row r="193">
          <cell r="K193" t="str">
            <v>'Pacoti'</v>
          </cell>
        </row>
        <row r="194">
          <cell r="K194" t="str">
            <v>'Pacatuba'</v>
          </cell>
        </row>
        <row r="195">
          <cell r="K195" t="str">
            <v>'Ico'</v>
          </cell>
        </row>
        <row r="196">
          <cell r="K196" t="str">
            <v>'Iguatu'</v>
          </cell>
        </row>
        <row r="197">
          <cell r="K197" t="str">
            <v>'Itapipoca'</v>
          </cell>
        </row>
        <row r="198">
          <cell r="K198" t="str">
            <v>'Juazeiro_Do_Norte'</v>
          </cell>
        </row>
        <row r="199">
          <cell r="K199" t="str">
            <v>'Quixeramobim'</v>
          </cell>
        </row>
        <row r="200">
          <cell r="K200" t="str">
            <v>'Quixeramobim'</v>
          </cell>
        </row>
        <row r="201">
          <cell r="K201" t="str">
            <v>'Sobral'</v>
          </cell>
        </row>
        <row r="202">
          <cell r="K202" t="str">
            <v>'Fortaleza'</v>
          </cell>
        </row>
        <row r="203">
          <cell r="K203" t="str">
            <v>'Sobral'</v>
          </cell>
        </row>
        <row r="204">
          <cell r="K204" t="str">
            <v>'Limoeiro_Do_Norte'</v>
          </cell>
        </row>
        <row r="205">
          <cell r="K205" t="str">
            <v>'Fortaleza'</v>
          </cell>
        </row>
        <row r="206">
          <cell r="K206" t="str">
            <v>'Baixio'</v>
          </cell>
        </row>
        <row r="207">
          <cell r="K207" t="str">
            <v>'Fortaleza'</v>
          </cell>
        </row>
        <row r="208">
          <cell r="K208" t="str">
            <v>'Crateus'</v>
          </cell>
        </row>
        <row r="209">
          <cell r="K209" t="str">
            <v>'Fortaleza'</v>
          </cell>
        </row>
        <row r="210">
          <cell r="K210" t="str">
            <v>'Crato'</v>
          </cell>
        </row>
        <row r="211">
          <cell r="K211" t="str">
            <v>'Varzea_Alegre'</v>
          </cell>
        </row>
        <row r="212">
          <cell r="K212" t="str">
            <v>'Crato'</v>
          </cell>
        </row>
        <row r="213">
          <cell r="K213" t="str">
            <v>'Limoeiro_Do_Norte'</v>
          </cell>
        </row>
        <row r="214">
          <cell r="K214" t="str">
            <v>'Apuiares'</v>
          </cell>
        </row>
        <row r="215">
          <cell r="K215" t="str">
            <v>'Iguatu'</v>
          </cell>
        </row>
        <row r="216">
          <cell r="K216" t="str">
            <v>'Lavras_Da_Mangabeira'</v>
          </cell>
        </row>
        <row r="217">
          <cell r="K217" t="str">
            <v>'Massape'</v>
          </cell>
        </row>
        <row r="218">
          <cell r="K218" t="str">
            <v>'Fortaleza'</v>
          </cell>
        </row>
        <row r="219">
          <cell r="K219" t="str">
            <v>'Juazeiro_Do_Norte'</v>
          </cell>
        </row>
        <row r="220">
          <cell r="K220" t="str">
            <v>'Fortaleza'</v>
          </cell>
        </row>
        <row r="221">
          <cell r="K221" t="str">
            <v>'Limoeiro_Do_Norte'</v>
          </cell>
        </row>
        <row r="222">
          <cell r="K222" t="str">
            <v>'Fortaleza'</v>
          </cell>
        </row>
        <row r="223">
          <cell r="K223" t="str">
            <v>'Itapipoca'</v>
          </cell>
        </row>
        <row r="224">
          <cell r="K224" t="str">
            <v>'Fortaleza'</v>
          </cell>
        </row>
        <row r="225">
          <cell r="K225" t="str">
            <v>'Brejo_Santo'</v>
          </cell>
        </row>
        <row r="226">
          <cell r="K226" t="str">
            <v>'Ipu'</v>
          </cell>
        </row>
        <row r="227">
          <cell r="K227" t="str">
            <v>'Senador_Pompeu'</v>
          </cell>
        </row>
        <row r="228">
          <cell r="K228" t="str">
            <v>'Juazeiro_Do_Norte'</v>
          </cell>
        </row>
        <row r="229">
          <cell r="K229" t="str">
            <v>'Aracati'</v>
          </cell>
        </row>
        <row r="230">
          <cell r="K230" t="str">
            <v>'Fortaleza'</v>
          </cell>
        </row>
        <row r="231">
          <cell r="K231" t="str">
            <v>'Fortaleza'</v>
          </cell>
        </row>
        <row r="232">
          <cell r="K232" t="str">
            <v>'Sobral'</v>
          </cell>
        </row>
        <row r="233">
          <cell r="K233" t="str">
            <v>'Morada_Nova'</v>
          </cell>
        </row>
        <row r="234">
          <cell r="K234" t="str">
            <v>'Paracuru'</v>
          </cell>
        </row>
        <row r="235">
          <cell r="K235" t="str">
            <v>'Aratuba'</v>
          </cell>
        </row>
        <row r="236">
          <cell r="K236" t="str">
            <v>'Fortaleza'</v>
          </cell>
        </row>
        <row r="237">
          <cell r="K237" t="str">
            <v>'Missao_Velha'</v>
          </cell>
        </row>
        <row r="238">
          <cell r="K238" t="str">
            <v>'Fortaleza'</v>
          </cell>
        </row>
        <row r="239">
          <cell r="K239" t="str">
            <v>'Saboeiro'</v>
          </cell>
        </row>
        <row r="240">
          <cell r="K240" t="str">
            <v>'Uruoca'</v>
          </cell>
        </row>
        <row r="241">
          <cell r="K241" t="str">
            <v>'Maracanau'</v>
          </cell>
        </row>
      </sheetData>
      <sheetData sheetId="10">
        <row r="3">
          <cell r="K3" t="str">
            <v>'Natal'</v>
          </cell>
        </row>
        <row r="4">
          <cell r="K4" t="str">
            <v>'Portalegre'</v>
          </cell>
        </row>
        <row r="5">
          <cell r="K5" t="str">
            <v>'Parnamirim'</v>
          </cell>
        </row>
        <row r="6">
          <cell r="K6" t="str">
            <v>'Natal'</v>
          </cell>
        </row>
        <row r="7">
          <cell r="K7" t="str">
            <v>'Tenente_Ananias'</v>
          </cell>
        </row>
        <row r="8">
          <cell r="K8" t="str">
            <v>'Almino_Afonso'</v>
          </cell>
        </row>
        <row r="9">
          <cell r="K9" t="str">
            <v>'Natal'</v>
          </cell>
        </row>
        <row r="10">
          <cell r="K10" t="str">
            <v>'Natal'</v>
          </cell>
        </row>
        <row r="11">
          <cell r="K11" t="str">
            <v>'Natal'</v>
          </cell>
        </row>
        <row r="12">
          <cell r="K12" t="str">
            <v>'Sao_Miguel'</v>
          </cell>
        </row>
        <row r="13">
          <cell r="K13" t="str">
            <v>'Mossoro'</v>
          </cell>
        </row>
        <row r="14">
          <cell r="K14" t="str">
            <v>'Natal'</v>
          </cell>
        </row>
        <row r="15">
          <cell r="K15" t="str">
            <v>'Caico'</v>
          </cell>
        </row>
        <row r="16">
          <cell r="K16" t="str">
            <v>'Santana_Do_Matos'</v>
          </cell>
        </row>
        <row r="17">
          <cell r="K17" t="str">
            <v>'Parelhas'</v>
          </cell>
        </row>
        <row r="18">
          <cell r="K18" t="str">
            <v>'Natal'</v>
          </cell>
        </row>
        <row r="19">
          <cell r="K19" t="str">
            <v>'Currais_Novos'</v>
          </cell>
        </row>
        <row r="20">
          <cell r="K20" t="str">
            <v>'Pau_Dos_Ferros'</v>
          </cell>
        </row>
        <row r="21">
          <cell r="K21" t="str">
            <v>'Ceara-Mirim'</v>
          </cell>
        </row>
        <row r="22">
          <cell r="K22" t="str">
            <v>'Cerro_Cora'</v>
          </cell>
        </row>
        <row r="23">
          <cell r="K23" t="str">
            <v>'Barauna'</v>
          </cell>
        </row>
        <row r="24">
          <cell r="K24" t="str">
            <v>'Natal'</v>
          </cell>
        </row>
        <row r="25">
          <cell r="K25" t="str">
            <v>'Jardim_De_Piranhas'</v>
          </cell>
        </row>
        <row r="26">
          <cell r="K26" t="str">
            <v>'Natal'</v>
          </cell>
        </row>
        <row r="27">
          <cell r="K27" t="str">
            <v>'Doutor_Severiano'</v>
          </cell>
        </row>
        <row r="28">
          <cell r="K28" t="str">
            <v>'Jose_Da_Penha'</v>
          </cell>
        </row>
        <row r="29">
          <cell r="K29" t="str">
            <v>'Guamare'</v>
          </cell>
        </row>
        <row r="30">
          <cell r="K30" t="str">
            <v>'Serra_Negra_Do_Norte'</v>
          </cell>
        </row>
        <row r="31">
          <cell r="K31" t="str">
            <v>'Itaja'</v>
          </cell>
        </row>
        <row r="32">
          <cell r="K32" t="str">
            <v>'Triunfo_Potiguar'</v>
          </cell>
        </row>
        <row r="33">
          <cell r="K33" t="str">
            <v>'Messias_Targino'</v>
          </cell>
        </row>
        <row r="34">
          <cell r="K34" t="str">
            <v>'Mossoro'</v>
          </cell>
        </row>
        <row r="35">
          <cell r="K35" t="str">
            <v>'Lajes'</v>
          </cell>
        </row>
        <row r="36">
          <cell r="K36" t="str">
            <v>'Sao_Goncalo_Do_Amarante'</v>
          </cell>
        </row>
        <row r="37">
          <cell r="K37" t="str">
            <v>'Severiano_Melo'</v>
          </cell>
        </row>
        <row r="38">
          <cell r="K38" t="str">
            <v>'Acari'</v>
          </cell>
        </row>
        <row r="39">
          <cell r="K39" t="str">
            <v>'Parnamirim'</v>
          </cell>
        </row>
        <row r="40">
          <cell r="K40" t="str">
            <v>'Sao_Rafael'</v>
          </cell>
        </row>
        <row r="41">
          <cell r="K41" t="str">
            <v>'Jardim_Do_Serido'</v>
          </cell>
        </row>
        <row r="42">
          <cell r="K42" t="str">
            <v>'Carnauba_Dos_Dantas'</v>
          </cell>
        </row>
        <row r="43">
          <cell r="K43" t="str">
            <v>'Lagoa_Nova'</v>
          </cell>
        </row>
        <row r="44">
          <cell r="K44" t="str">
            <v>'Alexandria'</v>
          </cell>
        </row>
        <row r="45">
          <cell r="K45" t="str">
            <v>'Alexandria'</v>
          </cell>
        </row>
        <row r="46">
          <cell r="K46" t="str">
            <v>'Antonio_Martins'</v>
          </cell>
        </row>
        <row r="47">
          <cell r="K47" t="str">
            <v>'Janduis'</v>
          </cell>
        </row>
        <row r="48">
          <cell r="K48" t="str">
            <v>'Brejinho'</v>
          </cell>
        </row>
        <row r="49">
          <cell r="K49" t="str">
            <v>'Sao_Jose_Do_Campestre'</v>
          </cell>
        </row>
        <row r="50">
          <cell r="K50" t="str">
            <v>'Carnaubais'</v>
          </cell>
        </row>
        <row r="51">
          <cell r="K51" t="str">
            <v>'Tangara'</v>
          </cell>
        </row>
        <row r="52">
          <cell r="K52" t="str">
            <v>'Areia_Branca'</v>
          </cell>
        </row>
        <row r="53">
          <cell r="K53" t="str">
            <v>'Jucurutu'</v>
          </cell>
        </row>
        <row r="54">
          <cell r="K54" t="str">
            <v>'Acu'</v>
          </cell>
        </row>
        <row r="55">
          <cell r="K55" t="str">
            <v>'Touros'</v>
          </cell>
        </row>
        <row r="56">
          <cell r="K56" t="str">
            <v>'Natal'</v>
          </cell>
        </row>
        <row r="57">
          <cell r="K57" t="str">
            <v>'Santa_Cruz'</v>
          </cell>
        </row>
        <row r="58">
          <cell r="K58" t="str">
            <v>'Macau'</v>
          </cell>
        </row>
        <row r="59">
          <cell r="K59" t="str">
            <v>'Afonso_Bezerra'</v>
          </cell>
        </row>
        <row r="60">
          <cell r="K60" t="str">
            <v>'Goianinha'</v>
          </cell>
        </row>
        <row r="61">
          <cell r="K61" t="str">
            <v>'Natal'</v>
          </cell>
        </row>
        <row r="62">
          <cell r="K62" t="str">
            <v>'Patu'</v>
          </cell>
        </row>
        <row r="63">
          <cell r="K63" t="str">
            <v>'Rio_Do_Fogo'</v>
          </cell>
        </row>
        <row r="64">
          <cell r="K64" t="str">
            <v>'Rodolfo_Fernandes'</v>
          </cell>
        </row>
        <row r="65">
          <cell r="K65" t="str">
            <v>'Grossos'</v>
          </cell>
        </row>
        <row r="66">
          <cell r="K66" t="str">
            <v>'Itau'</v>
          </cell>
        </row>
        <row r="67">
          <cell r="K67" t="str">
            <v>'Nova_Cruz'</v>
          </cell>
        </row>
        <row r="68">
          <cell r="K68" t="str">
            <v>'Passa_E_Fica'</v>
          </cell>
        </row>
        <row r="69">
          <cell r="K69" t="str">
            <v>'Poco_Branco'</v>
          </cell>
        </row>
        <row r="70">
          <cell r="K70" t="str">
            <v>'Natal'</v>
          </cell>
        </row>
        <row r="71">
          <cell r="K71" t="str">
            <v>'Extremoz'</v>
          </cell>
        </row>
        <row r="72">
          <cell r="K72" t="str">
            <v>'Portalegre'</v>
          </cell>
        </row>
        <row r="73">
          <cell r="K73" t="str">
            <v>'Macaiba'</v>
          </cell>
        </row>
        <row r="74">
          <cell r="K74" t="str">
            <v>'Mossoro'</v>
          </cell>
        </row>
        <row r="75">
          <cell r="K75" t="str">
            <v>'Angicos'</v>
          </cell>
        </row>
        <row r="76">
          <cell r="K76" t="str">
            <v>'Joao_Camara'</v>
          </cell>
        </row>
        <row r="77">
          <cell r="K77" t="str">
            <v>'Parnamirim'</v>
          </cell>
        </row>
        <row r="78">
          <cell r="K78" t="str">
            <v>'Caraubas'</v>
          </cell>
        </row>
        <row r="79">
          <cell r="K79" t="str">
            <v>'Pau_Dos_Ferros'</v>
          </cell>
        </row>
        <row r="80">
          <cell r="K80" t="str">
            <v>'Mossoro'</v>
          </cell>
        </row>
        <row r="81">
          <cell r="K81" t="str">
            <v>'Apodi'</v>
          </cell>
        </row>
        <row r="82">
          <cell r="K82" t="str">
            <v>'Santo_Antonio'</v>
          </cell>
        </row>
        <row r="83">
          <cell r="K83" t="str">
            <v>'Sao_Paulo_Do_Potengi'</v>
          </cell>
        </row>
        <row r="84">
          <cell r="K84" t="str">
            <v>'Acu'</v>
          </cell>
        </row>
        <row r="85">
          <cell r="K85" t="str">
            <v>'Caico'</v>
          </cell>
        </row>
        <row r="86">
          <cell r="K86" t="str">
            <v>'Natal'</v>
          </cell>
        </row>
        <row r="87">
          <cell r="K87" t="str">
            <v>'Vila_Flor'</v>
          </cell>
        </row>
        <row r="88">
          <cell r="K88" t="str">
            <v>'Mossoro'</v>
          </cell>
        </row>
        <row r="89">
          <cell r="K89" t="str">
            <v>'Natal'</v>
          </cell>
        </row>
        <row r="90">
          <cell r="K90" t="str">
            <v>'Mossoro'</v>
          </cell>
        </row>
        <row r="91">
          <cell r="K91" t="str">
            <v>'Natal'</v>
          </cell>
        </row>
        <row r="92">
          <cell r="K92" t="str">
            <v>'Natal'</v>
          </cell>
        </row>
        <row r="93">
          <cell r="K93" t="str">
            <v>'Pau_Dos_Ferros'</v>
          </cell>
        </row>
        <row r="94">
          <cell r="K94" t="str">
            <v>'Natal'</v>
          </cell>
        </row>
        <row r="95">
          <cell r="K95" t="str">
            <v>'Parnamirim'</v>
          </cell>
        </row>
        <row r="96">
          <cell r="K96" t="str">
            <v>'Lagoa_D'anta'</v>
          </cell>
        </row>
        <row r="97">
          <cell r="K97" t="str">
            <v>'Lucrecia'</v>
          </cell>
        </row>
        <row r="98">
          <cell r="K98" t="str">
            <v>'Ruy_Barbosa'</v>
          </cell>
        </row>
        <row r="99">
          <cell r="K99" t="str">
            <v>'Natal'</v>
          </cell>
        </row>
      </sheetData>
      <sheetData sheetId="11">
        <row r="3">
          <cell r="K3" t="str">
            <v>'Brejo_Dos_Santos'</v>
          </cell>
        </row>
        <row r="4">
          <cell r="K4" t="str">
            <v>'Sousa'</v>
          </cell>
        </row>
        <row r="5">
          <cell r="K5" t="str">
            <v>'Sao_Mamede'</v>
          </cell>
        </row>
        <row r="6">
          <cell r="K6" t="str">
            <v>'Guarabira'</v>
          </cell>
        </row>
        <row r="7">
          <cell r="K7" t="str">
            <v>'Uirauna'</v>
          </cell>
        </row>
        <row r="8">
          <cell r="K8" t="str">
            <v>'Pianco'</v>
          </cell>
        </row>
        <row r="9">
          <cell r="K9" t="str">
            <v>'Joao_Pessoa'</v>
          </cell>
        </row>
        <row r="10">
          <cell r="K10" t="str">
            <v>'Campina_Grande'</v>
          </cell>
        </row>
        <row r="11">
          <cell r="K11" t="str">
            <v>'Campina_Grande'</v>
          </cell>
        </row>
        <row r="12">
          <cell r="K12" t="str">
            <v>'Campina_Grande'</v>
          </cell>
        </row>
        <row r="13">
          <cell r="K13" t="str">
            <v>'Guarabira'</v>
          </cell>
        </row>
        <row r="14">
          <cell r="K14" t="str">
            <v>'Joao_Pessoa'</v>
          </cell>
        </row>
        <row r="15">
          <cell r="K15" t="str">
            <v>'Patos'</v>
          </cell>
        </row>
        <row r="16">
          <cell r="K16" t="str">
            <v>'Campina_Grande'</v>
          </cell>
        </row>
        <row r="17">
          <cell r="K17" t="str">
            <v>'Joao_Pessoa'</v>
          </cell>
        </row>
        <row r="18">
          <cell r="K18" t="str">
            <v>'Campina_Grande'</v>
          </cell>
        </row>
        <row r="19">
          <cell r="K19" t="str">
            <v>'Joao_Pessoa'</v>
          </cell>
        </row>
        <row r="20">
          <cell r="K20" t="str">
            <v>'Pianco'</v>
          </cell>
        </row>
        <row r="21">
          <cell r="K21" t="str">
            <v>'Campina_Grande'</v>
          </cell>
        </row>
        <row r="22">
          <cell r="K22" t="str">
            <v>'Joao_Pessoa'</v>
          </cell>
        </row>
        <row r="23">
          <cell r="K23" t="str">
            <v>'Joao_Pessoa'</v>
          </cell>
        </row>
        <row r="24">
          <cell r="K24" t="str">
            <v>'Santa_Cruz'</v>
          </cell>
        </row>
        <row r="25">
          <cell r="K25" t="str">
            <v>'Monteiro'</v>
          </cell>
        </row>
        <row r="26">
          <cell r="K26" t="str">
            <v>'Belem'</v>
          </cell>
        </row>
        <row r="27">
          <cell r="K27" t="str">
            <v>'Itaporanga'</v>
          </cell>
        </row>
        <row r="28">
          <cell r="K28" t="str">
            <v>'Lagoa_De_Dentro'</v>
          </cell>
        </row>
        <row r="29">
          <cell r="K29" t="str">
            <v>'Taperoa'</v>
          </cell>
        </row>
        <row r="30">
          <cell r="K30" t="str">
            <v>'Sousa'</v>
          </cell>
        </row>
        <row r="31">
          <cell r="K31" t="str">
            <v>'Pedras_De_Fogo'</v>
          </cell>
        </row>
        <row r="32">
          <cell r="K32" t="str">
            <v>'Pombal'</v>
          </cell>
        </row>
        <row r="33">
          <cell r="K33" t="str">
            <v>'Areia'</v>
          </cell>
        </row>
        <row r="34">
          <cell r="K34" t="str">
            <v>'Sao_Bento'</v>
          </cell>
        </row>
        <row r="35">
          <cell r="K35" t="str">
            <v>'Serraria'</v>
          </cell>
        </row>
        <row r="36">
          <cell r="K36" t="str">
            <v>'Massaranduba'</v>
          </cell>
        </row>
        <row r="37">
          <cell r="K37" t="str">
            <v>'Natuba'</v>
          </cell>
        </row>
        <row r="38">
          <cell r="K38" t="str">
            <v>'Sume'</v>
          </cell>
        </row>
        <row r="39">
          <cell r="K39" t="str">
            <v>'Conceicao'</v>
          </cell>
        </row>
        <row r="40">
          <cell r="K40" t="str">
            <v>'Pocinhos'</v>
          </cell>
        </row>
        <row r="41">
          <cell r="K41" t="str">
            <v>'Santa_Rita'</v>
          </cell>
        </row>
        <row r="42">
          <cell r="K42" t="str">
            <v>'Juru'</v>
          </cell>
        </row>
        <row r="43">
          <cell r="K43" t="str">
            <v>'Pilar'</v>
          </cell>
        </row>
        <row r="44">
          <cell r="K44" t="str">
            <v>'Mamanguape'</v>
          </cell>
        </row>
        <row r="45">
          <cell r="K45" t="str">
            <v>'Cabedelo'</v>
          </cell>
        </row>
        <row r="46">
          <cell r="K46" t="str">
            <v>'Bom_Sucesso'</v>
          </cell>
        </row>
        <row r="47">
          <cell r="K47" t="str">
            <v>'Santa_Luzia'</v>
          </cell>
        </row>
        <row r="48">
          <cell r="K48" t="str">
            <v>'Joao_Pessoa'</v>
          </cell>
        </row>
        <row r="49">
          <cell r="K49" t="str">
            <v>'Campina_Grande'</v>
          </cell>
        </row>
        <row r="50">
          <cell r="K50" t="str">
            <v>'Coremas'</v>
          </cell>
        </row>
        <row r="51">
          <cell r="K51" t="str">
            <v>'Aguiar'</v>
          </cell>
        </row>
        <row r="52">
          <cell r="K52" t="str">
            <v>'Caapora'</v>
          </cell>
        </row>
        <row r="53">
          <cell r="K53" t="str">
            <v>'Itapororoca'</v>
          </cell>
        </row>
        <row r="54">
          <cell r="K54" t="str">
            <v>'Mamanguape'</v>
          </cell>
        </row>
        <row r="55">
          <cell r="K55" t="str">
            <v>'Queimadas'</v>
          </cell>
        </row>
        <row r="56">
          <cell r="K56" t="str">
            <v>'Serra_Branca'</v>
          </cell>
        </row>
        <row r="57">
          <cell r="K57" t="str">
            <v>'Belem_Do_Brejo_Do_Cruz'</v>
          </cell>
        </row>
        <row r="58">
          <cell r="K58" t="str">
            <v>'Lagoa_Seca'</v>
          </cell>
        </row>
        <row r="59">
          <cell r="K59" t="str">
            <v>'Tavares'</v>
          </cell>
        </row>
        <row r="60">
          <cell r="K60" t="str">
            <v>'Cacimba_De_Dentro'</v>
          </cell>
        </row>
        <row r="61">
          <cell r="K61" t="str">
            <v>'Jerico'</v>
          </cell>
        </row>
        <row r="62">
          <cell r="K62" t="str">
            <v>'Bayeux'</v>
          </cell>
        </row>
        <row r="63">
          <cell r="K63" t="str">
            <v>'Uirauna'</v>
          </cell>
        </row>
        <row r="64">
          <cell r="K64" t="str">
            <v>'Santa_Rita'</v>
          </cell>
        </row>
        <row r="65">
          <cell r="K65" t="str">
            <v>'Sao_Joao_Do_Rio_Do_Peixe'</v>
          </cell>
        </row>
        <row r="66">
          <cell r="K66" t="str">
            <v>'Catole_Do_Rocha'</v>
          </cell>
        </row>
        <row r="67">
          <cell r="K67" t="str">
            <v>'Araruna'</v>
          </cell>
        </row>
        <row r="68">
          <cell r="K68" t="str">
            <v>'Aroeiras'</v>
          </cell>
        </row>
        <row r="69">
          <cell r="K69" t="str">
            <v>'Cuite'</v>
          </cell>
        </row>
        <row r="70">
          <cell r="K70" t="str">
            <v>'Esperanca'</v>
          </cell>
        </row>
        <row r="71">
          <cell r="K71" t="str">
            <v>'Juazeirinho'</v>
          </cell>
        </row>
        <row r="72">
          <cell r="K72" t="str">
            <v>'Mari'</v>
          </cell>
        </row>
        <row r="73">
          <cell r="K73" t="str">
            <v>'Soledade'</v>
          </cell>
        </row>
        <row r="74">
          <cell r="K74" t="str">
            <v>'Umbuzeiro'</v>
          </cell>
        </row>
        <row r="75">
          <cell r="K75" t="str">
            <v>'Bananeiras'</v>
          </cell>
        </row>
        <row r="76">
          <cell r="K76" t="str">
            <v>'Campina_Grande'</v>
          </cell>
        </row>
        <row r="77">
          <cell r="K77" t="str">
            <v>'Sao_Jose_De_Piranhas'</v>
          </cell>
        </row>
        <row r="78">
          <cell r="K78" t="str">
            <v>'Brejo_Do_Cruz'</v>
          </cell>
        </row>
        <row r="79">
          <cell r="K79" t="str">
            <v>'Paulista'</v>
          </cell>
        </row>
        <row r="80">
          <cell r="K80" t="str">
            <v>'Bonito_De_Santa_Fe'</v>
          </cell>
        </row>
        <row r="81">
          <cell r="K81" t="str">
            <v>'Boqueirao'</v>
          </cell>
        </row>
        <row r="82">
          <cell r="K82" t="str">
            <v>'Cubati'</v>
          </cell>
        </row>
        <row r="83">
          <cell r="K83" t="str">
            <v>'Alagoa_Grande'</v>
          </cell>
        </row>
        <row r="84">
          <cell r="K84" t="str">
            <v>'Campina_Grande'</v>
          </cell>
        </row>
        <row r="85">
          <cell r="K85" t="str">
            <v>'Joao_Pessoa'</v>
          </cell>
        </row>
        <row r="86">
          <cell r="K86" t="str">
            <v>'Arara'</v>
          </cell>
        </row>
        <row r="87">
          <cell r="K87" t="str">
            <v>'Lastro'</v>
          </cell>
        </row>
        <row r="88">
          <cell r="K88" t="str">
            <v>'Joao_Pessoa'</v>
          </cell>
        </row>
        <row r="89">
          <cell r="K89" t="str">
            <v>'Joao_Pessoa'</v>
          </cell>
        </row>
        <row r="90">
          <cell r="K90" t="str">
            <v>'Joao_Pessoa'</v>
          </cell>
        </row>
        <row r="91">
          <cell r="K91" t="str">
            <v>'Cajazeiras'</v>
          </cell>
        </row>
        <row r="92">
          <cell r="K92" t="str">
            <v>'Campina_Grande'</v>
          </cell>
        </row>
        <row r="93">
          <cell r="K93" t="str">
            <v>'Itabaiana'</v>
          </cell>
        </row>
        <row r="94">
          <cell r="K94" t="str">
            <v>'Picui'</v>
          </cell>
        </row>
        <row r="95">
          <cell r="K95" t="str">
            <v>'Catole_Do_Rocha'</v>
          </cell>
        </row>
        <row r="96">
          <cell r="K96" t="str">
            <v>'Sape'</v>
          </cell>
        </row>
        <row r="97">
          <cell r="K97" t="str">
            <v>'Monteiro'</v>
          </cell>
        </row>
        <row r="98">
          <cell r="K98" t="str">
            <v>'Joao_Pessoa'</v>
          </cell>
        </row>
        <row r="99">
          <cell r="K99" t="str">
            <v>'Patos'</v>
          </cell>
        </row>
        <row r="100">
          <cell r="K100" t="str">
            <v>'Joao_Pessoa'</v>
          </cell>
        </row>
        <row r="101">
          <cell r="K101" t="str">
            <v>'Joao_Pessoa'</v>
          </cell>
        </row>
        <row r="102">
          <cell r="K102" t="str">
            <v>'Joao_Pessoa'</v>
          </cell>
        </row>
        <row r="103">
          <cell r="K103" t="str">
            <v>'Campina_Grande'</v>
          </cell>
        </row>
        <row r="104">
          <cell r="K104" t="str">
            <v>'Cajazeiras'</v>
          </cell>
        </row>
        <row r="105">
          <cell r="K105" t="str">
            <v>'Joao_Pessoa'</v>
          </cell>
        </row>
        <row r="106">
          <cell r="K106" t="str">
            <v>'Joao_Pessoa'</v>
          </cell>
        </row>
        <row r="107">
          <cell r="K107" t="str">
            <v>'Pianco'</v>
          </cell>
        </row>
        <row r="108">
          <cell r="K108" t="str">
            <v>'Joao_Pessoa'</v>
          </cell>
        </row>
        <row r="109">
          <cell r="K109" t="str">
            <v>'Joao_Pessoa'</v>
          </cell>
        </row>
        <row r="110">
          <cell r="K110" t="str">
            <v>'Campina_Grande'</v>
          </cell>
        </row>
        <row r="111">
          <cell r="K111" t="str">
            <v>'Sousa'</v>
          </cell>
        </row>
      </sheetData>
      <sheetData sheetId="12">
        <row r="3">
          <cell r="K3" t="str">
            <v>'Vitoria_De_Santo_Antao'</v>
          </cell>
        </row>
        <row r="4">
          <cell r="K4" t="str">
            <v>'Recife'</v>
          </cell>
        </row>
        <row r="5">
          <cell r="K5" t="str">
            <v>'Cabo_De_Santo_Agostinho'</v>
          </cell>
        </row>
        <row r="6">
          <cell r="K6" t="str">
            <v>'Floresta'</v>
          </cell>
        </row>
        <row r="7">
          <cell r="K7" t="str">
            <v>'Escada'</v>
          </cell>
        </row>
        <row r="8">
          <cell r="K8" t="str">
            <v>'Trindade'</v>
          </cell>
        </row>
        <row r="9">
          <cell r="K9" t="str">
            <v>'Garanhuns'</v>
          </cell>
        </row>
        <row r="10">
          <cell r="K10" t="str">
            <v>'Caruaru'</v>
          </cell>
        </row>
        <row r="11">
          <cell r="K11" t="str">
            <v>'Cabo_De_Santo_Agostinho'</v>
          </cell>
        </row>
        <row r="12">
          <cell r="K12" t="str">
            <v>'Araripina'</v>
          </cell>
        </row>
        <row r="13">
          <cell r="K13" t="str">
            <v>'Vitoria_De_Santo_Antao'</v>
          </cell>
        </row>
        <row r="14">
          <cell r="K14" t="str">
            <v>'Jaboatao_Dos_Guararapes'</v>
          </cell>
        </row>
        <row r="15">
          <cell r="K15" t="str">
            <v>'Recife'</v>
          </cell>
        </row>
        <row r="16">
          <cell r="K16" t="str">
            <v>'Afogados_Da_Ingazeira'</v>
          </cell>
        </row>
        <row r="17">
          <cell r="K17" t="str">
            <v>'Vitoria_De_Santo_Antao'</v>
          </cell>
        </row>
        <row r="18">
          <cell r="K18" t="str">
            <v>'Recife'</v>
          </cell>
        </row>
        <row r="19">
          <cell r="K19" t="str">
            <v>'Sertania'</v>
          </cell>
        </row>
        <row r="20">
          <cell r="K20" t="str">
            <v>'Sao_Jose_Do_Egito'</v>
          </cell>
        </row>
        <row r="21">
          <cell r="K21" t="str">
            <v>'Afogados_Da_Ingazeira'</v>
          </cell>
        </row>
        <row r="22">
          <cell r="K22" t="str">
            <v>'Recife'</v>
          </cell>
        </row>
        <row r="23">
          <cell r="K23" t="str">
            <v>'Gravata'</v>
          </cell>
        </row>
        <row r="24">
          <cell r="K24" t="str">
            <v>'Petrolina'</v>
          </cell>
        </row>
        <row r="25">
          <cell r="K25" t="str">
            <v>'Petrolandia'</v>
          </cell>
        </row>
        <row r="26">
          <cell r="K26" t="str">
            <v>'Recife'</v>
          </cell>
        </row>
        <row r="27">
          <cell r="K27" t="str">
            <v>'Moreno'</v>
          </cell>
        </row>
        <row r="28">
          <cell r="K28" t="str">
            <v>'Recife'</v>
          </cell>
        </row>
        <row r="29">
          <cell r="K29" t="str">
            <v>'Goiana'</v>
          </cell>
        </row>
        <row r="30">
          <cell r="K30" t="str">
            <v>'Recife'</v>
          </cell>
        </row>
        <row r="31">
          <cell r="K31" t="str">
            <v>'Recife'</v>
          </cell>
        </row>
        <row r="32">
          <cell r="K32" t="str">
            <v>'Floresta'</v>
          </cell>
        </row>
        <row r="33">
          <cell r="K33" t="str">
            <v>'Paulista'</v>
          </cell>
        </row>
        <row r="34">
          <cell r="K34" t="str">
            <v>'Olinda'</v>
          </cell>
        </row>
        <row r="35">
          <cell r="K35" t="str">
            <v>'Recife'</v>
          </cell>
        </row>
        <row r="36">
          <cell r="K36" t="str">
            <v>'Paulista'</v>
          </cell>
        </row>
        <row r="37">
          <cell r="K37" t="str">
            <v>'Recife'</v>
          </cell>
        </row>
        <row r="38">
          <cell r="K38" t="str">
            <v>'Petrolina'</v>
          </cell>
        </row>
        <row r="39">
          <cell r="K39" t="str">
            <v>'Goiana'</v>
          </cell>
        </row>
        <row r="40">
          <cell r="K40" t="str">
            <v>'Recife'</v>
          </cell>
        </row>
        <row r="41">
          <cell r="K41" t="str">
            <v>'Carpina'</v>
          </cell>
        </row>
        <row r="42">
          <cell r="K42" t="str">
            <v>'Jaboatao_Dos_Guararapes'</v>
          </cell>
        </row>
        <row r="43">
          <cell r="K43" t="str">
            <v>'Recife'</v>
          </cell>
        </row>
        <row r="44">
          <cell r="K44" t="str">
            <v>'Recife'</v>
          </cell>
        </row>
        <row r="45">
          <cell r="K45" t="str">
            <v>'Afranio'</v>
          </cell>
        </row>
        <row r="46">
          <cell r="K46" t="str">
            <v>'Caetes'</v>
          </cell>
        </row>
        <row r="47">
          <cell r="K47" t="str">
            <v>'Passira'</v>
          </cell>
        </row>
        <row r="48">
          <cell r="K48" t="str">
            <v>'Ipojuca'</v>
          </cell>
        </row>
        <row r="49">
          <cell r="K49" t="str">
            <v>'Bezerros'</v>
          </cell>
        </row>
        <row r="50">
          <cell r="K50" t="str">
            <v>'Toritama'</v>
          </cell>
        </row>
        <row r="51">
          <cell r="K51" t="str">
            <v>'Salgueiro'</v>
          </cell>
        </row>
        <row r="52">
          <cell r="K52" t="str">
            <v>'Pombos'</v>
          </cell>
        </row>
        <row r="53">
          <cell r="K53" t="str">
            <v>'Caruaru'</v>
          </cell>
        </row>
        <row r="54">
          <cell r="K54" t="str">
            <v>'Condado'</v>
          </cell>
        </row>
        <row r="55">
          <cell r="K55" t="str">
            <v>'Recife'</v>
          </cell>
        </row>
        <row r="56">
          <cell r="K56" t="str">
            <v>'Rio_Formoso'</v>
          </cell>
        </row>
        <row r="57">
          <cell r="K57" t="str">
            <v>'Barreiros'</v>
          </cell>
        </row>
        <row r="58">
          <cell r="K58" t="str">
            <v>'Recife'</v>
          </cell>
        </row>
        <row r="59">
          <cell r="K59" t="str">
            <v>'Olinda'</v>
          </cell>
        </row>
        <row r="60">
          <cell r="K60" t="str">
            <v>'Limoeiro'</v>
          </cell>
        </row>
        <row r="61">
          <cell r="K61" t="str">
            <v>'Cabo_De_Santo_Agostinho'</v>
          </cell>
        </row>
        <row r="62">
          <cell r="K62" t="str">
            <v>'Petrolina'</v>
          </cell>
        </row>
        <row r="63">
          <cell r="K63" t="str">
            <v>'Petrolina'</v>
          </cell>
        </row>
        <row r="64">
          <cell r="K64" t="str">
            <v>'Recife'</v>
          </cell>
        </row>
        <row r="65">
          <cell r="K65" t="str">
            <v>'Bonito'</v>
          </cell>
        </row>
        <row r="66">
          <cell r="K66" t="str">
            <v>'Cabrobo'</v>
          </cell>
        </row>
        <row r="67">
          <cell r="K67" t="str">
            <v>'Aguas_Belas'</v>
          </cell>
        </row>
        <row r="68">
          <cell r="K68" t="str">
            <v>'Belem_De_Sao_Francisco'</v>
          </cell>
        </row>
        <row r="69">
          <cell r="K69" t="str">
            <v>'Pesqueira'</v>
          </cell>
        </row>
        <row r="70">
          <cell r="K70" t="str">
            <v>'Tabira'</v>
          </cell>
        </row>
        <row r="71">
          <cell r="K71" t="str">
            <v>'Abreu_E_Lima'</v>
          </cell>
        </row>
        <row r="72">
          <cell r="K72" t="str">
            <v>'Sirinhaem'</v>
          </cell>
        </row>
        <row r="73">
          <cell r="K73" t="str">
            <v>'Jaboatao_Dos_Guararapes'</v>
          </cell>
        </row>
        <row r="74">
          <cell r="K74" t="str">
            <v>'Araripina'</v>
          </cell>
        </row>
        <row r="75">
          <cell r="K75" t="str">
            <v>'Sao_Lourenco_Da_Mata'</v>
          </cell>
        </row>
        <row r="76">
          <cell r="K76" t="str">
            <v>'Machados'</v>
          </cell>
        </row>
        <row r="77">
          <cell r="K77" t="str">
            <v>'Serra_Talhada'</v>
          </cell>
        </row>
        <row r="78">
          <cell r="K78" t="str">
            <v>'Nazare_Da_Mata'</v>
          </cell>
        </row>
        <row r="79">
          <cell r="K79" t="str">
            <v>'Olinda'</v>
          </cell>
        </row>
        <row r="80">
          <cell r="K80" t="str">
            <v>'Recife'</v>
          </cell>
        </row>
        <row r="81">
          <cell r="K81" t="str">
            <v>'Recife'</v>
          </cell>
        </row>
        <row r="82">
          <cell r="K82" t="str">
            <v>'Timbauba'</v>
          </cell>
        </row>
        <row r="83">
          <cell r="K83" t="str">
            <v>'Cha_Grande'</v>
          </cell>
        </row>
        <row r="84">
          <cell r="K84" t="str">
            <v>'Altinho'</v>
          </cell>
        </row>
        <row r="85">
          <cell r="K85" t="str">
            <v>'Serrita'</v>
          </cell>
        </row>
        <row r="86">
          <cell r="K86" t="str">
            <v>'Recife'</v>
          </cell>
        </row>
        <row r="87">
          <cell r="K87" t="str">
            <v>'Taquaritinga_Do_Norte'</v>
          </cell>
        </row>
        <row r="88">
          <cell r="K88" t="str">
            <v>'Recife'</v>
          </cell>
        </row>
        <row r="89">
          <cell r="K89" t="str">
            <v>'Recife'</v>
          </cell>
        </row>
        <row r="90">
          <cell r="K90" t="str">
            <v>'Petrolina'</v>
          </cell>
        </row>
        <row r="91">
          <cell r="K91" t="str">
            <v>'Garanhuns'</v>
          </cell>
        </row>
        <row r="92">
          <cell r="K92" t="str">
            <v>'Jaboatao_Dos_Guararapes'</v>
          </cell>
        </row>
        <row r="93">
          <cell r="K93" t="str">
            <v>'Recife'</v>
          </cell>
        </row>
        <row r="94">
          <cell r="K94" t="str">
            <v>'Bezerros'</v>
          </cell>
        </row>
        <row r="95">
          <cell r="K95" t="str">
            <v>'Vitoria_De_Santo_Antao'</v>
          </cell>
        </row>
        <row r="96">
          <cell r="K96" t="str">
            <v>'Itapissuma'</v>
          </cell>
        </row>
        <row r="97">
          <cell r="K97" t="str">
            <v>'Sao_Joao'</v>
          </cell>
        </row>
        <row r="98">
          <cell r="K98" t="str">
            <v>'Saloa'</v>
          </cell>
        </row>
        <row r="99">
          <cell r="K99" t="str">
            <v>'Correntes'</v>
          </cell>
        </row>
        <row r="100">
          <cell r="K100" t="str">
            <v>'Sertania'</v>
          </cell>
        </row>
        <row r="101">
          <cell r="K101" t="str">
            <v>'Lajedo'</v>
          </cell>
        </row>
        <row r="102">
          <cell r="K102" t="str">
            <v>'Recife'</v>
          </cell>
        </row>
        <row r="103">
          <cell r="K103" t="str">
            <v>'Sao_Jose_Do_Egito'</v>
          </cell>
        </row>
        <row r="104">
          <cell r="K104" t="str">
            <v>'Arcoverde'</v>
          </cell>
        </row>
        <row r="105">
          <cell r="K105" t="str">
            <v>'Jaboatao_Dos_Guararapes'</v>
          </cell>
        </row>
        <row r="106">
          <cell r="K106" t="str">
            <v>'Jaboatao_Dos_Guararapes'</v>
          </cell>
        </row>
        <row r="107">
          <cell r="K107" t="str">
            <v>'Petrolina'</v>
          </cell>
        </row>
        <row r="108">
          <cell r="K108" t="str">
            <v>'Caruaru'</v>
          </cell>
        </row>
        <row r="109">
          <cell r="K109" t="str">
            <v>'Recife'</v>
          </cell>
        </row>
        <row r="110">
          <cell r="K110" t="str">
            <v>'Cabo_De_Santo_Agostinho'</v>
          </cell>
        </row>
        <row r="111">
          <cell r="K111" t="str">
            <v>'Caruaru'</v>
          </cell>
        </row>
        <row r="112">
          <cell r="K112" t="str">
            <v>'Paulista'</v>
          </cell>
        </row>
        <row r="113">
          <cell r="K113" t="str">
            <v>'Recife'</v>
          </cell>
        </row>
        <row r="114">
          <cell r="K114" t="str">
            <v>'Bom_Conselho'</v>
          </cell>
        </row>
        <row r="115">
          <cell r="K115" t="str">
            <v>'Garanhuns'</v>
          </cell>
        </row>
        <row r="116">
          <cell r="K116" t="str">
            <v>'Sao_Caitano'</v>
          </cell>
        </row>
        <row r="117">
          <cell r="K117" t="str">
            <v>'Brejao'</v>
          </cell>
        </row>
        <row r="118">
          <cell r="K118" t="str">
            <v>'Canhotinho'</v>
          </cell>
        </row>
        <row r="119">
          <cell r="K119" t="str">
            <v>'Paranatama'</v>
          </cell>
        </row>
        <row r="120">
          <cell r="K120" t="str">
            <v>'Jupi'</v>
          </cell>
        </row>
        <row r="121">
          <cell r="K121" t="str">
            <v>'Vertentes'</v>
          </cell>
        </row>
        <row r="122">
          <cell r="K122" t="str">
            <v>'Caruaru'</v>
          </cell>
        </row>
        <row r="123">
          <cell r="K123" t="str">
            <v>'Jaqueira'</v>
          </cell>
        </row>
        <row r="124">
          <cell r="K124" t="str">
            <v>'Jatoba'</v>
          </cell>
        </row>
        <row r="125">
          <cell r="K125" t="str">
            <v>'Paudalho'</v>
          </cell>
        </row>
        <row r="126">
          <cell r="K126" t="str">
            <v>'Santa_Filomena'</v>
          </cell>
        </row>
        <row r="127">
          <cell r="K127" t="str">
            <v>'Terezinha'</v>
          </cell>
        </row>
        <row r="128">
          <cell r="K128" t="str">
            <v>'Ribeirao'</v>
          </cell>
        </row>
        <row r="129">
          <cell r="K129" t="str">
            <v>'Sao_Bento_Do_Una'</v>
          </cell>
        </row>
        <row r="130">
          <cell r="K130" t="str">
            <v>'Moreilandia'</v>
          </cell>
        </row>
        <row r="131">
          <cell r="K131" t="str">
            <v>'Bom_Jardim'</v>
          </cell>
        </row>
        <row r="132">
          <cell r="K132" t="str">
            <v>'Oroco'</v>
          </cell>
        </row>
        <row r="133">
          <cell r="K133" t="str">
            <v>'Bodoco'</v>
          </cell>
        </row>
        <row r="134">
          <cell r="K134" t="str">
            <v>'Santa_Cruz'</v>
          </cell>
        </row>
        <row r="135">
          <cell r="K135" t="str">
            <v>'Itaiba'</v>
          </cell>
        </row>
        <row r="136">
          <cell r="K136" t="str">
            <v>'Lagoa_Grande'</v>
          </cell>
        </row>
        <row r="137">
          <cell r="K137" t="str">
            <v>'Lagoa_Do_Ouro'</v>
          </cell>
        </row>
        <row r="138">
          <cell r="K138" t="str">
            <v>'Exu'</v>
          </cell>
        </row>
        <row r="139">
          <cell r="K139" t="str">
            <v>'Cupira'</v>
          </cell>
        </row>
        <row r="140">
          <cell r="K140" t="str">
            <v>'Feira_Nova'</v>
          </cell>
        </row>
        <row r="141">
          <cell r="K141" t="str">
            <v>'Caetes'</v>
          </cell>
        </row>
        <row r="142">
          <cell r="K142" t="str">
            <v>'Afranio'</v>
          </cell>
        </row>
        <row r="143">
          <cell r="K143" t="str">
            <v>'Buique'</v>
          </cell>
        </row>
        <row r="144">
          <cell r="K144" t="str">
            <v>'Quipapa'</v>
          </cell>
        </row>
        <row r="145">
          <cell r="K145" t="str">
            <v>'Granito'</v>
          </cell>
        </row>
        <row r="146">
          <cell r="K146" t="str">
            <v>'Itapetim'</v>
          </cell>
        </row>
        <row r="147">
          <cell r="K147" t="str">
            <v>'Trindade'</v>
          </cell>
        </row>
        <row r="148">
          <cell r="K148" t="str">
            <v>'Santa_Maria_Da_Boa_Vista'</v>
          </cell>
        </row>
        <row r="149">
          <cell r="K149" t="str">
            <v>'Jucati'</v>
          </cell>
        </row>
        <row r="150">
          <cell r="K150" t="str">
            <v>'Iati'</v>
          </cell>
        </row>
        <row r="151">
          <cell r="K151" t="str">
            <v>'Dormentes'</v>
          </cell>
        </row>
        <row r="152">
          <cell r="K152" t="str">
            <v>'Toritama'</v>
          </cell>
        </row>
        <row r="153">
          <cell r="K153" t="str">
            <v>'Capoeiras'</v>
          </cell>
        </row>
        <row r="154">
          <cell r="K154" t="str">
            <v>'Santa_Cruz_Do_Capibaribe'</v>
          </cell>
        </row>
        <row r="155">
          <cell r="K155" t="str">
            <v>'Inaja'</v>
          </cell>
        </row>
        <row r="156">
          <cell r="K156" t="str">
            <v>'Pocao'</v>
          </cell>
        </row>
        <row r="157">
          <cell r="K157" t="str">
            <v>'Recife'</v>
          </cell>
        </row>
        <row r="158">
          <cell r="K158" t="str">
            <v>'Jaboatao_Dos_Guararapes'</v>
          </cell>
        </row>
        <row r="159">
          <cell r="K159" t="str">
            <v>'Recife'</v>
          </cell>
        </row>
        <row r="160">
          <cell r="K160" t="str">
            <v>'Paulista'</v>
          </cell>
        </row>
        <row r="161">
          <cell r="K161" t="str">
            <v>'Recife'</v>
          </cell>
        </row>
        <row r="162">
          <cell r="K162" t="str">
            <v>'Recife'</v>
          </cell>
        </row>
        <row r="163">
          <cell r="K163" t="str">
            <v>'Recife'</v>
          </cell>
        </row>
        <row r="164">
          <cell r="K164" t="str">
            <v>'Serra_Talhada'</v>
          </cell>
        </row>
        <row r="165">
          <cell r="K165" t="str">
            <v>'Limoeiro'</v>
          </cell>
        </row>
        <row r="166">
          <cell r="K166" t="str">
            <v>'Palmares'</v>
          </cell>
        </row>
        <row r="167">
          <cell r="K167" t="str">
            <v>'Caruaru'</v>
          </cell>
        </row>
        <row r="168">
          <cell r="K168" t="str">
            <v>'Garanhuns'</v>
          </cell>
        </row>
        <row r="169">
          <cell r="K169" t="str">
            <v>'Escada'</v>
          </cell>
        </row>
        <row r="170">
          <cell r="K170" t="str">
            <v>'Afogados_Da_Ingazeira'</v>
          </cell>
        </row>
        <row r="171">
          <cell r="K171" t="str">
            <v>'Ouricuri'</v>
          </cell>
        </row>
        <row r="172">
          <cell r="K172" t="str">
            <v>'Salgueiro'</v>
          </cell>
        </row>
        <row r="173">
          <cell r="K173" t="str">
            <v>'Belo_Jardim'</v>
          </cell>
        </row>
        <row r="174">
          <cell r="K174" t="str">
            <v>'Arcoverde'</v>
          </cell>
        </row>
        <row r="175">
          <cell r="K175" t="str">
            <v>'Cabo_De_Santo_Agostinho'</v>
          </cell>
        </row>
        <row r="176">
          <cell r="K176" t="str">
            <v>'Paulista'</v>
          </cell>
        </row>
        <row r="177">
          <cell r="K177" t="str">
            <v>'Belo_Jardim'</v>
          </cell>
        </row>
        <row r="178">
          <cell r="K178" t="str">
            <v>'Jaboatao_Dos_Guararapes'</v>
          </cell>
        </row>
        <row r="179">
          <cell r="K179" t="str">
            <v>'Recife'</v>
          </cell>
        </row>
        <row r="180">
          <cell r="K180" t="str">
            <v>'Serra_Talhada'</v>
          </cell>
        </row>
        <row r="181">
          <cell r="K181" t="str">
            <v>'Recife'</v>
          </cell>
        </row>
        <row r="182">
          <cell r="K182" t="str">
            <v>'Serra_Talhada'</v>
          </cell>
        </row>
        <row r="183">
          <cell r="K183" t="str">
            <v>'Recife'</v>
          </cell>
        </row>
        <row r="184">
          <cell r="K184" t="str">
            <v>'Pesqueira'</v>
          </cell>
        </row>
        <row r="185">
          <cell r="K185" t="str">
            <v>'Fernando_De_Noronha'</v>
          </cell>
        </row>
        <row r="186">
          <cell r="K186" t="str">
            <v>'Surubim'</v>
          </cell>
        </row>
        <row r="187">
          <cell r="K187" t="str">
            <v>'Recife'</v>
          </cell>
        </row>
        <row r="188">
          <cell r="K188" t="str">
            <v>'Cabo_De_Santo_Agostinho'</v>
          </cell>
        </row>
        <row r="189">
          <cell r="K189" t="str">
            <v>'Caruaru'</v>
          </cell>
        </row>
        <row r="190">
          <cell r="K190" t="str">
            <v>'Serra_Talhada'</v>
          </cell>
        </row>
        <row r="191">
          <cell r="K191" t="str">
            <v>'Cortes'</v>
          </cell>
        </row>
        <row r="192">
          <cell r="K192" t="str">
            <v>'Orobo'</v>
          </cell>
        </row>
        <row r="193">
          <cell r="K193" t="str">
            <v>'Caruaru'</v>
          </cell>
        </row>
        <row r="194">
          <cell r="K194" t="str">
            <v>'Recife'</v>
          </cell>
        </row>
        <row r="195">
          <cell r="K195" t="str">
            <v>'Recife'</v>
          </cell>
        </row>
        <row r="196">
          <cell r="K196" t="str">
            <v>'Recife'</v>
          </cell>
        </row>
        <row r="197">
          <cell r="K197" t="str">
            <v>'Recife'</v>
          </cell>
        </row>
        <row r="198">
          <cell r="K198" t="str">
            <v>'Petrolina'</v>
          </cell>
        </row>
        <row r="199">
          <cell r="K199" t="str">
            <v>'Palmares'</v>
          </cell>
        </row>
        <row r="200">
          <cell r="K200" t="str">
            <v>'Petrolandia'</v>
          </cell>
        </row>
        <row r="201">
          <cell r="K201" t="str">
            <v>'Recife'</v>
          </cell>
        </row>
        <row r="202">
          <cell r="K202" t="str">
            <v>'Petrolina'</v>
          </cell>
        </row>
        <row r="203">
          <cell r="K203" t="str">
            <v>'Caruaru'</v>
          </cell>
        </row>
        <row r="204">
          <cell r="K204" t="str">
            <v>'Jaboatao_Dos_Guararapes'</v>
          </cell>
        </row>
        <row r="205">
          <cell r="K205" t="str">
            <v>'Agrestina'</v>
          </cell>
        </row>
        <row r="206">
          <cell r="K206" t="str">
            <v>'Custodia'</v>
          </cell>
        </row>
        <row r="207">
          <cell r="K207" t="str">
            <v>'Buique'</v>
          </cell>
        </row>
        <row r="208">
          <cell r="K208" t="str">
            <v>'Camaragibe'</v>
          </cell>
        </row>
        <row r="209">
          <cell r="K209" t="str">
            <v>'Olinda'</v>
          </cell>
        </row>
        <row r="210">
          <cell r="K210" t="str">
            <v>'Caruaru'</v>
          </cell>
        </row>
        <row r="211">
          <cell r="K211" t="str">
            <v>'Goiana'</v>
          </cell>
        </row>
        <row r="212">
          <cell r="K212" t="str">
            <v>'Petrolina'</v>
          </cell>
        </row>
        <row r="213">
          <cell r="K213" t="str">
            <v>'Abreu_E_Lima'</v>
          </cell>
        </row>
        <row r="214">
          <cell r="K214" t="str">
            <v>'Vertente_Do_Lerio'</v>
          </cell>
        </row>
        <row r="215">
          <cell r="K215" t="str">
            <v>'Vitoria_De_Santo_Antao'</v>
          </cell>
        </row>
        <row r="216">
          <cell r="K216" t="str">
            <v>'Salgueiro'</v>
          </cell>
        </row>
        <row r="217">
          <cell r="K217" t="str">
            <v>'Recife'</v>
          </cell>
        </row>
        <row r="218">
          <cell r="K218" t="str">
            <v>'Tabira'</v>
          </cell>
        </row>
        <row r="219">
          <cell r="K219" t="str">
            <v>'Sao_Lourenco_Da_Mata'</v>
          </cell>
        </row>
        <row r="220">
          <cell r="K220" t="str">
            <v>'Recife'</v>
          </cell>
        </row>
        <row r="221">
          <cell r="K221" t="str">
            <v>'Igarassu'</v>
          </cell>
        </row>
        <row r="222">
          <cell r="K222" t="str">
            <v>'Pedra'</v>
          </cell>
        </row>
        <row r="223">
          <cell r="K223" t="str">
            <v>'Jurema'</v>
          </cell>
        </row>
        <row r="224">
          <cell r="K224" t="str">
            <v>'Angelim'</v>
          </cell>
        </row>
        <row r="225">
          <cell r="K225" t="str">
            <v>'Itaquitinga'</v>
          </cell>
        </row>
        <row r="226">
          <cell r="K226" t="str">
            <v>'Alianca'</v>
          </cell>
        </row>
        <row r="227">
          <cell r="K227" t="str">
            <v>'Itambe'</v>
          </cell>
        </row>
        <row r="228">
          <cell r="K228" t="str">
            <v>'Joao_Alfredo'</v>
          </cell>
        </row>
        <row r="229">
          <cell r="K229" t="str">
            <v>'Ibimirim'</v>
          </cell>
        </row>
        <row r="230">
          <cell r="K230" t="str">
            <v>'Camutanga'</v>
          </cell>
        </row>
        <row r="231">
          <cell r="K231" t="str">
            <v>'Sao_Joaquim_Do_Monte'</v>
          </cell>
        </row>
        <row r="232">
          <cell r="K232" t="str">
            <v>'Tupanatinga'</v>
          </cell>
        </row>
        <row r="233">
          <cell r="K233" t="str">
            <v>'Lagoa_Dos_Gatos'</v>
          </cell>
        </row>
        <row r="234">
          <cell r="K234" t="str">
            <v>'Bezerros'</v>
          </cell>
        </row>
        <row r="235">
          <cell r="K235" t="str">
            <v>'Garanhuns'</v>
          </cell>
        </row>
        <row r="236">
          <cell r="K236" t="str">
            <v>'Petrolina'</v>
          </cell>
        </row>
        <row r="237">
          <cell r="K237" t="str">
            <v>'Goiana'</v>
          </cell>
        </row>
        <row r="238">
          <cell r="K238" t="str">
            <v>'Caruaru'</v>
          </cell>
        </row>
        <row r="239">
          <cell r="K239" t="str">
            <v>'Recife'</v>
          </cell>
        </row>
        <row r="240">
          <cell r="K240" t="str">
            <v>'Recife'</v>
          </cell>
        </row>
        <row r="241">
          <cell r="K241" t="str">
            <v>'Recife'</v>
          </cell>
        </row>
        <row r="242">
          <cell r="K242" t="str">
            <v>'Recife'</v>
          </cell>
        </row>
        <row r="243">
          <cell r="K243" t="str">
            <v>'Recife'</v>
          </cell>
        </row>
        <row r="244">
          <cell r="K244" t="str">
            <v>'Recife'</v>
          </cell>
        </row>
        <row r="245">
          <cell r="K245" t="str">
            <v>'Recife'</v>
          </cell>
        </row>
        <row r="246">
          <cell r="K246" t="str">
            <v>'Recife'</v>
          </cell>
        </row>
      </sheetData>
      <sheetData sheetId="13">
        <row r="3">
          <cell r="K3" t="str">
            <v>'Coruripe'</v>
          </cell>
        </row>
        <row r="4">
          <cell r="K4" t="str">
            <v>'Arapiraca'</v>
          </cell>
        </row>
        <row r="5">
          <cell r="K5" t="str">
            <v>'Maceio'</v>
          </cell>
        </row>
        <row r="6">
          <cell r="K6" t="str">
            <v>'Maceio'</v>
          </cell>
        </row>
        <row r="7">
          <cell r="K7" t="str">
            <v>'Arapiraca'</v>
          </cell>
        </row>
        <row r="8">
          <cell r="K8" t="str">
            <v>'Maceio'</v>
          </cell>
        </row>
        <row r="9">
          <cell r="K9" t="str">
            <v>'Maceio'</v>
          </cell>
        </row>
        <row r="10">
          <cell r="K10" t="str">
            <v>'Sao_Bras'</v>
          </cell>
        </row>
        <row r="11">
          <cell r="K11" t="str">
            <v>'Murici'</v>
          </cell>
        </row>
        <row r="12">
          <cell r="K12" t="str">
            <v>'Maceio'</v>
          </cell>
        </row>
        <row r="13">
          <cell r="K13" t="str">
            <v>'Maceio'</v>
          </cell>
        </row>
        <row r="14">
          <cell r="K14" t="str">
            <v>'Rio_Largo'</v>
          </cell>
        </row>
        <row r="15">
          <cell r="K15" t="str">
            <v>'Atalaia'</v>
          </cell>
        </row>
        <row r="16">
          <cell r="K16" t="str">
            <v>'Sao_Luis_Do_Quitunde'</v>
          </cell>
        </row>
        <row r="17">
          <cell r="K17" t="str">
            <v>'Matriz_De_Camaragibe'</v>
          </cell>
        </row>
        <row r="18">
          <cell r="K18" t="str">
            <v>'Maceio'</v>
          </cell>
        </row>
        <row r="19">
          <cell r="K19" t="str">
            <v>'Maceio'</v>
          </cell>
        </row>
        <row r="20">
          <cell r="K20" t="str">
            <v>'Maceio'</v>
          </cell>
        </row>
        <row r="21">
          <cell r="K21" t="str">
            <v>'Arapiraca'</v>
          </cell>
        </row>
        <row r="22">
          <cell r="K22" t="str">
            <v>'Maceio'</v>
          </cell>
        </row>
        <row r="23">
          <cell r="K23" t="str">
            <v>'Joaquim_Gomes'</v>
          </cell>
        </row>
        <row r="24">
          <cell r="K24" t="str">
            <v>'Porto_Calvo'</v>
          </cell>
        </row>
        <row r="25">
          <cell r="K25" t="str">
            <v>'Vicosa'</v>
          </cell>
        </row>
        <row r="26">
          <cell r="K26" t="str">
            <v>'Cajueiro'</v>
          </cell>
        </row>
        <row r="27">
          <cell r="K27" t="str">
            <v>'Capela'</v>
          </cell>
        </row>
        <row r="28">
          <cell r="K28" t="str">
            <v>'Boca_Da_Mata'</v>
          </cell>
        </row>
        <row r="29">
          <cell r="K29" t="str">
            <v>'Teotonio_Vilela'</v>
          </cell>
        </row>
        <row r="30">
          <cell r="K30" t="str">
            <v>'Junqueiro'</v>
          </cell>
        </row>
        <row r="31">
          <cell r="K31" t="str">
            <v>'Maceio'</v>
          </cell>
        </row>
        <row r="32">
          <cell r="K32" t="str">
            <v>'Maceio'</v>
          </cell>
        </row>
        <row r="33">
          <cell r="K33" t="str">
            <v>'Uniao_Dos_Palmares'</v>
          </cell>
        </row>
        <row r="34">
          <cell r="K34" t="str">
            <v>'Arapiraca'</v>
          </cell>
        </row>
        <row r="35">
          <cell r="K35" t="str">
            <v>'Delmiro_Gouveia'</v>
          </cell>
        </row>
        <row r="36">
          <cell r="K36" t="str">
            <v>'Porto_Calvo'</v>
          </cell>
        </row>
        <row r="37">
          <cell r="K37" t="str">
            <v>'Santana_Do_Ipanema'</v>
          </cell>
        </row>
        <row r="38">
          <cell r="K38" t="str">
            <v>'Palmeira_Dos_Indios'</v>
          </cell>
        </row>
        <row r="39">
          <cell r="K39" t="str">
            <v>'Uniao_Dos_Palmares'</v>
          </cell>
        </row>
        <row r="40">
          <cell r="K40" t="str">
            <v>'Maceio'</v>
          </cell>
        </row>
        <row r="41">
          <cell r="K41" t="str">
            <v>'Maceio'</v>
          </cell>
        </row>
        <row r="42">
          <cell r="K42" t="str">
            <v>'Maceio'</v>
          </cell>
        </row>
        <row r="43">
          <cell r="K43" t="str">
            <v>'Maceio'</v>
          </cell>
        </row>
        <row r="44">
          <cell r="K44" t="str">
            <v>'Pilar'</v>
          </cell>
        </row>
        <row r="45">
          <cell r="K45" t="str">
            <v>'Maceio'</v>
          </cell>
        </row>
        <row r="46">
          <cell r="K46" t="str">
            <v>'Maceio'</v>
          </cell>
        </row>
        <row r="47">
          <cell r="K47" t="str">
            <v>'Penedo'</v>
          </cell>
        </row>
        <row r="48">
          <cell r="K48" t="str">
            <v>'Sao_Miguel_Dos_Campos'</v>
          </cell>
        </row>
        <row r="49">
          <cell r="K49" t="str">
            <v>'Piranhas'</v>
          </cell>
        </row>
        <row r="50">
          <cell r="K50" t="str">
            <v>'Arapiraca'</v>
          </cell>
        </row>
        <row r="51">
          <cell r="K51" t="str">
            <v>'Quebrangulo'</v>
          </cell>
        </row>
        <row r="52">
          <cell r="K52" t="str">
            <v>'Sao_Jose_Da_Tapera'</v>
          </cell>
        </row>
        <row r="53">
          <cell r="K53" t="str">
            <v>'Campo_Alegre'</v>
          </cell>
        </row>
      </sheetData>
      <sheetData sheetId="14">
        <row r="3">
          <cell r="K3" t="str">
            <v>'Simao_Dias'</v>
          </cell>
        </row>
        <row r="4">
          <cell r="K4" t="str">
            <v>'Aracaju'</v>
          </cell>
        </row>
        <row r="5">
          <cell r="K5" t="str">
            <v>'Aracaju'</v>
          </cell>
        </row>
        <row r="6">
          <cell r="K6" t="str">
            <v>'Aquidaba'</v>
          </cell>
        </row>
        <row r="7">
          <cell r="K7" t="str">
            <v>'Aracaju'</v>
          </cell>
        </row>
        <row r="8">
          <cell r="K8" t="str">
            <v>'Riachuelo'</v>
          </cell>
        </row>
        <row r="9">
          <cell r="K9" t="str">
            <v>'Aracaju'</v>
          </cell>
        </row>
        <row r="10">
          <cell r="K10" t="str">
            <v>'Itabaiana'</v>
          </cell>
        </row>
        <row r="11">
          <cell r="K11" t="str">
            <v>'Sao_Cristovao'</v>
          </cell>
        </row>
        <row r="12">
          <cell r="K12" t="str">
            <v>'Aracaju'</v>
          </cell>
        </row>
        <row r="13">
          <cell r="K13" t="str">
            <v>'Lagarto'</v>
          </cell>
        </row>
        <row r="14">
          <cell r="K14" t="str">
            <v>'Capela'</v>
          </cell>
        </row>
        <row r="15">
          <cell r="K15" t="str">
            <v>'Aracaju'</v>
          </cell>
        </row>
        <row r="16">
          <cell r="K16" t="str">
            <v>'Caninde_De_Sao_Francisco'</v>
          </cell>
        </row>
        <row r="17">
          <cell r="K17" t="str">
            <v>'Poco_Redondo'</v>
          </cell>
        </row>
        <row r="18">
          <cell r="K18" t="str">
            <v>'Lagarto'</v>
          </cell>
        </row>
        <row r="19">
          <cell r="K19" t="str">
            <v>'Estancia'</v>
          </cell>
        </row>
        <row r="20">
          <cell r="K20" t="str">
            <v>'Estancia'</v>
          </cell>
        </row>
        <row r="21">
          <cell r="K21" t="str">
            <v>'Propria'</v>
          </cell>
        </row>
        <row r="22">
          <cell r="K22" t="str">
            <v>'Nossa_Senhora_Da_Gloria'</v>
          </cell>
        </row>
        <row r="23">
          <cell r="K23" t="str">
            <v>'Nossa_Senhora_Do_Socorro'</v>
          </cell>
        </row>
        <row r="24">
          <cell r="K24" t="str">
            <v>'Aracaju'</v>
          </cell>
        </row>
        <row r="25">
          <cell r="K25" t="str">
            <v>'Aracaju'</v>
          </cell>
        </row>
        <row r="26">
          <cell r="K26" t="str">
            <v>'Itabaianinha'</v>
          </cell>
        </row>
        <row r="27">
          <cell r="K27" t="str">
            <v>'Capela'</v>
          </cell>
        </row>
        <row r="28">
          <cell r="K28" t="str">
            <v>'Lagarto'</v>
          </cell>
        </row>
        <row r="29">
          <cell r="K29" t="str">
            <v>'Aracaju'</v>
          </cell>
        </row>
        <row r="30">
          <cell r="K30" t="str">
            <v>'Aracaju'</v>
          </cell>
        </row>
        <row r="31">
          <cell r="K31" t="str">
            <v>'Aracaju'</v>
          </cell>
        </row>
      </sheetData>
      <sheetData sheetId="15">
        <row r="3">
          <cell r="K3" t="str">
            <v>'Santo_Antonio_De_Jesus'</v>
          </cell>
        </row>
        <row r="4">
          <cell r="K4" t="str">
            <v>'Sao_Felix_Do_Coribe'</v>
          </cell>
        </row>
        <row r="5">
          <cell r="K5" t="str">
            <v>'Conceicao_Do_Coite'</v>
          </cell>
        </row>
        <row r="6">
          <cell r="K6" t="str">
            <v>'Vitoria_Da_Conquista'</v>
          </cell>
        </row>
        <row r="7">
          <cell r="K7" t="str">
            <v>'Castro_Alves'</v>
          </cell>
        </row>
        <row r="8">
          <cell r="K8" t="str">
            <v>'Ubaira'</v>
          </cell>
        </row>
        <row r="9">
          <cell r="K9" t="str">
            <v>'Salvador'</v>
          </cell>
        </row>
        <row r="10">
          <cell r="K10" t="str">
            <v>'Jussiape'</v>
          </cell>
        </row>
        <row r="11">
          <cell r="K11" t="str">
            <v>'Remanso'</v>
          </cell>
        </row>
        <row r="12">
          <cell r="K12" t="str">
            <v>'Santaluz'</v>
          </cell>
        </row>
        <row r="13">
          <cell r="K13" t="str">
            <v>'Jaguaquara'</v>
          </cell>
        </row>
        <row r="14">
          <cell r="K14" t="str">
            <v>'Elisio_Medrado'</v>
          </cell>
        </row>
        <row r="15">
          <cell r="K15" t="str">
            <v>'Feira_De_Santana'</v>
          </cell>
        </row>
        <row r="16">
          <cell r="K16" t="str">
            <v>'Baianopolis'</v>
          </cell>
        </row>
        <row r="17">
          <cell r="K17" t="str">
            <v>'Barreiras'</v>
          </cell>
        </row>
        <row r="18">
          <cell r="K18" t="str">
            <v>'Ibitita'</v>
          </cell>
        </row>
        <row r="19">
          <cell r="K19" t="str">
            <v>'Irece'</v>
          </cell>
        </row>
        <row r="20">
          <cell r="K20" t="str">
            <v>'Cotegipe'</v>
          </cell>
        </row>
        <row r="21">
          <cell r="K21" t="str">
            <v>'Santaluz'</v>
          </cell>
        </row>
        <row r="22">
          <cell r="K22" t="str">
            <v>'Livramento_De_Nossa_Senhora'</v>
          </cell>
        </row>
        <row r="23">
          <cell r="K23" t="str">
            <v>'Camacari'</v>
          </cell>
        </row>
        <row r="24">
          <cell r="K24" t="str">
            <v>'Irece'</v>
          </cell>
        </row>
        <row r="25">
          <cell r="K25" t="str">
            <v>'Candeias'</v>
          </cell>
        </row>
        <row r="26">
          <cell r="K26" t="str">
            <v>'Macaubas'</v>
          </cell>
        </row>
        <row r="27">
          <cell r="K27" t="str">
            <v>'Conceicao_Do_Jacuipe'</v>
          </cell>
        </row>
        <row r="28">
          <cell r="K28" t="str">
            <v>'Conceicao_Do_Coite'</v>
          </cell>
        </row>
        <row r="29">
          <cell r="K29" t="str">
            <v>'Santa_Maria_Da_Vitoria'</v>
          </cell>
        </row>
        <row r="30">
          <cell r="K30" t="str">
            <v>'Planaltino'</v>
          </cell>
        </row>
        <row r="31">
          <cell r="K31" t="str">
            <v>'Valente'</v>
          </cell>
        </row>
        <row r="32">
          <cell r="K32" t="str">
            <v>'Queimadas'</v>
          </cell>
        </row>
        <row r="33">
          <cell r="K33" t="str">
            <v>'Tucano'</v>
          </cell>
        </row>
        <row r="34">
          <cell r="K34" t="str">
            <v>'Irece'</v>
          </cell>
        </row>
        <row r="35">
          <cell r="K35" t="str">
            <v>'Itagi'</v>
          </cell>
        </row>
        <row r="36">
          <cell r="K36" t="str">
            <v>'Conceicao_Do_Coite'</v>
          </cell>
        </row>
        <row r="37">
          <cell r="K37" t="str">
            <v>'Jacobina'</v>
          </cell>
        </row>
        <row r="38">
          <cell r="K38" t="str">
            <v>'Barreiras'</v>
          </cell>
        </row>
        <row r="39">
          <cell r="K39" t="str">
            <v>'Paulo_Afonso'</v>
          </cell>
        </row>
        <row r="40">
          <cell r="K40" t="str">
            <v>'Livramento_De_Nossa_Senhora'</v>
          </cell>
        </row>
        <row r="41">
          <cell r="K41" t="str">
            <v>'Conceicao_Do_Coite'</v>
          </cell>
        </row>
        <row r="42">
          <cell r="K42" t="str">
            <v>'Ipiau'</v>
          </cell>
        </row>
        <row r="43">
          <cell r="K43" t="str">
            <v>'Irece'</v>
          </cell>
        </row>
        <row r="44">
          <cell r="K44" t="str">
            <v>'Paulo_Afonso'</v>
          </cell>
        </row>
        <row r="45">
          <cell r="K45" t="str">
            <v>'Ribeira_Do_Pombal'</v>
          </cell>
        </row>
        <row r="46">
          <cell r="K46" t="str">
            <v>'Valente'</v>
          </cell>
        </row>
        <row r="47">
          <cell r="K47" t="str">
            <v>'Salvador'</v>
          </cell>
        </row>
        <row r="48">
          <cell r="K48" t="str">
            <v>'Irece'</v>
          </cell>
        </row>
        <row r="49">
          <cell r="K49" t="str">
            <v>'Barreiras'</v>
          </cell>
        </row>
        <row r="50">
          <cell r="K50" t="str">
            <v>'Feira_De_Santana'</v>
          </cell>
        </row>
        <row r="51">
          <cell r="K51" t="str">
            <v>'Salvador'</v>
          </cell>
        </row>
        <row r="52">
          <cell r="K52" t="str">
            <v>'Salvador'</v>
          </cell>
        </row>
        <row r="53">
          <cell r="K53" t="str">
            <v>'Jaguaquara'</v>
          </cell>
        </row>
        <row r="54">
          <cell r="K54" t="str">
            <v>'Serrinha'</v>
          </cell>
        </row>
        <row r="55">
          <cell r="K55" t="str">
            <v>'Camacan'</v>
          </cell>
        </row>
        <row r="56">
          <cell r="K56" t="str">
            <v>'Itororo'</v>
          </cell>
        </row>
        <row r="57">
          <cell r="K57" t="str">
            <v>'Ipiau'</v>
          </cell>
        </row>
        <row r="58">
          <cell r="K58" t="str">
            <v>'Teolandia'</v>
          </cell>
        </row>
        <row r="59">
          <cell r="K59" t="str">
            <v>'Riachao_Do_Jacuipe'</v>
          </cell>
        </row>
        <row r="60">
          <cell r="K60" t="str">
            <v>'Wagner'</v>
          </cell>
        </row>
        <row r="61">
          <cell r="K61" t="str">
            <v>'Alagoinhas'</v>
          </cell>
        </row>
        <row r="62">
          <cell r="K62" t="str">
            <v>'Vitoria_Da_Conquista'</v>
          </cell>
        </row>
        <row r="63">
          <cell r="K63" t="str">
            <v>'Ilheus'</v>
          </cell>
        </row>
        <row r="64">
          <cell r="K64" t="str">
            <v>'Correntina'</v>
          </cell>
        </row>
        <row r="65">
          <cell r="K65" t="str">
            <v>'Serrinha'</v>
          </cell>
        </row>
        <row r="66">
          <cell r="K66" t="str">
            <v>'Igrapiuna'</v>
          </cell>
        </row>
        <row r="67">
          <cell r="K67" t="str">
            <v>'Cacule'</v>
          </cell>
        </row>
        <row r="68">
          <cell r="K68" t="str">
            <v>'Candido_Sales'</v>
          </cell>
        </row>
        <row r="69">
          <cell r="K69" t="str">
            <v>'Lauro_De_Freitas'</v>
          </cell>
        </row>
        <row r="70">
          <cell r="K70" t="str">
            <v>'Catu'</v>
          </cell>
        </row>
        <row r="71">
          <cell r="K71" t="str">
            <v>'Salvador'</v>
          </cell>
        </row>
        <row r="72">
          <cell r="K72" t="str">
            <v>'Iraquara'</v>
          </cell>
        </row>
        <row r="73">
          <cell r="K73" t="str">
            <v>'Eunapolis'</v>
          </cell>
        </row>
        <row r="74">
          <cell r="K74" t="str">
            <v>'Irece'</v>
          </cell>
        </row>
        <row r="75">
          <cell r="K75" t="str">
            <v>'Barra'</v>
          </cell>
        </row>
        <row r="76">
          <cell r="K76" t="str">
            <v>'Salvador'</v>
          </cell>
        </row>
        <row r="77">
          <cell r="K77" t="str">
            <v>'Coracao_De_Maria'</v>
          </cell>
        </row>
        <row r="78">
          <cell r="K78" t="str">
            <v>'Macaubas'</v>
          </cell>
        </row>
        <row r="79">
          <cell r="K79" t="str">
            <v>'Inhambupe'</v>
          </cell>
        </row>
        <row r="80">
          <cell r="K80" t="str">
            <v>'Itubera'</v>
          </cell>
        </row>
        <row r="81">
          <cell r="K81" t="str">
            <v>'Ibirataia'</v>
          </cell>
        </row>
        <row r="82">
          <cell r="K82" t="str">
            <v>'Pau_Brasil'</v>
          </cell>
        </row>
        <row r="83">
          <cell r="K83" t="str">
            <v>'Mucuge'</v>
          </cell>
        </row>
        <row r="84">
          <cell r="K84" t="str">
            <v>'Paramirim'</v>
          </cell>
        </row>
        <row r="85">
          <cell r="K85" t="str">
            <v>'Ibipeba'</v>
          </cell>
        </row>
        <row r="86">
          <cell r="K86" t="str">
            <v>'Itabuna'</v>
          </cell>
        </row>
        <row r="87">
          <cell r="K87" t="str">
            <v>'Lauro_De_Freitas'</v>
          </cell>
        </row>
        <row r="88">
          <cell r="K88" t="str">
            <v>'Itapetinga'</v>
          </cell>
        </row>
        <row r="89">
          <cell r="K89" t="str">
            <v>'Salvador'</v>
          </cell>
        </row>
        <row r="90">
          <cell r="K90" t="str">
            <v>'Itaberaba'</v>
          </cell>
        </row>
        <row r="91">
          <cell r="K91" t="str">
            <v>'Salvador'</v>
          </cell>
        </row>
        <row r="92">
          <cell r="K92" t="str">
            <v>'Salvador'</v>
          </cell>
        </row>
        <row r="93">
          <cell r="K93" t="str">
            <v>'Juazeiro'</v>
          </cell>
        </row>
        <row r="94">
          <cell r="K94" t="str">
            <v>'Itabuna'</v>
          </cell>
        </row>
        <row r="95">
          <cell r="K95" t="str">
            <v>'Salvador'</v>
          </cell>
        </row>
        <row r="96">
          <cell r="K96" t="str">
            <v>'Ilheus'</v>
          </cell>
        </row>
        <row r="97">
          <cell r="K97" t="str">
            <v>'Capim_Grosso'</v>
          </cell>
        </row>
        <row r="98">
          <cell r="K98" t="str">
            <v>'Castro_Alves'</v>
          </cell>
        </row>
        <row r="99">
          <cell r="K99" t="str">
            <v>'Catu'</v>
          </cell>
        </row>
        <row r="100">
          <cell r="K100" t="str">
            <v>'Sapeacu'</v>
          </cell>
        </row>
        <row r="101">
          <cell r="K101" t="str">
            <v>'Ilheus'</v>
          </cell>
        </row>
        <row r="102">
          <cell r="K102" t="str">
            <v>'Paulo_Afonso'</v>
          </cell>
        </row>
        <row r="103">
          <cell r="K103" t="str">
            <v>'Buritirama'</v>
          </cell>
        </row>
        <row r="104">
          <cell r="K104" t="str">
            <v>'Rio_De_Contas'</v>
          </cell>
        </row>
        <row r="105">
          <cell r="K105" t="str">
            <v>'Mairi'</v>
          </cell>
        </row>
        <row r="106">
          <cell r="K106" t="str">
            <v>'Juazeiro'</v>
          </cell>
        </row>
        <row r="107">
          <cell r="K107" t="str">
            <v>'Barreiras'</v>
          </cell>
        </row>
        <row r="108">
          <cell r="K108" t="str">
            <v>'Santo_Antonio_De_Jesus'</v>
          </cell>
        </row>
        <row r="109">
          <cell r="K109" t="str">
            <v>'Rio_Do_Pires'</v>
          </cell>
        </row>
        <row r="110">
          <cell r="K110" t="str">
            <v>'Salvador'</v>
          </cell>
        </row>
        <row r="111">
          <cell r="K111" t="str">
            <v>'Jacobina'</v>
          </cell>
        </row>
        <row r="112">
          <cell r="K112" t="str">
            <v>'Sao_Francisco_Do_Conde'</v>
          </cell>
        </row>
        <row r="113">
          <cell r="K113" t="str">
            <v>'Feira_De_Santana'</v>
          </cell>
        </row>
        <row r="114">
          <cell r="K114" t="str">
            <v>'Quijingue'</v>
          </cell>
        </row>
        <row r="115">
          <cell r="K115" t="str">
            <v>'Sao_Sebastiao_Do_Passe'</v>
          </cell>
        </row>
        <row r="116">
          <cell r="K116" t="str">
            <v>'Ubata'</v>
          </cell>
        </row>
        <row r="117">
          <cell r="K117" t="str">
            <v>'Saubara'</v>
          </cell>
        </row>
        <row r="118">
          <cell r="K118" t="str">
            <v>'Conde'</v>
          </cell>
        </row>
        <row r="119">
          <cell r="K119" t="str">
            <v>'Valenca'</v>
          </cell>
        </row>
        <row r="120">
          <cell r="K120" t="str">
            <v>'Sao_Felix_Do_Coribe'</v>
          </cell>
        </row>
        <row r="121">
          <cell r="K121" t="str">
            <v>'Belmonte'</v>
          </cell>
        </row>
        <row r="122">
          <cell r="K122" t="str">
            <v>'Itajuipe'</v>
          </cell>
        </row>
        <row r="123">
          <cell r="K123" t="str">
            <v>'Camacan'</v>
          </cell>
        </row>
        <row r="124">
          <cell r="K124" t="str">
            <v>'Wenceslau_Guimaraes'</v>
          </cell>
        </row>
        <row r="125">
          <cell r="K125" t="str">
            <v>'Luis_Eduardo_Magalhaes'</v>
          </cell>
        </row>
        <row r="126">
          <cell r="K126" t="str">
            <v>'Vereda'</v>
          </cell>
        </row>
        <row r="127">
          <cell r="K127" t="str">
            <v>'Potiragua'</v>
          </cell>
        </row>
        <row r="128">
          <cell r="K128" t="str">
            <v>'Luis_Eduardo_Magalhaes'</v>
          </cell>
        </row>
        <row r="129">
          <cell r="K129" t="str">
            <v>'Sento_Se'</v>
          </cell>
        </row>
        <row r="130">
          <cell r="K130" t="str">
            <v>'Senhor_Do_Bonfim'</v>
          </cell>
        </row>
        <row r="131">
          <cell r="K131" t="str">
            <v>'Itabela'</v>
          </cell>
        </row>
        <row r="132">
          <cell r="K132" t="str">
            <v>'Caldeirao_Grande'</v>
          </cell>
        </row>
        <row r="133">
          <cell r="K133" t="str">
            <v>'Irece'</v>
          </cell>
        </row>
        <row r="134">
          <cell r="K134" t="str">
            <v>'Jiquirica'</v>
          </cell>
        </row>
        <row r="135">
          <cell r="K135" t="str">
            <v>'Rio_Real'</v>
          </cell>
        </row>
        <row r="136">
          <cell r="K136" t="str">
            <v>'Ribeira_Do_Amparo'</v>
          </cell>
        </row>
        <row r="137">
          <cell r="K137" t="str">
            <v>'Santa_Ines'</v>
          </cell>
        </row>
        <row r="138">
          <cell r="K138" t="str">
            <v>'Itapebi'</v>
          </cell>
        </row>
        <row r="139">
          <cell r="K139" t="str">
            <v>'Sao_Desiderio'</v>
          </cell>
        </row>
        <row r="140">
          <cell r="K140" t="str">
            <v>'Wagner'</v>
          </cell>
        </row>
        <row r="141">
          <cell r="K141" t="str">
            <v>'Nova_Canaa'</v>
          </cell>
        </row>
        <row r="142">
          <cell r="K142" t="str">
            <v>'Jussari'</v>
          </cell>
        </row>
        <row r="143">
          <cell r="K143" t="str">
            <v>'Salvador'</v>
          </cell>
        </row>
        <row r="144">
          <cell r="K144" t="str">
            <v>'Feira_De_Santana'</v>
          </cell>
        </row>
        <row r="145">
          <cell r="K145" t="str">
            <v>'Salvador'</v>
          </cell>
        </row>
        <row r="146">
          <cell r="K146" t="str">
            <v>'Salvador'</v>
          </cell>
        </row>
        <row r="147">
          <cell r="K147" t="str">
            <v>'Salvador'</v>
          </cell>
        </row>
        <row r="148">
          <cell r="K148" t="str">
            <v>'Feira_De_Santana'</v>
          </cell>
        </row>
        <row r="149">
          <cell r="K149" t="str">
            <v>'Candeal'</v>
          </cell>
        </row>
        <row r="150">
          <cell r="K150" t="str">
            <v>'Feira_De_Santana'</v>
          </cell>
        </row>
        <row r="151">
          <cell r="K151" t="str">
            <v>'Aurelino_Leal'</v>
          </cell>
        </row>
        <row r="152">
          <cell r="K152" t="str">
            <v>'Boa_Vista_Do_Tupim'</v>
          </cell>
        </row>
        <row r="153">
          <cell r="K153" t="str">
            <v>'Camacari'</v>
          </cell>
        </row>
        <row r="154">
          <cell r="K154" t="str">
            <v>'Coaraci'</v>
          </cell>
        </row>
        <row r="155">
          <cell r="K155" t="str">
            <v>'Guanambi'</v>
          </cell>
        </row>
        <row r="156">
          <cell r="K156" t="str">
            <v>'Ipiau'</v>
          </cell>
        </row>
        <row r="157">
          <cell r="K157" t="str">
            <v>'Itaberaba'</v>
          </cell>
        </row>
        <row r="158">
          <cell r="K158" t="str">
            <v>'Itaparica'</v>
          </cell>
        </row>
        <row r="159">
          <cell r="K159" t="str">
            <v>'Jeremoabo'</v>
          </cell>
        </row>
        <row r="160">
          <cell r="K160" t="str">
            <v>'Vitoria_Da_Conquista'</v>
          </cell>
        </row>
        <row r="161">
          <cell r="K161" t="str">
            <v>'Salvador'</v>
          </cell>
        </row>
        <row r="162">
          <cell r="K162" t="str">
            <v>'Joao_Dourado'</v>
          </cell>
        </row>
        <row r="163">
          <cell r="K163" t="str">
            <v>'Salvador'</v>
          </cell>
        </row>
        <row r="164">
          <cell r="K164" t="str">
            <v>'Lauro_De_Freitas'</v>
          </cell>
        </row>
        <row r="165">
          <cell r="K165" t="str">
            <v>'Jequie'</v>
          </cell>
        </row>
        <row r="166">
          <cell r="K166" t="str">
            <v>'Salvador'</v>
          </cell>
        </row>
        <row r="167">
          <cell r="K167" t="str">
            <v>'Irece'</v>
          </cell>
        </row>
        <row r="168">
          <cell r="K168" t="str">
            <v>'Ribeira_Do_Pombal'</v>
          </cell>
        </row>
        <row r="169">
          <cell r="K169" t="str">
            <v>'Irece'</v>
          </cell>
        </row>
        <row r="170">
          <cell r="K170" t="str">
            <v>'Nazare'</v>
          </cell>
        </row>
        <row r="171">
          <cell r="K171" t="str">
            <v>'Ibirapua'</v>
          </cell>
        </row>
        <row r="172">
          <cell r="K172" t="str">
            <v>'Gandu'</v>
          </cell>
        </row>
        <row r="173">
          <cell r="K173" t="str">
            <v>'Tanquinho'</v>
          </cell>
        </row>
        <row r="174">
          <cell r="K174" t="str">
            <v>'Cordeiros'</v>
          </cell>
        </row>
        <row r="175">
          <cell r="K175" t="str">
            <v>'Serrolandia'</v>
          </cell>
        </row>
        <row r="176">
          <cell r="K176" t="str">
            <v>'Salvador'</v>
          </cell>
        </row>
        <row r="177">
          <cell r="K177" t="str">
            <v>'Paramirim'</v>
          </cell>
        </row>
        <row r="178">
          <cell r="K178" t="str">
            <v>'Xique-Xique'</v>
          </cell>
        </row>
        <row r="179">
          <cell r="K179" t="str">
            <v>'Marcionilio_Souza'</v>
          </cell>
        </row>
        <row r="180">
          <cell r="K180" t="str">
            <v>'Lajedo_Do_Tabocal'</v>
          </cell>
        </row>
        <row r="181">
          <cell r="K181" t="str">
            <v>'Dom_Basilio'</v>
          </cell>
        </row>
        <row r="182">
          <cell r="K182" t="str">
            <v>'Itanhem'</v>
          </cell>
        </row>
        <row r="183">
          <cell r="K183" t="str">
            <v>'Tucano'</v>
          </cell>
        </row>
        <row r="184">
          <cell r="K184" t="str">
            <v>'Salvador'</v>
          </cell>
        </row>
        <row r="185">
          <cell r="K185" t="str">
            <v>'Ibicui'</v>
          </cell>
        </row>
        <row r="186">
          <cell r="K186" t="str">
            <v>'Mutuipe'</v>
          </cell>
        </row>
        <row r="187">
          <cell r="K187" t="str">
            <v>'Santo_Amaro'</v>
          </cell>
        </row>
        <row r="188">
          <cell r="K188" t="str">
            <v>'Irara'</v>
          </cell>
        </row>
        <row r="189">
          <cell r="K189" t="str">
            <v>'Guaratinga'</v>
          </cell>
        </row>
        <row r="190">
          <cell r="K190" t="str">
            <v>'Agua_Fria'</v>
          </cell>
        </row>
        <row r="191">
          <cell r="K191" t="str">
            <v>'Santo_Antonio_De_Jesus'</v>
          </cell>
        </row>
        <row r="192">
          <cell r="K192" t="str">
            <v>'Itatim'</v>
          </cell>
        </row>
        <row r="193">
          <cell r="K193" t="str">
            <v>'Baixa_Grande'</v>
          </cell>
        </row>
        <row r="194">
          <cell r="K194" t="str">
            <v>'Maiquinique'</v>
          </cell>
        </row>
        <row r="195">
          <cell r="K195" t="str">
            <v>'Morro_Do_Chapeu'</v>
          </cell>
        </row>
        <row r="196">
          <cell r="K196" t="str">
            <v>'Lauro_De_Freitas'</v>
          </cell>
        </row>
        <row r="197">
          <cell r="K197" t="str">
            <v>'Serra_Do_Ramalho'</v>
          </cell>
        </row>
        <row r="198">
          <cell r="K198" t="str">
            <v>'Entre_Rios'</v>
          </cell>
        </row>
        <row r="199">
          <cell r="K199" t="str">
            <v>'Itaguacu_Da_Bahia'</v>
          </cell>
        </row>
        <row r="200">
          <cell r="K200" t="str">
            <v>'Santa_Barbara'</v>
          </cell>
        </row>
        <row r="201">
          <cell r="K201" t="str">
            <v>'Coribe'</v>
          </cell>
        </row>
        <row r="202">
          <cell r="K202" t="str">
            <v>'Cristopolis'</v>
          </cell>
        </row>
        <row r="203">
          <cell r="K203" t="str">
            <v>'Ipecaeta'</v>
          </cell>
        </row>
        <row r="204">
          <cell r="K204" t="str">
            <v>'Jacobina'</v>
          </cell>
        </row>
        <row r="205">
          <cell r="K205" t="str">
            <v>'Ibicarai'</v>
          </cell>
        </row>
        <row r="206">
          <cell r="K206" t="str">
            <v>'Serra_Dourada'</v>
          </cell>
        </row>
        <row r="207">
          <cell r="K207" t="str">
            <v>'Bom_Jesus_Da_Lapa'</v>
          </cell>
        </row>
        <row r="208">
          <cell r="K208" t="str">
            <v>'Amargosa'</v>
          </cell>
        </row>
        <row r="209">
          <cell r="K209" t="str">
            <v>'Andarai'</v>
          </cell>
        </row>
        <row r="210">
          <cell r="K210" t="str">
            <v>'Biritinga'</v>
          </cell>
        </row>
        <row r="211">
          <cell r="K211" t="str">
            <v>'Bom_Jesus_Da_Serra'</v>
          </cell>
        </row>
        <row r="212">
          <cell r="K212" t="str">
            <v>'Bonito'</v>
          </cell>
        </row>
        <row r="213">
          <cell r="K213" t="str">
            <v>'Boquira'</v>
          </cell>
        </row>
        <row r="214">
          <cell r="K214" t="str">
            <v>'Botupora'</v>
          </cell>
        </row>
        <row r="215">
          <cell r="K215" t="str">
            <v>'Brotas_De_Macaubas'</v>
          </cell>
        </row>
        <row r="216">
          <cell r="K216" t="str">
            <v>'Caatiba'</v>
          </cell>
        </row>
        <row r="217">
          <cell r="K217" t="str">
            <v>'Caetite'</v>
          </cell>
        </row>
        <row r="218">
          <cell r="K218" t="str">
            <v>'Campo_Alegre_De_Lourdes'</v>
          </cell>
        </row>
        <row r="219">
          <cell r="K219" t="str">
            <v>'Candiba'</v>
          </cell>
        </row>
        <row r="220">
          <cell r="K220" t="str">
            <v>'Caravelas'</v>
          </cell>
        </row>
        <row r="221">
          <cell r="K221" t="str">
            <v>'Carinhanha'</v>
          </cell>
        </row>
        <row r="222">
          <cell r="K222" t="str">
            <v>'Casa_Nova'</v>
          </cell>
        </row>
        <row r="223">
          <cell r="K223" t="str">
            <v>'Central'</v>
          </cell>
        </row>
        <row r="224">
          <cell r="K224" t="str">
            <v>'Cipo'</v>
          </cell>
        </row>
        <row r="225">
          <cell r="K225" t="str">
            <v>'Conceicao_Do_Almeida'</v>
          </cell>
        </row>
        <row r="226">
          <cell r="K226" t="str">
            <v>'Cravolandia'</v>
          </cell>
        </row>
        <row r="227">
          <cell r="K227" t="str">
            <v>'Feira_Da_Mata'</v>
          </cell>
        </row>
        <row r="228">
          <cell r="K228" t="str">
            <v>'Guanambi'</v>
          </cell>
        </row>
        <row r="229">
          <cell r="K229" t="str">
            <v>'Ibipeba'</v>
          </cell>
        </row>
        <row r="230">
          <cell r="K230" t="str">
            <v>'Ibipitanga'</v>
          </cell>
        </row>
        <row r="231">
          <cell r="K231" t="str">
            <v>'Ipira'</v>
          </cell>
        </row>
        <row r="232">
          <cell r="K232" t="str">
            <v>'Iramaia'</v>
          </cell>
        </row>
        <row r="233">
          <cell r="K233" t="str">
            <v>'Itacare'</v>
          </cell>
        </row>
        <row r="234">
          <cell r="K234" t="str">
            <v>'Itaete'</v>
          </cell>
        </row>
        <row r="235">
          <cell r="K235" t="str">
            <v>'Itamaraju'</v>
          </cell>
        </row>
        <row r="236">
          <cell r="K236" t="str">
            <v>'Itaquara'</v>
          </cell>
        </row>
        <row r="237">
          <cell r="K237" t="str">
            <v>'Itiuba'</v>
          </cell>
        </row>
        <row r="238">
          <cell r="K238" t="str">
            <v>'Ituacu'</v>
          </cell>
        </row>
        <row r="239">
          <cell r="K239" t="str">
            <v>'Jaguaquara'</v>
          </cell>
        </row>
        <row r="240">
          <cell r="K240" t="str">
            <v>'Jaguarari'</v>
          </cell>
        </row>
        <row r="241">
          <cell r="K241" t="str">
            <v>'Jucurucu'</v>
          </cell>
        </row>
        <row r="242">
          <cell r="K242" t="str">
            <v>'Lencois'</v>
          </cell>
        </row>
        <row r="243">
          <cell r="K243" t="str">
            <v>'Medeiros_Neto'</v>
          </cell>
        </row>
        <row r="244">
          <cell r="K244" t="str">
            <v>'Milagres'</v>
          </cell>
        </row>
        <row r="245">
          <cell r="K245" t="str">
            <v>'Mundo_Novo'</v>
          </cell>
        </row>
        <row r="246">
          <cell r="K246" t="str">
            <v>'Nova_Vicosa'</v>
          </cell>
        </row>
        <row r="247">
          <cell r="K247" t="str">
            <v>'Olindina'</v>
          </cell>
        </row>
        <row r="248">
          <cell r="K248" t="str">
            <v>'Ourolandia'</v>
          </cell>
        </row>
        <row r="249">
          <cell r="K249" t="str">
            <v>'Paratinga'</v>
          </cell>
        </row>
        <row r="250">
          <cell r="K250" t="str">
            <v>'Piata'</v>
          </cell>
        </row>
        <row r="251">
          <cell r="K251" t="str">
            <v>'Pindai'</v>
          </cell>
        </row>
        <row r="252">
          <cell r="K252" t="str">
            <v>'Presidente_Dutra'</v>
          </cell>
        </row>
        <row r="253">
          <cell r="K253" t="str">
            <v>'Retirolandia'</v>
          </cell>
        </row>
        <row r="254">
          <cell r="K254" t="str">
            <v>'Salinas_Da_Margarida'</v>
          </cell>
        </row>
        <row r="255">
          <cell r="K255" t="str">
            <v>'Salvador'</v>
          </cell>
        </row>
        <row r="256">
          <cell r="K256" t="str">
            <v>'Sao_Gabriel'</v>
          </cell>
        </row>
        <row r="257">
          <cell r="K257" t="str">
            <v>'Sapeacu'</v>
          </cell>
        </row>
        <row r="258">
          <cell r="K258" t="str">
            <v>'Satiro_Dias'</v>
          </cell>
        </row>
        <row r="259">
          <cell r="K259" t="str">
            <v>'Serrinha'</v>
          </cell>
        </row>
        <row r="260">
          <cell r="K260" t="str">
            <v>'Simoes_Filho'</v>
          </cell>
        </row>
        <row r="261">
          <cell r="K261" t="str">
            <v>'Tanhacu'</v>
          </cell>
        </row>
        <row r="262">
          <cell r="K262" t="str">
            <v>'Teixeira_De_Freitas'</v>
          </cell>
        </row>
        <row r="263">
          <cell r="K263" t="str">
            <v>'Dias_D'avila'</v>
          </cell>
        </row>
        <row r="264">
          <cell r="K264" t="str">
            <v>'Mulungu_Do_Morro'</v>
          </cell>
        </row>
        <row r="265">
          <cell r="K265" t="str">
            <v>'Prado'</v>
          </cell>
        </row>
        <row r="266">
          <cell r="K266" t="str">
            <v>'Senhor_Do_Bonfim'</v>
          </cell>
        </row>
        <row r="267">
          <cell r="K267" t="str">
            <v>'Curaca'</v>
          </cell>
        </row>
        <row r="268">
          <cell r="K268" t="str">
            <v>'Maracas'</v>
          </cell>
        </row>
        <row r="269">
          <cell r="K269" t="str">
            <v>'Camamu'</v>
          </cell>
        </row>
        <row r="270">
          <cell r="K270" t="str">
            <v>'Conceicao_Do_Jacuipe'</v>
          </cell>
        </row>
        <row r="271">
          <cell r="K271" t="str">
            <v>'Licinio_De_Almeida'</v>
          </cell>
        </row>
        <row r="272">
          <cell r="K272" t="str">
            <v>'Pojuca'</v>
          </cell>
        </row>
        <row r="273">
          <cell r="K273" t="str">
            <v>'Piritiba'</v>
          </cell>
        </row>
        <row r="274">
          <cell r="K274" t="str">
            <v>'Queimadas'</v>
          </cell>
        </row>
        <row r="275">
          <cell r="K275" t="str">
            <v>'Madre_De_Deus'</v>
          </cell>
        </row>
        <row r="276">
          <cell r="K276" t="str">
            <v>'Mata_De_Sao_Joao'</v>
          </cell>
        </row>
        <row r="277">
          <cell r="K277" t="str">
            <v>'Santana'</v>
          </cell>
        </row>
        <row r="278">
          <cell r="K278" t="str">
            <v>'Riachao_Das_Neves'</v>
          </cell>
        </row>
        <row r="279">
          <cell r="K279" t="str">
            <v>'Taperoa'</v>
          </cell>
        </row>
        <row r="280">
          <cell r="K280" t="str">
            <v>'Uaua'</v>
          </cell>
        </row>
        <row r="281">
          <cell r="K281" t="str">
            <v>'Santo_Estevao'</v>
          </cell>
        </row>
        <row r="282">
          <cell r="K282" t="str">
            <v>'Santa_Maria_Da_Vitoria'</v>
          </cell>
        </row>
        <row r="283">
          <cell r="K283" t="str">
            <v>'Condeuba'</v>
          </cell>
        </row>
        <row r="284">
          <cell r="K284" t="str">
            <v>'Barra_Do_Choca'</v>
          </cell>
        </row>
        <row r="285">
          <cell r="K285" t="str">
            <v>'Barrocas'</v>
          </cell>
        </row>
        <row r="286">
          <cell r="K286" t="str">
            <v>'Tanque_Novo'</v>
          </cell>
        </row>
        <row r="287">
          <cell r="K287" t="str">
            <v>'Tapiramuta'</v>
          </cell>
        </row>
        <row r="288">
          <cell r="K288" t="str">
            <v>'Correntina'</v>
          </cell>
        </row>
        <row r="289">
          <cell r="K289" t="str">
            <v>'Barra_Do_Mendes'</v>
          </cell>
        </row>
        <row r="290">
          <cell r="K290" t="str">
            <v>'Nordestina'</v>
          </cell>
        </row>
        <row r="291">
          <cell r="K291" t="str">
            <v>'Rafael_Jambeiro'</v>
          </cell>
        </row>
        <row r="292">
          <cell r="K292" t="str">
            <v>'Livramento_De_Nossa_Senhora'</v>
          </cell>
        </row>
        <row r="293">
          <cell r="K293" t="str">
            <v>'Iacu'</v>
          </cell>
        </row>
        <row r="294">
          <cell r="K294" t="str">
            <v>'Caem'</v>
          </cell>
        </row>
        <row r="295">
          <cell r="K295" t="str">
            <v>'Erico_Cardoso'</v>
          </cell>
        </row>
        <row r="296">
          <cell r="K296" t="str">
            <v>'Riacho_De_Santana'</v>
          </cell>
        </row>
        <row r="297">
          <cell r="K297" t="str">
            <v>'Gongogi'</v>
          </cell>
        </row>
        <row r="298">
          <cell r="K298" t="str">
            <v>'Santa_Teresinha'</v>
          </cell>
        </row>
        <row r="299">
          <cell r="K299" t="str">
            <v>'Ibirapitanga'</v>
          </cell>
        </row>
        <row r="300">
          <cell r="K300" t="str">
            <v>'Iuiu'</v>
          </cell>
        </row>
        <row r="301">
          <cell r="K301" t="str">
            <v>'Barreiras'</v>
          </cell>
        </row>
        <row r="302">
          <cell r="K302" t="str">
            <v>'Aracatu'</v>
          </cell>
        </row>
        <row r="303">
          <cell r="K303" t="str">
            <v>'Nova_Fatima'</v>
          </cell>
        </row>
        <row r="304">
          <cell r="K304" t="str">
            <v>'Una'</v>
          </cell>
        </row>
        <row r="305">
          <cell r="K305" t="str">
            <v>'Itacare'</v>
          </cell>
        </row>
        <row r="306">
          <cell r="K306" t="str">
            <v>'Canudos'</v>
          </cell>
        </row>
        <row r="307">
          <cell r="K307" t="str">
            <v>'Chorrocho'</v>
          </cell>
        </row>
        <row r="308">
          <cell r="K308" t="str">
            <v>'Gentio_Do_Ouro'</v>
          </cell>
        </row>
        <row r="309">
          <cell r="K309" t="str">
            <v>'Angical'</v>
          </cell>
        </row>
        <row r="310">
          <cell r="K310" t="str">
            <v>'Ipupiara'</v>
          </cell>
        </row>
        <row r="311">
          <cell r="K311" t="str">
            <v>'Matina'</v>
          </cell>
        </row>
        <row r="312">
          <cell r="K312" t="str">
            <v>'Jaborandi'</v>
          </cell>
        </row>
        <row r="313">
          <cell r="K313" t="str">
            <v>'Pe_De_Serra'</v>
          </cell>
        </row>
        <row r="314">
          <cell r="K314" t="str">
            <v>'Paripiranga'</v>
          </cell>
        </row>
        <row r="315">
          <cell r="K315" t="str">
            <v>'Brejoes'</v>
          </cell>
        </row>
        <row r="316">
          <cell r="K316" t="str">
            <v>'Maragogipe'</v>
          </cell>
        </row>
        <row r="317">
          <cell r="K317" t="str">
            <v>'Uibai'</v>
          </cell>
        </row>
        <row r="318">
          <cell r="K318" t="str">
            <v>'Varzea_Da_Roca'</v>
          </cell>
        </row>
        <row r="319">
          <cell r="K319" t="str">
            <v>'Souto_Soares'</v>
          </cell>
        </row>
        <row r="320">
          <cell r="K320" t="str">
            <v>'Abare'</v>
          </cell>
        </row>
        <row r="321">
          <cell r="K321" t="str">
            <v>'Candeias'</v>
          </cell>
        </row>
        <row r="322">
          <cell r="K322" t="str">
            <v>'Valente'</v>
          </cell>
        </row>
        <row r="323">
          <cell r="K323" t="str">
            <v>'Igapora'</v>
          </cell>
        </row>
        <row r="324">
          <cell r="K324" t="str">
            <v>'Anguera'</v>
          </cell>
        </row>
        <row r="325">
          <cell r="K325" t="str">
            <v>'Macajuba'</v>
          </cell>
        </row>
        <row r="326">
          <cell r="K326" t="str">
            <v>'America_Dourada'</v>
          </cell>
        </row>
        <row r="327">
          <cell r="K327" t="str">
            <v>'Muritiba'</v>
          </cell>
        </row>
        <row r="328">
          <cell r="K328" t="str">
            <v>'Pilao_Arcado'</v>
          </cell>
        </row>
        <row r="329">
          <cell r="K329" t="str">
            <v>'Itagimirim'</v>
          </cell>
        </row>
        <row r="330">
          <cell r="K330" t="str">
            <v>'Cicero_Dantas'</v>
          </cell>
        </row>
        <row r="331">
          <cell r="K331" t="str">
            <v>'Lapao'</v>
          </cell>
        </row>
        <row r="332">
          <cell r="K332" t="str">
            <v>'Cafarnaum'</v>
          </cell>
        </row>
        <row r="333">
          <cell r="K333" t="str">
            <v>'Canapolis'</v>
          </cell>
        </row>
        <row r="334">
          <cell r="K334" t="str">
            <v>'Boninal'</v>
          </cell>
        </row>
        <row r="335">
          <cell r="K335" t="str">
            <v>'Sao_Felipe'</v>
          </cell>
        </row>
        <row r="336">
          <cell r="K336" t="str">
            <v>'Sobradinho'</v>
          </cell>
        </row>
        <row r="337">
          <cell r="K337" t="str">
            <v>'Piripa'</v>
          </cell>
        </row>
        <row r="338">
          <cell r="K338" t="str">
            <v>'Sitio_Do_Mato'</v>
          </cell>
        </row>
        <row r="339">
          <cell r="K339" t="str">
            <v>'Palmas_De_Monte_Alto'</v>
          </cell>
        </row>
        <row r="340">
          <cell r="K340" t="str">
            <v>'Encruzilhada'</v>
          </cell>
        </row>
        <row r="341">
          <cell r="K341" t="str">
            <v>'Monte_Santo'</v>
          </cell>
        </row>
        <row r="342">
          <cell r="K342" t="str">
            <v>'Ouricangas'</v>
          </cell>
        </row>
        <row r="343">
          <cell r="K343" t="str">
            <v>'Planalto'</v>
          </cell>
        </row>
        <row r="344">
          <cell r="K344" t="str">
            <v>'Brejolandia'</v>
          </cell>
        </row>
        <row r="345">
          <cell r="K345" t="str">
            <v>'Jacaraci'</v>
          </cell>
        </row>
        <row r="346">
          <cell r="K346" t="str">
            <v>'Araci'</v>
          </cell>
        </row>
        <row r="347">
          <cell r="K347" t="str">
            <v>'Saude'</v>
          </cell>
        </row>
        <row r="348">
          <cell r="K348" t="str">
            <v>'Jussara'</v>
          </cell>
        </row>
        <row r="349">
          <cell r="K349" t="str">
            <v>'Abaira'</v>
          </cell>
        </row>
        <row r="350">
          <cell r="K350" t="str">
            <v>'Urandi'</v>
          </cell>
        </row>
        <row r="351">
          <cell r="K351" t="str">
            <v>'Itirucu'</v>
          </cell>
        </row>
        <row r="352">
          <cell r="K352" t="str">
            <v>'Santaluz'</v>
          </cell>
        </row>
        <row r="353">
          <cell r="K353" t="str">
            <v>'Brumado'</v>
          </cell>
        </row>
        <row r="354">
          <cell r="K354" t="str">
            <v>'Sao_Goncalo_Dos_Campos'</v>
          </cell>
        </row>
        <row r="355">
          <cell r="K355" t="str">
            <v>'Canavieiras'</v>
          </cell>
        </row>
        <row r="356">
          <cell r="K356" t="str">
            <v>'Itapicuru'</v>
          </cell>
        </row>
        <row r="357">
          <cell r="K357" t="str">
            <v>'Varzea_Do_Poco'</v>
          </cell>
        </row>
        <row r="358">
          <cell r="K358" t="str">
            <v>'Ichu'</v>
          </cell>
        </row>
        <row r="359">
          <cell r="K359" t="str">
            <v>'Nova_Soure'</v>
          </cell>
        </row>
        <row r="360">
          <cell r="K360" t="str">
            <v>'Utinga'</v>
          </cell>
        </row>
        <row r="361">
          <cell r="K361" t="str">
            <v>'Irajuba'</v>
          </cell>
        </row>
        <row r="362">
          <cell r="K362" t="str">
            <v>'Malhada'</v>
          </cell>
        </row>
        <row r="363">
          <cell r="K363" t="str">
            <v>'Ibiassuce'</v>
          </cell>
        </row>
        <row r="364">
          <cell r="K364" t="str">
            <v>'Caturama'</v>
          </cell>
        </row>
        <row r="365">
          <cell r="K365" t="str">
            <v>'Cocos'</v>
          </cell>
        </row>
        <row r="366">
          <cell r="K366" t="str">
            <v>'Cansancao'</v>
          </cell>
        </row>
        <row r="367">
          <cell r="K367" t="str">
            <v>'Anage'</v>
          </cell>
        </row>
        <row r="368">
          <cell r="K368" t="str">
            <v>'Ibitita'</v>
          </cell>
        </row>
        <row r="369">
          <cell r="K369" t="str">
            <v>'Laje'</v>
          </cell>
        </row>
        <row r="370">
          <cell r="K370" t="str">
            <v>'Belo_Campo'</v>
          </cell>
        </row>
        <row r="371">
          <cell r="K371" t="str">
            <v>'Teofilandia'</v>
          </cell>
        </row>
        <row r="372">
          <cell r="K372" t="str">
            <v>'Sebastiao_Laranjeiras'</v>
          </cell>
        </row>
        <row r="373">
          <cell r="K373" t="str">
            <v>'Tabocas_Do_Brejo_Velho'</v>
          </cell>
        </row>
        <row r="374">
          <cell r="K374" t="str">
            <v>'Paulo_Afonso'</v>
          </cell>
        </row>
        <row r="375">
          <cell r="K375" t="str">
            <v>'Salvador'</v>
          </cell>
        </row>
        <row r="376">
          <cell r="K376" t="str">
            <v>'Barro_Preto'</v>
          </cell>
        </row>
        <row r="377">
          <cell r="K377" t="str">
            <v>'Santo_Amaro'</v>
          </cell>
        </row>
        <row r="378">
          <cell r="K378" t="str">
            <v>'Sao_Felix'</v>
          </cell>
        </row>
        <row r="379">
          <cell r="K379" t="str">
            <v>'Santo_Amaro'</v>
          </cell>
        </row>
        <row r="380">
          <cell r="K380" t="str">
            <v>'Jitauna'</v>
          </cell>
        </row>
        <row r="381">
          <cell r="K381" t="str">
            <v>'Antas'</v>
          </cell>
        </row>
        <row r="382">
          <cell r="K382" t="str">
            <v>'Campo_Alegre_De_Lourdes'</v>
          </cell>
        </row>
        <row r="383">
          <cell r="K383" t="str">
            <v>'Cruz_Das_Almas'</v>
          </cell>
        </row>
        <row r="384">
          <cell r="K384" t="str">
            <v>'Guanambi'</v>
          </cell>
        </row>
        <row r="385">
          <cell r="K385" t="str">
            <v>'Riachao_Do_Jacuipe'</v>
          </cell>
        </row>
        <row r="386">
          <cell r="K386" t="str">
            <v>'Feira_De_Santana'</v>
          </cell>
        </row>
        <row r="387">
          <cell r="K387" t="str">
            <v>'Ibitiara'</v>
          </cell>
        </row>
        <row r="388">
          <cell r="K388" t="str">
            <v>'Varzea_Nova'</v>
          </cell>
        </row>
        <row r="389">
          <cell r="K389" t="str">
            <v>'Jequie'</v>
          </cell>
        </row>
        <row r="390">
          <cell r="K390" t="str">
            <v>'Salvador'</v>
          </cell>
        </row>
        <row r="391">
          <cell r="K391" t="str">
            <v>'Miguel_Calmon'</v>
          </cell>
        </row>
        <row r="392">
          <cell r="K392" t="str">
            <v>'Euclides_Da_Cunha'</v>
          </cell>
        </row>
        <row r="393">
          <cell r="K393" t="str">
            <v>'Conceicao_Do_Coite'</v>
          </cell>
        </row>
        <row r="394">
          <cell r="K394" t="str">
            <v>'Salvador'</v>
          </cell>
        </row>
        <row r="395">
          <cell r="K395" t="str">
            <v>'Pindobacu'</v>
          </cell>
        </row>
        <row r="396">
          <cell r="K396" t="str">
            <v>'Santa_Cruz_Cabralia'</v>
          </cell>
        </row>
        <row r="397">
          <cell r="K397" t="str">
            <v>'Salvador'</v>
          </cell>
        </row>
        <row r="398">
          <cell r="K398" t="str">
            <v>'Eunapolis'</v>
          </cell>
        </row>
        <row r="399">
          <cell r="K399" t="str">
            <v>'Ilheus'</v>
          </cell>
        </row>
        <row r="400">
          <cell r="K400" t="str">
            <v>'Seabra'</v>
          </cell>
        </row>
        <row r="401">
          <cell r="K401" t="str">
            <v>'Alagoinhas'</v>
          </cell>
        </row>
        <row r="402">
          <cell r="K402" t="str">
            <v>'Eunapolis'</v>
          </cell>
        </row>
        <row r="403">
          <cell r="K403" t="str">
            <v>'Itarantim'</v>
          </cell>
        </row>
        <row r="404">
          <cell r="K404" t="str">
            <v>'Juazeiro'</v>
          </cell>
        </row>
        <row r="405">
          <cell r="K405" t="str">
            <v>'Ruy_Barbosa'</v>
          </cell>
        </row>
        <row r="406">
          <cell r="K406" t="str">
            <v>'Santo_Antonio_De_Jesus'</v>
          </cell>
        </row>
        <row r="407">
          <cell r="K407" t="str">
            <v>'Porto_Seguro'</v>
          </cell>
        </row>
        <row r="408">
          <cell r="K408" t="str">
            <v>'Ibotirama'</v>
          </cell>
        </row>
        <row r="409">
          <cell r="K409" t="str">
            <v>'Irece'</v>
          </cell>
        </row>
        <row r="410">
          <cell r="K410" t="str">
            <v>'Caetite'</v>
          </cell>
        </row>
        <row r="411">
          <cell r="K411" t="str">
            <v>'Itaberaba'</v>
          </cell>
        </row>
        <row r="412">
          <cell r="K412" t="str">
            <v>'Riachao_Do_Jacuipe'</v>
          </cell>
        </row>
        <row r="413">
          <cell r="K413" t="str">
            <v>'Itambe'</v>
          </cell>
        </row>
        <row r="414">
          <cell r="K414" t="str">
            <v>'Jacobina'</v>
          </cell>
        </row>
        <row r="415">
          <cell r="K415" t="str">
            <v>'Salvador'</v>
          </cell>
        </row>
        <row r="416">
          <cell r="K416" t="str">
            <v>'Salvador'</v>
          </cell>
        </row>
        <row r="417">
          <cell r="K417" t="str">
            <v>'Feira_De_Santana'</v>
          </cell>
        </row>
        <row r="418">
          <cell r="K418" t="str">
            <v>'Jequie'</v>
          </cell>
        </row>
        <row r="419">
          <cell r="K419" t="str">
            <v>'Camacari'</v>
          </cell>
        </row>
        <row r="420">
          <cell r="K420" t="str">
            <v>'Salvador'</v>
          </cell>
        </row>
        <row r="421">
          <cell r="K421" t="str">
            <v>'Antas'</v>
          </cell>
        </row>
        <row r="422">
          <cell r="K422" t="str">
            <v>'Barra'</v>
          </cell>
        </row>
        <row r="423">
          <cell r="K423" t="str">
            <v>'Santa_Rita_De_Cassia'</v>
          </cell>
        </row>
        <row r="424">
          <cell r="K424" t="str">
            <v>'Serrinha'</v>
          </cell>
        </row>
        <row r="425">
          <cell r="K425" t="str">
            <v>'Salvador'</v>
          </cell>
        </row>
        <row r="426">
          <cell r="K426" t="str">
            <v>'Salvador'</v>
          </cell>
        </row>
        <row r="427">
          <cell r="K427" t="str">
            <v>'Mortugaba'</v>
          </cell>
        </row>
        <row r="428">
          <cell r="K428" t="str">
            <v>'Alcobaca'</v>
          </cell>
        </row>
        <row r="429">
          <cell r="K429" t="str">
            <v>'Sao_Domingos'</v>
          </cell>
        </row>
        <row r="430">
          <cell r="K430" t="str">
            <v>'Campo_Formoso'</v>
          </cell>
        </row>
        <row r="431">
          <cell r="K431" t="str">
            <v>'Esplanada'</v>
          </cell>
        </row>
        <row r="432">
          <cell r="K432" t="str">
            <v>'Vitoria_Da_Conquista'</v>
          </cell>
        </row>
        <row r="433">
          <cell r="K433" t="str">
            <v>'Cachoeira'</v>
          </cell>
        </row>
        <row r="434">
          <cell r="K434" t="str">
            <v>'Mucuri'</v>
          </cell>
        </row>
        <row r="435">
          <cell r="K435" t="str">
            <v>'Ilheus'</v>
          </cell>
        </row>
        <row r="436">
          <cell r="K436" t="str">
            <v>'Juazeiro'</v>
          </cell>
        </row>
        <row r="437">
          <cell r="K437" t="str">
            <v>'Capela_Do_Alto_Alegre'</v>
          </cell>
        </row>
        <row r="438">
          <cell r="K438" t="str">
            <v>'Pocoes'</v>
          </cell>
        </row>
        <row r="439">
          <cell r="K439" t="str">
            <v>'Feira_De_Santana'</v>
          </cell>
        </row>
        <row r="440">
          <cell r="K440" t="str">
            <v>'Teixeira_De_Freitas'</v>
          </cell>
        </row>
        <row r="441">
          <cell r="K441" t="str">
            <v>'Remanso'</v>
          </cell>
        </row>
        <row r="442">
          <cell r="K442" t="str">
            <v>'Macarani'</v>
          </cell>
        </row>
        <row r="443">
          <cell r="K443" t="str">
            <v>'Salvador'</v>
          </cell>
        </row>
        <row r="444">
          <cell r="K444" t="str">
            <v>'Jequie'</v>
          </cell>
        </row>
        <row r="445">
          <cell r="K445" t="str">
            <v>'Vitoria_Da_Conquista'</v>
          </cell>
        </row>
        <row r="446">
          <cell r="K446" t="str">
            <v>'Camacari'</v>
          </cell>
        </row>
        <row r="447">
          <cell r="K447" t="str">
            <v>'Teixeira_De_Freitas'</v>
          </cell>
        </row>
        <row r="448">
          <cell r="K448" t="str">
            <v>'Barra_Da_Estiva'</v>
          </cell>
        </row>
        <row r="449">
          <cell r="K449" t="str">
            <v>'Salvador'</v>
          </cell>
        </row>
        <row r="450">
          <cell r="K450" t="str">
            <v>'Sao_Miguel_Das_Matas'</v>
          </cell>
        </row>
        <row r="451">
          <cell r="K451" t="str">
            <v>'Feira_De_Santana'</v>
          </cell>
        </row>
        <row r="452">
          <cell r="K452" t="str">
            <v>'Salvador'</v>
          </cell>
        </row>
        <row r="453">
          <cell r="K453" t="str">
            <v>'Salvador'</v>
          </cell>
        </row>
        <row r="454">
          <cell r="K454" t="str">
            <v>'Oliveira_Dos_Brejinhos'</v>
          </cell>
        </row>
        <row r="455">
          <cell r="K455" t="str">
            <v>'Amelia_Rodrigues'</v>
          </cell>
        </row>
        <row r="456">
          <cell r="K456" t="str">
            <v>'Feira_De_Santana'</v>
          </cell>
        </row>
        <row r="457">
          <cell r="K457" t="str">
            <v>'Vitoria_Da_Conquista'</v>
          </cell>
        </row>
        <row r="458">
          <cell r="K458" t="str">
            <v>'Senhor_Do_Bonfim'</v>
          </cell>
        </row>
        <row r="459">
          <cell r="K459" t="str">
            <v>'Livramento_De_Nossa_Senhora'</v>
          </cell>
        </row>
        <row r="460">
          <cell r="K460" t="str">
            <v>'Santo_Antonio_De_Jesus'</v>
          </cell>
        </row>
        <row r="461">
          <cell r="K461" t="str">
            <v>'Salvador'</v>
          </cell>
        </row>
        <row r="462">
          <cell r="K462" t="str">
            <v>'Camacari'</v>
          </cell>
        </row>
        <row r="463">
          <cell r="K463" t="str">
            <v>'Jequie'</v>
          </cell>
        </row>
        <row r="464">
          <cell r="K464" t="str">
            <v>'Barreiras'</v>
          </cell>
        </row>
        <row r="465">
          <cell r="K465" t="str">
            <v>'Iguai'</v>
          </cell>
        </row>
        <row r="466">
          <cell r="K466" t="str">
            <v>'Pojuca'</v>
          </cell>
        </row>
        <row r="467">
          <cell r="K467" t="str">
            <v>'Paramirim'</v>
          </cell>
        </row>
        <row r="468">
          <cell r="K468" t="str">
            <v>'Barro_Alto'</v>
          </cell>
        </row>
        <row r="469">
          <cell r="K469" t="str">
            <v>'Salvador'</v>
          </cell>
        </row>
        <row r="470">
          <cell r="K470" t="str">
            <v>'Porto_Seguro'</v>
          </cell>
        </row>
        <row r="471">
          <cell r="K471" t="str">
            <v>'Porto_Seguro'</v>
          </cell>
        </row>
        <row r="472">
          <cell r="K472" t="str">
            <v>'Itapetinga'</v>
          </cell>
        </row>
        <row r="473">
          <cell r="K473" t="str">
            <v>'Guanambi'</v>
          </cell>
        </row>
        <row r="474">
          <cell r="K474" t="str">
            <v>'Dias_Davila'</v>
          </cell>
        </row>
        <row r="475">
          <cell r="K475" t="str">
            <v>'Juazeiro'</v>
          </cell>
        </row>
        <row r="476">
          <cell r="K476" t="str">
            <v>'Mucuri'</v>
          </cell>
        </row>
        <row r="477">
          <cell r="K477" t="str">
            <v>'Salvador'</v>
          </cell>
        </row>
        <row r="478">
          <cell r="K478" t="str">
            <v>'Vitoria_Da_Conquista'</v>
          </cell>
        </row>
        <row r="479">
          <cell r="K479" t="str">
            <v>'Ibotirama'</v>
          </cell>
        </row>
        <row r="480">
          <cell r="K480" t="str">
            <v>'Salvador'</v>
          </cell>
        </row>
        <row r="481">
          <cell r="K481" t="str">
            <v>'Iguai'</v>
          </cell>
        </row>
        <row r="482">
          <cell r="K482" t="str">
            <v>'Brumado'</v>
          </cell>
        </row>
        <row r="483">
          <cell r="K483" t="str">
            <v>'Teixeira_De_Freitas'</v>
          </cell>
        </row>
        <row r="484">
          <cell r="K484" t="str">
            <v>'Teixeira_De_Freitas'</v>
          </cell>
        </row>
        <row r="485">
          <cell r="K485" t="str">
            <v>'Ubaitaba'</v>
          </cell>
        </row>
        <row r="486">
          <cell r="K486" t="str">
            <v>'Feira_De_Santana'</v>
          </cell>
        </row>
        <row r="487">
          <cell r="K487" t="str">
            <v>'Lagoa_Real'</v>
          </cell>
        </row>
        <row r="488">
          <cell r="K488" t="str">
            <v>'Conceicao_Da_Feira'</v>
          </cell>
        </row>
        <row r="489">
          <cell r="K489" t="str">
            <v>'Ponto_Novo'</v>
          </cell>
        </row>
        <row r="490">
          <cell r="K490" t="str">
            <v>'Filadelfia'</v>
          </cell>
        </row>
        <row r="491">
          <cell r="K491" t="str">
            <v>'Conceicao_Do_Coite'</v>
          </cell>
        </row>
        <row r="492">
          <cell r="K492" t="str">
            <v>'Candeias'</v>
          </cell>
        </row>
        <row r="493">
          <cell r="K493" t="str">
            <v>'Canarana'</v>
          </cell>
        </row>
        <row r="494">
          <cell r="K494" t="str">
            <v>'Gandu'</v>
          </cell>
        </row>
        <row r="495">
          <cell r="K495" t="str">
            <v>'Tremedal'</v>
          </cell>
        </row>
        <row r="496">
          <cell r="K496" t="str">
            <v>'Santanopolis'</v>
          </cell>
        </row>
        <row r="497">
          <cell r="K497" t="str">
            <v>'Crisopolis'</v>
          </cell>
        </row>
        <row r="498">
          <cell r="K498" t="str">
            <v>'Vitoria_Da_Conquista'</v>
          </cell>
        </row>
        <row r="499">
          <cell r="K499" t="str">
            <v>'Ilheus'</v>
          </cell>
        </row>
      </sheetData>
      <sheetData sheetId="16">
        <row r="3">
          <cell r="K3" t="str">
            <v>'Ipanema'</v>
          </cell>
        </row>
        <row r="4">
          <cell r="K4" t="str">
            <v>'Itajuba'</v>
          </cell>
        </row>
        <row r="5">
          <cell r="K5" t="str">
            <v>'Ataleia'</v>
          </cell>
        </row>
        <row r="6">
          <cell r="K6" t="str">
            <v>'Bom_Sucesso'</v>
          </cell>
        </row>
        <row r="7">
          <cell r="K7" t="str">
            <v>'Cabo_Verde'</v>
          </cell>
        </row>
        <row r="8">
          <cell r="K8" t="str">
            <v>'Lajinha'</v>
          </cell>
        </row>
        <row r="9">
          <cell r="K9" t="str">
            <v>'Jeceaba'</v>
          </cell>
        </row>
        <row r="10">
          <cell r="K10" t="str">
            <v>'Belo_Horizonte'</v>
          </cell>
        </row>
        <row r="11">
          <cell r="K11" t="str">
            <v>'Belo_Vale'</v>
          </cell>
        </row>
        <row r="12">
          <cell r="K12" t="str">
            <v>'Belo_Horizonte'</v>
          </cell>
        </row>
        <row r="13">
          <cell r="K13" t="str">
            <v>'Belo_Horizonte'</v>
          </cell>
        </row>
        <row r="14">
          <cell r="K14" t="str">
            <v>'Caete'</v>
          </cell>
        </row>
        <row r="15">
          <cell r="K15" t="str">
            <v>'Serro'</v>
          </cell>
        </row>
        <row r="16">
          <cell r="K16" t="str">
            <v>'Carangola'</v>
          </cell>
        </row>
        <row r="17">
          <cell r="K17" t="str">
            <v>'Itamonte'</v>
          </cell>
        </row>
        <row r="18">
          <cell r="K18" t="str">
            <v>'Itanhandu'</v>
          </cell>
        </row>
        <row r="19">
          <cell r="K19" t="str">
            <v>'Muriae'</v>
          </cell>
        </row>
        <row r="20">
          <cell r="K20" t="str">
            <v>'Ouro_Fino'</v>
          </cell>
        </row>
        <row r="21">
          <cell r="K21" t="str">
            <v>'Passa_Quatro'</v>
          </cell>
        </row>
        <row r="22">
          <cell r="K22" t="str">
            <v>'Sao_Lourenco'</v>
          </cell>
        </row>
        <row r="23">
          <cell r="K23" t="str">
            <v>'Leopoldina'</v>
          </cell>
        </row>
        <row r="24">
          <cell r="K24" t="str">
            <v>'Virginia'</v>
          </cell>
        </row>
        <row r="25">
          <cell r="K25" t="str">
            <v>'Mirai'</v>
          </cell>
        </row>
        <row r="26">
          <cell r="K26" t="str">
            <v>'Iturama'</v>
          </cell>
        </row>
        <row r="27">
          <cell r="K27" t="str">
            <v>'Unai'</v>
          </cell>
        </row>
        <row r="28">
          <cell r="K28" t="str">
            <v>'Uba'</v>
          </cell>
        </row>
        <row r="29">
          <cell r="K29" t="str">
            <v>'Tres_Coracoes'</v>
          </cell>
        </row>
        <row r="30">
          <cell r="K30" t="str">
            <v>'Betim'</v>
          </cell>
        </row>
        <row r="31">
          <cell r="K31" t="str">
            <v>'Muriae'</v>
          </cell>
        </row>
        <row r="32">
          <cell r="K32" t="str">
            <v>'Bambui'</v>
          </cell>
        </row>
        <row r="33">
          <cell r="K33" t="str">
            <v>'Uberlandia'</v>
          </cell>
        </row>
        <row r="34">
          <cell r="K34" t="str">
            <v>'Caratinga'</v>
          </cell>
        </row>
        <row r="35">
          <cell r="K35" t="str">
            <v>'Caratinga'</v>
          </cell>
        </row>
        <row r="36">
          <cell r="K36" t="str">
            <v>'Uberlandia'</v>
          </cell>
        </row>
        <row r="37">
          <cell r="K37" t="str">
            <v>'Janauba'</v>
          </cell>
        </row>
        <row r="38">
          <cell r="K38" t="str">
            <v>'Uberlandia'</v>
          </cell>
        </row>
        <row r="39">
          <cell r="K39" t="str">
            <v>'Uberaba'</v>
          </cell>
        </row>
        <row r="40">
          <cell r="K40" t="str">
            <v>'Ituiutaba'</v>
          </cell>
        </row>
        <row r="41">
          <cell r="K41" t="str">
            <v>'Belo_Horizonte'</v>
          </cell>
        </row>
        <row r="42">
          <cell r="K42" t="str">
            <v>'Esmeraldas'</v>
          </cell>
        </row>
        <row r="43">
          <cell r="K43" t="str">
            <v>'Capinopolis'</v>
          </cell>
        </row>
        <row r="44">
          <cell r="K44" t="str">
            <v>'Manga'</v>
          </cell>
        </row>
        <row r="45">
          <cell r="K45" t="str">
            <v>'Contagem'</v>
          </cell>
        </row>
        <row r="46">
          <cell r="K46" t="str">
            <v>'Itabira'</v>
          </cell>
        </row>
        <row r="47">
          <cell r="K47" t="str">
            <v>'Matipo'</v>
          </cell>
        </row>
        <row r="48">
          <cell r="K48" t="str">
            <v>'Espinosa'</v>
          </cell>
        </row>
        <row r="49">
          <cell r="K49" t="str">
            <v>'Mendes_Pimentel'</v>
          </cell>
        </row>
        <row r="50">
          <cell r="K50" t="str">
            <v>'Conceicao_Das_Alagoas'</v>
          </cell>
        </row>
        <row r="51">
          <cell r="K51" t="str">
            <v>'Capelinha'</v>
          </cell>
        </row>
        <row r="52">
          <cell r="K52" t="str">
            <v>'Minas_Novas'</v>
          </cell>
        </row>
        <row r="53">
          <cell r="K53" t="str">
            <v>'Ouro_Branco'</v>
          </cell>
        </row>
        <row r="54">
          <cell r="K54" t="str">
            <v>'Janauba'</v>
          </cell>
        </row>
        <row r="55">
          <cell r="K55" t="str">
            <v>'Uberlandia'</v>
          </cell>
        </row>
        <row r="56">
          <cell r="K56" t="str">
            <v>'Pedra_Azul'</v>
          </cell>
        </row>
        <row r="57">
          <cell r="K57" t="str">
            <v>'Belo_Horizonte'</v>
          </cell>
        </row>
        <row r="58">
          <cell r="K58" t="str">
            <v>'Bom_Despacho'</v>
          </cell>
        </row>
        <row r="59">
          <cell r="K59" t="str">
            <v>'Patos_De_Minas'</v>
          </cell>
        </row>
        <row r="60">
          <cell r="K60" t="str">
            <v>'Varzea_Da_Palma'</v>
          </cell>
        </row>
        <row r="61">
          <cell r="K61" t="str">
            <v>'Grao_Mogol'</v>
          </cell>
        </row>
        <row r="62">
          <cell r="K62" t="str">
            <v>'Juiz_De_Fora'</v>
          </cell>
        </row>
        <row r="63">
          <cell r="K63" t="str">
            <v>'Belo_Horizonte'</v>
          </cell>
        </row>
        <row r="64">
          <cell r="K64" t="str">
            <v>'Cambui'</v>
          </cell>
        </row>
        <row r="65">
          <cell r="K65" t="str">
            <v>'Juiz_De_Fora'</v>
          </cell>
        </row>
        <row r="66">
          <cell r="K66" t="str">
            <v>'Espera_Feliz'</v>
          </cell>
        </row>
        <row r="67">
          <cell r="K67" t="str">
            <v>'Santa_Rita_Do_Sapucai'</v>
          </cell>
        </row>
        <row r="68">
          <cell r="K68" t="str">
            <v>'Ponte_Nova'</v>
          </cell>
        </row>
        <row r="69">
          <cell r="K69" t="str">
            <v>'Montes_Claros'</v>
          </cell>
        </row>
        <row r="70">
          <cell r="K70" t="str">
            <v>'Sao_Romao'</v>
          </cell>
        </row>
        <row r="71">
          <cell r="K71" t="str">
            <v>'Belo_Horizonte'</v>
          </cell>
        </row>
        <row r="72">
          <cell r="K72" t="str">
            <v>'Belo_Horizonte'</v>
          </cell>
        </row>
        <row r="73">
          <cell r="K73" t="str">
            <v>'Uberaba'</v>
          </cell>
        </row>
        <row r="74">
          <cell r="K74" t="str">
            <v>'Congonhas'</v>
          </cell>
        </row>
        <row r="75">
          <cell r="K75" t="str">
            <v>'Varginha'</v>
          </cell>
        </row>
        <row r="76">
          <cell r="K76" t="str">
            <v>'Jacinto'</v>
          </cell>
        </row>
        <row r="77">
          <cell r="K77" t="str">
            <v>'Teofilo_Otoni'</v>
          </cell>
        </row>
        <row r="78">
          <cell r="K78" t="str">
            <v>'Governador_Valadares'</v>
          </cell>
        </row>
        <row r="79">
          <cell r="K79" t="str">
            <v>'Candeias'</v>
          </cell>
        </row>
        <row r="80">
          <cell r="K80" t="str">
            <v>'Morada_Nova_De_Minas'</v>
          </cell>
        </row>
        <row r="81">
          <cell r="K81" t="str">
            <v>'Caxambu'</v>
          </cell>
        </row>
        <row r="82">
          <cell r="K82" t="str">
            <v>'Araxa'</v>
          </cell>
        </row>
        <row r="83">
          <cell r="K83" t="str">
            <v>'Entre_Rios_De_Minas'</v>
          </cell>
        </row>
        <row r="84">
          <cell r="K84" t="str">
            <v>'Manhuacu'</v>
          </cell>
        </row>
        <row r="85">
          <cell r="K85" t="str">
            <v>'Laranjal'</v>
          </cell>
        </row>
        <row r="86">
          <cell r="K86" t="str">
            <v>'Baependi'</v>
          </cell>
        </row>
        <row r="87">
          <cell r="K87" t="str">
            <v>'Montalvania'</v>
          </cell>
        </row>
        <row r="88">
          <cell r="K88" t="str">
            <v>'Machacalis'</v>
          </cell>
        </row>
        <row r="89">
          <cell r="K89" t="str">
            <v>'Belo_Horizonte'</v>
          </cell>
        </row>
        <row r="90">
          <cell r="K90" t="str">
            <v>'Barbacena'</v>
          </cell>
        </row>
        <row r="91">
          <cell r="K91" t="str">
            <v>'Montes_Claros'</v>
          </cell>
        </row>
        <row r="92">
          <cell r="K92" t="str">
            <v>'Belo_Horizonte'</v>
          </cell>
        </row>
        <row r="93">
          <cell r="K93" t="str">
            <v>'Pouso_Alegre'</v>
          </cell>
        </row>
        <row r="94">
          <cell r="K94" t="str">
            <v>'Patrocinio'</v>
          </cell>
        </row>
        <row r="95">
          <cell r="K95" t="str">
            <v>'Montes_Claros'</v>
          </cell>
        </row>
        <row r="96">
          <cell r="K96" t="str">
            <v>'Alagoa'</v>
          </cell>
        </row>
        <row r="97">
          <cell r="K97" t="str">
            <v>'Araguari'</v>
          </cell>
        </row>
        <row r="98">
          <cell r="K98" t="str">
            <v>'Coromandel'</v>
          </cell>
        </row>
        <row r="99">
          <cell r="K99" t="str">
            <v>'Carmo_Do_Paranaiba'</v>
          </cell>
        </row>
        <row r="100">
          <cell r="K100" t="str">
            <v>'Carmo_De_Minas'</v>
          </cell>
        </row>
        <row r="101">
          <cell r="K101" t="str">
            <v>'Uberaba'</v>
          </cell>
        </row>
        <row r="102">
          <cell r="K102" t="str">
            <v>'Uberlandia'</v>
          </cell>
        </row>
        <row r="103">
          <cell r="K103" t="str">
            <v>'Conselheiro_Pena'</v>
          </cell>
        </row>
        <row r="104">
          <cell r="K104" t="str">
            <v>'Cristina'</v>
          </cell>
        </row>
        <row r="105">
          <cell r="K105" t="str">
            <v>'Vespasiano'</v>
          </cell>
        </row>
        <row r="106">
          <cell r="K106" t="str">
            <v>'Felisburgo'</v>
          </cell>
        </row>
        <row r="107">
          <cell r="K107" t="str">
            <v>'Poco_Fundo'</v>
          </cell>
        </row>
        <row r="108">
          <cell r="K108" t="str">
            <v>'Ilicinea'</v>
          </cell>
        </row>
        <row r="109">
          <cell r="K109" t="str">
            <v>'Itamarandiba'</v>
          </cell>
        </row>
        <row r="110">
          <cell r="K110" t="str">
            <v>'Monsenhor_Paulo'</v>
          </cell>
        </row>
        <row r="111">
          <cell r="K111" t="str">
            <v>'Diamantina'</v>
          </cell>
        </row>
        <row r="112">
          <cell r="K112" t="str">
            <v>'Chapada_Gaucha'</v>
          </cell>
        </row>
        <row r="113">
          <cell r="K113" t="str">
            <v>'Santos_Dumont'</v>
          </cell>
        </row>
        <row r="114">
          <cell r="K114" t="str">
            <v>'Santa_Luzia'</v>
          </cell>
        </row>
        <row r="115">
          <cell r="K115" t="str">
            <v>'Almenara'</v>
          </cell>
        </row>
        <row r="116">
          <cell r="K116" t="str">
            <v>'Montes_Claros'</v>
          </cell>
        </row>
        <row r="117">
          <cell r="K117" t="str">
            <v>'Divino'</v>
          </cell>
        </row>
        <row r="118">
          <cell r="K118" t="str">
            <v>'Uberlandia'</v>
          </cell>
        </row>
        <row r="119">
          <cell r="K119" t="str">
            <v>'Montes_Claros'</v>
          </cell>
        </row>
        <row r="120">
          <cell r="K120" t="str">
            <v>'Cruzilia'</v>
          </cell>
        </row>
        <row r="121">
          <cell r="K121" t="str">
            <v>'Coronel_Fabriciano'</v>
          </cell>
        </row>
        <row r="122">
          <cell r="K122" t="str">
            <v>'Pirapora'</v>
          </cell>
        </row>
        <row r="123">
          <cell r="K123" t="str">
            <v>'Martinho_Campos'</v>
          </cell>
        </row>
        <row r="124">
          <cell r="K124" t="str">
            <v>'Cachoeira_De_Pajeu'</v>
          </cell>
        </row>
        <row r="125">
          <cell r="K125" t="str">
            <v>'Caetanopolis'</v>
          </cell>
        </row>
        <row r="126">
          <cell r="K126" t="str">
            <v>'Pouso_Alegre'</v>
          </cell>
        </row>
        <row r="127">
          <cell r="K127" t="str">
            <v>'Bueno_Brandao'</v>
          </cell>
        </row>
        <row r="128">
          <cell r="K128" t="str">
            <v>'Extrema'</v>
          </cell>
        </row>
        <row r="129">
          <cell r="K129" t="str">
            <v>'Careacu'</v>
          </cell>
        </row>
        <row r="130">
          <cell r="K130" t="str">
            <v>'Gouveia'</v>
          </cell>
        </row>
        <row r="131">
          <cell r="K131" t="str">
            <v>'Pedro_Leopoldo'</v>
          </cell>
        </row>
        <row r="132">
          <cell r="K132" t="str">
            <v>'Monte_Belo'</v>
          </cell>
        </row>
        <row r="133">
          <cell r="K133" t="str">
            <v>'Nanuque'</v>
          </cell>
        </row>
        <row r="134">
          <cell r="K134" t="str">
            <v>'Palma'</v>
          </cell>
        </row>
        <row r="135">
          <cell r="K135" t="str">
            <v>'Uberlandia'</v>
          </cell>
        </row>
        <row r="136">
          <cell r="K136" t="str">
            <v>'Monte_Azul'</v>
          </cell>
        </row>
        <row r="137">
          <cell r="K137" t="str">
            <v>'Ibirite'</v>
          </cell>
        </row>
        <row r="138">
          <cell r="K138" t="str">
            <v>'Prata'</v>
          </cell>
        </row>
        <row r="139">
          <cell r="K139" t="str">
            <v>'Divinopolis'</v>
          </cell>
        </row>
        <row r="140">
          <cell r="K140" t="str">
            <v>'Nova_Serrana'</v>
          </cell>
        </row>
        <row r="141">
          <cell r="K141" t="str">
            <v>'Paraguacu'</v>
          </cell>
        </row>
        <row r="142">
          <cell r="K142" t="str">
            <v>'Frutal'</v>
          </cell>
        </row>
        <row r="143">
          <cell r="K143" t="str">
            <v>'Conselheiro_Lafaiete'</v>
          </cell>
        </row>
        <row r="144">
          <cell r="K144" t="str">
            <v>'Juiz_De_Fora'</v>
          </cell>
        </row>
        <row r="145">
          <cell r="K145" t="str">
            <v>'Monte_Carmelo'</v>
          </cell>
        </row>
        <row r="146">
          <cell r="K146" t="str">
            <v>'Timoteo'</v>
          </cell>
        </row>
        <row r="147">
          <cell r="K147" t="str">
            <v>'Nanuque'</v>
          </cell>
        </row>
        <row r="148">
          <cell r="K148" t="str">
            <v>'Jacui'</v>
          </cell>
        </row>
        <row r="149">
          <cell r="K149" t="str">
            <v>'Belo_Horizonte'</v>
          </cell>
        </row>
        <row r="150">
          <cell r="K150" t="str">
            <v>'Belo_Horizonte'</v>
          </cell>
        </row>
        <row r="151">
          <cell r="K151" t="str">
            <v>'Carangola'</v>
          </cell>
        </row>
        <row r="152">
          <cell r="K152" t="str">
            <v>'Mantena'</v>
          </cell>
        </row>
        <row r="153">
          <cell r="K153" t="str">
            <v>'Belo_Horizonte'</v>
          </cell>
        </row>
        <row r="154">
          <cell r="K154" t="str">
            <v>'Belo_Horizonte'</v>
          </cell>
        </row>
        <row r="155">
          <cell r="K155" t="str">
            <v>'Paraisopolis'</v>
          </cell>
        </row>
        <row r="156">
          <cell r="K156" t="str">
            <v>'Santa_Vitoria'</v>
          </cell>
        </row>
        <row r="157">
          <cell r="K157" t="str">
            <v>'Cambuquira'</v>
          </cell>
        </row>
        <row r="158">
          <cell r="K158" t="str">
            <v>'Juiz_De_Fora'</v>
          </cell>
        </row>
        <row r="159">
          <cell r="K159" t="str">
            <v>'Pirapora'</v>
          </cell>
        </row>
        <row r="160">
          <cell r="K160" t="str">
            <v>'Varginha'</v>
          </cell>
        </row>
        <row r="161">
          <cell r="K161" t="str">
            <v>'Barbacena'</v>
          </cell>
        </row>
        <row r="162">
          <cell r="K162" t="str">
            <v>'Conceicao_Do_Mato_Dentro'</v>
          </cell>
        </row>
        <row r="163">
          <cell r="K163" t="str">
            <v>'Patos_De_Minas'</v>
          </cell>
        </row>
        <row r="164">
          <cell r="K164" t="str">
            <v>'Curvelo'</v>
          </cell>
        </row>
        <row r="165">
          <cell r="K165" t="str">
            <v>'Itau_De_Minas'</v>
          </cell>
        </row>
        <row r="166">
          <cell r="K166" t="str">
            <v>'Belo_Oriente'</v>
          </cell>
        </row>
        <row r="167">
          <cell r="K167" t="str">
            <v>'Central_De_Minas'</v>
          </cell>
        </row>
        <row r="168">
          <cell r="K168" t="str">
            <v>'Rio_Vermelho'</v>
          </cell>
        </row>
        <row r="169">
          <cell r="K169" t="str">
            <v>'Arapora'</v>
          </cell>
        </row>
        <row r="170">
          <cell r="K170" t="str">
            <v>'Belo_Horizonte'</v>
          </cell>
        </row>
        <row r="171">
          <cell r="K171" t="str">
            <v>'Ervalia'</v>
          </cell>
        </row>
        <row r="172">
          <cell r="K172" t="str">
            <v>'Belo_Horizonte'</v>
          </cell>
        </row>
        <row r="173">
          <cell r="K173" t="str">
            <v>'Rio_Piracicaba'</v>
          </cell>
        </row>
        <row r="174">
          <cell r="K174" t="str">
            <v>'Carlos_Chagas'</v>
          </cell>
        </row>
        <row r="175">
          <cell r="K175" t="str">
            <v>'Belo_Horizonte'</v>
          </cell>
        </row>
        <row r="176">
          <cell r="K176" t="str">
            <v>'Uberlandia'</v>
          </cell>
        </row>
        <row r="177">
          <cell r="K177" t="str">
            <v>'Itauna'</v>
          </cell>
        </row>
        <row r="178">
          <cell r="K178" t="str">
            <v>'Ipatinga'</v>
          </cell>
        </row>
        <row r="179">
          <cell r="K179" t="str">
            <v>'Joao_Monlevade'</v>
          </cell>
        </row>
        <row r="180">
          <cell r="K180" t="str">
            <v>'Juiz_De_Fora'</v>
          </cell>
        </row>
        <row r="181">
          <cell r="K181" t="str">
            <v>'Belo_Horizonte'</v>
          </cell>
        </row>
        <row r="182">
          <cell r="K182" t="str">
            <v>'Belo_Horizonte'</v>
          </cell>
        </row>
        <row r="183">
          <cell r="K183" t="str">
            <v>'Betim'</v>
          </cell>
        </row>
        <row r="184">
          <cell r="K184" t="str">
            <v>'Patrocinio'</v>
          </cell>
        </row>
        <row r="185">
          <cell r="K185" t="str">
            <v>'Belo_Horizonte'</v>
          </cell>
        </row>
        <row r="186">
          <cell r="K186" t="str">
            <v>'Belo_Horizonte'</v>
          </cell>
        </row>
        <row r="187">
          <cell r="K187" t="str">
            <v>'Coronel_Fabriciano'</v>
          </cell>
        </row>
        <row r="188">
          <cell r="K188" t="str">
            <v>'Juruaia'</v>
          </cell>
        </row>
        <row r="189">
          <cell r="K189" t="str">
            <v>'Santa_Rita_De_Jacutinga'</v>
          </cell>
        </row>
        <row r="190">
          <cell r="K190" t="str">
            <v>'Juiz_De_Fora'</v>
          </cell>
        </row>
        <row r="191">
          <cell r="K191" t="str">
            <v>'Ibertioga'</v>
          </cell>
        </row>
        <row r="192">
          <cell r="K192" t="str">
            <v>'Rio_Paranaiba'</v>
          </cell>
        </row>
        <row r="193">
          <cell r="K193" t="str">
            <v>'Maria_Da_Fe'</v>
          </cell>
        </row>
        <row r="194">
          <cell r="K194" t="str">
            <v>'Governador_Valadares'</v>
          </cell>
        </row>
        <row r="195">
          <cell r="K195" t="str">
            <v>'Coluna'</v>
          </cell>
        </row>
        <row r="196">
          <cell r="K196" t="str">
            <v>'Monte_Carmelo'</v>
          </cell>
        </row>
        <row r="197">
          <cell r="K197" t="str">
            <v>'Joao_Pinheiro'</v>
          </cell>
        </row>
        <row r="198">
          <cell r="K198" t="str">
            <v>'Campo_Do_Meio'</v>
          </cell>
        </row>
        <row r="199">
          <cell r="K199" t="str">
            <v>'Bom_Jardim_De_Minas'</v>
          </cell>
        </row>
        <row r="200">
          <cell r="K200" t="str">
            <v>'Presidente_Olegario'</v>
          </cell>
        </row>
        <row r="201">
          <cell r="K201" t="str">
            <v>'Bocaiuva'</v>
          </cell>
        </row>
        <row r="202">
          <cell r="K202" t="str">
            <v>'Contagem'</v>
          </cell>
        </row>
        <row r="203">
          <cell r="K203" t="str">
            <v>'Estrela_Do_Indaia'</v>
          </cell>
        </row>
        <row r="204">
          <cell r="K204" t="str">
            <v>'Francisco_Sa'</v>
          </cell>
        </row>
        <row r="205">
          <cell r="K205" t="str">
            <v>'Frei_Inocencio'</v>
          </cell>
        </row>
        <row r="206">
          <cell r="K206" t="str">
            <v>'Ibiraci'</v>
          </cell>
        </row>
        <row r="207">
          <cell r="K207" t="str">
            <v>'Jaiba'</v>
          </cell>
        </row>
        <row r="208">
          <cell r="K208" t="str">
            <v>'Januaria'</v>
          </cell>
        </row>
        <row r="209">
          <cell r="K209" t="str">
            <v>'Joaima'</v>
          </cell>
        </row>
        <row r="210">
          <cell r="K210" t="str">
            <v>'Nova_Ponte'</v>
          </cell>
        </row>
        <row r="211">
          <cell r="K211" t="str">
            <v>'Paracatu'</v>
          </cell>
        </row>
        <row r="212">
          <cell r="K212" t="str">
            <v>'Pirapetinga'</v>
          </cell>
        </row>
        <row r="213">
          <cell r="K213" t="str">
            <v>'Pocrane'</v>
          </cell>
        </row>
        <row r="214">
          <cell r="K214" t="str">
            <v>'Pratapolis'</v>
          </cell>
        </row>
        <row r="215">
          <cell r="K215" t="str">
            <v>'Ribeirao_Vermelho'</v>
          </cell>
        </row>
        <row r="216">
          <cell r="K216" t="str">
            <v>'Santa_Juliana'</v>
          </cell>
        </row>
        <row r="217">
          <cell r="K217" t="str">
            <v>'Sao_Gotardo'</v>
          </cell>
        </row>
        <row r="218">
          <cell r="K218" t="str">
            <v>'Iturama'</v>
          </cell>
        </row>
        <row r="219">
          <cell r="K219" t="str">
            <v>'Lamim'</v>
          </cell>
        </row>
        <row r="220">
          <cell r="K220" t="str">
            <v>'Divino_Das_Laranjeiras'</v>
          </cell>
        </row>
        <row r="221">
          <cell r="K221" t="str">
            <v>'Gurinhata'</v>
          </cell>
        </row>
        <row r="222">
          <cell r="K222" t="str">
            <v>'Sao_Joao_Batista_Do_Gloria'</v>
          </cell>
        </row>
        <row r="223">
          <cell r="K223" t="str">
            <v>'Guarda-Mor'</v>
          </cell>
        </row>
        <row r="224">
          <cell r="K224" t="str">
            <v>'Ladainha'</v>
          </cell>
        </row>
        <row r="225">
          <cell r="K225" t="str">
            <v>'Lagoa_Formosa'</v>
          </cell>
        </row>
        <row r="226">
          <cell r="K226" t="str">
            <v>'Malacacheta'</v>
          </cell>
        </row>
        <row r="227">
          <cell r="K227" t="str">
            <v>'Centralina'</v>
          </cell>
        </row>
        <row r="228">
          <cell r="K228" t="str">
            <v>'Serra_Do_Salitre'</v>
          </cell>
        </row>
        <row r="229">
          <cell r="K229" t="str">
            <v>'Unai'</v>
          </cell>
        </row>
        <row r="230">
          <cell r="K230" t="str">
            <v>'Andrelandia'</v>
          </cell>
        </row>
        <row r="231">
          <cell r="K231" t="str">
            <v>'Salinas'</v>
          </cell>
        </row>
        <row r="232">
          <cell r="K232" t="str">
            <v>'Teofilo_Otoni'</v>
          </cell>
        </row>
        <row r="233">
          <cell r="K233" t="str">
            <v>'Extrema'</v>
          </cell>
        </row>
        <row r="234">
          <cell r="K234" t="str">
            <v>'Varzea_Da_Palma'</v>
          </cell>
        </row>
        <row r="235">
          <cell r="K235" t="str">
            <v>'Ipatinga'</v>
          </cell>
        </row>
        <row r="236">
          <cell r="K236" t="str">
            <v>'Delfinopolis'</v>
          </cell>
        </row>
        <row r="237">
          <cell r="K237" t="str">
            <v>'Pedro_Leopoldo'</v>
          </cell>
        </row>
        <row r="238">
          <cell r="K238" t="str">
            <v>'Frutal'</v>
          </cell>
        </row>
        <row r="239">
          <cell r="K239" t="str">
            <v>'Itamarandiba'</v>
          </cell>
        </row>
        <row r="240">
          <cell r="K240" t="str">
            <v>'Itacarambi'</v>
          </cell>
        </row>
        <row r="241">
          <cell r="K241" t="str">
            <v>'Urucuia'</v>
          </cell>
        </row>
        <row r="242">
          <cell r="K242" t="str">
            <v>'Santa_Margarida'</v>
          </cell>
        </row>
        <row r="243">
          <cell r="K243" t="str">
            <v>'Conceicao_Da_Aparecida'</v>
          </cell>
        </row>
        <row r="244">
          <cell r="K244" t="str">
            <v>'Santa_Luzia'</v>
          </cell>
        </row>
        <row r="245">
          <cell r="K245" t="str">
            <v>'Tupaciguara'</v>
          </cell>
        </row>
        <row r="246">
          <cell r="K246" t="str">
            <v>'Rio_Espera'</v>
          </cell>
        </row>
        <row r="247">
          <cell r="K247" t="str">
            <v>'Sete_Lagoas'</v>
          </cell>
        </row>
        <row r="248">
          <cell r="K248" t="str">
            <v>'Romaria'</v>
          </cell>
        </row>
        <row r="249">
          <cell r="K249" t="str">
            <v>'Abadia_Dos_Dourados'</v>
          </cell>
        </row>
        <row r="250">
          <cell r="K250" t="str">
            <v>'Vazante'</v>
          </cell>
        </row>
        <row r="251">
          <cell r="K251" t="str">
            <v>'Itaipe'</v>
          </cell>
        </row>
        <row r="252">
          <cell r="K252" t="str">
            <v>'Berilo'</v>
          </cell>
        </row>
        <row r="253">
          <cell r="K253" t="str">
            <v>'Buritizeiro'</v>
          </cell>
        </row>
        <row r="254">
          <cell r="K254" t="str">
            <v>'Pains'</v>
          </cell>
        </row>
        <row r="255">
          <cell r="K255" t="str">
            <v>'Sao_Roque_De_Minas'</v>
          </cell>
        </row>
        <row r="256">
          <cell r="K256" t="str">
            <v>'Nova_Resende'</v>
          </cell>
        </row>
        <row r="257">
          <cell r="K257" t="str">
            <v>'Carandai'</v>
          </cell>
        </row>
        <row r="258">
          <cell r="K258" t="str">
            <v>'Presidente_Bernardes'</v>
          </cell>
        </row>
        <row r="259">
          <cell r="K259" t="str">
            <v>'Nazareno'</v>
          </cell>
        </row>
        <row r="260">
          <cell r="K260" t="str">
            <v>'Cristais'</v>
          </cell>
        </row>
        <row r="261">
          <cell r="K261" t="str">
            <v>'Pocos_De_Caldas'</v>
          </cell>
        </row>
        <row r="262">
          <cell r="K262" t="str">
            <v>'Iguatama'</v>
          </cell>
        </row>
        <row r="263">
          <cell r="K263" t="str">
            <v>'Carai'</v>
          </cell>
        </row>
        <row r="264">
          <cell r="K264" t="str">
            <v>'Arcos'</v>
          </cell>
        </row>
        <row r="265">
          <cell r="K265" t="str">
            <v>'Ribeirao_Das_Neves'</v>
          </cell>
        </row>
        <row r="266">
          <cell r="K266" t="str">
            <v>'Mirabela'</v>
          </cell>
        </row>
        <row r="267">
          <cell r="K267" t="str">
            <v>'Coracao_De_Jesus'</v>
          </cell>
        </row>
        <row r="268">
          <cell r="K268" t="str">
            <v>'Brasilia_De_Minas'</v>
          </cell>
        </row>
        <row r="269">
          <cell r="K269" t="str">
            <v>'Brumadinho'</v>
          </cell>
        </row>
        <row r="270">
          <cell r="K270" t="str">
            <v>'Barao_De_Cocais'</v>
          </cell>
        </row>
        <row r="271">
          <cell r="K271" t="str">
            <v>'Serrania'</v>
          </cell>
        </row>
        <row r="272">
          <cell r="K272" t="str">
            <v>'Arinos'</v>
          </cell>
        </row>
        <row r="273">
          <cell r="K273" t="str">
            <v>'Varzelandia'</v>
          </cell>
        </row>
        <row r="274">
          <cell r="K274" t="str">
            <v>'Caratinga'</v>
          </cell>
        </row>
        <row r="275">
          <cell r="K275" t="str">
            <v>'Para_De_Minas'</v>
          </cell>
        </row>
        <row r="276">
          <cell r="K276" t="str">
            <v>'Abre_Campo'</v>
          </cell>
        </row>
        <row r="277">
          <cell r="K277" t="str">
            <v>'Alto_Rio_Doce'</v>
          </cell>
        </row>
        <row r="278">
          <cell r="K278" t="str">
            <v>'Rio_Casca'</v>
          </cell>
        </row>
        <row r="279">
          <cell r="K279" t="str">
            <v>'Eloi_Mendes'</v>
          </cell>
        </row>
        <row r="280">
          <cell r="K280" t="str">
            <v>'Dom_Silverio'</v>
          </cell>
        </row>
        <row r="281">
          <cell r="K281" t="str">
            <v>'Ituiutaba'</v>
          </cell>
        </row>
        <row r="282">
          <cell r="K282" t="str">
            <v>'Sao_Domingos_Do_Prata'</v>
          </cell>
        </row>
        <row r="283">
          <cell r="K283" t="str">
            <v>'Itabira'</v>
          </cell>
        </row>
        <row r="284">
          <cell r="K284" t="str">
            <v>'Ponte_Nova'</v>
          </cell>
        </row>
        <row r="285">
          <cell r="K285" t="str">
            <v>'Sete_Lagoas'</v>
          </cell>
        </row>
        <row r="286">
          <cell r="K286" t="str">
            <v>'Governador_Valadares'</v>
          </cell>
        </row>
        <row r="287">
          <cell r="K287" t="str">
            <v>'Dom_Joaquim'</v>
          </cell>
        </row>
        <row r="288">
          <cell r="K288" t="str">
            <v>'Sao_Joao_Del_Rei'</v>
          </cell>
        </row>
        <row r="289">
          <cell r="K289" t="str">
            <v>'Patos_De_Minas'</v>
          </cell>
        </row>
        <row r="290">
          <cell r="K290" t="str">
            <v>'Alvinopolis'</v>
          </cell>
        </row>
        <row r="291">
          <cell r="K291" t="str">
            <v>'Bambui'</v>
          </cell>
        </row>
        <row r="292">
          <cell r="K292" t="str">
            <v>'Carmo_Da_Cachoeira'</v>
          </cell>
        </row>
        <row r="293">
          <cell r="K293" t="str">
            <v>'Resplendor'</v>
          </cell>
        </row>
        <row r="294">
          <cell r="K294" t="str">
            <v>'Resende_Costa'</v>
          </cell>
        </row>
        <row r="295">
          <cell r="K295" t="str">
            <v>'Itambacuri'</v>
          </cell>
        </row>
        <row r="296">
          <cell r="K296" t="str">
            <v>'Padre_Paraiso'</v>
          </cell>
        </row>
        <row r="297">
          <cell r="K297" t="str">
            <v>'Uberlandia'</v>
          </cell>
        </row>
        <row r="298">
          <cell r="K298" t="str">
            <v>'Carmo_Da_Mata'</v>
          </cell>
        </row>
        <row r="299">
          <cell r="K299" t="str">
            <v>'Santa_Maria_De_Itabira'</v>
          </cell>
        </row>
        <row r="300">
          <cell r="K300" t="str">
            <v>'Manhumirim'</v>
          </cell>
        </row>
        <row r="301">
          <cell r="K301" t="str">
            <v>'Belo_Horizonte'</v>
          </cell>
        </row>
        <row r="302">
          <cell r="K302" t="str">
            <v>'Jordania'</v>
          </cell>
        </row>
        <row r="303">
          <cell r="K303" t="str">
            <v>'Teofilo_Otoni'</v>
          </cell>
        </row>
        <row r="304">
          <cell r="K304" t="str">
            <v>'Sao_Gotardo'</v>
          </cell>
        </row>
        <row r="305">
          <cell r="K305" t="str">
            <v>'Pocos_De_Caldas'</v>
          </cell>
        </row>
        <row r="306">
          <cell r="K306" t="str">
            <v>'Barbacena'</v>
          </cell>
        </row>
        <row r="307">
          <cell r="K307" t="str">
            <v>'Montes_Claros'</v>
          </cell>
        </row>
        <row r="308">
          <cell r="K308" t="str">
            <v>'Moema'</v>
          </cell>
        </row>
        <row r="309">
          <cell r="K309" t="str">
            <v>'Betim'</v>
          </cell>
        </row>
        <row r="310">
          <cell r="K310" t="str">
            <v>'Conselheiro_Lafaiete'</v>
          </cell>
        </row>
        <row r="311">
          <cell r="K311" t="str">
            <v>'Ouro_Branco'</v>
          </cell>
        </row>
        <row r="312">
          <cell r="K312" t="str">
            <v>'Patos_De_Minas'</v>
          </cell>
        </row>
        <row r="313">
          <cell r="K313" t="str">
            <v>'Barbacena'</v>
          </cell>
        </row>
        <row r="314">
          <cell r="K314" t="str">
            <v>'Janauba'</v>
          </cell>
        </row>
        <row r="315">
          <cell r="K315" t="str">
            <v>'Varginha'</v>
          </cell>
        </row>
        <row r="316">
          <cell r="K316" t="str">
            <v>'Araxa'</v>
          </cell>
        </row>
        <row r="317">
          <cell r="K317" t="str">
            <v>'Guanhaes'</v>
          </cell>
        </row>
        <row r="318">
          <cell r="K318" t="str">
            <v>'Juiz_De_Fora'</v>
          </cell>
        </row>
        <row r="319">
          <cell r="K319" t="str">
            <v>'Uberaba'</v>
          </cell>
        </row>
        <row r="320">
          <cell r="K320" t="str">
            <v>'Pouso_Alegre'</v>
          </cell>
        </row>
        <row r="321">
          <cell r="K321" t="str">
            <v>'Belo_Horizonte'</v>
          </cell>
        </row>
        <row r="322">
          <cell r="K322" t="str">
            <v>'Belo_Horizonte'</v>
          </cell>
        </row>
        <row r="323">
          <cell r="K323" t="str">
            <v>'Fervedouro'</v>
          </cell>
        </row>
        <row r="324">
          <cell r="K324" t="str">
            <v>'Montes_Claros'</v>
          </cell>
        </row>
        <row r="325">
          <cell r="K325" t="str">
            <v>'Patrocinio'</v>
          </cell>
        </row>
        <row r="326">
          <cell r="K326" t="str">
            <v>'Uberlandia'</v>
          </cell>
        </row>
        <row r="327">
          <cell r="K327" t="str">
            <v>'Uberlandia'</v>
          </cell>
        </row>
        <row r="328">
          <cell r="K328" t="str">
            <v>'Uberlandia'</v>
          </cell>
        </row>
        <row r="329">
          <cell r="K329" t="str">
            <v>'Contagem'</v>
          </cell>
        </row>
        <row r="330">
          <cell r="K330" t="str">
            <v>'Unai'</v>
          </cell>
        </row>
        <row r="331">
          <cell r="K331" t="str">
            <v>'Uba'</v>
          </cell>
        </row>
        <row r="332">
          <cell r="K332" t="str">
            <v>'Aguas_Vermelhas'</v>
          </cell>
        </row>
        <row r="333">
          <cell r="K333" t="str">
            <v>'Divinopolis'</v>
          </cell>
        </row>
        <row r="334">
          <cell r="K334" t="str">
            <v>'Pocos_De_Caldas'</v>
          </cell>
        </row>
        <row r="335">
          <cell r="K335" t="str">
            <v>'Santa_Maria_Do_Suacui'</v>
          </cell>
        </row>
        <row r="336">
          <cell r="K336" t="str">
            <v>'Formiga'</v>
          </cell>
        </row>
        <row r="337">
          <cell r="K337" t="str">
            <v>'Contagem'</v>
          </cell>
        </row>
        <row r="338">
          <cell r="K338" t="str">
            <v>'Medina'</v>
          </cell>
        </row>
        <row r="339">
          <cell r="K339" t="str">
            <v>'Minduri'</v>
          </cell>
        </row>
        <row r="340">
          <cell r="K340" t="str">
            <v>'Teofilo_Otoni'</v>
          </cell>
        </row>
        <row r="341">
          <cell r="K341" t="str">
            <v>'Monte_Carmelo'</v>
          </cell>
        </row>
        <row r="342">
          <cell r="K342" t="str">
            <v>'Joao_Pinheiro'</v>
          </cell>
        </row>
        <row r="343">
          <cell r="K343" t="str">
            <v>'Agua_Boa'</v>
          </cell>
        </row>
        <row r="344">
          <cell r="K344" t="str">
            <v>'Guaraciaba'</v>
          </cell>
        </row>
        <row r="345">
          <cell r="K345" t="str">
            <v>'Taiobeiras'</v>
          </cell>
        </row>
        <row r="346">
          <cell r="K346" t="str">
            <v>'Curvelo'</v>
          </cell>
        </row>
        <row r="347">
          <cell r="K347" t="str">
            <v>'Pecanha'</v>
          </cell>
        </row>
        <row r="348">
          <cell r="K348" t="str">
            <v>'Teixeiras'</v>
          </cell>
        </row>
        <row r="349">
          <cell r="K349" t="str">
            <v>'Araguari'</v>
          </cell>
        </row>
        <row r="350">
          <cell r="K350" t="str">
            <v>'Novo_Cruzeiro'</v>
          </cell>
        </row>
        <row r="351">
          <cell r="K351" t="str">
            <v>'Divinopolis'</v>
          </cell>
        </row>
        <row r="352">
          <cell r="K352" t="str">
            <v>'Cipotanea'</v>
          </cell>
        </row>
        <row r="353">
          <cell r="K353" t="str">
            <v>'Brasopolis'</v>
          </cell>
        </row>
        <row r="354">
          <cell r="K354" t="str">
            <v>'Conselheiro_Lafaiete'</v>
          </cell>
        </row>
        <row r="355">
          <cell r="K355" t="str">
            <v>'Lagoa_Da_Prata'</v>
          </cell>
        </row>
        <row r="356">
          <cell r="K356" t="str">
            <v>'Virgem_Da_Lapa'</v>
          </cell>
        </row>
        <row r="357">
          <cell r="K357" t="str">
            <v>'Tres_Marias'</v>
          </cell>
        </row>
        <row r="358">
          <cell r="K358" t="str">
            <v>'Conceicao_Do_Rio_Verde'</v>
          </cell>
        </row>
        <row r="359">
          <cell r="K359" t="str">
            <v>'Passa_Tempo'</v>
          </cell>
        </row>
        <row r="360">
          <cell r="K360" t="str">
            <v>'Sao_Joao_Da_Ponte'</v>
          </cell>
        </row>
        <row r="361">
          <cell r="K361" t="str">
            <v>'Uba'</v>
          </cell>
        </row>
        <row r="362">
          <cell r="K362" t="str">
            <v>'Sao_Joao_Nepomuceno'</v>
          </cell>
        </row>
        <row r="363">
          <cell r="K363" t="str">
            <v>'Vicosa'</v>
          </cell>
        </row>
        <row r="364">
          <cell r="K364" t="str">
            <v>'Visconde_Do_Rio_Branco'</v>
          </cell>
        </row>
        <row r="365">
          <cell r="K365" t="str">
            <v>'Itamogi'</v>
          </cell>
        </row>
        <row r="366">
          <cell r="K366" t="str">
            <v>'Divinopolis'</v>
          </cell>
        </row>
        <row r="367">
          <cell r="K367" t="str">
            <v>'Senador_Firmino'</v>
          </cell>
        </row>
        <row r="368">
          <cell r="K368" t="str">
            <v>'Sao_Joao_Do_Paraiso'</v>
          </cell>
        </row>
        <row r="369">
          <cell r="K369" t="str">
            <v>'Sao_Joao_Evangelista'</v>
          </cell>
        </row>
        <row r="370">
          <cell r="K370" t="str">
            <v>'Ituiutaba'</v>
          </cell>
        </row>
        <row r="371">
          <cell r="K371" t="str">
            <v>'Eugenopolis'</v>
          </cell>
        </row>
        <row r="372">
          <cell r="K372" t="str">
            <v>'Nova_Era'</v>
          </cell>
        </row>
        <row r="373">
          <cell r="K373" t="str">
            <v>'Contagem'</v>
          </cell>
        </row>
        <row r="374">
          <cell r="K374" t="str">
            <v>'Ituiutaba'</v>
          </cell>
        </row>
        <row r="375">
          <cell r="K375" t="str">
            <v>'Botelhos'</v>
          </cell>
        </row>
        <row r="376">
          <cell r="K376" t="str">
            <v>'Bicas'</v>
          </cell>
        </row>
        <row r="377">
          <cell r="K377" t="str">
            <v>'Nova_Serrana'</v>
          </cell>
        </row>
        <row r="378">
          <cell r="K378" t="str">
            <v>'Sao_Joao_Do_Manteninha'</v>
          </cell>
        </row>
        <row r="379">
          <cell r="K379" t="str">
            <v>'Passabem'</v>
          </cell>
        </row>
        <row r="380">
          <cell r="K380" t="str">
            <v>'Aimores'</v>
          </cell>
        </row>
        <row r="381">
          <cell r="K381" t="str">
            <v>'Virginopolis'</v>
          </cell>
        </row>
        <row r="382">
          <cell r="K382" t="str">
            <v>'Divinopolis'</v>
          </cell>
        </row>
        <row r="383">
          <cell r="K383" t="str">
            <v>'Ferros'</v>
          </cell>
        </row>
        <row r="384">
          <cell r="K384" t="str">
            <v>'Oliveira'</v>
          </cell>
        </row>
        <row r="385">
          <cell r="K385" t="str">
            <v>'Paracatu'</v>
          </cell>
        </row>
        <row r="386">
          <cell r="K386" t="str">
            <v>'Salinas'</v>
          </cell>
        </row>
        <row r="387">
          <cell r="K387" t="str">
            <v>'Governador_Valadares'</v>
          </cell>
        </row>
        <row r="388">
          <cell r="K388" t="str">
            <v>'Unai'</v>
          </cell>
        </row>
        <row r="389">
          <cell r="K389" t="str">
            <v>'Belo_Horizonte'</v>
          </cell>
        </row>
        <row r="390">
          <cell r="K390" t="str">
            <v>'Buritis'</v>
          </cell>
        </row>
        <row r="391">
          <cell r="K391" t="str">
            <v>'Itabirinha'</v>
          </cell>
        </row>
        <row r="392">
          <cell r="K392" t="str">
            <v>'Campo_Belo'</v>
          </cell>
        </row>
        <row r="393">
          <cell r="K393" t="str">
            <v>'Formiga'</v>
          </cell>
        </row>
        <row r="394">
          <cell r="K394" t="str">
            <v>'Jequitinhonha'</v>
          </cell>
        </row>
        <row r="395">
          <cell r="K395" t="str">
            <v>'Alem_Paraiba'</v>
          </cell>
        </row>
        <row r="396">
          <cell r="K396" t="str">
            <v>'Araguari'</v>
          </cell>
        </row>
        <row r="397">
          <cell r="K397" t="str">
            <v>'Tombos'</v>
          </cell>
        </row>
        <row r="398">
          <cell r="K398" t="str">
            <v>'Tres_Coracoes'</v>
          </cell>
        </row>
        <row r="399">
          <cell r="K399" t="str">
            <v>'Vicosa'</v>
          </cell>
        </row>
        <row r="400">
          <cell r="K400" t="str">
            <v>'Inhapim'</v>
          </cell>
        </row>
        <row r="401">
          <cell r="K401" t="str">
            <v>'Raul_Soares'</v>
          </cell>
        </row>
        <row r="402">
          <cell r="K402" t="str">
            <v>'Recreio'</v>
          </cell>
        </row>
        <row r="403">
          <cell r="K403" t="str">
            <v>'Sabinopolis'</v>
          </cell>
        </row>
        <row r="404">
          <cell r="K404" t="str">
            <v>'Tarumirim'</v>
          </cell>
        </row>
        <row r="405">
          <cell r="K405" t="str">
            <v>'Dionisio'</v>
          </cell>
        </row>
        <row r="406">
          <cell r="K406" t="str">
            <v>'Brasilia_De_Minas'</v>
          </cell>
        </row>
        <row r="407">
          <cell r="K407" t="str">
            <v>'Carmo_Do_Rio_Claro'</v>
          </cell>
        </row>
        <row r="408">
          <cell r="K408" t="str">
            <v>'Campos_Gerais'</v>
          </cell>
        </row>
        <row r="409">
          <cell r="K409" t="str">
            <v>'Aiuruoca'</v>
          </cell>
        </row>
        <row r="410">
          <cell r="K410" t="str">
            <v>'Conselheiro_Lafaiete'</v>
          </cell>
        </row>
        <row r="411">
          <cell r="K411" t="str">
            <v>'Lambari'</v>
          </cell>
        </row>
        <row r="412">
          <cell r="K412" t="str">
            <v>'Sao_Vicente_De_Minas'</v>
          </cell>
        </row>
        <row r="413">
          <cell r="K413" t="str">
            <v>'Piranga'</v>
          </cell>
        </row>
        <row r="414">
          <cell r="K414" t="str">
            <v>'Rubim'</v>
          </cell>
        </row>
        <row r="415">
          <cell r="K415" t="str">
            <v>'Carrancas'</v>
          </cell>
        </row>
        <row r="416">
          <cell r="K416" t="str">
            <v>'Campina_Verde'</v>
          </cell>
        </row>
        <row r="417">
          <cell r="K417" t="str">
            <v>'Sao_Tiago'</v>
          </cell>
        </row>
        <row r="418">
          <cell r="K418" t="str">
            <v>'Aracuai'</v>
          </cell>
        </row>
        <row r="419">
          <cell r="K419" t="str">
            <v>'Carbonita'</v>
          </cell>
        </row>
        <row r="420">
          <cell r="K420" t="str">
            <v>'Abaete'</v>
          </cell>
        </row>
        <row r="421">
          <cell r="K421" t="str">
            <v>'Aguas_Formosas'</v>
          </cell>
        </row>
        <row r="422">
          <cell r="K422" t="str">
            <v>'Itanhomi'</v>
          </cell>
        </row>
        <row r="423">
          <cell r="K423" t="str">
            <v>'Merces'</v>
          </cell>
        </row>
        <row r="424">
          <cell r="K424" t="str">
            <v>'Pote'</v>
          </cell>
        </row>
        <row r="425">
          <cell r="K425" t="str">
            <v>'Uba'</v>
          </cell>
        </row>
        <row r="426">
          <cell r="K426" t="str">
            <v>'Mantena'</v>
          </cell>
        </row>
        <row r="427">
          <cell r="K427" t="str">
            <v>'Mutum'</v>
          </cell>
        </row>
        <row r="428">
          <cell r="K428" t="str">
            <v>'Rio_Pomba'</v>
          </cell>
        </row>
        <row r="429">
          <cell r="K429" t="str">
            <v>'Turmalina'</v>
          </cell>
        </row>
        <row r="430">
          <cell r="K430" t="str">
            <v>'Canapolis'</v>
          </cell>
        </row>
        <row r="431">
          <cell r="K431" t="str">
            <v>'Belo_Horizonte'</v>
          </cell>
        </row>
        <row r="432">
          <cell r="K432" t="str">
            <v>'Salto_Da_Divisa'</v>
          </cell>
        </row>
        <row r="433">
          <cell r="K433" t="str">
            <v>'Luz'</v>
          </cell>
        </row>
        <row r="434">
          <cell r="K434" t="str">
            <v>'Rio_Pardo_De_Minas'</v>
          </cell>
        </row>
        <row r="435">
          <cell r="K435" t="str">
            <v>'Itambacuri'</v>
          </cell>
        </row>
        <row r="436">
          <cell r="K436" t="str">
            <v>'Juiz_De_Fora'</v>
          </cell>
        </row>
        <row r="437">
          <cell r="K437" t="str">
            <v>'Sete_Lagoas'</v>
          </cell>
        </row>
        <row r="438">
          <cell r="K438" t="str">
            <v>'Passos'</v>
          </cell>
        </row>
        <row r="439">
          <cell r="K439" t="str">
            <v>'Araxa'</v>
          </cell>
        </row>
        <row r="440">
          <cell r="K440" t="str">
            <v>'Governador_Valadares'</v>
          </cell>
        </row>
        <row r="441">
          <cell r="K441" t="str">
            <v>'Iturama'</v>
          </cell>
        </row>
        <row r="442">
          <cell r="K442" t="str">
            <v>'Pocos_De_Caldas'</v>
          </cell>
        </row>
        <row r="443">
          <cell r="K443" t="str">
            <v>'Uberaba'</v>
          </cell>
        </row>
        <row r="444">
          <cell r="K444" t="str">
            <v>'Sete_Lagoas'</v>
          </cell>
        </row>
        <row r="445">
          <cell r="K445" t="str">
            <v>'Tres_Coracoes'</v>
          </cell>
        </row>
        <row r="446">
          <cell r="K446" t="str">
            <v>'Tres_Pontas'</v>
          </cell>
        </row>
        <row r="447">
          <cell r="K447" t="str">
            <v>'Betim'</v>
          </cell>
        </row>
        <row r="448">
          <cell r="K448" t="str">
            <v>'Belo_Horizonte'</v>
          </cell>
        </row>
        <row r="449">
          <cell r="K449" t="str">
            <v>'Alfenas'</v>
          </cell>
        </row>
        <row r="450">
          <cell r="K450" t="str">
            <v>'Belo_Horizonte'</v>
          </cell>
        </row>
        <row r="451">
          <cell r="K451" t="str">
            <v>'Montes_Claros'</v>
          </cell>
        </row>
        <row r="452">
          <cell r="K452" t="str">
            <v>'Juiz_De_Fora'</v>
          </cell>
        </row>
        <row r="453">
          <cell r="K453" t="str">
            <v>'Itaobim'</v>
          </cell>
        </row>
        <row r="454">
          <cell r="K454" t="str">
            <v>'Varginha'</v>
          </cell>
        </row>
        <row r="455">
          <cell r="K455" t="str">
            <v>'Lavras'</v>
          </cell>
        </row>
        <row r="456">
          <cell r="K456" t="str">
            <v>'Patos_De_Minas'</v>
          </cell>
        </row>
        <row r="457">
          <cell r="K457" t="str">
            <v>'Belo_Horizonte'</v>
          </cell>
        </row>
        <row r="458">
          <cell r="K458" t="str">
            <v>'Matozinhos'</v>
          </cell>
        </row>
        <row r="459">
          <cell r="K459" t="str">
            <v>'Juiz_De_Fora'</v>
          </cell>
        </row>
        <row r="460">
          <cell r="K460" t="str">
            <v>'Juiz_De_Fora'</v>
          </cell>
        </row>
        <row r="461">
          <cell r="K461" t="str">
            <v>'Juiz_De_Fora'</v>
          </cell>
        </row>
        <row r="462">
          <cell r="K462" t="str">
            <v>'Alfenas'</v>
          </cell>
        </row>
        <row r="463">
          <cell r="K463" t="str">
            <v>'Barroso'</v>
          </cell>
        </row>
        <row r="464">
          <cell r="K464" t="str">
            <v>'Juiz_De_Fora'</v>
          </cell>
        </row>
        <row r="465">
          <cell r="K465" t="str">
            <v>'Belo_Horizonte'</v>
          </cell>
        </row>
        <row r="466">
          <cell r="K466" t="str">
            <v>'Cassia'</v>
          </cell>
        </row>
        <row r="467">
          <cell r="K467" t="str">
            <v>'Bom_Jesus_Do_Galho'</v>
          </cell>
        </row>
        <row r="468">
          <cell r="K468" t="str">
            <v>'Machado'</v>
          </cell>
        </row>
        <row r="469">
          <cell r="K469" t="str">
            <v>'Camanducaia'</v>
          </cell>
        </row>
        <row r="470">
          <cell r="K470" t="str">
            <v>'Cataguases'</v>
          </cell>
        </row>
        <row r="471">
          <cell r="K471" t="str">
            <v>'Passos'</v>
          </cell>
        </row>
        <row r="472">
          <cell r="K472" t="str">
            <v>'Muzambinho'</v>
          </cell>
        </row>
        <row r="473">
          <cell r="K473" t="str">
            <v>'Itabirito'</v>
          </cell>
        </row>
        <row r="474">
          <cell r="K474" t="str">
            <v>'Jaboticatubas'</v>
          </cell>
        </row>
        <row r="475">
          <cell r="K475" t="str">
            <v>'Lagoa_Santa'</v>
          </cell>
        </row>
        <row r="476">
          <cell r="K476" t="str">
            <v>'Lagoa_Santa'</v>
          </cell>
        </row>
        <row r="477">
          <cell r="K477" t="str">
            <v>'Guaxupe'</v>
          </cell>
        </row>
        <row r="478">
          <cell r="K478" t="str">
            <v>'Belo_Horizonte'</v>
          </cell>
        </row>
        <row r="479">
          <cell r="K479" t="str">
            <v>'Mariana'</v>
          </cell>
        </row>
        <row r="480">
          <cell r="K480" t="str">
            <v>'Mateus_Leme'</v>
          </cell>
        </row>
        <row r="481">
          <cell r="K481" t="str">
            <v>'Belo_Horizonte'</v>
          </cell>
        </row>
        <row r="482">
          <cell r="K482" t="str">
            <v>'Nova_Lima'</v>
          </cell>
        </row>
        <row r="483">
          <cell r="K483" t="str">
            <v>'Nova_Lima'</v>
          </cell>
        </row>
        <row r="484">
          <cell r="K484" t="str">
            <v>'Nova_Lima'</v>
          </cell>
        </row>
        <row r="485">
          <cell r="K485" t="str">
            <v>'Montes_Claros'</v>
          </cell>
        </row>
        <row r="486">
          <cell r="K486" t="str">
            <v>'Montes_Claros'</v>
          </cell>
        </row>
        <row r="487">
          <cell r="K487" t="str">
            <v>'Ouro_Preto'</v>
          </cell>
        </row>
        <row r="488">
          <cell r="K488" t="str">
            <v>'Piedade_Do_Rio_Grande'</v>
          </cell>
        </row>
        <row r="489">
          <cell r="K489" t="str">
            <v>'Antonio_Carlos'</v>
          </cell>
        </row>
        <row r="490">
          <cell r="K490" t="str">
            <v>'Belo_Horizonte'</v>
          </cell>
        </row>
        <row r="491">
          <cell r="K491" t="str">
            <v>'Conselheiro_Lafaiete'</v>
          </cell>
        </row>
        <row r="492">
          <cell r="K492" t="str">
            <v>'Salinas'</v>
          </cell>
        </row>
        <row r="493">
          <cell r="K493" t="str">
            <v>'Montes_Claros'</v>
          </cell>
        </row>
        <row r="494">
          <cell r="K494" t="str">
            <v>'Sabara'</v>
          </cell>
        </row>
        <row r="495">
          <cell r="K495" t="str">
            <v>'Campanha'</v>
          </cell>
        </row>
        <row r="496">
          <cell r="K496" t="str">
            <v>'Sao_Joao_Del_Rei'</v>
          </cell>
        </row>
        <row r="497">
          <cell r="K497" t="str">
            <v>'Alfenas'</v>
          </cell>
        </row>
        <row r="498">
          <cell r="K498" t="str">
            <v>'Alpinopolis'</v>
          </cell>
        </row>
        <row r="499">
          <cell r="K499" t="str">
            <v>'Andradas'</v>
          </cell>
        </row>
        <row r="500">
          <cell r="K500" t="str">
            <v>'Arcos'</v>
          </cell>
        </row>
        <row r="501">
          <cell r="K501" t="str">
            <v>'Belo_Horizonte'</v>
          </cell>
        </row>
        <row r="502">
          <cell r="K502" t="str">
            <v>'Campo_Belo'</v>
          </cell>
        </row>
        <row r="503">
          <cell r="K503" t="str">
            <v>'Campos_Altos'</v>
          </cell>
        </row>
        <row r="504">
          <cell r="K504" t="str">
            <v>'Diamantina'</v>
          </cell>
        </row>
        <row r="505">
          <cell r="K505" t="str">
            <v>'Capitolio'</v>
          </cell>
        </row>
        <row r="506">
          <cell r="K506" t="str">
            <v>'Guaranesia'</v>
          </cell>
        </row>
        <row r="507">
          <cell r="K507" t="str">
            <v>'Ibia'</v>
          </cell>
        </row>
        <row r="508">
          <cell r="K508" t="str">
            <v>'Itaguara'</v>
          </cell>
        </row>
        <row r="509">
          <cell r="K509" t="str">
            <v>'Itapecerica'</v>
          </cell>
        </row>
        <row r="510">
          <cell r="K510" t="str">
            <v>'Sao_Goncalo_Do_Sapucai'</v>
          </cell>
        </row>
        <row r="511">
          <cell r="K511" t="str">
            <v>'Lima_Duarte'</v>
          </cell>
        </row>
        <row r="512">
          <cell r="K512" t="str">
            <v>'Sacramento'</v>
          </cell>
        </row>
        <row r="513">
          <cell r="K513" t="str">
            <v>'Claudio'</v>
          </cell>
        </row>
        <row r="514">
          <cell r="K514" t="str">
            <v>'Andrelandia'</v>
          </cell>
        </row>
        <row r="515">
          <cell r="K515" t="str">
            <v>'Araguari'</v>
          </cell>
        </row>
        <row r="516">
          <cell r="K516" t="str">
            <v>'Areado'</v>
          </cell>
        </row>
        <row r="517">
          <cell r="K517" t="str">
            <v>'Boa_Esperanca'</v>
          </cell>
        </row>
        <row r="518">
          <cell r="K518" t="str">
            <v>'Caldas'</v>
          </cell>
        </row>
        <row r="519">
          <cell r="K519" t="str">
            <v>'Conquista'</v>
          </cell>
        </row>
        <row r="520">
          <cell r="K520" t="str">
            <v>'Coromandel'</v>
          </cell>
        </row>
        <row r="521">
          <cell r="K521" t="str">
            <v>'Guape'</v>
          </cell>
        </row>
        <row r="522">
          <cell r="K522" t="str">
            <v>'Guaxupe'</v>
          </cell>
        </row>
        <row r="523">
          <cell r="K523" t="str">
            <v>'Ipuiuna'</v>
          </cell>
        </row>
        <row r="524">
          <cell r="K524" t="str">
            <v>'Itajuba'</v>
          </cell>
        </row>
        <row r="525">
          <cell r="K525" t="str">
            <v>'Jacutinga'</v>
          </cell>
        </row>
        <row r="526">
          <cell r="K526" t="str">
            <v>'Juiz_De_Fora'</v>
          </cell>
        </row>
        <row r="527">
          <cell r="K527" t="str">
            <v>'Lavras'</v>
          </cell>
        </row>
        <row r="528">
          <cell r="K528" t="str">
            <v>'Mar_De_Espanha'</v>
          </cell>
        </row>
        <row r="529">
          <cell r="K529" t="str">
            <v>'Monte_Santo_De_Minas'</v>
          </cell>
        </row>
        <row r="530">
          <cell r="K530" t="str">
            <v>'Patos_De_Minas'</v>
          </cell>
        </row>
        <row r="531">
          <cell r="K531" t="str">
            <v>'Pedralva'</v>
          </cell>
        </row>
        <row r="532">
          <cell r="K532" t="str">
            <v>'Perdoes'</v>
          </cell>
        </row>
        <row r="533">
          <cell r="K533" t="str">
            <v>'Pitangui'</v>
          </cell>
        </row>
        <row r="534">
          <cell r="K534" t="str">
            <v>'Piumhi'</v>
          </cell>
        </row>
        <row r="535">
          <cell r="K535" t="str">
            <v>'Pompeu'</v>
          </cell>
        </row>
        <row r="536">
          <cell r="K536" t="str">
            <v>'Santo_Antonio_Do_Monte'</v>
          </cell>
        </row>
        <row r="537">
          <cell r="K537" t="str">
            <v>'Tres_Pontas'</v>
          </cell>
        </row>
        <row r="538">
          <cell r="K538" t="str">
            <v>'Pouso_Alto'</v>
          </cell>
        </row>
        <row r="539">
          <cell r="K539" t="str">
            <v>'Monte_Alegre_De_Minas'</v>
          </cell>
        </row>
        <row r="540">
          <cell r="K540" t="str">
            <v>'Nepomuceno'</v>
          </cell>
        </row>
        <row r="541">
          <cell r="K541" t="str">
            <v>'Sao_Sebastiao_Do_Paraiso'</v>
          </cell>
        </row>
        <row r="542">
          <cell r="K542" t="str">
            <v>'Perdizes'</v>
          </cell>
        </row>
        <row r="543">
          <cell r="K543" t="str">
            <v>'Pocos_De_Caldas'</v>
          </cell>
        </row>
        <row r="544">
          <cell r="K544" t="str">
            <v>'Prados'</v>
          </cell>
        </row>
        <row r="545">
          <cell r="K545" t="str">
            <v>'Sabara'</v>
          </cell>
        </row>
        <row r="546">
          <cell r="K546" t="str">
            <v>'Santo_Antonio_Do_Amparo'</v>
          </cell>
        </row>
        <row r="547">
          <cell r="K547" t="str">
            <v>'Uniao_De_Minas'</v>
          </cell>
        </row>
        <row r="548">
          <cell r="K548" t="str">
            <v>'Dores_Do_Indaia'</v>
          </cell>
        </row>
        <row r="549">
          <cell r="K549" t="str">
            <v>'Porteirinha'</v>
          </cell>
        </row>
        <row r="550">
          <cell r="K550" t="str">
            <v>'Estiva'</v>
          </cell>
        </row>
        <row r="551">
          <cell r="K551" t="str">
            <v>'Campestre'</v>
          </cell>
        </row>
        <row r="552">
          <cell r="K552" t="str">
            <v>'Barbacena'</v>
          </cell>
        </row>
        <row r="553">
          <cell r="K553" t="str">
            <v>'Alterosa'</v>
          </cell>
        </row>
        <row r="554">
          <cell r="K554" t="str">
            <v>'Carmopolis_De_Minas'</v>
          </cell>
        </row>
        <row r="555">
          <cell r="K555" t="str">
            <v>'Rio_Preto'</v>
          </cell>
        </row>
        <row r="556">
          <cell r="K556" t="str">
            <v>'Pimenta'</v>
          </cell>
        </row>
        <row r="557">
          <cell r="K557" t="str">
            <v>'Santa_Barbara'</v>
          </cell>
        </row>
        <row r="558">
          <cell r="K558" t="str">
            <v>'Araxa'</v>
          </cell>
        </row>
        <row r="559">
          <cell r="K559" t="str">
            <v>'Belo_Horizonte'</v>
          </cell>
        </row>
        <row r="560">
          <cell r="K560" t="str">
            <v>'Belo_Horizonte'</v>
          </cell>
        </row>
        <row r="561">
          <cell r="K561" t="str">
            <v>'Carmo_Do_Paranaiba'</v>
          </cell>
        </row>
        <row r="562">
          <cell r="K562" t="str">
            <v>'Uberlandia'</v>
          </cell>
        </row>
        <row r="563">
          <cell r="K563" t="str">
            <v>'Sao_Francisco'</v>
          </cell>
        </row>
        <row r="564">
          <cell r="K564" t="str">
            <v>'Timoteo'</v>
          </cell>
        </row>
      </sheetData>
      <sheetData sheetId="17">
        <row r="3">
          <cell r="K3" t="str">
            <v>'Vitoria'</v>
          </cell>
        </row>
        <row r="4">
          <cell r="K4" t="str">
            <v>'Sao_Gabriel_Da_Palha'</v>
          </cell>
        </row>
        <row r="5">
          <cell r="K5" t="str">
            <v>'Alegre'</v>
          </cell>
        </row>
        <row r="6">
          <cell r="K6" t="str">
            <v>'Colatina'</v>
          </cell>
        </row>
        <row r="7">
          <cell r="K7" t="str">
            <v>'Barra_De_Sao_Francisco'</v>
          </cell>
        </row>
        <row r="8">
          <cell r="K8" t="str">
            <v>'Vila_Velha'</v>
          </cell>
        </row>
        <row r="9">
          <cell r="K9" t="str">
            <v>'Vila_Velha'</v>
          </cell>
        </row>
        <row r="10">
          <cell r="K10" t="str">
            <v>'Vila_Velha'</v>
          </cell>
        </row>
        <row r="11">
          <cell r="K11" t="str">
            <v>'Vitoria'</v>
          </cell>
        </row>
        <row r="12">
          <cell r="K12" t="str">
            <v>'Ecoporanga'</v>
          </cell>
        </row>
        <row r="13">
          <cell r="K13" t="str">
            <v>'Guarapari'</v>
          </cell>
        </row>
        <row r="14">
          <cell r="K14" t="str">
            <v>'Cachoeiro_De_Itapemirim'</v>
          </cell>
        </row>
        <row r="15">
          <cell r="K15" t="str">
            <v>'Vila_Velha'</v>
          </cell>
        </row>
        <row r="16">
          <cell r="K16" t="str">
            <v>'Mimoso_Do_Sul'</v>
          </cell>
        </row>
        <row r="17">
          <cell r="K17" t="str">
            <v>'Santa_Maria_De_Jetiba'</v>
          </cell>
        </row>
        <row r="18">
          <cell r="K18" t="str">
            <v>'Vitoria'</v>
          </cell>
        </row>
        <row r="19">
          <cell r="K19" t="str">
            <v>'Vitoria'</v>
          </cell>
        </row>
        <row r="20">
          <cell r="K20" t="str">
            <v>'Ibatiba'</v>
          </cell>
        </row>
        <row r="21">
          <cell r="K21" t="str">
            <v>'Jeronimo_Monteiro'</v>
          </cell>
        </row>
        <row r="22">
          <cell r="K22" t="str">
            <v>'Vitoria'</v>
          </cell>
        </row>
        <row r="23">
          <cell r="K23" t="str">
            <v>'Serra'</v>
          </cell>
        </row>
        <row r="24">
          <cell r="K24" t="str">
            <v>'Barra_De_Sao_Francisco'</v>
          </cell>
        </row>
        <row r="25">
          <cell r="K25" t="str">
            <v>'Baixo_Guandu'</v>
          </cell>
        </row>
        <row r="26">
          <cell r="K26" t="str">
            <v>'Vila_Velha'</v>
          </cell>
        </row>
        <row r="27">
          <cell r="K27" t="str">
            <v>'Sao_Mateus'</v>
          </cell>
        </row>
        <row r="28">
          <cell r="K28" t="str">
            <v>'Domingos_Martins'</v>
          </cell>
        </row>
        <row r="29">
          <cell r="K29" t="str">
            <v>'Piuma'</v>
          </cell>
        </row>
        <row r="30">
          <cell r="K30" t="str">
            <v>'Cariacica'</v>
          </cell>
        </row>
        <row r="31">
          <cell r="K31" t="str">
            <v>'Colatina'</v>
          </cell>
        </row>
        <row r="32">
          <cell r="K32" t="str">
            <v>'Joao_Neiva'</v>
          </cell>
        </row>
        <row r="33">
          <cell r="K33" t="str">
            <v>'Vitoria'</v>
          </cell>
        </row>
        <row r="34">
          <cell r="K34" t="str">
            <v>'Vitoria'</v>
          </cell>
        </row>
        <row r="35">
          <cell r="K35" t="str">
            <v>'Serra'</v>
          </cell>
        </row>
        <row r="36">
          <cell r="K36" t="str">
            <v>'Cachoeiro_De_Itapemirim'</v>
          </cell>
        </row>
        <row r="37">
          <cell r="K37" t="str">
            <v>'Vila_Velha'</v>
          </cell>
        </row>
        <row r="38">
          <cell r="K38" t="str">
            <v>'Itapemirim'</v>
          </cell>
        </row>
        <row r="39">
          <cell r="K39" t="str">
            <v>'Linhares'</v>
          </cell>
        </row>
        <row r="40">
          <cell r="K40" t="str">
            <v>'Vila_Velha'</v>
          </cell>
        </row>
        <row r="41">
          <cell r="K41" t="str">
            <v>'Vitoria'</v>
          </cell>
        </row>
        <row r="42">
          <cell r="K42" t="str">
            <v>'Apiaca'</v>
          </cell>
        </row>
        <row r="43">
          <cell r="K43" t="str">
            <v>'Santa_Teresa'</v>
          </cell>
        </row>
        <row r="44">
          <cell r="K44" t="str">
            <v>'Iconha'</v>
          </cell>
        </row>
        <row r="45">
          <cell r="K45" t="str">
            <v>'Muqui'</v>
          </cell>
        </row>
        <row r="46">
          <cell r="K46" t="str">
            <v>'Montanha'</v>
          </cell>
        </row>
        <row r="47">
          <cell r="K47" t="str">
            <v>'Itapemirim'</v>
          </cell>
        </row>
        <row r="48">
          <cell r="K48" t="str">
            <v>'Vitoria'</v>
          </cell>
        </row>
        <row r="49">
          <cell r="K49" t="str">
            <v>'Pedro_Canario'</v>
          </cell>
        </row>
        <row r="50">
          <cell r="K50" t="str">
            <v>'Cariacica'</v>
          </cell>
        </row>
        <row r="51">
          <cell r="K51" t="str">
            <v>'Sao_Mateus'</v>
          </cell>
        </row>
        <row r="52">
          <cell r="K52" t="str">
            <v>'Serra'</v>
          </cell>
        </row>
        <row r="53">
          <cell r="K53" t="str">
            <v>'Castelo'</v>
          </cell>
        </row>
        <row r="54">
          <cell r="K54" t="str">
            <v>'Conceicao_Da_Barra'</v>
          </cell>
        </row>
        <row r="55">
          <cell r="K55" t="str">
            <v>'Atilio_Vivacqua'</v>
          </cell>
        </row>
        <row r="56">
          <cell r="K56" t="str">
            <v>'Pancas'</v>
          </cell>
        </row>
        <row r="57">
          <cell r="K57" t="str">
            <v>'Conceicao_Do_Castelo'</v>
          </cell>
        </row>
        <row r="58">
          <cell r="K58" t="str">
            <v>'Laranja_Da_Terra'</v>
          </cell>
        </row>
        <row r="59">
          <cell r="K59" t="str">
            <v>'Santa_Leopoldina'</v>
          </cell>
        </row>
        <row r="60">
          <cell r="K60" t="str">
            <v>'Anchieta'</v>
          </cell>
        </row>
        <row r="61">
          <cell r="K61" t="str">
            <v>'Venda_Nova_Do_Imigrante'</v>
          </cell>
        </row>
        <row r="62">
          <cell r="K62" t="str">
            <v>'Vargem_Alta'</v>
          </cell>
        </row>
        <row r="63">
          <cell r="K63" t="str">
            <v>'Linhares'</v>
          </cell>
        </row>
        <row r="64">
          <cell r="K64" t="str">
            <v>'Vila_Velha'</v>
          </cell>
        </row>
        <row r="65">
          <cell r="K65" t="str">
            <v>'Sao_Gabriel_Da_Palha'</v>
          </cell>
        </row>
        <row r="66">
          <cell r="K66" t="str">
            <v>'Itarana'</v>
          </cell>
        </row>
        <row r="67">
          <cell r="K67" t="str">
            <v>'Aracruz'</v>
          </cell>
        </row>
        <row r="68">
          <cell r="K68" t="str">
            <v>'Sao_Gabriel_Da_Palha'</v>
          </cell>
        </row>
        <row r="69">
          <cell r="K69" t="str">
            <v>'Colatina'</v>
          </cell>
        </row>
        <row r="70">
          <cell r="K70" t="str">
            <v>'Sao_Jose_Do_Calcado'</v>
          </cell>
        </row>
        <row r="71">
          <cell r="K71" t="str">
            <v>'Vila_Velha'</v>
          </cell>
        </row>
        <row r="72">
          <cell r="K72" t="str">
            <v>'Nova_Venecia'</v>
          </cell>
        </row>
        <row r="73">
          <cell r="K73" t="str">
            <v>'Guarapari'</v>
          </cell>
        </row>
        <row r="74">
          <cell r="K74" t="str">
            <v>'Afonso_Claudio'</v>
          </cell>
        </row>
        <row r="75">
          <cell r="K75" t="str">
            <v>'Linhares'</v>
          </cell>
        </row>
        <row r="76">
          <cell r="K76" t="str">
            <v>'Colatina'</v>
          </cell>
        </row>
        <row r="77">
          <cell r="K77" t="str">
            <v>'Vitoria'</v>
          </cell>
        </row>
        <row r="78">
          <cell r="K78" t="str">
            <v>'Vitoria'</v>
          </cell>
        </row>
        <row r="79">
          <cell r="K79" t="str">
            <v>'Pinheiros'</v>
          </cell>
        </row>
        <row r="80">
          <cell r="K80" t="str">
            <v>'Linhares'</v>
          </cell>
        </row>
        <row r="81">
          <cell r="K81" t="str">
            <v>'Cachoeiro_De_Itapemirim'</v>
          </cell>
        </row>
        <row r="82">
          <cell r="K82" t="str">
            <v>'Cariacica'</v>
          </cell>
        </row>
        <row r="83">
          <cell r="K83" t="str">
            <v>'Vitoria'</v>
          </cell>
        </row>
        <row r="84">
          <cell r="K84" t="str">
            <v>'Vila_Velha'</v>
          </cell>
        </row>
        <row r="85">
          <cell r="K85" t="str">
            <v>'Colatina'</v>
          </cell>
        </row>
        <row r="86">
          <cell r="K86" t="str">
            <v>'Iuna'</v>
          </cell>
        </row>
        <row r="87">
          <cell r="K87" t="str">
            <v>'Cachoeiro_De_Itapemirim'</v>
          </cell>
        </row>
        <row r="88">
          <cell r="K88" t="str">
            <v>'Guacui'</v>
          </cell>
        </row>
        <row r="89">
          <cell r="K89" t="str">
            <v>'Muniz_Freire'</v>
          </cell>
        </row>
        <row r="90">
          <cell r="K90" t="str">
            <v>'Colatina'</v>
          </cell>
        </row>
        <row r="91">
          <cell r="K91" t="str">
            <v>'Serra'</v>
          </cell>
        </row>
        <row r="92">
          <cell r="K92" t="str">
            <v>'Cachoeiro_De_Itapemirim'</v>
          </cell>
        </row>
        <row r="93">
          <cell r="K93" t="str">
            <v>'Serra'</v>
          </cell>
        </row>
        <row r="94">
          <cell r="K94" t="str">
            <v>'Anchieta'</v>
          </cell>
        </row>
      </sheetData>
      <sheetData sheetId="18">
        <row r="3">
          <cell r="K3" t="str">
            <v>'Rio_De_Janeiro'</v>
          </cell>
        </row>
        <row r="4">
          <cell r="K4" t="str">
            <v>'Angra_Dos_Reis'</v>
          </cell>
        </row>
        <row r="5">
          <cell r="K5" t="str">
            <v>'Italva'</v>
          </cell>
        </row>
        <row r="6">
          <cell r="K6" t="str">
            <v>'Itaperuna'</v>
          </cell>
        </row>
        <row r="7">
          <cell r="K7" t="str">
            <v>'Petropolis'</v>
          </cell>
        </row>
        <row r="8">
          <cell r="K8" t="str">
            <v>'Teresopolis'</v>
          </cell>
        </row>
        <row r="9">
          <cell r="K9" t="str">
            <v>'Barra_Do_Pirai'</v>
          </cell>
        </row>
        <row r="10">
          <cell r="K10" t="str">
            <v>'Rio_De_Janeiro'</v>
          </cell>
        </row>
        <row r="11">
          <cell r="K11" t="str">
            <v>'Cabo_Frio'</v>
          </cell>
        </row>
        <row r="12">
          <cell r="K12" t="str">
            <v>'Niteroi'</v>
          </cell>
        </row>
        <row r="13">
          <cell r="K13" t="str">
            <v>'Sao_Joao_De_Meriti'</v>
          </cell>
        </row>
        <row r="14">
          <cell r="K14" t="str">
            <v>'Rio_De_Janeiro'</v>
          </cell>
        </row>
        <row r="15">
          <cell r="K15" t="str">
            <v>'Niteroi'</v>
          </cell>
        </row>
        <row r="16">
          <cell r="K16" t="str">
            <v>'Nova_Iguacu'</v>
          </cell>
        </row>
        <row r="17">
          <cell r="K17" t="str">
            <v>'Rio_De_Janeiro'</v>
          </cell>
        </row>
        <row r="18">
          <cell r="K18" t="str">
            <v>'Paracambi'</v>
          </cell>
        </row>
        <row r="19">
          <cell r="K19" t="str">
            <v>'Santo_Antonio_De_Padua'</v>
          </cell>
        </row>
        <row r="20">
          <cell r="K20" t="str">
            <v>'Rio_De_Janeiro'</v>
          </cell>
        </row>
        <row r="21">
          <cell r="K21" t="str">
            <v>'Sao_Goncalo'</v>
          </cell>
        </row>
        <row r="22">
          <cell r="K22" t="str">
            <v>'Barra_Mansa'</v>
          </cell>
        </row>
        <row r="23">
          <cell r="K23" t="str">
            <v>'Santo_Antonio_De_Padua'</v>
          </cell>
        </row>
        <row r="24">
          <cell r="K24" t="str">
            <v>'Rio_De_Janeiro'</v>
          </cell>
        </row>
        <row r="25">
          <cell r="K25" t="str">
            <v>'Rio_De_Janeiro'</v>
          </cell>
        </row>
        <row r="26">
          <cell r="K26" t="str">
            <v>'Rio_De_Janeiro'</v>
          </cell>
        </row>
        <row r="27">
          <cell r="K27" t="str">
            <v>'Rio_De_Janeiro'</v>
          </cell>
        </row>
        <row r="28">
          <cell r="K28" t="str">
            <v>'Rio_Das_Ostras'</v>
          </cell>
        </row>
        <row r="29">
          <cell r="K29" t="str">
            <v>'Rio_De_Janeiro'</v>
          </cell>
        </row>
        <row r="30">
          <cell r="K30" t="str">
            <v>'Niteroi'</v>
          </cell>
        </row>
        <row r="31">
          <cell r="K31" t="str">
            <v>'Vassouras'</v>
          </cell>
        </row>
        <row r="32">
          <cell r="K32" t="str">
            <v>'Barra_Do_Pirai'</v>
          </cell>
        </row>
        <row r="33">
          <cell r="K33" t="str">
            <v>'Campos_Dos_Goytacazes'</v>
          </cell>
        </row>
        <row r="34">
          <cell r="K34" t="str">
            <v>'Rio_De_Janeiro'</v>
          </cell>
        </row>
        <row r="35">
          <cell r="K35" t="str">
            <v>'Rio_De_Janeiro'</v>
          </cell>
        </row>
        <row r="36">
          <cell r="K36" t="str">
            <v>'Rio_Das_Ostras'</v>
          </cell>
        </row>
        <row r="37">
          <cell r="K37" t="str">
            <v>'Rio_De_Janeiro'</v>
          </cell>
        </row>
        <row r="38">
          <cell r="K38" t="str">
            <v>'Itaperuna'</v>
          </cell>
        </row>
        <row r="39">
          <cell r="K39" t="str">
            <v>'Macae'</v>
          </cell>
        </row>
        <row r="40">
          <cell r="K40" t="str">
            <v>'Rio_De_Janeiro'</v>
          </cell>
        </row>
        <row r="41">
          <cell r="K41" t="str">
            <v>'Petropolis'</v>
          </cell>
        </row>
        <row r="42">
          <cell r="K42" t="str">
            <v>'Araruama'</v>
          </cell>
        </row>
        <row r="43">
          <cell r="K43" t="str">
            <v>'Rio_De_Janeiro'</v>
          </cell>
        </row>
        <row r="44">
          <cell r="K44" t="str">
            <v>'Barra_Do_Pirai'</v>
          </cell>
        </row>
        <row r="45">
          <cell r="K45" t="str">
            <v>'Rio_De_Janeiro'</v>
          </cell>
        </row>
        <row r="46">
          <cell r="K46" t="str">
            <v>'Rio_De_Janeiro'</v>
          </cell>
        </row>
        <row r="47">
          <cell r="K47" t="str">
            <v>'Cantagalo'</v>
          </cell>
        </row>
        <row r="48">
          <cell r="K48" t="str">
            <v>'Rio_De_Janeiro'</v>
          </cell>
        </row>
        <row r="49">
          <cell r="K49" t="str">
            <v>'Marica'</v>
          </cell>
        </row>
        <row r="50">
          <cell r="K50" t="str">
            <v>'Niteroi'</v>
          </cell>
        </row>
        <row r="51">
          <cell r="K51" t="str">
            <v>'Rio_De_Janeiro'</v>
          </cell>
        </row>
        <row r="52">
          <cell r="K52" t="str">
            <v>'Rio_De_Janeiro'</v>
          </cell>
        </row>
        <row r="53">
          <cell r="K53" t="str">
            <v>'Itaguai'</v>
          </cell>
        </row>
        <row r="54">
          <cell r="K54" t="str">
            <v>'Petropolis'</v>
          </cell>
        </row>
        <row r="55">
          <cell r="K55" t="str">
            <v>'Araruama'</v>
          </cell>
        </row>
        <row r="56">
          <cell r="K56" t="str">
            <v>'Nova_Iguacu'</v>
          </cell>
        </row>
        <row r="57">
          <cell r="K57" t="str">
            <v>'Volta_Redonda'</v>
          </cell>
        </row>
        <row r="58">
          <cell r="K58" t="str">
            <v>'Rio_De_Janeiro'</v>
          </cell>
        </row>
        <row r="59">
          <cell r="K59" t="str">
            <v>'Rio_De_Janeiro'</v>
          </cell>
        </row>
        <row r="60">
          <cell r="K60" t="str">
            <v>'Itatiaia'</v>
          </cell>
        </row>
        <row r="61">
          <cell r="K61" t="str">
            <v>'Rio_De_Janeiro'</v>
          </cell>
        </row>
        <row r="62">
          <cell r="K62" t="str">
            <v>'Itaborai'</v>
          </cell>
        </row>
        <row r="63">
          <cell r="K63" t="str">
            <v>'Petropolis'</v>
          </cell>
        </row>
        <row r="64">
          <cell r="K64" t="str">
            <v>'Rio_De_Janeiro'</v>
          </cell>
        </row>
        <row r="65">
          <cell r="K65" t="str">
            <v>'Sao_Fidelis'</v>
          </cell>
        </row>
        <row r="66">
          <cell r="K66" t="str">
            <v>'Rio_De_Janeiro'</v>
          </cell>
        </row>
        <row r="67">
          <cell r="K67" t="str">
            <v>'Rio_De_Janeiro'</v>
          </cell>
        </row>
        <row r="68">
          <cell r="K68" t="str">
            <v>'Rio_De_Janeiro'</v>
          </cell>
        </row>
        <row r="69">
          <cell r="K69" t="str">
            <v>'Santa_Maria_Madalena'</v>
          </cell>
        </row>
        <row r="70">
          <cell r="K70" t="str">
            <v>'Rio_De_Janeiro'</v>
          </cell>
        </row>
        <row r="71">
          <cell r="K71" t="str">
            <v>'Rio_De_Janeiro'</v>
          </cell>
        </row>
        <row r="72">
          <cell r="K72" t="str">
            <v>'Rio_De_Janeiro'</v>
          </cell>
        </row>
        <row r="73">
          <cell r="K73" t="str">
            <v>'Rio_De_Janeiro'</v>
          </cell>
        </row>
        <row r="74">
          <cell r="K74" t="str">
            <v>'Rio_De_Janeiro'</v>
          </cell>
        </row>
        <row r="75">
          <cell r="K75" t="str">
            <v>'Rio_De_Janeiro'</v>
          </cell>
        </row>
        <row r="76">
          <cell r="K76" t="str">
            <v>'Duque_De_Caxias'</v>
          </cell>
        </row>
        <row r="77">
          <cell r="K77" t="str">
            <v>'Rio_De_Janeiro'</v>
          </cell>
        </row>
        <row r="78">
          <cell r="K78" t="str">
            <v>'Rio_De_Janeiro'</v>
          </cell>
        </row>
        <row r="79">
          <cell r="K79" t="str">
            <v>'Belford_Roxo'</v>
          </cell>
        </row>
        <row r="80">
          <cell r="K80" t="str">
            <v>'Rio_De_Janeiro'</v>
          </cell>
        </row>
        <row r="81">
          <cell r="K81" t="str">
            <v>'Rio_De_Janeiro'</v>
          </cell>
        </row>
        <row r="82">
          <cell r="K82" t="str">
            <v>'Cabo_Frio'</v>
          </cell>
        </row>
        <row r="83">
          <cell r="K83" t="str">
            <v>'Rio_De_Janeiro'</v>
          </cell>
        </row>
        <row r="84">
          <cell r="K84" t="str">
            <v>'Rio_De_Janeiro'</v>
          </cell>
        </row>
        <row r="85">
          <cell r="K85" t="str">
            <v>'Rio_De_Janeiro'</v>
          </cell>
        </row>
        <row r="86">
          <cell r="K86" t="str">
            <v>'Duque_De_Caxias'</v>
          </cell>
        </row>
        <row r="87">
          <cell r="K87" t="str">
            <v>'Mesquita'</v>
          </cell>
        </row>
        <row r="88">
          <cell r="K88" t="str">
            <v>'Teresopolis'</v>
          </cell>
        </row>
        <row r="89">
          <cell r="K89" t="str">
            <v>'Rio_De_Janeiro'</v>
          </cell>
        </row>
        <row r="90">
          <cell r="K90" t="str">
            <v>'Itaguai'</v>
          </cell>
        </row>
        <row r="91">
          <cell r="K91" t="str">
            <v>'Rio_Das_Ostras'</v>
          </cell>
        </row>
        <row r="92">
          <cell r="K92" t="str">
            <v>'Barra_Mansa'</v>
          </cell>
        </row>
        <row r="93">
          <cell r="K93" t="str">
            <v>'Cantagalo'</v>
          </cell>
        </row>
        <row r="94">
          <cell r="K94" t="str">
            <v>'Niteroi'</v>
          </cell>
        </row>
        <row r="95">
          <cell r="K95" t="str">
            <v>'Belford_Roxo'</v>
          </cell>
        </row>
        <row r="96">
          <cell r="K96" t="str">
            <v>'Rio_De_Janeiro'</v>
          </cell>
        </row>
        <row r="97">
          <cell r="K97" t="str">
            <v>'Rio_De_Janeiro'</v>
          </cell>
        </row>
        <row r="98">
          <cell r="K98" t="str">
            <v>'Duque_De_Caxias'</v>
          </cell>
        </row>
        <row r="99">
          <cell r="K99" t="str">
            <v>'Valenca'</v>
          </cell>
        </row>
        <row r="100">
          <cell r="K100" t="str">
            <v>'Tres_Rios'</v>
          </cell>
        </row>
        <row r="101">
          <cell r="K101" t="str">
            <v>'Rio_De_Janeiro'</v>
          </cell>
        </row>
        <row r="102">
          <cell r="K102" t="str">
            <v>'Cordeiro'</v>
          </cell>
        </row>
        <row r="103">
          <cell r="K103" t="str">
            <v>'Rio_De_Janeiro'</v>
          </cell>
        </row>
        <row r="104">
          <cell r="K104" t="str">
            <v>'Miracema'</v>
          </cell>
        </row>
        <row r="105">
          <cell r="K105" t="str">
            <v>'Angra_Dos_Reis'</v>
          </cell>
        </row>
        <row r="106">
          <cell r="K106" t="str">
            <v>'Sao_Goncalo'</v>
          </cell>
        </row>
        <row r="107">
          <cell r="K107" t="str">
            <v>'Rio_De_Janeiro'</v>
          </cell>
        </row>
        <row r="108">
          <cell r="K108" t="str">
            <v>'Rio_De_Janeiro'</v>
          </cell>
        </row>
        <row r="109">
          <cell r="K109" t="str">
            <v>'Sao_Goncalo'</v>
          </cell>
        </row>
        <row r="110">
          <cell r="K110" t="str">
            <v>'Rio_De_Janeiro'</v>
          </cell>
        </row>
        <row r="111">
          <cell r="K111" t="str">
            <v>'Campos_Dos_Goytacazes'</v>
          </cell>
        </row>
        <row r="112">
          <cell r="K112" t="str">
            <v>'Rio_De_Janeiro'</v>
          </cell>
        </row>
        <row r="113">
          <cell r="K113" t="str">
            <v>'Campos_Dos_Goytacazes'</v>
          </cell>
        </row>
        <row r="114">
          <cell r="K114" t="str">
            <v>'Bom_Jardim'</v>
          </cell>
        </row>
        <row r="115">
          <cell r="K115" t="str">
            <v>'Sao_Goncalo'</v>
          </cell>
        </row>
        <row r="116">
          <cell r="K116" t="str">
            <v>'Volta_Redonda'</v>
          </cell>
        </row>
        <row r="117">
          <cell r="K117" t="str">
            <v>'Sao_Pedro_Da_Aldeia'</v>
          </cell>
        </row>
        <row r="118">
          <cell r="K118" t="str">
            <v>'Angra_Dos_Reis'</v>
          </cell>
        </row>
        <row r="119">
          <cell r="K119" t="str">
            <v>'Barra_Do_Pirai'</v>
          </cell>
        </row>
        <row r="120">
          <cell r="K120" t="str">
            <v>'Rio_De_Janeiro'</v>
          </cell>
        </row>
        <row r="121">
          <cell r="K121" t="str">
            <v>'Campos_Dos_Goytacazes'</v>
          </cell>
        </row>
        <row r="122">
          <cell r="K122" t="str">
            <v>'Valenca'</v>
          </cell>
        </row>
        <row r="123">
          <cell r="K123" t="str">
            <v>'Vassouras'</v>
          </cell>
        </row>
        <row r="124">
          <cell r="K124" t="str">
            <v>'Rio_De_Janeiro'</v>
          </cell>
        </row>
        <row r="125">
          <cell r="K125" t="str">
            <v>'Rio_De_Janeiro'</v>
          </cell>
        </row>
        <row r="126">
          <cell r="K126" t="str">
            <v>'Campos_Dos_Goytacazes'</v>
          </cell>
        </row>
        <row r="127">
          <cell r="K127" t="str">
            <v>'Pirai'</v>
          </cell>
        </row>
        <row r="128">
          <cell r="K128" t="str">
            <v>'Sao_Goncalo'</v>
          </cell>
        </row>
        <row r="129">
          <cell r="K129" t="str">
            <v>'Trajano_De_Morais'</v>
          </cell>
        </row>
        <row r="130">
          <cell r="K130" t="str">
            <v>'Arraial_Do_Cabo'</v>
          </cell>
        </row>
        <row r="131">
          <cell r="K131" t="str">
            <v>'Campos_Dos_Goytacazes'</v>
          </cell>
        </row>
        <row r="132">
          <cell r="K132" t="str">
            <v>'Rio_Das_Flores'</v>
          </cell>
        </row>
        <row r="133">
          <cell r="K133" t="str">
            <v>'Porto_Real'</v>
          </cell>
        </row>
        <row r="134">
          <cell r="K134" t="str">
            <v>'Campos_Dos_Goytacazes'</v>
          </cell>
        </row>
        <row r="135">
          <cell r="K135" t="str">
            <v>'Nova_Iguacu'</v>
          </cell>
        </row>
        <row r="136">
          <cell r="K136" t="str">
            <v>'Valenca'</v>
          </cell>
        </row>
        <row r="137">
          <cell r="K137" t="str">
            <v>'Santo_Antonio_De_Padua'</v>
          </cell>
        </row>
        <row r="138">
          <cell r="K138" t="str">
            <v>'Niteroi'</v>
          </cell>
        </row>
        <row r="139">
          <cell r="K139" t="str">
            <v>'Rio_De_Janeiro'</v>
          </cell>
        </row>
        <row r="140">
          <cell r="K140" t="str">
            <v>'Rio_De_Janeiro'</v>
          </cell>
        </row>
        <row r="141">
          <cell r="K141" t="str">
            <v>'Belford_Roxo'</v>
          </cell>
        </row>
        <row r="142">
          <cell r="K142" t="str">
            <v>'Rio_De_Janeiro'</v>
          </cell>
        </row>
        <row r="143">
          <cell r="K143" t="str">
            <v>'Niteroi'</v>
          </cell>
        </row>
        <row r="144">
          <cell r="K144" t="str">
            <v>'Rio_De_Janeiro'</v>
          </cell>
        </row>
        <row r="145">
          <cell r="K145" t="str">
            <v>'Rio_De_Janeiro'</v>
          </cell>
        </row>
        <row r="146">
          <cell r="K146" t="str">
            <v>'Sao_Jose_Do_Vale_Do_Rio_Preto'</v>
          </cell>
        </row>
        <row r="147">
          <cell r="K147" t="str">
            <v>'Sao_Joao_De_Meriti'</v>
          </cell>
        </row>
        <row r="148">
          <cell r="K148" t="str">
            <v>'Rio_De_Janeiro'</v>
          </cell>
        </row>
        <row r="149">
          <cell r="K149" t="str">
            <v>'Resende'</v>
          </cell>
        </row>
        <row r="150">
          <cell r="K150" t="str">
            <v>'Duque_De_Caxias'</v>
          </cell>
        </row>
        <row r="151">
          <cell r="K151" t="str">
            <v>'Conceicao_De_Macabu'</v>
          </cell>
        </row>
        <row r="152">
          <cell r="K152" t="str">
            <v>'Casimiro_De_Abreu'</v>
          </cell>
        </row>
        <row r="153">
          <cell r="K153" t="str">
            <v>'Aperibe'</v>
          </cell>
        </row>
        <row r="154">
          <cell r="K154" t="str">
            <v>'Niteroi'</v>
          </cell>
        </row>
        <row r="155">
          <cell r="K155" t="str">
            <v>'Marica'</v>
          </cell>
        </row>
        <row r="156">
          <cell r="K156" t="str">
            <v>'Angra_Dos_Reis'</v>
          </cell>
        </row>
        <row r="157">
          <cell r="K157" t="str">
            <v>'Belford_Roxo'</v>
          </cell>
        </row>
        <row r="158">
          <cell r="K158" t="str">
            <v>'Itaocara'</v>
          </cell>
        </row>
        <row r="159">
          <cell r="K159" t="str">
            <v>'Laje_Do_Muriae'</v>
          </cell>
        </row>
        <row r="160">
          <cell r="K160" t="str">
            <v>'Mage'</v>
          </cell>
        </row>
        <row r="161">
          <cell r="K161" t="str">
            <v>'Pinheiral'</v>
          </cell>
        </row>
        <row r="162">
          <cell r="K162" t="str">
            <v>'Sao_Joao_De_Meriti'</v>
          </cell>
        </row>
        <row r="163">
          <cell r="K163" t="str">
            <v>'Araruama'</v>
          </cell>
        </row>
        <row r="164">
          <cell r="K164" t="str">
            <v>'Sapucaia'</v>
          </cell>
        </row>
        <row r="165">
          <cell r="K165" t="str">
            <v>'Mage'</v>
          </cell>
        </row>
        <row r="166">
          <cell r="K166" t="str">
            <v>'Tangua'</v>
          </cell>
        </row>
        <row r="167">
          <cell r="K167" t="str">
            <v>'Itaborai'</v>
          </cell>
        </row>
        <row r="168">
          <cell r="K168" t="str">
            <v>'Paracambi'</v>
          </cell>
        </row>
        <row r="169">
          <cell r="K169" t="str">
            <v>'Cachoeiras_De_Macacu'</v>
          </cell>
        </row>
        <row r="170">
          <cell r="K170" t="str">
            <v>'Araruama'</v>
          </cell>
        </row>
        <row r="171">
          <cell r="K171" t="str">
            <v>'Sumidouro'</v>
          </cell>
        </row>
        <row r="172">
          <cell r="K172" t="str">
            <v>'Sao_Pedro_Da_Aldeia'</v>
          </cell>
        </row>
        <row r="173">
          <cell r="K173" t="str">
            <v>'Volta_Redonda'</v>
          </cell>
        </row>
        <row r="174">
          <cell r="K174" t="str">
            <v>'Petropolis'</v>
          </cell>
        </row>
        <row r="175">
          <cell r="K175" t="str">
            <v>'Armacao_Dos_Buzios'</v>
          </cell>
        </row>
        <row r="176">
          <cell r="K176" t="str">
            <v>'Rio_Das_Ostras'</v>
          </cell>
        </row>
        <row r="177">
          <cell r="K177" t="str">
            <v>'Resende'</v>
          </cell>
        </row>
        <row r="178">
          <cell r="K178" t="str">
            <v>'Parati'</v>
          </cell>
        </row>
        <row r="179">
          <cell r="K179" t="str">
            <v>'Duque_De_Caxias'</v>
          </cell>
        </row>
        <row r="180">
          <cell r="K180" t="str">
            <v>'Guapimirim'</v>
          </cell>
        </row>
        <row r="181">
          <cell r="K181" t="str">
            <v>'Miguel_Pereira'</v>
          </cell>
        </row>
        <row r="182">
          <cell r="K182" t="str">
            <v>'Sao_Francisco_De_Itabapoana'</v>
          </cell>
        </row>
        <row r="183">
          <cell r="K183" t="str">
            <v>'Quissama'</v>
          </cell>
        </row>
        <row r="184">
          <cell r="K184" t="str">
            <v>'Cambuci'</v>
          </cell>
        </row>
        <row r="185">
          <cell r="K185" t="str">
            <v>'Duque_De_Caxias'</v>
          </cell>
        </row>
        <row r="186">
          <cell r="K186" t="str">
            <v>'Rio_Claro'</v>
          </cell>
        </row>
        <row r="187">
          <cell r="K187" t="str">
            <v>'Areal'</v>
          </cell>
        </row>
        <row r="188">
          <cell r="K188" t="str">
            <v>'Niteroi'</v>
          </cell>
        </row>
        <row r="189">
          <cell r="K189" t="str">
            <v>'Cabo_Frio'</v>
          </cell>
        </row>
        <row r="190">
          <cell r="K190" t="str">
            <v>'Saquarema'</v>
          </cell>
        </row>
        <row r="191">
          <cell r="K191" t="str">
            <v>'Nova_Friburgo'</v>
          </cell>
        </row>
        <row r="192">
          <cell r="K192" t="str">
            <v>'Mendes'</v>
          </cell>
        </row>
        <row r="193">
          <cell r="K193" t="str">
            <v>'Itaguai'</v>
          </cell>
        </row>
        <row r="194">
          <cell r="K194" t="str">
            <v>'Volta_Redonda'</v>
          </cell>
        </row>
        <row r="195">
          <cell r="K195" t="str">
            <v>'Itaborai'</v>
          </cell>
        </row>
        <row r="196">
          <cell r="K196" t="str">
            <v>'Mangaratiba'</v>
          </cell>
        </row>
        <row r="197">
          <cell r="K197" t="str">
            <v>'Natividade'</v>
          </cell>
        </row>
        <row r="198">
          <cell r="K198" t="str">
            <v>'Rio_De_Janeiro'</v>
          </cell>
        </row>
        <row r="199">
          <cell r="K199" t="str">
            <v>'Engenheiro_Paulo_De_Frontin'</v>
          </cell>
        </row>
        <row r="200">
          <cell r="K200" t="str">
            <v>'Niteroi'</v>
          </cell>
        </row>
        <row r="201">
          <cell r="K201" t="str">
            <v>'Rio_De_Janeiro'</v>
          </cell>
        </row>
        <row r="202">
          <cell r="K202" t="str">
            <v>'Petropolis'</v>
          </cell>
        </row>
        <row r="203">
          <cell r="K203" t="str">
            <v>'Paraiba_Do_Sul'</v>
          </cell>
        </row>
        <row r="204">
          <cell r="K204" t="str">
            <v>'Rio_De_Janeiro'</v>
          </cell>
        </row>
        <row r="205">
          <cell r="K205" t="str">
            <v>'Carmo'</v>
          </cell>
        </row>
        <row r="206">
          <cell r="K206" t="str">
            <v>'Rio_De_Janeiro'</v>
          </cell>
        </row>
        <row r="207">
          <cell r="K207" t="str">
            <v>'Niteroi'</v>
          </cell>
        </row>
        <row r="208">
          <cell r="K208" t="str">
            <v>'Rio_De_Janeiro'</v>
          </cell>
        </row>
        <row r="209">
          <cell r="K209" t="str">
            <v>'Rio_De_Janeiro'</v>
          </cell>
        </row>
        <row r="210">
          <cell r="K210" t="str">
            <v>'Rio_De_Janeiro'</v>
          </cell>
        </row>
        <row r="211">
          <cell r="K211" t="str">
            <v>'Macae'</v>
          </cell>
        </row>
        <row r="212">
          <cell r="K212" t="str">
            <v>'Macae'</v>
          </cell>
        </row>
        <row r="213">
          <cell r="K213" t="str">
            <v>'Rio_De_Janeiro'</v>
          </cell>
        </row>
        <row r="214">
          <cell r="K214" t="str">
            <v>'Rio_De_Janeiro'</v>
          </cell>
        </row>
        <row r="215">
          <cell r="K215" t="str">
            <v>'Rio_De_Janeiro'</v>
          </cell>
        </row>
        <row r="216">
          <cell r="K216" t="str">
            <v>'Rio_Bonito'</v>
          </cell>
        </row>
        <row r="217">
          <cell r="K217" t="str">
            <v>'Rio_De_Janeiro'</v>
          </cell>
        </row>
        <row r="218">
          <cell r="K218" t="str">
            <v>'Rio_De_Janeiro'</v>
          </cell>
        </row>
        <row r="219">
          <cell r="K219" t="str">
            <v>'Rio_De_Janeiro'</v>
          </cell>
        </row>
        <row r="220">
          <cell r="K220" t="str">
            <v>'Resende'</v>
          </cell>
        </row>
        <row r="221">
          <cell r="K221" t="str">
            <v>'Duque_De_Caxias'</v>
          </cell>
        </row>
        <row r="222">
          <cell r="K222" t="str">
            <v>'Duque_De_Caxias'</v>
          </cell>
        </row>
        <row r="223">
          <cell r="K223" t="str">
            <v>'Volta_Redonda'</v>
          </cell>
        </row>
        <row r="224">
          <cell r="K224" t="str">
            <v>'Valenca'</v>
          </cell>
        </row>
        <row r="225">
          <cell r="K225" t="str">
            <v>'Cabo_Frio'</v>
          </cell>
        </row>
        <row r="226">
          <cell r="K226" t="str">
            <v>'Petropolis'</v>
          </cell>
        </row>
        <row r="227">
          <cell r="K227" t="str">
            <v>'Duas_Barras'</v>
          </cell>
        </row>
        <row r="228">
          <cell r="K228" t="str">
            <v>'Rio_De_Janeiro'</v>
          </cell>
        </row>
        <row r="229">
          <cell r="K229" t="str">
            <v>'Sao_Goncalo'</v>
          </cell>
        </row>
        <row r="230">
          <cell r="K230" t="str">
            <v>'Macae'</v>
          </cell>
        </row>
        <row r="231">
          <cell r="K231" t="str">
            <v>'Campos_Dos_Goytacazes'</v>
          </cell>
        </row>
        <row r="232">
          <cell r="K232" t="str">
            <v>'Teresopolis'</v>
          </cell>
        </row>
        <row r="233">
          <cell r="K233" t="str">
            <v>'Itaperuna'</v>
          </cell>
        </row>
        <row r="234">
          <cell r="K234" t="str">
            <v>'Cabo_Frio'</v>
          </cell>
        </row>
        <row r="235">
          <cell r="K235" t="str">
            <v>'Rio_De_Janeiro'</v>
          </cell>
        </row>
        <row r="236">
          <cell r="K236" t="str">
            <v>'Nova_Friburgo'</v>
          </cell>
        </row>
        <row r="237">
          <cell r="K237" t="str">
            <v>'Rio_De_Janeiro'</v>
          </cell>
        </row>
        <row r="238">
          <cell r="K238" t="str">
            <v>'Quatis'</v>
          </cell>
        </row>
        <row r="239">
          <cell r="K239" t="str">
            <v>'Niteroi'</v>
          </cell>
        </row>
        <row r="240">
          <cell r="K240" t="str">
            <v>'Rio_De_Janeiro'</v>
          </cell>
        </row>
        <row r="241">
          <cell r="K241" t="str">
            <v>'Sao_Sebastiao_Do_Alto'</v>
          </cell>
        </row>
        <row r="242">
          <cell r="K242" t="str">
            <v>'Varre-Sai'</v>
          </cell>
        </row>
        <row r="243">
          <cell r="K243" t="str">
            <v>'Bom_Jesus_Do_Itabapoana'</v>
          </cell>
        </row>
        <row r="244">
          <cell r="K244" t="str">
            <v>'Rio_De_Janeiro'</v>
          </cell>
        </row>
        <row r="245">
          <cell r="K245" t="str">
            <v>'Rio_De_Janeiro'</v>
          </cell>
        </row>
        <row r="246">
          <cell r="K246" t="str">
            <v>'Rio_De_Janeiro'</v>
          </cell>
        </row>
        <row r="247">
          <cell r="K247" t="str">
            <v>'Nova_Friburgo'</v>
          </cell>
        </row>
        <row r="248">
          <cell r="K248" t="str">
            <v>'Volta_Redonda'</v>
          </cell>
        </row>
        <row r="249">
          <cell r="K249" t="str">
            <v>'Campos_Dos_Goytacazes'</v>
          </cell>
        </row>
        <row r="250">
          <cell r="K250" t="str">
            <v>'Petropolis'</v>
          </cell>
        </row>
        <row r="251">
          <cell r="K251" t="str">
            <v>'Nova_Friburgo'</v>
          </cell>
        </row>
        <row r="252">
          <cell r="K252" t="str">
            <v>'Itaperuna'</v>
          </cell>
        </row>
        <row r="253">
          <cell r="K253" t="str">
            <v>'Resende'</v>
          </cell>
        </row>
        <row r="254">
          <cell r="K254" t="str">
            <v>'Angra_Dos_Reis'</v>
          </cell>
        </row>
        <row r="255">
          <cell r="K255" t="str">
            <v>'Niteroi'</v>
          </cell>
        </row>
        <row r="256">
          <cell r="K256" t="str">
            <v>'Rio_De_Janeiro'</v>
          </cell>
        </row>
        <row r="257">
          <cell r="K257" t="str">
            <v>'Rio_De_Janeiro'</v>
          </cell>
        </row>
        <row r="258">
          <cell r="K258" t="str">
            <v>'Cabo_Frio'</v>
          </cell>
        </row>
        <row r="259">
          <cell r="K259" t="str">
            <v>'Rio_De_Janeiro'</v>
          </cell>
        </row>
        <row r="260">
          <cell r="K260" t="str">
            <v>'Nova_Iguacu'</v>
          </cell>
        </row>
        <row r="261">
          <cell r="K261" t="str">
            <v>'Volta_Redonda'</v>
          </cell>
        </row>
        <row r="262">
          <cell r="K262" t="str">
            <v>'Duque_De_Caxias'</v>
          </cell>
        </row>
        <row r="263">
          <cell r="K263" t="str">
            <v>'Vassouras'</v>
          </cell>
        </row>
        <row r="264">
          <cell r="K264" t="str">
            <v>'Rio_De_Janeiro'</v>
          </cell>
        </row>
        <row r="265">
          <cell r="K265" t="str">
            <v>'Angra_Dos_Reis'</v>
          </cell>
        </row>
        <row r="266">
          <cell r="K266" t="str">
            <v>'Volta_Redonda'</v>
          </cell>
        </row>
        <row r="267">
          <cell r="K267" t="str">
            <v>'Rio_De_Janeiro'</v>
          </cell>
        </row>
        <row r="268">
          <cell r="K268" t="str">
            <v>'Rio_De_Janeiro'</v>
          </cell>
        </row>
        <row r="269">
          <cell r="K269" t="str">
            <v>'Valenca'</v>
          </cell>
        </row>
        <row r="270">
          <cell r="K270" t="str">
            <v>'Resende'</v>
          </cell>
        </row>
        <row r="271">
          <cell r="K271" t="str">
            <v>'Rio_De_Janeiro'</v>
          </cell>
        </row>
        <row r="272">
          <cell r="K272" t="str">
            <v>'Rio_De_Janeiro'</v>
          </cell>
        </row>
        <row r="273">
          <cell r="K273" t="str">
            <v>'Rio_De_Janeiro'</v>
          </cell>
        </row>
        <row r="274">
          <cell r="K274" t="str">
            <v>'Rio_De_Janeiro'</v>
          </cell>
        </row>
        <row r="275">
          <cell r="K275" t="str">
            <v>'Rio_De_Janeiro'</v>
          </cell>
        </row>
        <row r="276">
          <cell r="K276" t="str">
            <v>'Sao_Goncalo'</v>
          </cell>
        </row>
        <row r="277">
          <cell r="K277" t="str">
            <v>'Campos_Dos_Goytacazes'</v>
          </cell>
        </row>
        <row r="278">
          <cell r="K278" t="str">
            <v>'Rio_De_Janeiro'</v>
          </cell>
        </row>
        <row r="279">
          <cell r="K279" t="str">
            <v>'Niteroi'</v>
          </cell>
        </row>
        <row r="280">
          <cell r="K280" t="str">
            <v>'Rio_De_Janeiro'</v>
          </cell>
        </row>
        <row r="281">
          <cell r="K281" t="str">
            <v>'Japeri'</v>
          </cell>
        </row>
        <row r="282">
          <cell r="K282" t="str">
            <v>'Silva_Jardim'</v>
          </cell>
        </row>
        <row r="283">
          <cell r="K283" t="str">
            <v>'Rio_De_Janeiro'</v>
          </cell>
        </row>
        <row r="284">
          <cell r="K284" t="str">
            <v>'Cabo_Frio'</v>
          </cell>
        </row>
        <row r="285">
          <cell r="K285" t="str">
            <v>'Nilopolis'</v>
          </cell>
        </row>
        <row r="286">
          <cell r="K286" t="str">
            <v>'Rio_De_Janeiro'</v>
          </cell>
        </row>
        <row r="287">
          <cell r="K287" t="str">
            <v>'Rio_Das_Ostras'</v>
          </cell>
        </row>
        <row r="288">
          <cell r="K288" t="str">
            <v>'Rio_De_Janeiro'</v>
          </cell>
        </row>
        <row r="289">
          <cell r="K289" t="str">
            <v>'Rio_De_Janeiro'</v>
          </cell>
        </row>
        <row r="290">
          <cell r="K290" t="str">
            <v>'Rio_De_Janeiro'</v>
          </cell>
        </row>
        <row r="291">
          <cell r="K291" t="str">
            <v>'Rio_De_Janeiro'</v>
          </cell>
        </row>
        <row r="292">
          <cell r="K292" t="str">
            <v>'Barra_Mansa'</v>
          </cell>
        </row>
        <row r="293">
          <cell r="K293" t="str">
            <v>'Campos_Dos_Goytacazes'</v>
          </cell>
        </row>
        <row r="294">
          <cell r="K294" t="str">
            <v>'Resende'</v>
          </cell>
        </row>
        <row r="295">
          <cell r="K295" t="str">
            <v>'Sao_Joao_Da_Barra'</v>
          </cell>
        </row>
        <row r="296">
          <cell r="K296" t="str">
            <v>'Rio_De_Janeiro'</v>
          </cell>
        </row>
        <row r="297">
          <cell r="K297" t="str">
            <v>'Rio_De_Janeiro'</v>
          </cell>
        </row>
        <row r="298">
          <cell r="K298" t="str">
            <v>'Volta_Redonda'</v>
          </cell>
        </row>
        <row r="299">
          <cell r="K299" t="str">
            <v>'Sao_Goncalo'</v>
          </cell>
        </row>
        <row r="300">
          <cell r="K300" t="str">
            <v>'Rio_De_Janeiro'</v>
          </cell>
        </row>
        <row r="301">
          <cell r="K301" t="str">
            <v>'Niteroi'</v>
          </cell>
        </row>
        <row r="302">
          <cell r="K302" t="str">
            <v>'Rio_De_Janeiro'</v>
          </cell>
        </row>
        <row r="303">
          <cell r="K303" t="str">
            <v>'Saquarema'</v>
          </cell>
        </row>
        <row r="304">
          <cell r="K304" t="str">
            <v>'Nova_Iguacu'</v>
          </cell>
        </row>
        <row r="305">
          <cell r="K305" t="str">
            <v>'Rio_De_Janeiro'</v>
          </cell>
        </row>
        <row r="306">
          <cell r="K306" t="str">
            <v>'Itaborai'</v>
          </cell>
        </row>
        <row r="307">
          <cell r="K307" t="str">
            <v>'Araruama'</v>
          </cell>
        </row>
        <row r="308">
          <cell r="K308" t="str">
            <v>'Rio_De_Janeiro'</v>
          </cell>
        </row>
        <row r="309">
          <cell r="K309" t="str">
            <v>'Rio_De_Janeiro'</v>
          </cell>
        </row>
        <row r="310">
          <cell r="K310" t="str">
            <v>'Rio_De_Janeiro'</v>
          </cell>
        </row>
        <row r="311">
          <cell r="K311" t="str">
            <v>'Rio_De_Janeiro'</v>
          </cell>
        </row>
        <row r="312">
          <cell r="K312" t="str">
            <v>'Rio_De_Janeiro'</v>
          </cell>
        </row>
        <row r="313">
          <cell r="K313" t="str">
            <v>'Rio_De_Janeiro'</v>
          </cell>
        </row>
        <row r="314">
          <cell r="K314" t="str">
            <v>'Rio_De_Janeiro'</v>
          </cell>
        </row>
        <row r="315">
          <cell r="K315" t="str">
            <v>'Rio_De_Janeiro'</v>
          </cell>
        </row>
        <row r="316">
          <cell r="K316" t="str">
            <v>'Rio_De_Janeiro'</v>
          </cell>
        </row>
        <row r="317">
          <cell r="K317" t="str">
            <v>'Rio_De_Janeiro'</v>
          </cell>
        </row>
        <row r="318">
          <cell r="K318" t="str">
            <v>'Rio_De_Janeiro'</v>
          </cell>
        </row>
        <row r="319">
          <cell r="K319" t="str">
            <v>'Rio_De_Janeiro'</v>
          </cell>
        </row>
        <row r="320">
          <cell r="K320" t="str">
            <v>'Rio_De_Janeiro'</v>
          </cell>
        </row>
        <row r="321">
          <cell r="K321" t="str">
            <v>'Rio_De_Janeiro'</v>
          </cell>
        </row>
        <row r="322">
          <cell r="K322" t="str">
            <v>'Rio_De_Janeiro'</v>
          </cell>
        </row>
        <row r="323">
          <cell r="K323" t="str">
            <v>'Rio_De_Janeiro'</v>
          </cell>
        </row>
        <row r="324">
          <cell r="K324" t="str">
            <v>'Campos_Dos_Goytacazes'</v>
          </cell>
        </row>
        <row r="325">
          <cell r="K325" t="str">
            <v>'Rio_De_Janeiro'</v>
          </cell>
        </row>
        <row r="326">
          <cell r="K326" t="str">
            <v>'Rio_De_Janeiro'</v>
          </cell>
        </row>
        <row r="327">
          <cell r="K327" t="str">
            <v>'Macae'</v>
          </cell>
        </row>
        <row r="328">
          <cell r="K328" t="str">
            <v>'Rio_De_Janeiro'</v>
          </cell>
        </row>
        <row r="329">
          <cell r="K329" t="str">
            <v>'Rio_De_Janeiro'</v>
          </cell>
        </row>
        <row r="330">
          <cell r="K330" t="str">
            <v>'Duque_De_Caxias'</v>
          </cell>
        </row>
      </sheetData>
      <sheetData sheetId="19">
        <row r="3">
          <cell r="K3" t="str">
            <v>'Sorocaba'</v>
          </cell>
        </row>
        <row r="4">
          <cell r="K4" t="str">
            <v>'Artur_Nogueira'</v>
          </cell>
        </row>
        <row r="5">
          <cell r="K5" t="str">
            <v>'Aracatuba'</v>
          </cell>
        </row>
        <row r="6">
          <cell r="K6" t="str">
            <v>'Monte_Mor'</v>
          </cell>
        </row>
        <row r="7">
          <cell r="K7" t="str">
            <v>'Sao_Paulo'</v>
          </cell>
        </row>
        <row r="8">
          <cell r="K8" t="str">
            <v>'Praia_Grande'</v>
          </cell>
        </row>
        <row r="9">
          <cell r="K9" t="str">
            <v>'Cesario_Lange'</v>
          </cell>
        </row>
        <row r="10">
          <cell r="K10" t="str">
            <v>'Amparo'</v>
          </cell>
        </row>
        <row r="11">
          <cell r="K11" t="str">
            <v>'Lins'</v>
          </cell>
        </row>
        <row r="12">
          <cell r="K12" t="str">
            <v>'Campinas'</v>
          </cell>
        </row>
        <row r="13">
          <cell r="K13" t="str">
            <v>'Ribeirao_Preto'</v>
          </cell>
        </row>
        <row r="14">
          <cell r="K14" t="str">
            <v>'Sao_Paulo'</v>
          </cell>
        </row>
        <row r="15">
          <cell r="K15" t="str">
            <v>'Cajuru'</v>
          </cell>
        </row>
        <row r="16">
          <cell r="K16" t="str">
            <v>'Campinas'</v>
          </cell>
        </row>
        <row r="17">
          <cell r="K17" t="str">
            <v>'Votuporanga'</v>
          </cell>
        </row>
        <row r="18">
          <cell r="K18" t="str">
            <v>'Indiapora'</v>
          </cell>
        </row>
        <row r="19">
          <cell r="K19" t="str">
            <v>'Santos'</v>
          </cell>
        </row>
        <row r="20">
          <cell r="K20" t="str">
            <v>'Caraguatatuba'</v>
          </cell>
        </row>
        <row r="21">
          <cell r="K21" t="str">
            <v>'Mogi_Das_Cruzes'</v>
          </cell>
        </row>
        <row r="22">
          <cell r="K22" t="str">
            <v>'Santo_Andre'</v>
          </cell>
        </row>
        <row r="23">
          <cell r="K23" t="str">
            <v>'Sao_Paulo'</v>
          </cell>
        </row>
        <row r="24">
          <cell r="K24" t="str">
            <v>'Santos'</v>
          </cell>
        </row>
        <row r="25">
          <cell r="K25" t="str">
            <v>'Aracatuba'</v>
          </cell>
        </row>
        <row r="26">
          <cell r="K26" t="str">
            <v>'Campinas'</v>
          </cell>
        </row>
        <row r="27">
          <cell r="K27" t="str">
            <v>'Ourinhos'</v>
          </cell>
        </row>
        <row r="28">
          <cell r="K28" t="str">
            <v>'Sao_Paulo'</v>
          </cell>
        </row>
        <row r="29">
          <cell r="K29" t="str">
            <v>'Lencois_Paulista'</v>
          </cell>
        </row>
        <row r="30">
          <cell r="K30" t="str">
            <v>'Marilia'</v>
          </cell>
        </row>
        <row r="31">
          <cell r="K31" t="str">
            <v>'Ribeirao_Preto'</v>
          </cell>
        </row>
        <row r="32">
          <cell r="K32" t="str">
            <v>'Presidente_Prudente'</v>
          </cell>
        </row>
        <row r="33">
          <cell r="K33" t="str">
            <v>'Pirassununga'</v>
          </cell>
        </row>
        <row r="34">
          <cell r="K34" t="str">
            <v>'Sao_Jose_Do_Rio_Preto'</v>
          </cell>
        </row>
        <row r="35">
          <cell r="K35" t="str">
            <v>'Santos'</v>
          </cell>
        </row>
        <row r="36">
          <cell r="K36" t="str">
            <v>'Praia_Grande'</v>
          </cell>
        </row>
        <row r="37">
          <cell r="K37" t="str">
            <v>'Sao_Caetano_Do_Sul'</v>
          </cell>
        </row>
        <row r="38">
          <cell r="K38" t="str">
            <v>'Guarulhos'</v>
          </cell>
        </row>
        <row r="39">
          <cell r="K39" t="str">
            <v>'Campinas'</v>
          </cell>
        </row>
        <row r="40">
          <cell r="K40" t="str">
            <v>'Braganca_Paulista'</v>
          </cell>
        </row>
        <row r="41">
          <cell r="K41" t="str">
            <v>'Sao_Paulo'</v>
          </cell>
        </row>
        <row r="42">
          <cell r="K42" t="str">
            <v>'Guarulhos'</v>
          </cell>
        </row>
        <row r="43">
          <cell r="K43" t="str">
            <v>'Campos_Do_Jordao'</v>
          </cell>
        </row>
        <row r="44">
          <cell r="K44" t="str">
            <v>'Divinolandia'</v>
          </cell>
        </row>
        <row r="45">
          <cell r="K45" t="str">
            <v>'Sao_Paulo'</v>
          </cell>
        </row>
        <row r="46">
          <cell r="K46" t="str">
            <v>'Sorocaba'</v>
          </cell>
        </row>
        <row r="47">
          <cell r="K47" t="str">
            <v>'Sao_Paulo'</v>
          </cell>
        </row>
        <row r="48">
          <cell r="K48" t="str">
            <v>'Sao_Paulo'</v>
          </cell>
        </row>
        <row r="49">
          <cell r="K49" t="str">
            <v>'Sao_Jose_Dos_Campos'</v>
          </cell>
        </row>
        <row r="50">
          <cell r="K50" t="str">
            <v>'Embu_Das_Artes'</v>
          </cell>
        </row>
        <row r="51">
          <cell r="K51" t="str">
            <v>'Sao_Jose_Dos_Campos'</v>
          </cell>
        </row>
        <row r="52">
          <cell r="K52" t="str">
            <v>'Taboao_Da_Serra'</v>
          </cell>
        </row>
        <row r="53">
          <cell r="K53" t="str">
            <v>'Pedreira'</v>
          </cell>
        </row>
        <row r="54">
          <cell r="K54" t="str">
            <v>'Sao_Paulo'</v>
          </cell>
        </row>
        <row r="55">
          <cell r="K55" t="str">
            <v>'Jundiai'</v>
          </cell>
        </row>
        <row r="56">
          <cell r="K56" t="str">
            <v>'Ribeirao_Preto'</v>
          </cell>
        </row>
        <row r="57">
          <cell r="K57" t="str">
            <v>'Ibitinga'</v>
          </cell>
        </row>
        <row r="58">
          <cell r="K58" t="str">
            <v>'Sao_Paulo'</v>
          </cell>
        </row>
        <row r="59">
          <cell r="K59" t="str">
            <v>'Pirangi'</v>
          </cell>
        </row>
        <row r="60">
          <cell r="K60" t="str">
            <v>'Sao_Paulo'</v>
          </cell>
        </row>
        <row r="61">
          <cell r="K61" t="str">
            <v>'Sao_Paulo'</v>
          </cell>
        </row>
        <row r="62">
          <cell r="K62" t="str">
            <v>'Sao_Paulo'</v>
          </cell>
        </row>
        <row r="63">
          <cell r="K63" t="str">
            <v>'Sao_Paulo'</v>
          </cell>
        </row>
        <row r="64">
          <cell r="K64" t="str">
            <v>'Sao_Paulo'</v>
          </cell>
        </row>
        <row r="65">
          <cell r="K65" t="str">
            <v>'Sao_Paulo'</v>
          </cell>
        </row>
        <row r="66">
          <cell r="K66" t="str">
            <v>'Sao_Paulo'</v>
          </cell>
        </row>
        <row r="67">
          <cell r="K67" t="str">
            <v>'Sao_Paulo'</v>
          </cell>
        </row>
        <row r="68">
          <cell r="K68" t="str">
            <v>'Catanduva'</v>
          </cell>
        </row>
        <row r="69">
          <cell r="K69" t="str">
            <v>'Sao_Paulo'</v>
          </cell>
        </row>
        <row r="70">
          <cell r="K70" t="str">
            <v>'Sao_Paulo'</v>
          </cell>
        </row>
        <row r="71">
          <cell r="K71" t="str">
            <v>'Embu_Das_Artes'</v>
          </cell>
        </row>
        <row r="72">
          <cell r="K72" t="str">
            <v>'Tabapua'</v>
          </cell>
        </row>
        <row r="73">
          <cell r="K73" t="str">
            <v>'Charqueada'</v>
          </cell>
        </row>
        <row r="74">
          <cell r="K74" t="str">
            <v>'Sao_Paulo'</v>
          </cell>
        </row>
        <row r="75">
          <cell r="K75" t="str">
            <v>'Sao_Paulo'</v>
          </cell>
        </row>
        <row r="76">
          <cell r="K76" t="str">
            <v>'Sao_Paulo'</v>
          </cell>
        </row>
        <row r="77">
          <cell r="K77" t="str">
            <v>'Sao_Paulo'</v>
          </cell>
        </row>
        <row r="78">
          <cell r="K78" t="str">
            <v>'Mogi_Das_Cruzes'</v>
          </cell>
        </row>
        <row r="79">
          <cell r="K79" t="str">
            <v>'Sao_Paulo'</v>
          </cell>
        </row>
        <row r="80">
          <cell r="K80" t="str">
            <v>'Sao_Paulo'</v>
          </cell>
        </row>
        <row r="81">
          <cell r="K81" t="str">
            <v>'Sao_Paulo'</v>
          </cell>
        </row>
        <row r="82">
          <cell r="K82" t="str">
            <v>'Sao_Paulo'</v>
          </cell>
        </row>
        <row r="83">
          <cell r="K83" t="str">
            <v>'Sao_Paulo'</v>
          </cell>
        </row>
        <row r="84">
          <cell r="K84" t="str">
            <v>'Sao_Paulo'</v>
          </cell>
        </row>
        <row r="85">
          <cell r="K85" t="str">
            <v>'Sao_Paulo'</v>
          </cell>
        </row>
        <row r="86">
          <cell r="K86" t="str">
            <v>'Sao_Paulo'</v>
          </cell>
        </row>
        <row r="87">
          <cell r="K87" t="str">
            <v>'Sao_Paulo'</v>
          </cell>
        </row>
        <row r="88">
          <cell r="K88" t="str">
            <v>'Sao_Paulo'</v>
          </cell>
        </row>
        <row r="89">
          <cell r="K89" t="str">
            <v>'Sao_Paulo'</v>
          </cell>
        </row>
        <row r="90">
          <cell r="K90" t="str">
            <v>'Sao_Paulo'</v>
          </cell>
        </row>
        <row r="91">
          <cell r="K91" t="str">
            <v>'Sao_Paulo'</v>
          </cell>
        </row>
        <row r="92">
          <cell r="K92" t="str">
            <v>'Sao_Paulo'</v>
          </cell>
        </row>
        <row r="93">
          <cell r="K93" t="str">
            <v>'Guarulhos'</v>
          </cell>
        </row>
        <row r="94">
          <cell r="K94" t="str">
            <v>'Sao_Paulo'</v>
          </cell>
        </row>
        <row r="95">
          <cell r="K95" t="str">
            <v>'Sao_Paulo'</v>
          </cell>
        </row>
        <row r="96">
          <cell r="K96" t="str">
            <v>'Sao_Paulo'</v>
          </cell>
        </row>
        <row r="97">
          <cell r="K97" t="str">
            <v>'Sao_Paulo'</v>
          </cell>
        </row>
        <row r="98">
          <cell r="K98" t="str">
            <v>'Atibaia'</v>
          </cell>
        </row>
        <row r="99">
          <cell r="K99" t="str">
            <v>'Carapicuiba'</v>
          </cell>
        </row>
        <row r="100">
          <cell r="K100" t="str">
            <v>'Jacarei'</v>
          </cell>
        </row>
        <row r="101">
          <cell r="K101" t="str">
            <v>'Sao_Paulo'</v>
          </cell>
        </row>
        <row r="102">
          <cell r="K102" t="str">
            <v>'Santos'</v>
          </cell>
        </row>
        <row r="103">
          <cell r="K103" t="str">
            <v>'Sao_Bernardo_Do_Campo'</v>
          </cell>
        </row>
        <row r="104">
          <cell r="K104" t="str">
            <v>'Angatuba'</v>
          </cell>
        </row>
        <row r="105">
          <cell r="K105" t="str">
            <v>'Potirendaba'</v>
          </cell>
        </row>
        <row r="106">
          <cell r="K106" t="str">
            <v>'Sao_Bernardo_Do_Campo'</v>
          </cell>
        </row>
        <row r="107">
          <cell r="K107" t="str">
            <v>'Indaiatuba'</v>
          </cell>
        </row>
        <row r="108">
          <cell r="K108" t="str">
            <v>'Sao_Jose_Do_Rio_Preto'</v>
          </cell>
        </row>
        <row r="109">
          <cell r="K109" t="str">
            <v>'Sao_Paulo'</v>
          </cell>
        </row>
        <row r="110">
          <cell r="K110" t="str">
            <v>'Santo_Andre'</v>
          </cell>
        </row>
        <row r="111">
          <cell r="K111" t="str">
            <v>'Bauru'</v>
          </cell>
        </row>
        <row r="112">
          <cell r="K112" t="str">
            <v>'Sao_Paulo'</v>
          </cell>
        </row>
        <row r="113">
          <cell r="K113" t="str">
            <v>'Bauru'</v>
          </cell>
        </row>
        <row r="114">
          <cell r="K114" t="str">
            <v>'Maracai'</v>
          </cell>
        </row>
        <row r="115">
          <cell r="K115" t="str">
            <v>'Orlandia'</v>
          </cell>
        </row>
        <row r="116">
          <cell r="K116" t="str">
            <v>'Guarulhos'</v>
          </cell>
        </row>
        <row r="117">
          <cell r="K117" t="str">
            <v>'Artur_Nogueira'</v>
          </cell>
        </row>
        <row r="118">
          <cell r="K118" t="str">
            <v>'Sao_Paulo'</v>
          </cell>
        </row>
        <row r="119">
          <cell r="K119" t="str">
            <v>'Sao_Paulo'</v>
          </cell>
        </row>
        <row r="120">
          <cell r="K120" t="str">
            <v>'Braganca_Paulista'</v>
          </cell>
        </row>
        <row r="121">
          <cell r="K121" t="str">
            <v>'Sao_Paulo'</v>
          </cell>
        </row>
        <row r="122">
          <cell r="K122" t="str">
            <v>'Guarulhos'</v>
          </cell>
        </row>
        <row r="123">
          <cell r="K123" t="str">
            <v>'Matao'</v>
          </cell>
        </row>
        <row r="124">
          <cell r="K124" t="str">
            <v>'Guaruja'</v>
          </cell>
        </row>
        <row r="125">
          <cell r="K125" t="str">
            <v>'Sao_Paulo'</v>
          </cell>
        </row>
        <row r="126">
          <cell r="K126" t="str">
            <v>'Guaratingueta'</v>
          </cell>
        </row>
        <row r="127">
          <cell r="K127" t="str">
            <v>'Aguai'</v>
          </cell>
        </row>
        <row r="128">
          <cell r="K128" t="str">
            <v>'Santo_Andre'</v>
          </cell>
        </row>
        <row r="129">
          <cell r="K129" t="str">
            <v>'Osasco'</v>
          </cell>
        </row>
        <row r="130">
          <cell r="K130" t="str">
            <v>'Sao_Manuel'</v>
          </cell>
        </row>
        <row r="131">
          <cell r="K131" t="str">
            <v>'Sao_Paulo'</v>
          </cell>
        </row>
        <row r="132">
          <cell r="K132" t="str">
            <v>'Sao_Paulo'</v>
          </cell>
        </row>
        <row r="133">
          <cell r="K133" t="str">
            <v>'Sao_Paulo'</v>
          </cell>
        </row>
        <row r="134">
          <cell r="K134" t="str">
            <v>'Aruja'</v>
          </cell>
        </row>
        <row r="135">
          <cell r="K135" t="str">
            <v>'Santo_Andre'</v>
          </cell>
        </row>
        <row r="136">
          <cell r="K136" t="str">
            <v>'Botucatu'</v>
          </cell>
        </row>
        <row r="137">
          <cell r="K137" t="str">
            <v>'Campinas'</v>
          </cell>
        </row>
        <row r="138">
          <cell r="K138" t="str">
            <v>'Bauru'</v>
          </cell>
        </row>
        <row r="139">
          <cell r="K139" t="str">
            <v>'Fernandopolis'</v>
          </cell>
        </row>
        <row r="140">
          <cell r="K140" t="str">
            <v>'Ribeirao_Preto'</v>
          </cell>
        </row>
        <row r="141">
          <cell r="K141" t="str">
            <v>'Marilia'</v>
          </cell>
        </row>
        <row r="142">
          <cell r="K142" t="str">
            <v>'Mogi_Das_Cruzes'</v>
          </cell>
        </row>
        <row r="143">
          <cell r="K143" t="str">
            <v>'Agudos'</v>
          </cell>
        </row>
        <row r="144">
          <cell r="K144" t="str">
            <v>'Barretos'</v>
          </cell>
        </row>
        <row r="145">
          <cell r="K145" t="str">
            <v>'Bauru'</v>
          </cell>
        </row>
        <row r="146">
          <cell r="K146" t="str">
            <v>'Sao_Jose_Do_Rio_Preto'</v>
          </cell>
        </row>
        <row r="147">
          <cell r="K147" t="str">
            <v>'Bastos'</v>
          </cell>
        </row>
        <row r="148">
          <cell r="K148" t="str">
            <v>'Araraquara'</v>
          </cell>
        </row>
        <row r="149">
          <cell r="K149" t="str">
            <v>'Guaratingueta'</v>
          </cell>
        </row>
        <row r="150">
          <cell r="K150" t="str">
            <v>'Rio_Claro'</v>
          </cell>
        </row>
        <row r="151">
          <cell r="K151" t="str">
            <v>'Bauru'</v>
          </cell>
        </row>
        <row r="152">
          <cell r="K152" t="str">
            <v>'Vargem_Grande_Do_Sul'</v>
          </cell>
        </row>
        <row r="153">
          <cell r="K153" t="str">
            <v>'Clementina'</v>
          </cell>
        </row>
        <row r="154">
          <cell r="K154" t="str">
            <v>'Jacarei'</v>
          </cell>
        </row>
        <row r="155">
          <cell r="K155" t="str">
            <v>'Caieiras'</v>
          </cell>
        </row>
        <row r="156">
          <cell r="K156" t="str">
            <v>'Campo_Limpo_Paulista'</v>
          </cell>
        </row>
        <row r="157">
          <cell r="K157" t="str">
            <v>'Franco_Da_Rocha'</v>
          </cell>
        </row>
        <row r="158">
          <cell r="K158" t="str">
            <v>'Sao_Sebastiao'</v>
          </cell>
        </row>
        <row r="159">
          <cell r="K159" t="str">
            <v>'Maua'</v>
          </cell>
        </row>
        <row r="160">
          <cell r="K160" t="str">
            <v>'Sao_Bernardo_Do_Campo'</v>
          </cell>
        </row>
        <row r="161">
          <cell r="K161" t="str">
            <v>'Sao_Jose_Dos_Campos'</v>
          </cell>
        </row>
        <row r="162">
          <cell r="K162" t="str">
            <v>'Caieiras'</v>
          </cell>
        </row>
        <row r="163">
          <cell r="K163" t="str">
            <v>'Itatinga'</v>
          </cell>
        </row>
        <row r="164">
          <cell r="K164" t="str">
            <v>'Altinopolis'</v>
          </cell>
        </row>
        <row r="165">
          <cell r="K165" t="str">
            <v>'Presidente_Bernardes'</v>
          </cell>
        </row>
        <row r="166">
          <cell r="K166" t="str">
            <v>'Braganca_Paulista'</v>
          </cell>
        </row>
        <row r="167">
          <cell r="K167" t="str">
            <v>'Piraju'</v>
          </cell>
        </row>
        <row r="168">
          <cell r="K168" t="str">
            <v>'Barueri'</v>
          </cell>
        </row>
        <row r="169">
          <cell r="K169" t="str">
            <v>'Santana_De_Parnaiba'</v>
          </cell>
        </row>
        <row r="170">
          <cell r="K170" t="str">
            <v>'Sao_Paulo'</v>
          </cell>
        </row>
        <row r="171">
          <cell r="K171" t="str">
            <v>'Sao_Bernardo_Do_Campo'</v>
          </cell>
        </row>
        <row r="172">
          <cell r="K172" t="str">
            <v>'Sao_Paulo'</v>
          </cell>
        </row>
        <row r="173">
          <cell r="K173" t="str">
            <v>'Sao_Paulo'</v>
          </cell>
        </row>
        <row r="174">
          <cell r="K174" t="str">
            <v>'Sao_Vicente'</v>
          </cell>
        </row>
        <row r="175">
          <cell r="K175" t="str">
            <v>'Sao_Paulo'</v>
          </cell>
        </row>
        <row r="176">
          <cell r="K176" t="str">
            <v>'Presidente_Prudente'</v>
          </cell>
        </row>
        <row r="177">
          <cell r="K177" t="str">
            <v>'Porto_Ferreira'</v>
          </cell>
        </row>
        <row r="178">
          <cell r="K178" t="str">
            <v>'Piracicaba'</v>
          </cell>
        </row>
        <row r="179">
          <cell r="K179" t="str">
            <v>'Apiai'</v>
          </cell>
        </row>
        <row r="180">
          <cell r="K180" t="str">
            <v>'Itapetininga'</v>
          </cell>
        </row>
        <row r="181">
          <cell r="K181" t="str">
            <v>'Pariquera-Acu'</v>
          </cell>
        </row>
        <row r="182">
          <cell r="K182" t="str">
            <v>'Cubatao'</v>
          </cell>
        </row>
        <row r="183">
          <cell r="K183" t="str">
            <v>'Sao_Vicente'</v>
          </cell>
        </row>
        <row r="184">
          <cell r="K184" t="str">
            <v>'Ferraz_De_Vasconcelos'</v>
          </cell>
        </row>
        <row r="185">
          <cell r="K185" t="str">
            <v>'Socorro'</v>
          </cell>
        </row>
        <row r="186">
          <cell r="K186" t="str">
            <v>'Sao_Paulo'</v>
          </cell>
        </row>
        <row r="187">
          <cell r="K187" t="str">
            <v>'Santo_Andre'</v>
          </cell>
        </row>
        <row r="188">
          <cell r="K188" t="str">
            <v>'Santo_Andre'</v>
          </cell>
        </row>
        <row r="189">
          <cell r="K189" t="str">
            <v>'Maua'</v>
          </cell>
        </row>
        <row r="190">
          <cell r="K190" t="str">
            <v>'Campinas'</v>
          </cell>
        </row>
        <row r="191">
          <cell r="K191" t="str">
            <v>'Sao_Caetano_Do_Sul'</v>
          </cell>
        </row>
        <row r="192">
          <cell r="K192" t="str">
            <v>'Artur_Nogueira'</v>
          </cell>
        </row>
        <row r="193">
          <cell r="K193" t="str">
            <v>'Assis'</v>
          </cell>
        </row>
        <row r="194">
          <cell r="K194" t="str">
            <v>'Guaracai'</v>
          </cell>
        </row>
        <row r="195">
          <cell r="K195" t="str">
            <v>'Rancharia'</v>
          </cell>
        </row>
        <row r="196">
          <cell r="K196" t="str">
            <v>'Mongagua'</v>
          </cell>
        </row>
        <row r="197">
          <cell r="K197" t="str">
            <v>'Santo_Andre'</v>
          </cell>
        </row>
        <row r="198">
          <cell r="K198" t="str">
            <v>'Valinhos'</v>
          </cell>
        </row>
        <row r="199">
          <cell r="K199" t="str">
            <v>'Guarulhos'</v>
          </cell>
        </row>
        <row r="200">
          <cell r="K200" t="str">
            <v>'Pedreira'</v>
          </cell>
        </row>
        <row r="201">
          <cell r="K201" t="str">
            <v>'Mogi_Das_Cruzes'</v>
          </cell>
        </row>
        <row r="202">
          <cell r="K202" t="str">
            <v>'Castilho'</v>
          </cell>
        </row>
        <row r="203">
          <cell r="K203" t="str">
            <v>'Campinas'</v>
          </cell>
        </row>
        <row r="204">
          <cell r="K204" t="str">
            <v>'Conchal'</v>
          </cell>
        </row>
        <row r="205">
          <cell r="K205" t="str">
            <v>'Mirassol'</v>
          </cell>
        </row>
        <row r="206">
          <cell r="K206" t="str">
            <v>'Mairipora'</v>
          </cell>
        </row>
        <row r="207">
          <cell r="K207" t="str">
            <v>'Bauru'</v>
          </cell>
        </row>
        <row r="208">
          <cell r="K208" t="str">
            <v>'Sao_Paulo'</v>
          </cell>
        </row>
        <row r="209">
          <cell r="K209" t="str">
            <v>'Hortolandia'</v>
          </cell>
        </row>
        <row r="210">
          <cell r="K210" t="str">
            <v>'Salto'</v>
          </cell>
        </row>
        <row r="211">
          <cell r="K211" t="str">
            <v>'Santana_De_Parnaiba'</v>
          </cell>
        </row>
        <row r="212">
          <cell r="K212" t="str">
            <v>'Cacapava'</v>
          </cell>
        </row>
        <row r="213">
          <cell r="K213" t="str">
            <v>'Presidente_Prudente'</v>
          </cell>
        </row>
        <row r="214">
          <cell r="K214" t="str">
            <v>'Itaporanga'</v>
          </cell>
        </row>
        <row r="215">
          <cell r="K215" t="str">
            <v>'Osasco'</v>
          </cell>
        </row>
        <row r="216">
          <cell r="K216" t="str">
            <v>'Sao_Paulo'</v>
          </cell>
        </row>
        <row r="217">
          <cell r="K217" t="str">
            <v>'Sao_Bernardo_Do_Campo'</v>
          </cell>
        </row>
        <row r="218">
          <cell r="K218" t="str">
            <v>'Sao_Jose_Dos_Campos'</v>
          </cell>
        </row>
        <row r="219">
          <cell r="K219" t="str">
            <v>'Taubate'</v>
          </cell>
        </row>
        <row r="220">
          <cell r="K220" t="str">
            <v>'Dourado'</v>
          </cell>
        </row>
        <row r="221">
          <cell r="K221" t="str">
            <v>'Regente_Feijo'</v>
          </cell>
        </row>
        <row r="222">
          <cell r="K222" t="str">
            <v>'Sao_Paulo'</v>
          </cell>
        </row>
        <row r="223">
          <cell r="K223" t="str">
            <v>'Jaboticabal'</v>
          </cell>
        </row>
        <row r="224">
          <cell r="K224" t="str">
            <v>'Sao_Paulo'</v>
          </cell>
        </row>
        <row r="225">
          <cell r="K225" t="str">
            <v>'Franca'</v>
          </cell>
        </row>
        <row r="226">
          <cell r="K226" t="str">
            <v>'Sertaozinho'</v>
          </cell>
        </row>
        <row r="227">
          <cell r="K227" t="str">
            <v>'Barra_Bonita'</v>
          </cell>
        </row>
        <row r="228">
          <cell r="K228" t="str">
            <v>'Santo_Andre'</v>
          </cell>
        </row>
        <row r="229">
          <cell r="K229" t="str">
            <v>'Ribeirao_Pires'</v>
          </cell>
        </row>
        <row r="230">
          <cell r="K230" t="str">
            <v>'Sao_Paulo'</v>
          </cell>
        </row>
        <row r="231">
          <cell r="K231" t="str">
            <v>'Sao_Paulo'</v>
          </cell>
        </row>
        <row r="232">
          <cell r="K232" t="str">
            <v>'Rio_Das_Pedras'</v>
          </cell>
        </row>
        <row r="233">
          <cell r="K233" t="str">
            <v>'Viradouro'</v>
          </cell>
        </row>
        <row r="234">
          <cell r="K234" t="str">
            <v>'Sao_Roque'</v>
          </cell>
        </row>
        <row r="235">
          <cell r="K235" t="str">
            <v>'Sao_Paulo'</v>
          </cell>
        </row>
        <row r="236">
          <cell r="K236" t="str">
            <v>'Sao_Bernardo_Do_Campo'</v>
          </cell>
        </row>
        <row r="237">
          <cell r="K237" t="str">
            <v>'Sao_Paulo'</v>
          </cell>
        </row>
        <row r="238">
          <cell r="K238" t="str">
            <v>'Sao_Paulo'</v>
          </cell>
        </row>
        <row r="239">
          <cell r="K239" t="str">
            <v>'Sao_Paulo'</v>
          </cell>
        </row>
        <row r="240">
          <cell r="K240" t="str">
            <v>'Sao_Paulo'</v>
          </cell>
        </row>
        <row r="241">
          <cell r="K241" t="str">
            <v>'Sao_Paulo'</v>
          </cell>
        </row>
        <row r="242">
          <cell r="K242" t="str">
            <v>'Sao_Paulo'</v>
          </cell>
        </row>
        <row r="243">
          <cell r="K243" t="str">
            <v>'Ribeirao_Preto'</v>
          </cell>
        </row>
        <row r="244">
          <cell r="K244" t="str">
            <v>'Cajamar'</v>
          </cell>
        </row>
        <row r="245">
          <cell r="K245" t="str">
            <v>'Sao_Jose_Dos_Campos'</v>
          </cell>
        </row>
        <row r="246">
          <cell r="K246" t="str">
            <v>'Sao_Paulo'</v>
          </cell>
        </row>
        <row r="247">
          <cell r="K247" t="str">
            <v>'Americo_Brasiliense'</v>
          </cell>
        </row>
        <row r="248">
          <cell r="K248" t="str">
            <v>'Bauru'</v>
          </cell>
        </row>
        <row r="249">
          <cell r="K249" t="str">
            <v>'Caieiras'</v>
          </cell>
        </row>
        <row r="250">
          <cell r="K250" t="str">
            <v>'Bauru'</v>
          </cell>
        </row>
        <row r="251">
          <cell r="K251" t="str">
            <v>'Diadema'</v>
          </cell>
        </row>
        <row r="252">
          <cell r="K252" t="str">
            <v>'Mirandopolis'</v>
          </cell>
        </row>
        <row r="253">
          <cell r="K253" t="str">
            <v>'Ribeirao_Preto'</v>
          </cell>
        </row>
        <row r="254">
          <cell r="K254" t="str">
            <v>'Sao_Paulo'</v>
          </cell>
        </row>
        <row r="255">
          <cell r="K255" t="str">
            <v>'Serrana'</v>
          </cell>
        </row>
        <row r="256">
          <cell r="K256" t="str">
            <v>'Sao_Paulo'</v>
          </cell>
        </row>
        <row r="257">
          <cell r="K257" t="str">
            <v>'Franco_Da_Rocha'</v>
          </cell>
        </row>
        <row r="258">
          <cell r="K258" t="str">
            <v>'Sao_Jose_Do_Rio_Preto'</v>
          </cell>
        </row>
        <row r="259">
          <cell r="K259" t="str">
            <v>'Santo_Andre'</v>
          </cell>
        </row>
        <row r="260">
          <cell r="K260" t="str">
            <v>'Rosana'</v>
          </cell>
        </row>
        <row r="261">
          <cell r="K261" t="str">
            <v>'Francisco_Morato'</v>
          </cell>
        </row>
        <row r="262">
          <cell r="K262" t="str">
            <v>'Sumare'</v>
          </cell>
        </row>
        <row r="263">
          <cell r="K263" t="str">
            <v>'Sorocaba'</v>
          </cell>
        </row>
        <row r="264">
          <cell r="K264" t="str">
            <v>'Franca'</v>
          </cell>
        </row>
        <row r="265">
          <cell r="K265" t="str">
            <v>'Espirito_Santo_Do_Pinhal'</v>
          </cell>
        </row>
        <row r="266">
          <cell r="K266" t="str">
            <v>'Santos'</v>
          </cell>
        </row>
        <row r="267">
          <cell r="K267" t="str">
            <v>'Guaratingueta'</v>
          </cell>
        </row>
        <row r="268">
          <cell r="K268" t="str">
            <v>'Ribeirao_Preto'</v>
          </cell>
        </row>
        <row r="269">
          <cell r="K269" t="str">
            <v>'Carapicuiba'</v>
          </cell>
        </row>
        <row r="270">
          <cell r="K270" t="str">
            <v>'Guarulhos'</v>
          </cell>
        </row>
        <row r="271">
          <cell r="K271" t="str">
            <v>'Itapecerica_Da_Serra'</v>
          </cell>
        </row>
        <row r="272">
          <cell r="K272" t="str">
            <v>'Itapevi'</v>
          </cell>
        </row>
        <row r="273">
          <cell r="K273" t="str">
            <v>'Itaquaquecetuba'</v>
          </cell>
        </row>
        <row r="274">
          <cell r="K274" t="str">
            <v>'Sao_Paulo'</v>
          </cell>
        </row>
        <row r="275">
          <cell r="K275" t="str">
            <v>'Sao_Paulo'</v>
          </cell>
        </row>
        <row r="276">
          <cell r="K276" t="str">
            <v>'Sao_Paulo'</v>
          </cell>
        </row>
        <row r="277">
          <cell r="K277" t="str">
            <v>'Sao_Paulo'</v>
          </cell>
        </row>
        <row r="278">
          <cell r="K278" t="str">
            <v>'Sao_Paulo'</v>
          </cell>
        </row>
        <row r="279">
          <cell r="K279" t="str">
            <v>'Presidente_Prudente'</v>
          </cell>
        </row>
        <row r="280">
          <cell r="K280" t="str">
            <v>'Sao_Paulo'</v>
          </cell>
        </row>
        <row r="281">
          <cell r="K281" t="str">
            <v>'Taboao_Da_Serra'</v>
          </cell>
        </row>
        <row r="282">
          <cell r="K282" t="str">
            <v>'Promissao'</v>
          </cell>
        </row>
        <row r="283">
          <cell r="K283" t="str">
            <v>'Sao_Paulo'</v>
          </cell>
        </row>
        <row r="284">
          <cell r="K284" t="str">
            <v>'Sao_Paulo'</v>
          </cell>
        </row>
        <row r="285">
          <cell r="K285" t="str">
            <v>'Sao_Paulo'</v>
          </cell>
        </row>
        <row r="286">
          <cell r="K286" t="str">
            <v>'Guaruja'</v>
          </cell>
        </row>
        <row r="287">
          <cell r="K287" t="str">
            <v>'Santos'</v>
          </cell>
        </row>
        <row r="288">
          <cell r="K288" t="str">
            <v>'Mirassol'</v>
          </cell>
        </row>
        <row r="289">
          <cell r="K289" t="str">
            <v>'Sao_Paulo'</v>
          </cell>
        </row>
        <row r="290">
          <cell r="K290" t="str">
            <v>'Sao_Bernardo_Do_Campo'</v>
          </cell>
        </row>
        <row r="291">
          <cell r="K291" t="str">
            <v>'Ribeirao_Preto'</v>
          </cell>
        </row>
        <row r="292">
          <cell r="K292" t="str">
            <v>'Sao_Jose_Do_Rio_Preto'</v>
          </cell>
        </row>
        <row r="293">
          <cell r="K293" t="str">
            <v>'Sao_Bernardo_Do_Campo'</v>
          </cell>
        </row>
        <row r="294">
          <cell r="K294" t="str">
            <v>'Campinas'</v>
          </cell>
        </row>
        <row r="295">
          <cell r="K295" t="str">
            <v>'Sao_Paulo'</v>
          </cell>
        </row>
        <row r="296">
          <cell r="K296" t="str">
            <v>'Sao_Paulo'</v>
          </cell>
        </row>
        <row r="297">
          <cell r="K297" t="str">
            <v>'Itatiba'</v>
          </cell>
        </row>
        <row r="298">
          <cell r="K298" t="str">
            <v>'Sao_Paulo'</v>
          </cell>
        </row>
        <row r="299">
          <cell r="K299" t="str">
            <v>'Jarinu'</v>
          </cell>
        </row>
        <row r="300">
          <cell r="K300" t="str">
            <v>'Cajobi'</v>
          </cell>
        </row>
        <row r="301">
          <cell r="K301" t="str">
            <v>'Ouroeste'</v>
          </cell>
        </row>
        <row r="302">
          <cell r="K302" t="str">
            <v>'Colina'</v>
          </cell>
        </row>
        <row r="303">
          <cell r="K303" t="str">
            <v>'Sao_Paulo'</v>
          </cell>
        </row>
        <row r="304">
          <cell r="K304" t="str">
            <v>'Sao_Paulo'</v>
          </cell>
        </row>
        <row r="305">
          <cell r="K305" t="str">
            <v>'Sao_Paulo'</v>
          </cell>
        </row>
        <row r="306">
          <cell r="K306" t="str">
            <v>'Campos_Do_Jordao'</v>
          </cell>
        </row>
        <row r="307">
          <cell r="K307" t="str">
            <v>'Lins'</v>
          </cell>
        </row>
        <row r="308">
          <cell r="K308" t="str">
            <v>'Sao_Paulo'</v>
          </cell>
        </row>
        <row r="309">
          <cell r="K309" t="str">
            <v>'Batatais'</v>
          </cell>
        </row>
        <row r="310">
          <cell r="K310" t="str">
            <v>'Bauru'</v>
          </cell>
        </row>
        <row r="311">
          <cell r="K311" t="str">
            <v>'Sao_Jose_Dos_Campos'</v>
          </cell>
        </row>
        <row r="312">
          <cell r="K312" t="str">
            <v>'Limeira'</v>
          </cell>
        </row>
        <row r="313">
          <cell r="K313" t="str">
            <v>'Sorocaba'</v>
          </cell>
        </row>
        <row r="314">
          <cell r="K314" t="str">
            <v>'Sao_Paulo'</v>
          </cell>
        </row>
        <row r="315">
          <cell r="K315" t="str">
            <v>'Sao_Paulo'</v>
          </cell>
        </row>
        <row r="316">
          <cell r="K316" t="str">
            <v>'Itu'</v>
          </cell>
        </row>
        <row r="317">
          <cell r="K317" t="str">
            <v>'Osasco'</v>
          </cell>
        </row>
        <row r="318">
          <cell r="K318" t="str">
            <v>'Sao_Paulo'</v>
          </cell>
        </row>
        <row r="319">
          <cell r="K319" t="str">
            <v>'Sao_Paulo'</v>
          </cell>
        </row>
        <row r="320">
          <cell r="K320" t="str">
            <v>'Sao_Paulo'</v>
          </cell>
        </row>
        <row r="321">
          <cell r="K321" t="str">
            <v>'Sao_Paulo'</v>
          </cell>
        </row>
        <row r="322">
          <cell r="K322" t="str">
            <v>'Aracatuba'</v>
          </cell>
        </row>
        <row r="323">
          <cell r="K323" t="str">
            <v>'Barueri'</v>
          </cell>
        </row>
        <row r="324">
          <cell r="K324" t="str">
            <v>'Bebedouro'</v>
          </cell>
        </row>
        <row r="325">
          <cell r="K325" t="str">
            <v>'Bertioga'</v>
          </cell>
        </row>
        <row r="326">
          <cell r="K326" t="str">
            <v>'Conchas'</v>
          </cell>
        </row>
        <row r="327">
          <cell r="K327" t="str">
            <v>'Diadema'</v>
          </cell>
        </row>
        <row r="328">
          <cell r="K328" t="str">
            <v>'Sao_Caetano_Do_Sul'</v>
          </cell>
        </row>
        <row r="329">
          <cell r="K329" t="str">
            <v>'Ibiuna'</v>
          </cell>
        </row>
        <row r="330">
          <cell r="K330" t="str">
            <v>'Iepe'</v>
          </cell>
        </row>
        <row r="331">
          <cell r="K331" t="str">
            <v>'Itapira'</v>
          </cell>
        </row>
        <row r="332">
          <cell r="K332" t="str">
            <v>'Nazare_Paulista'</v>
          </cell>
        </row>
        <row r="333">
          <cell r="K333" t="str">
            <v>'Paulinia'</v>
          </cell>
        </row>
        <row r="334">
          <cell r="K334" t="str">
            <v>'Queluz'</v>
          </cell>
        </row>
        <row r="335">
          <cell r="K335" t="str">
            <v>'Santo_Antonio_Da_Alegria'</v>
          </cell>
        </row>
        <row r="336">
          <cell r="K336" t="str">
            <v>'Votorantim'</v>
          </cell>
        </row>
        <row r="337">
          <cell r="K337" t="str">
            <v>'Sao_Jose_Do_Rio_Preto'</v>
          </cell>
        </row>
        <row r="338">
          <cell r="K338" t="str">
            <v>'Nova_Odessa'</v>
          </cell>
        </row>
        <row r="339">
          <cell r="K339" t="str">
            <v>'Varzea_Paulista'</v>
          </cell>
        </row>
        <row r="340">
          <cell r="K340" t="str">
            <v>'Jaborandi'</v>
          </cell>
        </row>
        <row r="341">
          <cell r="K341" t="str">
            <v>'Sao_Paulo'</v>
          </cell>
        </row>
        <row r="342">
          <cell r="K342" t="str">
            <v>'Sao_Jose_Dos_Campos'</v>
          </cell>
        </row>
        <row r="343">
          <cell r="K343" t="str">
            <v>'Campinas'</v>
          </cell>
        </row>
        <row r="344">
          <cell r="K344" t="str">
            <v>'Mogi_Guacu'</v>
          </cell>
        </row>
        <row r="345">
          <cell r="K345" t="str">
            <v>'Americana'</v>
          </cell>
        </row>
        <row r="346">
          <cell r="K346" t="str">
            <v>'Ribeirao_Preto'</v>
          </cell>
        </row>
        <row r="347">
          <cell r="K347" t="str">
            <v>'Ilhabela'</v>
          </cell>
        </row>
        <row r="348">
          <cell r="K348" t="str">
            <v>'Sao_Paulo'</v>
          </cell>
        </row>
        <row r="349">
          <cell r="K349" t="str">
            <v>'Ibate'</v>
          </cell>
        </row>
        <row r="350">
          <cell r="K350" t="str">
            <v>'Sao_Paulo'</v>
          </cell>
        </row>
        <row r="351">
          <cell r="K351" t="str">
            <v>'Paranapanema'</v>
          </cell>
        </row>
        <row r="352">
          <cell r="K352" t="str">
            <v>'Ribeirao_Branco'</v>
          </cell>
        </row>
        <row r="353">
          <cell r="K353" t="str">
            <v>'Guarulhos'</v>
          </cell>
        </row>
        <row r="354">
          <cell r="K354" t="str">
            <v>'Morungaba'</v>
          </cell>
        </row>
        <row r="355">
          <cell r="K355" t="str">
            <v>'Itabera'</v>
          </cell>
        </row>
        <row r="356">
          <cell r="K356" t="str">
            <v>'Sao_Paulo'</v>
          </cell>
        </row>
        <row r="357">
          <cell r="K357" t="str">
            <v>'Sao_Bernardo_Do_Campo'</v>
          </cell>
        </row>
        <row r="358">
          <cell r="K358" t="str">
            <v>'Taubate'</v>
          </cell>
        </row>
        <row r="359">
          <cell r="K359" t="str">
            <v>'Jaguariuna'</v>
          </cell>
        </row>
        <row r="360">
          <cell r="K360" t="str">
            <v>'Americo_Brasiliense'</v>
          </cell>
        </row>
        <row r="361">
          <cell r="K361" t="str">
            <v>'Sertaozinho'</v>
          </cell>
        </row>
        <row r="362">
          <cell r="K362" t="str">
            <v>'Guarulhos'</v>
          </cell>
        </row>
        <row r="363">
          <cell r="K363" t="str">
            <v>'Sao_Paulo'</v>
          </cell>
        </row>
        <row r="364">
          <cell r="K364" t="str">
            <v>'Sao_Paulo'</v>
          </cell>
        </row>
        <row r="365">
          <cell r="K365" t="str">
            <v>'Itupeva'</v>
          </cell>
        </row>
        <row r="366">
          <cell r="K366" t="str">
            <v>'Mogi_Das_Cruzes'</v>
          </cell>
        </row>
        <row r="367">
          <cell r="K367" t="str">
            <v>'Jaci'</v>
          </cell>
        </row>
        <row r="368">
          <cell r="K368" t="str">
            <v>'Lencois_Paulista'</v>
          </cell>
        </row>
        <row r="369">
          <cell r="K369" t="str">
            <v>'Sao_Caetano_Do_Sul'</v>
          </cell>
        </row>
        <row r="370">
          <cell r="K370" t="str">
            <v>'Sao_Bernardo_Do_Campo'</v>
          </cell>
        </row>
        <row r="371">
          <cell r="K371" t="str">
            <v>'Atibaia'</v>
          </cell>
        </row>
        <row r="372">
          <cell r="K372" t="str">
            <v>'Sao_Paulo'</v>
          </cell>
        </row>
        <row r="373">
          <cell r="K373" t="str">
            <v>'Catanduva'</v>
          </cell>
        </row>
        <row r="374">
          <cell r="K374" t="str">
            <v>'Bilac'</v>
          </cell>
        </row>
        <row r="375">
          <cell r="K375" t="str">
            <v>'Alto_Alegre'</v>
          </cell>
        </row>
        <row r="376">
          <cell r="K376" t="str">
            <v>'Torrinha'</v>
          </cell>
        </row>
        <row r="377">
          <cell r="K377" t="str">
            <v>'Sao_Paulo'</v>
          </cell>
        </row>
        <row r="378">
          <cell r="K378" t="str">
            <v>'Sao_Jose_Dos_Campos'</v>
          </cell>
        </row>
        <row r="379">
          <cell r="K379" t="str">
            <v>'Jundiai'</v>
          </cell>
        </row>
        <row r="380">
          <cell r="K380" t="str">
            <v>'Sao_Jose_Dos_Campos'</v>
          </cell>
        </row>
        <row r="381">
          <cell r="K381" t="str">
            <v>'Cacapava'</v>
          </cell>
        </row>
        <row r="382">
          <cell r="K382" t="str">
            <v>'Jacarei'</v>
          </cell>
        </row>
        <row r="383">
          <cell r="K383" t="str">
            <v>'Sao_Paulo'</v>
          </cell>
        </row>
        <row r="384">
          <cell r="K384" t="str">
            <v>'Mogi_Das_Cruzes'</v>
          </cell>
        </row>
        <row r="385">
          <cell r="K385" t="str">
            <v>'Franco_Da_Rocha'</v>
          </cell>
        </row>
        <row r="386">
          <cell r="K386" t="str">
            <v>'Sao_Paulo'</v>
          </cell>
        </row>
        <row r="387">
          <cell r="K387" t="str">
            <v>'Assis'</v>
          </cell>
        </row>
        <row r="388">
          <cell r="K388" t="str">
            <v>'Bebedouro'</v>
          </cell>
        </row>
        <row r="389">
          <cell r="K389" t="str">
            <v>'Cotia'</v>
          </cell>
        </row>
        <row r="390">
          <cell r="K390" t="str">
            <v>'Ilha_Solteira'</v>
          </cell>
        </row>
        <row r="391">
          <cell r="K391" t="str">
            <v>'Jundiai'</v>
          </cell>
        </row>
        <row r="392">
          <cell r="K392" t="str">
            <v>'Piracicaba'</v>
          </cell>
        </row>
        <row r="393">
          <cell r="K393" t="str">
            <v>'Registro'</v>
          </cell>
        </row>
        <row r="394">
          <cell r="K394" t="str">
            <v>'Sorocaba'</v>
          </cell>
        </row>
        <row r="395">
          <cell r="K395" t="str">
            <v>'Teodoro_Sampaio'</v>
          </cell>
        </row>
        <row r="396">
          <cell r="K396" t="str">
            <v>'Caraguatatuba'</v>
          </cell>
        </row>
        <row r="397">
          <cell r="K397" t="str">
            <v>'Taubate'</v>
          </cell>
        </row>
        <row r="398">
          <cell r="K398" t="str">
            <v>'Osasco'</v>
          </cell>
        </row>
        <row r="399">
          <cell r="K399" t="str">
            <v>'Itanhaem'</v>
          </cell>
        </row>
        <row r="400">
          <cell r="K400" t="str">
            <v>'Sao_Paulo'</v>
          </cell>
        </row>
        <row r="401">
          <cell r="K401" t="str">
            <v>'Campinas'</v>
          </cell>
        </row>
        <row r="402">
          <cell r="K402" t="str">
            <v>'Ribeirao_Pires'</v>
          </cell>
        </row>
        <row r="403">
          <cell r="K403" t="str">
            <v>'Ribeirao_Preto'</v>
          </cell>
        </row>
        <row r="404">
          <cell r="K404" t="str">
            <v>'Sao_Jose_Dos_Campos'</v>
          </cell>
        </row>
        <row r="405">
          <cell r="K405" t="str">
            <v>'Maua'</v>
          </cell>
        </row>
        <row r="406">
          <cell r="K406" t="str">
            <v>'Suzano'</v>
          </cell>
        </row>
        <row r="407">
          <cell r="K407" t="str">
            <v>'Sao_Paulo'</v>
          </cell>
        </row>
        <row r="408">
          <cell r="K408" t="str">
            <v>'Hortolandia'</v>
          </cell>
        </row>
        <row r="409">
          <cell r="K409" t="str">
            <v>'Sao_Paulo'</v>
          </cell>
        </row>
        <row r="410">
          <cell r="K410" t="str">
            <v>'Campinas'</v>
          </cell>
        </row>
        <row r="411">
          <cell r="K411" t="str">
            <v>'Campinas'</v>
          </cell>
        </row>
        <row r="412">
          <cell r="K412" t="str">
            <v>'Santa_Barbara_D'oeste'</v>
          </cell>
        </row>
        <row r="413">
          <cell r="K413" t="str">
            <v>'Sorocaba'</v>
          </cell>
        </row>
        <row r="414">
          <cell r="K414" t="str">
            <v>'Sao_Paulo'</v>
          </cell>
        </row>
        <row r="415">
          <cell r="K415" t="str">
            <v>'Sao_Paulo'</v>
          </cell>
        </row>
        <row r="416">
          <cell r="K416" t="str">
            <v>'Sao_Paulo'</v>
          </cell>
        </row>
        <row r="417">
          <cell r="K417" t="str">
            <v>'Sao_Paulo'</v>
          </cell>
        </row>
        <row r="418">
          <cell r="K418" t="str">
            <v>'Sao_Paulo'</v>
          </cell>
        </row>
        <row r="419">
          <cell r="K419" t="str">
            <v>'Sao_Paulo'</v>
          </cell>
        </row>
        <row r="420">
          <cell r="K420" t="str">
            <v>'Sao_Paulo'</v>
          </cell>
        </row>
        <row r="421">
          <cell r="K421" t="str">
            <v>'Sao_Caetano_Do_Sul'</v>
          </cell>
        </row>
        <row r="422">
          <cell r="K422" t="str">
            <v>'Santa_Barbara_D'oeste'</v>
          </cell>
        </row>
        <row r="423">
          <cell r="K423" t="str">
            <v>'Sao_Paulo'</v>
          </cell>
        </row>
        <row r="424">
          <cell r="K424" t="str">
            <v>'Sao_Paulo'</v>
          </cell>
        </row>
        <row r="425">
          <cell r="K425" t="str">
            <v>'Jundiai'</v>
          </cell>
        </row>
        <row r="426">
          <cell r="K426" t="str">
            <v>'Rio_Claro'</v>
          </cell>
        </row>
        <row r="427">
          <cell r="K427" t="str">
            <v>'Santo_Andre'</v>
          </cell>
        </row>
        <row r="428">
          <cell r="K428" t="str">
            <v>'Sao_Bernardo_Do_Campo'</v>
          </cell>
        </row>
        <row r="429">
          <cell r="K429" t="str">
            <v>'Sao_Jose_Do_Rio_Preto'</v>
          </cell>
        </row>
        <row r="430">
          <cell r="K430" t="str">
            <v>'Indaiatuba'</v>
          </cell>
        </row>
        <row r="431">
          <cell r="K431" t="str">
            <v>'Sao_Paulo'</v>
          </cell>
        </row>
        <row r="432">
          <cell r="K432" t="str">
            <v>'Sorocaba'</v>
          </cell>
        </row>
        <row r="433">
          <cell r="K433" t="str">
            <v>'Duartina'</v>
          </cell>
        </row>
        <row r="434">
          <cell r="K434" t="str">
            <v>'Ribeirao_Preto'</v>
          </cell>
        </row>
        <row r="435">
          <cell r="K435" t="str">
            <v>'Sao_Paulo'</v>
          </cell>
        </row>
        <row r="436">
          <cell r="K436" t="str">
            <v>'Suzano'</v>
          </cell>
        </row>
        <row r="437">
          <cell r="K437" t="str">
            <v>'Sao_Paulo'</v>
          </cell>
        </row>
        <row r="438">
          <cell r="K438" t="str">
            <v>'Sao_Paulo'</v>
          </cell>
        </row>
        <row r="439">
          <cell r="K439" t="str">
            <v>'Sales_Oliveira'</v>
          </cell>
        </row>
        <row r="440">
          <cell r="K440" t="str">
            <v>'Serra_Negra'</v>
          </cell>
        </row>
        <row r="441">
          <cell r="K441" t="str">
            <v>'Campinas'</v>
          </cell>
        </row>
        <row r="442">
          <cell r="K442" t="str">
            <v>'Campinas'</v>
          </cell>
        </row>
        <row r="443">
          <cell r="K443" t="str">
            <v>'Brotas'</v>
          </cell>
        </row>
        <row r="444">
          <cell r="K444" t="str">
            <v>'Sao_Paulo'</v>
          </cell>
        </row>
        <row r="445">
          <cell r="K445" t="str">
            <v>'Mogi_Das_Cruzes'</v>
          </cell>
        </row>
        <row r="446">
          <cell r="K446" t="str">
            <v>'Guaruja'</v>
          </cell>
        </row>
        <row r="447">
          <cell r="K447" t="str">
            <v>'Votorantim'</v>
          </cell>
        </row>
        <row r="448">
          <cell r="K448" t="str">
            <v>'Santos'</v>
          </cell>
        </row>
        <row r="449">
          <cell r="K449" t="str">
            <v>'Santos'</v>
          </cell>
        </row>
        <row r="450">
          <cell r="K450" t="str">
            <v>'Sao_Jose_Dos_Campos'</v>
          </cell>
        </row>
        <row r="451">
          <cell r="K451" t="str">
            <v>'Sao_Bernardo_Do_Campo'</v>
          </cell>
        </row>
        <row r="452">
          <cell r="K452" t="str">
            <v>'Aguas_De_Lindoia'</v>
          </cell>
        </row>
        <row r="453">
          <cell r="K453" t="str">
            <v>'Cotia'</v>
          </cell>
        </row>
        <row r="454">
          <cell r="K454" t="str">
            <v>'Sao_Paulo'</v>
          </cell>
        </row>
        <row r="455">
          <cell r="K455" t="str">
            <v>'Sao_Paulo'</v>
          </cell>
        </row>
        <row r="456">
          <cell r="K456" t="str">
            <v>'Sao_Paulo'</v>
          </cell>
        </row>
        <row r="457">
          <cell r="K457" t="str">
            <v>'Nhandeara'</v>
          </cell>
        </row>
        <row r="458">
          <cell r="K458" t="str">
            <v>'Mogi_Guacu'</v>
          </cell>
        </row>
        <row r="459">
          <cell r="K459" t="str">
            <v>'Sao_Roque'</v>
          </cell>
        </row>
        <row r="460">
          <cell r="K460" t="str">
            <v>'Araraquara'</v>
          </cell>
        </row>
        <row r="461">
          <cell r="K461" t="str">
            <v>'Americana'</v>
          </cell>
        </row>
        <row r="462">
          <cell r="K462" t="str">
            <v>'Jacarei'</v>
          </cell>
        </row>
        <row r="463">
          <cell r="K463" t="str">
            <v>'Cotia'</v>
          </cell>
        </row>
        <row r="464">
          <cell r="K464" t="str">
            <v>'Registro'</v>
          </cell>
        </row>
        <row r="465">
          <cell r="K465" t="str">
            <v>'Ituverava'</v>
          </cell>
        </row>
        <row r="466">
          <cell r="K466" t="str">
            <v>'Barretos'</v>
          </cell>
        </row>
        <row r="467">
          <cell r="K467" t="str">
            <v>'Sao_Jose_Dos_Campos'</v>
          </cell>
        </row>
        <row r="468">
          <cell r="K468" t="str">
            <v>'Itapui'</v>
          </cell>
        </row>
        <row r="469">
          <cell r="K469" t="str">
            <v>'Herculandia'</v>
          </cell>
        </row>
        <row r="470">
          <cell r="K470" t="str">
            <v>'Itajobi'</v>
          </cell>
        </row>
        <row r="471">
          <cell r="K471" t="str">
            <v>'Itirapina'</v>
          </cell>
        </row>
        <row r="472">
          <cell r="K472" t="str">
            <v>'Registro'</v>
          </cell>
        </row>
        <row r="473">
          <cell r="K473" t="str">
            <v>'Sao_Vicente'</v>
          </cell>
        </row>
        <row r="474">
          <cell r="K474" t="str">
            <v>'Urupes'</v>
          </cell>
        </row>
        <row r="475">
          <cell r="K475" t="str">
            <v>'Bauru'</v>
          </cell>
        </row>
        <row r="476">
          <cell r="K476" t="str">
            <v>'Americana'</v>
          </cell>
        </row>
        <row r="477">
          <cell r="K477" t="str">
            <v>'Santos'</v>
          </cell>
        </row>
        <row r="478">
          <cell r="K478" t="str">
            <v>'Ribeirao_Preto'</v>
          </cell>
        </row>
        <row r="479">
          <cell r="K479" t="str">
            <v>'Ribeirao_Preto'</v>
          </cell>
        </row>
        <row r="480">
          <cell r="K480" t="str">
            <v>'Boituva'</v>
          </cell>
        </row>
        <row r="481">
          <cell r="K481" t="str">
            <v>'Araras'</v>
          </cell>
        </row>
        <row r="482">
          <cell r="K482" t="str">
            <v>'Sao_Paulo'</v>
          </cell>
        </row>
        <row r="483">
          <cell r="K483" t="str">
            <v>'Sao_Paulo'</v>
          </cell>
        </row>
        <row r="484">
          <cell r="K484" t="str">
            <v>'Sao_Caetano_Do_Sul'</v>
          </cell>
        </row>
        <row r="485">
          <cell r="K485" t="str">
            <v>'Jaboticabal'</v>
          </cell>
        </row>
        <row r="486">
          <cell r="K486" t="str">
            <v>'Morro_Agudo'</v>
          </cell>
        </row>
        <row r="487">
          <cell r="K487" t="str">
            <v>'Sao_Miguel_Arcanjo'</v>
          </cell>
        </row>
        <row r="488">
          <cell r="K488" t="str">
            <v>'Araraquara'</v>
          </cell>
        </row>
        <row r="489">
          <cell r="K489" t="str">
            <v>'Rinopolis'</v>
          </cell>
        </row>
        <row r="490">
          <cell r="K490" t="str">
            <v>'Sao_Paulo'</v>
          </cell>
        </row>
        <row r="491">
          <cell r="K491" t="str">
            <v>'Ribeirao_Preto'</v>
          </cell>
        </row>
        <row r="492">
          <cell r="K492" t="str">
            <v>'Cabreuva'</v>
          </cell>
        </row>
        <row r="493">
          <cell r="K493" t="str">
            <v>'Borborema'</v>
          </cell>
        </row>
        <row r="494">
          <cell r="K494" t="str">
            <v>'Sao_Jose_Do_Rio_Pardo'</v>
          </cell>
        </row>
        <row r="495">
          <cell r="K495" t="str">
            <v>'Galia'</v>
          </cell>
        </row>
        <row r="496">
          <cell r="K496" t="str">
            <v>'Arandu'</v>
          </cell>
        </row>
        <row r="497">
          <cell r="K497" t="str">
            <v>'Rio_Das_Pedras'</v>
          </cell>
        </row>
        <row r="498">
          <cell r="K498" t="str">
            <v>'Sao_Paulo'</v>
          </cell>
        </row>
        <row r="499">
          <cell r="K499" t="str">
            <v>'Monte_Azul_Paulista'</v>
          </cell>
        </row>
        <row r="500">
          <cell r="K500" t="str">
            <v>'Sao_Paulo'</v>
          </cell>
        </row>
        <row r="501">
          <cell r="K501" t="str">
            <v>'Mogi_Das_Cruzes'</v>
          </cell>
        </row>
        <row r="502">
          <cell r="K502" t="str">
            <v>'Osasco'</v>
          </cell>
        </row>
        <row r="503">
          <cell r="K503" t="str">
            <v>'Sao_Paulo'</v>
          </cell>
        </row>
        <row r="504">
          <cell r="K504" t="str">
            <v>'Guarulhos'</v>
          </cell>
        </row>
        <row r="505">
          <cell r="K505" t="str">
            <v>'Terra_Roxa'</v>
          </cell>
        </row>
        <row r="506">
          <cell r="K506" t="str">
            <v>'Presidente_Prudente'</v>
          </cell>
        </row>
        <row r="507">
          <cell r="K507" t="str">
            <v>'Campinas'</v>
          </cell>
        </row>
        <row r="508">
          <cell r="K508" t="str">
            <v>'Monte_Alto'</v>
          </cell>
        </row>
        <row r="509">
          <cell r="K509" t="str">
            <v>'Sao_Jose_Do_Rio_Pardo'</v>
          </cell>
        </row>
        <row r="510">
          <cell r="K510" t="str">
            <v>'Americana'</v>
          </cell>
        </row>
        <row r="511">
          <cell r="K511" t="str">
            <v>'Lins'</v>
          </cell>
        </row>
        <row r="512">
          <cell r="K512" t="str">
            <v>'Aracatuba'</v>
          </cell>
        </row>
        <row r="513">
          <cell r="K513" t="str">
            <v>'Bebedouro'</v>
          </cell>
        </row>
        <row r="514">
          <cell r="K514" t="str">
            <v>'Botucatu'</v>
          </cell>
        </row>
        <row r="515">
          <cell r="K515" t="str">
            <v>'Botucatu'</v>
          </cell>
        </row>
        <row r="516">
          <cell r="K516" t="str">
            <v>'Araras'</v>
          </cell>
        </row>
        <row r="517">
          <cell r="K517" t="str">
            <v>'Bauru'</v>
          </cell>
        </row>
        <row r="518">
          <cell r="K518" t="str">
            <v>'Birigui'</v>
          </cell>
        </row>
        <row r="519">
          <cell r="K519" t="str">
            <v>'Cacapava'</v>
          </cell>
        </row>
        <row r="520">
          <cell r="K520" t="str">
            <v>'Capivari'</v>
          </cell>
        </row>
        <row r="521">
          <cell r="K521" t="str">
            <v>'Limeira'</v>
          </cell>
        </row>
        <row r="522">
          <cell r="K522" t="str">
            <v>'Lorena'</v>
          </cell>
        </row>
        <row r="523">
          <cell r="K523" t="str">
            <v>'Ourinhos'</v>
          </cell>
        </row>
        <row r="524">
          <cell r="K524" t="str">
            <v>'Rio_Claro'</v>
          </cell>
        </row>
        <row r="525">
          <cell r="K525" t="str">
            <v>'Sorocaba'</v>
          </cell>
        </row>
        <row r="526">
          <cell r="K526" t="str">
            <v>'Itapetininga'</v>
          </cell>
        </row>
        <row r="527">
          <cell r="K527" t="str">
            <v>'Guarulhos'</v>
          </cell>
        </row>
        <row r="528">
          <cell r="K528" t="str">
            <v>'Leme'</v>
          </cell>
        </row>
        <row r="529">
          <cell r="K529" t="str">
            <v>'Piracicaba'</v>
          </cell>
        </row>
        <row r="530">
          <cell r="K530" t="str">
            <v>'Jau'</v>
          </cell>
        </row>
        <row r="531">
          <cell r="K531" t="str">
            <v>'Ribeirao_Preto'</v>
          </cell>
        </row>
        <row r="532">
          <cell r="K532" t="str">
            <v>'Bebedouro'</v>
          </cell>
        </row>
        <row r="533">
          <cell r="K533" t="str">
            <v>'Sao_Carlos'</v>
          </cell>
        </row>
        <row r="534">
          <cell r="K534" t="str">
            <v>'Sao_Carlos'</v>
          </cell>
        </row>
        <row r="535">
          <cell r="K535" t="str">
            <v>'Sao_Roque'</v>
          </cell>
        </row>
        <row r="536">
          <cell r="K536" t="str">
            <v>'Itapeva'</v>
          </cell>
        </row>
        <row r="537">
          <cell r="K537" t="str">
            <v>'Tatui'</v>
          </cell>
        </row>
        <row r="538">
          <cell r="K538" t="str">
            <v>'Jundiai'</v>
          </cell>
        </row>
        <row r="539">
          <cell r="K539" t="str">
            <v>'Sao_Paulo'</v>
          </cell>
        </row>
        <row r="540">
          <cell r="K540" t="str">
            <v>'Marilia'</v>
          </cell>
        </row>
        <row r="541">
          <cell r="K541" t="str">
            <v>'Braganca_Paulista'</v>
          </cell>
        </row>
        <row r="542">
          <cell r="K542" t="str">
            <v>'Sao_Carlos'</v>
          </cell>
        </row>
        <row r="543">
          <cell r="K543" t="str">
            <v>'Campinas'</v>
          </cell>
        </row>
        <row r="544">
          <cell r="K544" t="str">
            <v>'Sao_Paulo'</v>
          </cell>
        </row>
        <row r="545">
          <cell r="K545" t="str">
            <v>'Sao_Paulo'</v>
          </cell>
        </row>
        <row r="546">
          <cell r="K546" t="str">
            <v>'Sao_Paulo'</v>
          </cell>
        </row>
        <row r="547">
          <cell r="K547" t="str">
            <v>'Sao_Paulo'</v>
          </cell>
        </row>
        <row r="548">
          <cell r="K548" t="str">
            <v>'Sao_Jose_Dos_Campos'</v>
          </cell>
        </row>
        <row r="549">
          <cell r="K549" t="str">
            <v>'Ribeirao_Preto'</v>
          </cell>
        </row>
        <row r="550">
          <cell r="K550" t="str">
            <v>'Itapevi'</v>
          </cell>
        </row>
        <row r="551">
          <cell r="K551" t="str">
            <v>'Pindamonhangaba'</v>
          </cell>
        </row>
        <row r="552">
          <cell r="K552" t="str">
            <v>'Moji_Mirim'</v>
          </cell>
        </row>
        <row r="553">
          <cell r="K553" t="str">
            <v>'Barueri'</v>
          </cell>
        </row>
        <row r="554">
          <cell r="K554" t="str">
            <v>'Sao_Paulo'</v>
          </cell>
        </row>
        <row r="555">
          <cell r="K555" t="str">
            <v>'Assis'</v>
          </cell>
        </row>
        <row r="556">
          <cell r="K556" t="str">
            <v>'Sao_Paulo'</v>
          </cell>
        </row>
        <row r="557">
          <cell r="K557" t="str">
            <v>'Indaiatuba'</v>
          </cell>
        </row>
        <row r="558">
          <cell r="K558" t="str">
            <v>'Sao_Paulo'</v>
          </cell>
        </row>
        <row r="559">
          <cell r="K559" t="str">
            <v>'Guaruja'</v>
          </cell>
        </row>
        <row r="560">
          <cell r="K560" t="str">
            <v>'Sao_Paulo'</v>
          </cell>
        </row>
        <row r="561">
          <cell r="K561" t="str">
            <v>'Artur_Nogueira'</v>
          </cell>
        </row>
        <row r="562">
          <cell r="K562" t="str">
            <v>'Campinas'</v>
          </cell>
        </row>
        <row r="563">
          <cell r="K563" t="str">
            <v>'Jundiai'</v>
          </cell>
        </row>
        <row r="564">
          <cell r="K564" t="str">
            <v>'Campinas'</v>
          </cell>
        </row>
        <row r="565">
          <cell r="K565" t="str">
            <v>'Itai'</v>
          </cell>
        </row>
        <row r="566">
          <cell r="K566" t="str">
            <v>'Santa_Isabel'</v>
          </cell>
        </row>
        <row r="567">
          <cell r="K567" t="str">
            <v>'Valinhos'</v>
          </cell>
        </row>
        <row r="568">
          <cell r="K568" t="str">
            <v>'Lorena'</v>
          </cell>
        </row>
        <row r="569">
          <cell r="K569" t="str">
            <v>'Moji_Mirim'</v>
          </cell>
        </row>
        <row r="570">
          <cell r="K570" t="str">
            <v>'Moji_Mirim'</v>
          </cell>
        </row>
        <row r="571">
          <cell r="K571" t="str">
            <v>'Sao_Paulo'</v>
          </cell>
        </row>
        <row r="572">
          <cell r="K572" t="str">
            <v>'Campinas'</v>
          </cell>
        </row>
        <row r="573">
          <cell r="K573" t="str">
            <v>'Monte_Azul_Paulista'</v>
          </cell>
        </row>
        <row r="574">
          <cell r="K574" t="str">
            <v>'Peruibe'</v>
          </cell>
        </row>
        <row r="575">
          <cell r="K575" t="str">
            <v>'Mogi_Das_Cruzes'</v>
          </cell>
        </row>
        <row r="576">
          <cell r="K576" t="str">
            <v>'Sao_Paulo'</v>
          </cell>
        </row>
        <row r="577">
          <cell r="K577" t="str">
            <v>'Sao_Carlos'</v>
          </cell>
        </row>
        <row r="578">
          <cell r="K578" t="str">
            <v>'Itapevi'</v>
          </cell>
        </row>
        <row r="579">
          <cell r="K579" t="str">
            <v>'Itu'</v>
          </cell>
        </row>
        <row r="580">
          <cell r="K580" t="str">
            <v>'Sao_Paulo'</v>
          </cell>
        </row>
        <row r="581">
          <cell r="K581" t="str">
            <v>'Araras'</v>
          </cell>
        </row>
        <row r="582">
          <cell r="K582" t="str">
            <v>'Diadema'</v>
          </cell>
        </row>
        <row r="583">
          <cell r="K583" t="str">
            <v>'Campinas'</v>
          </cell>
        </row>
        <row r="584">
          <cell r="K584" t="str">
            <v>'Bauru'</v>
          </cell>
        </row>
        <row r="585">
          <cell r="K585" t="str">
            <v>'Sao_Paulo'</v>
          </cell>
        </row>
        <row r="586">
          <cell r="K586" t="str">
            <v>'Amparo'</v>
          </cell>
        </row>
        <row r="587">
          <cell r="K587" t="str">
            <v>'Alvares_Machado'</v>
          </cell>
        </row>
        <row r="588">
          <cell r="K588" t="str">
            <v>'Andradina'</v>
          </cell>
        </row>
        <row r="589">
          <cell r="K589" t="str">
            <v>'Aparecida'</v>
          </cell>
        </row>
        <row r="590">
          <cell r="K590" t="str">
            <v>'Aparecida_D'oeste'</v>
          </cell>
        </row>
        <row r="591">
          <cell r="K591" t="str">
            <v>'Aracatuba'</v>
          </cell>
        </row>
        <row r="592">
          <cell r="K592" t="str">
            <v>'Araraquara'</v>
          </cell>
        </row>
        <row r="593">
          <cell r="K593" t="str">
            <v>'Arealva'</v>
          </cell>
        </row>
        <row r="594">
          <cell r="K594" t="str">
            <v>'Assis'</v>
          </cell>
        </row>
        <row r="595">
          <cell r="K595" t="str">
            <v>'Atibaia'</v>
          </cell>
        </row>
        <row r="596">
          <cell r="K596" t="str">
            <v>'Auriflama'</v>
          </cell>
        </row>
        <row r="597">
          <cell r="K597" t="str">
            <v>'Avare'</v>
          </cell>
        </row>
        <row r="598">
          <cell r="K598" t="str">
            <v>'Bariri'</v>
          </cell>
        </row>
        <row r="599">
          <cell r="K599" t="str">
            <v>'Barretos'</v>
          </cell>
        </row>
        <row r="600">
          <cell r="K600" t="str">
            <v>'Birigui'</v>
          </cell>
        </row>
        <row r="601">
          <cell r="K601" t="str">
            <v>'Caconde'</v>
          </cell>
        </row>
        <row r="602">
          <cell r="K602" t="str">
            <v>'Cafelandia'</v>
          </cell>
        </row>
        <row r="603">
          <cell r="K603" t="str">
            <v>'Capao_Bonito'</v>
          </cell>
        </row>
        <row r="604">
          <cell r="K604" t="str">
            <v>'Cardoso'</v>
          </cell>
        </row>
        <row r="605">
          <cell r="K605" t="str">
            <v>'Ibitinga'</v>
          </cell>
        </row>
        <row r="606">
          <cell r="K606" t="str">
            <v>'Casa_Branca'</v>
          </cell>
        </row>
        <row r="607">
          <cell r="K607" t="str">
            <v>'Cerqueira_Cesar'</v>
          </cell>
        </row>
        <row r="608">
          <cell r="K608" t="str">
            <v>'Chavantes'</v>
          </cell>
        </row>
        <row r="609">
          <cell r="K609" t="str">
            <v>'Cravinhos'</v>
          </cell>
        </row>
        <row r="610">
          <cell r="K610" t="str">
            <v>'Cruzeiro'</v>
          </cell>
        </row>
        <row r="611">
          <cell r="K611" t="str">
            <v>'Dois_Corregos'</v>
          </cell>
        </row>
        <row r="612">
          <cell r="K612" t="str">
            <v>'Dracena'</v>
          </cell>
        </row>
        <row r="613">
          <cell r="K613" t="str">
            <v>'Estrela_D'oeste'</v>
          </cell>
        </row>
        <row r="614">
          <cell r="K614" t="str">
            <v>'Fartura'</v>
          </cell>
        </row>
        <row r="615">
          <cell r="K615" t="str">
            <v>'Fernandopolis'</v>
          </cell>
        </row>
        <row r="616">
          <cell r="K616" t="str">
            <v>'Franca'</v>
          </cell>
        </row>
        <row r="617">
          <cell r="K617" t="str">
            <v>'Francisco_Morato'</v>
          </cell>
        </row>
        <row r="618">
          <cell r="K618" t="str">
            <v>'Garca'</v>
          </cell>
        </row>
        <row r="619">
          <cell r="K619" t="str">
            <v>'General_Salgado'</v>
          </cell>
        </row>
        <row r="620">
          <cell r="K620" t="str">
            <v>'Getulina'</v>
          </cell>
        </row>
        <row r="621">
          <cell r="K621" t="str">
            <v>'Sao_Sebastiao_Da_Grama'</v>
          </cell>
        </row>
        <row r="622">
          <cell r="K622" t="str">
            <v>'Guaira'</v>
          </cell>
        </row>
        <row r="623">
          <cell r="K623" t="str">
            <v>'Guara'</v>
          </cell>
        </row>
        <row r="624">
          <cell r="K624" t="str">
            <v>'Guararapes'</v>
          </cell>
        </row>
        <row r="625">
          <cell r="K625" t="str">
            <v>'Guararema'</v>
          </cell>
        </row>
        <row r="626">
          <cell r="K626" t="str">
            <v>'Guariba'</v>
          </cell>
        </row>
        <row r="627">
          <cell r="K627" t="str">
            <v>'Iacanga'</v>
          </cell>
        </row>
        <row r="628">
          <cell r="K628" t="str">
            <v>'Ibira'</v>
          </cell>
        </row>
        <row r="629">
          <cell r="K629" t="str">
            <v>'Igarapava'</v>
          </cell>
        </row>
        <row r="630">
          <cell r="K630" t="str">
            <v>'Ipaussu'</v>
          </cell>
        </row>
        <row r="631">
          <cell r="K631" t="str">
            <v>'Ipua'</v>
          </cell>
        </row>
        <row r="632">
          <cell r="K632" t="str">
            <v>'Itu'</v>
          </cell>
        </row>
        <row r="633">
          <cell r="K633" t="str">
            <v>'Jau'</v>
          </cell>
        </row>
        <row r="634">
          <cell r="K634" t="str">
            <v>'Jose_Bonifacio'</v>
          </cell>
        </row>
        <row r="635">
          <cell r="K635" t="str">
            <v>'Junqueiropolis'</v>
          </cell>
        </row>
        <row r="636">
          <cell r="K636" t="str">
            <v>'Laranjal_Paulista'</v>
          </cell>
        </row>
        <row r="637">
          <cell r="K637" t="str">
            <v>'Leme'</v>
          </cell>
        </row>
        <row r="638">
          <cell r="K638" t="str">
            <v>'Limeira'</v>
          </cell>
        </row>
        <row r="639">
          <cell r="K639" t="str">
            <v>'Lins'</v>
          </cell>
        </row>
        <row r="640">
          <cell r="K640" t="str">
            <v>'Louveira'</v>
          </cell>
        </row>
        <row r="641">
          <cell r="K641" t="str">
            <v>'Lucelia'</v>
          </cell>
        </row>
        <row r="642">
          <cell r="K642" t="str">
            <v>'Macatuba'</v>
          </cell>
        </row>
        <row r="643">
          <cell r="K643" t="str">
            <v>'Macaubal'</v>
          </cell>
        </row>
        <row r="644">
          <cell r="K644" t="str">
            <v>'Marilia'</v>
          </cell>
        </row>
        <row r="645">
          <cell r="K645" t="str">
            <v>'Maua'</v>
          </cell>
        </row>
        <row r="646">
          <cell r="K646" t="str">
            <v>'Miguelopolis'</v>
          </cell>
        </row>
        <row r="647">
          <cell r="K647" t="str">
            <v>'Adamantina'</v>
          </cell>
        </row>
        <row r="648">
          <cell r="K648" t="str">
            <v>'Cunha'</v>
          </cell>
        </row>
        <row r="649">
          <cell r="K649" t="str">
            <v>'Bocaina'</v>
          </cell>
        </row>
        <row r="650">
          <cell r="K650" t="str">
            <v>'Candido_Mota'</v>
          </cell>
        </row>
        <row r="651">
          <cell r="K651" t="str">
            <v>'Capivari'</v>
          </cell>
        </row>
        <row r="652">
          <cell r="K652" t="str">
            <v>'Cerquilho'</v>
          </cell>
        </row>
        <row r="653">
          <cell r="K653" t="str">
            <v>'Cosmopolis'</v>
          </cell>
        </row>
        <row r="654">
          <cell r="K654" t="str">
            <v>'Florida_Paulista'</v>
          </cell>
        </row>
        <row r="655">
          <cell r="K655" t="str">
            <v>'Guaratingueta'</v>
          </cell>
        </row>
        <row r="656">
          <cell r="K656" t="str">
            <v>'Itapeva'</v>
          </cell>
        </row>
        <row r="657">
          <cell r="K657" t="str">
            <v>'Itapira'</v>
          </cell>
        </row>
        <row r="658">
          <cell r="K658" t="str">
            <v>'Itarare'</v>
          </cell>
        </row>
        <row r="659">
          <cell r="K659" t="str">
            <v>'Itatiba'</v>
          </cell>
        </row>
        <row r="660">
          <cell r="K660" t="str">
            <v>'Ituverava'</v>
          </cell>
        </row>
        <row r="661">
          <cell r="K661" t="str">
            <v>'Jacarei'</v>
          </cell>
        </row>
        <row r="662">
          <cell r="K662" t="str">
            <v>'Jales'</v>
          </cell>
        </row>
        <row r="663">
          <cell r="K663" t="str">
            <v>'Joanopolis'</v>
          </cell>
        </row>
        <row r="664">
          <cell r="K664" t="str">
            <v>'Osvaldo_Cruz'</v>
          </cell>
        </row>
        <row r="665">
          <cell r="K665" t="str">
            <v>'Palmital'</v>
          </cell>
        </row>
        <row r="666">
          <cell r="K666" t="str">
            <v>'Pedregulho'</v>
          </cell>
        </row>
        <row r="667">
          <cell r="K667" t="str">
            <v>'Pereira_Barreto'</v>
          </cell>
        </row>
        <row r="668">
          <cell r="K668" t="str">
            <v>'Sao_Bernardo_Do_Campo'</v>
          </cell>
        </row>
        <row r="669">
          <cell r="K669" t="str">
            <v>'Sao_Jose_Do_Rio_Preto'</v>
          </cell>
        </row>
        <row r="670">
          <cell r="K670" t="str">
            <v>'Sao_Jose_Dos_Campos'</v>
          </cell>
        </row>
        <row r="671">
          <cell r="K671" t="str">
            <v>'Sao_Luis_Do_Paraitinga'</v>
          </cell>
        </row>
        <row r="672">
          <cell r="K672" t="str">
            <v>'Sao_Simao'</v>
          </cell>
        </row>
        <row r="673">
          <cell r="K673" t="str">
            <v>'Serrana'</v>
          </cell>
        </row>
        <row r="674">
          <cell r="K674" t="str">
            <v>'Taguai'</v>
          </cell>
        </row>
        <row r="675">
          <cell r="K675" t="str">
            <v>'Tambau'</v>
          </cell>
        </row>
        <row r="676">
          <cell r="K676" t="str">
            <v>'Tatui'</v>
          </cell>
        </row>
        <row r="677">
          <cell r="K677" t="str">
            <v>'Tiete'</v>
          </cell>
        </row>
        <row r="678">
          <cell r="K678" t="str">
            <v>'Ubatuba'</v>
          </cell>
        </row>
        <row r="679">
          <cell r="K679" t="str">
            <v>'Sao_Joao_Da_Boa_Vista'</v>
          </cell>
        </row>
        <row r="680">
          <cell r="K680" t="str">
            <v>'Itapolis'</v>
          </cell>
        </row>
        <row r="681">
          <cell r="K681" t="str">
            <v>'Nova_Europa'</v>
          </cell>
        </row>
        <row r="682">
          <cell r="K682" t="str">
            <v>'Ribeirao_Bonito'</v>
          </cell>
        </row>
        <row r="683">
          <cell r="K683" t="str">
            <v>'Buritama'</v>
          </cell>
        </row>
        <row r="684">
          <cell r="K684" t="str">
            <v>'Cachoeira_Paulista'</v>
          </cell>
        </row>
        <row r="685">
          <cell r="K685" t="str">
            <v>'Tapiratiba'</v>
          </cell>
        </row>
        <row r="686">
          <cell r="K686" t="str">
            <v>'Tabatinga'</v>
          </cell>
        </row>
        <row r="687">
          <cell r="K687" t="str">
            <v>'Mococa'</v>
          </cell>
        </row>
        <row r="688">
          <cell r="K688" t="str">
            <v>'Mogi_Guacu'</v>
          </cell>
        </row>
        <row r="689">
          <cell r="K689" t="str">
            <v>'Monte_Alto'</v>
          </cell>
        </row>
        <row r="690">
          <cell r="K690" t="str">
            <v>'Monte_Aprazivel'</v>
          </cell>
        </row>
        <row r="691">
          <cell r="K691" t="str">
            <v>'Neves_Paulista'</v>
          </cell>
        </row>
        <row r="692">
          <cell r="K692" t="str">
            <v>'Nova_Granada'</v>
          </cell>
        </row>
        <row r="693">
          <cell r="K693" t="str">
            <v>'Novo_Horizonte'</v>
          </cell>
        </row>
        <row r="694">
          <cell r="K694" t="str">
            <v>'Olimpia'</v>
          </cell>
        </row>
        <row r="695">
          <cell r="K695" t="str">
            <v>'Ourinhos'</v>
          </cell>
        </row>
        <row r="696">
          <cell r="K696" t="str">
            <v>'Palmeira_D'oeste'</v>
          </cell>
        </row>
        <row r="697">
          <cell r="K697" t="str">
            <v>'Panorama'</v>
          </cell>
        </row>
        <row r="698">
          <cell r="K698" t="str">
            <v>'Paraguacu_Paulista'</v>
          </cell>
        </row>
        <row r="699">
          <cell r="K699" t="str">
            <v>'Parapua'</v>
          </cell>
        </row>
        <row r="700">
          <cell r="K700" t="str">
            <v>'Patrocinio_Paulista'</v>
          </cell>
        </row>
        <row r="701">
          <cell r="K701" t="str">
            <v>'Paulo_De_Faria'</v>
          </cell>
        </row>
        <row r="702">
          <cell r="K702" t="str">
            <v>'Pederneiras'</v>
          </cell>
        </row>
        <row r="703">
          <cell r="K703" t="str">
            <v>'Penapolis'</v>
          </cell>
        </row>
        <row r="704">
          <cell r="K704" t="str">
            <v>'Pindamonhangaba'</v>
          </cell>
        </row>
        <row r="705">
          <cell r="K705" t="str">
            <v>'Piracaia'</v>
          </cell>
        </row>
        <row r="706">
          <cell r="K706" t="str">
            <v>'Piracicaba'</v>
          </cell>
        </row>
        <row r="707">
          <cell r="K707" t="str">
            <v>'Pirajui'</v>
          </cell>
        </row>
        <row r="708">
          <cell r="K708" t="str">
            <v>'Pirassununga'</v>
          </cell>
        </row>
        <row r="709">
          <cell r="K709" t="str">
            <v>'Piratininga'</v>
          </cell>
        </row>
        <row r="710">
          <cell r="K710" t="str">
            <v>'Pitangueiras'</v>
          </cell>
        </row>
        <row r="711">
          <cell r="K711" t="str">
            <v>'Pontal'</v>
          </cell>
        </row>
        <row r="712">
          <cell r="K712" t="str">
            <v>'Populina'</v>
          </cell>
        </row>
        <row r="713">
          <cell r="K713" t="str">
            <v>'Porto_Feliz'</v>
          </cell>
        </row>
        <row r="714">
          <cell r="K714" t="str">
            <v>'Presidente_Epitacio'</v>
          </cell>
        </row>
        <row r="715">
          <cell r="K715" t="str">
            <v>'Presidente_Venceslau'</v>
          </cell>
        </row>
        <row r="716">
          <cell r="K716" t="str">
            <v>'Ribeirao_Preto'</v>
          </cell>
        </row>
        <row r="717">
          <cell r="K717" t="str">
            <v>'Rio_Claro'</v>
          </cell>
        </row>
        <row r="718">
          <cell r="K718" t="str">
            <v>'Riolandia'</v>
          </cell>
        </row>
        <row r="719">
          <cell r="K719" t="str">
            <v>'Salesopolis'</v>
          </cell>
        </row>
        <row r="720">
          <cell r="K720" t="str">
            <v>'Salto_Grande'</v>
          </cell>
        </row>
        <row r="721">
          <cell r="K721" t="str">
            <v>'Santa_Adelia'</v>
          </cell>
        </row>
        <row r="722">
          <cell r="K722" t="str">
            <v>'Santa_Cruz_Das_Palmeiras'</v>
          </cell>
        </row>
        <row r="723">
          <cell r="K723" t="str">
            <v>'Santa_Fe_Do_Sul'</v>
          </cell>
        </row>
        <row r="724">
          <cell r="K724" t="str">
            <v>'Santa_Rosa_De_Viterbo'</v>
          </cell>
        </row>
        <row r="725">
          <cell r="K725" t="str">
            <v>'Santo_Anastacio'</v>
          </cell>
        </row>
        <row r="726">
          <cell r="K726" t="str">
            <v>'Santos'</v>
          </cell>
        </row>
        <row r="727">
          <cell r="K727" t="str">
            <v>'Sao_Carlos'</v>
          </cell>
        </row>
        <row r="728">
          <cell r="K728" t="str">
            <v>'Sao_Joaquim_Da_Barra'</v>
          </cell>
        </row>
        <row r="729">
          <cell r="K729" t="str">
            <v>'Sao_Paulo'</v>
          </cell>
        </row>
        <row r="730">
          <cell r="K730" t="str">
            <v>'Sao_Pedro'</v>
          </cell>
        </row>
        <row r="731">
          <cell r="K731" t="str">
            <v>'Sorocaba'</v>
          </cell>
        </row>
        <row r="732">
          <cell r="K732" t="str">
            <v>'Sud_Mennucci'</v>
          </cell>
        </row>
        <row r="733">
          <cell r="K733" t="str">
            <v>'Suzano'</v>
          </cell>
        </row>
        <row r="734">
          <cell r="K734" t="str">
            <v>'Tanabi'</v>
          </cell>
        </row>
        <row r="735">
          <cell r="K735" t="str">
            <v>'Taquaritinga'</v>
          </cell>
        </row>
        <row r="736">
          <cell r="K736" t="str">
            <v>'Taquarituba'</v>
          </cell>
        </row>
        <row r="737">
          <cell r="K737" t="str">
            <v>'Tupa'</v>
          </cell>
        </row>
        <row r="738">
          <cell r="K738" t="str">
            <v>'Tupi_Paulista'</v>
          </cell>
        </row>
        <row r="739">
          <cell r="K739" t="str">
            <v>'Urania'</v>
          </cell>
        </row>
        <row r="740">
          <cell r="K740" t="str">
            <v>'Valparaiso'</v>
          </cell>
        </row>
        <row r="741">
          <cell r="K741" t="str">
            <v>'Vinhedo'</v>
          </cell>
        </row>
        <row r="742">
          <cell r="K742" t="str">
            <v>'Votuporanga'</v>
          </cell>
        </row>
        <row r="743">
          <cell r="K743" t="str">
            <v>'Descalvado'</v>
          </cell>
        </row>
        <row r="744">
          <cell r="K744" t="str">
            <v>'Presidente_Prudente'</v>
          </cell>
        </row>
        <row r="745">
          <cell r="K745" t="str">
            <v>'Bernardino_De_Campos'</v>
          </cell>
        </row>
        <row r="746">
          <cell r="K746" t="str">
            <v>'Santa_Cruz_Do_Rio_Pardo'</v>
          </cell>
        </row>
        <row r="747">
          <cell r="K747" t="str">
            <v>'Martinopolis'</v>
          </cell>
        </row>
        <row r="748">
          <cell r="K748" t="str">
            <v>'Pacaembu'</v>
          </cell>
        </row>
        <row r="749">
          <cell r="K749" t="str">
            <v>'Piedade'</v>
          </cell>
        </row>
        <row r="750">
          <cell r="K750" t="str">
            <v>'Pilar_Do_Sul'</v>
          </cell>
        </row>
        <row r="751">
          <cell r="K751" t="str">
            <v>'Pompeia'</v>
          </cell>
        </row>
        <row r="752">
          <cell r="K752" t="str">
            <v>'Salto_De_Pirapora'</v>
          </cell>
        </row>
        <row r="753">
          <cell r="K753" t="str">
            <v>'Santa_Rita_Do_Passa_Quatro'</v>
          </cell>
        </row>
        <row r="754">
          <cell r="K754" t="str">
            <v>'Sao_Bento_Do_Sapucai'</v>
          </cell>
        </row>
        <row r="755">
          <cell r="K755" t="str">
            <v>'Boa_Esperanca_Do_Sul'</v>
          </cell>
        </row>
        <row r="756">
          <cell r="K756" t="str">
            <v>'Caraguatatuba'</v>
          </cell>
        </row>
        <row r="757">
          <cell r="K757" t="str">
            <v>'Sao_Jose_Dos_Campos'</v>
          </cell>
        </row>
        <row r="758">
          <cell r="K758" t="str">
            <v>'Sao_Paulo'</v>
          </cell>
        </row>
        <row r="759">
          <cell r="K759" t="str">
            <v>'Sao_Paulo'</v>
          </cell>
        </row>
        <row r="760">
          <cell r="K760" t="str">
            <v>'Sao_Paulo'</v>
          </cell>
        </row>
        <row r="761">
          <cell r="K761" t="str">
            <v>'Santos'</v>
          </cell>
        </row>
        <row r="762">
          <cell r="K762" t="str">
            <v>'Santos'</v>
          </cell>
        </row>
        <row r="763">
          <cell r="K763" t="str">
            <v>'Sao_Paulo'</v>
          </cell>
        </row>
        <row r="764">
          <cell r="K764" t="str">
            <v>'Limeira'</v>
          </cell>
        </row>
        <row r="765">
          <cell r="K765" t="str">
            <v>'Sao_Paulo'</v>
          </cell>
        </row>
        <row r="766">
          <cell r="K766" t="str">
            <v>'Sao_Paulo'</v>
          </cell>
        </row>
        <row r="767">
          <cell r="K767" t="str">
            <v>'Araraquara'</v>
          </cell>
        </row>
        <row r="768">
          <cell r="K768" t="str">
            <v>'Sao_Paulo'</v>
          </cell>
        </row>
        <row r="769">
          <cell r="K769" t="str">
            <v>'Taboao_Da_Serra'</v>
          </cell>
        </row>
        <row r="770">
          <cell r="K770" t="str">
            <v>'Embu_Das_Artes'</v>
          </cell>
        </row>
        <row r="771">
          <cell r="K771" t="str">
            <v>'Sao_Paulo'</v>
          </cell>
        </row>
        <row r="772">
          <cell r="K772" t="str">
            <v>'Catanduva'</v>
          </cell>
        </row>
        <row r="773">
          <cell r="K773" t="str">
            <v>'Sao_Joao_Da_Boa_Vista'</v>
          </cell>
        </row>
      </sheetData>
      <sheetData sheetId="20">
        <row r="3">
          <cell r="K3" t="str">
            <v>'Teixeira_Soares'</v>
          </cell>
        </row>
        <row r="4">
          <cell r="K4" t="str">
            <v>'Vera_Cruz_Do_Oeste'</v>
          </cell>
        </row>
        <row r="5">
          <cell r="K5" t="str">
            <v>'Cascavel'</v>
          </cell>
        </row>
        <row r="6">
          <cell r="K6" t="str">
            <v>'Umuarama'</v>
          </cell>
        </row>
        <row r="7">
          <cell r="K7" t="str">
            <v>'Uniao_Da_Vitoria'</v>
          </cell>
        </row>
        <row r="8">
          <cell r="K8" t="str">
            <v>'Assis_Chateaubriand'</v>
          </cell>
        </row>
        <row r="9">
          <cell r="K9" t="str">
            <v>'Santa_Helena'</v>
          </cell>
        </row>
        <row r="10">
          <cell r="K10" t="str">
            <v>'Clevelandia'</v>
          </cell>
        </row>
        <row r="11">
          <cell r="K11" t="str">
            <v>'Mangueirinha'</v>
          </cell>
        </row>
        <row r="12">
          <cell r="K12" t="str">
            <v>'Santa_Izabel_Do_Oeste'</v>
          </cell>
        </row>
        <row r="13">
          <cell r="K13" t="str">
            <v>'Cerro_Azul'</v>
          </cell>
        </row>
        <row r="14">
          <cell r="K14" t="str">
            <v>'Loanda'</v>
          </cell>
        </row>
        <row r="15">
          <cell r="K15" t="str">
            <v>'Cornelio_Procopio'</v>
          </cell>
        </row>
        <row r="16">
          <cell r="K16" t="str">
            <v>'Campo_Mourao'</v>
          </cell>
        </row>
        <row r="17">
          <cell r="K17" t="str">
            <v>'Mandaguari'</v>
          </cell>
        </row>
        <row r="18">
          <cell r="K18" t="str">
            <v>'Curitiba'</v>
          </cell>
        </row>
        <row r="19">
          <cell r="K19" t="str">
            <v>'Ponta_Grossa'</v>
          </cell>
        </row>
        <row r="20">
          <cell r="K20" t="str">
            <v>'Curitiba'</v>
          </cell>
        </row>
        <row r="21">
          <cell r="K21" t="str">
            <v>'Laranjeiras_Do_Sul'</v>
          </cell>
        </row>
        <row r="22">
          <cell r="K22" t="str">
            <v>'Francisco_Beltrao'</v>
          </cell>
        </row>
        <row r="23">
          <cell r="K23" t="str">
            <v>'Santa_Mariana'</v>
          </cell>
        </row>
        <row r="24">
          <cell r="K24" t="str">
            <v>'Assai'</v>
          </cell>
        </row>
        <row r="25">
          <cell r="K25" t="str">
            <v>'Paranavai'</v>
          </cell>
        </row>
        <row r="26">
          <cell r="K26" t="str">
            <v>'Londrina'</v>
          </cell>
        </row>
        <row r="27">
          <cell r="K27" t="str">
            <v>'Curitiba'</v>
          </cell>
        </row>
        <row r="28">
          <cell r="K28" t="str">
            <v>'Paranagua'</v>
          </cell>
        </row>
        <row r="29">
          <cell r="K29" t="str">
            <v>'Curitiba'</v>
          </cell>
        </row>
        <row r="30">
          <cell r="K30" t="str">
            <v>'Curitiba'</v>
          </cell>
        </row>
        <row r="31">
          <cell r="K31" t="str">
            <v>'Curitiba'</v>
          </cell>
        </row>
        <row r="32">
          <cell r="K32" t="str">
            <v>'Curitiba'</v>
          </cell>
        </row>
        <row r="33">
          <cell r="K33" t="str">
            <v>'Irati'</v>
          </cell>
        </row>
        <row r="34">
          <cell r="K34" t="str">
            <v>'Pranchita'</v>
          </cell>
        </row>
        <row r="35">
          <cell r="K35" t="str">
            <v>'Ibaiti'</v>
          </cell>
        </row>
        <row r="36">
          <cell r="K36" t="str">
            <v>'Pinhais'</v>
          </cell>
        </row>
        <row r="37">
          <cell r="K37" t="str">
            <v>'Cianorte'</v>
          </cell>
        </row>
        <row r="38">
          <cell r="K38" t="str">
            <v>'Londrina'</v>
          </cell>
        </row>
        <row r="39">
          <cell r="K39" t="str">
            <v>'Cascavel'</v>
          </cell>
        </row>
        <row r="40">
          <cell r="K40" t="str">
            <v>'Nova_Tebas'</v>
          </cell>
        </row>
        <row r="41">
          <cell r="K41" t="str">
            <v>'Curitiba'</v>
          </cell>
        </row>
        <row r="42">
          <cell r="K42" t="str">
            <v>'Apucarana'</v>
          </cell>
        </row>
        <row r="43">
          <cell r="K43" t="str">
            <v>'Apucarana'</v>
          </cell>
        </row>
        <row r="44">
          <cell r="K44" t="str">
            <v>'Toledo'</v>
          </cell>
        </row>
        <row r="45">
          <cell r="K45" t="str">
            <v>'Arapongas'</v>
          </cell>
        </row>
        <row r="46">
          <cell r="K46" t="str">
            <v>'Nova_Esperanca'</v>
          </cell>
        </row>
        <row r="47">
          <cell r="K47" t="str">
            <v>'Guaraquecaba'</v>
          </cell>
        </row>
        <row r="48">
          <cell r="K48" t="str">
            <v>'Irati'</v>
          </cell>
        </row>
        <row r="49">
          <cell r="K49" t="str">
            <v>'Campina_Grande_Do_Sul'</v>
          </cell>
        </row>
        <row r="50">
          <cell r="K50" t="str">
            <v>'Londrina'</v>
          </cell>
        </row>
        <row r="51">
          <cell r="K51" t="str">
            <v>'Guaira'</v>
          </cell>
        </row>
        <row r="52">
          <cell r="K52" t="str">
            <v>'Ivaipora'</v>
          </cell>
        </row>
        <row r="53">
          <cell r="K53" t="str">
            <v>'Rio_Negro'</v>
          </cell>
        </row>
        <row r="54">
          <cell r="K54" t="str">
            <v>'Nova_Santa_Rosa'</v>
          </cell>
        </row>
        <row r="55">
          <cell r="K55" t="str">
            <v>'Turvo'</v>
          </cell>
        </row>
        <row r="56">
          <cell r="K56" t="str">
            <v>'Ceu_Azul'</v>
          </cell>
        </row>
        <row r="57">
          <cell r="K57" t="str">
            <v>'Maringa'</v>
          </cell>
        </row>
        <row r="58">
          <cell r="K58" t="str">
            <v>'Curitiba'</v>
          </cell>
        </row>
        <row r="59">
          <cell r="K59" t="str">
            <v>'Joaquim_Tavora'</v>
          </cell>
        </row>
        <row r="60">
          <cell r="K60" t="str">
            <v>'Quitandinha'</v>
          </cell>
        </row>
        <row r="61">
          <cell r="K61" t="str">
            <v>'Ibipora'</v>
          </cell>
        </row>
        <row r="62">
          <cell r="K62" t="str">
            <v>'Castro'</v>
          </cell>
        </row>
        <row r="63">
          <cell r="K63" t="str">
            <v>'Curitiba'</v>
          </cell>
        </row>
        <row r="64">
          <cell r="K64" t="str">
            <v>'Curitiba'</v>
          </cell>
        </row>
        <row r="65">
          <cell r="K65" t="str">
            <v>'Curitiba'</v>
          </cell>
        </row>
        <row r="66">
          <cell r="K66" t="str">
            <v>'Andira'</v>
          </cell>
        </row>
        <row r="67">
          <cell r="K67" t="str">
            <v>'Palmeira'</v>
          </cell>
        </row>
        <row r="68">
          <cell r="K68" t="str">
            <v>'Reboucas'</v>
          </cell>
        </row>
        <row r="69">
          <cell r="K69" t="str">
            <v>'Rio_Azul'</v>
          </cell>
        </row>
        <row r="70">
          <cell r="K70" t="str">
            <v>'Mallet'</v>
          </cell>
        </row>
        <row r="71">
          <cell r="K71" t="str">
            <v>'Guarapuava'</v>
          </cell>
        </row>
        <row r="72">
          <cell r="K72" t="str">
            <v>'Santa_Isabel_Do_Ivai'</v>
          </cell>
        </row>
        <row r="73">
          <cell r="K73" t="str">
            <v>'Piraquara'</v>
          </cell>
        </row>
        <row r="74">
          <cell r="K74" t="str">
            <v>'Cascavel'</v>
          </cell>
        </row>
        <row r="75">
          <cell r="K75" t="str">
            <v>'Mambore'</v>
          </cell>
        </row>
        <row r="76">
          <cell r="K76" t="str">
            <v>'Londrina'</v>
          </cell>
        </row>
        <row r="77">
          <cell r="K77" t="str">
            <v>'Maringa'</v>
          </cell>
        </row>
        <row r="78">
          <cell r="K78" t="str">
            <v>'Campo_Largo'</v>
          </cell>
        </row>
        <row r="79">
          <cell r="K79" t="str">
            <v>'Cascavel'</v>
          </cell>
        </row>
        <row r="80">
          <cell r="K80" t="str">
            <v>'Ponta_Grossa'</v>
          </cell>
        </row>
        <row r="81">
          <cell r="K81" t="str">
            <v>'Londrina'</v>
          </cell>
        </row>
        <row r="82">
          <cell r="K82" t="str">
            <v>'Londrina'</v>
          </cell>
        </row>
        <row r="83">
          <cell r="K83" t="str">
            <v>'Curitiba'</v>
          </cell>
        </row>
        <row r="84">
          <cell r="K84" t="str">
            <v>'Campo_Largo'</v>
          </cell>
        </row>
        <row r="85">
          <cell r="K85" t="str">
            <v>'Vere'</v>
          </cell>
        </row>
        <row r="86">
          <cell r="K86" t="str">
            <v>'Londrina'</v>
          </cell>
        </row>
        <row r="87">
          <cell r="K87" t="str">
            <v>'Londrina'</v>
          </cell>
        </row>
        <row r="88">
          <cell r="K88" t="str">
            <v>'Nova_Aurora'</v>
          </cell>
        </row>
        <row r="89">
          <cell r="K89" t="str">
            <v>'Toledo'</v>
          </cell>
        </row>
        <row r="90">
          <cell r="K90" t="str">
            <v>'Antonina'</v>
          </cell>
        </row>
        <row r="91">
          <cell r="K91" t="str">
            <v>'Santa_Amelia'</v>
          </cell>
        </row>
        <row r="92">
          <cell r="K92" t="str">
            <v>'Contenda'</v>
          </cell>
        </row>
        <row r="93">
          <cell r="K93" t="str">
            <v>'Conselheiro_Mairinck'</v>
          </cell>
        </row>
        <row r="94">
          <cell r="K94" t="str">
            <v>'Pato_Bragado'</v>
          </cell>
        </row>
        <row r="95">
          <cell r="K95" t="str">
            <v>'Foz_Do_Iguacu'</v>
          </cell>
        </row>
        <row r="96">
          <cell r="K96" t="str">
            <v>'Ribeirao_Do_Pinhal'</v>
          </cell>
        </row>
        <row r="97">
          <cell r="K97" t="str">
            <v>'Cascavel'</v>
          </cell>
        </row>
        <row r="98">
          <cell r="K98" t="str">
            <v>'Sao_Joao_Do_Triunfo'</v>
          </cell>
        </row>
        <row r="99">
          <cell r="K99" t="str">
            <v>'Itaipulandia'</v>
          </cell>
        </row>
        <row r="100">
          <cell r="K100" t="str">
            <v>'Itaperucu'</v>
          </cell>
        </row>
        <row r="101">
          <cell r="K101" t="str">
            <v>'Maringa'</v>
          </cell>
        </row>
        <row r="102">
          <cell r="K102" t="str">
            <v>'Ipora'</v>
          </cell>
        </row>
        <row r="103">
          <cell r="K103" t="str">
            <v>'Sao_Jose_Dos_Pinhais'</v>
          </cell>
        </row>
        <row r="104">
          <cell r="K104" t="str">
            <v>'Morretes'</v>
          </cell>
        </row>
        <row r="105">
          <cell r="K105" t="str">
            <v>'Sao_Miguel_Do_Iguacu'</v>
          </cell>
        </row>
        <row r="106">
          <cell r="K106" t="str">
            <v>'Loanda'</v>
          </cell>
        </row>
        <row r="107">
          <cell r="K107" t="str">
            <v>'Planaltina_Do_Parana'</v>
          </cell>
        </row>
        <row r="108">
          <cell r="K108" t="str">
            <v>'Fazenda_Rio_Grande'</v>
          </cell>
        </row>
        <row r="109">
          <cell r="K109" t="str">
            <v>'Medianeira'</v>
          </cell>
        </row>
        <row r="110">
          <cell r="K110" t="str">
            <v>'Campina_Da_Lagoa'</v>
          </cell>
        </row>
        <row r="111">
          <cell r="K111" t="str">
            <v>'Matelandia'</v>
          </cell>
        </row>
        <row r="112">
          <cell r="K112" t="str">
            <v>'Ubirata'</v>
          </cell>
        </row>
        <row r="113">
          <cell r="K113" t="str">
            <v>'Colorado'</v>
          </cell>
        </row>
        <row r="114">
          <cell r="K114" t="str">
            <v>'Palotina'</v>
          </cell>
        </row>
        <row r="115">
          <cell r="K115" t="str">
            <v>'Santo_Antonio_Do_Sudoeste'</v>
          </cell>
        </row>
        <row r="116">
          <cell r="K116" t="str">
            <v>'Curitiba'</v>
          </cell>
        </row>
        <row r="117">
          <cell r="K117" t="str">
            <v>'Maringa'</v>
          </cell>
        </row>
        <row r="118">
          <cell r="K118" t="str">
            <v>'Pinhalao'</v>
          </cell>
        </row>
        <row r="119">
          <cell r="K119" t="str">
            <v>'Pranchita'</v>
          </cell>
        </row>
        <row r="120">
          <cell r="K120" t="str">
            <v>'Japura'</v>
          </cell>
        </row>
        <row r="121">
          <cell r="K121" t="str">
            <v>'Maringa'</v>
          </cell>
        </row>
        <row r="122">
          <cell r="K122" t="str">
            <v>'Entre_Rios_Do_Oeste'</v>
          </cell>
        </row>
        <row r="123">
          <cell r="K123" t="str">
            <v>'Londrina'</v>
          </cell>
        </row>
        <row r="124">
          <cell r="K124" t="str">
            <v>'Curitiba'</v>
          </cell>
        </row>
        <row r="125">
          <cell r="K125" t="str">
            <v>'Ponta_Grossa'</v>
          </cell>
        </row>
        <row r="126">
          <cell r="K126" t="str">
            <v>'Maringa'</v>
          </cell>
        </row>
        <row r="127">
          <cell r="K127" t="str">
            <v>'Toledo'</v>
          </cell>
        </row>
        <row r="128">
          <cell r="K128" t="str">
            <v>'Curitiba'</v>
          </cell>
        </row>
        <row r="129">
          <cell r="K129" t="str">
            <v>'Campo_Largo'</v>
          </cell>
        </row>
        <row r="130">
          <cell r="K130" t="str">
            <v>'Curitiba'</v>
          </cell>
        </row>
        <row r="131">
          <cell r="K131" t="str">
            <v>'Prudentopolis'</v>
          </cell>
        </row>
        <row r="132">
          <cell r="K132" t="str">
            <v>'Jaboti'</v>
          </cell>
        </row>
        <row r="133">
          <cell r="K133" t="str">
            <v>'Jesuitas'</v>
          </cell>
        </row>
        <row r="134">
          <cell r="K134" t="str">
            <v>'Tibagi'</v>
          </cell>
        </row>
        <row r="135">
          <cell r="K135" t="str">
            <v>'Sao_Miguel_Do_Iguacu'</v>
          </cell>
        </row>
        <row r="136">
          <cell r="K136" t="str">
            <v>'Londrina'</v>
          </cell>
        </row>
        <row r="137">
          <cell r="K137" t="str">
            <v>'Curitiba'</v>
          </cell>
        </row>
        <row r="138">
          <cell r="K138" t="str">
            <v>'Maringa'</v>
          </cell>
        </row>
        <row r="139">
          <cell r="K139" t="str">
            <v>'Maringa'</v>
          </cell>
        </row>
        <row r="140">
          <cell r="K140" t="str">
            <v>'Foz_Do_Iguacu'</v>
          </cell>
        </row>
        <row r="141">
          <cell r="K141" t="str">
            <v>'Telemaco_Borba'</v>
          </cell>
        </row>
        <row r="142">
          <cell r="K142" t="str">
            <v>'Sao_Jorge_Do_Patrocinio'</v>
          </cell>
        </row>
        <row r="143">
          <cell r="K143" t="str">
            <v>'Nova_Cantu'</v>
          </cell>
        </row>
        <row r="144">
          <cell r="K144" t="str">
            <v>'Barbosa_Ferraz'</v>
          </cell>
        </row>
        <row r="145">
          <cell r="K145" t="str">
            <v>'Marumbi'</v>
          </cell>
        </row>
        <row r="146">
          <cell r="K146" t="str">
            <v>'Jaguariaiva'</v>
          </cell>
        </row>
        <row r="147">
          <cell r="K147" t="str">
            <v>'Araruna'</v>
          </cell>
        </row>
        <row r="148">
          <cell r="K148" t="str">
            <v>'Terra_Rica'</v>
          </cell>
        </row>
        <row r="149">
          <cell r="K149" t="str">
            <v>'Cruzeiro_Do_Sul'</v>
          </cell>
        </row>
        <row r="150">
          <cell r="K150" t="str">
            <v>'Altonia'</v>
          </cell>
        </row>
        <row r="151">
          <cell r="K151" t="str">
            <v>'Amapora'</v>
          </cell>
        </row>
        <row r="152">
          <cell r="K152" t="str">
            <v>'Araucaria'</v>
          </cell>
        </row>
        <row r="153">
          <cell r="K153" t="str">
            <v>'Assai'</v>
          </cell>
        </row>
        <row r="154">
          <cell r="K154" t="str">
            <v>'Borrazopolis'</v>
          </cell>
        </row>
        <row r="155">
          <cell r="K155" t="str">
            <v>'Cambara'</v>
          </cell>
        </row>
        <row r="156">
          <cell r="K156" t="str">
            <v>'Cruzeiro_Do_Oeste'</v>
          </cell>
        </row>
        <row r="157">
          <cell r="K157" t="str">
            <v>'Curiuva'</v>
          </cell>
        </row>
        <row r="158">
          <cell r="K158" t="str">
            <v>'Figueira'</v>
          </cell>
        </row>
        <row r="159">
          <cell r="K159" t="str">
            <v>'Cidade_Gaucha'</v>
          </cell>
        </row>
        <row r="160">
          <cell r="K160" t="str">
            <v>'Godoy_Moreira'</v>
          </cell>
        </row>
        <row r="161">
          <cell r="K161" t="str">
            <v>'Guaratuba'</v>
          </cell>
        </row>
        <row r="162">
          <cell r="K162" t="str">
            <v>'Ipiranga'</v>
          </cell>
        </row>
        <row r="163">
          <cell r="K163" t="str">
            <v>'Itambe'</v>
          </cell>
        </row>
        <row r="164">
          <cell r="K164" t="str">
            <v>'Itauna_Do_Sul'</v>
          </cell>
        </row>
        <row r="165">
          <cell r="K165" t="str">
            <v>'Ivai'</v>
          </cell>
        </row>
        <row r="166">
          <cell r="K166" t="str">
            <v>'Lindoeste'</v>
          </cell>
        </row>
        <row r="167">
          <cell r="K167" t="str">
            <v>'Lupionopolis'</v>
          </cell>
        </row>
        <row r="168">
          <cell r="K168" t="str">
            <v>'Mandirituba'</v>
          </cell>
        </row>
        <row r="169">
          <cell r="K169" t="str">
            <v>'Maringa'</v>
          </cell>
        </row>
        <row r="170">
          <cell r="K170" t="str">
            <v>'Porecatu'</v>
          </cell>
        </row>
        <row r="171">
          <cell r="K171" t="str">
            <v>'Primeiro_De_Maio'</v>
          </cell>
        </row>
        <row r="172">
          <cell r="K172" t="str">
            <v>'Quatigua'</v>
          </cell>
        </row>
        <row r="173">
          <cell r="K173" t="str">
            <v>'Cascavel'</v>
          </cell>
        </row>
        <row r="174">
          <cell r="K174" t="str">
            <v>'Rio_Branco_Do_Sul'</v>
          </cell>
        </row>
        <row r="175">
          <cell r="K175" t="str">
            <v>'Roncador'</v>
          </cell>
        </row>
        <row r="176">
          <cell r="K176" t="str">
            <v>'Salto_Do_Itarare'</v>
          </cell>
        </row>
        <row r="177">
          <cell r="K177" t="str">
            <v>'Santo_Antonio_Do_Caiua'</v>
          </cell>
        </row>
        <row r="178">
          <cell r="K178" t="str">
            <v>'Sao_Jeronimo_Da_Serra'</v>
          </cell>
        </row>
        <row r="179">
          <cell r="K179" t="str">
            <v>'Sao_Joao_Do_Ivai'</v>
          </cell>
        </row>
        <row r="180">
          <cell r="K180" t="str">
            <v>'Sertaneja'</v>
          </cell>
        </row>
        <row r="181">
          <cell r="K181" t="str">
            <v>'Indianopolis'</v>
          </cell>
        </row>
        <row r="182">
          <cell r="K182" t="str">
            <v>'Quedas_Do_Iguacu'</v>
          </cell>
        </row>
        <row r="183">
          <cell r="K183" t="str">
            <v>'Marechal_Candido_Rondon'</v>
          </cell>
        </row>
        <row r="184">
          <cell r="K184" t="str">
            <v>'Jardim_Alegre'</v>
          </cell>
        </row>
        <row r="185">
          <cell r="K185" t="str">
            <v>'Bom_Sucesso'</v>
          </cell>
        </row>
        <row r="186">
          <cell r="K186" t="str">
            <v>'Centenario_Do_Sul'</v>
          </cell>
        </row>
        <row r="187">
          <cell r="K187" t="str">
            <v>'Diamante_Do_Norte'</v>
          </cell>
        </row>
        <row r="188">
          <cell r="K188" t="str">
            <v>'Alvorada_Do_Sul'</v>
          </cell>
        </row>
        <row r="189">
          <cell r="K189" t="str">
            <v>'Guairaca'</v>
          </cell>
        </row>
        <row r="190">
          <cell r="K190" t="str">
            <v>'Inaja'</v>
          </cell>
        </row>
        <row r="191">
          <cell r="K191" t="str">
            <v>'Ibema'</v>
          </cell>
        </row>
        <row r="192">
          <cell r="K192" t="str">
            <v>'Altamira_Do_Parana'</v>
          </cell>
        </row>
        <row r="193">
          <cell r="K193" t="str">
            <v>'Tamboara'</v>
          </cell>
        </row>
        <row r="194">
          <cell r="K194" t="str">
            <v>'Prado_Ferreira'</v>
          </cell>
        </row>
        <row r="195">
          <cell r="K195" t="str">
            <v>'Miraselva'</v>
          </cell>
        </row>
        <row r="196">
          <cell r="K196" t="str">
            <v>'Faxinal'</v>
          </cell>
        </row>
        <row r="197">
          <cell r="K197" t="str">
            <v>'Marilena'</v>
          </cell>
        </row>
        <row r="198">
          <cell r="K198" t="str">
            <v>'Mambore'</v>
          </cell>
        </row>
        <row r="199">
          <cell r="K199" t="str">
            <v>'Sao_Joao_Do_Caiua'</v>
          </cell>
        </row>
        <row r="200">
          <cell r="K200" t="str">
            <v>'Sao_Carlos_Do_Ivai'</v>
          </cell>
        </row>
        <row r="201">
          <cell r="K201" t="str">
            <v>'Porto_Rico'</v>
          </cell>
        </row>
        <row r="202">
          <cell r="K202" t="str">
            <v>'Pinhais'</v>
          </cell>
        </row>
        <row r="203">
          <cell r="K203" t="str">
            <v>'Foz_Do_Iguacu'</v>
          </cell>
        </row>
        <row r="204">
          <cell r="K204" t="str">
            <v>'Jaguapita'</v>
          </cell>
        </row>
        <row r="205">
          <cell r="K205" t="str">
            <v>'Jussara'</v>
          </cell>
        </row>
        <row r="206">
          <cell r="K206" t="str">
            <v>'Palotina'</v>
          </cell>
        </row>
        <row r="207">
          <cell r="K207" t="str">
            <v>'Perola'</v>
          </cell>
        </row>
        <row r="208">
          <cell r="K208" t="str">
            <v>'Florestopolis'</v>
          </cell>
        </row>
        <row r="209">
          <cell r="K209" t="str">
            <v>'Floresta'</v>
          </cell>
        </row>
        <row r="210">
          <cell r="K210" t="str">
            <v>'Nova_Londrina'</v>
          </cell>
        </row>
        <row r="211">
          <cell r="K211" t="str">
            <v>'Cruz_Machado'</v>
          </cell>
        </row>
        <row r="212">
          <cell r="K212" t="str">
            <v>'Manoel_Ribas'</v>
          </cell>
        </row>
        <row r="213">
          <cell r="K213" t="str">
            <v>'Candido_De_Abreu'</v>
          </cell>
        </row>
        <row r="214">
          <cell r="K214" t="str">
            <v>'Boa_Vista_Da_Aparecida'</v>
          </cell>
        </row>
        <row r="215">
          <cell r="K215" t="str">
            <v>'Sao_Jose_Da_Boa_Vista'</v>
          </cell>
        </row>
        <row r="216">
          <cell r="K216" t="str">
            <v>'Paicandu'</v>
          </cell>
        </row>
        <row r="217">
          <cell r="K217" t="str">
            <v>'Terra_Boa'</v>
          </cell>
        </row>
        <row r="218">
          <cell r="K218" t="str">
            <v>'Kalore'</v>
          </cell>
        </row>
        <row r="219">
          <cell r="K219" t="str">
            <v>'Querencia_Do_Norte'</v>
          </cell>
        </row>
        <row r="220">
          <cell r="K220" t="str">
            <v>'Tres_Barras_Do_Parana'</v>
          </cell>
        </row>
        <row r="221">
          <cell r="K221" t="str">
            <v>'Santana_Do_Itarare'</v>
          </cell>
        </row>
        <row r="222">
          <cell r="K222" t="str">
            <v>'Grandes_Rios'</v>
          </cell>
        </row>
        <row r="223">
          <cell r="K223" t="str">
            <v>'Ubirata'</v>
          </cell>
        </row>
        <row r="224">
          <cell r="K224" t="str">
            <v>'Capitao_Leonidas_Marques'</v>
          </cell>
        </row>
        <row r="225">
          <cell r="K225" t="str">
            <v>'Santo_Antonio_Da_Platina'</v>
          </cell>
        </row>
        <row r="226">
          <cell r="K226" t="str">
            <v>'Tijucas_Do_Sul'</v>
          </cell>
        </row>
        <row r="227">
          <cell r="K227" t="str">
            <v>'Jandaia_Do_Sul'</v>
          </cell>
        </row>
        <row r="228">
          <cell r="K228" t="str">
            <v>'Missal'</v>
          </cell>
        </row>
        <row r="229">
          <cell r="K229" t="str">
            <v>'Planalto'</v>
          </cell>
        </row>
        <row r="230">
          <cell r="K230" t="str">
            <v>'Matinhos'</v>
          </cell>
        </row>
        <row r="231">
          <cell r="K231" t="str">
            <v>'Nova_Olimpia'</v>
          </cell>
        </row>
        <row r="232">
          <cell r="K232" t="str">
            <v>'Curitiba'</v>
          </cell>
        </row>
        <row r="233">
          <cell r="K233" t="str">
            <v>'Curitiba'</v>
          </cell>
        </row>
        <row r="234">
          <cell r="K234" t="str">
            <v>'Maringa'</v>
          </cell>
        </row>
        <row r="235">
          <cell r="K235" t="str">
            <v>'Paranagua'</v>
          </cell>
        </row>
        <row r="236">
          <cell r="K236" t="str">
            <v>'Sao_Mateus_Do_Sul'</v>
          </cell>
        </row>
        <row r="237">
          <cell r="K237" t="str">
            <v>'Curitiba'</v>
          </cell>
        </row>
        <row r="238">
          <cell r="K238" t="str">
            <v>'Cascavel'</v>
          </cell>
        </row>
        <row r="239">
          <cell r="K239" t="str">
            <v>'Dois_Vizinhos'</v>
          </cell>
        </row>
        <row r="240">
          <cell r="K240" t="str">
            <v>'Maringa'</v>
          </cell>
        </row>
        <row r="241">
          <cell r="K241" t="str">
            <v>'Iretama'</v>
          </cell>
        </row>
        <row r="242">
          <cell r="K242" t="str">
            <v>'Astorga'</v>
          </cell>
        </row>
        <row r="243">
          <cell r="K243" t="str">
            <v>'Lapa'</v>
          </cell>
        </row>
        <row r="244">
          <cell r="K244" t="str">
            <v>'Uniao_Da_Vitoria'</v>
          </cell>
        </row>
        <row r="245">
          <cell r="K245" t="str">
            <v>'Guarapuava'</v>
          </cell>
        </row>
        <row r="246">
          <cell r="K246" t="str">
            <v>'Ivaipora'</v>
          </cell>
        </row>
        <row r="247">
          <cell r="K247" t="str">
            <v>'Telemaco_Borba'</v>
          </cell>
        </row>
        <row r="248">
          <cell r="K248" t="str">
            <v>'Paranagua'</v>
          </cell>
        </row>
        <row r="249">
          <cell r="K249" t="str">
            <v>'Santo_Antonio_Da_Platina'</v>
          </cell>
        </row>
        <row r="250">
          <cell r="K250" t="str">
            <v>'Francisco_Beltrao'</v>
          </cell>
        </row>
        <row r="251">
          <cell r="K251" t="str">
            <v>'Marechal_Candido_Rondon'</v>
          </cell>
        </row>
        <row r="252">
          <cell r="K252" t="str">
            <v>'Prudentopolis'</v>
          </cell>
        </row>
        <row r="253">
          <cell r="K253" t="str">
            <v>'Curitiba'</v>
          </cell>
        </row>
        <row r="254">
          <cell r="K254" t="str">
            <v>'Campo_Mourao'</v>
          </cell>
        </row>
        <row r="255">
          <cell r="K255" t="str">
            <v>'Curitiba'</v>
          </cell>
        </row>
        <row r="256">
          <cell r="K256" t="str">
            <v>'Pinhao'</v>
          </cell>
        </row>
        <row r="257">
          <cell r="K257" t="str">
            <v>'Bocaiuva_Do_Sul'</v>
          </cell>
        </row>
        <row r="258">
          <cell r="K258" t="str">
            <v>'Goioere'</v>
          </cell>
        </row>
        <row r="259">
          <cell r="K259" t="str">
            <v>'Rondon'</v>
          </cell>
        </row>
        <row r="260">
          <cell r="K260" t="str">
            <v>'Arapongas'</v>
          </cell>
        </row>
        <row r="261">
          <cell r="K261" t="str">
            <v>'Corbelia'</v>
          </cell>
        </row>
        <row r="262">
          <cell r="K262" t="str">
            <v>'Alto_Parana'</v>
          </cell>
        </row>
        <row r="263">
          <cell r="K263" t="str">
            <v>'Nova_Fatima'</v>
          </cell>
        </row>
        <row r="264">
          <cell r="K264" t="str">
            <v>'Ibipora'</v>
          </cell>
        </row>
        <row r="265">
          <cell r="K265" t="str">
            <v>'Sapopema'</v>
          </cell>
        </row>
        <row r="266">
          <cell r="K266" t="str">
            <v>'Pirai_Do_Sul'</v>
          </cell>
        </row>
        <row r="267">
          <cell r="K267" t="str">
            <v>'Guaraniacu'</v>
          </cell>
        </row>
        <row r="268">
          <cell r="K268" t="str">
            <v>'Ponta_Grossa'</v>
          </cell>
        </row>
        <row r="269">
          <cell r="K269" t="str">
            <v>'Medianeira'</v>
          </cell>
        </row>
        <row r="270">
          <cell r="K270" t="str">
            <v>'Cambe'</v>
          </cell>
        </row>
        <row r="271">
          <cell r="K271" t="str">
            <v>'Congonhinhas'</v>
          </cell>
        </row>
        <row r="272">
          <cell r="K272" t="str">
            <v>'Francisco_Beltrao'</v>
          </cell>
        </row>
        <row r="273">
          <cell r="K273" t="str">
            <v>'Tamarana'</v>
          </cell>
        </row>
        <row r="274">
          <cell r="K274" t="str">
            <v>'Lunardelli'</v>
          </cell>
        </row>
        <row r="275">
          <cell r="K275" t="str">
            <v>'Carlopolis'</v>
          </cell>
        </row>
        <row r="276">
          <cell r="K276" t="str">
            <v>'Sao_Jose_Das_Palmeiras'</v>
          </cell>
        </row>
        <row r="277">
          <cell r="K277" t="str">
            <v>'Assis_Chateaubriand'</v>
          </cell>
        </row>
        <row r="278">
          <cell r="K278" t="str">
            <v>'Bandeirantes'</v>
          </cell>
        </row>
        <row r="279">
          <cell r="K279" t="str">
            <v>'Curitiba'</v>
          </cell>
        </row>
        <row r="280">
          <cell r="K280" t="str">
            <v>'Campo_Largo'</v>
          </cell>
        </row>
        <row r="281">
          <cell r="K281" t="str">
            <v>'Sertanopolis'</v>
          </cell>
        </row>
        <row r="282">
          <cell r="K282" t="str">
            <v>'Nova_Esperanca_Do_Sudoeste'</v>
          </cell>
        </row>
        <row r="283">
          <cell r="K283" t="str">
            <v>'Cianorte'</v>
          </cell>
        </row>
        <row r="284">
          <cell r="K284" t="str">
            <v>'Rolandia'</v>
          </cell>
        </row>
        <row r="285">
          <cell r="K285" t="str">
            <v>'Colombo'</v>
          </cell>
        </row>
        <row r="286">
          <cell r="K286" t="str">
            <v>'Wenceslau_Braz'</v>
          </cell>
        </row>
        <row r="287">
          <cell r="K287" t="str">
            <v>'Curitiba'</v>
          </cell>
        </row>
        <row r="288">
          <cell r="K288" t="str">
            <v>'Curitiba'</v>
          </cell>
        </row>
        <row r="289">
          <cell r="K289" t="str">
            <v>'Bituruna'</v>
          </cell>
        </row>
        <row r="290">
          <cell r="K290" t="str">
            <v>'Pitanga'</v>
          </cell>
        </row>
        <row r="291">
          <cell r="K291" t="str">
            <v>'Tomazina'</v>
          </cell>
        </row>
        <row r="292">
          <cell r="K292" t="str">
            <v>'Guarapuava'</v>
          </cell>
        </row>
        <row r="293">
          <cell r="K293" t="str">
            <v>'Capanema'</v>
          </cell>
        </row>
        <row r="294">
          <cell r="K294" t="str">
            <v>'Pato_Branco'</v>
          </cell>
        </row>
        <row r="295">
          <cell r="K295" t="str">
            <v>'Itambaraca'</v>
          </cell>
        </row>
        <row r="296">
          <cell r="K296" t="str">
            <v>'Foz_Do_Iguacu'</v>
          </cell>
        </row>
        <row r="297">
          <cell r="K297" t="str">
            <v>'Paranavai'</v>
          </cell>
        </row>
        <row r="298">
          <cell r="K298" t="str">
            <v>'Cornelio_Procopio'</v>
          </cell>
        </row>
        <row r="299">
          <cell r="K299" t="str">
            <v>'Curitiba'</v>
          </cell>
        </row>
        <row r="300">
          <cell r="K300" t="str">
            <v>'Curitiba'</v>
          </cell>
        </row>
        <row r="301">
          <cell r="K301" t="str">
            <v>'Cascavel'</v>
          </cell>
        </row>
        <row r="302">
          <cell r="K302" t="str">
            <v>'Curitiba'</v>
          </cell>
        </row>
        <row r="303">
          <cell r="K303" t="str">
            <v>'Maringa'</v>
          </cell>
        </row>
        <row r="304">
          <cell r="K304" t="str">
            <v>'Londrina'</v>
          </cell>
        </row>
        <row r="305">
          <cell r="K305" t="str">
            <v>'Ponta_Grossa'</v>
          </cell>
        </row>
        <row r="306">
          <cell r="K306" t="str">
            <v>'Curitiba'</v>
          </cell>
        </row>
        <row r="307">
          <cell r="K307" t="str">
            <v>'Curitiba'</v>
          </cell>
        </row>
        <row r="308">
          <cell r="K308" t="str">
            <v>'Curitiba'</v>
          </cell>
        </row>
        <row r="309">
          <cell r="K309" t="str">
            <v>'Curitiba'</v>
          </cell>
        </row>
        <row r="310">
          <cell r="K310" t="str">
            <v>'Telemaco_Borba'</v>
          </cell>
        </row>
        <row r="311">
          <cell r="K311" t="str">
            <v>'Londrina'</v>
          </cell>
        </row>
        <row r="312">
          <cell r="K312" t="str">
            <v>'Loanda'</v>
          </cell>
        </row>
        <row r="313">
          <cell r="K313" t="str">
            <v>'Ampere'</v>
          </cell>
        </row>
        <row r="314">
          <cell r="K314" t="str">
            <v>'Ivaipora'</v>
          </cell>
        </row>
        <row r="315">
          <cell r="K315" t="str">
            <v>'Curitiba'</v>
          </cell>
        </row>
        <row r="316">
          <cell r="K316" t="str">
            <v>'Coronel_Vivida'</v>
          </cell>
        </row>
        <row r="317">
          <cell r="K317" t="str">
            <v>'Umuarama'</v>
          </cell>
        </row>
        <row r="318">
          <cell r="K318" t="str">
            <v>'Formosa_Do_Oeste'</v>
          </cell>
        </row>
        <row r="319">
          <cell r="K319" t="str">
            <v>'Palmas'</v>
          </cell>
        </row>
        <row r="320">
          <cell r="K320" t="str">
            <v>'Laranjeiras_Do_Sul'</v>
          </cell>
        </row>
        <row r="321">
          <cell r="K321" t="str">
            <v>'Chopinzinho'</v>
          </cell>
        </row>
        <row r="322">
          <cell r="K322" t="str">
            <v>'Candoi'</v>
          </cell>
        </row>
        <row r="323">
          <cell r="K323" t="str">
            <v>'Guarapuava'</v>
          </cell>
        </row>
        <row r="324">
          <cell r="K324" t="str">
            <v>'Arapongas'</v>
          </cell>
        </row>
        <row r="325">
          <cell r="K325" t="str">
            <v>'Londrina'</v>
          </cell>
        </row>
        <row r="326">
          <cell r="K326" t="str">
            <v>'Pato_Branco'</v>
          </cell>
        </row>
        <row r="327">
          <cell r="K327" t="str">
            <v>'Guarapuava'</v>
          </cell>
        </row>
        <row r="328">
          <cell r="K328" t="str">
            <v>'Londrina'</v>
          </cell>
        </row>
        <row r="329">
          <cell r="K329" t="str">
            <v>'Sarandi'</v>
          </cell>
        </row>
        <row r="330">
          <cell r="K330" t="str">
            <v>'Umuarama'</v>
          </cell>
        </row>
        <row r="331">
          <cell r="K331" t="str">
            <v>'Paranagua'</v>
          </cell>
        </row>
        <row r="332">
          <cell r="K332" t="str">
            <v>'Sao_Jose_Dos_Pinhais'</v>
          </cell>
        </row>
        <row r="333">
          <cell r="K333" t="str">
            <v>'Curitiba'</v>
          </cell>
        </row>
        <row r="334">
          <cell r="K334" t="str">
            <v>'Londrina'</v>
          </cell>
        </row>
        <row r="335">
          <cell r="K335" t="str">
            <v>'Londrina'</v>
          </cell>
        </row>
        <row r="336">
          <cell r="K336" t="str">
            <v>'Curitiba'</v>
          </cell>
        </row>
        <row r="337">
          <cell r="K337" t="str">
            <v>'Pato_Branco'</v>
          </cell>
        </row>
        <row r="338">
          <cell r="K338" t="str">
            <v>'Santa_Helena'</v>
          </cell>
        </row>
        <row r="339">
          <cell r="K339" t="str">
            <v>'Francisco_Beltrao'</v>
          </cell>
        </row>
        <row r="340">
          <cell r="K340" t="str">
            <v>'Bandeirantes'</v>
          </cell>
        </row>
        <row r="341">
          <cell r="K341" t="str">
            <v>'Cambara'</v>
          </cell>
        </row>
        <row r="342">
          <cell r="K342" t="str">
            <v>'Cambe'</v>
          </cell>
        </row>
        <row r="343">
          <cell r="K343" t="str">
            <v>'Cornelio_Procopio'</v>
          </cell>
        </row>
        <row r="344">
          <cell r="K344" t="str">
            <v>'Engenheiro_Beltrao'</v>
          </cell>
        </row>
        <row r="345">
          <cell r="K345" t="str">
            <v>'Irati'</v>
          </cell>
        </row>
        <row r="346">
          <cell r="K346" t="str">
            <v>'Maringa'</v>
          </cell>
        </row>
        <row r="347">
          <cell r="K347" t="str">
            <v>'Goioere'</v>
          </cell>
        </row>
        <row r="348">
          <cell r="K348" t="str">
            <v>'Ponta_Grossa'</v>
          </cell>
        </row>
        <row r="349">
          <cell r="K349" t="str">
            <v>'Sao_Pedro_Do_Ivai'</v>
          </cell>
        </row>
        <row r="350">
          <cell r="K350" t="str">
            <v>'Pien'</v>
          </cell>
        </row>
        <row r="351">
          <cell r="K351" t="str">
            <v>'Paranavai'</v>
          </cell>
        </row>
        <row r="352">
          <cell r="K352" t="str">
            <v>'Ribeirao_Claro'</v>
          </cell>
        </row>
        <row r="353">
          <cell r="K353" t="str">
            <v>'Siqueira_Campos'</v>
          </cell>
        </row>
        <row r="354">
          <cell r="K354" t="str">
            <v>'Jacarezinho'</v>
          </cell>
        </row>
        <row r="355">
          <cell r="K355" t="str">
            <v>'Tuneiras_Do_Oeste'</v>
          </cell>
        </row>
        <row r="356">
          <cell r="K356" t="str">
            <v>'Terra_Boa'</v>
          </cell>
        </row>
        <row r="357">
          <cell r="K357" t="str">
            <v>'Urai'</v>
          </cell>
        </row>
        <row r="358">
          <cell r="K358" t="str">
            <v>'Curitiba'</v>
          </cell>
        </row>
        <row r="359">
          <cell r="K359" t="str">
            <v>'Mandaguari'</v>
          </cell>
        </row>
        <row r="360">
          <cell r="K360" t="str">
            <v>'Curitiba'</v>
          </cell>
        </row>
        <row r="361">
          <cell r="K361" t="str">
            <v>'Bela_Vista_Do_Paraiso'</v>
          </cell>
        </row>
        <row r="362">
          <cell r="K362" t="str">
            <v>'Campo_Mourao'</v>
          </cell>
        </row>
        <row r="363">
          <cell r="K363" t="str">
            <v>'Umuarama'</v>
          </cell>
        </row>
      </sheetData>
      <sheetData sheetId="21">
        <row r="3">
          <cell r="K3" t="str">
            <v>'Fraiburgo'</v>
          </cell>
        </row>
        <row r="4">
          <cell r="K4" t="str">
            <v>'Sao_Joao_Batista'</v>
          </cell>
        </row>
        <row r="5">
          <cell r="K5" t="str">
            <v>'Peritiba'</v>
          </cell>
        </row>
        <row r="6">
          <cell r="K6" t="str">
            <v>'Guaraciaba'</v>
          </cell>
        </row>
        <row r="7">
          <cell r="K7" t="str">
            <v>'Imarui'</v>
          </cell>
        </row>
        <row r="8">
          <cell r="K8" t="str">
            <v>'Brusque'</v>
          </cell>
        </row>
        <row r="9">
          <cell r="K9" t="str">
            <v>'Vitor_Meireles'</v>
          </cell>
        </row>
        <row r="10">
          <cell r="K10" t="str">
            <v>'Vargeao'</v>
          </cell>
        </row>
        <row r="11">
          <cell r="K11" t="str">
            <v>'Sao_Carlos'</v>
          </cell>
        </row>
        <row r="12">
          <cell r="K12" t="str">
            <v>'Florianopolis'</v>
          </cell>
        </row>
        <row r="13">
          <cell r="K13" t="str">
            <v>'Sao_Miguel_Do_Oeste'</v>
          </cell>
        </row>
        <row r="14">
          <cell r="K14" t="str">
            <v>'Sao_Bento_Do_Sul'</v>
          </cell>
        </row>
        <row r="15">
          <cell r="K15" t="str">
            <v>'Joinville'</v>
          </cell>
        </row>
        <row r="16">
          <cell r="K16" t="str">
            <v>'Palhoca'</v>
          </cell>
        </row>
        <row r="17">
          <cell r="K17" t="str">
            <v>'Florianopolis'</v>
          </cell>
        </row>
        <row r="18">
          <cell r="K18" t="str">
            <v>'Agrolandia'</v>
          </cell>
        </row>
        <row r="19">
          <cell r="K19" t="str">
            <v>'Campos_Novos'</v>
          </cell>
        </row>
        <row r="20">
          <cell r="K20" t="str">
            <v>'Lauro_Muller'</v>
          </cell>
        </row>
        <row r="21">
          <cell r="K21" t="str">
            <v>'Canelinha'</v>
          </cell>
        </row>
        <row r="22">
          <cell r="K22" t="str">
            <v>'Orleans'</v>
          </cell>
        </row>
        <row r="23">
          <cell r="K23" t="str">
            <v>'Descanso'</v>
          </cell>
        </row>
        <row r="24">
          <cell r="K24" t="str">
            <v>'Caxambu_Do_Sul'</v>
          </cell>
        </row>
        <row r="25">
          <cell r="K25" t="str">
            <v>'Ponte_Alta'</v>
          </cell>
        </row>
        <row r="26">
          <cell r="K26" t="str">
            <v>'Petrolandia'</v>
          </cell>
        </row>
        <row r="27">
          <cell r="K27" t="str">
            <v>'Sao_Martinho'</v>
          </cell>
        </row>
        <row r="28">
          <cell r="K28" t="str">
            <v>'Icara'</v>
          </cell>
        </row>
        <row r="29">
          <cell r="K29" t="str">
            <v>'Brusque'</v>
          </cell>
        </row>
        <row r="30">
          <cell r="K30" t="str">
            <v>'Florianopolis'</v>
          </cell>
        </row>
        <row r="31">
          <cell r="K31" t="str">
            <v>'Florianopolis'</v>
          </cell>
        </row>
        <row r="32">
          <cell r="K32" t="str">
            <v>'Indaial'</v>
          </cell>
        </row>
        <row r="33">
          <cell r="K33" t="str">
            <v>'Florianopolis'</v>
          </cell>
        </row>
        <row r="34">
          <cell r="K34" t="str">
            <v>'Arroio_Trinta'</v>
          </cell>
        </row>
        <row r="35">
          <cell r="K35" t="str">
            <v>'Joinville'</v>
          </cell>
        </row>
        <row r="36">
          <cell r="K36" t="str">
            <v>'Ituporanga'</v>
          </cell>
        </row>
        <row r="37">
          <cell r="K37" t="str">
            <v>'Caibi'</v>
          </cell>
        </row>
        <row r="38">
          <cell r="K38" t="str">
            <v>'Sao_Jose_Do_Cedro'</v>
          </cell>
        </row>
        <row r="39">
          <cell r="K39" t="str">
            <v>'Camboriu'</v>
          </cell>
        </row>
        <row r="40">
          <cell r="K40" t="str">
            <v>'Cunha_Pora'</v>
          </cell>
        </row>
        <row r="41">
          <cell r="K41" t="str">
            <v>'Sao_Lourenco_Do_Oeste'</v>
          </cell>
        </row>
        <row r="42">
          <cell r="K42" t="str">
            <v>'Alfredo_Wagner'</v>
          </cell>
        </row>
        <row r="43">
          <cell r="K43" t="str">
            <v>'Sao_Joaquim'</v>
          </cell>
        </row>
        <row r="44">
          <cell r="K44" t="str">
            <v>'Jaguaruna'</v>
          </cell>
        </row>
        <row r="45">
          <cell r="K45" t="str">
            <v>'Laguna'</v>
          </cell>
        </row>
        <row r="46">
          <cell r="K46" t="str">
            <v>'Morro_Da_Fumaca'</v>
          </cell>
        </row>
        <row r="47">
          <cell r="K47" t="str">
            <v>'Lages'</v>
          </cell>
        </row>
        <row r="48">
          <cell r="K48" t="str">
            <v>'Gaspar'</v>
          </cell>
        </row>
        <row r="49">
          <cell r="K49" t="str">
            <v>'Florianopolis'</v>
          </cell>
        </row>
        <row r="50">
          <cell r="K50" t="str">
            <v>'Ipora_Do_Oeste'</v>
          </cell>
        </row>
        <row r="51">
          <cell r="K51" t="str">
            <v>'Modelo'</v>
          </cell>
        </row>
        <row r="52">
          <cell r="K52" t="str">
            <v>'Pinhalzinho'</v>
          </cell>
        </row>
        <row r="53">
          <cell r="K53" t="str">
            <v>'Pouso_Redondo'</v>
          </cell>
        </row>
        <row r="54">
          <cell r="K54" t="str">
            <v>'Rio_Fortuna'</v>
          </cell>
        </row>
        <row r="55">
          <cell r="K55" t="str">
            <v>'Sao_Bonifacio'</v>
          </cell>
        </row>
        <row r="56">
          <cell r="K56" t="str">
            <v>'Tunapolis'</v>
          </cell>
        </row>
        <row r="57">
          <cell r="K57" t="str">
            <v>'Balneario_Camboriu'</v>
          </cell>
        </row>
        <row r="58">
          <cell r="K58" t="str">
            <v>'Rio_Dos_Cedros'</v>
          </cell>
        </row>
        <row r="59">
          <cell r="K59" t="str">
            <v>'Sombrio'</v>
          </cell>
        </row>
        <row r="60">
          <cell r="K60" t="str">
            <v>'Joinville'</v>
          </cell>
        </row>
        <row r="61">
          <cell r="K61" t="str">
            <v>'Ibirama'</v>
          </cell>
        </row>
        <row r="62">
          <cell r="K62" t="str">
            <v>'Palhoca'</v>
          </cell>
        </row>
        <row r="63">
          <cell r="K63" t="str">
            <v>'Taio'</v>
          </cell>
        </row>
        <row r="64">
          <cell r="K64" t="str">
            <v>'Florianopolis'</v>
          </cell>
        </row>
        <row r="65">
          <cell r="K65" t="str">
            <v>'Presidente_Getulio'</v>
          </cell>
        </row>
        <row r="66">
          <cell r="K66" t="str">
            <v>'Itajai'</v>
          </cell>
        </row>
        <row r="67">
          <cell r="K67" t="str">
            <v>'Timbo'</v>
          </cell>
        </row>
        <row r="68">
          <cell r="K68" t="str">
            <v>'Pomerode'</v>
          </cell>
        </row>
        <row r="69">
          <cell r="K69" t="str">
            <v>'Sao_Bento_Do_Sul'</v>
          </cell>
        </row>
        <row r="70">
          <cell r="K70" t="str">
            <v>'Santa_Cecilia'</v>
          </cell>
        </row>
        <row r="71">
          <cell r="K71" t="str">
            <v>'Balneario_Camboriu'</v>
          </cell>
        </row>
        <row r="72">
          <cell r="K72" t="str">
            <v>'Lages'</v>
          </cell>
        </row>
        <row r="73">
          <cell r="K73" t="str">
            <v>'Tres_Barras'</v>
          </cell>
        </row>
        <row r="74">
          <cell r="K74" t="str">
            <v>'Florianopolis'</v>
          </cell>
        </row>
        <row r="75">
          <cell r="K75" t="str">
            <v>'Xaxim'</v>
          </cell>
        </row>
        <row r="76">
          <cell r="K76" t="str">
            <v>'Anita_Garibaldi'</v>
          </cell>
        </row>
        <row r="77">
          <cell r="K77" t="str">
            <v>'Joinville'</v>
          </cell>
        </row>
        <row r="78">
          <cell r="K78" t="str">
            <v>'Florianopolis'</v>
          </cell>
        </row>
        <row r="79">
          <cell r="K79" t="str">
            <v>'Guaruja_Do_Sul'</v>
          </cell>
        </row>
        <row r="80">
          <cell r="K80" t="str">
            <v>'Curitibanos'</v>
          </cell>
        </row>
        <row r="81">
          <cell r="K81" t="str">
            <v>'Luiz_Alves'</v>
          </cell>
        </row>
        <row r="82">
          <cell r="K82" t="str">
            <v>'Joinville'</v>
          </cell>
        </row>
        <row r="83">
          <cell r="K83" t="str">
            <v>'Florianopolis'</v>
          </cell>
        </row>
        <row r="84">
          <cell r="K84" t="str">
            <v>'Lindoia_Do_Sul'</v>
          </cell>
        </row>
        <row r="85">
          <cell r="K85" t="str">
            <v>'Jaragua_Do_Sul'</v>
          </cell>
        </row>
        <row r="86">
          <cell r="K86" t="str">
            <v>'Massaranduba'</v>
          </cell>
        </row>
        <row r="87">
          <cell r="K87" t="str">
            <v>'Cacador'</v>
          </cell>
        </row>
        <row r="88">
          <cell r="K88" t="str">
            <v>'Criciuma'</v>
          </cell>
        </row>
        <row r="89">
          <cell r="K89" t="str">
            <v>'Witmarsum'</v>
          </cell>
        </row>
        <row r="90">
          <cell r="K90" t="str">
            <v>'Blumenau'</v>
          </cell>
        </row>
        <row r="91">
          <cell r="K91" t="str">
            <v>'Mondai'</v>
          </cell>
        </row>
        <row r="92">
          <cell r="K92" t="str">
            <v>'Sao_Joao_Batista'</v>
          </cell>
        </row>
        <row r="93">
          <cell r="K93" t="str">
            <v>'Bom_Jardim_Da_Serra'</v>
          </cell>
        </row>
        <row r="94">
          <cell r="K94" t="str">
            <v>'Irineopolis'</v>
          </cell>
        </row>
        <row r="95">
          <cell r="K95" t="str">
            <v>'Santa_Cecilia'</v>
          </cell>
        </row>
        <row r="96">
          <cell r="K96" t="str">
            <v>'Tangara'</v>
          </cell>
        </row>
        <row r="97">
          <cell r="K97" t="str">
            <v>'Sao_Francisco_Do_Sul'</v>
          </cell>
        </row>
        <row r="98">
          <cell r="K98" t="str">
            <v>'Catanduvas'</v>
          </cell>
        </row>
        <row r="99">
          <cell r="K99" t="str">
            <v>'Balneario_Camboriu'</v>
          </cell>
        </row>
        <row r="100">
          <cell r="K100" t="str">
            <v>'Lebon_Regis'</v>
          </cell>
        </row>
        <row r="101">
          <cell r="K101" t="str">
            <v>'Joinville'</v>
          </cell>
        </row>
        <row r="102">
          <cell r="K102" t="str">
            <v>'Major_Vieira'</v>
          </cell>
        </row>
        <row r="103">
          <cell r="K103" t="str">
            <v>'Florianopolis'</v>
          </cell>
        </row>
        <row r="104">
          <cell r="K104" t="str">
            <v>'Angelina'</v>
          </cell>
        </row>
        <row r="105">
          <cell r="K105" t="str">
            <v>'Tubarao'</v>
          </cell>
        </row>
        <row r="106">
          <cell r="K106" t="str">
            <v>'Urussanga'</v>
          </cell>
        </row>
        <row r="107">
          <cell r="K107" t="str">
            <v>'Nova_Trento'</v>
          </cell>
        </row>
        <row r="108">
          <cell r="K108" t="str">
            <v>'Agua_Doce'</v>
          </cell>
        </row>
        <row r="109">
          <cell r="K109" t="str">
            <v>'Coronel_Freitas'</v>
          </cell>
        </row>
        <row r="110">
          <cell r="K110" t="str">
            <v>'Capinzal'</v>
          </cell>
        </row>
        <row r="111">
          <cell r="K111" t="str">
            <v>'Bom_Retiro'</v>
          </cell>
        </row>
        <row r="112">
          <cell r="K112" t="str">
            <v>'Praia_Grande'</v>
          </cell>
        </row>
        <row r="113">
          <cell r="K113" t="str">
            <v>'Campo_Belo_Do_Sul'</v>
          </cell>
        </row>
        <row r="114">
          <cell r="K114" t="str">
            <v>'Navegantes'</v>
          </cell>
        </row>
        <row r="115">
          <cell r="K115" t="str">
            <v>'Lages'</v>
          </cell>
        </row>
        <row r="116">
          <cell r="K116" t="str">
            <v>'Nova_Erechim'</v>
          </cell>
        </row>
        <row r="117">
          <cell r="K117" t="str">
            <v>'Arabuta'</v>
          </cell>
        </row>
        <row r="118">
          <cell r="K118" t="str">
            <v>'Palma_Sola'</v>
          </cell>
        </row>
        <row r="119">
          <cell r="K119" t="str">
            <v>'Palmitos'</v>
          </cell>
        </row>
        <row r="120">
          <cell r="K120" t="str">
            <v>'Ipira'</v>
          </cell>
        </row>
        <row r="121">
          <cell r="K121" t="str">
            <v>'Rio_Do_Sul'</v>
          </cell>
        </row>
        <row r="122">
          <cell r="K122" t="str">
            <v>'Biguacu'</v>
          </cell>
        </row>
        <row r="123">
          <cell r="K123" t="str">
            <v>'Sao_Jose'</v>
          </cell>
        </row>
        <row r="124">
          <cell r="K124" t="str">
            <v>'Ararangua'</v>
          </cell>
        </row>
        <row r="125">
          <cell r="K125" t="str">
            <v>'Chapeco'</v>
          </cell>
        </row>
        <row r="126">
          <cell r="K126" t="str">
            <v>'Joinville'</v>
          </cell>
        </row>
        <row r="127">
          <cell r="K127" t="str">
            <v>'Xanxere'</v>
          </cell>
        </row>
        <row r="128">
          <cell r="K128" t="str">
            <v>'Sao_Miguel_Do_Oeste'</v>
          </cell>
        </row>
        <row r="129">
          <cell r="K129" t="str">
            <v>'Rio_Negrinho'</v>
          </cell>
        </row>
        <row r="130">
          <cell r="K130" t="str">
            <v>'Abelardo_Luz'</v>
          </cell>
        </row>
        <row r="131">
          <cell r="K131" t="str">
            <v>'Cacador'</v>
          </cell>
        </row>
        <row r="132">
          <cell r="K132" t="str">
            <v>'Videira'</v>
          </cell>
        </row>
        <row r="133">
          <cell r="K133" t="str">
            <v>'Videira'</v>
          </cell>
        </row>
        <row r="134">
          <cell r="K134" t="str">
            <v>'Rio_Do_Sul'</v>
          </cell>
        </row>
        <row r="135">
          <cell r="K135" t="str">
            <v>'Sao_Joao_Do_Oeste'</v>
          </cell>
        </row>
        <row r="136">
          <cell r="K136" t="str">
            <v>'Blumenau'</v>
          </cell>
        </row>
        <row r="137">
          <cell r="K137" t="str">
            <v>'Otacilio_Costa'</v>
          </cell>
        </row>
        <row r="138">
          <cell r="K138" t="str">
            <v>'Canoinhas'</v>
          </cell>
        </row>
        <row r="139">
          <cell r="K139" t="str">
            <v>'Blumenau'</v>
          </cell>
        </row>
        <row r="140">
          <cell r="K140" t="str">
            <v>'Salto_Veloso'</v>
          </cell>
        </row>
        <row r="141">
          <cell r="K141" t="str">
            <v>'Ponte_Serrada'</v>
          </cell>
        </row>
        <row r="142">
          <cell r="K142" t="str">
            <v>'Sao_Pedro_De_Alcantara'</v>
          </cell>
        </row>
        <row r="143">
          <cell r="K143" t="str">
            <v>'Braco_Do_Norte'</v>
          </cell>
        </row>
        <row r="144">
          <cell r="K144" t="str">
            <v>'Salete'</v>
          </cell>
        </row>
        <row r="145">
          <cell r="K145" t="str">
            <v>'Blumenau'</v>
          </cell>
        </row>
        <row r="146">
          <cell r="K146" t="str">
            <v>'Campo_Ere'</v>
          </cell>
        </row>
        <row r="147">
          <cell r="K147" t="str">
            <v>'Itaiopolis'</v>
          </cell>
        </row>
        <row r="148">
          <cell r="K148" t="str">
            <v>'Itapema'</v>
          </cell>
        </row>
        <row r="149">
          <cell r="K149" t="str">
            <v>'Guaramirim'</v>
          </cell>
        </row>
        <row r="150">
          <cell r="K150" t="str">
            <v>'Armazem'</v>
          </cell>
        </row>
        <row r="151">
          <cell r="K151" t="str">
            <v>'Benedito_Novo'</v>
          </cell>
        </row>
        <row r="152">
          <cell r="K152" t="str">
            <v>'Quilombo'</v>
          </cell>
        </row>
        <row r="153">
          <cell r="K153" t="str">
            <v>'Porto_Uniao'</v>
          </cell>
        </row>
        <row r="154">
          <cell r="K154" t="str">
            <v>'Imbituba'</v>
          </cell>
        </row>
        <row r="155">
          <cell r="K155" t="str">
            <v>'Ipumirim'</v>
          </cell>
        </row>
        <row r="156">
          <cell r="K156" t="str">
            <v>'Faxinal_Dos_Guedes'</v>
          </cell>
        </row>
        <row r="157">
          <cell r="K157" t="str">
            <v>'Concordia'</v>
          </cell>
        </row>
        <row r="158">
          <cell r="K158" t="str">
            <v>'Santo_Amaro_Da_Imperatriz'</v>
          </cell>
        </row>
        <row r="159">
          <cell r="K159" t="str">
            <v>'Criciuma'</v>
          </cell>
        </row>
        <row r="160">
          <cell r="K160" t="str">
            <v>'Irani'</v>
          </cell>
        </row>
        <row r="161">
          <cell r="K161" t="str">
            <v>'Jaragua_Do_Sul'</v>
          </cell>
        </row>
        <row r="162">
          <cell r="K162" t="str">
            <v>'Criciuma'</v>
          </cell>
        </row>
        <row r="163">
          <cell r="K163" t="str">
            <v>'Maravilha'</v>
          </cell>
        </row>
        <row r="164">
          <cell r="K164" t="str">
            <v>'Urubici'</v>
          </cell>
        </row>
        <row r="165">
          <cell r="K165" t="str">
            <v>'Tijucas'</v>
          </cell>
        </row>
        <row r="166">
          <cell r="K166" t="str">
            <v>'Meleiro'</v>
          </cell>
        </row>
        <row r="167">
          <cell r="K167" t="str">
            <v>'Xavantina'</v>
          </cell>
        </row>
        <row r="168">
          <cell r="K168" t="str">
            <v>'Campo_Alegre'</v>
          </cell>
        </row>
        <row r="169">
          <cell r="K169" t="str">
            <v>'Nova_Veneza'</v>
          </cell>
        </row>
        <row r="170">
          <cell r="K170" t="str">
            <v>'Sao_Miguel_Do_Oeste'</v>
          </cell>
        </row>
        <row r="171">
          <cell r="K171" t="str">
            <v>'Joacaba'</v>
          </cell>
        </row>
        <row r="172">
          <cell r="K172" t="str">
            <v>'Ita'</v>
          </cell>
        </row>
        <row r="173">
          <cell r="K173" t="str">
            <v>'Jacinto_Machado'</v>
          </cell>
        </row>
        <row r="174">
          <cell r="K174" t="str">
            <v>'Luzerna'</v>
          </cell>
        </row>
        <row r="175">
          <cell r="K175" t="str">
            <v>'Seara'</v>
          </cell>
        </row>
        <row r="176">
          <cell r="K176" t="str">
            <v>'Anitapolis'</v>
          </cell>
        </row>
        <row r="177">
          <cell r="K177" t="str">
            <v>'Treze_De_Maio'</v>
          </cell>
        </row>
        <row r="178">
          <cell r="K178" t="str">
            <v>'Papanduva'</v>
          </cell>
        </row>
        <row r="179">
          <cell r="K179" t="str">
            <v>'Mafra'</v>
          </cell>
        </row>
        <row r="180">
          <cell r="K180" t="str">
            <v>'Saudades'</v>
          </cell>
        </row>
        <row r="181">
          <cell r="K181" t="str">
            <v>'Trombudo_Central'</v>
          </cell>
        </row>
        <row r="182">
          <cell r="K182" t="str">
            <v>'Sao_Jose'</v>
          </cell>
        </row>
        <row r="183">
          <cell r="K183" t="str">
            <v>'Chapeco'</v>
          </cell>
        </row>
        <row r="184">
          <cell r="K184" t="str">
            <v>'Criciuma'</v>
          </cell>
        </row>
        <row r="185">
          <cell r="K185" t="str">
            <v>'Balneario_Camboriu'</v>
          </cell>
        </row>
        <row r="186">
          <cell r="K186" t="str">
            <v>'Florianopolis'</v>
          </cell>
        </row>
        <row r="187">
          <cell r="K187" t="str">
            <v>'Joacaba'</v>
          </cell>
        </row>
        <row r="188">
          <cell r="K188" t="str">
            <v>'Vidal_Ramos'</v>
          </cell>
        </row>
        <row r="189">
          <cell r="K189" t="str">
            <v>'Florianopolis'</v>
          </cell>
        </row>
        <row r="190">
          <cell r="K190" t="str">
            <v>'Turvo'</v>
          </cell>
        </row>
        <row r="191">
          <cell r="K191" t="str">
            <v>'Florianopolis'</v>
          </cell>
        </row>
        <row r="192">
          <cell r="K192" t="str">
            <v>'Brusque'</v>
          </cell>
        </row>
        <row r="193">
          <cell r="K193" t="str">
            <v>'Florianopolis'</v>
          </cell>
        </row>
        <row r="194">
          <cell r="K194" t="str">
            <v>'Timbe_Do_Sul'</v>
          </cell>
        </row>
        <row r="195">
          <cell r="K195" t="str">
            <v>'Dionisio_Cerqueira'</v>
          </cell>
        </row>
        <row r="196">
          <cell r="K196" t="str">
            <v>'Itapiranga'</v>
          </cell>
        </row>
        <row r="197">
          <cell r="K197" t="str">
            <v>'Florianopolis'</v>
          </cell>
        </row>
        <row r="198">
          <cell r="K198" t="str">
            <v>'Florianopolis'</v>
          </cell>
        </row>
        <row r="199">
          <cell r="K199" t="str">
            <v>'Rio_Do_Campo'</v>
          </cell>
        </row>
        <row r="200">
          <cell r="K200" t="str">
            <v>'Tubarao'</v>
          </cell>
        </row>
        <row r="201">
          <cell r="K201" t="str">
            <v>'Florianopolis'</v>
          </cell>
        </row>
        <row r="202">
          <cell r="K202" t="str">
            <v>'Florianopolis'</v>
          </cell>
        </row>
      </sheetData>
      <sheetData sheetId="22">
        <row r="3">
          <cell r="K3" t="str">
            <v>'Aratiba'</v>
          </cell>
        </row>
        <row r="4">
          <cell r="K4" t="str">
            <v>'Nova_Bassano'</v>
          </cell>
        </row>
        <row r="5">
          <cell r="K5" t="str">
            <v>'Porto_Alegre'</v>
          </cell>
        </row>
        <row r="6">
          <cell r="K6" t="str">
            <v>'Dom_Feliciano'</v>
          </cell>
        </row>
        <row r="7">
          <cell r="K7" t="str">
            <v>'Cacequi'</v>
          </cell>
        </row>
        <row r="8">
          <cell r="K8" t="str">
            <v>'Coronel_Bicaco'</v>
          </cell>
        </row>
        <row r="9">
          <cell r="K9" t="str">
            <v>'Horizontina'</v>
          </cell>
        </row>
        <row r="10">
          <cell r="K10" t="str">
            <v>'Ronda_Alta'</v>
          </cell>
        </row>
        <row r="11">
          <cell r="K11" t="str">
            <v>'Guapore'</v>
          </cell>
        </row>
        <row r="12">
          <cell r="K12" t="str">
            <v>'Marcelino_Ramos'</v>
          </cell>
        </row>
        <row r="13">
          <cell r="K13" t="str">
            <v>'Porto_Alegre'</v>
          </cell>
        </row>
        <row r="14">
          <cell r="K14" t="str">
            <v>'Quinze_De_Novembro'</v>
          </cell>
        </row>
        <row r="15">
          <cell r="K15" t="str">
            <v>'Tuparendi'</v>
          </cell>
        </row>
        <row r="16">
          <cell r="K16" t="str">
            <v>'Pinhal_Grande'</v>
          </cell>
        </row>
        <row r="17">
          <cell r="K17" t="str">
            <v>'Pelotas'</v>
          </cell>
        </row>
        <row r="18">
          <cell r="K18" t="str">
            <v>'Santana_Do_Livramento'</v>
          </cell>
        </row>
        <row r="19">
          <cell r="K19" t="str">
            <v>'Pelotas'</v>
          </cell>
        </row>
        <row r="20">
          <cell r="K20" t="str">
            <v>'Pelotas'</v>
          </cell>
        </row>
        <row r="21">
          <cell r="K21" t="str">
            <v>'Cambara_Do_Sul'</v>
          </cell>
        </row>
        <row r="22">
          <cell r="K22" t="str">
            <v>'Novo_Hamburgo'</v>
          </cell>
        </row>
        <row r="23">
          <cell r="K23" t="str">
            <v>'Esteio'</v>
          </cell>
        </row>
        <row r="24">
          <cell r="K24" t="str">
            <v>'Quarai'</v>
          </cell>
        </row>
        <row r="25">
          <cell r="K25" t="str">
            <v>'Rolante'</v>
          </cell>
        </row>
        <row r="26">
          <cell r="K26" t="str">
            <v>'Sapucaia_Do_Sul'</v>
          </cell>
        </row>
        <row r="27">
          <cell r="K27" t="str">
            <v>'Erechim'</v>
          </cell>
        </row>
        <row r="28">
          <cell r="K28" t="str">
            <v>'Lavras_Do_Sul'</v>
          </cell>
        </row>
        <row r="29">
          <cell r="K29" t="str">
            <v>'Porto_Alegre'</v>
          </cell>
        </row>
        <row r="30">
          <cell r="K30" t="str">
            <v>'Campo_Novo'</v>
          </cell>
        </row>
        <row r="31">
          <cell r="K31" t="str">
            <v>'Ijui'</v>
          </cell>
        </row>
        <row r="32">
          <cell r="K32" t="str">
            <v>'Boqueirao_Do_Leao'</v>
          </cell>
        </row>
        <row r="33">
          <cell r="K33" t="str">
            <v>'Humaita'</v>
          </cell>
        </row>
        <row r="34">
          <cell r="K34" t="str">
            <v>'Agudo'</v>
          </cell>
        </row>
        <row r="35">
          <cell r="K35" t="str">
            <v>'Ajuricaba'</v>
          </cell>
        </row>
        <row r="36">
          <cell r="K36" t="str">
            <v>'Nao-Me-Toque'</v>
          </cell>
        </row>
        <row r="37">
          <cell r="K37" t="str">
            <v>'Alvorada'</v>
          </cell>
        </row>
        <row r="38">
          <cell r="K38" t="str">
            <v>'Santa_Cruz_Do_Sul'</v>
          </cell>
        </row>
        <row r="39">
          <cell r="K39" t="str">
            <v>'Ibiruba'</v>
          </cell>
        </row>
        <row r="40">
          <cell r="K40" t="str">
            <v>'Gramado'</v>
          </cell>
        </row>
        <row r="41">
          <cell r="K41" t="str">
            <v>'Rosario_Do_Sul'</v>
          </cell>
        </row>
        <row r="42">
          <cell r="K42" t="str">
            <v>'Porto_Alegre'</v>
          </cell>
        </row>
        <row r="43">
          <cell r="K43" t="str">
            <v>'Porto_Alegre'</v>
          </cell>
        </row>
        <row r="44">
          <cell r="K44" t="str">
            <v>'Ilopolis'</v>
          </cell>
        </row>
        <row r="45">
          <cell r="K45" t="str">
            <v>'Parai'</v>
          </cell>
        </row>
        <row r="46">
          <cell r="K46" t="str">
            <v>'Mucum'</v>
          </cell>
        </row>
        <row r="47">
          <cell r="K47" t="str">
            <v>'Torres'</v>
          </cell>
        </row>
        <row r="48">
          <cell r="K48" t="str">
            <v>'Arvorezinha'</v>
          </cell>
        </row>
        <row r="49">
          <cell r="K49" t="str">
            <v>'Sao_Marcos'</v>
          </cell>
        </row>
        <row r="50">
          <cell r="K50" t="str">
            <v>'Capao_Da_Canoa'</v>
          </cell>
        </row>
        <row r="51">
          <cell r="K51" t="str">
            <v>'Julio_De_Castilhos'</v>
          </cell>
        </row>
        <row r="52">
          <cell r="K52" t="str">
            <v>'Taquara'</v>
          </cell>
        </row>
        <row r="53">
          <cell r="K53" t="str">
            <v>'Santo_Augusto'</v>
          </cell>
        </row>
        <row r="54">
          <cell r="K54" t="str">
            <v>'Igrejinha'</v>
          </cell>
        </row>
        <row r="55">
          <cell r="K55" t="str">
            <v>'Ijui'</v>
          </cell>
        </row>
        <row r="56">
          <cell r="K56" t="str">
            <v>'Lajeado'</v>
          </cell>
        </row>
        <row r="57">
          <cell r="K57" t="str">
            <v>'Campina_Das_Missoes'</v>
          </cell>
        </row>
        <row r="58">
          <cell r="K58" t="str">
            <v>'Candelaria'</v>
          </cell>
        </row>
        <row r="59">
          <cell r="K59" t="str">
            <v>'Tres_Passos'</v>
          </cell>
        </row>
        <row r="60">
          <cell r="K60" t="str">
            <v>'Santa_Maria'</v>
          </cell>
        </row>
        <row r="61">
          <cell r="K61" t="str">
            <v>'Sao_Leopoldo'</v>
          </cell>
        </row>
        <row r="62">
          <cell r="K62" t="str">
            <v>'Nonoai'</v>
          </cell>
        </row>
        <row r="63">
          <cell r="K63" t="str">
            <v>'Veranopolis'</v>
          </cell>
        </row>
        <row r="64">
          <cell r="K64" t="str">
            <v>'Sarandi'</v>
          </cell>
        </row>
        <row r="65">
          <cell r="K65" t="str">
            <v>'Marau'</v>
          </cell>
        </row>
        <row r="66">
          <cell r="K66" t="str">
            <v>'Santa_Maria'</v>
          </cell>
        </row>
        <row r="67">
          <cell r="K67" t="str">
            <v>'Acegua'</v>
          </cell>
        </row>
        <row r="68">
          <cell r="K68" t="str">
            <v>'Constantina'</v>
          </cell>
        </row>
        <row r="69">
          <cell r="K69" t="str">
            <v>'Sao_Lourenco_Do_Sul'</v>
          </cell>
        </row>
        <row r="70">
          <cell r="K70" t="str">
            <v>'Canoas'</v>
          </cell>
        </row>
        <row r="71">
          <cell r="K71" t="str">
            <v>'Bom_Jesus'</v>
          </cell>
        </row>
        <row r="72">
          <cell r="K72" t="str">
            <v>'Butia'</v>
          </cell>
        </row>
        <row r="73">
          <cell r="K73" t="str">
            <v>'Caxias_Do_Sul'</v>
          </cell>
        </row>
        <row r="74">
          <cell r="K74" t="str">
            <v>'Campo_Bom'</v>
          </cell>
        </row>
        <row r="75">
          <cell r="K75" t="str">
            <v>'Canela'</v>
          </cell>
        </row>
        <row r="76">
          <cell r="K76" t="str">
            <v>'Santa_Maria'</v>
          </cell>
        </row>
        <row r="77">
          <cell r="K77" t="str">
            <v>'Boa_Vista_Do_Burica'</v>
          </cell>
        </row>
        <row r="78">
          <cell r="K78" t="str">
            <v>'Tupancireta'</v>
          </cell>
        </row>
        <row r="79">
          <cell r="K79" t="str">
            <v>'Alecrim'</v>
          </cell>
        </row>
        <row r="80">
          <cell r="K80" t="str">
            <v>'Cangucu'</v>
          </cell>
        </row>
        <row r="81">
          <cell r="K81" t="str">
            <v>'Carazinho'</v>
          </cell>
        </row>
        <row r="82">
          <cell r="K82" t="str">
            <v>'Crissiumal'</v>
          </cell>
        </row>
        <row r="83">
          <cell r="K83" t="str">
            <v>'Erechim'</v>
          </cell>
        </row>
        <row r="84">
          <cell r="K84" t="str">
            <v>'Ijui'</v>
          </cell>
        </row>
        <row r="85">
          <cell r="K85" t="str">
            <v>'Santiago'</v>
          </cell>
        </row>
        <row r="86">
          <cell r="K86" t="str">
            <v>'Santo_Cristo'</v>
          </cell>
        </row>
        <row r="87">
          <cell r="K87" t="str">
            <v>'Sao_Martinho'</v>
          </cell>
        </row>
        <row r="88">
          <cell r="K88" t="str">
            <v>'Cacapava_Do_Sul'</v>
          </cell>
        </row>
        <row r="89">
          <cell r="K89" t="str">
            <v>'Cachoeira_Do_Sul'</v>
          </cell>
        </row>
        <row r="90">
          <cell r="K90" t="str">
            <v>'Piratini'</v>
          </cell>
        </row>
        <row r="91">
          <cell r="K91" t="str">
            <v>'Palmeira_Das_Missoes'</v>
          </cell>
        </row>
        <row r="92">
          <cell r="K92" t="str">
            <v>'Triunfo'</v>
          </cell>
        </row>
        <row r="93">
          <cell r="K93" t="str">
            <v>'Bom_Retiro_Do_Sul'</v>
          </cell>
        </row>
        <row r="94">
          <cell r="K94" t="str">
            <v>'Restinga_Seca'</v>
          </cell>
        </row>
        <row r="95">
          <cell r="K95" t="str">
            <v>'Sao_Paulo_Das_Missoes'</v>
          </cell>
        </row>
        <row r="96">
          <cell r="K96" t="str">
            <v>'Faxinal_Do_Soturno'</v>
          </cell>
        </row>
        <row r="97">
          <cell r="K97" t="str">
            <v>'Dois_Lajeados'</v>
          </cell>
        </row>
        <row r="98">
          <cell r="K98" t="str">
            <v>'Cruz_Alta'</v>
          </cell>
        </row>
        <row r="99">
          <cell r="K99" t="str">
            <v>'Cerro_Largo'</v>
          </cell>
        </row>
        <row r="100">
          <cell r="K100" t="str">
            <v>'Charqueadas'</v>
          </cell>
        </row>
        <row r="101">
          <cell r="K101" t="str">
            <v>'Chiapetta'</v>
          </cell>
        </row>
        <row r="102">
          <cell r="K102" t="str">
            <v>'Porto_Alegre'</v>
          </cell>
        </row>
        <row r="103">
          <cell r="K103" t="str">
            <v>'Passo_Fundo'</v>
          </cell>
        </row>
        <row r="104">
          <cell r="K104" t="str">
            <v>'Condor'</v>
          </cell>
        </row>
        <row r="105">
          <cell r="K105" t="str">
            <v>'Ivora'</v>
          </cell>
        </row>
        <row r="106">
          <cell r="K106" t="str">
            <v>'Mata'</v>
          </cell>
        </row>
        <row r="107">
          <cell r="K107" t="str">
            <v>'Portao'</v>
          </cell>
        </row>
        <row r="108">
          <cell r="K108" t="str">
            <v>'Porto_Xavier'</v>
          </cell>
        </row>
        <row r="109">
          <cell r="K109" t="str">
            <v>'Passo_Fundo'</v>
          </cell>
        </row>
        <row r="110">
          <cell r="K110" t="str">
            <v>'Santo_Antonio_Da_Patrulha'</v>
          </cell>
        </row>
        <row r="111">
          <cell r="K111" t="str">
            <v>'Porto_Alegre'</v>
          </cell>
        </row>
        <row r="112">
          <cell r="K112" t="str">
            <v>'Frederico_Westphalen'</v>
          </cell>
        </row>
        <row r="113">
          <cell r="K113" t="str">
            <v>'Caxias_Do_Sul'</v>
          </cell>
        </row>
        <row r="114">
          <cell r="K114" t="str">
            <v>'Gravatai'</v>
          </cell>
        </row>
        <row r="115">
          <cell r="K115" t="str">
            <v>'Ronda_Alta'</v>
          </cell>
        </row>
        <row r="116">
          <cell r="K116" t="str">
            <v>'Putinga'</v>
          </cell>
        </row>
        <row r="117">
          <cell r="K117" t="str">
            <v>'Sobradinho'</v>
          </cell>
        </row>
        <row r="118">
          <cell r="K118" t="str">
            <v>'Tucunduva'</v>
          </cell>
        </row>
        <row r="119">
          <cell r="K119" t="str">
            <v>'Tres_Coroas'</v>
          </cell>
        </row>
        <row r="120">
          <cell r="K120" t="str">
            <v>'Sao_Joao_Do_Polesine'</v>
          </cell>
        </row>
        <row r="121">
          <cell r="K121" t="str">
            <v>'Porto_Alegre'</v>
          </cell>
        </row>
        <row r="122">
          <cell r="K122" t="str">
            <v>'Pelotas'</v>
          </cell>
        </row>
        <row r="123">
          <cell r="K123" t="str">
            <v>'Estrela'</v>
          </cell>
        </row>
        <row r="124">
          <cell r="K124" t="str">
            <v>'Flores_Da_Cunha'</v>
          </cell>
        </row>
        <row r="125">
          <cell r="K125" t="str">
            <v>'Soledade'</v>
          </cell>
        </row>
        <row r="126">
          <cell r="K126" t="str">
            <v>'Caxias_Do_Sul'</v>
          </cell>
        </row>
        <row r="127">
          <cell r="K127" t="str">
            <v>'Porto_Alegre'</v>
          </cell>
        </row>
        <row r="128">
          <cell r="K128" t="str">
            <v>'Santa_Maria'</v>
          </cell>
        </row>
        <row r="129">
          <cell r="K129" t="str">
            <v>'Porto_Alegre'</v>
          </cell>
        </row>
        <row r="130">
          <cell r="K130" t="str">
            <v>'Porto_Alegre'</v>
          </cell>
        </row>
        <row r="131">
          <cell r="K131" t="str">
            <v>'Sao_Borja'</v>
          </cell>
        </row>
        <row r="132">
          <cell r="K132" t="str">
            <v>'Porto_Alegre'</v>
          </cell>
        </row>
        <row r="133">
          <cell r="K133" t="str">
            <v>'Marques_De_Souza'</v>
          </cell>
        </row>
        <row r="134">
          <cell r="K134" t="str">
            <v>'Porto_Alegre'</v>
          </cell>
        </row>
        <row r="135">
          <cell r="K135" t="str">
            <v>'Planalto'</v>
          </cell>
        </row>
        <row r="136">
          <cell r="K136" t="str">
            <v>'Pelotas'</v>
          </cell>
        </row>
        <row r="137">
          <cell r="K137" t="str">
            <v>'Porto_Alegre'</v>
          </cell>
        </row>
        <row r="138">
          <cell r="K138" t="str">
            <v>'Santa_Cruz_Do_Sul'</v>
          </cell>
        </row>
        <row r="139">
          <cell r="K139" t="str">
            <v>'Montenegro'</v>
          </cell>
        </row>
        <row r="140">
          <cell r="K140" t="str">
            <v>'Santana_Da_Boa_Vista'</v>
          </cell>
        </row>
        <row r="141">
          <cell r="K141" t="str">
            <v>'Fortaleza_Dos_Valos'</v>
          </cell>
        </row>
        <row r="142">
          <cell r="K142" t="str">
            <v>'Campinas_Do_Sul'</v>
          </cell>
        </row>
        <row r="143">
          <cell r="K143" t="str">
            <v>'Sao_Pedro_Do_Sul'</v>
          </cell>
        </row>
        <row r="144">
          <cell r="K144" t="str">
            <v>'Salto_Do_Jacui'</v>
          </cell>
        </row>
        <row r="145">
          <cell r="K145" t="str">
            <v>'Estancia_Velha'</v>
          </cell>
        </row>
        <row r="146">
          <cell r="K146" t="str">
            <v>'Passo_Fundo'</v>
          </cell>
        </row>
        <row r="147">
          <cell r="K147" t="str">
            <v>'Formigueiro'</v>
          </cell>
        </row>
        <row r="148">
          <cell r="K148" t="str">
            <v>'Saldanha_Marinho'</v>
          </cell>
        </row>
        <row r="149">
          <cell r="K149" t="str">
            <v>'Sao_Jose_Do_Norte'</v>
          </cell>
        </row>
        <row r="150">
          <cell r="K150" t="str">
            <v>'Irai'</v>
          </cell>
        </row>
        <row r="151">
          <cell r="K151" t="str">
            <v>'Viadutos'</v>
          </cell>
        </row>
        <row r="152">
          <cell r="K152" t="str">
            <v>'Alpestre'</v>
          </cell>
        </row>
        <row r="153">
          <cell r="K153" t="str">
            <v>'Camaqua'</v>
          </cell>
        </row>
        <row r="154">
          <cell r="K154" t="str">
            <v>'Porto_Alegre'</v>
          </cell>
        </row>
        <row r="155">
          <cell r="K155" t="str">
            <v>'Herval'</v>
          </cell>
        </row>
        <row r="156">
          <cell r="K156" t="str">
            <v>'Vacaria'</v>
          </cell>
        </row>
        <row r="157">
          <cell r="K157" t="str">
            <v>'Nova_Palma'</v>
          </cell>
        </row>
        <row r="158">
          <cell r="K158" t="str">
            <v>'Canoas'</v>
          </cell>
        </row>
        <row r="159">
          <cell r="K159" t="str">
            <v>'Tapes'</v>
          </cell>
        </row>
        <row r="160">
          <cell r="K160" t="str">
            <v>'Serafina_Correa'</v>
          </cell>
        </row>
        <row r="161">
          <cell r="K161" t="str">
            <v>'Riozinho'</v>
          </cell>
        </row>
        <row r="162">
          <cell r="K162" t="str">
            <v>'Espumoso'</v>
          </cell>
        </row>
        <row r="163">
          <cell r="K163" t="str">
            <v>'Nova_Petropolis'</v>
          </cell>
        </row>
        <row r="164">
          <cell r="K164" t="str">
            <v>'Horizontina'</v>
          </cell>
        </row>
        <row r="165">
          <cell r="K165" t="str">
            <v>'Teutonia'</v>
          </cell>
        </row>
        <row r="166">
          <cell r="K166" t="str">
            <v>'Anta_Gorda'</v>
          </cell>
        </row>
        <row r="167">
          <cell r="K167" t="str">
            <v>'Rondinha'</v>
          </cell>
        </row>
        <row r="168">
          <cell r="K168" t="str">
            <v>'Cachoeirinha'</v>
          </cell>
        </row>
        <row r="169">
          <cell r="K169" t="str">
            <v>'Panambi'</v>
          </cell>
        </row>
        <row r="170">
          <cell r="K170" t="str">
            <v>'Pejucara'</v>
          </cell>
        </row>
        <row r="171">
          <cell r="K171" t="str">
            <v>'Pinheiro_Machado'</v>
          </cell>
        </row>
        <row r="172">
          <cell r="K172" t="str">
            <v>'Seberi'</v>
          </cell>
        </row>
        <row r="173">
          <cell r="K173" t="str">
            <v>'Caxias_Do_Sul'</v>
          </cell>
        </row>
        <row r="174">
          <cell r="K174" t="str">
            <v>'Porto_Alegre'</v>
          </cell>
        </row>
        <row r="175">
          <cell r="K175" t="str">
            <v>'Novo_Hamburgo'</v>
          </cell>
        </row>
        <row r="176">
          <cell r="K176" t="str">
            <v>'Santa_Maria'</v>
          </cell>
        </row>
        <row r="177">
          <cell r="K177" t="str">
            <v>'Rio_Pardo'</v>
          </cell>
        </row>
        <row r="178">
          <cell r="K178" t="str">
            <v>'Guaiba'</v>
          </cell>
        </row>
        <row r="179">
          <cell r="K179" t="str">
            <v>'Santo_Angelo'</v>
          </cell>
        </row>
        <row r="180">
          <cell r="K180" t="str">
            <v>'Porto_Alegre'</v>
          </cell>
        </row>
        <row r="181">
          <cell r="K181" t="str">
            <v>'Caibate'</v>
          </cell>
        </row>
        <row r="182">
          <cell r="K182" t="str">
            <v>'Tapera'</v>
          </cell>
        </row>
        <row r="183">
          <cell r="K183" t="str">
            <v>'Sao_Sebastiao_Do_Cai'</v>
          </cell>
        </row>
        <row r="184">
          <cell r="K184" t="str">
            <v>'Encruzilhada_Do_Sul'</v>
          </cell>
        </row>
        <row r="185">
          <cell r="K185" t="str">
            <v>'Santa_Barbara_Do_Sul'</v>
          </cell>
        </row>
        <row r="186">
          <cell r="K186" t="str">
            <v>'Santa_Cruz_Do_Sul'</v>
          </cell>
        </row>
        <row r="187">
          <cell r="K187" t="str">
            <v>'Gaurama'</v>
          </cell>
        </row>
        <row r="188">
          <cell r="K188" t="str">
            <v>'Progresso'</v>
          </cell>
        </row>
        <row r="189">
          <cell r="K189" t="str">
            <v>'Casca'</v>
          </cell>
        </row>
        <row r="190">
          <cell r="K190" t="str">
            <v>'Cruz_Alta'</v>
          </cell>
        </row>
        <row r="191">
          <cell r="K191" t="str">
            <v>'Jaboticaba'</v>
          </cell>
        </row>
        <row r="192">
          <cell r="K192" t="str">
            <v>'Arroio_Do_Tigre'</v>
          </cell>
        </row>
        <row r="193">
          <cell r="K193" t="str">
            <v>'Guarani_Das_Missoes'</v>
          </cell>
        </row>
        <row r="194">
          <cell r="K194" t="str">
            <v>'Encantado'</v>
          </cell>
        </row>
        <row r="195">
          <cell r="K195" t="str">
            <v>'Paim_Filho'</v>
          </cell>
        </row>
        <row r="196">
          <cell r="K196" t="str">
            <v>'Palmitinho'</v>
          </cell>
        </row>
        <row r="197">
          <cell r="K197" t="str">
            <v>'Candido_Godoi'</v>
          </cell>
        </row>
        <row r="198">
          <cell r="K198" t="str">
            <v>'Santo_Angelo'</v>
          </cell>
        </row>
        <row r="199">
          <cell r="K199" t="str">
            <v>'Tapejara'</v>
          </cell>
        </row>
        <row r="200">
          <cell r="K200" t="str">
            <v>'Sao_Francisco_De_Assis'</v>
          </cell>
        </row>
        <row r="201">
          <cell r="K201" t="str">
            <v>'Sao_Sepe'</v>
          </cell>
        </row>
        <row r="202">
          <cell r="K202" t="str">
            <v>'Braga'</v>
          </cell>
        </row>
        <row r="203">
          <cell r="K203" t="str">
            <v>'Estacao'</v>
          </cell>
        </row>
        <row r="204">
          <cell r="K204" t="str">
            <v>'Roque_Gonzales'</v>
          </cell>
        </row>
        <row r="205">
          <cell r="K205" t="str">
            <v>'Tenente_Portela'</v>
          </cell>
        </row>
        <row r="206">
          <cell r="K206" t="str">
            <v>'Farroupilha'</v>
          </cell>
        </row>
        <row r="207">
          <cell r="K207" t="str">
            <v>'Augusto_Pestana'</v>
          </cell>
        </row>
        <row r="208">
          <cell r="K208" t="str">
            <v>'Santa_Maria'</v>
          </cell>
        </row>
        <row r="209">
          <cell r="K209" t="str">
            <v>'Parobe'</v>
          </cell>
        </row>
        <row r="210">
          <cell r="K210" t="str">
            <v>'Sao_Francisco_De_Paula'</v>
          </cell>
        </row>
        <row r="211">
          <cell r="K211" t="str">
            <v>'Ametista_Do_Sul'</v>
          </cell>
        </row>
        <row r="212">
          <cell r="K212" t="str">
            <v>'Cruzeiro_Do_Sul'</v>
          </cell>
        </row>
        <row r="213">
          <cell r="K213" t="str">
            <v>'Selbach'</v>
          </cell>
        </row>
        <row r="214">
          <cell r="K214" t="str">
            <v>'Nova_Prata'</v>
          </cell>
        </row>
        <row r="215">
          <cell r="K215" t="str">
            <v>'Nova_Brescia'</v>
          </cell>
        </row>
        <row r="216">
          <cell r="K216" t="str">
            <v>'Sobradinho'</v>
          </cell>
        </row>
        <row r="217">
          <cell r="K217" t="str">
            <v>'Segredo'</v>
          </cell>
        </row>
        <row r="218">
          <cell r="K218" t="str">
            <v>'Sananduva'</v>
          </cell>
        </row>
        <row r="219">
          <cell r="K219" t="str">
            <v>'Taquari'</v>
          </cell>
        </row>
        <row r="220">
          <cell r="K220" t="str">
            <v>'Antonio_Prado'</v>
          </cell>
        </row>
        <row r="221">
          <cell r="K221" t="str">
            <v>'Palmares_Do_Sul'</v>
          </cell>
        </row>
        <row r="222">
          <cell r="K222" t="str">
            <v>'Sao_Jose_Do_Ouro'</v>
          </cell>
        </row>
        <row r="223">
          <cell r="K223" t="str">
            <v>'Girua'</v>
          </cell>
        </row>
        <row r="224">
          <cell r="K224" t="str">
            <v>'Arroio_Do_Meio'</v>
          </cell>
        </row>
        <row r="225">
          <cell r="K225" t="str">
            <v>'Chapada'</v>
          </cell>
        </row>
        <row r="226">
          <cell r="K226" t="str">
            <v>'David_Canabarro'</v>
          </cell>
        </row>
        <row r="227">
          <cell r="K227" t="str">
            <v>'Dois_Irmaos'</v>
          </cell>
        </row>
        <row r="228">
          <cell r="K228" t="str">
            <v>'Ivoti'</v>
          </cell>
        </row>
        <row r="229">
          <cell r="K229" t="str">
            <v>'Maximiliano_De_Almeida'</v>
          </cell>
        </row>
        <row r="230">
          <cell r="K230" t="str">
            <v>'Porto_Lucena'</v>
          </cell>
        </row>
        <row r="231">
          <cell r="K231" t="str">
            <v>'Rodeio_Bonito'</v>
          </cell>
        </row>
        <row r="232">
          <cell r="K232" t="str">
            <v>'Sertao'</v>
          </cell>
        </row>
        <row r="233">
          <cell r="K233" t="str">
            <v>'Marau'</v>
          </cell>
        </row>
        <row r="234">
          <cell r="K234" t="str">
            <v>'Porto_Alegre'</v>
          </cell>
        </row>
        <row r="235">
          <cell r="K235" t="str">
            <v>'Dom_Pedrito'</v>
          </cell>
        </row>
        <row r="236">
          <cell r="K236" t="str">
            <v>'Mostardas'</v>
          </cell>
        </row>
        <row r="237">
          <cell r="K237" t="str">
            <v>'Sao_Luiz_Gonzaga'</v>
          </cell>
        </row>
        <row r="238">
          <cell r="K238" t="str">
            <v>'Sao_Miguel_Das_Missoes'</v>
          </cell>
        </row>
        <row r="239">
          <cell r="K239" t="str">
            <v>'Itaqui'</v>
          </cell>
        </row>
        <row r="240">
          <cell r="K240" t="str">
            <v>'Lagoa_Vermelha'</v>
          </cell>
        </row>
        <row r="241">
          <cell r="K241" t="str">
            <v>'Garibaldi'</v>
          </cell>
        </row>
        <row r="242">
          <cell r="K242" t="str">
            <v>'Bom_Principio'</v>
          </cell>
        </row>
        <row r="243">
          <cell r="K243" t="str">
            <v>'Carlos_Barbosa'</v>
          </cell>
        </row>
        <row r="244">
          <cell r="K244" t="str">
            <v>'Severiano_De_Almeida'</v>
          </cell>
        </row>
        <row r="245">
          <cell r="K245" t="str">
            <v>'Caicara'</v>
          </cell>
        </row>
        <row r="246">
          <cell r="K246" t="str">
            <v>'Getulio_Vargas'</v>
          </cell>
        </row>
        <row r="247">
          <cell r="K247" t="str">
            <v>'Salvador_Do_Sul'</v>
          </cell>
        </row>
        <row r="248">
          <cell r="K248" t="str">
            <v>'Venancio_Aires'</v>
          </cell>
        </row>
        <row r="249">
          <cell r="K249" t="str">
            <v>'Passo_Fundo'</v>
          </cell>
        </row>
        <row r="250">
          <cell r="K250" t="str">
            <v>'Tres_De_Maio'</v>
          </cell>
        </row>
        <row r="251">
          <cell r="K251" t="str">
            <v>'Passo_Fundo'</v>
          </cell>
        </row>
        <row r="252">
          <cell r="K252" t="str">
            <v>'Osorio'</v>
          </cell>
        </row>
        <row r="253">
          <cell r="K253" t="str">
            <v>'Sapiranga'</v>
          </cell>
        </row>
        <row r="254">
          <cell r="K254" t="str">
            <v>'Caxias_Do_Sul'</v>
          </cell>
        </row>
        <row r="255">
          <cell r="K255" t="str">
            <v>'Feliz'</v>
          </cell>
        </row>
        <row r="256">
          <cell r="K256" t="str">
            <v>'Sinimbu'</v>
          </cell>
        </row>
        <row r="257">
          <cell r="K257" t="str">
            <v>'Bento_Goncalves'</v>
          </cell>
        </row>
        <row r="258">
          <cell r="K258" t="str">
            <v>'Tramandai'</v>
          </cell>
        </row>
        <row r="259">
          <cell r="K259" t="str">
            <v>'Guaiba'</v>
          </cell>
        </row>
        <row r="260">
          <cell r="K260" t="str">
            <v>'Caxias_Do_Sul'</v>
          </cell>
        </row>
        <row r="261">
          <cell r="K261" t="str">
            <v>'Erechim'</v>
          </cell>
        </row>
        <row r="262">
          <cell r="K262" t="str">
            <v>'Sao_Leopoldo'</v>
          </cell>
        </row>
        <row r="263">
          <cell r="K263" t="str">
            <v>'Montenegro'</v>
          </cell>
        </row>
        <row r="264">
          <cell r="K264" t="str">
            <v>'Novo_Hamburgo'</v>
          </cell>
        </row>
        <row r="265">
          <cell r="K265" t="str">
            <v>'Canoas'</v>
          </cell>
        </row>
        <row r="266">
          <cell r="K266" t="str">
            <v>'Rio_Grande'</v>
          </cell>
        </row>
        <row r="267">
          <cell r="K267" t="str">
            <v>'Santa_Maria'</v>
          </cell>
        </row>
        <row r="268">
          <cell r="K268" t="str">
            <v>'Bage'</v>
          </cell>
        </row>
        <row r="269">
          <cell r="K269" t="str">
            <v>'Vale_Do_Sol'</v>
          </cell>
        </row>
        <row r="270">
          <cell r="K270" t="str">
            <v>'Vera_Cruz'</v>
          </cell>
        </row>
        <row r="271">
          <cell r="K271" t="str">
            <v>'Santa_Rosa'</v>
          </cell>
        </row>
        <row r="272">
          <cell r="K272" t="str">
            <v>'Santa_Rosa'</v>
          </cell>
        </row>
        <row r="273">
          <cell r="K273" t="str">
            <v>'Caxias_Do_Sul'</v>
          </cell>
        </row>
        <row r="274">
          <cell r="K274" t="str">
            <v>'Sao_Jeronimo'</v>
          </cell>
        </row>
        <row r="275">
          <cell r="K275" t="str">
            <v>'Viamao'</v>
          </cell>
        </row>
        <row r="276">
          <cell r="K276" t="str">
            <v>'Jaguari'</v>
          </cell>
        </row>
        <row r="277">
          <cell r="K277" t="str">
            <v>'Porto_Alegre'</v>
          </cell>
        </row>
        <row r="278">
          <cell r="K278" t="str">
            <v>'Santa_Vitoria_Do_Palmar'</v>
          </cell>
        </row>
        <row r="279">
          <cell r="K279" t="str">
            <v>'Xangri-La'</v>
          </cell>
        </row>
        <row r="280">
          <cell r="K280" t="str">
            <v>'Alegrete'</v>
          </cell>
        </row>
        <row r="281">
          <cell r="K281" t="str">
            <v>'Bage'</v>
          </cell>
        </row>
        <row r="282">
          <cell r="K282" t="str">
            <v>'Jaguarao'</v>
          </cell>
        </row>
        <row r="283">
          <cell r="K283" t="str">
            <v>'Sao_Lourenco_Do_Sul'</v>
          </cell>
        </row>
        <row r="284">
          <cell r="K284" t="str">
            <v>'Santana_Do_Livramento'</v>
          </cell>
        </row>
        <row r="285">
          <cell r="K285" t="str">
            <v>'Arroio_Grande'</v>
          </cell>
        </row>
        <row r="286">
          <cell r="K286" t="str">
            <v>'Pedro_Osorio'</v>
          </cell>
        </row>
        <row r="287">
          <cell r="K287" t="str">
            <v>'Pelotas'</v>
          </cell>
        </row>
        <row r="288">
          <cell r="K288" t="str">
            <v>'Sao_Gabriel'</v>
          </cell>
        </row>
        <row r="289">
          <cell r="K289" t="str">
            <v>'Uruguaiana'</v>
          </cell>
        </row>
        <row r="290">
          <cell r="K290" t="str">
            <v>'Rio_Grande'</v>
          </cell>
        </row>
        <row r="291">
          <cell r="K291" t="str">
            <v>'Erechim'</v>
          </cell>
        </row>
        <row r="292">
          <cell r="K292" t="str">
            <v>'Roca_Sales'</v>
          </cell>
        </row>
        <row r="293">
          <cell r="K293" t="str">
            <v>'Trindade_Do_Sul'</v>
          </cell>
        </row>
        <row r="294">
          <cell r="K294" t="str">
            <v>'Pelotas'</v>
          </cell>
        </row>
        <row r="295">
          <cell r="K295" t="str">
            <v>'Pelotas'</v>
          </cell>
        </row>
        <row r="296">
          <cell r="K296" t="str">
            <v>'Santa_Maria'</v>
          </cell>
        </row>
      </sheetData>
      <sheetData sheetId="23">
        <row r="3">
          <cell r="K3" t="str">
            <v>'Angelica'</v>
          </cell>
        </row>
        <row r="4">
          <cell r="K4" t="str">
            <v>'Aquidauana'</v>
          </cell>
        </row>
        <row r="5">
          <cell r="K5" t="str">
            <v>'Anastacio'</v>
          </cell>
        </row>
        <row r="6">
          <cell r="K6" t="str">
            <v>'Amambai'</v>
          </cell>
        </row>
        <row r="7">
          <cell r="K7" t="str">
            <v>'Campo_Grande'</v>
          </cell>
        </row>
        <row r="8">
          <cell r="K8" t="str">
            <v>'Dourados'</v>
          </cell>
        </row>
        <row r="9">
          <cell r="K9" t="str">
            <v>'Campo_Grande'</v>
          </cell>
        </row>
        <row r="10">
          <cell r="K10" t="str">
            <v>'Dourados'</v>
          </cell>
        </row>
        <row r="11">
          <cell r="K11" t="str">
            <v>'Costa_Rica'</v>
          </cell>
        </row>
        <row r="12">
          <cell r="K12" t="str">
            <v>'Eldorado'</v>
          </cell>
        </row>
        <row r="13">
          <cell r="K13" t="str">
            <v>'Aparecida_Do_Taboado'</v>
          </cell>
        </row>
        <row r="14">
          <cell r="K14" t="str">
            <v>'Nova_Andradina'</v>
          </cell>
        </row>
        <row r="15">
          <cell r="K15" t="str">
            <v>'Campo_Grande'</v>
          </cell>
        </row>
        <row r="16">
          <cell r="K16" t="str">
            <v>'Campo_Grande'</v>
          </cell>
        </row>
        <row r="17">
          <cell r="K17" t="str">
            <v>'Mundo_Novo'</v>
          </cell>
        </row>
        <row r="18">
          <cell r="K18" t="str">
            <v>'Caracol'</v>
          </cell>
        </row>
        <row r="19">
          <cell r="K19" t="str">
            <v>'Nova_Andradina'</v>
          </cell>
        </row>
        <row r="20">
          <cell r="K20" t="str">
            <v>'Aquidauana'</v>
          </cell>
        </row>
        <row r="21">
          <cell r="K21" t="str">
            <v>'Campo_Grande'</v>
          </cell>
        </row>
        <row r="22">
          <cell r="K22" t="str">
            <v>'Corumba'</v>
          </cell>
        </row>
        <row r="23">
          <cell r="K23" t="str">
            <v>'Coxim'</v>
          </cell>
        </row>
        <row r="24">
          <cell r="K24" t="str">
            <v>'Paranaiba'</v>
          </cell>
        </row>
        <row r="25">
          <cell r="K25" t="str">
            <v>'Tres_Lagoas'</v>
          </cell>
        </row>
        <row r="26">
          <cell r="K26" t="str">
            <v>'Dourados'</v>
          </cell>
        </row>
        <row r="27">
          <cell r="K27" t="str">
            <v>'Navirai'</v>
          </cell>
        </row>
        <row r="28">
          <cell r="K28" t="str">
            <v>'Ponta_Pora'</v>
          </cell>
        </row>
        <row r="29">
          <cell r="K29" t="str">
            <v>'Aquidauana'</v>
          </cell>
        </row>
        <row r="30">
          <cell r="K30" t="str">
            <v>'Fatima_Do_Sul'</v>
          </cell>
        </row>
        <row r="31">
          <cell r="K31" t="str">
            <v>'Dourados'</v>
          </cell>
        </row>
        <row r="32">
          <cell r="K32" t="str">
            <v>'Rio_Negro'</v>
          </cell>
        </row>
        <row r="33">
          <cell r="K33" t="str">
            <v>'Inocencia'</v>
          </cell>
        </row>
        <row r="34">
          <cell r="K34" t="str">
            <v>'Rio_Brilhante'</v>
          </cell>
        </row>
        <row r="35">
          <cell r="K35" t="str">
            <v>'Gloria_De_Dourados'</v>
          </cell>
        </row>
        <row r="36">
          <cell r="K36" t="str">
            <v>'Novo_Horizonte_Do_Sul'</v>
          </cell>
        </row>
        <row r="37">
          <cell r="K37" t="str">
            <v>'Aral_Moreira'</v>
          </cell>
        </row>
        <row r="38">
          <cell r="K38" t="str">
            <v>'Guia_Lopes_Da_Laguna'</v>
          </cell>
        </row>
        <row r="39">
          <cell r="K39" t="str">
            <v>'Dourados'</v>
          </cell>
        </row>
        <row r="40">
          <cell r="K40" t="str">
            <v>'Campo_Grande'</v>
          </cell>
        </row>
        <row r="41">
          <cell r="K41" t="str">
            <v>'Rio_Verde_De_Mato_Grosso'</v>
          </cell>
        </row>
        <row r="42">
          <cell r="K42" t="str">
            <v>'Bonito'</v>
          </cell>
        </row>
        <row r="43">
          <cell r="K43" t="str">
            <v>'Brasilandia'</v>
          </cell>
        </row>
        <row r="44">
          <cell r="K44" t="str">
            <v>'Jardim'</v>
          </cell>
        </row>
        <row r="45">
          <cell r="K45" t="str">
            <v>'Paranhos'</v>
          </cell>
        </row>
        <row r="46">
          <cell r="K46" t="str">
            <v>'Campo_Grande'</v>
          </cell>
        </row>
        <row r="47">
          <cell r="K47" t="str">
            <v>'Coronel_Sapucaia'</v>
          </cell>
        </row>
        <row r="48">
          <cell r="K48" t="str">
            <v>'Deodapolis'</v>
          </cell>
        </row>
        <row r="49">
          <cell r="K49" t="str">
            <v>'Chapadao_Do_Sul'</v>
          </cell>
        </row>
        <row r="50">
          <cell r="K50" t="str">
            <v>'Ivinhema'</v>
          </cell>
        </row>
        <row r="51">
          <cell r="K51" t="str">
            <v>'Laguna_Carapa'</v>
          </cell>
        </row>
        <row r="52">
          <cell r="K52" t="str">
            <v>'Miranda'</v>
          </cell>
        </row>
        <row r="53">
          <cell r="K53" t="str">
            <v>'Navirai'</v>
          </cell>
        </row>
        <row r="54">
          <cell r="K54" t="str">
            <v>'Pedro_Gomes'</v>
          </cell>
        </row>
        <row r="55">
          <cell r="K55" t="str">
            <v>'Sete_Quedas'</v>
          </cell>
        </row>
        <row r="56">
          <cell r="K56" t="str">
            <v>'Antonio_Joao'</v>
          </cell>
        </row>
        <row r="57">
          <cell r="K57" t="str">
            <v>'Nova_Alvorada_Do_Sul'</v>
          </cell>
        </row>
        <row r="58">
          <cell r="K58" t="str">
            <v>'Bodoquena'</v>
          </cell>
        </row>
        <row r="59">
          <cell r="K59" t="str">
            <v>'Sao_Gabriel_Do_Oeste'</v>
          </cell>
        </row>
        <row r="60">
          <cell r="K60" t="str">
            <v>'Itapora'</v>
          </cell>
        </row>
        <row r="61">
          <cell r="K61" t="str">
            <v>'Vicentina'</v>
          </cell>
        </row>
        <row r="62">
          <cell r="K62" t="str">
            <v>'Figueirao'</v>
          </cell>
        </row>
        <row r="63">
          <cell r="K63" t="str">
            <v>'Agua_Clara'</v>
          </cell>
        </row>
        <row r="64">
          <cell r="K64" t="str">
            <v>'Porto_Murtinho'</v>
          </cell>
        </row>
        <row r="65">
          <cell r="K65" t="str">
            <v>'Juti'</v>
          </cell>
        </row>
        <row r="66">
          <cell r="K66" t="str">
            <v>'Tacuru'</v>
          </cell>
        </row>
        <row r="67">
          <cell r="K67" t="str">
            <v>'Ladario'</v>
          </cell>
        </row>
        <row r="68">
          <cell r="K68" t="str">
            <v>'Tres_Lagoas'</v>
          </cell>
        </row>
        <row r="69">
          <cell r="K69" t="str">
            <v>'Sonora'</v>
          </cell>
        </row>
        <row r="70">
          <cell r="K70" t="str">
            <v>'Amambai'</v>
          </cell>
        </row>
        <row r="71">
          <cell r="K71" t="str">
            <v>'Tres_Lagoas'</v>
          </cell>
        </row>
        <row r="72">
          <cell r="K72" t="str">
            <v>'Dourados'</v>
          </cell>
        </row>
        <row r="73">
          <cell r="K73" t="str">
            <v>'Campo_Grande'</v>
          </cell>
        </row>
        <row r="74">
          <cell r="K74" t="str">
            <v>'Coxim'</v>
          </cell>
        </row>
        <row r="75">
          <cell r="K75" t="str">
            <v>'Ponta_Pora'</v>
          </cell>
        </row>
        <row r="76">
          <cell r="K76" t="str">
            <v>'Anaurilandia'</v>
          </cell>
        </row>
        <row r="77">
          <cell r="K77" t="str">
            <v>'Jatei'</v>
          </cell>
        </row>
        <row r="78">
          <cell r="K78" t="str">
            <v>'Campo_Grande'</v>
          </cell>
        </row>
        <row r="79">
          <cell r="K79" t="str">
            <v>'Dourados'</v>
          </cell>
        </row>
        <row r="80">
          <cell r="K80" t="str">
            <v>'Itaquirai'</v>
          </cell>
        </row>
        <row r="81">
          <cell r="K81" t="str">
            <v>'Iguatemi'</v>
          </cell>
        </row>
        <row r="82">
          <cell r="K82" t="str">
            <v>'Campo_Grande'</v>
          </cell>
        </row>
        <row r="83">
          <cell r="K83" t="str">
            <v>'Cassilandia'</v>
          </cell>
        </row>
        <row r="84">
          <cell r="K84" t="str">
            <v>'Caarapo'</v>
          </cell>
        </row>
        <row r="85">
          <cell r="K85" t="str">
            <v>'Bela_Vista'</v>
          </cell>
        </row>
        <row r="86">
          <cell r="K86" t="str">
            <v>'Campo_Grande'</v>
          </cell>
        </row>
        <row r="87">
          <cell r="K87" t="str">
            <v>'Maracaju'</v>
          </cell>
        </row>
        <row r="88">
          <cell r="K88" t="str">
            <v>'Campo_Grande'</v>
          </cell>
        </row>
        <row r="89">
          <cell r="K89" t="str">
            <v>'Ribas_Do_Rio_Pardo'</v>
          </cell>
        </row>
        <row r="90">
          <cell r="K90" t="str">
            <v>'Eldorado'</v>
          </cell>
        </row>
        <row r="91">
          <cell r="K91" t="str">
            <v>'Tres_Lagoas'</v>
          </cell>
        </row>
        <row r="92">
          <cell r="K92" t="str">
            <v>'Dourados'</v>
          </cell>
        </row>
        <row r="93">
          <cell r="K93" t="str">
            <v>'Campo_Grande'</v>
          </cell>
        </row>
        <row r="94">
          <cell r="K94" t="str">
            <v>'Campo_Grande'</v>
          </cell>
        </row>
        <row r="95">
          <cell r="K95" t="str">
            <v>'Campo_Grande'</v>
          </cell>
        </row>
        <row r="96">
          <cell r="K96" t="str">
            <v>'Corumba'</v>
          </cell>
        </row>
        <row r="97">
          <cell r="K97" t="str">
            <v>'Campo_Grande'</v>
          </cell>
        </row>
        <row r="98">
          <cell r="K98" t="str">
            <v>'Bataguassu'</v>
          </cell>
        </row>
        <row r="99">
          <cell r="K99" t="str">
            <v>'Cassilandia'</v>
          </cell>
        </row>
        <row r="100">
          <cell r="K100" t="str">
            <v>'Corumba'</v>
          </cell>
        </row>
        <row r="101">
          <cell r="K101" t="str">
            <v>'Paranaiba'</v>
          </cell>
        </row>
        <row r="102">
          <cell r="K102" t="str">
            <v>'Sidrolandia'</v>
          </cell>
        </row>
        <row r="103">
          <cell r="K103" t="str">
            <v>'Camapua'</v>
          </cell>
        </row>
      </sheetData>
      <sheetData sheetId="24">
        <row r="3">
          <cell r="K3" t="str">
            <v>'Cuiaba'</v>
          </cell>
        </row>
        <row r="4">
          <cell r="K4" t="str">
            <v>'Cuiaba'</v>
          </cell>
        </row>
        <row r="5">
          <cell r="K5" t="str">
            <v>'Colniza'</v>
          </cell>
        </row>
        <row r="6">
          <cell r="K6" t="str">
            <v>'Sinop'</v>
          </cell>
        </row>
        <row r="7">
          <cell r="K7" t="str">
            <v>'Aripuana'</v>
          </cell>
        </row>
        <row r="8">
          <cell r="K8" t="str">
            <v>'Sao_Jose_Dos_Quatro_Marcos'</v>
          </cell>
        </row>
        <row r="9">
          <cell r="K9" t="str">
            <v>'Cuiaba'</v>
          </cell>
        </row>
        <row r="10">
          <cell r="K10" t="str">
            <v>'Itauba'</v>
          </cell>
        </row>
        <row r="11">
          <cell r="K11" t="str">
            <v>'Cuiaba'</v>
          </cell>
        </row>
        <row r="12">
          <cell r="K12" t="str">
            <v>'Tangara_Da_Serra'</v>
          </cell>
        </row>
        <row r="13">
          <cell r="K13" t="str">
            <v>'Rondonopolis'</v>
          </cell>
        </row>
        <row r="14">
          <cell r="K14" t="str">
            <v>'Dom_Aquino'</v>
          </cell>
        </row>
        <row r="15">
          <cell r="K15" t="str">
            <v>'Canarana'</v>
          </cell>
        </row>
        <row r="16">
          <cell r="K16" t="str">
            <v>'Sorriso'</v>
          </cell>
        </row>
        <row r="17">
          <cell r="K17" t="str">
            <v>'Alta_Floresta'</v>
          </cell>
        </row>
        <row r="18">
          <cell r="K18" t="str">
            <v>'Barra_Do_Garcas'</v>
          </cell>
        </row>
        <row r="19">
          <cell r="K19" t="str">
            <v>'Sinop'</v>
          </cell>
        </row>
        <row r="20">
          <cell r="K20" t="str">
            <v>'Comodoro'</v>
          </cell>
        </row>
        <row r="21">
          <cell r="K21" t="str">
            <v>'Primavera_Do_Leste'</v>
          </cell>
        </row>
        <row r="22">
          <cell r="K22" t="str">
            <v>'Tangara_Da_Serra'</v>
          </cell>
        </row>
        <row r="23">
          <cell r="K23" t="str">
            <v>'Jauru'</v>
          </cell>
        </row>
        <row r="24">
          <cell r="K24" t="str">
            <v>'Agua_Boa'</v>
          </cell>
        </row>
        <row r="25">
          <cell r="K25" t="str">
            <v>'Claudia'</v>
          </cell>
        </row>
        <row r="26">
          <cell r="K26" t="str">
            <v>'Sao_Jose_Dos_Quatro_Marcos'</v>
          </cell>
        </row>
        <row r="27">
          <cell r="K27" t="str">
            <v>'Confresa'</v>
          </cell>
        </row>
        <row r="28">
          <cell r="K28" t="str">
            <v>'Paranaita'</v>
          </cell>
        </row>
        <row r="29">
          <cell r="K29" t="str">
            <v>'Campo_Verde'</v>
          </cell>
        </row>
        <row r="30">
          <cell r="K30" t="str">
            <v>'Colider'</v>
          </cell>
        </row>
        <row r="31">
          <cell r="K31" t="str">
            <v>'Primavera_Do_Leste'</v>
          </cell>
        </row>
        <row r="32">
          <cell r="K32" t="str">
            <v>'Sinop'</v>
          </cell>
        </row>
        <row r="33">
          <cell r="K33" t="str">
            <v>'Nobres'</v>
          </cell>
        </row>
        <row r="34">
          <cell r="K34" t="str">
            <v>'Varzea_Grande'</v>
          </cell>
        </row>
        <row r="35">
          <cell r="K35" t="str">
            <v>'Nossa_Senhora_Do_Livramento'</v>
          </cell>
        </row>
        <row r="36">
          <cell r="K36" t="str">
            <v>'Nova_Olimpia'</v>
          </cell>
        </row>
        <row r="37">
          <cell r="K37" t="str">
            <v>'Tangara_Da_Serra'</v>
          </cell>
        </row>
        <row r="38">
          <cell r="K38" t="str">
            <v>'Colider'</v>
          </cell>
        </row>
        <row r="39">
          <cell r="K39" t="str">
            <v>'Matupa'</v>
          </cell>
        </row>
        <row r="40">
          <cell r="K40" t="str">
            <v>'Alta_Floresta'</v>
          </cell>
        </row>
        <row r="41">
          <cell r="K41" t="str">
            <v>'Campo_Novo_Do_Parecis'</v>
          </cell>
        </row>
        <row r="42">
          <cell r="K42" t="str">
            <v>'Poxoreo'</v>
          </cell>
        </row>
        <row r="43">
          <cell r="K43" t="str">
            <v>'Diamantino'</v>
          </cell>
        </row>
        <row r="44">
          <cell r="K44" t="str">
            <v>'Primavera_Do_Leste'</v>
          </cell>
        </row>
        <row r="45">
          <cell r="K45" t="str">
            <v>'Tesouro'</v>
          </cell>
        </row>
        <row r="46">
          <cell r="K46" t="str">
            <v>'Juara'</v>
          </cell>
        </row>
        <row r="47">
          <cell r="K47" t="str">
            <v>'Cuiaba'</v>
          </cell>
        </row>
        <row r="48">
          <cell r="K48" t="str">
            <v>'Juara'</v>
          </cell>
        </row>
        <row r="49">
          <cell r="K49" t="str">
            <v>'Cuiaba'</v>
          </cell>
        </row>
        <row r="50">
          <cell r="K50" t="str">
            <v>'Varzea_Grande'</v>
          </cell>
        </row>
        <row r="51">
          <cell r="K51" t="str">
            <v>'Barra_Do_Garcas'</v>
          </cell>
        </row>
        <row r="52">
          <cell r="K52" t="str">
            <v>'Cuiaba'</v>
          </cell>
        </row>
        <row r="53">
          <cell r="K53" t="str">
            <v>'Vila_Bela_Da_Santissima_Trindade'</v>
          </cell>
        </row>
        <row r="54">
          <cell r="K54" t="str">
            <v>'Alta_Floresta'</v>
          </cell>
        </row>
        <row r="55">
          <cell r="K55" t="str">
            <v>'Pocone'</v>
          </cell>
        </row>
        <row r="56">
          <cell r="K56" t="str">
            <v>'Araputanga'</v>
          </cell>
        </row>
        <row r="57">
          <cell r="K57" t="str">
            <v>'Guaranta_Do_Norte'</v>
          </cell>
        </row>
        <row r="58">
          <cell r="K58" t="str">
            <v>'Alto_Araguaia'</v>
          </cell>
        </row>
        <row r="59">
          <cell r="K59" t="str">
            <v>'Marcelandia'</v>
          </cell>
        </row>
        <row r="60">
          <cell r="K60" t="str">
            <v>'Mirassol_D'oeste'</v>
          </cell>
        </row>
        <row r="61">
          <cell r="K61" t="str">
            <v>'Barra_Do_Bugres'</v>
          </cell>
        </row>
        <row r="62">
          <cell r="K62" t="str">
            <v>'Sorriso'</v>
          </cell>
        </row>
        <row r="63">
          <cell r="K63" t="str">
            <v>'Canarana'</v>
          </cell>
        </row>
        <row r="64">
          <cell r="K64" t="str">
            <v>'Juara'</v>
          </cell>
        </row>
        <row r="65">
          <cell r="K65" t="str">
            <v>'Colniza'</v>
          </cell>
        </row>
        <row r="66">
          <cell r="K66" t="str">
            <v>'Tangara_Da_Serra'</v>
          </cell>
        </row>
        <row r="67">
          <cell r="K67" t="str">
            <v>'Ponte_Branca'</v>
          </cell>
        </row>
        <row r="68">
          <cell r="K68" t="str">
            <v>'Campo_Verde'</v>
          </cell>
        </row>
        <row r="69">
          <cell r="K69" t="str">
            <v>'Ribeirao_Cascalheira'</v>
          </cell>
        </row>
        <row r="70">
          <cell r="K70" t="str">
            <v>'Rondonopolis'</v>
          </cell>
        </row>
        <row r="71">
          <cell r="K71" t="str">
            <v>'Alto_Araguaia'</v>
          </cell>
        </row>
        <row r="72">
          <cell r="K72" t="str">
            <v>'Apiacas'</v>
          </cell>
        </row>
        <row r="73">
          <cell r="K73" t="str">
            <v>'Brasnorte'</v>
          </cell>
        </row>
        <row r="74">
          <cell r="K74" t="str">
            <v>'Campinapolis'</v>
          </cell>
        </row>
        <row r="75">
          <cell r="K75" t="str">
            <v>'Cocalinho'</v>
          </cell>
        </row>
        <row r="76">
          <cell r="K76" t="str">
            <v>'Confresa'</v>
          </cell>
        </row>
        <row r="77">
          <cell r="K77" t="str">
            <v>'Cotriguacu'</v>
          </cell>
        </row>
        <row r="78">
          <cell r="K78" t="str">
            <v>'Cuiaba'</v>
          </cell>
        </row>
        <row r="79">
          <cell r="K79" t="str">
            <v>'Gaucha_Do_Norte'</v>
          </cell>
        </row>
        <row r="80">
          <cell r="K80" t="str">
            <v>'General_Carneiro'</v>
          </cell>
        </row>
        <row r="81">
          <cell r="K81" t="str">
            <v>'Jaciara'</v>
          </cell>
        </row>
        <row r="82">
          <cell r="K82" t="str">
            <v>'Juina'</v>
          </cell>
        </row>
        <row r="83">
          <cell r="K83" t="str">
            <v>'Juruena'</v>
          </cell>
        </row>
        <row r="84">
          <cell r="K84" t="str">
            <v>'Matupa'</v>
          </cell>
        </row>
        <row r="85">
          <cell r="K85" t="str">
            <v>'Nortelandia'</v>
          </cell>
        </row>
        <row r="86">
          <cell r="K86" t="str">
            <v>'Nova_Bandeirantes'</v>
          </cell>
        </row>
        <row r="87">
          <cell r="K87" t="str">
            <v>'Porto_Alegre_Do_Norte'</v>
          </cell>
        </row>
        <row r="88">
          <cell r="K88" t="str">
            <v>'Querencia'</v>
          </cell>
        </row>
        <row r="89">
          <cell r="K89" t="str">
            <v>'Rio_Branco'</v>
          </cell>
        </row>
        <row r="90">
          <cell r="K90" t="str">
            <v>'Rosario_Oeste'</v>
          </cell>
        </row>
        <row r="91">
          <cell r="K91" t="str">
            <v>'Salto_Do_Ceu'</v>
          </cell>
        </row>
        <row r="92">
          <cell r="K92" t="str">
            <v>'Santa_Terezinha'</v>
          </cell>
        </row>
        <row r="93">
          <cell r="K93" t="str">
            <v>'Santo_Antonio_Do_Leverger'</v>
          </cell>
        </row>
        <row r="94">
          <cell r="K94" t="str">
            <v>'Sao_Jose_Do_Rio_Claro'</v>
          </cell>
        </row>
        <row r="95">
          <cell r="K95" t="str">
            <v>'Tabapora'</v>
          </cell>
        </row>
        <row r="96">
          <cell r="K96" t="str">
            <v>'Tapurah'</v>
          </cell>
        </row>
        <row r="97">
          <cell r="K97" t="str">
            <v>'Terra_Nova_Do_Norte'</v>
          </cell>
        </row>
        <row r="98">
          <cell r="K98" t="str">
            <v>'Vila_Rica'</v>
          </cell>
        </row>
        <row r="99">
          <cell r="K99" t="str">
            <v>'Nova_Xavantina'</v>
          </cell>
        </row>
        <row r="100">
          <cell r="K100" t="str">
            <v>'Campo_Novo_Do_Parecis'</v>
          </cell>
        </row>
        <row r="101">
          <cell r="K101" t="str">
            <v>'Porto_Dos_Gauchos'</v>
          </cell>
        </row>
        <row r="102">
          <cell r="K102" t="str">
            <v>'Paranatinga'</v>
          </cell>
        </row>
        <row r="103">
          <cell r="K103" t="str">
            <v>'Novo_Horizonte_Do_Norte'</v>
          </cell>
        </row>
        <row r="104">
          <cell r="K104" t="str">
            <v>'Campos_De_Julio'</v>
          </cell>
        </row>
        <row r="105">
          <cell r="K105" t="str">
            <v>'Canarana'</v>
          </cell>
        </row>
        <row r="106">
          <cell r="K106" t="str">
            <v>'Novo_Sao_Joaquim'</v>
          </cell>
        </row>
        <row r="107">
          <cell r="K107" t="str">
            <v>'Arenapolis'</v>
          </cell>
        </row>
        <row r="108">
          <cell r="K108" t="str">
            <v>'Guaranta_Do_Norte'</v>
          </cell>
        </row>
        <row r="109">
          <cell r="K109" t="str">
            <v>'Itiquira'</v>
          </cell>
        </row>
        <row r="110">
          <cell r="K110" t="str">
            <v>'Sao_Felix_Do_Araguaia'</v>
          </cell>
        </row>
        <row r="111">
          <cell r="K111" t="str">
            <v>'Aripuana'</v>
          </cell>
        </row>
        <row r="112">
          <cell r="K112" t="str">
            <v>'Cuiaba'</v>
          </cell>
        </row>
        <row r="113">
          <cell r="K113" t="str">
            <v>'Torixoreu'</v>
          </cell>
        </row>
        <row r="114">
          <cell r="K114" t="str">
            <v>'Juscimeira'</v>
          </cell>
        </row>
        <row r="115">
          <cell r="K115" t="str">
            <v>'Ribeiraozinho'</v>
          </cell>
        </row>
        <row r="116">
          <cell r="K116" t="str">
            <v>'Cuiaba'</v>
          </cell>
        </row>
        <row r="117">
          <cell r="K117" t="str">
            <v>'Guiratinga'</v>
          </cell>
        </row>
        <row r="118">
          <cell r="K118" t="str">
            <v>'Cuiaba'</v>
          </cell>
        </row>
        <row r="119">
          <cell r="K119" t="str">
            <v>'Pedra_Preta'</v>
          </cell>
        </row>
        <row r="120">
          <cell r="K120" t="str">
            <v>'Rondonopolis'</v>
          </cell>
        </row>
        <row r="121">
          <cell r="K121" t="str">
            <v>'Agua_Boa'</v>
          </cell>
        </row>
        <row r="122">
          <cell r="K122" t="str">
            <v>'Alta_Floresta'</v>
          </cell>
        </row>
        <row r="123">
          <cell r="K123" t="str">
            <v>'Colider'</v>
          </cell>
        </row>
        <row r="124">
          <cell r="K124" t="str">
            <v>'Peixoto_De_Azevedo'</v>
          </cell>
        </row>
        <row r="125">
          <cell r="K125" t="str">
            <v>'Sorriso'</v>
          </cell>
        </row>
        <row r="126">
          <cell r="K126" t="str">
            <v>'Caceres'</v>
          </cell>
        </row>
        <row r="127">
          <cell r="K127" t="str">
            <v>'Nova_Mutum'</v>
          </cell>
        </row>
        <row r="128">
          <cell r="K128" t="str">
            <v>'Nova_Mutum'</v>
          </cell>
        </row>
        <row r="129">
          <cell r="K129" t="str">
            <v>'Sinop'</v>
          </cell>
        </row>
        <row r="130">
          <cell r="K130" t="str">
            <v>'Alto_Araguaia'</v>
          </cell>
        </row>
        <row r="131">
          <cell r="K131" t="str">
            <v>'Mirassol_D'oeste'</v>
          </cell>
        </row>
        <row r="132">
          <cell r="K132" t="str">
            <v>'Querencia'</v>
          </cell>
        </row>
        <row r="133">
          <cell r="K133" t="str">
            <v>'Cuiaba'</v>
          </cell>
        </row>
        <row r="134">
          <cell r="K134" t="str">
            <v>'Jaciara'</v>
          </cell>
        </row>
        <row r="135">
          <cell r="K135" t="str">
            <v>'Sapezal'</v>
          </cell>
        </row>
        <row r="136">
          <cell r="K136" t="str">
            <v>'Varzea_Grande'</v>
          </cell>
        </row>
        <row r="137">
          <cell r="K137" t="str">
            <v>'Varzea_Grande'</v>
          </cell>
        </row>
        <row r="138">
          <cell r="K138" t="str">
            <v>'Cuiaba'</v>
          </cell>
        </row>
        <row r="139">
          <cell r="K139" t="str">
            <v>'Sinop'</v>
          </cell>
        </row>
        <row r="140">
          <cell r="K140" t="str">
            <v>'Juina'</v>
          </cell>
        </row>
        <row r="141">
          <cell r="K141" t="str">
            <v>'Cuiaba'</v>
          </cell>
        </row>
        <row r="142">
          <cell r="K142" t="str">
            <v>'Pontes_E_Lacerda'</v>
          </cell>
        </row>
        <row r="143">
          <cell r="K143" t="str">
            <v>'Juina'</v>
          </cell>
        </row>
        <row r="144">
          <cell r="K144" t="str">
            <v>'Lucas_Do_Rio_Verde'</v>
          </cell>
        </row>
        <row r="145">
          <cell r="K145" t="str">
            <v>'Caceres'</v>
          </cell>
        </row>
        <row r="146">
          <cell r="K146" t="str">
            <v>'Rondonopolis'</v>
          </cell>
        </row>
        <row r="147">
          <cell r="K147" t="str">
            <v>'Cuiaba'</v>
          </cell>
        </row>
        <row r="148">
          <cell r="K148" t="str">
            <v>'Pontes_E_Lacerda'</v>
          </cell>
        </row>
        <row r="149">
          <cell r="K149" t="str">
            <v>'Sorriso'</v>
          </cell>
        </row>
        <row r="150">
          <cell r="K150" t="str">
            <v>'Cuiaba'</v>
          </cell>
        </row>
        <row r="151">
          <cell r="K151" t="str">
            <v>'Sinop'</v>
          </cell>
        </row>
        <row r="152">
          <cell r="K152" t="str">
            <v>'Rondonopolis'</v>
          </cell>
        </row>
        <row r="153">
          <cell r="K153" t="str">
            <v>'Varzea_Grande'</v>
          </cell>
        </row>
        <row r="154">
          <cell r="K154" t="str">
            <v>'Sinop'</v>
          </cell>
        </row>
        <row r="155">
          <cell r="K155" t="str">
            <v>'Barra_Do_Garcas'</v>
          </cell>
        </row>
        <row r="156">
          <cell r="K156" t="str">
            <v>'Varzea_Grande'</v>
          </cell>
        </row>
        <row r="157">
          <cell r="K157" t="str">
            <v>'Juina'</v>
          </cell>
        </row>
        <row r="158">
          <cell r="K158" t="str">
            <v>'Rondonopolis'</v>
          </cell>
        </row>
        <row r="159">
          <cell r="K159" t="str">
            <v>'Alto_Taquari'</v>
          </cell>
        </row>
        <row r="160">
          <cell r="K160" t="str">
            <v>'Cuiaba'</v>
          </cell>
        </row>
        <row r="161">
          <cell r="K161" t="str">
            <v>'Cuiaba'</v>
          </cell>
        </row>
      </sheetData>
      <sheetData sheetId="25">
        <row r="3">
          <cell r="K3" t="str">
            <v>'Goiania'</v>
          </cell>
        </row>
        <row r="4">
          <cell r="K4" t="str">
            <v>'Anapolis'</v>
          </cell>
        </row>
        <row r="5">
          <cell r="K5" t="str">
            <v>'Ceres'</v>
          </cell>
        </row>
        <row r="6">
          <cell r="K6" t="str">
            <v>'Senador_Canedo'</v>
          </cell>
        </row>
        <row r="7">
          <cell r="K7" t="str">
            <v>'Anapolis'</v>
          </cell>
        </row>
        <row r="8">
          <cell r="K8" t="str">
            <v>'Campos_Belos'</v>
          </cell>
        </row>
        <row r="9">
          <cell r="K9" t="str">
            <v>'Goiatuba'</v>
          </cell>
        </row>
        <row r="10">
          <cell r="K10" t="str">
            <v>'Morrinhos'</v>
          </cell>
        </row>
        <row r="11">
          <cell r="K11" t="str">
            <v>'Goiania'</v>
          </cell>
        </row>
        <row r="12">
          <cell r="K12" t="str">
            <v>'Ceres'</v>
          </cell>
        </row>
        <row r="13">
          <cell r="K13" t="str">
            <v>'Goiatuba'</v>
          </cell>
        </row>
        <row r="14">
          <cell r="K14" t="str">
            <v>'Goiania'</v>
          </cell>
        </row>
        <row r="15">
          <cell r="K15" t="str">
            <v>'Anapolis'</v>
          </cell>
        </row>
        <row r="16">
          <cell r="K16" t="str">
            <v>'Posse'</v>
          </cell>
        </row>
        <row r="17">
          <cell r="K17" t="str">
            <v>'Luziania'</v>
          </cell>
        </row>
        <row r="18">
          <cell r="K18" t="str">
            <v>'Cacu'</v>
          </cell>
        </row>
        <row r="19">
          <cell r="K19" t="str">
            <v>'Goiania'</v>
          </cell>
        </row>
        <row r="20">
          <cell r="K20" t="str">
            <v>'Ceres'</v>
          </cell>
        </row>
        <row r="21">
          <cell r="K21" t="str">
            <v>'Aparecida_De_Goiania'</v>
          </cell>
        </row>
        <row r="22">
          <cell r="K22" t="str">
            <v>'Goiania'</v>
          </cell>
        </row>
        <row r="23">
          <cell r="K23" t="str">
            <v>'Rio_Verde'</v>
          </cell>
        </row>
        <row r="24">
          <cell r="K24" t="str">
            <v>'Inhumas'</v>
          </cell>
        </row>
        <row r="25">
          <cell r="K25" t="str">
            <v>'Senador_Canedo'</v>
          </cell>
        </row>
        <row r="26">
          <cell r="K26" t="str">
            <v>'Colinas_Do_Sul'</v>
          </cell>
        </row>
        <row r="27">
          <cell r="K27" t="str">
            <v>'Planaltina'</v>
          </cell>
        </row>
        <row r="28">
          <cell r="K28" t="str">
            <v>'Anapolis'</v>
          </cell>
        </row>
        <row r="29">
          <cell r="K29" t="str">
            <v>'Goiania'</v>
          </cell>
        </row>
        <row r="30">
          <cell r="K30" t="str">
            <v>'Goianesia'</v>
          </cell>
        </row>
        <row r="31">
          <cell r="K31" t="str">
            <v>'Ceres'</v>
          </cell>
        </row>
        <row r="32">
          <cell r="K32" t="str">
            <v>'Goiania'</v>
          </cell>
        </row>
        <row r="33">
          <cell r="K33" t="str">
            <v>'Niquelandia'</v>
          </cell>
        </row>
        <row r="34">
          <cell r="K34" t="str">
            <v>'Minacu'</v>
          </cell>
        </row>
        <row r="35">
          <cell r="K35" t="str">
            <v>'Goiania'</v>
          </cell>
        </row>
        <row r="36">
          <cell r="K36" t="str">
            <v>'Ipora'</v>
          </cell>
        </row>
        <row r="37">
          <cell r="K37" t="str">
            <v>'Inhumas'</v>
          </cell>
        </row>
        <row r="38">
          <cell r="K38" t="str">
            <v>'Goiania'</v>
          </cell>
        </row>
        <row r="39">
          <cell r="K39" t="str">
            <v>'Mineiros'</v>
          </cell>
        </row>
        <row r="40">
          <cell r="K40" t="str">
            <v>'Crixas'</v>
          </cell>
        </row>
        <row r="41">
          <cell r="K41" t="str">
            <v>'Goias'</v>
          </cell>
        </row>
        <row r="42">
          <cell r="K42" t="str">
            <v>'Goiandira'</v>
          </cell>
        </row>
        <row r="43">
          <cell r="K43" t="str">
            <v>'Aparecida_De_Goiania'</v>
          </cell>
        </row>
        <row r="44">
          <cell r="K44" t="str">
            <v>'Anapolis'</v>
          </cell>
        </row>
        <row r="45">
          <cell r="K45" t="str">
            <v>'Caldas_Novas'</v>
          </cell>
        </row>
        <row r="46">
          <cell r="K46" t="str">
            <v>'Trindade'</v>
          </cell>
        </row>
        <row r="47">
          <cell r="K47" t="str">
            <v>'Goiania'</v>
          </cell>
        </row>
        <row r="48">
          <cell r="K48" t="str">
            <v>'Goiania'</v>
          </cell>
        </row>
        <row r="49">
          <cell r="K49" t="str">
            <v>'Rio_Verde'</v>
          </cell>
        </row>
        <row r="50">
          <cell r="K50" t="str">
            <v>'Goiania'</v>
          </cell>
        </row>
        <row r="51">
          <cell r="K51" t="str">
            <v>'Goiania'</v>
          </cell>
        </row>
        <row r="52">
          <cell r="K52" t="str">
            <v>'Ceres'</v>
          </cell>
        </row>
        <row r="53">
          <cell r="K53" t="str">
            <v>'Itapaci'</v>
          </cell>
        </row>
        <row r="54">
          <cell r="K54" t="str">
            <v>'Acreuna'</v>
          </cell>
        </row>
        <row r="55">
          <cell r="K55" t="str">
            <v>'Goiania'</v>
          </cell>
        </row>
        <row r="56">
          <cell r="K56" t="str">
            <v>'Jaragua'</v>
          </cell>
        </row>
        <row r="57">
          <cell r="K57" t="str">
            <v>'Rubiataba'</v>
          </cell>
        </row>
        <row r="58">
          <cell r="K58" t="str">
            <v>'Itapirapua'</v>
          </cell>
        </row>
        <row r="59">
          <cell r="K59" t="str">
            <v>'Turvania'</v>
          </cell>
        </row>
        <row r="60">
          <cell r="K60" t="str">
            <v>'Caldas_Novas'</v>
          </cell>
        </row>
        <row r="61">
          <cell r="K61" t="str">
            <v>'Goiania'</v>
          </cell>
        </row>
        <row r="62">
          <cell r="K62" t="str">
            <v>'Jussara'</v>
          </cell>
        </row>
        <row r="63">
          <cell r="K63" t="str">
            <v>'Luziania'</v>
          </cell>
        </row>
        <row r="64">
          <cell r="K64" t="str">
            <v>'Goianesia'</v>
          </cell>
        </row>
        <row r="65">
          <cell r="K65" t="str">
            <v>'Mara_Rosa'</v>
          </cell>
        </row>
        <row r="66">
          <cell r="K66" t="str">
            <v>'Catalao'</v>
          </cell>
        </row>
        <row r="67">
          <cell r="K67" t="str">
            <v>'Ipora'</v>
          </cell>
        </row>
        <row r="68">
          <cell r="K68" t="str">
            <v>'Orizona'</v>
          </cell>
        </row>
        <row r="69">
          <cell r="K69" t="str">
            <v>'Vianopolis'</v>
          </cell>
        </row>
        <row r="70">
          <cell r="K70" t="str">
            <v>'Goiania'</v>
          </cell>
        </row>
        <row r="71">
          <cell r="K71" t="str">
            <v>'Uruacu'</v>
          </cell>
        </row>
        <row r="72">
          <cell r="K72" t="str">
            <v>'Aparecida_De_Goiania'</v>
          </cell>
        </row>
        <row r="73">
          <cell r="K73" t="str">
            <v>'Goiania'</v>
          </cell>
        </row>
        <row r="74">
          <cell r="K74" t="str">
            <v>'Anapolis'</v>
          </cell>
        </row>
        <row r="75">
          <cell r="K75" t="str">
            <v>'Aparecida_De_Goiania'</v>
          </cell>
        </row>
        <row r="76">
          <cell r="K76" t="str">
            <v>'Formosa'</v>
          </cell>
        </row>
        <row r="77">
          <cell r="K77" t="str">
            <v>'Itumbiara'</v>
          </cell>
        </row>
        <row r="78">
          <cell r="K78" t="str">
            <v>'Jaragua'</v>
          </cell>
        </row>
        <row r="79">
          <cell r="K79" t="str">
            <v>'Jatai'</v>
          </cell>
        </row>
        <row r="80">
          <cell r="K80" t="str">
            <v>'Luziania'</v>
          </cell>
        </row>
        <row r="81">
          <cell r="K81" t="str">
            <v>'Pirenopolis'</v>
          </cell>
        </row>
        <row r="82">
          <cell r="K82" t="str">
            <v>'Sao_Luis_De_Montes_Belos'</v>
          </cell>
        </row>
        <row r="83">
          <cell r="K83" t="str">
            <v>'Santa_Helena_De_Goias'</v>
          </cell>
        </row>
        <row r="84">
          <cell r="K84" t="str">
            <v>'Trindade'</v>
          </cell>
        </row>
        <row r="85">
          <cell r="K85" t="str">
            <v>'Goiania'</v>
          </cell>
        </row>
        <row r="86">
          <cell r="K86" t="str">
            <v>'Uruacu'</v>
          </cell>
        </row>
        <row r="87">
          <cell r="K87" t="str">
            <v>'Goiania'</v>
          </cell>
        </row>
        <row r="88">
          <cell r="K88" t="str">
            <v>'Goiania'</v>
          </cell>
        </row>
        <row r="89">
          <cell r="K89" t="str">
            <v>'Acreuna'</v>
          </cell>
        </row>
        <row r="90">
          <cell r="K90" t="str">
            <v>'Ipora'</v>
          </cell>
        </row>
        <row r="91">
          <cell r="K91" t="str">
            <v>'Anapolis'</v>
          </cell>
        </row>
        <row r="92">
          <cell r="K92" t="str">
            <v>'Mineiros'</v>
          </cell>
        </row>
        <row r="93">
          <cell r="K93" t="str">
            <v>'Goiania'</v>
          </cell>
        </row>
        <row r="94">
          <cell r="K94" t="str">
            <v>'Goiatuba'</v>
          </cell>
        </row>
        <row r="95">
          <cell r="K95" t="str">
            <v>'Aparecida_De_Goiania'</v>
          </cell>
        </row>
        <row r="96">
          <cell r="K96" t="str">
            <v>'Caldas_Novas'</v>
          </cell>
        </row>
        <row r="97">
          <cell r="K97" t="str">
            <v>'Goiania'</v>
          </cell>
        </row>
        <row r="98">
          <cell r="K98" t="str">
            <v>'Goianira'</v>
          </cell>
        </row>
        <row r="99">
          <cell r="K99" t="str">
            <v>'Goiania'</v>
          </cell>
        </row>
        <row r="100">
          <cell r="K100" t="str">
            <v>'Goiania'</v>
          </cell>
        </row>
        <row r="101">
          <cell r="K101" t="str">
            <v>'Aragoiania'</v>
          </cell>
        </row>
        <row r="102">
          <cell r="K102" t="str">
            <v>'Montividiu'</v>
          </cell>
        </row>
        <row r="103">
          <cell r="K103" t="str">
            <v>'Faina'</v>
          </cell>
        </row>
        <row r="104">
          <cell r="K104" t="str">
            <v>'Sao_Miguel_Do_Araguaia'</v>
          </cell>
        </row>
        <row r="105">
          <cell r="K105" t="str">
            <v>'Sao_Luis_De_Montes_Belos'</v>
          </cell>
        </row>
        <row r="106">
          <cell r="K106" t="str">
            <v>'Santo_Antonio_Do_Descoberto'</v>
          </cell>
        </row>
        <row r="107">
          <cell r="K107" t="str">
            <v>'Sao_Miguel_Do_Araguaia'</v>
          </cell>
        </row>
        <row r="108">
          <cell r="K108" t="str">
            <v>'Caiaponia'</v>
          </cell>
        </row>
        <row r="109">
          <cell r="K109" t="str">
            <v>'Bela_Vista_De_Goias'</v>
          </cell>
        </row>
        <row r="110">
          <cell r="K110" t="str">
            <v>'Santa_Fe_De_Goias'</v>
          </cell>
        </row>
        <row r="111">
          <cell r="K111" t="str">
            <v>'Quirinopolis'</v>
          </cell>
        </row>
        <row r="112">
          <cell r="K112" t="str">
            <v>'Sao_Luiz_Do_Norte'</v>
          </cell>
        </row>
        <row r="113">
          <cell r="K113" t="str">
            <v>'Arenopolis'</v>
          </cell>
        </row>
        <row r="114">
          <cell r="K114" t="str">
            <v>'Doverlandia'</v>
          </cell>
        </row>
        <row r="115">
          <cell r="K115" t="str">
            <v>'Aloandia'</v>
          </cell>
        </row>
        <row r="116">
          <cell r="K116" t="str">
            <v>'Santo_Antonio_De_Goias'</v>
          </cell>
        </row>
        <row r="117">
          <cell r="K117" t="str">
            <v>'Aguas_Lindas_De_Goias'</v>
          </cell>
        </row>
        <row r="118">
          <cell r="K118" t="str">
            <v>'Campo_Alegre_De_Goias'</v>
          </cell>
        </row>
        <row r="119">
          <cell r="K119" t="str">
            <v>'Caturai'</v>
          </cell>
        </row>
        <row r="120">
          <cell r="K120" t="str">
            <v>'Piranhas'</v>
          </cell>
        </row>
        <row r="121">
          <cell r="K121" t="str">
            <v>'Alexania'</v>
          </cell>
        </row>
        <row r="122">
          <cell r="K122" t="str">
            <v>'Alto_Horizonte'</v>
          </cell>
        </row>
        <row r="123">
          <cell r="K123" t="str">
            <v>'Alvorada_Do_Norte'</v>
          </cell>
        </row>
        <row r="124">
          <cell r="K124" t="str">
            <v>'Anicuns'</v>
          </cell>
        </row>
        <row r="125">
          <cell r="K125" t="str">
            <v>'Aparecida_De_Goiania'</v>
          </cell>
        </row>
        <row r="126">
          <cell r="K126" t="str">
            <v>'Aracu'</v>
          </cell>
        </row>
        <row r="127">
          <cell r="K127" t="str">
            <v>'Araguapaz'</v>
          </cell>
        </row>
        <row r="128">
          <cell r="K128" t="str">
            <v>'Barro_Alto'</v>
          </cell>
        </row>
        <row r="129">
          <cell r="K129" t="str">
            <v>'Britania'</v>
          </cell>
        </row>
        <row r="130">
          <cell r="K130" t="str">
            <v>'Buriti_De_Goias'</v>
          </cell>
        </row>
        <row r="131">
          <cell r="K131" t="str">
            <v>'Cabeceiras'</v>
          </cell>
        </row>
        <row r="132">
          <cell r="K132" t="str">
            <v>'Caldas_Novas'</v>
          </cell>
        </row>
        <row r="133">
          <cell r="K133" t="str">
            <v>'Campinorte'</v>
          </cell>
        </row>
        <row r="134">
          <cell r="K134" t="str">
            <v>'Campos_Belos'</v>
          </cell>
        </row>
        <row r="135">
          <cell r="K135" t="str">
            <v>'Cavalcante'</v>
          </cell>
        </row>
        <row r="136">
          <cell r="K136" t="str">
            <v>'Cezarina'</v>
          </cell>
        </row>
        <row r="137">
          <cell r="K137" t="str">
            <v>'Cidade_Ocidental'</v>
          </cell>
        </row>
        <row r="138">
          <cell r="K138" t="str">
            <v>'Corumbaiba'</v>
          </cell>
        </row>
        <row r="139">
          <cell r="K139" t="str">
            <v>'Cristalina'</v>
          </cell>
        </row>
        <row r="140">
          <cell r="K140" t="str">
            <v>'Crixas'</v>
          </cell>
        </row>
        <row r="141">
          <cell r="K141" t="str">
            <v>'Crominia'</v>
          </cell>
        </row>
        <row r="142">
          <cell r="K142" t="str">
            <v>'Cumari'</v>
          </cell>
        </row>
        <row r="143">
          <cell r="K143" t="str">
            <v>'Fazenda_Nova'</v>
          </cell>
        </row>
        <row r="144">
          <cell r="K144" t="str">
            <v>'Flores_De_Goias'</v>
          </cell>
        </row>
        <row r="145">
          <cell r="K145" t="str">
            <v>'Goianapolis'</v>
          </cell>
        </row>
        <row r="146">
          <cell r="K146" t="str">
            <v>'Heitorai'</v>
          </cell>
        </row>
        <row r="147">
          <cell r="K147" t="str">
            <v>'Iaciara'</v>
          </cell>
        </row>
        <row r="148">
          <cell r="K148" t="str">
            <v>'Indiara'</v>
          </cell>
        </row>
        <row r="149">
          <cell r="K149" t="str">
            <v>'Ipora'</v>
          </cell>
        </row>
        <row r="150">
          <cell r="K150" t="str">
            <v>'Itaberai'</v>
          </cell>
        </row>
        <row r="151">
          <cell r="K151" t="str">
            <v>'Itaguaru'</v>
          </cell>
        </row>
        <row r="152">
          <cell r="K152" t="str">
            <v>'Itaja'</v>
          </cell>
        </row>
        <row r="153">
          <cell r="K153" t="str">
            <v>'Itapuranga'</v>
          </cell>
        </row>
        <row r="154">
          <cell r="K154" t="str">
            <v>'Itaruma'</v>
          </cell>
        </row>
        <row r="155">
          <cell r="K155" t="str">
            <v>'Itaucu'</v>
          </cell>
        </row>
        <row r="156">
          <cell r="K156" t="str">
            <v>'Jandaia'</v>
          </cell>
        </row>
        <row r="157">
          <cell r="K157" t="str">
            <v>'Mambai'</v>
          </cell>
        </row>
        <row r="158">
          <cell r="K158" t="str">
            <v>'Marzagao'</v>
          </cell>
        </row>
        <row r="159">
          <cell r="K159" t="str">
            <v>'Monte_Alegre_De_Goias'</v>
          </cell>
        </row>
        <row r="160">
          <cell r="K160" t="str">
            <v>'Montes_Claros_De_Goias'</v>
          </cell>
        </row>
        <row r="161">
          <cell r="K161" t="str">
            <v>'Morrinhos'</v>
          </cell>
        </row>
        <row r="162">
          <cell r="K162" t="str">
            <v>'Morro_Agudo_De_Goias'</v>
          </cell>
        </row>
        <row r="163">
          <cell r="K163" t="str">
            <v>'Mozarlandia'</v>
          </cell>
        </row>
        <row r="164">
          <cell r="K164" t="str">
            <v>'Mundo_Novo'</v>
          </cell>
        </row>
        <row r="165">
          <cell r="K165" t="str">
            <v>'Mutunopolis'</v>
          </cell>
        </row>
        <row r="166">
          <cell r="K166" t="str">
            <v>'Nova_Crixas'</v>
          </cell>
        </row>
        <row r="167">
          <cell r="K167" t="str">
            <v>'Parauna'</v>
          </cell>
        </row>
        <row r="168">
          <cell r="K168" t="str">
            <v>'Pires_Do_Rio'</v>
          </cell>
        </row>
        <row r="169">
          <cell r="K169" t="str">
            <v>'Pontalina'</v>
          </cell>
        </row>
        <row r="170">
          <cell r="K170" t="str">
            <v>'Rio_Verde'</v>
          </cell>
        </row>
        <row r="171">
          <cell r="K171" t="str">
            <v>'Rubiataba'</v>
          </cell>
        </row>
        <row r="172">
          <cell r="K172" t="str">
            <v>'Santa_Barbara_De_Goias'</v>
          </cell>
        </row>
        <row r="173">
          <cell r="K173" t="str">
            <v>'Santa_Helena_De_Goias'</v>
          </cell>
        </row>
        <row r="174">
          <cell r="K174" t="str">
            <v>'Santa_Rosa_De_Goias'</v>
          </cell>
        </row>
        <row r="175">
          <cell r="K175" t="str">
            <v>'Santa_Tereza_De_Goias'</v>
          </cell>
        </row>
        <row r="176">
          <cell r="K176" t="str">
            <v>'Santa_Terezinha_De_Goias'</v>
          </cell>
        </row>
        <row r="177">
          <cell r="K177" t="str">
            <v>'Sao_Domingos'</v>
          </cell>
        </row>
        <row r="178">
          <cell r="K178" t="str">
            <v>'Sao_Francisco_De_Goias'</v>
          </cell>
        </row>
        <row r="179">
          <cell r="K179" t="str">
            <v>'Sao_Simao'</v>
          </cell>
        </row>
        <row r="180">
          <cell r="K180" t="str">
            <v>'Trombas'</v>
          </cell>
        </row>
        <row r="181">
          <cell r="K181" t="str">
            <v>'Uruana'</v>
          </cell>
        </row>
        <row r="182">
          <cell r="K182" t="str">
            <v>'Valparaiso_De_Goias'</v>
          </cell>
        </row>
        <row r="183">
          <cell r="K183" t="str">
            <v>'Vicentinopolis'</v>
          </cell>
        </row>
        <row r="184">
          <cell r="K184" t="str">
            <v>'Luziania'</v>
          </cell>
        </row>
        <row r="185">
          <cell r="K185" t="str">
            <v>'Israelandia'</v>
          </cell>
        </row>
        <row r="186">
          <cell r="K186" t="str">
            <v>'Mossamedes'</v>
          </cell>
        </row>
        <row r="187">
          <cell r="K187" t="str">
            <v>'Taquaral_De_Goias'</v>
          </cell>
        </row>
        <row r="188">
          <cell r="K188" t="str">
            <v>'Hidrolandia'</v>
          </cell>
        </row>
        <row r="189">
          <cell r="K189" t="str">
            <v>'Goiatuba'</v>
          </cell>
        </row>
        <row r="190">
          <cell r="K190" t="str">
            <v>'Jussara'</v>
          </cell>
        </row>
        <row r="191">
          <cell r="K191" t="str">
            <v>'Posse'</v>
          </cell>
        </row>
        <row r="192">
          <cell r="K192" t="str">
            <v>'Edeia'</v>
          </cell>
        </row>
        <row r="193">
          <cell r="K193" t="str">
            <v>'Porteirao'</v>
          </cell>
        </row>
        <row r="194">
          <cell r="K194" t="str">
            <v>'Aruana'</v>
          </cell>
        </row>
        <row r="195">
          <cell r="K195" t="str">
            <v>'Minacu'</v>
          </cell>
        </row>
        <row r="196">
          <cell r="K196" t="str">
            <v>'Carmo_Do_Rio_Verde'</v>
          </cell>
        </row>
        <row r="197">
          <cell r="K197" t="str">
            <v>'Mineiros'</v>
          </cell>
        </row>
        <row r="198">
          <cell r="K198" t="str">
            <v>'Apore'</v>
          </cell>
        </row>
        <row r="199">
          <cell r="K199" t="str">
            <v>'Paranaiguara'</v>
          </cell>
        </row>
        <row r="200">
          <cell r="K200" t="str">
            <v>'Padre_Bernardo'</v>
          </cell>
        </row>
        <row r="201">
          <cell r="K201" t="str">
            <v>'Edealina'</v>
          </cell>
        </row>
        <row r="202">
          <cell r="K202" t="str">
            <v>'Formoso'</v>
          </cell>
        </row>
        <row r="203">
          <cell r="K203" t="str">
            <v>'Aragarcas'</v>
          </cell>
        </row>
        <row r="204">
          <cell r="K204" t="str">
            <v>'Alto_Paraiso_De_Goias'</v>
          </cell>
        </row>
        <row r="205">
          <cell r="K205" t="str">
            <v>'Porangatu'</v>
          </cell>
        </row>
        <row r="206">
          <cell r="K206" t="str">
            <v>'Goianesia'</v>
          </cell>
        </row>
        <row r="207">
          <cell r="K207" t="str">
            <v>'Cocalzinho_De_Goias'</v>
          </cell>
        </row>
        <row r="208">
          <cell r="K208" t="str">
            <v>'Palminopolis'</v>
          </cell>
        </row>
        <row r="209">
          <cell r="K209" t="str">
            <v>'Rio_Quente'</v>
          </cell>
        </row>
        <row r="210">
          <cell r="K210" t="str">
            <v>'Inaciolandia'</v>
          </cell>
        </row>
        <row r="211">
          <cell r="K211" t="str">
            <v>'Mara_Rosa'</v>
          </cell>
        </row>
        <row r="212">
          <cell r="K212" t="str">
            <v>'Bom_Jesus_De_Goias'</v>
          </cell>
        </row>
        <row r="213">
          <cell r="K213" t="str">
            <v>'Cachoeira_Dourada'</v>
          </cell>
        </row>
        <row r="214">
          <cell r="K214" t="str">
            <v>'Novo_Brasil'</v>
          </cell>
        </row>
        <row r="215">
          <cell r="K215" t="str">
            <v>'Palestina_De_Goias'</v>
          </cell>
        </row>
        <row r="216">
          <cell r="K216" t="str">
            <v>'Diorama'</v>
          </cell>
        </row>
        <row r="217">
          <cell r="K217" t="str">
            <v>'Castelandia'</v>
          </cell>
        </row>
        <row r="218">
          <cell r="K218" t="str">
            <v>'Divinopolis_De_Goias'</v>
          </cell>
        </row>
        <row r="219">
          <cell r="K219" t="str">
            <v>'Amorinopolis'</v>
          </cell>
        </row>
        <row r="220">
          <cell r="K220" t="str">
            <v>'Palmeiras_De_Goias'</v>
          </cell>
        </row>
        <row r="221">
          <cell r="K221" t="str">
            <v>'Santa_Cruz_De_Goias'</v>
          </cell>
        </row>
        <row r="222">
          <cell r="K222" t="str">
            <v>'Corrego_Do_Ouro'</v>
          </cell>
        </row>
        <row r="223">
          <cell r="K223" t="str">
            <v>'Cristianopolis'</v>
          </cell>
        </row>
        <row r="224">
          <cell r="K224" t="str">
            <v>'Planaltina'</v>
          </cell>
        </row>
        <row r="225">
          <cell r="K225" t="str">
            <v>'Maurilandia'</v>
          </cell>
        </row>
        <row r="226">
          <cell r="K226" t="str">
            <v>'Itumbiara'</v>
          </cell>
        </row>
        <row r="227">
          <cell r="K227" t="str">
            <v>'Inhumas'</v>
          </cell>
        </row>
        <row r="228">
          <cell r="K228" t="str">
            <v>'Ivolandia'</v>
          </cell>
        </row>
        <row r="229">
          <cell r="K229" t="str">
            <v>'Cachoeira_Alta'</v>
          </cell>
        </row>
        <row r="230">
          <cell r="K230" t="str">
            <v>'Corumba_De_Goias'</v>
          </cell>
        </row>
        <row r="231">
          <cell r="K231" t="str">
            <v>'Turvelandia'</v>
          </cell>
        </row>
        <row r="232">
          <cell r="K232" t="str">
            <v>'Rialma'</v>
          </cell>
        </row>
        <row r="233">
          <cell r="K233" t="str">
            <v>'Vila_Boa'</v>
          </cell>
        </row>
        <row r="234">
          <cell r="K234" t="str">
            <v>'Cacu'</v>
          </cell>
        </row>
        <row r="235">
          <cell r="K235" t="str">
            <v>'Jaupaci'</v>
          </cell>
        </row>
        <row r="236">
          <cell r="K236" t="str">
            <v>'Estrela_Do_Norte'</v>
          </cell>
        </row>
        <row r="237">
          <cell r="K237" t="str">
            <v>'Damianopolis'</v>
          </cell>
        </row>
        <row r="238">
          <cell r="K238" t="str">
            <v>'Bom_Jardim_De_Goias'</v>
          </cell>
        </row>
        <row r="239">
          <cell r="K239" t="str">
            <v>'Niquelandia'</v>
          </cell>
        </row>
        <row r="240">
          <cell r="K240" t="str">
            <v>'Firminopolis'</v>
          </cell>
        </row>
        <row r="241">
          <cell r="K241" t="str">
            <v>'Chapadao_Do_Ceu'</v>
          </cell>
        </row>
        <row r="242">
          <cell r="K242" t="str">
            <v>'Matrincha'</v>
          </cell>
        </row>
        <row r="243">
          <cell r="K243" t="str">
            <v>'Sao_Joao_D'alianca'</v>
          </cell>
        </row>
        <row r="244">
          <cell r="K244" t="str">
            <v>'Sao_Miguel_Do_Passa_Quatro'</v>
          </cell>
        </row>
        <row r="245">
          <cell r="K245" t="str">
            <v>'Ouvidor'</v>
          </cell>
        </row>
        <row r="246">
          <cell r="K246" t="str">
            <v>'Campinacu'</v>
          </cell>
        </row>
        <row r="247">
          <cell r="K247" t="str">
            <v>'Americano_Do_Brasil'</v>
          </cell>
        </row>
        <row r="248">
          <cell r="K248" t="str">
            <v>'Joviania'</v>
          </cell>
        </row>
        <row r="249">
          <cell r="K249" t="str">
            <v>'Mairipotaba'</v>
          </cell>
        </row>
        <row r="250">
          <cell r="K250" t="str">
            <v>'Damolandia'</v>
          </cell>
        </row>
        <row r="251">
          <cell r="K251" t="str">
            <v>'Sanclerlandia'</v>
          </cell>
        </row>
        <row r="252">
          <cell r="K252" t="str">
            <v>'Palmelo'</v>
          </cell>
        </row>
        <row r="253">
          <cell r="K253" t="str">
            <v>'Piracanjuba'</v>
          </cell>
        </row>
        <row r="254">
          <cell r="K254" t="str">
            <v>'Nazario'</v>
          </cell>
        </row>
        <row r="255">
          <cell r="K255" t="str">
            <v>'Quirinopolis'</v>
          </cell>
        </row>
        <row r="256">
          <cell r="K256" t="str">
            <v>'Catalao'</v>
          </cell>
        </row>
        <row r="257">
          <cell r="K257" t="str">
            <v>'Goiania'</v>
          </cell>
        </row>
        <row r="258">
          <cell r="K258" t="str">
            <v>'Avelinopolis'</v>
          </cell>
        </row>
        <row r="259">
          <cell r="K259" t="str">
            <v>'Valparaiso_De_Goias'</v>
          </cell>
        </row>
        <row r="260">
          <cell r="K260" t="str">
            <v>'Inhumas'</v>
          </cell>
        </row>
        <row r="261">
          <cell r="K261" t="str">
            <v>'Mineiros'</v>
          </cell>
        </row>
        <row r="262">
          <cell r="K262" t="str">
            <v>'Serranopolis'</v>
          </cell>
        </row>
        <row r="263">
          <cell r="K263" t="str">
            <v>'Morrinhos'</v>
          </cell>
        </row>
        <row r="264">
          <cell r="K264" t="str">
            <v>'Cristalina'</v>
          </cell>
        </row>
        <row r="265">
          <cell r="K265" t="str">
            <v>'Silvania'</v>
          </cell>
        </row>
        <row r="266">
          <cell r="K266" t="str">
            <v>'Goiatuba'</v>
          </cell>
        </row>
        <row r="267">
          <cell r="K267" t="str">
            <v>'Palmeiras_De_Goias'</v>
          </cell>
        </row>
        <row r="268">
          <cell r="K268" t="str">
            <v>'Goiania'</v>
          </cell>
        </row>
        <row r="269">
          <cell r="K269" t="str">
            <v>'Ceres'</v>
          </cell>
        </row>
        <row r="270">
          <cell r="K270" t="str">
            <v>'Goiania'</v>
          </cell>
        </row>
        <row r="271">
          <cell r="K271" t="str">
            <v>'Portelandia'</v>
          </cell>
        </row>
        <row r="272">
          <cell r="K272" t="str">
            <v>'Jatai'</v>
          </cell>
        </row>
        <row r="273">
          <cell r="K273" t="str">
            <v>'Planaltina'</v>
          </cell>
        </row>
        <row r="274">
          <cell r="K274" t="str">
            <v>'Goiania'</v>
          </cell>
        </row>
        <row r="275">
          <cell r="K275" t="str">
            <v>'Rio_Verde'</v>
          </cell>
        </row>
        <row r="276">
          <cell r="K276" t="str">
            <v>'Quirinopolis'</v>
          </cell>
        </row>
        <row r="277">
          <cell r="K277" t="str">
            <v>'Crixas'</v>
          </cell>
        </row>
        <row r="278">
          <cell r="K278" t="str">
            <v>'Goiania'</v>
          </cell>
        </row>
        <row r="279">
          <cell r="K279" t="str">
            <v>'Goiania'</v>
          </cell>
        </row>
        <row r="280">
          <cell r="K280" t="str">
            <v>'Neropolis'</v>
          </cell>
        </row>
        <row r="281">
          <cell r="K281" t="str">
            <v>'Goiania'</v>
          </cell>
        </row>
        <row r="282">
          <cell r="K282" t="str">
            <v>'Itapuranga'</v>
          </cell>
        </row>
        <row r="283">
          <cell r="K283" t="str">
            <v>'Goiania'</v>
          </cell>
        </row>
        <row r="284">
          <cell r="K284" t="str">
            <v>'Acreuna'</v>
          </cell>
        </row>
        <row r="285">
          <cell r="K285" t="str">
            <v>'Pontalina'</v>
          </cell>
        </row>
        <row r="286">
          <cell r="K286" t="str">
            <v>'Goiania'</v>
          </cell>
        </row>
        <row r="287">
          <cell r="K287" t="str">
            <v>'Santa_Helena_De_Goias'</v>
          </cell>
        </row>
        <row r="288">
          <cell r="K288" t="str">
            <v>'Goiania'</v>
          </cell>
        </row>
        <row r="289">
          <cell r="K289" t="str">
            <v>'Niquelandia'</v>
          </cell>
        </row>
        <row r="290">
          <cell r="K290" t="str">
            <v>'Caldas_Novas'</v>
          </cell>
        </row>
        <row r="291">
          <cell r="K291" t="str">
            <v>'Goiania'</v>
          </cell>
        </row>
        <row r="292">
          <cell r="K292" t="str">
            <v>'Rio_Verde'</v>
          </cell>
        </row>
        <row r="293">
          <cell r="K293" t="str">
            <v>'Uruacu'</v>
          </cell>
        </row>
        <row r="294">
          <cell r="K294" t="str">
            <v>'Formosa'</v>
          </cell>
        </row>
        <row r="295">
          <cell r="K295" t="str">
            <v>'Trindade'</v>
          </cell>
        </row>
        <row r="296">
          <cell r="K296" t="str">
            <v>'Goiania'</v>
          </cell>
        </row>
        <row r="297">
          <cell r="K297" t="str">
            <v>'Goiania'</v>
          </cell>
        </row>
        <row r="298">
          <cell r="K298" t="str">
            <v>'Quirinopolis'</v>
          </cell>
        </row>
        <row r="299">
          <cell r="K299" t="str">
            <v>'Taquaral_De_Goias'</v>
          </cell>
        </row>
        <row r="300">
          <cell r="K300" t="str">
            <v>'Petrolina_De_Goias'</v>
          </cell>
        </row>
        <row r="301">
          <cell r="K301" t="str">
            <v>'Mineiros'</v>
          </cell>
        </row>
        <row r="302">
          <cell r="K302" t="str">
            <v>'Goiania'</v>
          </cell>
        </row>
        <row r="303">
          <cell r="K303" t="str">
            <v>'Indiara'</v>
          </cell>
        </row>
        <row r="304">
          <cell r="K304" t="str">
            <v>'Ceres'</v>
          </cell>
        </row>
        <row r="305">
          <cell r="K305" t="str">
            <v>'Ipameri'</v>
          </cell>
        </row>
        <row r="306">
          <cell r="K306" t="str">
            <v>'Ipameri'</v>
          </cell>
        </row>
        <row r="307">
          <cell r="K307" t="str">
            <v>'Ceres'</v>
          </cell>
        </row>
        <row r="308">
          <cell r="K308" t="str">
            <v>'Itaberai'</v>
          </cell>
        </row>
        <row r="309">
          <cell r="K309" t="str">
            <v>'Aparecida_De_Goiania'</v>
          </cell>
        </row>
        <row r="310">
          <cell r="K310" t="str">
            <v>'Piracanjuba'</v>
          </cell>
        </row>
        <row r="311">
          <cell r="K311" t="str">
            <v>'Anapolis'</v>
          </cell>
        </row>
        <row r="312">
          <cell r="K312" t="str">
            <v>'Uruacu'</v>
          </cell>
        </row>
        <row r="313">
          <cell r="K313" t="str">
            <v>'Itumbiara'</v>
          </cell>
        </row>
        <row r="314">
          <cell r="K314" t="str">
            <v>'Rio_Verde'</v>
          </cell>
        </row>
        <row r="315">
          <cell r="K315" t="str">
            <v>'Goiania'</v>
          </cell>
        </row>
        <row r="316">
          <cell r="K316" t="str">
            <v>'Goianesia'</v>
          </cell>
        </row>
        <row r="317">
          <cell r="K317" t="str">
            <v>'Goiania'</v>
          </cell>
        </row>
        <row r="318">
          <cell r="K318" t="str">
            <v>'Sao_Luis_De_Montes_Belos'</v>
          </cell>
        </row>
        <row r="319">
          <cell r="K319" t="str">
            <v>'Ceres'</v>
          </cell>
        </row>
        <row r="320">
          <cell r="K320" t="str">
            <v>'Ceres'</v>
          </cell>
        </row>
        <row r="321">
          <cell r="K321" t="str">
            <v>'Goiania'</v>
          </cell>
        </row>
        <row r="322">
          <cell r="K322" t="str">
            <v>'Goiania'</v>
          </cell>
        </row>
        <row r="323">
          <cell r="K323" t="str">
            <v>'Formosa'</v>
          </cell>
        </row>
        <row r="324">
          <cell r="K324" t="str">
            <v>'Goiania'</v>
          </cell>
        </row>
        <row r="325">
          <cell r="K325" t="str">
            <v>'Trindade'</v>
          </cell>
        </row>
        <row r="326">
          <cell r="K326" t="str">
            <v>'Goiania'</v>
          </cell>
        </row>
        <row r="327">
          <cell r="K327" t="str">
            <v>'Porangatu'</v>
          </cell>
        </row>
        <row r="328">
          <cell r="K328" t="str">
            <v>'Minacu'</v>
          </cell>
        </row>
        <row r="329">
          <cell r="K329" t="str">
            <v>'Ipameri'</v>
          </cell>
        </row>
        <row r="330">
          <cell r="K330" t="str">
            <v>'Ipameri'</v>
          </cell>
        </row>
        <row r="331">
          <cell r="K331" t="str">
            <v>'Goiania'</v>
          </cell>
        </row>
        <row r="332">
          <cell r="K332" t="str">
            <v>'Rio_Verde'</v>
          </cell>
        </row>
        <row r="333">
          <cell r="K333" t="str">
            <v>'Anapolis'</v>
          </cell>
        </row>
        <row r="334">
          <cell r="K334" t="str">
            <v>'Buriti_Alegre'</v>
          </cell>
        </row>
        <row r="335">
          <cell r="K335" t="str">
            <v>'Catalao'</v>
          </cell>
        </row>
        <row r="336">
          <cell r="K336" t="str">
            <v>'Goiania'</v>
          </cell>
        </row>
        <row r="337">
          <cell r="K337" t="str">
            <v>'Luziania'</v>
          </cell>
        </row>
        <row r="338">
          <cell r="K338" t="str">
            <v>'Goianira'</v>
          </cell>
        </row>
        <row r="339">
          <cell r="K339" t="str">
            <v>'Goiania'</v>
          </cell>
        </row>
        <row r="340">
          <cell r="K340" t="str">
            <v>'Simolandia'</v>
          </cell>
        </row>
        <row r="341">
          <cell r="K341" t="str">
            <v>'Jatai'</v>
          </cell>
        </row>
        <row r="342">
          <cell r="K342" t="str">
            <v>'Brasilia'</v>
          </cell>
        </row>
        <row r="343">
          <cell r="K343" t="str">
            <v>'Brasilia'</v>
          </cell>
        </row>
        <row r="344">
          <cell r="K344" t="str">
            <v>'Brasilia'</v>
          </cell>
        </row>
        <row r="345">
          <cell r="K345" t="str">
            <v>'Brasilia'</v>
          </cell>
        </row>
        <row r="346">
          <cell r="K346" t="str">
            <v>'Brasilia'</v>
          </cell>
        </row>
        <row r="347">
          <cell r="K347" t="str">
            <v>'Brasilia'</v>
          </cell>
        </row>
        <row r="348">
          <cell r="K348" t="str">
            <v>'Brasilia'</v>
          </cell>
        </row>
        <row r="349">
          <cell r="K349" t="str">
            <v>'Brasilia'</v>
          </cell>
        </row>
        <row r="350">
          <cell r="K350" t="str">
            <v>'Brasilia'</v>
          </cell>
        </row>
        <row r="351">
          <cell r="K351" t="str">
            <v>'Brasilia'</v>
          </cell>
        </row>
        <row r="352">
          <cell r="K352" t="str">
            <v>'Brasilia'</v>
          </cell>
        </row>
        <row r="353">
          <cell r="K353" t="str">
            <v>'Brasilia'</v>
          </cell>
        </row>
        <row r="354">
          <cell r="K354" t="str">
            <v>'Brasilia'</v>
          </cell>
        </row>
        <row r="355">
          <cell r="K355" t="str">
            <v>'Brasilia'</v>
          </cell>
        </row>
        <row r="356">
          <cell r="K356" t="str">
            <v>'Brasilia'</v>
          </cell>
        </row>
        <row r="357">
          <cell r="K357" t="str">
            <v>'Brasilia'</v>
          </cell>
        </row>
        <row r="358">
          <cell r="K358" t="str">
            <v>'Brasilia'</v>
          </cell>
        </row>
        <row r="359">
          <cell r="K359" t="str">
            <v>'Brasilia'</v>
          </cell>
        </row>
        <row r="360">
          <cell r="K360" t="str">
            <v>'Brasilia'</v>
          </cell>
        </row>
        <row r="361">
          <cell r="K361" t="str">
            <v>'Brasilia'</v>
          </cell>
        </row>
        <row r="362">
          <cell r="K362" t="str">
            <v>'Brasilia'</v>
          </cell>
        </row>
        <row r="363">
          <cell r="K363" t="str">
            <v>'Brasilia'</v>
          </cell>
        </row>
        <row r="364">
          <cell r="K364" t="str">
            <v>'Brasilia'</v>
          </cell>
        </row>
        <row r="365">
          <cell r="K365" t="str">
            <v>'Brasilia'</v>
          </cell>
        </row>
        <row r="366">
          <cell r="K366" t="str">
            <v>'Brasilia'</v>
          </cell>
        </row>
        <row r="367">
          <cell r="K367" t="str">
            <v>'Brasilia'</v>
          </cell>
        </row>
        <row r="368">
          <cell r="K368" t="str">
            <v>'Brasilia'</v>
          </cell>
        </row>
        <row r="369">
          <cell r="K369" t="str">
            <v>'Brasilia'</v>
          </cell>
        </row>
        <row r="370">
          <cell r="K370" t="str">
            <v>'Brasilia'</v>
          </cell>
        </row>
        <row r="371">
          <cell r="K371" t="str">
            <v>'Brasilia'</v>
          </cell>
        </row>
        <row r="372">
          <cell r="K372" t="str">
            <v>'Brasilia'</v>
          </cell>
        </row>
        <row r="373">
          <cell r="K373" t="str">
            <v>'Brasilia'</v>
          </cell>
        </row>
        <row r="374">
          <cell r="K374" t="str">
            <v>'Brasilia'</v>
          </cell>
        </row>
        <row r="375">
          <cell r="K375" t="str">
            <v>'Brasilia'</v>
          </cell>
        </row>
        <row r="376">
          <cell r="K376" t="str">
            <v>'Brasilia'</v>
          </cell>
        </row>
        <row r="377">
          <cell r="K377" t="str">
            <v>'Brasilia'</v>
          </cell>
        </row>
        <row r="378">
          <cell r="K378" t="str">
            <v>'Brasilia'</v>
          </cell>
        </row>
        <row r="379">
          <cell r="K379" t="str">
            <v>'Brasilia'</v>
          </cell>
        </row>
        <row r="380">
          <cell r="K380" t="str">
            <v>'Brasilia'</v>
          </cell>
        </row>
        <row r="381">
          <cell r="K381" t="str">
            <v>'Brasilia'</v>
          </cell>
        </row>
        <row r="382">
          <cell r="K382" t="str">
            <v>'Brasilia'</v>
          </cell>
        </row>
        <row r="383">
          <cell r="K383" t="str">
            <v>'Brasilia'</v>
          </cell>
        </row>
        <row r="384">
          <cell r="K384" t="str">
            <v>'Brasilia'</v>
          </cell>
        </row>
        <row r="385">
          <cell r="K385" t="str">
            <v>'Brasilia'</v>
          </cell>
        </row>
        <row r="386">
          <cell r="K386" t="str">
            <v>'Brasilia'</v>
          </cell>
        </row>
        <row r="387">
          <cell r="K387" t="str">
            <v>'Brasilia'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R"/>
      <sheetName val="AP"/>
    </sheetNames>
    <sheetDataSet>
      <sheetData sheetId="0"/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55"/>
  <sheetViews>
    <sheetView showFormulas="false" showGridLines="true" showRowColHeaders="true" showZeros="true" rightToLeft="false" tabSelected="false" showOutlineSymbols="true" defaultGridColor="true" view="normal" topLeftCell="M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110001</v>
      </c>
      <c r="C2" s="0" t="n">
        <v>1</v>
      </c>
      <c r="D2" s="0" t="n">
        <v>11</v>
      </c>
      <c r="E2" s="2" t="n">
        <f aca="false">VLOOKUP(B2,'10'!$B$2:$F$5570,4,0)</f>
        <v>-11.9283</v>
      </c>
      <c r="F2" s="2" t="n">
        <f aca="false">VLOOKUP(B2,'10'!$B$2:$F$5570,5,0)</f>
        <v>-61.9953</v>
      </c>
      <c r="G2" s="3" t="n">
        <f aca="false">VLOOKUP(B2,'10'!$B$2:$J$5570,6,0)</f>
        <v>24986.7173922587</v>
      </c>
      <c r="H2" s="0" t="n">
        <f aca="false">IFERROR(IF(I2=K2,0,1),1)</f>
        <v>0</v>
      </c>
      <c r="I2" s="0" t="s">
        <v>1</v>
      </c>
      <c r="K2" s="4" t="str">
        <f aca="false">VLOOKUP(I2,'[1]11-RO'!K$1:K$1048576,1,0)</f>
        <v>'Alta_Floresta_Doeste'</v>
      </c>
      <c r="L2" s="4" t="n">
        <f aca="false">K2=I2</f>
        <v>1</v>
      </c>
      <c r="N2" s="0" t="n">
        <v>23167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110002</v>
      </c>
      <c r="C3" s="0" t="n">
        <v>1</v>
      </c>
      <c r="D3" s="0" t="n">
        <v>11</v>
      </c>
      <c r="E3" s="2" t="n">
        <f aca="false">VLOOKUP(B3,'10'!$B$2:$F$5570,4,0)</f>
        <v>-9.90571</v>
      </c>
      <c r="F3" s="2" t="n">
        <f aca="false">VLOOKUP(B3,'10'!$B$2:$F$5570,5,0)</f>
        <v>-63.0325</v>
      </c>
      <c r="G3" s="3" t="n">
        <f aca="false">VLOOKUP(B3,'10'!$B$2:$J$5570,6,0)</f>
        <v>114507.265166026</v>
      </c>
      <c r="H3" s="0" t="n">
        <f aca="false">IFERROR(IF(I3=K3,0,1),1)</f>
        <v>0</v>
      </c>
      <c r="I3" s="0" t="s">
        <v>3</v>
      </c>
      <c r="K3" s="4" t="str">
        <f aca="false">VLOOKUP(I3,'[1]11-RO'!K$1:K$1048576,1,0)</f>
        <v>'Ariquemes'</v>
      </c>
      <c r="N3" s="0" t="n">
        <v>106168</v>
      </c>
      <c r="Q3" s="0" t="s">
        <v>4</v>
      </c>
      <c r="R3" s="0" t="n">
        <f aca="false">AVERAGE($G$1:$G$53)</f>
        <v>36454.6882292307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110003</v>
      </c>
      <c r="C4" s="0" t="n">
        <v>1</v>
      </c>
      <c r="D4" s="0" t="n">
        <v>11</v>
      </c>
      <c r="E4" s="2" t="n">
        <f aca="false">VLOOKUP(B4,'10'!$B$2:$F$5570,4,0)</f>
        <v>-13.4945</v>
      </c>
      <c r="F4" s="2" t="n">
        <f aca="false">VLOOKUP(B4,'10'!$B$2:$F$5570,5,0)</f>
        <v>-60.552</v>
      </c>
      <c r="G4" s="3" t="n">
        <f aca="false">VLOOKUP(B4,'10'!$B$2:$J$5570,6,0)</f>
        <v>5865.14305603241</v>
      </c>
      <c r="H4" s="0" t="n">
        <f aca="false">IFERROR(IF(I4=K4,0,1),1)</f>
        <v>1</v>
      </c>
      <c r="I4" s="0" t="s">
        <v>5</v>
      </c>
      <c r="K4" s="4" t="e">
        <f aca="false">VLOOKUP(I4,'[1]11-RO'!K$1:K$1048576,1,0)</f>
        <v>#N/A</v>
      </c>
      <c r="N4" s="0" t="n">
        <v>5438</v>
      </c>
      <c r="Q4" s="0" t="s">
        <v>6</v>
      </c>
      <c r="R4" s="0" t="n">
        <f aca="false">SQRT(VAR($G$1:$G$53)/COUNT($G$1:$G$53))</f>
        <v>11029.6050789834</v>
      </c>
      <c r="T4" s="0" t="n">
        <v>2</v>
      </c>
      <c r="U4" s="3" t="n">
        <f aca="false">R7</f>
        <v>8588.47630658075</v>
      </c>
      <c r="V4" s="7" t="s">
        <v>7</v>
      </c>
    </row>
    <row r="5" customFormat="false" ht="12.8" hidden="false" customHeight="false" outlineLevel="0" collapsed="false">
      <c r="B5" s="0" t="n">
        <v>110004</v>
      </c>
      <c r="C5" s="0" t="n">
        <v>1</v>
      </c>
      <c r="D5" s="0" t="n">
        <v>11</v>
      </c>
      <c r="E5" s="2" t="n">
        <f aca="false">VLOOKUP(B5,'10'!$B$2:$F$5570,4,0)</f>
        <v>-11.4343</v>
      </c>
      <c r="F5" s="2" t="n">
        <f aca="false">VLOOKUP(B5,'10'!$B$2:$F$5570,5,0)</f>
        <v>-61.4562</v>
      </c>
      <c r="G5" s="3" t="n">
        <f aca="false">VLOOKUP(B5,'10'!$B$2:$J$5570,6,0)</f>
        <v>91474.8764272301</v>
      </c>
      <c r="H5" s="0" t="n">
        <f aca="false">IFERROR(IF(I5=K5,0,1),1)</f>
        <v>0</v>
      </c>
      <c r="I5" s="0" t="s">
        <v>8</v>
      </c>
      <c r="K5" s="4" t="str">
        <f aca="false">VLOOKUP(I5,'[1]11-RO'!K$1:K$1048576,1,0)</f>
        <v>'Cacoal'</v>
      </c>
      <c r="N5" s="0" t="n">
        <v>84813</v>
      </c>
      <c r="Q5" s="0" t="s">
        <v>9</v>
      </c>
      <c r="R5" s="0" t="e">
        <f aca="false">MODE($G$1:$G$53)</f>
        <v>#VALUE!</v>
      </c>
      <c r="T5" s="0" t="n">
        <v>3</v>
      </c>
      <c r="U5" s="3" t="n">
        <f aca="false">R6</f>
        <v>16403.094550877</v>
      </c>
      <c r="V5" s="7" t="s">
        <v>10</v>
      </c>
    </row>
    <row r="6" customFormat="false" ht="12.8" hidden="false" customHeight="false" outlineLevel="0" collapsed="false">
      <c r="B6" s="0" t="n">
        <v>110005</v>
      </c>
      <c r="C6" s="0" t="n">
        <v>1</v>
      </c>
      <c r="D6" s="0" t="n">
        <v>11</v>
      </c>
      <c r="E6" s="2" t="n">
        <f aca="false">VLOOKUP(B6,'10'!$B$2:$F$5570,4,0)</f>
        <v>-13.187</v>
      </c>
      <c r="F6" s="2" t="n">
        <f aca="false">VLOOKUP(B6,'10'!$B$2:$F$5570,5,0)</f>
        <v>-60.8168</v>
      </c>
      <c r="G6" s="3" t="n">
        <f aca="false">VLOOKUP(B6,'10'!$B$2:$J$5570,6,0)</f>
        <v>17735.6403849572</v>
      </c>
      <c r="H6" s="0" t="n">
        <f aca="false">IFERROR(IF(I6=K6,0,1),1)</f>
        <v>0</v>
      </c>
      <c r="I6" s="0" t="s">
        <v>11</v>
      </c>
      <c r="K6" s="4" t="str">
        <f aca="false">VLOOKUP(I6,'[1]11-RO'!K$1:K$1048576,1,0)</f>
        <v>'Cerejeiras'</v>
      </c>
      <c r="N6" s="0" t="n">
        <v>16444</v>
      </c>
      <c r="Q6" s="0" t="s">
        <v>12</v>
      </c>
      <c r="R6" s="0" t="n">
        <f aca="false">MEDIAN($G$1:$G$53)</f>
        <v>16403.094550877</v>
      </c>
    </row>
    <row r="7" customFormat="false" ht="12.8" hidden="false" customHeight="false" outlineLevel="0" collapsed="false">
      <c r="B7" s="0" t="n">
        <v>110006</v>
      </c>
      <c r="C7" s="0" t="n">
        <v>1</v>
      </c>
      <c r="D7" s="0" t="n">
        <v>11</v>
      </c>
      <c r="E7" s="2" t="n">
        <f aca="false">VLOOKUP(B7,'10'!$B$2:$F$5570,4,0)</f>
        <v>-13.1174</v>
      </c>
      <c r="F7" s="2" t="n">
        <f aca="false">VLOOKUP(B7,'10'!$B$2:$F$5570,5,0)</f>
        <v>-60.5454</v>
      </c>
      <c r="G7" s="3" t="n">
        <f aca="false">VLOOKUP(B7,'10'!$B$2:$J$5570,6,0)</f>
        <v>17501.5955075833</v>
      </c>
      <c r="H7" s="0" t="n">
        <f aca="false">IFERROR(IF(I7=K7,0,1),1)</f>
        <v>0</v>
      </c>
      <c r="I7" s="0" t="s">
        <v>13</v>
      </c>
      <c r="K7" s="4" t="str">
        <f aca="false">VLOOKUP(I7,'[1]11-RO'!K$1:K$1048576,1,0)</f>
        <v>'Colorado_Do_Oeste'</v>
      </c>
      <c r="N7" s="0" t="n">
        <v>16227</v>
      </c>
      <c r="Q7" s="0" t="s">
        <v>14</v>
      </c>
      <c r="R7" s="0" t="n">
        <f aca="false">QUARTILE($G$1:$G$53, 1)</f>
        <v>8588.47630658075</v>
      </c>
    </row>
    <row r="8" customFormat="false" ht="12.8" hidden="false" customHeight="false" outlineLevel="0" collapsed="false">
      <c r="B8" s="0" t="n">
        <v>110007</v>
      </c>
      <c r="C8" s="0" t="n">
        <v>1</v>
      </c>
      <c r="D8" s="0" t="n">
        <v>11</v>
      </c>
      <c r="E8" s="2" t="n">
        <f aca="false">VLOOKUP(B8,'10'!$B$2:$F$5570,4,0)</f>
        <v>-12.9551</v>
      </c>
      <c r="F8" s="2" t="n">
        <f aca="false">VLOOKUP(B8,'10'!$B$2:$F$5570,5,0)</f>
        <v>-60.8947</v>
      </c>
      <c r="G8" s="3" t="n">
        <f aca="false">VLOOKUP(B8,'10'!$B$2:$J$5570,6,0)</f>
        <v>8161.37136906901</v>
      </c>
      <c r="H8" s="0" t="n">
        <f aca="false">IFERROR(IF(I8=K8,0,1),1)</f>
        <v>1</v>
      </c>
      <c r="I8" s="0" t="s">
        <v>15</v>
      </c>
      <c r="K8" s="4" t="e">
        <f aca="false">VLOOKUP(I8,'[1]11-RO'!K$1:K$1048576,1,0)</f>
        <v>#N/A</v>
      </c>
      <c r="N8" s="0" t="n">
        <v>7567</v>
      </c>
      <c r="Q8" s="0" t="s">
        <v>16</v>
      </c>
      <c r="R8" s="0" t="n">
        <f aca="false">QUARTILE($G$1:$G$53, 3)</f>
        <v>32711.816167329</v>
      </c>
    </row>
    <row r="9" customFormat="false" ht="12.8" hidden="false" customHeight="false" outlineLevel="0" collapsed="false">
      <c r="B9" s="0" t="n">
        <v>110008</v>
      </c>
      <c r="C9" s="0" t="n">
        <v>1</v>
      </c>
      <c r="D9" s="0" t="n">
        <v>11</v>
      </c>
      <c r="E9" s="2" t="n">
        <f aca="false">VLOOKUP(B9,'10'!$B$2:$F$5570,4,0)</f>
        <v>-12.4367</v>
      </c>
      <c r="F9" s="2" t="n">
        <f aca="false">VLOOKUP(B9,'10'!$B$2:$F$5570,5,0)</f>
        <v>-64.228</v>
      </c>
      <c r="G9" s="3" t="n">
        <f aca="false">VLOOKUP(B9,'10'!$B$2:$J$5570,6,0)</f>
        <v>19257.4713617982</v>
      </c>
      <c r="H9" s="0" t="n">
        <f aca="false">IFERROR(IF(I9=K9,0,1),1)</f>
        <v>1</v>
      </c>
      <c r="I9" s="0" t="s">
        <v>17</v>
      </c>
      <c r="K9" s="4" t="e">
        <f aca="false">VLOOKUP(I9,'[1]11-RO'!K$1:K$1048576,1,0)</f>
        <v>#N/A</v>
      </c>
      <c r="N9" s="0" t="n">
        <v>17855</v>
      </c>
      <c r="Q9" s="0" t="s">
        <v>18</v>
      </c>
      <c r="R9" s="0" t="n">
        <f aca="false">VAR($G$1:$G$53)</f>
        <v>6325913786.31352</v>
      </c>
    </row>
    <row r="10" customFormat="false" ht="12.8" hidden="false" customHeight="false" outlineLevel="0" collapsed="false">
      <c r="B10" s="0" t="n">
        <v>110009</v>
      </c>
      <c r="C10" s="0" t="n">
        <v>1</v>
      </c>
      <c r="D10" s="0" t="n">
        <v>11</v>
      </c>
      <c r="E10" s="2" t="n">
        <f aca="false">VLOOKUP(B10,'10'!$B$2:$F$5570,4,0)</f>
        <v>-11.5266</v>
      </c>
      <c r="F10" s="2" t="n">
        <f aca="false">VLOOKUP(B10,'10'!$B$2:$F$5570,5,0)</f>
        <v>-61.0252</v>
      </c>
      <c r="G10" s="3" t="n">
        <f aca="false">VLOOKUP(B10,'10'!$B$2:$J$5570,6,0)</f>
        <v>34564.2220516129</v>
      </c>
      <c r="H10" s="0" t="n">
        <f aca="false">IFERROR(IF(I10=K10,0,1),1)</f>
        <v>0</v>
      </c>
      <c r="I10" s="0" t="s">
        <v>19</v>
      </c>
      <c r="K10" s="4" t="str">
        <f aca="false">VLOOKUP(I10,'[1]11-RO'!K$1:K$1048576,1,0)</f>
        <v>'Espigao_Doeste'</v>
      </c>
      <c r="N10" s="0" t="n">
        <v>32047</v>
      </c>
      <c r="Q10" s="0" t="s">
        <v>20</v>
      </c>
      <c r="R10" s="0" t="n">
        <f aca="false">STDEV($G$1:$G$53)</f>
        <v>79535.6133207855</v>
      </c>
    </row>
    <row r="11" customFormat="false" ht="12.8" hidden="false" customHeight="false" outlineLevel="0" collapsed="false">
      <c r="B11" s="0" t="n">
        <v>110010</v>
      </c>
      <c r="C11" s="0" t="n">
        <v>1</v>
      </c>
      <c r="D11" s="0" t="n">
        <v>11</v>
      </c>
      <c r="E11" s="2" t="n">
        <f aca="false">VLOOKUP(B11,'10'!$B$2:$F$5570,4,0)</f>
        <v>-10.7889</v>
      </c>
      <c r="F11" s="2" t="n">
        <f aca="false">VLOOKUP(B11,'10'!$B$2:$F$5570,5,0)</f>
        <v>-65.3296</v>
      </c>
      <c r="G11" s="3" t="n">
        <f aca="false">VLOOKUP(B11,'10'!$B$2:$J$5570,6,0)</f>
        <v>49379.1549345958</v>
      </c>
      <c r="H11" s="0" t="n">
        <f aca="false">IFERROR(IF(I11=K11,0,1),1)</f>
        <v>0</v>
      </c>
      <c r="I11" s="0" t="s">
        <v>21</v>
      </c>
      <c r="K11" s="4" t="str">
        <f aca="false">VLOOKUP(I11,'[1]11-RO'!K$1:K$1048576,1,0)</f>
        <v>'Guajara_Mirim'</v>
      </c>
      <c r="N11" s="0" t="n">
        <v>45783</v>
      </c>
      <c r="Q11" s="0" t="s">
        <v>22</v>
      </c>
      <c r="R11" s="0" t="n">
        <f aca="false">KURT($G$1:$G$53)</f>
        <v>38.4393949263185</v>
      </c>
    </row>
    <row r="12" customFormat="false" ht="12.8" hidden="false" customHeight="false" outlineLevel="0" collapsed="false">
      <c r="B12" s="0" t="n">
        <v>110011</v>
      </c>
      <c r="C12" s="0" t="n">
        <v>1</v>
      </c>
      <c r="D12" s="0" t="n">
        <v>11</v>
      </c>
      <c r="E12" s="2" t="n">
        <f aca="false">VLOOKUP(B12,'10'!$B$2:$F$5570,4,0)</f>
        <v>-10.4318</v>
      </c>
      <c r="F12" s="2" t="n">
        <f aca="false">VLOOKUP(B12,'10'!$B$2:$F$5570,5,0)</f>
        <v>-62.4788</v>
      </c>
      <c r="G12" s="3" t="n">
        <f aca="false">VLOOKUP(B12,'10'!$B$2:$J$5570,6,0)</f>
        <v>56012.2240398917</v>
      </c>
      <c r="H12" s="0" t="n">
        <f aca="false">IFERROR(IF(I12=K12,0,1),1)</f>
        <v>0</v>
      </c>
      <c r="I12" s="0" t="s">
        <v>23</v>
      </c>
      <c r="K12" s="4" t="str">
        <f aca="false">VLOOKUP(I12,'[1]11-RO'!K$1:K$1048576,1,0)</f>
        <v>'Jaru'</v>
      </c>
      <c r="N12" s="0" t="n">
        <v>51933</v>
      </c>
      <c r="Q12" s="0" t="s">
        <v>24</v>
      </c>
      <c r="R12" s="0" t="n">
        <f aca="false">SKEW($G$1:$G$53)</f>
        <v>5.8847590565642</v>
      </c>
    </row>
    <row r="13" customFormat="false" ht="12.8" hidden="false" customHeight="false" outlineLevel="0" collapsed="false">
      <c r="B13" s="0" t="n">
        <v>110012</v>
      </c>
      <c r="C13" s="0" t="n">
        <v>1</v>
      </c>
      <c r="D13" s="0" t="n">
        <v>11</v>
      </c>
      <c r="E13" s="2" t="n">
        <f aca="false">VLOOKUP(B13,'10'!$B$2:$F$5570,4,0)</f>
        <v>-10.8777</v>
      </c>
      <c r="F13" s="2" t="n">
        <f aca="false">VLOOKUP(B13,'10'!$B$2:$F$5570,5,0)</f>
        <v>-61.9322</v>
      </c>
      <c r="G13" s="3" t="n">
        <f aca="false">VLOOKUP(B13,'10'!$B$2:$J$5570,6,0)</f>
        <v>137953.81626847</v>
      </c>
      <c r="H13" s="0" t="n">
        <f aca="false">IFERROR(IF(I13=K13,0,1),1)</f>
        <v>0</v>
      </c>
      <c r="I13" s="0" t="s">
        <v>25</v>
      </c>
      <c r="K13" s="4" t="str">
        <f aca="false">VLOOKUP(I13,'[1]11-RO'!K$1:K$1048576,1,0)</f>
        <v>'Ji_Parana'</v>
      </c>
      <c r="N13" s="0" t="n">
        <v>127907</v>
      </c>
      <c r="Q13" s="0" t="s">
        <v>26</v>
      </c>
      <c r="R13" s="0" t="n">
        <f aca="false">MAX($G$1:$G$53)-MIN($G$1:$G$53)</f>
        <v>557975.930233138</v>
      </c>
    </row>
    <row r="14" customFormat="false" ht="12.8" hidden="false" customHeight="false" outlineLevel="0" collapsed="false">
      <c r="B14" s="0" t="n">
        <v>110013</v>
      </c>
      <c r="C14" s="0" t="n">
        <v>1</v>
      </c>
      <c r="D14" s="0" t="n">
        <v>11</v>
      </c>
      <c r="E14" s="2" t="n">
        <f aca="false">VLOOKUP(B14,'10'!$B$2:$F$5570,4,0)</f>
        <v>-9.44363</v>
      </c>
      <c r="F14" s="2" t="n">
        <f aca="false">VLOOKUP(B14,'10'!$B$2:$F$5570,5,0)</f>
        <v>-61.9818</v>
      </c>
      <c r="G14" s="3" t="n">
        <f aca="false">VLOOKUP(B14,'10'!$B$2:$J$5570,6,0)</f>
        <v>42167.9841967082</v>
      </c>
      <c r="H14" s="0" t="n">
        <f aca="false">IFERROR(IF(I14=K14,0,1),1)</f>
        <v>0</v>
      </c>
      <c r="I14" s="0" t="s">
        <v>27</v>
      </c>
      <c r="K14" s="4" t="str">
        <f aca="false">VLOOKUP(I14,'[1]11-RO'!K$1:K$1048576,1,0)</f>
        <v>'Machadinho_Doeste'</v>
      </c>
      <c r="N14" s="0" t="n">
        <v>39097</v>
      </c>
      <c r="Q14" s="0" t="s">
        <v>28</v>
      </c>
      <c r="R14" s="0" t="n">
        <f aca="false">MIN($G$1:$G$53)</f>
        <v>2363.09827800055</v>
      </c>
    </row>
    <row r="15" customFormat="false" ht="12.8" hidden="false" customHeight="false" outlineLevel="0" collapsed="false">
      <c r="B15" s="0" t="n">
        <v>110014</v>
      </c>
      <c r="C15" s="0" t="n">
        <v>1</v>
      </c>
      <c r="D15" s="0" t="n">
        <v>11</v>
      </c>
      <c r="E15" s="2" t="n">
        <f aca="false">VLOOKUP(B15,'10'!$B$2:$F$5570,4,0)</f>
        <v>-11.7247</v>
      </c>
      <c r="F15" s="2" t="n">
        <f aca="false">VLOOKUP(B15,'10'!$B$2:$F$5570,5,0)</f>
        <v>-62.3127</v>
      </c>
      <c r="G15" s="3" t="n">
        <f aca="false">VLOOKUP(B15,'10'!$B$2:$J$5570,6,0)</f>
        <v>22066.0098902845</v>
      </c>
      <c r="H15" s="0" t="n">
        <f aca="false">IFERROR(IF(I15=K15,0,1),1)</f>
        <v>0</v>
      </c>
      <c r="I15" s="0" t="s">
        <v>29</v>
      </c>
      <c r="K15" s="4" t="str">
        <f aca="false">VLOOKUP(I15,'[1]11-RO'!K$1:K$1048576,1,0)</f>
        <v>'Nova_Brasilandia_Doeste'</v>
      </c>
      <c r="N15" s="0" t="n">
        <v>20459</v>
      </c>
      <c r="Q15" s="0" t="s">
        <v>30</v>
      </c>
      <c r="R15" s="0" t="n">
        <f aca="false">MAX($G$1:$G$53)</f>
        <v>560339.028511139</v>
      </c>
    </row>
    <row r="16" customFormat="false" ht="12.8" hidden="false" customHeight="false" outlineLevel="0" collapsed="false">
      <c r="B16" s="0" t="n">
        <v>110015</v>
      </c>
      <c r="C16" s="0" t="n">
        <v>1</v>
      </c>
      <c r="D16" s="0" t="n">
        <v>11</v>
      </c>
      <c r="E16" s="2" t="n">
        <f aca="false">VLOOKUP(B16,'10'!$B$2:$F$5570,4,0)</f>
        <v>-10.7167</v>
      </c>
      <c r="F16" s="2" t="n">
        <f aca="false">VLOOKUP(B16,'10'!$B$2:$F$5570,5,0)</f>
        <v>-62.2565</v>
      </c>
      <c r="G16" s="3" t="n">
        <f aca="false">VLOOKUP(B16,'10'!$B$2:$J$5570,6,0)</f>
        <v>39194.427851456</v>
      </c>
      <c r="H16" s="0" t="n">
        <f aca="false">IFERROR(IF(I16=K16,0,1),1)</f>
        <v>0</v>
      </c>
      <c r="I16" s="0" t="s">
        <v>31</v>
      </c>
      <c r="K16" s="4" t="str">
        <f aca="false">VLOOKUP(I16,'[1]11-RO'!K$1:K$1048576,1,0)</f>
        <v>'Ouro_Preto_Do_Oeste'</v>
      </c>
      <c r="N16" s="0" t="n">
        <v>36340</v>
      </c>
      <c r="Q16" s="0" t="s">
        <v>32</v>
      </c>
      <c r="R16" s="0" t="n">
        <f aca="false">SUM($G$1:$G$53)</f>
        <v>1895643.78792</v>
      </c>
    </row>
    <row r="17" customFormat="false" ht="12.8" hidden="false" customHeight="false" outlineLevel="0" collapsed="false">
      <c r="B17" s="0" t="n">
        <v>110018</v>
      </c>
      <c r="C17" s="0" t="n">
        <v>1</v>
      </c>
      <c r="D17" s="0" t="n">
        <v>11</v>
      </c>
      <c r="E17" s="2" t="n">
        <f aca="false">VLOOKUP(B17,'10'!$B$2:$F$5570,4,0)</f>
        <v>-11.672</v>
      </c>
      <c r="F17" s="2" t="n">
        <f aca="false">VLOOKUP(B17,'10'!$B$2:$F$5570,5,0)</f>
        <v>-61.198</v>
      </c>
      <c r="G17" s="3" t="n">
        <f aca="false">VLOOKUP(B17,'10'!$B$2:$J$5570,6,0)</f>
        <v>39295.811346724</v>
      </c>
      <c r="H17" s="0" t="n">
        <f aca="false">IFERROR(IF(I17=K17,0,1),1)</f>
        <v>0</v>
      </c>
      <c r="I17" s="0" t="s">
        <v>33</v>
      </c>
      <c r="K17" s="4" t="str">
        <f aca="false">VLOOKUP(I17,'[1]11-RO'!K$1:K$1048576,1,0)</f>
        <v>'Pimenta_Bueno'</v>
      </c>
      <c r="N17" s="0" t="n">
        <v>36434</v>
      </c>
      <c r="Q17" s="0" t="s">
        <v>34</v>
      </c>
      <c r="R17" s="0" t="n">
        <f aca="false">COUNT($G$1:$G$53)</f>
        <v>52</v>
      </c>
    </row>
    <row r="18" customFormat="false" ht="12.8" hidden="false" customHeight="false" outlineLevel="0" collapsed="false">
      <c r="B18" s="0" t="n">
        <v>110020</v>
      </c>
      <c r="C18" s="0" t="n">
        <v>1</v>
      </c>
      <c r="D18" s="0" t="n">
        <v>11</v>
      </c>
      <c r="E18" s="2" t="n">
        <f aca="false">VLOOKUP(B18,'10'!$B$2:$F$5570,4,0)</f>
        <v>-8.76077</v>
      </c>
      <c r="F18" s="2" t="n">
        <f aca="false">VLOOKUP(B18,'10'!$B$2:$F$5570,5,0)</f>
        <v>-63.8999</v>
      </c>
      <c r="G18" s="3" t="n">
        <f aca="false">VLOOKUP(B18,'10'!$B$2:$J$5570,6,0)</f>
        <v>560339.028511139</v>
      </c>
      <c r="H18" s="0" t="n">
        <f aca="false">IFERROR(IF(I18=K18,0,1),1)</f>
        <v>0</v>
      </c>
      <c r="I18" s="0" t="s">
        <v>35</v>
      </c>
      <c r="K18" s="4" t="str">
        <f aca="false">VLOOKUP(I18,'[1]11-RO'!K$1:K$1048576,1,0)</f>
        <v>'Porto_Velho'</v>
      </c>
      <c r="N18" s="0" t="n">
        <v>519531</v>
      </c>
    </row>
    <row r="19" customFormat="false" ht="12.8" hidden="false" customHeight="false" outlineLevel="0" collapsed="false">
      <c r="B19" s="0" t="n">
        <v>110025</v>
      </c>
      <c r="C19" s="0" t="n">
        <v>1</v>
      </c>
      <c r="D19" s="0" t="n">
        <v>11</v>
      </c>
      <c r="E19" s="2" t="n">
        <f aca="false">VLOOKUP(B19,'10'!$B$2:$F$5570,4,0)</f>
        <v>-11.169</v>
      </c>
      <c r="F19" s="2" t="n">
        <f aca="false">VLOOKUP(B19,'10'!$B$2:$F$5570,5,0)</f>
        <v>-61.8986</v>
      </c>
      <c r="G19" s="3" t="n">
        <f aca="false">VLOOKUP(B19,'10'!$B$2:$J$5570,6,0)</f>
        <v>20933.5346771852</v>
      </c>
      <c r="H19" s="0" t="n">
        <f aca="false">IFERROR(IF(I19=K19,0,1),1)</f>
        <v>0</v>
      </c>
      <c r="I19" s="0" t="s">
        <v>36</v>
      </c>
      <c r="K19" s="4" t="str">
        <f aca="false">VLOOKUP(I19,'[1]11-RO'!K$1:K$1048576,1,0)</f>
        <v>'Presidente_Medici'</v>
      </c>
      <c r="N19" s="0" t="n">
        <v>19409</v>
      </c>
    </row>
    <row r="20" customFormat="false" ht="12.8" hidden="false" customHeight="false" outlineLevel="0" collapsed="false">
      <c r="B20" s="0" t="n">
        <v>110026</v>
      </c>
      <c r="C20" s="0" t="n">
        <v>1</v>
      </c>
      <c r="D20" s="0" t="n">
        <v>11</v>
      </c>
      <c r="E20" s="2" t="n">
        <f aca="false">VLOOKUP(B20,'10'!$B$2:$F$5570,4,0)</f>
        <v>-9.69965</v>
      </c>
      <c r="F20" s="2" t="n">
        <f aca="false">VLOOKUP(B20,'10'!$B$2:$F$5570,5,0)</f>
        <v>-62.9011</v>
      </c>
      <c r="G20" s="3" t="n">
        <f aca="false">VLOOKUP(B20,'10'!$B$2:$J$5570,6,0)</f>
        <v>4015.43354130354</v>
      </c>
      <c r="H20" s="0" t="n">
        <f aca="false">IFERROR(IF(I20=K20,0,1),1)</f>
        <v>0</v>
      </c>
      <c r="I20" s="0" t="s">
        <v>37</v>
      </c>
      <c r="K20" s="4" t="str">
        <f aca="false">VLOOKUP(I20,'[1]11-RO'!K$1:K$1048576,1,0)</f>
        <v>'Rio_Crespo'</v>
      </c>
      <c r="N20" s="0" t="n">
        <v>3723</v>
      </c>
    </row>
    <row r="21" customFormat="false" ht="12.8" hidden="false" customHeight="false" outlineLevel="0" collapsed="false">
      <c r="B21" s="0" t="n">
        <v>110028</v>
      </c>
      <c r="C21" s="0" t="n">
        <v>1</v>
      </c>
      <c r="D21" s="0" t="n">
        <v>11</v>
      </c>
      <c r="E21" s="2" t="n">
        <f aca="false">VLOOKUP(B21,'10'!$B$2:$F$5570,4,0)</f>
        <v>-11.7271</v>
      </c>
      <c r="F21" s="2" t="n">
        <f aca="false">VLOOKUP(B21,'10'!$B$2:$F$5570,5,0)</f>
        <v>-61.7714</v>
      </c>
      <c r="G21" s="3" t="n">
        <f aca="false">VLOOKUP(B21,'10'!$B$2:$J$5570,6,0)</f>
        <v>58998.7229590079</v>
      </c>
      <c r="H21" s="0" t="n">
        <f aca="false">IFERROR(IF(I21=K21,0,1),1)</f>
        <v>0</v>
      </c>
      <c r="I21" s="0" t="s">
        <v>38</v>
      </c>
      <c r="K21" s="4" t="str">
        <f aca="false">VLOOKUP(I21,'[1]11-RO'!K$1:K$1048576,1,0)</f>
        <v>'Rolim_De_Moura'</v>
      </c>
      <c r="N21" s="0" t="n">
        <v>54702</v>
      </c>
    </row>
    <row r="22" customFormat="false" ht="12.8" hidden="false" customHeight="false" outlineLevel="0" collapsed="false">
      <c r="B22" s="0" t="n">
        <v>110029</v>
      </c>
      <c r="C22" s="0" t="n">
        <v>1</v>
      </c>
      <c r="D22" s="0" t="n">
        <v>11</v>
      </c>
      <c r="E22" s="2" t="n">
        <f aca="false">VLOOKUP(B22,'10'!$B$2:$F$5570,4,0)</f>
        <v>-11.9074</v>
      </c>
      <c r="F22" s="2" t="n">
        <f aca="false">VLOOKUP(B22,'10'!$B$2:$F$5570,5,0)</f>
        <v>-61.7777</v>
      </c>
      <c r="G22" s="3" t="n">
        <f aca="false">VLOOKUP(B22,'10'!$B$2:$J$5570,6,0)</f>
        <v>7313.63278097753</v>
      </c>
      <c r="H22" s="0" t="n">
        <f aca="false">IFERROR(IF(I22=K22,0,1),1)</f>
        <v>0</v>
      </c>
      <c r="I22" s="0" t="s">
        <v>39</v>
      </c>
      <c r="K22" s="4" t="str">
        <f aca="false">VLOOKUP(I22,'[1]11-RO'!K$1:K$1048576,1,0)</f>
        <v>'Santa_Luzia_Doeste'</v>
      </c>
      <c r="N22" s="0" t="n">
        <v>6781</v>
      </c>
    </row>
    <row r="23" customFormat="false" ht="12.8" hidden="false" customHeight="false" outlineLevel="0" collapsed="false">
      <c r="B23" s="0" t="n">
        <v>110030</v>
      </c>
      <c r="C23" s="0" t="n">
        <v>1</v>
      </c>
      <c r="D23" s="0" t="n">
        <v>11</v>
      </c>
      <c r="E23" s="2" t="n">
        <f aca="false">VLOOKUP(B23,'10'!$B$2:$F$5570,4,0)</f>
        <v>-12.7502</v>
      </c>
      <c r="F23" s="2" t="n">
        <f aca="false">VLOOKUP(B23,'10'!$B$2:$F$5570,5,0)</f>
        <v>-60.1488</v>
      </c>
      <c r="G23" s="3" t="n">
        <f aca="false">VLOOKUP(B23,'10'!$B$2:$J$5570,6,0)</f>
        <v>105102.328158192</v>
      </c>
      <c r="H23" s="0" t="n">
        <f aca="false">IFERROR(IF(I23=K23,0,1),1)</f>
        <v>0</v>
      </c>
      <c r="I23" s="0" t="s">
        <v>40</v>
      </c>
      <c r="K23" s="4" t="str">
        <f aca="false">VLOOKUP(I23,'[1]11-RO'!K$1:K$1048576,1,0)</f>
        <v>'Vilhena'</v>
      </c>
      <c r="N23" s="0" t="n">
        <v>97448</v>
      </c>
    </row>
    <row r="24" customFormat="false" ht="12.8" hidden="false" customHeight="false" outlineLevel="0" collapsed="false">
      <c r="B24" s="0" t="n">
        <v>110032</v>
      </c>
      <c r="C24" s="0" t="n">
        <v>1</v>
      </c>
      <c r="D24" s="0" t="n">
        <v>11</v>
      </c>
      <c r="E24" s="2" t="n">
        <f aca="false">VLOOKUP(B24,'10'!$B$2:$F$5570,4,0)</f>
        <v>-11.6953</v>
      </c>
      <c r="F24" s="2" t="n">
        <f aca="false">VLOOKUP(B24,'10'!$B$2:$F$5570,5,0)</f>
        <v>-62.7192</v>
      </c>
      <c r="G24" s="3" t="n">
        <f aca="false">VLOOKUP(B24,'10'!$B$2:$J$5570,6,0)</f>
        <v>24732.1801062669</v>
      </c>
      <c r="H24" s="0" t="n">
        <f aca="false">IFERROR(IF(I24=K24,0,1),1)</f>
        <v>0</v>
      </c>
      <c r="I24" s="0" t="s">
        <v>41</v>
      </c>
      <c r="K24" s="4" t="str">
        <f aca="false">VLOOKUP(I24,'[1]11-RO'!K$1:K$1048576,1,0)</f>
        <v>'Sao_Miguel_Do_Guapore'</v>
      </c>
      <c r="N24" s="0" t="n">
        <v>22931</v>
      </c>
    </row>
    <row r="25" customFormat="false" ht="12.8" hidden="false" customHeight="false" outlineLevel="0" collapsed="false">
      <c r="B25" s="0" t="n">
        <v>110033</v>
      </c>
      <c r="C25" s="0" t="n">
        <v>1</v>
      </c>
      <c r="D25" s="0" t="n">
        <v>11</v>
      </c>
      <c r="E25" s="2" t="n">
        <f aca="false">VLOOKUP(B25,'10'!$B$2:$F$5570,4,0)</f>
        <v>-10.4077</v>
      </c>
      <c r="F25" s="2" t="n">
        <f aca="false">VLOOKUP(B25,'10'!$B$2:$F$5570,5,0)</f>
        <v>-65.3346</v>
      </c>
      <c r="G25" s="3" t="n">
        <f aca="false">VLOOKUP(B25,'10'!$B$2:$J$5570,6,0)</f>
        <v>32094.3475392344</v>
      </c>
      <c r="H25" s="0" t="n">
        <f aca="false">IFERROR(IF(I25=K25,0,1),1)</f>
        <v>0</v>
      </c>
      <c r="I25" s="0" t="s">
        <v>42</v>
      </c>
      <c r="K25" s="4" t="str">
        <f aca="false">VLOOKUP(I25,'[1]11-RO'!K$1:K$1048576,1,0)</f>
        <v>'Nova_Mamore'</v>
      </c>
      <c r="N25" s="0" t="n">
        <v>29757</v>
      </c>
    </row>
    <row r="26" customFormat="false" ht="12.8" hidden="false" customHeight="false" outlineLevel="0" collapsed="false">
      <c r="B26" s="0" t="n">
        <v>110034</v>
      </c>
      <c r="C26" s="0" t="n">
        <v>1</v>
      </c>
      <c r="D26" s="0" t="n">
        <v>11</v>
      </c>
      <c r="E26" s="2" t="n">
        <f aca="false">VLOOKUP(B26,'10'!$B$2:$F$5570,4,0)</f>
        <v>-11.3463</v>
      </c>
      <c r="F26" s="2" t="n">
        <f aca="false">VLOOKUP(B26,'10'!$B$2:$F$5570,5,0)</f>
        <v>-62.2847</v>
      </c>
      <c r="G26" s="3" t="n">
        <f aca="false">VLOOKUP(B26,'10'!$B$2:$J$5570,6,0)</f>
        <v>15878.3810354743</v>
      </c>
      <c r="H26" s="0" t="n">
        <f aca="false">IFERROR(IF(I26=K26,0,1),1)</f>
        <v>1</v>
      </c>
      <c r="I26" s="0" t="s">
        <v>43</v>
      </c>
      <c r="K26" s="4" t="e">
        <f aca="false">VLOOKUP(I26,'[1]11-RO'!K$1:K$1048576,1,0)</f>
        <v>#N/A</v>
      </c>
      <c r="N26" s="0" t="n">
        <v>14722</v>
      </c>
    </row>
    <row r="27" customFormat="false" ht="12.8" hidden="false" customHeight="false" outlineLevel="0" collapsed="false">
      <c r="B27" s="0" t="n">
        <v>110037</v>
      </c>
      <c r="C27" s="0" t="n">
        <v>1</v>
      </c>
      <c r="D27" s="0" t="n">
        <v>11</v>
      </c>
      <c r="E27" s="2" t="n">
        <f aca="false">VLOOKUP(B27,'10'!$B$2:$F$5570,4,0)</f>
        <v>-12.132</v>
      </c>
      <c r="F27" s="2" t="n">
        <f aca="false">VLOOKUP(B27,'10'!$B$2:$F$5570,5,0)</f>
        <v>-61.835</v>
      </c>
      <c r="G27" s="3" t="n">
        <f aca="false">VLOOKUP(B27,'10'!$B$2:$J$5570,6,0)</f>
        <v>14265.9520415853</v>
      </c>
      <c r="H27" s="0" t="n">
        <f aca="false">IFERROR(IF(I27=K27,0,1),1)</f>
        <v>0</v>
      </c>
      <c r="I27" s="0" t="s">
        <v>44</v>
      </c>
      <c r="K27" s="4" t="str">
        <f aca="false">VLOOKUP(I27,'[1]11-RO'!K$1:K$1048576,1,0)</f>
        <v>'Alto_Alegre_Dos_Parecis'</v>
      </c>
      <c r="N27" s="0" t="n">
        <v>13227</v>
      </c>
    </row>
    <row r="28" customFormat="false" ht="12.8" hidden="false" customHeight="false" outlineLevel="0" collapsed="false">
      <c r="B28" s="0" t="n">
        <v>110040</v>
      </c>
      <c r="C28" s="0" t="n">
        <v>1</v>
      </c>
      <c r="D28" s="0" t="n">
        <v>11</v>
      </c>
      <c r="E28" s="2" t="n">
        <f aca="false">VLOOKUP(B28,'10'!$B$2:$F$5570,4,0)</f>
        <v>-9.71429</v>
      </c>
      <c r="F28" s="2" t="n">
        <f aca="false">VLOOKUP(B28,'10'!$B$2:$F$5570,5,0)</f>
        <v>-63.3188</v>
      </c>
      <c r="G28" s="3" t="n">
        <f aca="false">VLOOKUP(B28,'10'!$B$2:$J$5570,6,0)</f>
        <v>22648.4257141641</v>
      </c>
      <c r="H28" s="0" t="n">
        <f aca="false">IFERROR(IF(I28=K28,0,1),1)</f>
        <v>0</v>
      </c>
      <c r="I28" s="0" t="s">
        <v>45</v>
      </c>
      <c r="K28" s="4" t="str">
        <f aca="false">VLOOKUP(I28,'[1]11-RO'!K$1:K$1048576,1,0)</f>
        <v>'Alto_Paraiso'</v>
      </c>
      <c r="N28" s="0" t="n">
        <v>20999</v>
      </c>
    </row>
    <row r="29" customFormat="false" ht="12.8" hidden="false" customHeight="false" outlineLevel="0" collapsed="false">
      <c r="B29" s="0" t="n">
        <v>110045</v>
      </c>
      <c r="C29" s="0" t="n">
        <v>1</v>
      </c>
      <c r="D29" s="0" t="n">
        <v>11</v>
      </c>
      <c r="E29" s="2" t="n">
        <f aca="false">VLOOKUP(B29,'10'!$B$2:$F$5570,4,0)</f>
        <v>-10.1943</v>
      </c>
      <c r="F29" s="2" t="n">
        <f aca="false">VLOOKUP(B29,'10'!$B$2:$F$5570,5,0)</f>
        <v>-63.8324</v>
      </c>
      <c r="G29" s="3" t="n">
        <f aca="false">VLOOKUP(B29,'10'!$B$2:$J$5570,6,0)</f>
        <v>41995.4165451883</v>
      </c>
      <c r="H29" s="0" t="n">
        <f aca="false">IFERROR(IF(I29=K29,0,1),1)</f>
        <v>0</v>
      </c>
      <c r="I29" s="0" t="s">
        <v>46</v>
      </c>
      <c r="K29" s="4" t="str">
        <f aca="false">VLOOKUP(I29,'[1]11-RO'!K$1:K$1048576,1,0)</f>
        <v>'Buritis'</v>
      </c>
      <c r="N29" s="0" t="n">
        <v>38937</v>
      </c>
    </row>
    <row r="30" customFormat="false" ht="12.8" hidden="false" customHeight="false" outlineLevel="0" collapsed="false">
      <c r="B30" s="0" t="n">
        <v>110050</v>
      </c>
      <c r="C30" s="0" t="n">
        <v>1</v>
      </c>
      <c r="D30" s="0" t="n">
        <v>11</v>
      </c>
      <c r="E30" s="2" t="n">
        <f aca="false">VLOOKUP(B30,'10'!$B$2:$F$5570,4,0)</f>
        <v>-11.6961</v>
      </c>
      <c r="F30" s="2" t="n">
        <f aca="false">VLOOKUP(B30,'10'!$B$2:$F$5570,5,0)</f>
        <v>-61.9951</v>
      </c>
      <c r="G30" s="3" t="n">
        <f aca="false">VLOOKUP(B30,'10'!$B$2:$J$5570,6,0)</f>
        <v>9438.37199031623</v>
      </c>
      <c r="H30" s="0" t="n">
        <f aca="false">IFERROR(IF(I30=K30,0,1),1)</f>
        <v>0</v>
      </c>
      <c r="I30" s="0" t="s">
        <v>47</v>
      </c>
      <c r="K30" s="4" t="str">
        <f aca="false">VLOOKUP(I30,'[1]11-RO'!K$1:K$1048576,1,0)</f>
        <v>'Novo_Horizonte_Do_Oeste'</v>
      </c>
      <c r="N30" s="0" t="n">
        <v>8751</v>
      </c>
    </row>
    <row r="31" customFormat="false" ht="12.8" hidden="false" customHeight="false" outlineLevel="0" collapsed="false">
      <c r="B31" s="0" t="n">
        <v>110060</v>
      </c>
      <c r="C31" s="0" t="n">
        <v>1</v>
      </c>
      <c r="D31" s="0" t="n">
        <v>11</v>
      </c>
      <c r="E31" s="2" t="n">
        <f aca="false">VLOOKUP(B31,'10'!$B$2:$F$5570,4,0)</f>
        <v>-10.349</v>
      </c>
      <c r="F31" s="2" t="n">
        <f aca="false">VLOOKUP(B31,'10'!$B$2:$F$5570,5,0)</f>
        <v>-62.9043</v>
      </c>
      <c r="G31" s="3" t="n">
        <f aca="false">VLOOKUP(B31,'10'!$B$2:$J$5570,6,0)</f>
        <v>6676.21101817592</v>
      </c>
      <c r="H31" s="0" t="n">
        <f aca="false">IFERROR(IF(I31=K31,0,1),1)</f>
        <v>0</v>
      </c>
      <c r="I31" s="0" t="s">
        <v>48</v>
      </c>
      <c r="K31" s="4" t="str">
        <f aca="false">VLOOKUP(I31,'[1]11-RO'!K$1:K$1048576,1,0)</f>
        <v>'Cacaulandia'</v>
      </c>
      <c r="N31" s="0" t="n">
        <v>6190</v>
      </c>
    </row>
    <row r="32" customFormat="false" ht="12.8" hidden="false" customHeight="false" outlineLevel="0" collapsed="false">
      <c r="B32" s="0" t="n">
        <v>110070</v>
      </c>
      <c r="C32" s="0" t="n">
        <v>1</v>
      </c>
      <c r="D32" s="0" t="n">
        <v>11</v>
      </c>
      <c r="E32" s="2" t="n">
        <f aca="false">VLOOKUP(B32,'10'!$B$2:$F$5570,4,0)</f>
        <v>-10.5712</v>
      </c>
      <c r="F32" s="2" t="n">
        <f aca="false">VLOOKUP(B32,'10'!$B$2:$F$5570,5,0)</f>
        <v>-63.6266</v>
      </c>
      <c r="G32" s="3" t="n">
        <f aca="false">VLOOKUP(B32,'10'!$B$2:$J$5570,6,0)</f>
        <v>15109.3764383888</v>
      </c>
      <c r="H32" s="0" t="n">
        <f aca="false">IFERROR(IF(I32=K32,0,1),1)</f>
        <v>1</v>
      </c>
      <c r="I32" s="0" t="s">
        <v>49</v>
      </c>
      <c r="K32" s="4" t="e">
        <f aca="false">VLOOKUP(I32,'[1]11-RO'!K$1:K$1048576,1,0)</f>
        <v>#N/A</v>
      </c>
      <c r="N32" s="0" t="n">
        <v>14009</v>
      </c>
    </row>
    <row r="33" customFormat="false" ht="12.8" hidden="false" customHeight="false" outlineLevel="0" collapsed="false">
      <c r="B33" s="0" t="n">
        <v>110080</v>
      </c>
      <c r="C33" s="0" t="n">
        <v>1</v>
      </c>
      <c r="D33" s="0" t="n">
        <v>11</v>
      </c>
      <c r="E33" s="2" t="n">
        <f aca="false">VLOOKUP(B33,'10'!$B$2:$F$5570,4,0)</f>
        <v>-8.7907</v>
      </c>
      <c r="F33" s="2" t="n">
        <f aca="false">VLOOKUP(B33,'10'!$B$2:$F$5570,5,0)</f>
        <v>-63.7005</v>
      </c>
      <c r="G33" s="3" t="n">
        <f aca="false">VLOOKUP(B33,'10'!$B$2:$J$5570,6,0)</f>
        <v>28023.9080590089</v>
      </c>
      <c r="H33" s="0" t="n">
        <f aca="false">IFERROR(IF(I33=K33,0,1),1)</f>
        <v>1</v>
      </c>
      <c r="I33" s="0" t="s">
        <v>50</v>
      </c>
      <c r="K33" s="4" t="e">
        <f aca="false">VLOOKUP(I33,'[1]11-RO'!K$1:K$1048576,1,0)</f>
        <v>#N/A</v>
      </c>
      <c r="N33" s="0" t="n">
        <v>25983</v>
      </c>
    </row>
    <row r="34" customFormat="false" ht="12.8" hidden="false" customHeight="false" outlineLevel="0" collapsed="false">
      <c r="B34" s="0" t="n">
        <v>110090</v>
      </c>
      <c r="C34" s="0" t="n">
        <v>1</v>
      </c>
      <c r="D34" s="0" t="n">
        <v>11</v>
      </c>
      <c r="E34" s="2" t="n">
        <f aca="false">VLOOKUP(B34,'10'!$B$2:$F$5570,4,0)</f>
        <v>-11.4253</v>
      </c>
      <c r="F34" s="2" t="n">
        <f aca="false">VLOOKUP(B34,'10'!$B$2:$F$5570,5,0)</f>
        <v>-61.9482</v>
      </c>
      <c r="G34" s="3" t="n">
        <f aca="false">VLOOKUP(B34,'10'!$B$2:$J$5570,6,0)</f>
        <v>3363.99065681594</v>
      </c>
      <c r="H34" s="0" t="n">
        <f aca="false">IFERROR(IF(I34=K34,0,1),1)</f>
        <v>1</v>
      </c>
      <c r="I34" s="0" t="s">
        <v>51</v>
      </c>
      <c r="K34" s="4" t="e">
        <f aca="false">VLOOKUP(I34,'[1]11-RO'!K$1:K$1048576,1,0)</f>
        <v>#N/A</v>
      </c>
      <c r="N34" s="0" t="n">
        <v>3119</v>
      </c>
    </row>
    <row r="35" customFormat="false" ht="12.8" hidden="false" customHeight="false" outlineLevel="0" collapsed="false">
      <c r="B35" s="0" t="n">
        <v>110092</v>
      </c>
      <c r="C35" s="0" t="n">
        <v>1</v>
      </c>
      <c r="D35" s="0" t="n">
        <v>11</v>
      </c>
      <c r="E35" s="2" t="n">
        <f aca="false">VLOOKUP(B35,'10'!$B$2:$F$5570,4,0)</f>
        <v>-12.5611</v>
      </c>
      <c r="F35" s="2" t="n">
        <f aca="false">VLOOKUP(B35,'10'!$B$2:$F$5570,5,0)</f>
        <v>-60.8877</v>
      </c>
      <c r="G35" s="3" t="n">
        <f aca="false">VLOOKUP(B35,'10'!$B$2:$J$5570,6,0)</f>
        <v>11741.0715902848</v>
      </c>
      <c r="H35" s="0" t="n">
        <f aca="false">IFERROR(IF(I35=K35,0,1),1)</f>
        <v>0</v>
      </c>
      <c r="I35" s="0" t="s">
        <v>52</v>
      </c>
      <c r="K35" s="4" t="str">
        <f aca="false">VLOOKUP(I35,'[1]11-RO'!K$1:K$1048576,1,0)</f>
        <v>'Chupinguaia'</v>
      </c>
      <c r="N35" s="0" t="n">
        <v>10886</v>
      </c>
    </row>
    <row r="36" customFormat="false" ht="12.8" hidden="false" customHeight="false" outlineLevel="0" collapsed="false">
      <c r="B36" s="0" t="n">
        <v>110094</v>
      </c>
      <c r="C36" s="0" t="n">
        <v>1</v>
      </c>
      <c r="D36" s="0" t="n">
        <v>11</v>
      </c>
      <c r="E36" s="2" t="n">
        <f aca="false">VLOOKUP(B36,'10'!$B$2:$F$5570,4,0)</f>
        <v>-9.36065</v>
      </c>
      <c r="F36" s="2" t="n">
        <f aca="false">VLOOKUP(B36,'10'!$B$2:$F$5570,5,0)</f>
        <v>-62.5846</v>
      </c>
      <c r="G36" s="3" t="n">
        <f aca="false">VLOOKUP(B36,'10'!$B$2:$J$5570,6,0)</f>
        <v>26128.899535756</v>
      </c>
      <c r="H36" s="0" t="n">
        <f aca="false">IFERROR(IF(I36=K36,0,1),1)</f>
        <v>0</v>
      </c>
      <c r="I36" s="0" t="s">
        <v>53</v>
      </c>
      <c r="K36" s="4" t="str">
        <f aca="false">VLOOKUP(I36,'[1]11-RO'!K$1:K$1048576,1,0)</f>
        <v>'Cujubim'</v>
      </c>
      <c r="N36" s="0" t="n">
        <v>24226</v>
      </c>
    </row>
    <row r="37" customFormat="false" ht="12.8" hidden="false" customHeight="false" outlineLevel="0" collapsed="false">
      <c r="B37" s="0" t="n">
        <v>110100</v>
      </c>
      <c r="C37" s="0" t="n">
        <v>1</v>
      </c>
      <c r="D37" s="0" t="n">
        <v>11</v>
      </c>
      <c r="E37" s="2" t="n">
        <f aca="false">VLOOKUP(B37,'10'!$B$2:$F$5570,4,0)</f>
        <v>-10.61</v>
      </c>
      <c r="F37" s="2" t="n">
        <f aca="false">VLOOKUP(B37,'10'!$B$2:$F$5570,5,0)</f>
        <v>-62.7371</v>
      </c>
      <c r="G37" s="3" t="n">
        <f aca="false">VLOOKUP(B37,'10'!$B$2:$J$5570,6,0)</f>
        <v>8730.84461908466</v>
      </c>
      <c r="H37" s="0" t="n">
        <f aca="false">IFERROR(IF(I37=K37,0,1),1)</f>
        <v>1</v>
      </c>
      <c r="I37" s="0" t="s">
        <v>54</v>
      </c>
      <c r="K37" s="4" t="e">
        <f aca="false">VLOOKUP(I37,'[1]11-RO'!K$1:K$1048576,1,0)</f>
        <v>#N/A</v>
      </c>
      <c r="N37" s="0" t="n">
        <v>8095</v>
      </c>
    </row>
    <row r="38" customFormat="false" ht="12.8" hidden="false" customHeight="false" outlineLevel="0" collapsed="false">
      <c r="B38" s="0" t="n">
        <v>110110</v>
      </c>
      <c r="C38" s="0" t="n">
        <v>1</v>
      </c>
      <c r="D38" s="0" t="n">
        <v>11</v>
      </c>
      <c r="E38" s="2" t="n">
        <f aca="false">VLOOKUP(B38,'10'!$B$2:$F$5570,4,0)</f>
        <v>-9.19687</v>
      </c>
      <c r="F38" s="2" t="n">
        <f aca="false">VLOOKUP(B38,'10'!$B$2:$F$5570,5,0)</f>
        <v>-63.1809</v>
      </c>
      <c r="G38" s="3" t="n">
        <f aca="false">VLOOKUP(B38,'10'!$B$2:$J$5570,6,0)</f>
        <v>11078.8432275772</v>
      </c>
      <c r="H38" s="0" t="n">
        <f aca="false">IFERROR(IF(I38=K38,0,1),1)</f>
        <v>0</v>
      </c>
      <c r="I38" s="0" t="s">
        <v>55</v>
      </c>
      <c r="K38" s="4" t="str">
        <f aca="false">VLOOKUP(I38,'[1]11-RO'!K$1:K$1048576,1,0)</f>
        <v>'Itapua_Do_Oeste'</v>
      </c>
      <c r="N38" s="0" t="n">
        <v>10272</v>
      </c>
    </row>
    <row r="39" customFormat="false" ht="12.8" hidden="false" customHeight="false" outlineLevel="0" collapsed="false">
      <c r="B39" s="0" t="n">
        <v>110120</v>
      </c>
      <c r="C39" s="0" t="n">
        <v>1</v>
      </c>
      <c r="D39" s="0" t="n">
        <v>11</v>
      </c>
      <c r="E39" s="2" t="n">
        <f aca="false">VLOOKUP(B39,'10'!$B$2:$F$5570,4,0)</f>
        <v>-11.196</v>
      </c>
      <c r="F39" s="2" t="n">
        <f aca="false">VLOOKUP(B39,'10'!$B$2:$F$5570,5,0)</f>
        <v>-61.5174</v>
      </c>
      <c r="G39" s="3" t="n">
        <f aca="false">VLOOKUP(B39,'10'!$B$2:$J$5570,6,0)</f>
        <v>10528.7838383576</v>
      </c>
      <c r="H39" s="0" t="n">
        <f aca="false">IFERROR(IF(I39=K39,0,1),1)</f>
        <v>0</v>
      </c>
      <c r="I39" s="0" t="s">
        <v>56</v>
      </c>
      <c r="K39" s="4" t="str">
        <f aca="false">VLOOKUP(I39,'[1]11-RO'!K$1:K$1048576,1,0)</f>
        <v>'Ministro_Andreazza'</v>
      </c>
      <c r="N39" s="0" t="n">
        <v>9762</v>
      </c>
    </row>
    <row r="40" customFormat="false" ht="12.8" hidden="false" customHeight="false" outlineLevel="0" collapsed="false">
      <c r="B40" s="0" t="n">
        <v>110130</v>
      </c>
      <c r="C40" s="0" t="n">
        <v>1</v>
      </c>
      <c r="D40" s="0" t="n">
        <v>11</v>
      </c>
      <c r="E40" s="2" t="n">
        <f aca="false">VLOOKUP(B40,'10'!$B$2:$F$5570,4,0)</f>
        <v>-11.029</v>
      </c>
      <c r="F40" s="2" t="n">
        <f aca="false">VLOOKUP(B40,'10'!$B$2:$F$5570,5,0)</f>
        <v>-62.6696</v>
      </c>
      <c r="G40" s="3" t="n">
        <f aca="false">VLOOKUP(B40,'10'!$B$2:$J$5570,6,0)</f>
        <v>11950.3098677527</v>
      </c>
      <c r="H40" s="0" t="n">
        <f aca="false">IFERROR(IF(I40=K40,0,1),1)</f>
        <v>0</v>
      </c>
      <c r="I40" s="0" t="s">
        <v>57</v>
      </c>
      <c r="K40" s="4" t="str">
        <f aca="false">VLOOKUP(I40,'[1]11-RO'!K$1:K$1048576,1,0)</f>
        <v>'Mirante_Da_Serra'</v>
      </c>
      <c r="N40" s="0" t="n">
        <v>11080</v>
      </c>
    </row>
    <row r="41" customFormat="false" ht="12.8" hidden="false" customHeight="false" outlineLevel="0" collapsed="false">
      <c r="B41" s="0" t="n">
        <v>110140</v>
      </c>
      <c r="C41" s="0" t="n">
        <v>1</v>
      </c>
      <c r="D41" s="0" t="n">
        <v>11</v>
      </c>
      <c r="E41" s="2" t="n">
        <f aca="false">VLOOKUP(B41,'10'!$B$2:$F$5570,4,0)</f>
        <v>-10.2458</v>
      </c>
      <c r="F41" s="2" t="n">
        <f aca="false">VLOOKUP(B41,'10'!$B$2:$F$5570,5,0)</f>
        <v>-63.29</v>
      </c>
      <c r="G41" s="3" t="n">
        <f aca="false">VLOOKUP(B41,'10'!$B$2:$J$5570,6,0)</f>
        <v>16927.8080662796</v>
      </c>
      <c r="H41" s="0" t="n">
        <f aca="false">IFERROR(IF(I41=K41,0,1),1)</f>
        <v>0</v>
      </c>
      <c r="I41" s="0" t="s">
        <v>58</v>
      </c>
      <c r="K41" s="4" t="str">
        <f aca="false">VLOOKUP(I41,'[1]11-RO'!K$1:K$1048576,1,0)</f>
        <v>'Monte_Negro'</v>
      </c>
      <c r="N41" s="0" t="n">
        <v>15695</v>
      </c>
    </row>
    <row r="42" customFormat="false" ht="12.8" hidden="false" customHeight="false" outlineLevel="0" collapsed="false">
      <c r="B42" s="0" t="n">
        <v>110143</v>
      </c>
      <c r="C42" s="0" t="n">
        <v>1</v>
      </c>
      <c r="D42" s="0" t="n">
        <v>11</v>
      </c>
      <c r="E42" s="2" t="n">
        <f aca="false">VLOOKUP(B42,'10'!$B$2:$F$5570,4,0)</f>
        <v>-10.9068</v>
      </c>
      <c r="F42" s="2" t="n">
        <f aca="false">VLOOKUP(B42,'10'!$B$2:$F$5570,5,0)</f>
        <v>-62.5564</v>
      </c>
      <c r="G42" s="3" t="n">
        <f aca="false">VLOOKUP(B42,'10'!$B$2:$J$5570,6,0)</f>
        <v>7600.52650162935</v>
      </c>
      <c r="H42" s="0" t="n">
        <f aca="false">IFERROR(IF(I42=K42,0,1),1)</f>
        <v>0</v>
      </c>
      <c r="I42" s="0" t="s">
        <v>59</v>
      </c>
      <c r="K42" s="4" t="str">
        <f aca="false">VLOOKUP(I42,'[1]11-RO'!K$1:K$1048576,1,0)</f>
        <v>'Nova_Uniao'</v>
      </c>
      <c r="N42" s="0" t="n">
        <v>7047</v>
      </c>
    </row>
    <row r="43" customFormat="false" ht="12.8" hidden="false" customHeight="false" outlineLevel="0" collapsed="false">
      <c r="B43" s="0" t="n">
        <v>110145</v>
      </c>
      <c r="C43" s="0" t="n">
        <v>1</v>
      </c>
      <c r="D43" s="0" t="n">
        <v>11</v>
      </c>
      <c r="E43" s="2" t="n">
        <f aca="false">VLOOKUP(B43,'10'!$B$2:$F$5570,4,0)</f>
        <v>-12.1754</v>
      </c>
      <c r="F43" s="2" t="n">
        <f aca="false">VLOOKUP(B43,'10'!$B$2:$F$5570,5,0)</f>
        <v>-61.6032</v>
      </c>
      <c r="G43" s="3" t="n">
        <f aca="false">VLOOKUP(B43,'10'!$B$2:$J$5570,6,0)</f>
        <v>6414.12389743008</v>
      </c>
      <c r="H43" s="0" t="n">
        <f aca="false">IFERROR(IF(I43=K43,0,1),1)</f>
        <v>1</v>
      </c>
      <c r="I43" s="0" t="s">
        <v>60</v>
      </c>
      <c r="K43" s="4" t="e">
        <f aca="false">VLOOKUP(I43,'[1]11-RO'!K$1:K$1048576,1,0)</f>
        <v>#N/A</v>
      </c>
      <c r="N43" s="0" t="n">
        <v>5947</v>
      </c>
    </row>
    <row r="44" customFormat="false" ht="12.8" hidden="false" customHeight="false" outlineLevel="0" collapsed="false">
      <c r="B44" s="0" t="n">
        <v>110146</v>
      </c>
      <c r="C44" s="0" t="n">
        <v>1</v>
      </c>
      <c r="D44" s="0" t="n">
        <v>11</v>
      </c>
      <c r="E44" s="2" t="n">
        <f aca="false">VLOOKUP(B44,'10'!$B$2:$F$5570,4,0)</f>
        <v>-13.4823</v>
      </c>
      <c r="F44" s="2" t="n">
        <f aca="false">VLOOKUP(B44,'10'!$B$2:$F$5570,5,0)</f>
        <v>-61.0471</v>
      </c>
      <c r="G44" s="3" t="n">
        <f aca="false">VLOOKUP(B44,'10'!$B$2:$J$5570,6,0)</f>
        <v>2363.09827800055</v>
      </c>
      <c r="H44" s="0" t="n">
        <f aca="false">IFERROR(IF(I44=K44,0,1),1)</f>
        <v>1</v>
      </c>
      <c r="I44" s="0" t="s">
        <v>61</v>
      </c>
      <c r="K44" s="4" t="e">
        <f aca="false">VLOOKUP(I44,'[1]11-RO'!K$1:K$1048576,1,0)</f>
        <v>#N/A</v>
      </c>
      <c r="N44" s="0" t="n">
        <v>2191</v>
      </c>
    </row>
    <row r="45" customFormat="false" ht="12.8" hidden="false" customHeight="false" outlineLevel="0" collapsed="false">
      <c r="B45" s="0" t="n">
        <v>110147</v>
      </c>
      <c r="C45" s="0" t="n">
        <v>1</v>
      </c>
      <c r="D45" s="0" t="n">
        <v>11</v>
      </c>
      <c r="E45" s="2" t="n">
        <f aca="false">VLOOKUP(B45,'10'!$B$2:$F$5570,4,0)</f>
        <v>-11.8295</v>
      </c>
      <c r="F45" s="2" t="n">
        <f aca="false">VLOOKUP(B45,'10'!$B$2:$F$5570,5,0)</f>
        <v>-61.3153</v>
      </c>
      <c r="G45" s="3" t="n">
        <f aca="false">VLOOKUP(B45,'10'!$B$2:$J$5570,6,0)</f>
        <v>3169.85204885606</v>
      </c>
      <c r="H45" s="0" t="n">
        <f aca="false">IFERROR(IF(I45=K45,0,1),1)</f>
        <v>1</v>
      </c>
      <c r="I45" s="0" t="s">
        <v>62</v>
      </c>
      <c r="K45" s="4" t="e">
        <f aca="false">VLOOKUP(I45,'[1]11-RO'!K$1:K$1048576,1,0)</f>
        <v>#N/A</v>
      </c>
      <c r="N45" s="0" t="n">
        <v>2939</v>
      </c>
    </row>
    <row r="46" customFormat="false" ht="12.8" hidden="false" customHeight="false" outlineLevel="0" collapsed="false">
      <c r="B46" s="0" t="n">
        <v>110148</v>
      </c>
      <c r="C46" s="0" t="n">
        <v>1</v>
      </c>
      <c r="D46" s="0" t="n">
        <v>11</v>
      </c>
      <c r="E46" s="2" t="n">
        <f aca="false">VLOOKUP(B46,'10'!$B$2:$F$5570,4,0)</f>
        <v>-11.9023</v>
      </c>
      <c r="F46" s="2" t="n">
        <f aca="false">VLOOKUP(B46,'10'!$B$2:$F$5570,5,0)</f>
        <v>-61.5026</v>
      </c>
      <c r="G46" s="3" t="n">
        <f aca="false">VLOOKUP(B46,'10'!$B$2:$J$5570,6,0)</f>
        <v>5694.73250015652</v>
      </c>
      <c r="H46" s="0" t="n">
        <f aca="false">IFERROR(IF(I46=K46,0,1),1)</f>
        <v>0</v>
      </c>
      <c r="I46" s="0" t="s">
        <v>63</v>
      </c>
      <c r="K46" s="4" t="str">
        <f aca="false">VLOOKUP(I46,'[1]11-RO'!K$1:K$1048576,1,0)</f>
        <v>'Sao_Felipe_Doeste'</v>
      </c>
      <c r="N46" s="0" t="n">
        <v>5280</v>
      </c>
    </row>
    <row r="47" customFormat="false" ht="12.8" hidden="false" customHeight="false" outlineLevel="0" collapsed="false">
      <c r="B47" s="0" t="n">
        <v>110149</v>
      </c>
      <c r="C47" s="0" t="n">
        <v>1</v>
      </c>
      <c r="D47" s="0" t="n">
        <v>11</v>
      </c>
      <c r="E47" s="2" t="n">
        <f aca="false">VLOOKUP(B47,'10'!$B$2:$F$5570,4,0)</f>
        <v>-12.052</v>
      </c>
      <c r="F47" s="2" t="n">
        <f aca="false">VLOOKUP(B47,'10'!$B$2:$F$5570,5,0)</f>
        <v>-63.568</v>
      </c>
      <c r="G47" s="3" t="n">
        <f aca="false">VLOOKUP(B47,'10'!$B$2:$J$5570,6,0)</f>
        <v>21400.5458841109</v>
      </c>
      <c r="H47" s="0" t="n">
        <f aca="false">IFERROR(IF(I47=K47,0,1),1)</f>
        <v>0</v>
      </c>
      <c r="I47" s="0" t="s">
        <v>64</v>
      </c>
      <c r="K47" s="4" t="str">
        <f aca="false">VLOOKUP(I47,'[1]11-RO'!K$1:K$1048576,1,0)</f>
        <v>'Sao_Francisco_Do_Guapore'</v>
      </c>
      <c r="N47" s="0" t="n">
        <v>19842</v>
      </c>
    </row>
    <row r="48" customFormat="false" ht="12.8" hidden="false" customHeight="false" outlineLevel="0" collapsed="false">
      <c r="B48" s="0" t="n">
        <v>110150</v>
      </c>
      <c r="C48" s="0" t="n">
        <v>1</v>
      </c>
      <c r="D48" s="0" t="n">
        <v>11</v>
      </c>
      <c r="E48" s="2" t="n">
        <f aca="false">VLOOKUP(B48,'10'!$B$2:$F$5570,4,0)</f>
        <v>-11.8055</v>
      </c>
      <c r="F48" s="2" t="n">
        <f aca="false">VLOOKUP(B48,'10'!$B$2:$F$5570,5,0)</f>
        <v>-63.0182</v>
      </c>
      <c r="G48" s="3" t="n">
        <f aca="false">VLOOKUP(B48,'10'!$B$2:$J$5570,6,0)</f>
        <v>12791.5771689122</v>
      </c>
      <c r="H48" s="0" t="n">
        <f aca="false">IFERROR(IF(I48=K48,0,1),1)</f>
        <v>0</v>
      </c>
      <c r="I48" s="0" t="s">
        <v>65</v>
      </c>
      <c r="K48" s="4" t="str">
        <f aca="false">VLOOKUP(I48,'[1]11-RO'!K$1:K$1048576,1,0)</f>
        <v>'Seringueiras'</v>
      </c>
      <c r="N48" s="0" t="n">
        <v>11860</v>
      </c>
    </row>
    <row r="49" customFormat="false" ht="12.8" hidden="false" customHeight="false" outlineLevel="0" collapsed="false">
      <c r="B49" s="0" t="n">
        <v>110155</v>
      </c>
      <c r="C49" s="0" t="n">
        <v>1</v>
      </c>
      <c r="D49" s="0" t="n">
        <v>11</v>
      </c>
      <c r="E49" s="2" t="n">
        <f aca="false">VLOOKUP(B49,'10'!$B$2:$F$5570,4,0)</f>
        <v>-10.9056</v>
      </c>
      <c r="F49" s="2" t="n">
        <f aca="false">VLOOKUP(B49,'10'!$B$2:$F$5570,5,0)</f>
        <v>-62.242</v>
      </c>
      <c r="G49" s="3" t="n">
        <f aca="false">VLOOKUP(B49,'10'!$B$2:$J$5570,6,0)</f>
        <v>4728.35365164511</v>
      </c>
      <c r="H49" s="0" t="n">
        <f aca="false">IFERROR(IF(I49=K49,0,1),1)</f>
        <v>1</v>
      </c>
      <c r="I49" s="0" t="s">
        <v>66</v>
      </c>
      <c r="K49" s="4" t="e">
        <f aca="false">VLOOKUP(I49,'[1]11-RO'!K$1:K$1048576,1,0)</f>
        <v>#N/A</v>
      </c>
      <c r="N49" s="0" t="n">
        <v>4384</v>
      </c>
    </row>
    <row r="50" customFormat="false" ht="12.8" hidden="false" customHeight="false" outlineLevel="0" collapsed="false">
      <c r="B50" s="0" t="n">
        <v>110160</v>
      </c>
      <c r="C50" s="0" t="n">
        <v>1</v>
      </c>
      <c r="D50" s="0" t="n">
        <v>11</v>
      </c>
      <c r="E50" s="2" t="n">
        <f aca="false">VLOOKUP(B50,'10'!$B$2:$F$5570,4,0)</f>
        <v>-10.2483</v>
      </c>
      <c r="F50" s="2" t="n">
        <f aca="false">VLOOKUP(B50,'10'!$B$2:$F$5570,5,0)</f>
        <v>-62.3538</v>
      </c>
      <c r="G50" s="3" t="n">
        <f aca="false">VLOOKUP(B50,'10'!$B$2:$J$5570,6,0)</f>
        <v>11318.2808440611</v>
      </c>
      <c r="H50" s="0" t="n">
        <f aca="false">IFERROR(IF(I50=K50,0,1),1)</f>
        <v>0</v>
      </c>
      <c r="I50" s="0" t="s">
        <v>67</v>
      </c>
      <c r="K50" s="4" t="str">
        <f aca="false">VLOOKUP(I50,'[1]11-RO'!K$1:K$1048576,1,0)</f>
        <v>'Theobroma'</v>
      </c>
      <c r="N50" s="0" t="n">
        <v>10494</v>
      </c>
    </row>
    <row r="51" customFormat="false" ht="12.8" hidden="false" customHeight="false" outlineLevel="0" collapsed="false">
      <c r="B51" s="0" t="n">
        <v>110170</v>
      </c>
      <c r="C51" s="0" t="n">
        <v>1</v>
      </c>
      <c r="D51" s="0" t="n">
        <v>11</v>
      </c>
      <c r="E51" s="2" t="n">
        <f aca="false">VLOOKUP(B51,'10'!$B$2:$F$5570,4,0)</f>
        <v>-11.1261</v>
      </c>
      <c r="F51" s="2" t="n">
        <f aca="false">VLOOKUP(B51,'10'!$B$2:$F$5570,5,0)</f>
        <v>-62.3639</v>
      </c>
      <c r="G51" s="3" t="n">
        <f aca="false">VLOOKUP(B51,'10'!$B$2:$J$5570,6,0)</f>
        <v>12581.2603436223</v>
      </c>
      <c r="H51" s="0" t="n">
        <f aca="false">IFERROR(IF(I51=K51,0,1),1)</f>
        <v>0</v>
      </c>
      <c r="I51" s="0" t="s">
        <v>68</v>
      </c>
      <c r="K51" s="4" t="str">
        <f aca="false">VLOOKUP(I51,'[1]11-RO'!K$1:K$1048576,1,0)</f>
        <v>'Urupa'</v>
      </c>
      <c r="N51" s="0" t="n">
        <v>11665</v>
      </c>
    </row>
    <row r="52" customFormat="false" ht="12.8" hidden="false" customHeight="false" outlineLevel="0" collapsed="false">
      <c r="B52" s="0" t="n">
        <v>110175</v>
      </c>
      <c r="C52" s="0" t="n">
        <v>1</v>
      </c>
      <c r="D52" s="0" t="n">
        <v>11</v>
      </c>
      <c r="E52" s="2" t="n">
        <f aca="false">VLOOKUP(B52,'10'!$B$2:$F$5570,4,0)</f>
        <v>-9.86215</v>
      </c>
      <c r="F52" s="2" t="n">
        <f aca="false">VLOOKUP(B52,'10'!$B$2:$F$5570,5,0)</f>
        <v>-62.1876</v>
      </c>
      <c r="G52" s="3" t="n">
        <f aca="false">VLOOKUP(B52,'10'!$B$2:$J$5570,6,0)</f>
        <v>11894.2253810087</v>
      </c>
      <c r="H52" s="0" t="n">
        <f aca="false">IFERROR(IF(I52=K52,0,1),1)</f>
        <v>0</v>
      </c>
      <c r="I52" s="0" t="s">
        <v>69</v>
      </c>
      <c r="K52" s="4" t="str">
        <f aca="false">VLOOKUP(I52,'[1]11-RO'!K$1:K$1048576,1,0)</f>
        <v>'Vale_Do_Anari'</v>
      </c>
      <c r="N52" s="0" t="n">
        <v>11028</v>
      </c>
    </row>
    <row r="53" customFormat="false" ht="12.8" hidden="false" customHeight="false" outlineLevel="0" collapsed="false">
      <c r="B53" s="0" t="n">
        <v>110180</v>
      </c>
      <c r="C53" s="0" t="n">
        <v>1</v>
      </c>
      <c r="D53" s="0" t="n">
        <v>11</v>
      </c>
      <c r="E53" s="2" t="n">
        <f aca="false">VLOOKUP(B53,'10'!$B$2:$F$5570,4,0)</f>
        <v>-10.4465</v>
      </c>
      <c r="F53" s="2" t="n">
        <f aca="false">VLOOKUP(B53,'10'!$B$2:$F$5570,5,0)</f>
        <v>-62.1352</v>
      </c>
      <c r="G53" s="3" t="n">
        <f aca="false">VLOOKUP(B53,'10'!$B$2:$J$5570,6,0)</f>
        <v>7547.67765835138</v>
      </c>
      <c r="H53" s="0" t="n">
        <f aca="false">IFERROR(IF(I53=K53,0,1),1)</f>
        <v>1</v>
      </c>
      <c r="I53" s="0" t="s">
        <v>70</v>
      </c>
      <c r="K53" s="4" t="e">
        <f aca="false">VLOOKUP(I53,'[1]11-RO'!K$1:K$1048576,1,0)</f>
        <v>#N/A</v>
      </c>
      <c r="N53" s="0" t="n">
        <v>6998</v>
      </c>
    </row>
    <row r="55" customFormat="false" ht="12.8" hidden="false" customHeight="false" outlineLevel="0" collapsed="false">
      <c r="G55" s="8" t="n">
        <f aca="false">SUM(G2:G53)</f>
        <v>1895643.78792</v>
      </c>
      <c r="N55" s="9" t="n">
        <f aca="false">SUM(N2:N53)</f>
        <v>1757589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87"/>
  <sheetViews>
    <sheetView showFormulas="false" showGridLines="true" showRowColHeaders="true" showZeros="true" rightToLeft="false" tabSelected="false" showOutlineSymbols="true" defaultGridColor="true" view="normal" topLeftCell="H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230010</v>
      </c>
      <c r="C2" s="0" t="n">
        <v>2</v>
      </c>
      <c r="D2" s="0" t="n">
        <v>23</v>
      </c>
      <c r="E2" s="2" t="n">
        <f aca="false">VLOOKUP(B2,'10'!$B$2:$F$5570,4,0)</f>
        <v>-7.34588</v>
      </c>
      <c r="F2" s="2" t="n">
        <f aca="false">VLOOKUP(B2,'10'!$B$2:$F$5570,5,0)</f>
        <v>-39.0416</v>
      </c>
      <c r="G2" s="3" t="n">
        <f aca="false">VLOOKUP(B2,'10'!$B$2:$J$5570,6,0)</f>
        <v>12579.1032479783</v>
      </c>
      <c r="H2" s="0" t="n">
        <f aca="false">IFERROR(IF(I2=K2,0,1),1)</f>
        <v>1</v>
      </c>
      <c r="I2" s="0" t="s">
        <v>907</v>
      </c>
      <c r="K2" s="4" t="e">
        <f aca="false">VLOOKUP(I2,'[1]23-CE'!K$1:K$1048576,1,0)</f>
        <v>#N/A</v>
      </c>
      <c r="N2" s="0" t="n">
        <v>11663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230015</v>
      </c>
      <c r="C3" s="0" t="n">
        <v>2</v>
      </c>
      <c r="D3" s="0" t="n">
        <v>23</v>
      </c>
      <c r="E3" s="2" t="n">
        <f aca="false">VLOOKUP(B3,'10'!$B$2:$F$5570,4,0)</f>
        <v>-4.22083</v>
      </c>
      <c r="F3" s="2" t="n">
        <f aca="false">VLOOKUP(B3,'10'!$B$2:$F$5570,5,0)</f>
        <v>-38.7055</v>
      </c>
      <c r="G3" s="3" t="n">
        <f aca="false">VLOOKUP(B3,'10'!$B$2:$J$5570,6,0)</f>
        <v>17945.957210247</v>
      </c>
      <c r="H3" s="0" t="n">
        <f aca="false">IFERROR(IF(I3=K3,0,1),1)</f>
        <v>1</v>
      </c>
      <c r="I3" s="0" t="s">
        <v>908</v>
      </c>
      <c r="K3" s="4" t="e">
        <f aca="false">VLOOKUP(I3,'[1]23-CE'!K$1:K$1048576,1,0)</f>
        <v>#N/A</v>
      </c>
      <c r="N3" s="0" t="n">
        <v>16639</v>
      </c>
      <c r="Q3" s="0" t="s">
        <v>4</v>
      </c>
      <c r="R3" s="0" t="n">
        <f aca="false">AVERAGE($G$1:$G$185)</f>
        <v>53198.4862075027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230020</v>
      </c>
      <c r="C4" s="0" t="n">
        <v>2</v>
      </c>
      <c r="D4" s="0" t="n">
        <v>23</v>
      </c>
      <c r="E4" s="2" t="n">
        <f aca="false">VLOOKUP(B4,'10'!$B$2:$F$5570,4,0)</f>
        <v>-2.88769</v>
      </c>
      <c r="F4" s="2" t="n">
        <f aca="false">VLOOKUP(B4,'10'!$B$2:$F$5570,5,0)</f>
        <v>-40.1183</v>
      </c>
      <c r="G4" s="3" t="n">
        <f aca="false">VLOOKUP(B4,'10'!$B$2:$J$5570,6,0)</f>
        <v>67470.7161008127</v>
      </c>
      <c r="H4" s="0" t="n">
        <f aca="false">IFERROR(IF(I4=K4,0,1),1)</f>
        <v>0</v>
      </c>
      <c r="I4" s="0" t="s">
        <v>909</v>
      </c>
      <c r="K4" s="4" t="str">
        <f aca="false">VLOOKUP(I4,'[1]23-CE'!K$1:K$1048576,1,0)</f>
        <v>'Acarau'</v>
      </c>
      <c r="N4" s="0" t="n">
        <v>62557</v>
      </c>
      <c r="Q4" s="0" t="s">
        <v>6</v>
      </c>
      <c r="R4" s="0" t="n">
        <f aca="false">SQRT(VAR($G$1:$G$185)/COUNT($G$1:$G$185))</f>
        <v>15663.9694354564</v>
      </c>
      <c r="T4" s="0" t="n">
        <v>2</v>
      </c>
      <c r="U4" s="3" t="n">
        <f aca="false">R7</f>
        <v>15219.3883162327</v>
      </c>
      <c r="V4" s="7" t="s">
        <v>7</v>
      </c>
    </row>
    <row r="5" customFormat="false" ht="12.8" hidden="false" customHeight="false" outlineLevel="0" collapsed="false">
      <c r="B5" s="0" t="n">
        <v>230030</v>
      </c>
      <c r="C5" s="0" t="n">
        <v>2</v>
      </c>
      <c r="D5" s="0" t="n">
        <v>23</v>
      </c>
      <c r="E5" s="2" t="n">
        <f aca="false">VLOOKUP(B5,'10'!$B$2:$F$5570,4,0)</f>
        <v>-6.08911</v>
      </c>
      <c r="F5" s="2" t="n">
        <f aca="false">VLOOKUP(B5,'10'!$B$2:$F$5570,5,0)</f>
        <v>-39.448</v>
      </c>
      <c r="G5" s="3" t="n">
        <f aca="false">VLOOKUP(B5,'10'!$B$2:$J$5570,6,0)</f>
        <v>58167.1625882464</v>
      </c>
      <c r="H5" s="0" t="n">
        <f aca="false">IFERROR(IF(I5=K5,0,1),1)</f>
        <v>0</v>
      </c>
      <c r="I5" s="0" t="s">
        <v>910</v>
      </c>
      <c r="K5" s="4" t="str">
        <f aca="false">VLOOKUP(I5,'[1]23-CE'!K$1:K$1048576,1,0)</f>
        <v>'Acopiara'</v>
      </c>
      <c r="N5" s="0" t="n">
        <v>53931</v>
      </c>
      <c r="Q5" s="0" t="s">
        <v>9</v>
      </c>
      <c r="R5" s="0" t="e">
        <f aca="false">MODE($G$1:$G$185)</f>
        <v>#VALUE!</v>
      </c>
      <c r="T5" s="0" t="n">
        <v>3</v>
      </c>
      <c r="U5" s="3" t="n">
        <f aca="false">R6</f>
        <v>23337.0784985108</v>
      </c>
      <c r="V5" s="7" t="s">
        <v>10</v>
      </c>
    </row>
    <row r="6" customFormat="false" ht="12.8" hidden="false" customHeight="false" outlineLevel="0" collapsed="false">
      <c r="B6" s="0" t="n">
        <v>230040</v>
      </c>
      <c r="C6" s="0" t="n">
        <v>2</v>
      </c>
      <c r="D6" s="0" t="n">
        <v>23</v>
      </c>
      <c r="E6" s="2" t="n">
        <f aca="false">VLOOKUP(B6,'10'!$B$2:$F$5570,4,0)</f>
        <v>-6.57122</v>
      </c>
      <c r="F6" s="2" t="n">
        <f aca="false">VLOOKUP(B6,'10'!$B$2:$F$5570,5,0)</f>
        <v>-40.1178</v>
      </c>
      <c r="G6" s="3" t="n">
        <f aca="false">VLOOKUP(B6,'10'!$B$2:$J$5570,6,0)</f>
        <v>18662.1129640546</v>
      </c>
      <c r="H6" s="0" t="n">
        <f aca="false">IFERROR(IF(I6=K6,0,1),1)</f>
        <v>0</v>
      </c>
      <c r="I6" s="0" t="s">
        <v>911</v>
      </c>
      <c r="K6" s="4" t="str">
        <f aca="false">VLOOKUP(I6,'[1]23-CE'!K$1:K$1048576,1,0)</f>
        <v>'Aiuaba'</v>
      </c>
      <c r="N6" s="0" t="n">
        <v>17303</v>
      </c>
      <c r="Q6" s="0" t="s">
        <v>12</v>
      </c>
      <c r="R6" s="0" t="n">
        <f aca="false">MEDIAN($G$1:$G$185)</f>
        <v>23337.0784985108</v>
      </c>
    </row>
    <row r="7" customFormat="false" ht="12.8" hidden="false" customHeight="false" outlineLevel="0" collapsed="false">
      <c r="B7" s="0" t="n">
        <v>230050</v>
      </c>
      <c r="C7" s="0" t="n">
        <v>2</v>
      </c>
      <c r="D7" s="0" t="n">
        <v>23</v>
      </c>
      <c r="E7" s="2" t="n">
        <f aca="false">VLOOKUP(B7,'10'!$B$2:$F$5570,4,0)</f>
        <v>-3.58537</v>
      </c>
      <c r="F7" s="2" t="n">
        <f aca="false">VLOOKUP(B7,'10'!$B$2:$F$5570,5,0)</f>
        <v>-40.5479</v>
      </c>
      <c r="G7" s="3" t="n">
        <f aca="false">VLOOKUP(B7,'10'!$B$2:$J$5570,6,0)</f>
        <v>12434.5778398304</v>
      </c>
      <c r="H7" s="0" t="n">
        <f aca="false">IFERROR(IF(I7=K7,0,1),1)</f>
        <v>1</v>
      </c>
      <c r="I7" s="0" t="s">
        <v>912</v>
      </c>
      <c r="K7" s="4" t="e">
        <f aca="false">VLOOKUP(I7,'[1]23-CE'!K$1:K$1048576,1,0)</f>
        <v>#N/A</v>
      </c>
      <c r="N7" s="0" t="n">
        <v>11529</v>
      </c>
      <c r="Q7" s="0" t="s">
        <v>14</v>
      </c>
      <c r="R7" s="0" t="n">
        <f aca="false">QUARTILE($G$1:$G$185, 1)</f>
        <v>15219.3883162327</v>
      </c>
    </row>
    <row r="8" customFormat="false" ht="12.8" hidden="false" customHeight="false" outlineLevel="0" collapsed="false">
      <c r="B8" s="0" t="n">
        <v>230060</v>
      </c>
      <c r="C8" s="0" t="n">
        <v>2</v>
      </c>
      <c r="D8" s="0" t="n">
        <v>23</v>
      </c>
      <c r="E8" s="2" t="n">
        <f aca="false">VLOOKUP(B8,'10'!$B$2:$F$5570,4,0)</f>
        <v>-6.99837</v>
      </c>
      <c r="F8" s="2" t="n">
        <f aca="false">VLOOKUP(B8,'10'!$B$2:$F$5570,5,0)</f>
        <v>-39.7356</v>
      </c>
      <c r="G8" s="3" t="n">
        <f aca="false">VLOOKUP(B8,'10'!$B$2:$J$5570,6,0)</f>
        <v>8111.75816925704</v>
      </c>
      <c r="H8" s="0" t="n">
        <f aca="false">IFERROR(IF(I8=K8,0,1),1)</f>
        <v>0</v>
      </c>
      <c r="I8" s="0" t="s">
        <v>913</v>
      </c>
      <c r="K8" s="4" t="str">
        <f aca="false">VLOOKUP(I8,'[1]23-CE'!K$1:K$1048576,1,0)</f>
        <v>'Altaneira'</v>
      </c>
      <c r="N8" s="0" t="n">
        <v>7521</v>
      </c>
      <c r="Q8" s="0" t="s">
        <v>16</v>
      </c>
      <c r="R8" s="0" t="n">
        <f aca="false">QUARTILE($G$1:$G$185, 3)</f>
        <v>44101.0115306866</v>
      </c>
    </row>
    <row r="9" customFormat="false" ht="12.8" hidden="false" customHeight="false" outlineLevel="0" collapsed="false">
      <c r="B9" s="0" t="n">
        <v>230070</v>
      </c>
      <c r="C9" s="0" t="n">
        <v>2</v>
      </c>
      <c r="D9" s="0" t="n">
        <v>23</v>
      </c>
      <c r="E9" s="2" t="n">
        <f aca="false">VLOOKUP(B9,'10'!$B$2:$F$5570,4,0)</f>
        <v>-5.50894</v>
      </c>
      <c r="F9" s="2" t="n">
        <f aca="false">VLOOKUP(B9,'10'!$B$2:$F$5570,5,0)</f>
        <v>-38.2743</v>
      </c>
      <c r="G9" s="3" t="n">
        <f aca="false">VLOOKUP(B9,'10'!$B$2:$J$5570,6,0)</f>
        <v>18438.8535649007</v>
      </c>
      <c r="H9" s="0" t="n">
        <f aca="false">IFERROR(IF(I9=K9,0,1),1)</f>
        <v>0</v>
      </c>
      <c r="I9" s="0" t="s">
        <v>914</v>
      </c>
      <c r="K9" s="4" t="str">
        <f aca="false">VLOOKUP(I9,'[1]23-CE'!K$1:K$1048576,1,0)</f>
        <v>'Alto_Santo'</v>
      </c>
      <c r="N9" s="0" t="n">
        <v>17096</v>
      </c>
      <c r="Q9" s="0" t="s">
        <v>18</v>
      </c>
      <c r="R9" s="0" t="n">
        <f aca="false">VAR($G$1:$G$185)</f>
        <v>45146228679.384</v>
      </c>
    </row>
    <row r="10" customFormat="false" ht="12.8" hidden="false" customHeight="false" outlineLevel="0" collapsed="false">
      <c r="B10" s="0" t="n">
        <v>230075</v>
      </c>
      <c r="C10" s="0" t="n">
        <v>2</v>
      </c>
      <c r="D10" s="0" t="n">
        <v>23</v>
      </c>
      <c r="E10" s="2" t="n">
        <f aca="false">VLOOKUP(B10,'10'!$B$2:$F$5570,4,0)</f>
        <v>-3.36017</v>
      </c>
      <c r="F10" s="2" t="n">
        <f aca="false">VLOOKUP(B10,'10'!$B$2:$F$5570,5,0)</f>
        <v>-39.8288</v>
      </c>
      <c r="G10" s="3" t="n">
        <f aca="false">VLOOKUP(B10,'10'!$B$2:$J$5570,6,0)</f>
        <v>46518.8461106535</v>
      </c>
      <c r="H10" s="0" t="n">
        <f aca="false">IFERROR(IF(I10=K10,0,1),1)</f>
        <v>1</v>
      </c>
      <c r="I10" s="0" t="s">
        <v>915</v>
      </c>
      <c r="K10" s="4" t="e">
        <f aca="false">VLOOKUP(I10,'[1]23-CE'!K$1:K$1048576,1,0)</f>
        <v>#N/A</v>
      </c>
      <c r="N10" s="0" t="n">
        <v>43131</v>
      </c>
      <c r="Q10" s="0" t="s">
        <v>20</v>
      </c>
      <c r="R10" s="0" t="n">
        <f aca="false">STDEV($G$1:$G$185)</f>
        <v>212476.419113708</v>
      </c>
    </row>
    <row r="11" customFormat="false" ht="12.8" hidden="false" customHeight="false" outlineLevel="0" collapsed="false">
      <c r="B11" s="0" t="n">
        <v>230080</v>
      </c>
      <c r="C11" s="0" t="n">
        <v>2</v>
      </c>
      <c r="D11" s="0" t="n">
        <v>23</v>
      </c>
      <c r="E11" s="2" t="n">
        <f aca="false">VLOOKUP(B11,'10'!$B$2:$F$5570,4,0)</f>
        <v>-6.76919</v>
      </c>
      <c r="F11" s="2" t="n">
        <f aca="false">VLOOKUP(B11,'10'!$B$2:$F$5570,5,0)</f>
        <v>-39.987</v>
      </c>
      <c r="G11" s="3" t="n">
        <f aca="false">VLOOKUP(B11,'10'!$B$2:$J$5570,6,0)</f>
        <v>7903.59843961117</v>
      </c>
      <c r="H11" s="0" t="n">
        <f aca="false">IFERROR(IF(I11=K11,0,1),1)</f>
        <v>0</v>
      </c>
      <c r="I11" s="0" t="s">
        <v>916</v>
      </c>
      <c r="K11" s="4" t="str">
        <f aca="false">VLOOKUP(I11,'[1]23-CE'!K$1:K$1048576,1,0)</f>
        <v>'Antonina_Do_Norte'</v>
      </c>
      <c r="N11" s="0" t="n">
        <v>7328</v>
      </c>
      <c r="Q11" s="0" t="s">
        <v>22</v>
      </c>
      <c r="R11" s="0" t="n">
        <f aca="false">KURT($G$1:$G$185)</f>
        <v>166.722598448304</v>
      </c>
    </row>
    <row r="12" customFormat="false" ht="12.8" hidden="false" customHeight="false" outlineLevel="0" collapsed="false">
      <c r="B12" s="0" t="n">
        <v>230090</v>
      </c>
      <c r="C12" s="0" t="n">
        <v>2</v>
      </c>
      <c r="D12" s="0" t="n">
        <v>23</v>
      </c>
      <c r="E12" s="2" t="n">
        <f aca="false">VLOOKUP(B12,'10'!$B$2:$F$5570,4,0)</f>
        <v>-3.94506</v>
      </c>
      <c r="F12" s="2" t="n">
        <f aca="false">VLOOKUP(B12,'10'!$B$2:$F$5570,5,0)</f>
        <v>-39.4359</v>
      </c>
      <c r="G12" s="3" t="n">
        <f aca="false">VLOOKUP(B12,'10'!$B$2:$J$5570,6,0)</f>
        <v>15977.6074350982</v>
      </c>
      <c r="H12" s="0" t="n">
        <f aca="false">IFERROR(IF(I12=K12,0,1),1)</f>
        <v>0</v>
      </c>
      <c r="I12" s="0" t="s">
        <v>917</v>
      </c>
      <c r="K12" s="4" t="str">
        <f aca="false">VLOOKUP(I12,'[1]23-CE'!K$1:K$1048576,1,0)</f>
        <v>'Apuiares'</v>
      </c>
      <c r="N12" s="0" t="n">
        <v>14814</v>
      </c>
      <c r="Q12" s="0" t="s">
        <v>24</v>
      </c>
      <c r="R12" s="0" t="n">
        <f aca="false">SKEW($G$1:$G$185)</f>
        <v>12.6463874130082</v>
      </c>
    </row>
    <row r="13" customFormat="false" ht="12.8" hidden="false" customHeight="false" outlineLevel="0" collapsed="false">
      <c r="B13" s="0" t="n">
        <v>230100</v>
      </c>
      <c r="C13" s="0" t="n">
        <v>2</v>
      </c>
      <c r="D13" s="0" t="n">
        <v>23</v>
      </c>
      <c r="E13" s="2" t="n">
        <f aca="false">VLOOKUP(B13,'10'!$B$2:$F$5570,4,0)</f>
        <v>-3.89929</v>
      </c>
      <c r="F13" s="2" t="n">
        <f aca="false">VLOOKUP(B13,'10'!$B$2:$F$5570,5,0)</f>
        <v>-38.3896</v>
      </c>
      <c r="G13" s="3" t="n">
        <f aca="false">VLOOKUP(B13,'10'!$B$2:$J$5570,6,0)</f>
        <v>85812.5003617335</v>
      </c>
      <c r="H13" s="0" t="n">
        <f aca="false">IFERROR(IF(I13=K13,0,1),1)</f>
        <v>0</v>
      </c>
      <c r="I13" s="0" t="s">
        <v>918</v>
      </c>
      <c r="K13" s="4" t="str">
        <f aca="false">VLOOKUP(I13,'[1]23-CE'!K$1:K$1048576,1,0)</f>
        <v>'Aquiraz'</v>
      </c>
      <c r="N13" s="0" t="n">
        <v>79563</v>
      </c>
      <c r="Q13" s="0" t="s">
        <v>26</v>
      </c>
      <c r="R13" s="0" t="n">
        <f aca="false">MAX($G$1:$G$185)-MIN($G$1:$G$185)</f>
        <v>2846990.9154362</v>
      </c>
    </row>
    <row r="14" customFormat="false" ht="12.8" hidden="false" customHeight="false" outlineLevel="0" collapsed="false">
      <c r="B14" s="0" t="n">
        <v>230110</v>
      </c>
      <c r="C14" s="0" t="n">
        <v>2</v>
      </c>
      <c r="D14" s="0" t="n">
        <v>23</v>
      </c>
      <c r="E14" s="2" t="n">
        <f aca="false">VLOOKUP(B14,'10'!$B$2:$F$5570,4,0)</f>
        <v>-4.55826</v>
      </c>
      <c r="F14" s="2" t="n">
        <f aca="false">VLOOKUP(B14,'10'!$B$2:$F$5570,5,0)</f>
        <v>-37.7679</v>
      </c>
      <c r="G14" s="3" t="n">
        <f aca="false">VLOOKUP(B14,'10'!$B$2:$J$5570,6,0)</f>
        <v>79903.1368449991</v>
      </c>
      <c r="H14" s="0" t="n">
        <f aca="false">IFERROR(IF(I14=K14,0,1),1)</f>
        <v>0</v>
      </c>
      <c r="I14" s="0" t="s">
        <v>919</v>
      </c>
      <c r="K14" s="4" t="str">
        <f aca="false">VLOOKUP(I14,'[1]23-CE'!K$1:K$1048576,1,0)</f>
        <v>'Aracati'</v>
      </c>
      <c r="N14" s="0" t="n">
        <v>74084</v>
      </c>
      <c r="Q14" s="0" t="s">
        <v>28</v>
      </c>
      <c r="R14" s="0" t="n">
        <f aca="false">MIN($G$1:$G$185)</f>
        <v>3877.37942008763</v>
      </c>
    </row>
    <row r="15" customFormat="false" ht="12.8" hidden="false" customHeight="false" outlineLevel="0" collapsed="false">
      <c r="B15" s="0" t="n">
        <v>230120</v>
      </c>
      <c r="C15" s="0" t="n">
        <v>2</v>
      </c>
      <c r="D15" s="0" t="n">
        <v>23</v>
      </c>
      <c r="E15" s="2" t="n">
        <f aca="false">VLOOKUP(B15,'10'!$B$2:$F$5570,4,0)</f>
        <v>-4.36872</v>
      </c>
      <c r="F15" s="2" t="n">
        <f aca="false">VLOOKUP(B15,'10'!$B$2:$F$5570,5,0)</f>
        <v>-38.8125</v>
      </c>
      <c r="G15" s="3" t="n">
        <f aca="false">VLOOKUP(B15,'10'!$B$2:$J$5570,6,0)</f>
        <v>28532.9826309925</v>
      </c>
      <c r="H15" s="0" t="n">
        <f aca="false">IFERROR(IF(I15=K15,0,1),1)</f>
        <v>0</v>
      </c>
      <c r="I15" s="0" t="s">
        <v>920</v>
      </c>
      <c r="K15" s="4" t="str">
        <f aca="false">VLOOKUP(I15,'[1]23-CE'!K$1:K$1048576,1,0)</f>
        <v>'Aracoiaba'</v>
      </c>
      <c r="N15" s="0" t="n">
        <v>26455</v>
      </c>
      <c r="Q15" s="0" t="s">
        <v>30</v>
      </c>
      <c r="R15" s="0" t="n">
        <f aca="false">MAX($G$1:$G$185)</f>
        <v>2850868.29485629</v>
      </c>
    </row>
    <row r="16" customFormat="false" ht="12.8" hidden="false" customHeight="false" outlineLevel="0" collapsed="false">
      <c r="B16" s="0" t="n">
        <v>230125</v>
      </c>
      <c r="C16" s="0" t="n">
        <v>2</v>
      </c>
      <c r="D16" s="0" t="n">
        <v>23</v>
      </c>
      <c r="E16" s="2" t="n">
        <f aca="false">VLOOKUP(B16,'10'!$B$2:$F$5570,4,0)</f>
        <v>-4.74567</v>
      </c>
      <c r="F16" s="2" t="n">
        <f aca="false">VLOOKUP(B16,'10'!$B$2:$F$5570,5,0)</f>
        <v>-40.831</v>
      </c>
      <c r="G16" s="3" t="n">
        <f aca="false">VLOOKUP(B16,'10'!$B$2:$J$5570,6,0)</f>
        <v>11757.2498076148</v>
      </c>
      <c r="H16" s="0" t="n">
        <f aca="false">IFERROR(IF(I16=K16,0,1),1)</f>
        <v>0</v>
      </c>
      <c r="I16" s="0" t="s">
        <v>921</v>
      </c>
      <c r="K16" s="4" t="str">
        <f aca="false">VLOOKUP(I16,'[1]23-CE'!K$1:K$1048576,1,0)</f>
        <v>'Ararenda'</v>
      </c>
      <c r="N16" s="0" t="n">
        <v>10901</v>
      </c>
      <c r="Q16" s="0" t="s">
        <v>32</v>
      </c>
      <c r="R16" s="0" t="n">
        <f aca="false">SUM($G$1:$G$185)</f>
        <v>9788521.46218049</v>
      </c>
    </row>
    <row r="17" customFormat="false" ht="12.8" hidden="false" customHeight="false" outlineLevel="0" collapsed="false">
      <c r="B17" s="0" t="n">
        <v>230130</v>
      </c>
      <c r="C17" s="0" t="n">
        <v>2</v>
      </c>
      <c r="D17" s="0" t="n">
        <v>23</v>
      </c>
      <c r="E17" s="2" t="n">
        <f aca="false">VLOOKUP(B17,'10'!$B$2:$F$5570,4,0)</f>
        <v>-7.21319</v>
      </c>
      <c r="F17" s="2" t="n">
        <f aca="false">VLOOKUP(B17,'10'!$B$2:$F$5570,5,0)</f>
        <v>-40.1359</v>
      </c>
      <c r="G17" s="3" t="n">
        <f aca="false">VLOOKUP(B17,'10'!$B$2:$J$5570,6,0)</f>
        <v>23242.7055640858</v>
      </c>
      <c r="H17" s="0" t="n">
        <f aca="false">IFERROR(IF(I17=K17,0,1),1)</f>
        <v>0</v>
      </c>
      <c r="I17" s="0" t="s">
        <v>922</v>
      </c>
      <c r="K17" s="4" t="str">
        <f aca="false">VLOOKUP(I17,'[1]23-CE'!K$1:K$1048576,1,0)</f>
        <v>'Araripe'</v>
      </c>
      <c r="N17" s="0" t="n">
        <v>21550</v>
      </c>
      <c r="Q17" s="0" t="s">
        <v>34</v>
      </c>
      <c r="R17" s="0" t="n">
        <f aca="false">COUNT($G$1:$G$185)</f>
        <v>184</v>
      </c>
    </row>
    <row r="18" customFormat="false" ht="12.8" hidden="false" customHeight="false" outlineLevel="0" collapsed="false">
      <c r="B18" s="0" t="n">
        <v>230140</v>
      </c>
      <c r="C18" s="0" t="n">
        <v>2</v>
      </c>
      <c r="D18" s="0" t="n">
        <v>23</v>
      </c>
      <c r="E18" s="2" t="n">
        <f aca="false">VLOOKUP(B18,'10'!$B$2:$F$5570,4,0)</f>
        <v>-4.41229</v>
      </c>
      <c r="F18" s="2" t="n">
        <f aca="false">VLOOKUP(B18,'10'!$B$2:$F$5570,5,0)</f>
        <v>-39.0471</v>
      </c>
      <c r="G18" s="3" t="n">
        <f aca="false">VLOOKUP(B18,'10'!$B$2:$J$5570,6,0)</f>
        <v>12237.2035884045</v>
      </c>
      <c r="H18" s="0" t="n">
        <f aca="false">IFERROR(IF(I18=K18,0,1),1)</f>
        <v>0</v>
      </c>
      <c r="I18" s="0" t="s">
        <v>923</v>
      </c>
      <c r="K18" s="4" t="str">
        <f aca="false">VLOOKUP(I18,'[1]23-CE'!K$1:K$1048576,1,0)</f>
        <v>'Aratuba'</v>
      </c>
      <c r="N18" s="0" t="n">
        <v>11346</v>
      </c>
    </row>
    <row r="19" customFormat="false" ht="12.8" hidden="false" customHeight="false" outlineLevel="0" collapsed="false">
      <c r="B19" s="0" t="n">
        <v>230150</v>
      </c>
      <c r="C19" s="0" t="n">
        <v>2</v>
      </c>
      <c r="D19" s="0" t="n">
        <v>23</v>
      </c>
      <c r="E19" s="2" t="n">
        <f aca="false">VLOOKUP(B19,'10'!$B$2:$F$5570,4,0)</f>
        <v>-6.3165</v>
      </c>
      <c r="F19" s="2" t="n">
        <f aca="false">VLOOKUP(B19,'10'!$B$2:$F$5570,5,0)</f>
        <v>-40.1653</v>
      </c>
      <c r="G19" s="3" t="n">
        <f aca="false">VLOOKUP(B19,'10'!$B$2:$J$5570,6,0)</f>
        <v>8451.50073318683</v>
      </c>
      <c r="H19" s="0" t="n">
        <f aca="false">IFERROR(IF(I19=K19,0,1),1)</f>
        <v>0</v>
      </c>
      <c r="I19" s="0" t="s">
        <v>924</v>
      </c>
      <c r="K19" s="4" t="str">
        <f aca="false">VLOOKUP(I19,'[1]23-CE'!K$1:K$1048576,1,0)</f>
        <v>'Arneiroz'</v>
      </c>
      <c r="N19" s="0" t="n">
        <v>7836</v>
      </c>
    </row>
    <row r="20" customFormat="false" ht="12.8" hidden="false" customHeight="false" outlineLevel="0" collapsed="false">
      <c r="B20" s="0" t="n">
        <v>230160</v>
      </c>
      <c r="C20" s="0" t="n">
        <v>2</v>
      </c>
      <c r="D20" s="0" t="n">
        <v>23</v>
      </c>
      <c r="E20" s="2" t="n">
        <f aca="false">VLOOKUP(B20,'10'!$B$2:$F$5570,4,0)</f>
        <v>-6.8669</v>
      </c>
      <c r="F20" s="2" t="n">
        <f aca="false">VLOOKUP(B20,'10'!$B$2:$F$5570,5,0)</f>
        <v>-39.8689</v>
      </c>
      <c r="G20" s="3" t="n">
        <f aca="false">VLOOKUP(B20,'10'!$B$2:$J$5570,6,0)</f>
        <v>25256.3543477586</v>
      </c>
      <c r="H20" s="0" t="n">
        <f aca="false">IFERROR(IF(I20=K20,0,1),1)</f>
        <v>0</v>
      </c>
      <c r="I20" s="0" t="s">
        <v>925</v>
      </c>
      <c r="K20" s="4" t="str">
        <f aca="false">VLOOKUP(I20,'[1]23-CE'!K$1:K$1048576,1,0)</f>
        <v>'Assare'</v>
      </c>
      <c r="N20" s="0" t="n">
        <v>23417</v>
      </c>
    </row>
    <row r="21" customFormat="false" ht="12.8" hidden="false" customHeight="false" outlineLevel="0" collapsed="false">
      <c r="B21" s="0" t="n">
        <v>230170</v>
      </c>
      <c r="C21" s="0" t="n">
        <v>2</v>
      </c>
      <c r="D21" s="0" t="n">
        <v>23</v>
      </c>
      <c r="E21" s="2" t="n">
        <f aca="false">VLOOKUP(B21,'10'!$B$2:$F$5570,4,0)</f>
        <v>-6.93349</v>
      </c>
      <c r="F21" s="2" t="n">
        <f aca="false">VLOOKUP(B21,'10'!$B$2:$F$5570,5,0)</f>
        <v>-38.9742</v>
      </c>
      <c r="G21" s="3" t="n">
        <f aca="false">VLOOKUP(B21,'10'!$B$2:$J$5570,6,0)</f>
        <v>26639.0526555617</v>
      </c>
      <c r="H21" s="0" t="n">
        <f aca="false">IFERROR(IF(I21=K21,0,1),1)</f>
        <v>0</v>
      </c>
      <c r="I21" s="0" t="s">
        <v>926</v>
      </c>
      <c r="K21" s="4" t="str">
        <f aca="false">VLOOKUP(I21,'[1]23-CE'!K$1:K$1048576,1,0)</f>
        <v>'Aurora'</v>
      </c>
      <c r="N21" s="0" t="n">
        <v>24699</v>
      </c>
    </row>
    <row r="22" customFormat="false" ht="12.8" hidden="false" customHeight="false" outlineLevel="0" collapsed="false">
      <c r="B22" s="0" t="n">
        <v>230180</v>
      </c>
      <c r="C22" s="0" t="n">
        <v>2</v>
      </c>
      <c r="D22" s="0" t="n">
        <v>23</v>
      </c>
      <c r="E22" s="2" t="n">
        <f aca="false">VLOOKUP(B22,'10'!$B$2:$F$5570,4,0)</f>
        <v>-6.71945</v>
      </c>
      <c r="F22" s="2" t="n">
        <f aca="false">VLOOKUP(B22,'10'!$B$2:$F$5570,5,0)</f>
        <v>-38.7134</v>
      </c>
      <c r="G22" s="3" t="n">
        <f aca="false">VLOOKUP(B22,'10'!$B$2:$J$5570,6,0)</f>
        <v>6764.65193957986</v>
      </c>
      <c r="H22" s="0" t="n">
        <f aca="false">IFERROR(IF(I22=K22,0,1),1)</f>
        <v>0</v>
      </c>
      <c r="I22" s="0" t="s">
        <v>927</v>
      </c>
      <c r="K22" s="4" t="str">
        <f aca="false">VLOOKUP(I22,'[1]23-CE'!K$1:K$1048576,1,0)</f>
        <v>'Baixio'</v>
      </c>
      <c r="N22" s="0" t="n">
        <v>6272</v>
      </c>
    </row>
    <row r="23" customFormat="false" ht="12.8" hidden="false" customHeight="false" outlineLevel="0" collapsed="false">
      <c r="B23" s="0" t="n">
        <v>230185</v>
      </c>
      <c r="C23" s="0" t="n">
        <v>2</v>
      </c>
      <c r="D23" s="0" t="n">
        <v>23</v>
      </c>
      <c r="E23" s="2" t="n">
        <f aca="false">VLOOKUP(B23,'10'!$B$2:$F$5570,4,0)</f>
        <v>-5.30454</v>
      </c>
      <c r="F23" s="2" t="n">
        <f aca="false">VLOOKUP(B23,'10'!$B$2:$F$5570,5,0)</f>
        <v>-38.9132</v>
      </c>
      <c r="G23" s="3" t="n">
        <f aca="false">VLOOKUP(B23,'10'!$B$2:$J$5570,6,0)</f>
        <v>19576.72151711</v>
      </c>
      <c r="H23" s="0" t="n">
        <f aca="false">IFERROR(IF(I23=K23,0,1),1)</f>
        <v>0</v>
      </c>
      <c r="I23" s="0" t="s">
        <v>928</v>
      </c>
      <c r="K23" s="4" t="str">
        <f aca="false">VLOOKUP(I23,'[1]23-CE'!K$1:K$1048576,1,0)</f>
        <v>'Banabuiu'</v>
      </c>
      <c r="N23" s="0" t="n">
        <v>18151</v>
      </c>
    </row>
    <row r="24" customFormat="false" ht="12.8" hidden="false" customHeight="false" outlineLevel="0" collapsed="false">
      <c r="B24" s="0" t="n">
        <v>230190</v>
      </c>
      <c r="C24" s="0" t="n">
        <v>2</v>
      </c>
      <c r="D24" s="0" t="n">
        <v>23</v>
      </c>
      <c r="E24" s="2" t="n">
        <f aca="false">VLOOKUP(B24,'10'!$B$2:$F$5570,4,0)</f>
        <v>-7.2982</v>
      </c>
      <c r="F24" s="2" t="n">
        <f aca="false">VLOOKUP(B24,'10'!$B$2:$F$5570,5,0)</f>
        <v>-39.3021</v>
      </c>
      <c r="G24" s="3" t="n">
        <f aca="false">VLOOKUP(B24,'10'!$B$2:$J$5570,6,0)</f>
        <v>64880.0442323703</v>
      </c>
      <c r="H24" s="0" t="n">
        <f aca="false">IFERROR(IF(I24=K24,0,1),1)</f>
        <v>0</v>
      </c>
      <c r="I24" s="0" t="s">
        <v>929</v>
      </c>
      <c r="K24" s="4" t="str">
        <f aca="false">VLOOKUP(I24,'[1]23-CE'!K$1:K$1048576,1,0)</f>
        <v>'Barbalha'</v>
      </c>
      <c r="N24" s="0" t="n">
        <v>60155</v>
      </c>
    </row>
    <row r="25" customFormat="false" ht="12.8" hidden="false" customHeight="false" outlineLevel="0" collapsed="false">
      <c r="B25" s="0" t="n">
        <v>230195</v>
      </c>
      <c r="C25" s="0" t="n">
        <v>2</v>
      </c>
      <c r="D25" s="0" t="n">
        <v>23</v>
      </c>
      <c r="E25" s="2" t="n">
        <f aca="false">VLOOKUP(B25,'10'!$B$2:$F$5570,4,0)</f>
        <v>-4.28921</v>
      </c>
      <c r="F25" s="2" t="n">
        <f aca="false">VLOOKUP(B25,'10'!$B$2:$F$5570,5,0)</f>
        <v>-38.6429</v>
      </c>
      <c r="G25" s="3" t="n">
        <f aca="false">VLOOKUP(B25,'10'!$B$2:$J$5570,6,0)</f>
        <v>22761.6732354741</v>
      </c>
      <c r="H25" s="0" t="n">
        <f aca="false">IFERROR(IF(I25=K25,0,1),1)</f>
        <v>0</v>
      </c>
      <c r="I25" s="0" t="s">
        <v>930</v>
      </c>
      <c r="K25" s="4" t="str">
        <f aca="false">VLOOKUP(I25,'[1]23-CE'!K$1:K$1048576,1,0)</f>
        <v>'Barreira'</v>
      </c>
      <c r="N25" s="0" t="n">
        <v>21104</v>
      </c>
    </row>
    <row r="26" customFormat="false" ht="12.8" hidden="false" customHeight="false" outlineLevel="0" collapsed="false">
      <c r="B26" s="0" t="n">
        <v>230200</v>
      </c>
      <c r="C26" s="0" t="n">
        <v>2</v>
      </c>
      <c r="D26" s="0" t="n">
        <v>23</v>
      </c>
      <c r="E26" s="2" t="n">
        <f aca="false">VLOOKUP(B26,'10'!$B$2:$F$5570,4,0)</f>
        <v>-7.17188</v>
      </c>
      <c r="F26" s="2" t="n">
        <f aca="false">VLOOKUP(B26,'10'!$B$2:$F$5570,5,0)</f>
        <v>-38.7741</v>
      </c>
      <c r="G26" s="3" t="n">
        <f aca="false">VLOOKUP(B26,'10'!$B$2:$J$5570,6,0)</f>
        <v>24367.6309424311</v>
      </c>
      <c r="H26" s="0" t="n">
        <f aca="false">IFERROR(IF(I26=K26,0,1),1)</f>
        <v>0</v>
      </c>
      <c r="I26" s="0" t="s">
        <v>931</v>
      </c>
      <c r="K26" s="4" t="str">
        <f aca="false">VLOOKUP(I26,'[1]23-CE'!K$1:K$1048576,1,0)</f>
        <v>'Barro'</v>
      </c>
      <c r="N26" s="0" t="n">
        <v>22593</v>
      </c>
    </row>
    <row r="27" customFormat="false" ht="12.8" hidden="false" customHeight="false" outlineLevel="0" collapsed="false">
      <c r="B27" s="0" t="n">
        <v>230205</v>
      </c>
      <c r="C27" s="0" t="n">
        <v>2</v>
      </c>
      <c r="D27" s="0" t="n">
        <v>23</v>
      </c>
      <c r="E27" s="2" t="n">
        <f aca="false">VLOOKUP(B27,'10'!$B$2:$F$5570,4,0)</f>
        <v>-3.02051</v>
      </c>
      <c r="F27" s="2" t="n">
        <f aca="false">VLOOKUP(B27,'10'!$B$2:$F$5570,5,0)</f>
        <v>-41.1358</v>
      </c>
      <c r="G27" s="3" t="n">
        <f aca="false">VLOOKUP(B27,'10'!$B$2:$J$5570,6,0)</f>
        <v>16166.3533039481</v>
      </c>
      <c r="H27" s="0" t="n">
        <f aca="false">IFERROR(IF(I27=K27,0,1),1)</f>
        <v>0</v>
      </c>
      <c r="I27" s="0" t="s">
        <v>932</v>
      </c>
      <c r="K27" s="4" t="str">
        <f aca="false">VLOOKUP(I27,'[1]23-CE'!K$1:K$1048576,1,0)</f>
        <v>'Barroquinha'</v>
      </c>
      <c r="N27" s="0" t="n">
        <v>14989</v>
      </c>
    </row>
    <row r="28" customFormat="false" ht="12.8" hidden="false" customHeight="false" outlineLevel="0" collapsed="false">
      <c r="B28" s="0" t="n">
        <v>230210</v>
      </c>
      <c r="C28" s="0" t="n">
        <v>2</v>
      </c>
      <c r="D28" s="0" t="n">
        <v>23</v>
      </c>
      <c r="E28" s="2" t="n">
        <f aca="false">VLOOKUP(B28,'10'!$B$2:$F$5570,4,0)</f>
        <v>-4.32598</v>
      </c>
      <c r="F28" s="2" t="n">
        <f aca="false">VLOOKUP(B28,'10'!$B$2:$F$5570,5,0)</f>
        <v>-38.8812</v>
      </c>
      <c r="G28" s="3" t="n">
        <f aca="false">VLOOKUP(B28,'10'!$B$2:$J$5570,6,0)</f>
        <v>38369.3387676265</v>
      </c>
      <c r="H28" s="0" t="n">
        <f aca="false">IFERROR(IF(I28=K28,0,1),1)</f>
        <v>0</v>
      </c>
      <c r="I28" s="0" t="s">
        <v>933</v>
      </c>
      <c r="K28" s="4" t="str">
        <f aca="false">VLOOKUP(I28,'[1]23-CE'!K$1:K$1048576,1,0)</f>
        <v>'Baturite'</v>
      </c>
      <c r="N28" s="0" t="n">
        <v>35575</v>
      </c>
    </row>
    <row r="29" customFormat="false" ht="12.8" hidden="false" customHeight="false" outlineLevel="0" collapsed="false">
      <c r="B29" s="0" t="n">
        <v>230220</v>
      </c>
      <c r="C29" s="0" t="n">
        <v>2</v>
      </c>
      <c r="D29" s="0" t="n">
        <v>23</v>
      </c>
      <c r="E29" s="2" t="n">
        <f aca="false">VLOOKUP(B29,'10'!$B$2:$F$5570,4,0)</f>
        <v>-4.17741</v>
      </c>
      <c r="F29" s="2" t="n">
        <f aca="false">VLOOKUP(B29,'10'!$B$2:$F$5570,5,0)</f>
        <v>-38.1271</v>
      </c>
      <c r="G29" s="3" t="n">
        <f aca="false">VLOOKUP(B29,'10'!$B$2:$J$5570,6,0)</f>
        <v>57617.1031990268</v>
      </c>
      <c r="H29" s="0" t="n">
        <f aca="false">IFERROR(IF(I29=K29,0,1),1)</f>
        <v>0</v>
      </c>
      <c r="I29" s="0" t="s">
        <v>934</v>
      </c>
      <c r="K29" s="4" t="str">
        <f aca="false">VLOOKUP(I29,'[1]23-CE'!K$1:K$1048576,1,0)</f>
        <v>'Beberibe'</v>
      </c>
      <c r="N29" s="0" t="n">
        <v>53421</v>
      </c>
    </row>
    <row r="30" customFormat="false" ht="12.8" hidden="false" customHeight="false" outlineLevel="0" collapsed="false">
      <c r="B30" s="0" t="n">
        <v>230230</v>
      </c>
      <c r="C30" s="0" t="n">
        <v>2</v>
      </c>
      <c r="D30" s="0" t="n">
        <v>23</v>
      </c>
      <c r="E30" s="2" t="n">
        <f aca="false">VLOOKUP(B30,'10'!$B$2:$F$5570,4,0)</f>
        <v>-3.04996</v>
      </c>
      <c r="F30" s="2" t="n">
        <f aca="false">VLOOKUP(B30,'10'!$B$2:$F$5570,5,0)</f>
        <v>-40.1671</v>
      </c>
      <c r="G30" s="3" t="n">
        <f aca="false">VLOOKUP(B30,'10'!$B$2:$J$5570,6,0)</f>
        <v>35153.1091624245</v>
      </c>
      <c r="H30" s="0" t="n">
        <f aca="false">IFERROR(IF(I30=K30,0,1),1)</f>
        <v>0</v>
      </c>
      <c r="I30" s="0" t="s">
        <v>935</v>
      </c>
      <c r="K30" s="4" t="str">
        <f aca="false">VLOOKUP(I30,'[1]23-CE'!K$1:K$1048576,1,0)</f>
        <v>'Bela_Cruz'</v>
      </c>
      <c r="N30" s="0" t="n">
        <v>32593</v>
      </c>
    </row>
    <row r="31" customFormat="false" ht="12.8" hidden="false" customHeight="false" outlineLevel="0" collapsed="false">
      <c r="B31" s="0" t="n">
        <v>230240</v>
      </c>
      <c r="C31" s="0" t="n">
        <v>2</v>
      </c>
      <c r="D31" s="0" t="n">
        <v>23</v>
      </c>
      <c r="E31" s="2" t="n">
        <f aca="false">VLOOKUP(B31,'10'!$B$2:$F$5570,4,0)</f>
        <v>-5.11258</v>
      </c>
      <c r="F31" s="2" t="n">
        <f aca="false">VLOOKUP(B31,'10'!$B$2:$F$5570,5,0)</f>
        <v>-39.7337</v>
      </c>
      <c r="G31" s="3" t="n">
        <f aca="false">VLOOKUP(B31,'10'!$B$2:$J$5570,6,0)</f>
        <v>58716.1434296441</v>
      </c>
      <c r="H31" s="0" t="n">
        <f aca="false">IFERROR(IF(I31=K31,0,1),1)</f>
        <v>0</v>
      </c>
      <c r="I31" s="0" t="s">
        <v>936</v>
      </c>
      <c r="K31" s="4" t="str">
        <f aca="false">VLOOKUP(I31,'[1]23-CE'!K$1:K$1048576,1,0)</f>
        <v>'Boa_Viagem'</v>
      </c>
      <c r="N31" s="0" t="n">
        <v>54440</v>
      </c>
    </row>
    <row r="32" customFormat="false" ht="12.8" hidden="false" customHeight="false" outlineLevel="0" collapsed="false">
      <c r="B32" s="0" t="n">
        <v>230250</v>
      </c>
      <c r="C32" s="0" t="n">
        <v>2</v>
      </c>
      <c r="D32" s="0" t="n">
        <v>23</v>
      </c>
      <c r="E32" s="2" t="n">
        <f aca="false">VLOOKUP(B32,'10'!$B$2:$F$5570,4,0)</f>
        <v>-7.48469</v>
      </c>
      <c r="F32" s="2" t="n">
        <f aca="false">VLOOKUP(B32,'10'!$B$2:$F$5570,5,0)</f>
        <v>-38.9799</v>
      </c>
      <c r="G32" s="3" t="n">
        <f aca="false">VLOOKUP(B32,'10'!$B$2:$J$5570,6,0)</f>
        <v>52966.4049905656</v>
      </c>
      <c r="H32" s="0" t="n">
        <f aca="false">IFERROR(IF(I32=K32,0,1),1)</f>
        <v>0</v>
      </c>
      <c r="I32" s="0" t="s">
        <v>937</v>
      </c>
      <c r="K32" s="4" t="str">
        <f aca="false">VLOOKUP(I32,'[1]23-CE'!K$1:K$1048576,1,0)</f>
        <v>'Brejo_Santo'</v>
      </c>
      <c r="N32" s="0" t="n">
        <v>49109</v>
      </c>
    </row>
    <row r="33" customFormat="false" ht="12.8" hidden="false" customHeight="false" outlineLevel="0" collapsed="false">
      <c r="B33" s="0" t="n">
        <v>230260</v>
      </c>
      <c r="C33" s="0" t="n">
        <v>2</v>
      </c>
      <c r="D33" s="0" t="n">
        <v>23</v>
      </c>
      <c r="E33" s="2" t="n">
        <f aca="false">VLOOKUP(B33,'10'!$B$2:$F$5570,4,0)</f>
        <v>-2.9005</v>
      </c>
      <c r="F33" s="2" t="n">
        <f aca="false">VLOOKUP(B33,'10'!$B$2:$F$5570,5,0)</f>
        <v>-40.8544</v>
      </c>
      <c r="G33" s="3" t="n">
        <f aca="false">VLOOKUP(B33,'10'!$B$2:$J$5570,6,0)</f>
        <v>68388.5602973342</v>
      </c>
      <c r="H33" s="0" t="n">
        <f aca="false">IFERROR(IF(I33=K33,0,1),1)</f>
        <v>0</v>
      </c>
      <c r="I33" s="0" t="s">
        <v>938</v>
      </c>
      <c r="K33" s="4" t="str">
        <f aca="false">VLOOKUP(I33,'[1]23-CE'!K$1:K$1048576,1,0)</f>
        <v>'Camocim'</v>
      </c>
      <c r="N33" s="0" t="n">
        <v>63408</v>
      </c>
    </row>
    <row r="34" customFormat="false" ht="12.8" hidden="false" customHeight="false" outlineLevel="0" collapsed="false">
      <c r="B34" s="0" t="n">
        <v>230270</v>
      </c>
      <c r="C34" s="0" t="n">
        <v>2</v>
      </c>
      <c r="D34" s="0" t="n">
        <v>23</v>
      </c>
      <c r="E34" s="2" t="n">
        <f aca="false">VLOOKUP(B34,'10'!$B$2:$F$5570,4,0)</f>
        <v>-7.06761</v>
      </c>
      <c r="F34" s="2" t="n">
        <f aca="false">VLOOKUP(B34,'10'!$B$2:$F$5570,5,0)</f>
        <v>-40.3687</v>
      </c>
      <c r="G34" s="3" t="n">
        <f aca="false">VLOOKUP(B34,'10'!$B$2:$J$5570,6,0)</f>
        <v>29561.9172531799</v>
      </c>
      <c r="H34" s="0" t="n">
        <f aca="false">IFERROR(IF(I34=K34,0,1),1)</f>
        <v>0</v>
      </c>
      <c r="I34" s="0" t="s">
        <v>939</v>
      </c>
      <c r="K34" s="4" t="str">
        <f aca="false">VLOOKUP(I34,'[1]23-CE'!K$1:K$1048576,1,0)</f>
        <v>'Campos_Sales'</v>
      </c>
      <c r="N34" s="0" t="n">
        <v>27409</v>
      </c>
    </row>
    <row r="35" customFormat="false" ht="12.8" hidden="false" customHeight="false" outlineLevel="0" collapsed="false">
      <c r="B35" s="0" t="n">
        <v>230280</v>
      </c>
      <c r="C35" s="0" t="n">
        <v>2</v>
      </c>
      <c r="D35" s="0" t="n">
        <v>23</v>
      </c>
      <c r="E35" s="2" t="n">
        <f aca="false">VLOOKUP(B35,'10'!$B$2:$F$5570,4,0)</f>
        <v>-4.35162</v>
      </c>
      <c r="F35" s="2" t="n">
        <f aca="false">VLOOKUP(B35,'10'!$B$2:$F$5570,5,0)</f>
        <v>-39.3155</v>
      </c>
      <c r="G35" s="3" t="n">
        <f aca="false">VLOOKUP(B35,'10'!$B$2:$J$5570,6,0)</f>
        <v>84179.5789592265</v>
      </c>
      <c r="H35" s="0" t="n">
        <f aca="false">IFERROR(IF(I35=K35,0,1),1)</f>
        <v>0</v>
      </c>
      <c r="I35" s="0" t="s">
        <v>940</v>
      </c>
      <c r="K35" s="4" t="str">
        <f aca="false">VLOOKUP(I35,'[1]23-CE'!K$1:K$1048576,1,0)</f>
        <v>'Caninde'</v>
      </c>
      <c r="N35" s="0" t="n">
        <v>78049</v>
      </c>
    </row>
    <row r="36" customFormat="false" ht="12.8" hidden="false" customHeight="false" outlineLevel="0" collapsed="false">
      <c r="B36" s="0" t="n">
        <v>230290</v>
      </c>
      <c r="C36" s="0" t="n">
        <v>2</v>
      </c>
      <c r="D36" s="0" t="n">
        <v>23</v>
      </c>
      <c r="E36" s="2" t="n">
        <f aca="false">VLOOKUP(B36,'10'!$B$2:$F$5570,4,0)</f>
        <v>-4.45569</v>
      </c>
      <c r="F36" s="2" t="n">
        <f aca="false">VLOOKUP(B36,'10'!$B$2:$F$5570,5,0)</f>
        <v>-38.9048</v>
      </c>
      <c r="G36" s="3" t="n">
        <f aca="false">VLOOKUP(B36,'10'!$B$2:$J$5570,6,0)</f>
        <v>19190.6013968343</v>
      </c>
      <c r="H36" s="0" t="n">
        <f aca="false">IFERROR(IF(I36=K36,0,1),1)</f>
        <v>0</v>
      </c>
      <c r="I36" s="0" t="s">
        <v>941</v>
      </c>
      <c r="K36" s="4" t="str">
        <f aca="false">VLOOKUP(I36,'[1]23-CE'!K$1:K$1048576,1,0)</f>
        <v>'Capistrano'</v>
      </c>
      <c r="N36" s="0" t="n">
        <v>17793</v>
      </c>
    </row>
    <row r="37" customFormat="false" ht="12.8" hidden="false" customHeight="false" outlineLevel="0" collapsed="false">
      <c r="B37" s="0" t="n">
        <v>230300</v>
      </c>
      <c r="C37" s="0" t="n">
        <v>2</v>
      </c>
      <c r="D37" s="0" t="n">
        <v>23</v>
      </c>
      <c r="E37" s="2" t="n">
        <f aca="false">VLOOKUP(B37,'10'!$B$2:$F$5570,4,0)</f>
        <v>-4.22514</v>
      </c>
      <c r="F37" s="2" t="n">
        <f aca="false">VLOOKUP(B37,'10'!$B$2:$F$5570,5,0)</f>
        <v>-39.1912</v>
      </c>
      <c r="G37" s="3" t="n">
        <f aca="false">VLOOKUP(B37,'10'!$B$2:$J$5570,6,0)</f>
        <v>24188.5920039792</v>
      </c>
      <c r="H37" s="0" t="n">
        <f aca="false">IFERROR(IF(I37=K37,0,1),1)</f>
        <v>0</v>
      </c>
      <c r="I37" s="0" t="s">
        <v>942</v>
      </c>
      <c r="K37" s="4" t="str">
        <f aca="false">VLOOKUP(I37,'[1]23-CE'!K$1:K$1048576,1,0)</f>
        <v>'Caridade'</v>
      </c>
      <c r="N37" s="0" t="n">
        <v>22427</v>
      </c>
    </row>
    <row r="38" customFormat="false" ht="12.8" hidden="false" customHeight="false" outlineLevel="0" collapsed="false">
      <c r="B38" s="0" t="n">
        <v>230310</v>
      </c>
      <c r="C38" s="0" t="n">
        <v>2</v>
      </c>
      <c r="D38" s="0" t="n">
        <v>23</v>
      </c>
      <c r="E38" s="2" t="n">
        <f aca="false">VLOOKUP(B38,'10'!$B$2:$F$5570,4,0)</f>
        <v>-3.94858</v>
      </c>
      <c r="F38" s="2" t="n">
        <f aca="false">VLOOKUP(B38,'10'!$B$2:$F$5570,5,0)</f>
        <v>-40.476</v>
      </c>
      <c r="G38" s="3" t="n">
        <f aca="false">VLOOKUP(B38,'10'!$B$2:$J$5570,6,0)</f>
        <v>20278.8561492316</v>
      </c>
      <c r="H38" s="0" t="n">
        <f aca="false">IFERROR(IF(I38=K38,0,1),1)</f>
        <v>0</v>
      </c>
      <c r="I38" s="0" t="s">
        <v>943</v>
      </c>
      <c r="K38" s="4" t="str">
        <f aca="false">VLOOKUP(I38,'[1]23-CE'!K$1:K$1048576,1,0)</f>
        <v>'Carire'</v>
      </c>
      <c r="N38" s="0" t="n">
        <v>18802</v>
      </c>
    </row>
    <row r="39" customFormat="false" ht="12.8" hidden="false" customHeight="false" outlineLevel="0" collapsed="false">
      <c r="B39" s="0" t="n">
        <v>230320</v>
      </c>
      <c r="C39" s="0" t="n">
        <v>2</v>
      </c>
      <c r="D39" s="0" t="n">
        <v>23</v>
      </c>
      <c r="E39" s="2" t="n">
        <f aca="false">VLOOKUP(B39,'10'!$B$2:$F$5570,4,0)</f>
        <v>-7.02808</v>
      </c>
      <c r="F39" s="2" t="n">
        <f aca="false">VLOOKUP(B39,'10'!$B$2:$F$5570,5,0)</f>
        <v>-39.2828</v>
      </c>
      <c r="G39" s="3" t="n">
        <f aca="false">VLOOKUP(B39,'10'!$B$2:$J$5570,6,0)</f>
        <v>29223.2532370721</v>
      </c>
      <c r="H39" s="0" t="n">
        <f aca="false">IFERROR(IF(I39=K39,0,1),1)</f>
        <v>0</v>
      </c>
      <c r="I39" s="0" t="s">
        <v>944</v>
      </c>
      <c r="K39" s="4" t="str">
        <f aca="false">VLOOKUP(I39,'[1]23-CE'!K$1:K$1048576,1,0)</f>
        <v>'Caririacu'</v>
      </c>
      <c r="N39" s="0" t="n">
        <v>27095</v>
      </c>
    </row>
    <row r="40" customFormat="false" ht="12.8" hidden="false" customHeight="false" outlineLevel="0" collapsed="false">
      <c r="B40" s="0" t="n">
        <v>230330</v>
      </c>
      <c r="C40" s="0" t="n">
        <v>2</v>
      </c>
      <c r="D40" s="0" t="n">
        <v>23</v>
      </c>
      <c r="E40" s="2" t="n">
        <f aca="false">VLOOKUP(B40,'10'!$B$2:$F$5570,4,0)</f>
        <v>-6.52428</v>
      </c>
      <c r="F40" s="2" t="n">
        <f aca="false">VLOOKUP(B40,'10'!$B$2:$F$5570,5,0)</f>
        <v>-39.4916</v>
      </c>
      <c r="G40" s="3" t="n">
        <f aca="false">VLOOKUP(B40,'10'!$B$2:$J$5570,6,0)</f>
        <v>20438.4812268875</v>
      </c>
      <c r="H40" s="0" t="n">
        <f aca="false">IFERROR(IF(I40=K40,0,1),1)</f>
        <v>0</v>
      </c>
      <c r="I40" s="0" t="s">
        <v>945</v>
      </c>
      <c r="K40" s="4" t="str">
        <f aca="false">VLOOKUP(I40,'[1]23-CE'!K$1:K$1048576,1,0)</f>
        <v>'Carius'</v>
      </c>
      <c r="N40" s="0" t="n">
        <v>18950</v>
      </c>
    </row>
    <row r="41" customFormat="false" ht="12.8" hidden="false" customHeight="false" outlineLevel="0" collapsed="false">
      <c r="B41" s="0" t="n">
        <v>230340</v>
      </c>
      <c r="C41" s="0" t="n">
        <v>2</v>
      </c>
      <c r="D41" s="0" t="n">
        <v>23</v>
      </c>
      <c r="E41" s="2" t="n">
        <f aca="false">VLOOKUP(B41,'10'!$B$2:$F$5570,4,0)</f>
        <v>-4.15985</v>
      </c>
      <c r="F41" s="2" t="n">
        <f aca="false">VLOOKUP(B41,'10'!$B$2:$F$5570,5,0)</f>
        <v>-40.9413</v>
      </c>
      <c r="G41" s="3" t="n">
        <f aca="false">VLOOKUP(B41,'10'!$B$2:$J$5570,6,0)</f>
        <v>19140.9881970223</v>
      </c>
      <c r="H41" s="0" t="n">
        <f aca="false">IFERROR(IF(I41=K41,0,1),1)</f>
        <v>1</v>
      </c>
      <c r="I41" s="0" t="s">
        <v>946</v>
      </c>
      <c r="K41" s="4" t="e">
        <f aca="false">VLOOKUP(I41,'[1]23-CE'!K$1:K$1048576,1,0)</f>
        <v>#N/A</v>
      </c>
      <c r="N41" s="0" t="n">
        <v>17747</v>
      </c>
    </row>
    <row r="42" customFormat="false" ht="12.8" hidden="false" customHeight="false" outlineLevel="0" collapsed="false">
      <c r="B42" s="0" t="n">
        <v>230350</v>
      </c>
      <c r="C42" s="0" t="n">
        <v>2</v>
      </c>
      <c r="D42" s="0" t="n">
        <v>23</v>
      </c>
      <c r="E42" s="2" t="n">
        <f aca="false">VLOOKUP(B42,'10'!$B$2:$F$5570,4,0)</f>
        <v>-4.12967</v>
      </c>
      <c r="F42" s="2" t="n">
        <f aca="false">VLOOKUP(B42,'10'!$B$2:$F$5570,5,0)</f>
        <v>-38.2412</v>
      </c>
      <c r="G42" s="3" t="n">
        <f aca="false">VLOOKUP(B42,'10'!$B$2:$J$5570,6,0)</f>
        <v>77115.0907251308</v>
      </c>
      <c r="H42" s="0" t="n">
        <f aca="false">IFERROR(IF(I42=K42,0,1),1)</f>
        <v>0</v>
      </c>
      <c r="I42" s="0" t="s">
        <v>947</v>
      </c>
      <c r="K42" s="4" t="str">
        <f aca="false">VLOOKUP(I42,'[1]23-CE'!K$1:K$1048576,1,0)</f>
        <v>'Cascavel'</v>
      </c>
      <c r="N42" s="0" t="n">
        <v>71499</v>
      </c>
    </row>
    <row r="43" customFormat="false" ht="12.8" hidden="false" customHeight="false" outlineLevel="0" collapsed="false">
      <c r="B43" s="0" t="n">
        <v>230360</v>
      </c>
      <c r="C43" s="0" t="n">
        <v>2</v>
      </c>
      <c r="D43" s="0" t="n">
        <v>23</v>
      </c>
      <c r="E43" s="2" t="n">
        <f aca="false">VLOOKUP(B43,'10'!$B$2:$F$5570,4,0)</f>
        <v>-6.12291</v>
      </c>
      <c r="F43" s="2" t="n">
        <f aca="false">VLOOKUP(B43,'10'!$B$2:$F$5570,5,0)</f>
        <v>-39.8736</v>
      </c>
      <c r="G43" s="3" t="n">
        <f aca="false">VLOOKUP(B43,'10'!$B$2:$J$5570,6,0)</f>
        <v>22177.1003159504</v>
      </c>
      <c r="H43" s="0" t="n">
        <f aca="false">IFERROR(IF(I43=K43,0,1),1)</f>
        <v>0</v>
      </c>
      <c r="I43" s="0" t="s">
        <v>948</v>
      </c>
      <c r="K43" s="4" t="str">
        <f aca="false">VLOOKUP(I43,'[1]23-CE'!K$1:K$1048576,1,0)</f>
        <v>'Catarina'</v>
      </c>
      <c r="N43" s="0" t="n">
        <v>20562</v>
      </c>
    </row>
    <row r="44" customFormat="false" ht="12.8" hidden="false" customHeight="false" outlineLevel="0" collapsed="false">
      <c r="B44" s="0" t="n">
        <v>230365</v>
      </c>
      <c r="C44" s="0" t="n">
        <v>2</v>
      </c>
      <c r="D44" s="0" t="n">
        <v>23</v>
      </c>
      <c r="E44" s="2" t="n">
        <f aca="false">VLOOKUP(B44,'10'!$B$2:$F$5570,4,0)</f>
        <v>-4.64336</v>
      </c>
      <c r="F44" s="2" t="n">
        <f aca="false">VLOOKUP(B44,'10'!$B$2:$F$5570,5,0)</f>
        <v>-40.2</v>
      </c>
      <c r="G44" s="3" t="n">
        <f aca="false">VLOOKUP(B44,'10'!$B$2:$J$5570,6,0)</f>
        <v>11256.8036182071</v>
      </c>
      <c r="H44" s="0" t="n">
        <f aca="false">IFERROR(IF(I44=K44,0,1),1)</f>
        <v>0</v>
      </c>
      <c r="I44" s="0" t="s">
        <v>949</v>
      </c>
      <c r="K44" s="4" t="str">
        <f aca="false">VLOOKUP(I44,'[1]23-CE'!K$1:K$1048576,1,0)</f>
        <v>'Catunda'</v>
      </c>
      <c r="N44" s="0" t="n">
        <v>10437</v>
      </c>
    </row>
    <row r="45" customFormat="false" ht="12.8" hidden="false" customHeight="false" outlineLevel="0" collapsed="false">
      <c r="B45" s="0" t="n">
        <v>230370</v>
      </c>
      <c r="C45" s="0" t="n">
        <v>2</v>
      </c>
      <c r="D45" s="0" t="n">
        <v>23</v>
      </c>
      <c r="E45" s="2" t="n">
        <f aca="false">VLOOKUP(B45,'10'!$B$2:$F$5570,4,0)</f>
        <v>-3.72797</v>
      </c>
      <c r="F45" s="2" t="n">
        <f aca="false">VLOOKUP(B45,'10'!$B$2:$F$5570,5,0)</f>
        <v>-38.6619</v>
      </c>
      <c r="G45" s="3" t="n">
        <f aca="false">VLOOKUP(B45,'10'!$B$2:$J$5570,6,0)</f>
        <v>392571.993346964</v>
      </c>
      <c r="H45" s="0" t="n">
        <f aca="false">IFERROR(IF(I45=K45,0,1),1)</f>
        <v>0</v>
      </c>
      <c r="I45" s="0" t="s">
        <v>950</v>
      </c>
      <c r="K45" s="4" t="str">
        <f aca="false">VLOOKUP(I45,'[1]23-CE'!K$1:K$1048576,1,0)</f>
        <v>'Caucaia'</v>
      </c>
      <c r="N45" s="0" t="n">
        <v>363982</v>
      </c>
    </row>
    <row r="46" customFormat="false" ht="12.8" hidden="false" customHeight="false" outlineLevel="0" collapsed="false">
      <c r="B46" s="0" t="n">
        <v>230380</v>
      </c>
      <c r="C46" s="0" t="n">
        <v>2</v>
      </c>
      <c r="D46" s="0" t="n">
        <v>23</v>
      </c>
      <c r="E46" s="2" t="n">
        <f aca="false">VLOOKUP(B46,'10'!$B$2:$F$5570,4,0)</f>
        <v>-6.60034</v>
      </c>
      <c r="F46" s="2" t="n">
        <f aca="false">VLOOKUP(B46,'10'!$B$2:$F$5570,5,0)</f>
        <v>-39.0609</v>
      </c>
      <c r="G46" s="3" t="n">
        <f aca="false">VLOOKUP(B46,'10'!$B$2:$J$5570,6,0)</f>
        <v>27232.2539576613</v>
      </c>
      <c r="H46" s="0" t="n">
        <f aca="false">IFERROR(IF(I46=K46,0,1),1)</f>
        <v>0</v>
      </c>
      <c r="I46" s="0" t="s">
        <v>951</v>
      </c>
      <c r="K46" s="4" t="str">
        <f aca="false">VLOOKUP(I46,'[1]23-CE'!K$1:K$1048576,1,0)</f>
        <v>'Cedro'</v>
      </c>
      <c r="N46" s="0" t="n">
        <v>25249</v>
      </c>
    </row>
    <row r="47" customFormat="false" ht="12.8" hidden="false" customHeight="false" outlineLevel="0" collapsed="false">
      <c r="B47" s="0" t="n">
        <v>230390</v>
      </c>
      <c r="C47" s="0" t="n">
        <v>2</v>
      </c>
      <c r="D47" s="0" t="n">
        <v>23</v>
      </c>
      <c r="E47" s="2" t="n">
        <f aca="false">VLOOKUP(B47,'10'!$B$2:$F$5570,4,0)</f>
        <v>-3.03571</v>
      </c>
      <c r="F47" s="2" t="n">
        <f aca="false">VLOOKUP(B47,'10'!$B$2:$F$5570,5,0)</f>
        <v>-41.2435</v>
      </c>
      <c r="G47" s="3" t="n">
        <f aca="false">VLOOKUP(B47,'10'!$B$2:$J$5570,6,0)</f>
        <v>14071.8134336254</v>
      </c>
      <c r="H47" s="0" t="n">
        <f aca="false">IFERROR(IF(I47=K47,0,1),1)</f>
        <v>0</v>
      </c>
      <c r="I47" s="0" t="s">
        <v>952</v>
      </c>
      <c r="K47" s="4" t="str">
        <f aca="false">VLOOKUP(I47,'[1]23-CE'!K$1:K$1048576,1,0)</f>
        <v>'Chaval'</v>
      </c>
      <c r="N47" s="0" t="n">
        <v>13047</v>
      </c>
    </row>
    <row r="48" customFormat="false" ht="12.8" hidden="false" customHeight="false" outlineLevel="0" collapsed="false">
      <c r="B48" s="0" t="n">
        <v>230393</v>
      </c>
      <c r="C48" s="0" t="n">
        <v>2</v>
      </c>
      <c r="D48" s="0" t="n">
        <v>23</v>
      </c>
      <c r="E48" s="2" t="n">
        <f aca="false">VLOOKUP(B48,'10'!$B$2:$F$5570,4,0)</f>
        <v>-4.83906</v>
      </c>
      <c r="F48" s="2" t="n">
        <f aca="false">VLOOKUP(B48,'10'!$B$2:$F$5570,5,0)</f>
        <v>-39.1344</v>
      </c>
      <c r="G48" s="3" t="n">
        <f aca="false">VLOOKUP(B48,'10'!$B$2:$J$5570,6,0)</f>
        <v>14534.5104492631</v>
      </c>
      <c r="H48" s="0" t="n">
        <f aca="false">IFERROR(IF(I48=K48,0,1),1)</f>
        <v>0</v>
      </c>
      <c r="I48" s="0" t="s">
        <v>953</v>
      </c>
      <c r="K48" s="4" t="str">
        <f aca="false">VLOOKUP(I48,'[1]23-CE'!K$1:K$1048576,1,0)</f>
        <v>'Choro'</v>
      </c>
      <c r="N48" s="0" t="n">
        <v>13476</v>
      </c>
    </row>
    <row r="49" customFormat="false" ht="12.8" hidden="false" customHeight="false" outlineLevel="0" collapsed="false">
      <c r="B49" s="0" t="n">
        <v>230395</v>
      </c>
      <c r="C49" s="0" t="n">
        <v>2</v>
      </c>
      <c r="D49" s="0" t="n">
        <v>23</v>
      </c>
      <c r="E49" s="2" t="n">
        <f aca="false">VLOOKUP(B49,'10'!$B$2:$F$5570,4,0)</f>
        <v>-4.28873</v>
      </c>
      <c r="F49" s="2" t="n">
        <f aca="false">VLOOKUP(B49,'10'!$B$2:$F$5570,5,0)</f>
        <v>-38.4986</v>
      </c>
      <c r="G49" s="3" t="n">
        <f aca="false">VLOOKUP(B49,'10'!$B$2:$J$5570,6,0)</f>
        <v>20864.5076165772</v>
      </c>
      <c r="H49" s="0" t="n">
        <f aca="false">IFERROR(IF(I49=K49,0,1),1)</f>
        <v>1</v>
      </c>
      <c r="I49" s="0" t="s">
        <v>954</v>
      </c>
      <c r="K49" s="4" t="e">
        <f aca="false">VLOOKUP(I49,'[1]23-CE'!K$1:K$1048576,1,0)</f>
        <v>#N/A</v>
      </c>
      <c r="N49" s="0" t="n">
        <v>19345</v>
      </c>
    </row>
    <row r="50" customFormat="false" ht="12.8" hidden="false" customHeight="false" outlineLevel="0" collapsed="false">
      <c r="B50" s="0" t="n">
        <v>230400</v>
      </c>
      <c r="C50" s="0" t="n">
        <v>2</v>
      </c>
      <c r="D50" s="0" t="n">
        <v>23</v>
      </c>
      <c r="E50" s="2" t="n">
        <f aca="false">VLOOKUP(B50,'10'!$B$2:$F$5570,4,0)</f>
        <v>-3.5415</v>
      </c>
      <c r="F50" s="2" t="n">
        <f aca="false">VLOOKUP(B50,'10'!$B$2:$F$5570,5,0)</f>
        <v>-40.6587</v>
      </c>
      <c r="G50" s="3" t="n">
        <f aca="false">VLOOKUP(B50,'10'!$B$2:$J$5570,6,0)</f>
        <v>25084.8652440607</v>
      </c>
      <c r="H50" s="0" t="n">
        <f aca="false">IFERROR(IF(I50=K50,0,1),1)</f>
        <v>0</v>
      </c>
      <c r="I50" s="0" t="s">
        <v>955</v>
      </c>
      <c r="K50" s="4" t="str">
        <f aca="false">VLOOKUP(I50,'[1]23-CE'!K$1:K$1048576,1,0)</f>
        <v>'Coreau'</v>
      </c>
      <c r="N50" s="0" t="n">
        <v>23258</v>
      </c>
    </row>
    <row r="51" customFormat="false" ht="12.8" hidden="false" customHeight="false" outlineLevel="0" collapsed="false">
      <c r="B51" s="0" t="n">
        <v>230410</v>
      </c>
      <c r="C51" s="0" t="n">
        <v>2</v>
      </c>
      <c r="D51" s="0" t="n">
        <v>23</v>
      </c>
      <c r="E51" s="2" t="n">
        <f aca="false">VLOOKUP(B51,'10'!$B$2:$F$5570,4,0)</f>
        <v>-5.16768</v>
      </c>
      <c r="F51" s="2" t="n">
        <f aca="false">VLOOKUP(B51,'10'!$B$2:$F$5570,5,0)</f>
        <v>-40.6536</v>
      </c>
      <c r="G51" s="3" t="n">
        <f aca="false">VLOOKUP(B51,'10'!$B$2:$J$5570,6,0)</f>
        <v>80871.6727891545</v>
      </c>
      <c r="H51" s="0" t="n">
        <f aca="false">IFERROR(IF(I51=K51,0,1),1)</f>
        <v>0</v>
      </c>
      <c r="I51" s="0" t="s">
        <v>956</v>
      </c>
      <c r="K51" s="4" t="str">
        <f aca="false">VLOOKUP(I51,'[1]23-CE'!K$1:K$1048576,1,0)</f>
        <v>'Crateus'</v>
      </c>
      <c r="N51" s="0" t="n">
        <v>74982</v>
      </c>
    </row>
    <row r="52" customFormat="false" ht="12.8" hidden="false" customHeight="false" outlineLevel="0" collapsed="false">
      <c r="B52" s="0" t="n">
        <v>230420</v>
      </c>
      <c r="C52" s="0" t="n">
        <v>2</v>
      </c>
      <c r="D52" s="0" t="n">
        <v>23</v>
      </c>
      <c r="E52" s="2" t="n">
        <f aca="false">VLOOKUP(B52,'10'!$B$2:$F$5570,4,0)</f>
        <v>-7.2153</v>
      </c>
      <c r="F52" s="2" t="n">
        <f aca="false">VLOOKUP(B52,'10'!$B$2:$F$5570,5,0)</f>
        <v>-39.4103</v>
      </c>
      <c r="G52" s="3" t="n">
        <f aca="false">VLOOKUP(B52,'10'!$B$2:$J$5570,6,0)</f>
        <v>141690.984471697</v>
      </c>
      <c r="H52" s="0" t="n">
        <f aca="false">IFERROR(IF(I52=K52,0,1),1)</f>
        <v>0</v>
      </c>
      <c r="I52" s="0" t="s">
        <v>957</v>
      </c>
      <c r="K52" s="4" t="str">
        <f aca="false">VLOOKUP(I52,'[1]23-CE'!K$1:K$1048576,1,0)</f>
        <v>'Crato'</v>
      </c>
      <c r="N52" s="0" t="n">
        <v>131372</v>
      </c>
    </row>
    <row r="53" customFormat="false" ht="12.8" hidden="false" customHeight="false" outlineLevel="0" collapsed="false">
      <c r="B53" s="0" t="n">
        <v>230423</v>
      </c>
      <c r="C53" s="0" t="n">
        <v>2</v>
      </c>
      <c r="D53" s="0" t="n">
        <v>23</v>
      </c>
      <c r="E53" s="2" t="n">
        <f aca="false">VLOOKUP(B53,'10'!$B$2:$F$5570,4,0)</f>
        <v>-4.40481</v>
      </c>
      <c r="F53" s="2" t="n">
        <f aca="false">VLOOKUP(B53,'10'!$B$2:$F$5570,5,0)</f>
        <v>-40.9022</v>
      </c>
      <c r="G53" s="3" t="n">
        <f aca="false">VLOOKUP(B53,'10'!$B$2:$J$5570,6,0)</f>
        <v>19407.3895090561</v>
      </c>
      <c r="H53" s="0" t="n">
        <f aca="false">IFERROR(IF(I53=K53,0,1),1)</f>
        <v>0</v>
      </c>
      <c r="I53" s="0" t="s">
        <v>958</v>
      </c>
      <c r="K53" s="4" t="str">
        <f aca="false">VLOOKUP(I53,'[1]23-CE'!K$1:K$1048576,1,0)</f>
        <v>'Croata'</v>
      </c>
      <c r="N53" s="0" t="n">
        <v>17994</v>
      </c>
    </row>
    <row r="54" customFormat="false" ht="12.8" hidden="false" customHeight="false" outlineLevel="0" collapsed="false">
      <c r="B54" s="0" t="n">
        <v>230425</v>
      </c>
      <c r="C54" s="0" t="n">
        <v>2</v>
      </c>
      <c r="D54" s="0" t="n">
        <v>23</v>
      </c>
      <c r="E54" s="2" t="n">
        <f aca="false">VLOOKUP(B54,'10'!$B$2:$F$5570,4,0)</f>
        <v>-2.91813</v>
      </c>
      <c r="F54" s="2" t="n">
        <f aca="false">VLOOKUP(B54,'10'!$B$2:$F$5570,5,0)</f>
        <v>-40.176</v>
      </c>
      <c r="G54" s="3" t="n">
        <f aca="false">VLOOKUP(B54,'10'!$B$2:$J$5570,6,0)</f>
        <v>26026.4374926661</v>
      </c>
      <c r="H54" s="0" t="n">
        <f aca="false">IFERROR(IF(I54=K54,0,1),1)</f>
        <v>0</v>
      </c>
      <c r="I54" s="0" t="s">
        <v>959</v>
      </c>
      <c r="K54" s="4" t="str">
        <f aca="false">VLOOKUP(I54,'[1]23-CE'!K$1:K$1048576,1,0)</f>
        <v>'Cruz'</v>
      </c>
      <c r="N54" s="0" t="n">
        <v>24131</v>
      </c>
    </row>
    <row r="55" customFormat="false" ht="12.8" hidden="false" customHeight="false" outlineLevel="0" collapsed="false">
      <c r="B55" s="0" t="n">
        <v>230426</v>
      </c>
      <c r="C55" s="0" t="n">
        <v>2</v>
      </c>
      <c r="D55" s="0" t="n">
        <v>23</v>
      </c>
      <c r="E55" s="2" t="n">
        <f aca="false">VLOOKUP(B55,'10'!$B$2:$F$5570,4,0)</f>
        <v>-5.91485</v>
      </c>
      <c r="F55" s="2" t="n">
        <f aca="false">VLOOKUP(B55,'10'!$B$2:$F$5570,5,0)</f>
        <v>-39.257</v>
      </c>
      <c r="G55" s="3" t="n">
        <f aca="false">VLOOKUP(B55,'10'!$B$2:$J$5570,6,0)</f>
        <v>10337.8808738637</v>
      </c>
      <c r="H55" s="0" t="n">
        <f aca="false">IFERROR(IF(I55=K55,0,1),1)</f>
        <v>0</v>
      </c>
      <c r="I55" s="0" t="s">
        <v>960</v>
      </c>
      <c r="K55" s="4" t="str">
        <f aca="false">VLOOKUP(I55,'[1]23-CE'!K$1:K$1048576,1,0)</f>
        <v>'Deputado_Irapuan_Pinheiro'</v>
      </c>
      <c r="N55" s="0" t="n">
        <v>9585</v>
      </c>
    </row>
    <row r="56" customFormat="false" ht="12.8" hidden="false" customHeight="false" outlineLevel="0" collapsed="false">
      <c r="B56" s="0" t="n">
        <v>230427</v>
      </c>
      <c r="C56" s="0" t="n">
        <v>2</v>
      </c>
      <c r="D56" s="0" t="n">
        <v>23</v>
      </c>
      <c r="E56" s="2" t="n">
        <f aca="false">VLOOKUP(B56,'10'!$B$2:$F$5570,4,0)</f>
        <v>-6.02751</v>
      </c>
      <c r="F56" s="2" t="n">
        <f aca="false">VLOOKUP(B56,'10'!$B$2:$F$5570,5,0)</f>
        <v>-38.3461</v>
      </c>
      <c r="G56" s="3" t="n">
        <f aca="false">VLOOKUP(B56,'10'!$B$2:$J$5570,6,0)</f>
        <v>7777.40834443724</v>
      </c>
      <c r="H56" s="0" t="n">
        <f aca="false">IFERROR(IF(I56=K56,0,1),1)</f>
        <v>0</v>
      </c>
      <c r="I56" s="0" t="s">
        <v>961</v>
      </c>
      <c r="K56" s="4" t="str">
        <f aca="false">VLOOKUP(I56,'[1]23-CE'!K$1:K$1048576,1,0)</f>
        <v>'Erere'</v>
      </c>
      <c r="N56" s="0" t="n">
        <v>7211</v>
      </c>
    </row>
    <row r="57" customFormat="false" ht="12.8" hidden="false" customHeight="false" outlineLevel="0" collapsed="false">
      <c r="B57" s="0" t="n">
        <v>230428</v>
      </c>
      <c r="C57" s="0" t="n">
        <v>2</v>
      </c>
      <c r="D57" s="0" t="n">
        <v>23</v>
      </c>
      <c r="E57" s="2" t="n">
        <f aca="false">VLOOKUP(B57,'10'!$B$2:$F$5570,4,0)</f>
        <v>-3.8925</v>
      </c>
      <c r="F57" s="2" t="n">
        <f aca="false">VLOOKUP(B57,'10'!$B$2:$F$5570,5,0)</f>
        <v>-38.4559</v>
      </c>
      <c r="G57" s="3" t="n">
        <f aca="false">VLOOKUP(B57,'10'!$B$2:$J$5570,6,0)</f>
        <v>57033.6088273251</v>
      </c>
      <c r="H57" s="0" t="n">
        <f aca="false">IFERROR(IF(I57=K57,0,1),1)</f>
        <v>0</v>
      </c>
      <c r="I57" s="0" t="s">
        <v>962</v>
      </c>
      <c r="K57" s="4" t="str">
        <f aca="false">VLOOKUP(I57,'[1]23-CE'!K$1:K$1048576,1,0)</f>
        <v>'Eusebio'</v>
      </c>
      <c r="N57" s="0" t="n">
        <v>52880</v>
      </c>
    </row>
    <row r="58" customFormat="false" ht="12.8" hidden="false" customHeight="false" outlineLevel="0" collapsed="false">
      <c r="B58" s="0" t="n">
        <v>230430</v>
      </c>
      <c r="C58" s="0" t="n">
        <v>2</v>
      </c>
      <c r="D58" s="0" t="n">
        <v>23</v>
      </c>
      <c r="E58" s="2" t="n">
        <f aca="false">VLOOKUP(B58,'10'!$B$2:$F$5570,4,0)</f>
        <v>-6.92146</v>
      </c>
      <c r="F58" s="2" t="n">
        <f aca="false">VLOOKUP(B58,'10'!$B$2:$F$5570,5,0)</f>
        <v>-39.5651</v>
      </c>
      <c r="G58" s="3" t="n">
        <f aca="false">VLOOKUP(B58,'10'!$B$2:$J$5570,6,0)</f>
        <v>20365.1399749915</v>
      </c>
      <c r="H58" s="0" t="n">
        <f aca="false">IFERROR(IF(I58=K58,0,1),1)</f>
        <v>0</v>
      </c>
      <c r="I58" s="0" t="s">
        <v>963</v>
      </c>
      <c r="K58" s="4" t="str">
        <f aca="false">VLOOKUP(I58,'[1]23-CE'!K$1:K$1048576,1,0)</f>
        <v>'Farias_Brito'</v>
      </c>
      <c r="N58" s="0" t="n">
        <v>18882</v>
      </c>
    </row>
    <row r="59" customFormat="false" ht="12.8" hidden="false" customHeight="false" outlineLevel="0" collapsed="false">
      <c r="B59" s="0" t="n">
        <v>230435</v>
      </c>
      <c r="C59" s="0" t="n">
        <v>2</v>
      </c>
      <c r="D59" s="0" t="n">
        <v>23</v>
      </c>
      <c r="E59" s="2" t="n">
        <f aca="false">VLOOKUP(B59,'10'!$B$2:$F$5570,4,0)</f>
        <v>-3.79945</v>
      </c>
      <c r="F59" s="2" t="n">
        <f aca="false">VLOOKUP(B59,'10'!$B$2:$F$5570,5,0)</f>
        <v>-40.2634</v>
      </c>
      <c r="G59" s="3" t="n">
        <f aca="false">VLOOKUP(B59,'10'!$B$2:$J$5570,6,0)</f>
        <v>26067.4223099021</v>
      </c>
      <c r="H59" s="0" t="n">
        <f aca="false">IFERROR(IF(I59=K59,0,1),1)</f>
        <v>1</v>
      </c>
      <c r="I59" s="0" t="s">
        <v>964</v>
      </c>
      <c r="K59" s="4" t="e">
        <f aca="false">VLOOKUP(I59,'[1]23-CE'!K$1:K$1048576,1,0)</f>
        <v>#N/A</v>
      </c>
      <c r="N59" s="0" t="n">
        <v>24169</v>
      </c>
    </row>
    <row r="60" customFormat="false" ht="12.8" hidden="false" customHeight="false" outlineLevel="0" collapsed="false">
      <c r="B60" s="0" t="n">
        <v>230440</v>
      </c>
      <c r="C60" s="0" t="n">
        <v>2</v>
      </c>
      <c r="D60" s="0" t="n">
        <v>23</v>
      </c>
      <c r="E60" s="2" t="n">
        <f aca="false">VLOOKUP(B60,'10'!$B$2:$F$5570,4,0)</f>
        <v>-3.71664</v>
      </c>
      <c r="F60" s="2" t="n">
        <f aca="false">VLOOKUP(B60,'10'!$B$2:$F$5570,5,0)</f>
        <v>-38.5423</v>
      </c>
      <c r="G60" s="3" t="n">
        <f aca="false">VLOOKUP(B60,'10'!$B$2:$J$5570,6,0)</f>
        <v>2850868.29485629</v>
      </c>
      <c r="H60" s="0" t="n">
        <f aca="false">IFERROR(IF(I60=K60,0,1),1)</f>
        <v>0</v>
      </c>
      <c r="I60" s="0" t="s">
        <v>965</v>
      </c>
      <c r="K60" s="4" t="str">
        <f aca="false">VLOOKUP(I60,'[1]23-CE'!K$1:K$1048576,1,0)</f>
        <v>'Fortaleza'</v>
      </c>
      <c r="N60" s="0" t="n">
        <v>2643247</v>
      </c>
    </row>
    <row r="61" customFormat="false" ht="12.8" hidden="false" customHeight="false" outlineLevel="0" collapsed="false">
      <c r="B61" s="0" t="n">
        <v>230445</v>
      </c>
      <c r="C61" s="0" t="n">
        <v>2</v>
      </c>
      <c r="D61" s="0" t="n">
        <v>23</v>
      </c>
      <c r="E61" s="2" t="n">
        <f aca="false">VLOOKUP(B61,'10'!$B$2:$F$5570,4,0)</f>
        <v>-4.45126</v>
      </c>
      <c r="F61" s="2" t="n">
        <f aca="false">VLOOKUP(B61,'10'!$B$2:$F$5570,5,0)</f>
        <v>-37.7981</v>
      </c>
      <c r="G61" s="3" t="n">
        <f aca="false">VLOOKUP(B61,'10'!$B$2:$J$5570,6,0)</f>
        <v>17641.8067244432</v>
      </c>
      <c r="H61" s="0" t="n">
        <f aca="false">IFERROR(IF(I61=K61,0,1),1)</f>
        <v>0</v>
      </c>
      <c r="I61" s="0" t="s">
        <v>966</v>
      </c>
      <c r="K61" s="4" t="str">
        <f aca="false">VLOOKUP(I61,'[1]23-CE'!K$1:K$1048576,1,0)</f>
        <v>'Fortim'</v>
      </c>
      <c r="N61" s="0" t="n">
        <v>16357</v>
      </c>
    </row>
    <row r="62" customFormat="false" ht="12.8" hidden="false" customHeight="false" outlineLevel="0" collapsed="false">
      <c r="B62" s="0" t="n">
        <v>230450</v>
      </c>
      <c r="C62" s="0" t="n">
        <v>2</v>
      </c>
      <c r="D62" s="0" t="n">
        <v>23</v>
      </c>
      <c r="E62" s="2" t="n">
        <f aca="false">VLOOKUP(B62,'10'!$B$2:$F$5570,4,0)</f>
        <v>-3.75557</v>
      </c>
      <c r="F62" s="2" t="n">
        <f aca="false">VLOOKUP(B62,'10'!$B$2:$F$5570,5,0)</f>
        <v>-40.818</v>
      </c>
      <c r="G62" s="3" t="n">
        <f aca="false">VLOOKUP(B62,'10'!$B$2:$J$5570,6,0)</f>
        <v>14838.6609350669</v>
      </c>
      <c r="H62" s="0" t="n">
        <f aca="false">IFERROR(IF(I62=K62,0,1),1)</f>
        <v>0</v>
      </c>
      <c r="I62" s="0" t="s">
        <v>967</v>
      </c>
      <c r="K62" s="4" t="str">
        <f aca="false">VLOOKUP(I62,'[1]23-CE'!K$1:K$1048576,1,0)</f>
        <v>'Frecheirinha'</v>
      </c>
      <c r="N62" s="0" t="n">
        <v>13758</v>
      </c>
    </row>
    <row r="63" customFormat="false" ht="12.8" hidden="false" customHeight="false" outlineLevel="0" collapsed="false">
      <c r="B63" s="0" t="n">
        <v>230460</v>
      </c>
      <c r="C63" s="0" t="n">
        <v>2</v>
      </c>
      <c r="D63" s="0" t="n">
        <v>23</v>
      </c>
      <c r="E63" s="2" t="n">
        <f aca="false">VLOOKUP(B63,'10'!$B$2:$F$5570,4,0)</f>
        <v>-4.04351</v>
      </c>
      <c r="F63" s="2" t="n">
        <f aca="false">VLOOKUP(B63,'10'!$B$2:$F$5570,5,0)</f>
        <v>-39.454</v>
      </c>
      <c r="G63" s="3" t="n">
        <f aca="false">VLOOKUP(B63,'10'!$B$2:$J$5570,6,0)</f>
        <v>7502.37864982741</v>
      </c>
      <c r="H63" s="0" t="n">
        <f aca="false">IFERROR(IF(I63=K63,0,1),1)</f>
        <v>0</v>
      </c>
      <c r="I63" s="0" t="s">
        <v>968</v>
      </c>
      <c r="K63" s="4" t="str">
        <f aca="false">VLOOKUP(I63,'[1]23-CE'!K$1:K$1048576,1,0)</f>
        <v>'General_Sampaio'</v>
      </c>
      <c r="N63" s="0" t="n">
        <v>6956</v>
      </c>
    </row>
    <row r="64" customFormat="false" ht="12.8" hidden="false" customHeight="false" outlineLevel="0" collapsed="false">
      <c r="B64" s="0" t="n">
        <v>230465</v>
      </c>
      <c r="C64" s="0" t="n">
        <v>2</v>
      </c>
      <c r="D64" s="0" t="n">
        <v>23</v>
      </c>
      <c r="E64" s="2" t="n">
        <f aca="false">VLOOKUP(B64,'10'!$B$2:$F$5570,4,0)</f>
        <v>-4.04422</v>
      </c>
      <c r="F64" s="2" t="n">
        <f aca="false">VLOOKUP(B64,'10'!$B$2:$F$5570,5,0)</f>
        <v>-40.749</v>
      </c>
      <c r="G64" s="3" t="n">
        <f aca="false">VLOOKUP(B64,'10'!$B$2:$J$5570,6,0)</f>
        <v>16634.4430586958</v>
      </c>
      <c r="H64" s="0" t="n">
        <f aca="false">IFERROR(IF(I64=K64,0,1),1)</f>
        <v>1</v>
      </c>
      <c r="I64" s="0" t="s">
        <v>969</v>
      </c>
      <c r="K64" s="4" t="e">
        <f aca="false">VLOOKUP(I64,'[1]23-CE'!K$1:K$1048576,1,0)</f>
        <v>#N/A</v>
      </c>
      <c r="N64" s="0" t="n">
        <v>15423</v>
      </c>
    </row>
    <row r="65" customFormat="false" ht="12.8" hidden="false" customHeight="false" outlineLevel="0" collapsed="false">
      <c r="B65" s="0" t="n">
        <v>230470</v>
      </c>
      <c r="C65" s="0" t="n">
        <v>2</v>
      </c>
      <c r="D65" s="0" t="n">
        <v>23</v>
      </c>
      <c r="E65" s="2" t="n">
        <f aca="false">VLOOKUP(B65,'10'!$B$2:$F$5570,4,0)</f>
        <v>-3.12788</v>
      </c>
      <c r="F65" s="2" t="n">
        <f aca="false">VLOOKUP(B65,'10'!$B$2:$F$5570,5,0)</f>
        <v>-40.8372</v>
      </c>
      <c r="G65" s="3" t="n">
        <f aca="false">VLOOKUP(B65,'10'!$B$2:$J$5570,6,0)</f>
        <v>59027.8437502019</v>
      </c>
      <c r="H65" s="0" t="n">
        <f aca="false">IFERROR(IF(I65=K65,0,1),1)</f>
        <v>0</v>
      </c>
      <c r="I65" s="0" t="s">
        <v>970</v>
      </c>
      <c r="K65" s="4" t="str">
        <f aca="false">VLOOKUP(I65,'[1]23-CE'!K$1:K$1048576,1,0)</f>
        <v>'Granja'</v>
      </c>
      <c r="N65" s="0" t="n">
        <v>54729</v>
      </c>
    </row>
    <row r="66" customFormat="false" ht="12.8" hidden="false" customHeight="false" outlineLevel="0" collapsed="false">
      <c r="B66" s="0" t="n">
        <v>230480</v>
      </c>
      <c r="C66" s="0" t="n">
        <v>2</v>
      </c>
      <c r="D66" s="0" t="n">
        <v>23</v>
      </c>
      <c r="E66" s="2" t="n">
        <f aca="false">VLOOKUP(B66,'10'!$B$2:$F$5570,4,0)</f>
        <v>-6.88134</v>
      </c>
      <c r="F66" s="2" t="n">
        <f aca="false">VLOOKUP(B66,'10'!$B$2:$F$5570,5,0)</f>
        <v>-39.2144</v>
      </c>
      <c r="G66" s="3" t="n">
        <f aca="false">VLOOKUP(B66,'10'!$B$2:$J$5570,6,0)</f>
        <v>4820.03021651505</v>
      </c>
      <c r="H66" s="0" t="n">
        <f aca="false">IFERROR(IF(I66=K66,0,1),1)</f>
        <v>0</v>
      </c>
      <c r="I66" s="0" t="s">
        <v>971</v>
      </c>
      <c r="K66" s="4" t="str">
        <f aca="false">VLOOKUP(I66,'[1]23-CE'!K$1:K$1048576,1,0)</f>
        <v>'Granjeiro'</v>
      </c>
      <c r="N66" s="0" t="n">
        <v>4469</v>
      </c>
    </row>
    <row r="67" customFormat="false" ht="12.8" hidden="false" customHeight="false" outlineLevel="0" collapsed="false">
      <c r="B67" s="0" t="n">
        <v>230490</v>
      </c>
      <c r="C67" s="0" t="n">
        <v>2</v>
      </c>
      <c r="D67" s="0" t="n">
        <v>23</v>
      </c>
      <c r="E67" s="2" t="n">
        <f aca="false">VLOOKUP(B67,'10'!$B$2:$F$5570,4,0)</f>
        <v>-3.91787</v>
      </c>
      <c r="F67" s="2" t="n">
        <f aca="false">VLOOKUP(B67,'10'!$B$2:$F$5570,5,0)</f>
        <v>-40.3852</v>
      </c>
      <c r="G67" s="3" t="n">
        <f aca="false">VLOOKUP(B67,'10'!$B$2:$J$5570,6,0)</f>
        <v>11945.9956764647</v>
      </c>
      <c r="H67" s="0" t="n">
        <f aca="false">IFERROR(IF(I67=K67,0,1),1)</f>
        <v>0</v>
      </c>
      <c r="I67" s="0" t="s">
        <v>972</v>
      </c>
      <c r="K67" s="4" t="str">
        <f aca="false">VLOOKUP(I67,'[1]23-CE'!K$1:K$1048576,1,0)</f>
        <v>'Groairas'</v>
      </c>
      <c r="N67" s="0" t="n">
        <v>11076</v>
      </c>
    </row>
    <row r="68" customFormat="false" ht="12.8" hidden="false" customHeight="false" outlineLevel="0" collapsed="false">
      <c r="B68" s="0" t="n">
        <v>230495</v>
      </c>
      <c r="C68" s="0" t="n">
        <v>2</v>
      </c>
      <c r="D68" s="0" t="n">
        <v>23</v>
      </c>
      <c r="E68" s="2" t="n">
        <f aca="false">VLOOKUP(B68,'10'!$B$2:$F$5570,4,0)</f>
        <v>-4.04057</v>
      </c>
      <c r="F68" s="2" t="n">
        <f aca="false">VLOOKUP(B68,'10'!$B$2:$F$5570,5,0)</f>
        <v>-38.6404</v>
      </c>
      <c r="G68" s="3" t="n">
        <f aca="false">VLOOKUP(B68,'10'!$B$2:$J$5570,6,0)</f>
        <v>28551.3179439665</v>
      </c>
      <c r="H68" s="0" t="n">
        <f aca="false">IFERROR(IF(I68=K68,0,1),1)</f>
        <v>0</v>
      </c>
      <c r="I68" s="0" t="s">
        <v>973</v>
      </c>
      <c r="K68" s="4" t="str">
        <f aca="false">VLOOKUP(I68,'[1]23-CE'!K$1:K$1048576,1,0)</f>
        <v>'Guaiuba'</v>
      </c>
      <c r="N68" s="0" t="n">
        <v>26472</v>
      </c>
    </row>
    <row r="69" customFormat="false" ht="12.8" hidden="false" customHeight="false" outlineLevel="0" collapsed="false">
      <c r="B69" s="0" t="n">
        <v>230500</v>
      </c>
      <c r="C69" s="0" t="n">
        <v>2</v>
      </c>
      <c r="D69" s="0" t="n">
        <v>23</v>
      </c>
      <c r="E69" s="2" t="n">
        <f aca="false">VLOOKUP(B69,'10'!$B$2:$F$5570,4,0)</f>
        <v>-4.15814</v>
      </c>
      <c r="F69" s="2" t="n">
        <f aca="false">VLOOKUP(B69,'10'!$B$2:$F$5570,5,0)</f>
        <v>-40.7476</v>
      </c>
      <c r="G69" s="3" t="n">
        <f aca="false">VLOOKUP(B69,'10'!$B$2:$J$5570,6,0)</f>
        <v>42832.3696550598</v>
      </c>
      <c r="H69" s="0" t="n">
        <f aca="false">IFERROR(IF(I69=K69,0,1),1)</f>
        <v>0</v>
      </c>
      <c r="I69" s="0" t="s">
        <v>974</v>
      </c>
      <c r="K69" s="4" t="str">
        <f aca="false">VLOOKUP(I69,'[1]23-CE'!K$1:K$1048576,1,0)</f>
        <v>'Guaraciaba_Do_Norte'</v>
      </c>
      <c r="N69" s="0" t="n">
        <v>39713</v>
      </c>
    </row>
    <row r="70" customFormat="false" ht="12.8" hidden="false" customHeight="false" outlineLevel="0" collapsed="false">
      <c r="B70" s="0" t="n">
        <v>230510</v>
      </c>
      <c r="C70" s="0" t="n">
        <v>2</v>
      </c>
      <c r="D70" s="0" t="n">
        <v>23</v>
      </c>
      <c r="E70" s="2" t="n">
        <f aca="false">VLOOKUP(B70,'10'!$B$2:$F$5570,4,0)</f>
        <v>-4.26248</v>
      </c>
      <c r="F70" s="2" t="n">
        <f aca="false">VLOOKUP(B70,'10'!$B$2:$F$5570,5,0)</f>
        <v>-38.932</v>
      </c>
      <c r="G70" s="3" t="n">
        <f aca="false">VLOOKUP(B70,'10'!$B$2:$J$5570,6,0)</f>
        <v>3877.37942008763</v>
      </c>
      <c r="H70" s="0" t="n">
        <f aca="false">IFERROR(IF(I70=K70,0,1),1)</f>
        <v>0</v>
      </c>
      <c r="I70" s="0" t="s">
        <v>975</v>
      </c>
      <c r="K70" s="4" t="str">
        <f aca="false">VLOOKUP(I70,'[1]23-CE'!K$1:K$1048576,1,0)</f>
        <v>'Guaramiranga'</v>
      </c>
      <c r="N70" s="0" t="n">
        <v>3595</v>
      </c>
    </row>
    <row r="71" customFormat="false" ht="12.8" hidden="false" customHeight="false" outlineLevel="0" collapsed="false">
      <c r="B71" s="0" t="n">
        <v>230520</v>
      </c>
      <c r="C71" s="0" t="n">
        <v>2</v>
      </c>
      <c r="D71" s="0" t="n">
        <v>23</v>
      </c>
      <c r="E71" s="2" t="n">
        <f aca="false">VLOOKUP(B71,'10'!$B$2:$F$5570,4,0)</f>
        <v>-4.40958</v>
      </c>
      <c r="F71" s="2" t="n">
        <f aca="false">VLOOKUP(B71,'10'!$B$2:$F$5570,5,0)</f>
        <v>-40.4056</v>
      </c>
      <c r="G71" s="3" t="n">
        <f aca="false">VLOOKUP(B71,'10'!$B$2:$J$5570,6,0)</f>
        <v>21950.6052733306</v>
      </c>
      <c r="H71" s="0" t="n">
        <f aca="false">IFERROR(IF(I71=K71,0,1),1)</f>
        <v>0</v>
      </c>
      <c r="I71" s="0" t="s">
        <v>976</v>
      </c>
      <c r="K71" s="4" t="str">
        <f aca="false">VLOOKUP(I71,'[1]23-CE'!K$1:K$1048576,1,0)</f>
        <v>'Hidrolandia'</v>
      </c>
      <c r="N71" s="0" t="n">
        <v>20352</v>
      </c>
    </row>
    <row r="72" customFormat="false" ht="12.8" hidden="false" customHeight="false" outlineLevel="0" collapsed="false">
      <c r="B72" s="0" t="n">
        <v>230523</v>
      </c>
      <c r="C72" s="0" t="n">
        <v>2</v>
      </c>
      <c r="D72" s="0" t="n">
        <v>23</v>
      </c>
      <c r="E72" s="2" t="n">
        <f aca="false">VLOOKUP(B72,'10'!$B$2:$F$5570,4,0)</f>
        <v>-4.1209</v>
      </c>
      <c r="F72" s="2" t="n">
        <f aca="false">VLOOKUP(B72,'10'!$B$2:$F$5570,5,0)</f>
        <v>-38.4707</v>
      </c>
      <c r="G72" s="3" t="n">
        <f aca="false">VLOOKUP(B72,'10'!$B$2:$J$5570,6,0)</f>
        <v>71307.1107036644</v>
      </c>
      <c r="H72" s="0" t="n">
        <f aca="false">IFERROR(IF(I72=K72,0,1),1)</f>
        <v>0</v>
      </c>
      <c r="I72" s="0" t="s">
        <v>977</v>
      </c>
      <c r="K72" s="4" t="str">
        <f aca="false">VLOOKUP(I72,'[1]23-CE'!K$1:K$1048576,1,0)</f>
        <v>'Horizonte'</v>
      </c>
      <c r="N72" s="0" t="n">
        <v>66114</v>
      </c>
    </row>
    <row r="73" customFormat="false" ht="12.8" hidden="false" customHeight="false" outlineLevel="0" collapsed="false">
      <c r="B73" s="0" t="n">
        <v>230526</v>
      </c>
      <c r="C73" s="0" t="n">
        <v>2</v>
      </c>
      <c r="D73" s="0" t="n">
        <v>23</v>
      </c>
      <c r="E73" s="2" t="n">
        <f aca="false">VLOOKUP(B73,'10'!$B$2:$F$5570,4,0)</f>
        <v>-4.80376</v>
      </c>
      <c r="F73" s="2" t="n">
        <f aca="false">VLOOKUP(B73,'10'!$B$2:$F$5570,5,0)</f>
        <v>-38.7501</v>
      </c>
      <c r="G73" s="3" t="n">
        <f aca="false">VLOOKUP(B73,'10'!$B$2:$J$5570,6,0)</f>
        <v>14363.0213455652</v>
      </c>
      <c r="H73" s="0" t="n">
        <f aca="false">IFERROR(IF(I73=K73,0,1),1)</f>
        <v>0</v>
      </c>
      <c r="I73" s="0" t="s">
        <v>978</v>
      </c>
      <c r="K73" s="4" t="str">
        <f aca="false">VLOOKUP(I73,'[1]23-CE'!K$1:K$1048576,1,0)</f>
        <v>'Ibaretama'</v>
      </c>
      <c r="N73" s="0" t="n">
        <v>13317</v>
      </c>
    </row>
    <row r="74" customFormat="false" ht="12.8" hidden="false" customHeight="false" outlineLevel="0" collapsed="false">
      <c r="B74" s="0" t="n">
        <v>230530</v>
      </c>
      <c r="C74" s="0" t="n">
        <v>2</v>
      </c>
      <c r="D74" s="0" t="n">
        <v>23</v>
      </c>
      <c r="E74" s="2" t="n">
        <f aca="false">VLOOKUP(B74,'10'!$B$2:$F$5570,4,0)</f>
        <v>-3.92403</v>
      </c>
      <c r="F74" s="2" t="n">
        <f aca="false">VLOOKUP(B74,'10'!$B$2:$F$5570,5,0)</f>
        <v>-40.8911</v>
      </c>
      <c r="G74" s="3" t="n">
        <f aca="false">VLOOKUP(B74,'10'!$B$2:$J$5570,6,0)</f>
        <v>26958.3028108735</v>
      </c>
      <c r="H74" s="0" t="n">
        <f aca="false">IFERROR(IF(I74=K74,0,1),1)</f>
        <v>0</v>
      </c>
      <c r="I74" s="0" t="s">
        <v>979</v>
      </c>
      <c r="K74" s="4" t="str">
        <f aca="false">VLOOKUP(I74,'[1]23-CE'!K$1:K$1048576,1,0)</f>
        <v>'Ibiapina'</v>
      </c>
      <c r="N74" s="0" t="n">
        <v>24995</v>
      </c>
    </row>
    <row r="75" customFormat="false" ht="12.8" hidden="false" customHeight="false" outlineLevel="0" collapsed="false">
      <c r="B75" s="0" t="n">
        <v>230533</v>
      </c>
      <c r="C75" s="0" t="n">
        <v>2</v>
      </c>
      <c r="D75" s="0" t="n">
        <v>23</v>
      </c>
      <c r="E75" s="2" t="n">
        <f aca="false">VLOOKUP(B75,'10'!$B$2:$F$5570,4,0)</f>
        <v>-4.96999</v>
      </c>
      <c r="F75" s="2" t="n">
        <f aca="false">VLOOKUP(B75,'10'!$B$2:$F$5570,5,0)</f>
        <v>-38.6362</v>
      </c>
      <c r="G75" s="3" t="n">
        <f aca="false">VLOOKUP(B75,'10'!$B$2:$J$5570,6,0)</f>
        <v>13394.4854014098</v>
      </c>
      <c r="H75" s="0" t="n">
        <f aca="false">IFERROR(IF(I75=K75,0,1),1)</f>
        <v>1</v>
      </c>
      <c r="I75" s="0" t="s">
        <v>980</v>
      </c>
      <c r="K75" s="4" t="e">
        <f aca="false">VLOOKUP(I75,'[1]23-CE'!K$1:K$1048576,1,0)</f>
        <v>#N/A</v>
      </c>
      <c r="N75" s="0" t="n">
        <v>12419</v>
      </c>
    </row>
    <row r="76" customFormat="false" ht="12.8" hidden="false" customHeight="false" outlineLevel="0" collapsed="false">
      <c r="B76" s="0" t="n">
        <v>230535</v>
      </c>
      <c r="C76" s="0" t="n">
        <v>2</v>
      </c>
      <c r="D76" s="0" t="n">
        <v>23</v>
      </c>
      <c r="E76" s="2" t="n">
        <f aca="false">VLOOKUP(B76,'10'!$B$2:$F$5570,4,0)</f>
        <v>-4.71206</v>
      </c>
      <c r="F76" s="2" t="n">
        <f aca="false">VLOOKUP(B76,'10'!$B$2:$F$5570,5,0)</f>
        <v>-37.3531</v>
      </c>
      <c r="G76" s="3" t="n">
        <f aca="false">VLOOKUP(B76,'10'!$B$2:$J$5570,6,0)</f>
        <v>21359.5610668749</v>
      </c>
      <c r="H76" s="0" t="n">
        <f aca="false">IFERROR(IF(I76=K76,0,1),1)</f>
        <v>0</v>
      </c>
      <c r="I76" s="0" t="s">
        <v>981</v>
      </c>
      <c r="K76" s="4" t="str">
        <f aca="false">VLOOKUP(I76,'[1]23-CE'!K$1:K$1048576,1,0)</f>
        <v>'Icapui'</v>
      </c>
      <c r="N76" s="0" t="n">
        <v>19804</v>
      </c>
    </row>
    <row r="77" customFormat="false" ht="12.8" hidden="false" customHeight="false" outlineLevel="0" collapsed="false">
      <c r="B77" s="0" t="n">
        <v>230540</v>
      </c>
      <c r="C77" s="0" t="n">
        <v>2</v>
      </c>
      <c r="D77" s="0" t="n">
        <v>23</v>
      </c>
      <c r="E77" s="2" t="n">
        <f aca="false">VLOOKUP(B77,'10'!$B$2:$F$5570,4,0)</f>
        <v>-6.39627</v>
      </c>
      <c r="F77" s="2" t="n">
        <f aca="false">VLOOKUP(B77,'10'!$B$2:$F$5570,5,0)</f>
        <v>-38.8554</v>
      </c>
      <c r="G77" s="3" t="n">
        <f aca="false">VLOOKUP(B77,'10'!$B$2:$J$5570,6,0)</f>
        <v>73311.0525569392</v>
      </c>
      <c r="H77" s="0" t="n">
        <f aca="false">IFERROR(IF(I77=K77,0,1),1)</f>
        <v>0</v>
      </c>
      <c r="I77" s="0" t="s">
        <v>982</v>
      </c>
      <c r="K77" s="4" t="str">
        <f aca="false">VLOOKUP(I77,'[1]23-CE'!K$1:K$1048576,1,0)</f>
        <v>'Ico'</v>
      </c>
      <c r="N77" s="0" t="n">
        <v>67972</v>
      </c>
    </row>
    <row r="78" customFormat="false" ht="12.8" hidden="false" customHeight="false" outlineLevel="0" collapsed="false">
      <c r="B78" s="0" t="n">
        <v>230550</v>
      </c>
      <c r="C78" s="0" t="n">
        <v>2</v>
      </c>
      <c r="D78" s="0" t="n">
        <v>23</v>
      </c>
      <c r="E78" s="2" t="n">
        <f aca="false">VLOOKUP(B78,'10'!$B$2:$F$5570,4,0)</f>
        <v>-6.36281</v>
      </c>
      <c r="F78" s="2" t="n">
        <f aca="false">VLOOKUP(B78,'10'!$B$2:$F$5570,5,0)</f>
        <v>-39.2892</v>
      </c>
      <c r="G78" s="3" t="n">
        <f aca="false">VLOOKUP(B78,'10'!$B$2:$J$5570,6,0)</f>
        <v>111365.455360542</v>
      </c>
      <c r="H78" s="0" t="n">
        <f aca="false">IFERROR(IF(I78=K78,0,1),1)</f>
        <v>0</v>
      </c>
      <c r="I78" s="0" t="s">
        <v>983</v>
      </c>
      <c r="K78" s="4" t="str">
        <f aca="false">VLOOKUP(I78,'[1]23-CE'!K$1:K$1048576,1,0)</f>
        <v>'Iguatu'</v>
      </c>
      <c r="N78" s="0" t="n">
        <v>103255</v>
      </c>
    </row>
    <row r="79" customFormat="false" ht="12.8" hidden="false" customHeight="false" outlineLevel="0" collapsed="false">
      <c r="B79" s="0" t="n">
        <v>230560</v>
      </c>
      <c r="C79" s="0" t="n">
        <v>2</v>
      </c>
      <c r="D79" s="0" t="n">
        <v>23</v>
      </c>
      <c r="E79" s="2" t="n">
        <f aca="false">VLOOKUP(B79,'10'!$B$2:$F$5570,4,0)</f>
        <v>-5.38789</v>
      </c>
      <c r="F79" s="2" t="n">
        <f aca="false">VLOOKUP(B79,'10'!$B$2:$F$5570,5,0)</f>
        <v>-40.3085</v>
      </c>
      <c r="G79" s="3" t="n">
        <f aca="false">VLOOKUP(B79,'10'!$B$2:$J$5570,6,0)</f>
        <v>28223.4394060787</v>
      </c>
      <c r="H79" s="0" t="n">
        <f aca="false">IFERROR(IF(I79=K79,0,1),1)</f>
        <v>1</v>
      </c>
      <c r="I79" s="0" t="s">
        <v>984</v>
      </c>
      <c r="K79" s="4" t="e">
        <f aca="false">VLOOKUP(I79,'[1]23-CE'!K$1:K$1048576,1,0)</f>
        <v>#N/A</v>
      </c>
      <c r="N79" s="0" t="n">
        <v>26168</v>
      </c>
    </row>
    <row r="80" customFormat="false" ht="12.8" hidden="false" customHeight="false" outlineLevel="0" collapsed="false">
      <c r="B80" s="0" t="n">
        <v>230565</v>
      </c>
      <c r="C80" s="0" t="n">
        <v>2</v>
      </c>
      <c r="D80" s="0" t="n">
        <v>23</v>
      </c>
      <c r="E80" s="2" t="n">
        <f aca="false">VLOOKUP(B80,'10'!$B$2:$F$5570,4,0)</f>
        <v>-4.89764</v>
      </c>
      <c r="F80" s="2" t="n">
        <f aca="false">VLOOKUP(B80,'10'!$B$2:$F$5570,5,0)</f>
        <v>-40.7537</v>
      </c>
      <c r="G80" s="3" t="n">
        <f aca="false">VLOOKUP(B80,'10'!$B$2:$J$5570,6,0)</f>
        <v>12497.1336135064</v>
      </c>
      <c r="H80" s="0" t="n">
        <f aca="false">IFERROR(IF(I80=K80,0,1),1)</f>
        <v>0</v>
      </c>
      <c r="I80" s="0" t="s">
        <v>985</v>
      </c>
      <c r="K80" s="4" t="str">
        <f aca="false">VLOOKUP(I80,'[1]23-CE'!K$1:K$1048576,1,0)</f>
        <v>'Ipaporanga'</v>
      </c>
      <c r="N80" s="0" t="n">
        <v>11587</v>
      </c>
    </row>
    <row r="81" customFormat="false" ht="12.8" hidden="false" customHeight="false" outlineLevel="0" collapsed="false">
      <c r="B81" s="0" t="n">
        <v>230570</v>
      </c>
      <c r="C81" s="0" t="n">
        <v>2</v>
      </c>
      <c r="D81" s="0" t="n">
        <v>23</v>
      </c>
      <c r="E81" s="2" t="n">
        <f aca="false">VLOOKUP(B81,'10'!$B$2:$F$5570,4,0)</f>
        <v>-6.78265</v>
      </c>
      <c r="F81" s="2" t="n">
        <f aca="false">VLOOKUP(B81,'10'!$B$2:$F$5570,5,0)</f>
        <v>-38.7179</v>
      </c>
      <c r="G81" s="3" t="n">
        <f aca="false">VLOOKUP(B81,'10'!$B$2:$J$5570,6,0)</f>
        <v>13416.0563578498</v>
      </c>
      <c r="H81" s="0" t="n">
        <f aca="false">IFERROR(IF(I81=K81,0,1),1)</f>
        <v>0</v>
      </c>
      <c r="I81" s="0" t="s">
        <v>986</v>
      </c>
      <c r="K81" s="4" t="str">
        <f aca="false">VLOOKUP(I81,'[1]23-CE'!K$1:K$1048576,1,0)</f>
        <v>'Ipaumirim'</v>
      </c>
      <c r="N81" s="0" t="n">
        <v>12439</v>
      </c>
    </row>
    <row r="82" customFormat="false" ht="12.8" hidden="false" customHeight="false" outlineLevel="0" collapsed="false">
      <c r="B82" s="0" t="n">
        <v>230580</v>
      </c>
      <c r="C82" s="0" t="n">
        <v>2</v>
      </c>
      <c r="D82" s="0" t="n">
        <v>23</v>
      </c>
      <c r="E82" s="2" t="n">
        <f aca="false">VLOOKUP(B82,'10'!$B$2:$F$5570,4,0)</f>
        <v>-4.31748</v>
      </c>
      <c r="F82" s="2" t="n">
        <f aca="false">VLOOKUP(B82,'10'!$B$2:$F$5570,5,0)</f>
        <v>-40.7059</v>
      </c>
      <c r="G82" s="3" t="n">
        <f aca="false">VLOOKUP(B82,'10'!$B$2:$J$5570,6,0)</f>
        <v>45162.0329505784</v>
      </c>
      <c r="H82" s="0" t="n">
        <f aca="false">IFERROR(IF(I82=K82,0,1),1)</f>
        <v>0</v>
      </c>
      <c r="I82" s="0" t="s">
        <v>987</v>
      </c>
      <c r="K82" s="4" t="str">
        <f aca="false">VLOOKUP(I82,'[1]23-CE'!K$1:K$1048576,1,0)</f>
        <v>'Ipu'</v>
      </c>
      <c r="N82" s="0" t="n">
        <v>41873</v>
      </c>
    </row>
    <row r="83" customFormat="false" ht="12.8" hidden="false" customHeight="false" outlineLevel="0" collapsed="false">
      <c r="B83" s="0" t="n">
        <v>230590</v>
      </c>
      <c r="C83" s="0" t="n">
        <v>2</v>
      </c>
      <c r="D83" s="0" t="n">
        <v>23</v>
      </c>
      <c r="E83" s="2" t="n">
        <f aca="false">VLOOKUP(B83,'10'!$B$2:$F$5570,4,0)</f>
        <v>-4.53802</v>
      </c>
      <c r="F83" s="2" t="n">
        <f aca="false">VLOOKUP(B83,'10'!$B$2:$F$5570,5,0)</f>
        <v>-40.7118</v>
      </c>
      <c r="G83" s="3" t="n">
        <f aca="false">VLOOKUP(B83,'10'!$B$2:$J$5570,6,0)</f>
        <v>41205.9195394848</v>
      </c>
      <c r="H83" s="0" t="n">
        <f aca="false">IFERROR(IF(I83=K83,0,1),1)</f>
        <v>0</v>
      </c>
      <c r="I83" s="0" t="s">
        <v>389</v>
      </c>
      <c r="K83" s="4" t="str">
        <f aca="false">VLOOKUP(I83,'[1]23-CE'!K$1:K$1048576,1,0)</f>
        <v>'Ipueiras'</v>
      </c>
      <c r="N83" s="0" t="n">
        <v>38205</v>
      </c>
    </row>
    <row r="84" customFormat="false" ht="12.8" hidden="false" customHeight="false" outlineLevel="0" collapsed="false">
      <c r="B84" s="0" t="n">
        <v>230600</v>
      </c>
      <c r="C84" s="0" t="n">
        <v>2</v>
      </c>
      <c r="D84" s="0" t="n">
        <v>23</v>
      </c>
      <c r="E84" s="2" t="n">
        <f aca="false">VLOOKUP(B84,'10'!$B$2:$F$5570,4,0)</f>
        <v>-5.8124</v>
      </c>
      <c r="F84" s="2" t="n">
        <f aca="false">VLOOKUP(B84,'10'!$B$2:$F$5570,5,0)</f>
        <v>-38.2919</v>
      </c>
      <c r="G84" s="3" t="n">
        <f aca="false">VLOOKUP(B84,'10'!$B$2:$J$5570,6,0)</f>
        <v>15344.4998635846</v>
      </c>
      <c r="H84" s="0" t="n">
        <f aca="false">IFERROR(IF(I84=K84,0,1),1)</f>
        <v>0</v>
      </c>
      <c r="I84" s="0" t="s">
        <v>164</v>
      </c>
      <c r="K84" s="4" t="str">
        <f aca="false">VLOOKUP(I84,'[1]23-CE'!K$1:K$1048576,1,0)</f>
        <v>'Iracema'</v>
      </c>
      <c r="N84" s="0" t="n">
        <v>14227</v>
      </c>
    </row>
    <row r="85" customFormat="false" ht="12.8" hidden="false" customHeight="false" outlineLevel="0" collapsed="false">
      <c r="B85" s="0" t="n">
        <v>230610</v>
      </c>
      <c r="C85" s="0" t="n">
        <v>2</v>
      </c>
      <c r="D85" s="0" t="n">
        <v>23</v>
      </c>
      <c r="E85" s="2" t="n">
        <f aca="false">VLOOKUP(B85,'10'!$B$2:$F$5570,4,0)</f>
        <v>-3.74737</v>
      </c>
      <c r="F85" s="2" t="n">
        <f aca="false">VLOOKUP(B85,'10'!$B$2:$F$5570,5,0)</f>
        <v>-39.7843</v>
      </c>
      <c r="G85" s="3" t="n">
        <f aca="false">VLOOKUP(B85,'10'!$B$2:$J$5570,6,0)</f>
        <v>25888.3833714502</v>
      </c>
      <c r="H85" s="0" t="n">
        <f aca="false">IFERROR(IF(I85=K85,0,1),1)</f>
        <v>0</v>
      </c>
      <c r="I85" s="0" t="s">
        <v>988</v>
      </c>
      <c r="K85" s="4" t="str">
        <f aca="false">VLOOKUP(I85,'[1]23-CE'!K$1:K$1048576,1,0)</f>
        <v>'Iraucuba'</v>
      </c>
      <c r="N85" s="0" t="n">
        <v>24003</v>
      </c>
    </row>
    <row r="86" customFormat="false" ht="12.8" hidden="false" customHeight="false" outlineLevel="0" collapsed="false">
      <c r="B86" s="0" t="n">
        <v>230620</v>
      </c>
      <c r="C86" s="0" t="n">
        <v>2</v>
      </c>
      <c r="D86" s="0" t="n">
        <v>23</v>
      </c>
      <c r="E86" s="2" t="n">
        <f aca="false">VLOOKUP(B86,'10'!$B$2:$F$5570,4,0)</f>
        <v>-4.67146</v>
      </c>
      <c r="F86" s="2" t="n">
        <f aca="false">VLOOKUP(B86,'10'!$B$2:$F$5570,5,0)</f>
        <v>-37.833</v>
      </c>
      <c r="G86" s="3" t="n">
        <f aca="false">VLOOKUP(B86,'10'!$B$2:$J$5570,6,0)</f>
        <v>8398.65188990886</v>
      </c>
      <c r="H86" s="0" t="n">
        <f aca="false">IFERROR(IF(I86=K86,0,1),1)</f>
        <v>1</v>
      </c>
      <c r="I86" s="0" t="s">
        <v>989</v>
      </c>
      <c r="K86" s="4" t="e">
        <f aca="false">VLOOKUP(I86,'[1]23-CE'!K$1:K$1048576,1,0)</f>
        <v>#N/A</v>
      </c>
      <c r="N86" s="0" t="n">
        <v>7787</v>
      </c>
    </row>
    <row r="87" customFormat="false" ht="12.8" hidden="false" customHeight="false" outlineLevel="0" collapsed="false">
      <c r="B87" s="0" t="n">
        <v>230625</v>
      </c>
      <c r="C87" s="0" t="n">
        <v>2</v>
      </c>
      <c r="D87" s="0" t="n">
        <v>23</v>
      </c>
      <c r="E87" s="2" t="n">
        <f aca="false">VLOOKUP(B87,'10'!$B$2:$F$5570,4,0)</f>
        <v>-3.96577</v>
      </c>
      <c r="F87" s="2" t="n">
        <f aca="false">VLOOKUP(B87,'10'!$B$2:$F$5570,5,0)</f>
        <v>-38.5298</v>
      </c>
      <c r="G87" s="3" t="n">
        <f aca="false">VLOOKUP(B87,'10'!$B$2:$J$5570,6,0)</f>
        <v>42622.0528297699</v>
      </c>
      <c r="H87" s="0" t="n">
        <f aca="false">IFERROR(IF(I87=K87,0,1),1)</f>
        <v>0</v>
      </c>
      <c r="I87" s="0" t="s">
        <v>990</v>
      </c>
      <c r="K87" s="4" t="str">
        <f aca="false">VLOOKUP(I87,'[1]23-CE'!K$1:K$1048576,1,0)</f>
        <v>'Itaitinga'</v>
      </c>
      <c r="N87" s="0" t="n">
        <v>39518</v>
      </c>
    </row>
    <row r="88" customFormat="false" ht="12.8" hidden="false" customHeight="false" outlineLevel="0" collapsed="false">
      <c r="B88" s="0" t="n">
        <v>230630</v>
      </c>
      <c r="C88" s="0" t="n">
        <v>2</v>
      </c>
      <c r="D88" s="0" t="n">
        <v>23</v>
      </c>
      <c r="E88" s="2" t="n">
        <f aca="false">VLOOKUP(B88,'10'!$B$2:$F$5570,4,0)</f>
        <v>-3.68314</v>
      </c>
      <c r="F88" s="2" t="n">
        <f aca="false">VLOOKUP(B88,'10'!$B$2:$F$5570,5,0)</f>
        <v>-39.5855</v>
      </c>
      <c r="G88" s="3" t="n">
        <f aca="false">VLOOKUP(B88,'10'!$B$2:$J$5570,6,0)</f>
        <v>56343.3382212455</v>
      </c>
      <c r="H88" s="0" t="n">
        <f aca="false">IFERROR(IF(I88=K88,0,1),1)</f>
        <v>1</v>
      </c>
      <c r="I88" s="0" t="s">
        <v>991</v>
      </c>
      <c r="K88" s="4" t="e">
        <f aca="false">VLOOKUP(I88,'[1]23-CE'!K$1:K$1048576,1,0)</f>
        <v>#N/A</v>
      </c>
      <c r="N88" s="0" t="n">
        <v>52240</v>
      </c>
    </row>
    <row r="89" customFormat="false" ht="12.8" hidden="false" customHeight="false" outlineLevel="0" collapsed="false">
      <c r="B89" s="0" t="n">
        <v>230640</v>
      </c>
      <c r="C89" s="0" t="n">
        <v>2</v>
      </c>
      <c r="D89" s="0" t="n">
        <v>23</v>
      </c>
      <c r="E89" s="2" t="n">
        <f aca="false">VLOOKUP(B89,'10'!$B$2:$F$5570,4,0)</f>
        <v>-3.49933</v>
      </c>
      <c r="F89" s="2" t="n">
        <f aca="false">VLOOKUP(B89,'10'!$B$2:$F$5570,5,0)</f>
        <v>-39.5836</v>
      </c>
      <c r="G89" s="3" t="n">
        <f aca="false">VLOOKUP(B89,'10'!$B$2:$J$5570,6,0)</f>
        <v>138199.725171885</v>
      </c>
      <c r="H89" s="0" t="n">
        <f aca="false">IFERROR(IF(I89=K89,0,1),1)</f>
        <v>0</v>
      </c>
      <c r="I89" s="0" t="s">
        <v>992</v>
      </c>
      <c r="K89" s="4" t="str">
        <f aca="false">VLOOKUP(I89,'[1]23-CE'!K$1:K$1048576,1,0)</f>
        <v>'Itapipoca'</v>
      </c>
      <c r="N89" s="0" t="n">
        <v>128135</v>
      </c>
    </row>
    <row r="90" customFormat="false" ht="12.8" hidden="false" customHeight="false" outlineLevel="0" collapsed="false">
      <c r="B90" s="0" t="n">
        <v>230650</v>
      </c>
      <c r="C90" s="0" t="n">
        <v>2</v>
      </c>
      <c r="D90" s="0" t="n">
        <v>23</v>
      </c>
      <c r="E90" s="2" t="n">
        <f aca="false">VLOOKUP(B90,'10'!$B$2:$F$5570,4,0)</f>
        <v>-4.55516</v>
      </c>
      <c r="F90" s="2" t="n">
        <f aca="false">VLOOKUP(B90,'10'!$B$2:$F$5570,5,0)</f>
        <v>-38.9281</v>
      </c>
      <c r="G90" s="3" t="n">
        <f aca="false">VLOOKUP(B90,'10'!$B$2:$J$5570,6,0)</f>
        <v>21714.4033003127</v>
      </c>
      <c r="H90" s="0" t="n">
        <f aca="false">IFERROR(IF(I90=K90,0,1),1)</f>
        <v>0</v>
      </c>
      <c r="I90" s="0" t="s">
        <v>993</v>
      </c>
      <c r="K90" s="4" t="str">
        <f aca="false">VLOOKUP(I90,'[1]23-CE'!K$1:K$1048576,1,0)</f>
        <v>'Itapiuna'</v>
      </c>
      <c r="N90" s="0" t="n">
        <v>20133</v>
      </c>
    </row>
    <row r="91" customFormat="false" ht="12.8" hidden="false" customHeight="false" outlineLevel="0" collapsed="false">
      <c r="B91" s="0" t="n">
        <v>230655</v>
      </c>
      <c r="C91" s="0" t="n">
        <v>2</v>
      </c>
      <c r="D91" s="0" t="n">
        <v>23</v>
      </c>
      <c r="E91" s="2" t="n">
        <f aca="false">VLOOKUP(B91,'10'!$B$2:$F$5570,4,0)</f>
        <v>-2.9248</v>
      </c>
      <c r="F91" s="2" t="n">
        <f aca="false">VLOOKUP(B91,'10'!$B$2:$F$5570,5,0)</f>
        <v>-39.9167</v>
      </c>
      <c r="G91" s="3" t="n">
        <f aca="false">VLOOKUP(B91,'10'!$B$2:$J$5570,6,0)</f>
        <v>44700.4144827627</v>
      </c>
      <c r="H91" s="0" t="n">
        <f aca="false">IFERROR(IF(I91=K91,0,1),1)</f>
        <v>0</v>
      </c>
      <c r="I91" s="0" t="s">
        <v>994</v>
      </c>
      <c r="K91" s="4" t="str">
        <f aca="false">VLOOKUP(I91,'[1]23-CE'!K$1:K$1048576,1,0)</f>
        <v>'Itarema'</v>
      </c>
      <c r="N91" s="0" t="n">
        <v>41445</v>
      </c>
    </row>
    <row r="92" customFormat="false" ht="12.8" hidden="false" customHeight="false" outlineLevel="0" collapsed="false">
      <c r="B92" s="0" t="n">
        <v>230660</v>
      </c>
      <c r="C92" s="0" t="n">
        <v>2</v>
      </c>
      <c r="D92" s="0" t="n">
        <v>23</v>
      </c>
      <c r="E92" s="2" t="n">
        <f aca="false">VLOOKUP(B92,'10'!$B$2:$F$5570,4,0)</f>
        <v>-4.52608</v>
      </c>
      <c r="F92" s="2" t="n">
        <f aca="false">VLOOKUP(B92,'10'!$B$2:$F$5570,5,0)</f>
        <v>-39.6202</v>
      </c>
      <c r="G92" s="3" t="n">
        <f aca="false">VLOOKUP(B92,'10'!$B$2:$J$5570,6,0)</f>
        <v>22418.6950280783</v>
      </c>
      <c r="H92" s="0" t="n">
        <f aca="false">IFERROR(IF(I92=K92,0,1),1)</f>
        <v>1</v>
      </c>
      <c r="I92" s="0" t="s">
        <v>995</v>
      </c>
      <c r="K92" s="4" t="e">
        <f aca="false">VLOOKUP(I92,'[1]23-CE'!K$1:K$1048576,1,0)</f>
        <v>#N/A</v>
      </c>
      <c r="N92" s="0" t="n">
        <v>20786</v>
      </c>
    </row>
    <row r="93" customFormat="false" ht="12.8" hidden="false" customHeight="false" outlineLevel="0" collapsed="false">
      <c r="B93" s="0" t="n">
        <v>230670</v>
      </c>
      <c r="C93" s="0" t="n">
        <v>2</v>
      </c>
      <c r="D93" s="0" t="n">
        <v>23</v>
      </c>
      <c r="E93" s="2" t="n">
        <f aca="false">VLOOKUP(B93,'10'!$B$2:$F$5570,4,0)</f>
        <v>-5.6051</v>
      </c>
      <c r="F93" s="2" t="n">
        <f aca="false">VLOOKUP(B93,'10'!$B$2:$F$5570,5,0)</f>
        <v>-38.7639</v>
      </c>
      <c r="G93" s="3" t="n">
        <f aca="false">VLOOKUP(B93,'10'!$B$2:$J$5570,6,0)</f>
        <v>19523.8726738321</v>
      </c>
      <c r="H93" s="0" t="n">
        <f aca="false">IFERROR(IF(I93=K93,0,1),1)</f>
        <v>0</v>
      </c>
      <c r="I93" s="0" t="s">
        <v>996</v>
      </c>
      <c r="K93" s="4" t="str">
        <f aca="false">VLOOKUP(I93,'[1]23-CE'!K$1:K$1048576,1,0)</f>
        <v>'Jaguaretama'</v>
      </c>
      <c r="N93" s="0" t="n">
        <v>18102</v>
      </c>
    </row>
    <row r="94" customFormat="false" ht="12.8" hidden="false" customHeight="false" outlineLevel="0" collapsed="false">
      <c r="B94" s="0" t="n">
        <v>230680</v>
      </c>
      <c r="C94" s="0" t="n">
        <v>2</v>
      </c>
      <c r="D94" s="0" t="n">
        <v>23</v>
      </c>
      <c r="E94" s="2" t="n">
        <f aca="false">VLOOKUP(B94,'10'!$B$2:$F$5570,4,0)</f>
        <v>-5.67765</v>
      </c>
      <c r="F94" s="2" t="n">
        <f aca="false">VLOOKUP(B94,'10'!$B$2:$F$5570,5,0)</f>
        <v>-38.5359</v>
      </c>
      <c r="G94" s="3" t="n">
        <f aca="false">VLOOKUP(B94,'10'!$B$2:$J$5570,6,0)</f>
        <v>12251.2247100905</v>
      </c>
      <c r="H94" s="0" t="n">
        <f aca="false">IFERROR(IF(I94=K94,0,1),1)</f>
        <v>0</v>
      </c>
      <c r="I94" s="0" t="s">
        <v>997</v>
      </c>
      <c r="K94" s="4" t="str">
        <f aca="false">VLOOKUP(I94,'[1]23-CE'!K$1:K$1048576,1,0)</f>
        <v>'Jaguaribara'</v>
      </c>
      <c r="N94" s="0" t="n">
        <v>11359</v>
      </c>
    </row>
    <row r="95" customFormat="false" ht="12.8" hidden="false" customHeight="false" outlineLevel="0" collapsed="false">
      <c r="B95" s="0" t="n">
        <v>230690</v>
      </c>
      <c r="C95" s="0" t="n">
        <v>2</v>
      </c>
      <c r="D95" s="0" t="n">
        <v>23</v>
      </c>
      <c r="E95" s="2" t="n">
        <f aca="false">VLOOKUP(B95,'10'!$B$2:$F$5570,4,0)</f>
        <v>-5.90213</v>
      </c>
      <c r="F95" s="2" t="n">
        <f aca="false">VLOOKUP(B95,'10'!$B$2:$F$5570,5,0)</f>
        <v>-38.6227</v>
      </c>
      <c r="G95" s="3" t="n">
        <f aca="false">VLOOKUP(B95,'10'!$B$2:$J$5570,6,0)</f>
        <v>37456.8873102151</v>
      </c>
      <c r="H95" s="0" t="n">
        <f aca="false">IFERROR(IF(I95=K95,0,1),1)</f>
        <v>0</v>
      </c>
      <c r="I95" s="0" t="s">
        <v>998</v>
      </c>
      <c r="K95" s="4" t="str">
        <f aca="false">VLOOKUP(I95,'[1]23-CE'!K$1:K$1048576,1,0)</f>
        <v>'Jaguaribe'</v>
      </c>
      <c r="N95" s="0" t="n">
        <v>34729</v>
      </c>
    </row>
    <row r="96" customFormat="false" ht="12.8" hidden="false" customHeight="false" outlineLevel="0" collapsed="false">
      <c r="B96" s="0" t="n">
        <v>230700</v>
      </c>
      <c r="C96" s="0" t="n">
        <v>2</v>
      </c>
      <c r="D96" s="0" t="n">
        <v>23</v>
      </c>
      <c r="E96" s="2" t="n">
        <f aca="false">VLOOKUP(B96,'10'!$B$2:$F$5570,4,0)</f>
        <v>-4.83151</v>
      </c>
      <c r="F96" s="2" t="n">
        <f aca="false">VLOOKUP(B96,'10'!$B$2:$F$5570,5,0)</f>
        <v>-37.781</v>
      </c>
      <c r="G96" s="3" t="n">
        <f aca="false">VLOOKUP(B96,'10'!$B$2:$J$5570,6,0)</f>
        <v>36635.0338698516</v>
      </c>
      <c r="H96" s="0" t="n">
        <f aca="false">IFERROR(IF(I96=K96,0,1),1)</f>
        <v>0</v>
      </c>
      <c r="I96" s="0" t="s">
        <v>999</v>
      </c>
      <c r="K96" s="4" t="str">
        <f aca="false">VLOOKUP(I96,'[1]23-CE'!K$1:K$1048576,1,0)</f>
        <v>'Jaguaruana'</v>
      </c>
      <c r="N96" s="0" t="n">
        <v>33967</v>
      </c>
    </row>
    <row r="97" customFormat="false" ht="12.8" hidden="false" customHeight="false" outlineLevel="0" collapsed="false">
      <c r="B97" s="0" t="n">
        <v>230710</v>
      </c>
      <c r="C97" s="0" t="n">
        <v>2</v>
      </c>
      <c r="D97" s="0" t="n">
        <v>23</v>
      </c>
      <c r="E97" s="2" t="n">
        <f aca="false">VLOOKUP(B97,'10'!$B$2:$F$5570,4,0)</f>
        <v>-7.57599</v>
      </c>
      <c r="F97" s="2" t="n">
        <f aca="false">VLOOKUP(B97,'10'!$B$2:$F$5570,5,0)</f>
        <v>-39.2826</v>
      </c>
      <c r="G97" s="3" t="n">
        <f aca="false">VLOOKUP(B97,'10'!$B$2:$J$5570,6,0)</f>
        <v>29427.09877543</v>
      </c>
      <c r="H97" s="0" t="n">
        <f aca="false">IFERROR(IF(I97=K97,0,1),1)</f>
        <v>0</v>
      </c>
      <c r="I97" s="0" t="s">
        <v>1000</v>
      </c>
      <c r="K97" s="4" t="str">
        <f aca="false">VLOOKUP(I97,'[1]23-CE'!K$1:K$1048576,1,0)</f>
        <v>'Jardim'</v>
      </c>
      <c r="N97" s="0" t="n">
        <v>27284</v>
      </c>
    </row>
    <row r="98" customFormat="false" ht="12.8" hidden="false" customHeight="false" outlineLevel="0" collapsed="false">
      <c r="B98" s="0" t="n">
        <v>230720</v>
      </c>
      <c r="C98" s="0" t="n">
        <v>2</v>
      </c>
      <c r="D98" s="0" t="n">
        <v>23</v>
      </c>
      <c r="E98" s="2" t="n">
        <f aca="false">VLOOKUP(B98,'10'!$B$2:$F$5570,4,0)</f>
        <v>-7.6797</v>
      </c>
      <c r="F98" s="2" t="n">
        <f aca="false">VLOOKUP(B98,'10'!$B$2:$F$5570,5,0)</f>
        <v>-39.0029</v>
      </c>
      <c r="G98" s="3" t="n">
        <f aca="false">VLOOKUP(B98,'10'!$B$2:$J$5570,6,0)</f>
        <v>8522.68488943879</v>
      </c>
      <c r="H98" s="0" t="n">
        <f aca="false">IFERROR(IF(I98=K98,0,1),1)</f>
        <v>0</v>
      </c>
      <c r="I98" s="0" t="s">
        <v>1001</v>
      </c>
      <c r="K98" s="4" t="str">
        <f aca="false">VLOOKUP(I98,'[1]23-CE'!K$1:K$1048576,1,0)</f>
        <v>'Jati'</v>
      </c>
      <c r="N98" s="0" t="n">
        <v>7902</v>
      </c>
    </row>
    <row r="99" customFormat="false" ht="12.8" hidden="false" customHeight="false" outlineLevel="0" collapsed="false">
      <c r="B99" s="0" t="n">
        <v>230725</v>
      </c>
      <c r="C99" s="0" t="n">
        <v>2</v>
      </c>
      <c r="D99" s="0" t="n">
        <v>23</v>
      </c>
      <c r="E99" s="2" t="n">
        <f aca="false">VLOOKUP(B99,'10'!$B$2:$F$5570,4,0)</f>
        <v>-2.79331</v>
      </c>
      <c r="F99" s="2" t="n">
        <f aca="false">VLOOKUP(B99,'10'!$B$2:$F$5570,5,0)</f>
        <v>-40.5127</v>
      </c>
      <c r="G99" s="3" t="n">
        <f aca="false">VLOOKUP(B99,'10'!$B$2:$J$5570,6,0)</f>
        <v>21125.5161895011</v>
      </c>
      <c r="H99" s="0" t="n">
        <f aca="false">IFERROR(IF(I99=K99,0,1),1)</f>
        <v>0</v>
      </c>
      <c r="I99" s="0" t="s">
        <v>1002</v>
      </c>
      <c r="K99" s="4" t="str">
        <f aca="false">VLOOKUP(I99,'[1]23-CE'!K$1:K$1048576,1,0)</f>
        <v>'Jijoca_De_Jericoacoara'</v>
      </c>
      <c r="N99" s="0" t="n">
        <v>19587</v>
      </c>
    </row>
    <row r="100" customFormat="false" ht="12.8" hidden="false" customHeight="false" outlineLevel="0" collapsed="false">
      <c r="B100" s="0" t="n">
        <v>230730</v>
      </c>
      <c r="C100" s="0" t="n">
        <v>2</v>
      </c>
      <c r="D100" s="0" t="n">
        <v>23</v>
      </c>
      <c r="E100" s="2" t="n">
        <f aca="false">VLOOKUP(B100,'10'!$B$2:$F$5570,4,0)</f>
        <v>-7.19621</v>
      </c>
      <c r="F100" s="2" t="n">
        <f aca="false">VLOOKUP(B100,'10'!$B$2:$F$5570,5,0)</f>
        <v>-39.3076</v>
      </c>
      <c r="G100" s="3" t="n">
        <f aca="false">VLOOKUP(B100,'10'!$B$2:$J$5570,6,0)</f>
        <v>293285.195044993</v>
      </c>
      <c r="H100" s="0" t="n">
        <f aca="false">IFERROR(IF(I100=K100,0,1),1)</f>
        <v>0</v>
      </c>
      <c r="I100" s="0" t="s">
        <v>1003</v>
      </c>
      <c r="K100" s="4" t="str">
        <f aca="false">VLOOKUP(I100,'[1]23-CE'!K$1:K$1048576,1,0)</f>
        <v>'Juazeiro_Do_Norte'</v>
      </c>
      <c r="N100" s="0" t="n">
        <v>271926</v>
      </c>
    </row>
    <row r="101" customFormat="false" ht="12.8" hidden="false" customHeight="false" outlineLevel="0" collapsed="false">
      <c r="B101" s="0" t="n">
        <v>230740</v>
      </c>
      <c r="C101" s="0" t="n">
        <v>2</v>
      </c>
      <c r="D101" s="0" t="n">
        <v>23</v>
      </c>
      <c r="E101" s="2" t="n">
        <f aca="false">VLOOKUP(B101,'10'!$B$2:$F$5570,4,0)</f>
        <v>-6.51523</v>
      </c>
      <c r="F101" s="2" t="n">
        <f aca="false">VLOOKUP(B101,'10'!$B$2:$F$5570,5,0)</f>
        <v>-39.5187</v>
      </c>
      <c r="G101" s="3" t="n">
        <f aca="false">VLOOKUP(B101,'10'!$B$2:$J$5570,6,0)</f>
        <v>26718.8651943897</v>
      </c>
      <c r="H101" s="0" t="n">
        <f aca="false">IFERROR(IF(I101=K101,0,1),1)</f>
        <v>0</v>
      </c>
      <c r="I101" s="0" t="s">
        <v>1004</v>
      </c>
      <c r="K101" s="4" t="str">
        <f aca="false">VLOOKUP(I101,'[1]23-CE'!K$1:K$1048576,1,0)</f>
        <v>'Jucas'</v>
      </c>
      <c r="N101" s="0" t="n">
        <v>24773</v>
      </c>
    </row>
    <row r="102" customFormat="false" ht="12.8" hidden="false" customHeight="false" outlineLevel="0" collapsed="false">
      <c r="B102" s="0" t="n">
        <v>230750</v>
      </c>
      <c r="C102" s="0" t="n">
        <v>2</v>
      </c>
      <c r="D102" s="0" t="n">
        <v>23</v>
      </c>
      <c r="E102" s="2" t="n">
        <f aca="false">VLOOKUP(B102,'10'!$B$2:$F$5570,4,0)</f>
        <v>-6.7448</v>
      </c>
      <c r="F102" s="2" t="n">
        <f aca="false">VLOOKUP(B102,'10'!$B$2:$F$5570,5,0)</f>
        <v>-38.9706</v>
      </c>
      <c r="G102" s="3" t="n">
        <f aca="false">VLOOKUP(B102,'10'!$B$2:$J$5570,6,0)</f>
        <v>34064.8544100272</v>
      </c>
      <c r="H102" s="0" t="n">
        <f aca="false">IFERROR(IF(I102=K102,0,1),1)</f>
        <v>0</v>
      </c>
      <c r="I102" s="0" t="s">
        <v>1005</v>
      </c>
      <c r="K102" s="4" t="str">
        <f aca="false">VLOOKUP(I102,'[1]23-CE'!K$1:K$1048576,1,0)</f>
        <v>'Lavras_Da_Mangabeira'</v>
      </c>
      <c r="N102" s="0" t="n">
        <v>31584</v>
      </c>
    </row>
    <row r="103" customFormat="false" ht="12.8" hidden="false" customHeight="false" outlineLevel="0" collapsed="false">
      <c r="B103" s="0" t="n">
        <v>230760</v>
      </c>
      <c r="C103" s="0" t="n">
        <v>2</v>
      </c>
      <c r="D103" s="0" t="n">
        <v>23</v>
      </c>
      <c r="E103" s="2" t="n">
        <f aca="false">VLOOKUP(B103,'10'!$B$2:$F$5570,4,0)</f>
        <v>-5.14392</v>
      </c>
      <c r="F103" s="2" t="n">
        <f aca="false">VLOOKUP(B103,'10'!$B$2:$F$5570,5,0)</f>
        <v>-38.0847</v>
      </c>
      <c r="G103" s="3" t="n">
        <f aca="false">VLOOKUP(B103,'10'!$B$2:$J$5570,6,0)</f>
        <v>63934.1577924769</v>
      </c>
      <c r="H103" s="0" t="n">
        <f aca="false">IFERROR(IF(I103=K103,0,1),1)</f>
        <v>0</v>
      </c>
      <c r="I103" s="0" t="s">
        <v>1006</v>
      </c>
      <c r="K103" s="4" t="str">
        <f aca="false">VLOOKUP(I103,'[1]23-CE'!K$1:K$1048576,1,0)</f>
        <v>'Limoeiro_Do_Norte'</v>
      </c>
      <c r="N103" s="0" t="n">
        <v>59278</v>
      </c>
    </row>
    <row r="104" customFormat="false" ht="12.8" hidden="false" customHeight="false" outlineLevel="0" collapsed="false">
      <c r="B104" s="0" t="n">
        <v>230763</v>
      </c>
      <c r="C104" s="0" t="n">
        <v>2</v>
      </c>
      <c r="D104" s="0" t="n">
        <v>23</v>
      </c>
      <c r="E104" s="2" t="n">
        <f aca="false">VLOOKUP(B104,'10'!$B$2:$F$5570,4,0)</f>
        <v>-4.84601</v>
      </c>
      <c r="F104" s="2" t="n">
        <f aca="false">VLOOKUP(B104,'10'!$B$2:$F$5570,5,0)</f>
        <v>-39.5725</v>
      </c>
      <c r="G104" s="3" t="n">
        <f aca="false">VLOOKUP(B104,'10'!$B$2:$J$5570,6,0)</f>
        <v>21469.5729447189</v>
      </c>
      <c r="H104" s="0" t="n">
        <f aca="false">IFERROR(IF(I104=K104,0,1),1)</f>
        <v>0</v>
      </c>
      <c r="I104" s="0" t="s">
        <v>1007</v>
      </c>
      <c r="K104" s="4" t="str">
        <f aca="false">VLOOKUP(I104,'[1]23-CE'!K$1:K$1048576,1,0)</f>
        <v>'Madalena'</v>
      </c>
      <c r="N104" s="0" t="n">
        <v>19906</v>
      </c>
    </row>
    <row r="105" customFormat="false" ht="12.8" hidden="false" customHeight="false" outlineLevel="0" collapsed="false">
      <c r="B105" s="0" t="n">
        <v>230765</v>
      </c>
      <c r="C105" s="0" t="n">
        <v>2</v>
      </c>
      <c r="D105" s="0" t="n">
        <v>23</v>
      </c>
      <c r="E105" s="2" t="n">
        <f aca="false">VLOOKUP(B105,'10'!$B$2:$F$5570,4,0)</f>
        <v>-3.86699</v>
      </c>
      <c r="F105" s="2" t="n">
        <f aca="false">VLOOKUP(B105,'10'!$B$2:$F$5570,5,0)</f>
        <v>-38.6259</v>
      </c>
      <c r="G105" s="3" t="n">
        <f aca="false">VLOOKUP(B105,'10'!$B$2:$J$5570,6,0)</f>
        <v>243889.861893067</v>
      </c>
      <c r="H105" s="0" t="n">
        <f aca="false">IFERROR(IF(I105=K105,0,1),1)</f>
        <v>0</v>
      </c>
      <c r="I105" s="0" t="s">
        <v>1008</v>
      </c>
      <c r="K105" s="4" t="str">
        <f aca="false">VLOOKUP(I105,'[1]23-CE'!K$1:K$1048576,1,0)</f>
        <v>'Maracanau'</v>
      </c>
      <c r="N105" s="0" t="n">
        <v>226128</v>
      </c>
    </row>
    <row r="106" customFormat="false" ht="12.8" hidden="false" customHeight="false" outlineLevel="0" collapsed="false">
      <c r="B106" s="0" t="n">
        <v>230770</v>
      </c>
      <c r="C106" s="0" t="n">
        <v>2</v>
      </c>
      <c r="D106" s="0" t="n">
        <v>23</v>
      </c>
      <c r="E106" s="2" t="n">
        <f aca="false">VLOOKUP(B106,'10'!$B$2:$F$5570,4,0)</f>
        <v>-3.89143</v>
      </c>
      <c r="F106" s="2" t="n">
        <f aca="false">VLOOKUP(B106,'10'!$B$2:$F$5570,5,0)</f>
        <v>-38.6829</v>
      </c>
      <c r="G106" s="3" t="n">
        <f aca="false">VLOOKUP(B106,'10'!$B$2:$J$5570,6,0)</f>
        <v>137081.271080472</v>
      </c>
      <c r="H106" s="0" t="n">
        <f aca="false">IFERROR(IF(I106=K106,0,1),1)</f>
        <v>0</v>
      </c>
      <c r="I106" s="0" t="s">
        <v>1009</v>
      </c>
      <c r="K106" s="4" t="str">
        <f aca="false">VLOOKUP(I106,'[1]23-CE'!K$1:K$1048576,1,0)</f>
        <v>'Maranguape'</v>
      </c>
      <c r="N106" s="0" t="n">
        <v>127098</v>
      </c>
    </row>
    <row r="107" customFormat="false" ht="12.8" hidden="false" customHeight="false" outlineLevel="0" collapsed="false">
      <c r="B107" s="0" t="n">
        <v>230780</v>
      </c>
      <c r="C107" s="0" t="n">
        <v>2</v>
      </c>
      <c r="D107" s="0" t="n">
        <v>23</v>
      </c>
      <c r="E107" s="2" t="n">
        <f aca="false">VLOOKUP(B107,'10'!$B$2:$F$5570,4,0)</f>
        <v>-3.1285</v>
      </c>
      <c r="F107" s="2" t="n">
        <f aca="false">VLOOKUP(B107,'10'!$B$2:$F$5570,5,0)</f>
        <v>-40.1582</v>
      </c>
      <c r="G107" s="3" t="n">
        <f aca="false">VLOOKUP(B107,'10'!$B$2:$J$5570,6,0)</f>
        <v>29257.7667673761</v>
      </c>
      <c r="H107" s="0" t="n">
        <f aca="false">IFERROR(IF(I107=K107,0,1),1)</f>
        <v>0</v>
      </c>
      <c r="I107" s="0" t="s">
        <v>1010</v>
      </c>
      <c r="K107" s="4" t="str">
        <f aca="false">VLOOKUP(I107,'[1]23-CE'!K$1:K$1048576,1,0)</f>
        <v>'Marco'</v>
      </c>
      <c r="N107" s="0" t="n">
        <v>27127</v>
      </c>
    </row>
    <row r="108" customFormat="false" ht="12.8" hidden="false" customHeight="false" outlineLevel="0" collapsed="false">
      <c r="B108" s="0" t="n">
        <v>230790</v>
      </c>
      <c r="C108" s="0" t="n">
        <v>2</v>
      </c>
      <c r="D108" s="0" t="n">
        <v>23</v>
      </c>
      <c r="E108" s="2" t="n">
        <f aca="false">VLOOKUP(B108,'10'!$B$2:$F$5570,4,0)</f>
        <v>-3.2252</v>
      </c>
      <c r="F108" s="2" t="n">
        <f aca="false">VLOOKUP(B108,'10'!$B$2:$F$5570,5,0)</f>
        <v>-40.6896</v>
      </c>
      <c r="G108" s="3" t="n">
        <f aca="false">VLOOKUP(B108,'10'!$B$2:$J$5570,6,0)</f>
        <v>12018.2583805386</v>
      </c>
      <c r="H108" s="0" t="n">
        <f aca="false">IFERROR(IF(I108=K108,0,1),1)</f>
        <v>0</v>
      </c>
      <c r="I108" s="0" t="s">
        <v>1011</v>
      </c>
      <c r="K108" s="4" t="str">
        <f aca="false">VLOOKUP(I108,'[1]23-CE'!K$1:K$1048576,1,0)</f>
        <v>'Martinopole'</v>
      </c>
      <c r="N108" s="0" t="n">
        <v>11143</v>
      </c>
    </row>
    <row r="109" customFormat="false" ht="12.8" hidden="false" customHeight="false" outlineLevel="0" collapsed="false">
      <c r="B109" s="0" t="n">
        <v>230800</v>
      </c>
      <c r="C109" s="0" t="n">
        <v>2</v>
      </c>
      <c r="D109" s="0" t="n">
        <v>23</v>
      </c>
      <c r="E109" s="2" t="n">
        <f aca="false">VLOOKUP(B109,'10'!$B$2:$F$5570,4,0)</f>
        <v>-3.52364</v>
      </c>
      <c r="F109" s="2" t="n">
        <f aca="false">VLOOKUP(B109,'10'!$B$2:$F$5570,5,0)</f>
        <v>-40.3423</v>
      </c>
      <c r="G109" s="3" t="n">
        <f aca="false">VLOOKUP(B109,'10'!$B$2:$J$5570,6,0)</f>
        <v>41442.1215125027</v>
      </c>
      <c r="H109" s="0" t="n">
        <f aca="false">IFERROR(IF(I109=K109,0,1),1)</f>
        <v>0</v>
      </c>
      <c r="I109" s="0" t="s">
        <v>1012</v>
      </c>
      <c r="K109" s="4" t="str">
        <f aca="false">VLOOKUP(I109,'[1]23-CE'!K$1:K$1048576,1,0)</f>
        <v>'Massape'</v>
      </c>
      <c r="N109" s="0" t="n">
        <v>38424</v>
      </c>
    </row>
    <row r="110" customFormat="false" ht="12.8" hidden="false" customHeight="false" outlineLevel="0" collapsed="false">
      <c r="B110" s="0" t="n">
        <v>230810</v>
      </c>
      <c r="C110" s="0" t="n">
        <v>2</v>
      </c>
      <c r="D110" s="0" t="n">
        <v>23</v>
      </c>
      <c r="E110" s="2" t="n">
        <f aca="false">VLOOKUP(B110,'10'!$B$2:$F$5570,4,0)</f>
        <v>-7.38597</v>
      </c>
      <c r="F110" s="2" t="n">
        <f aca="false">VLOOKUP(B110,'10'!$B$2:$F$5570,5,0)</f>
        <v>-38.7708</v>
      </c>
      <c r="G110" s="3" t="n">
        <f aca="false">VLOOKUP(B110,'10'!$B$2:$J$5570,6,0)</f>
        <v>50534.2796519571</v>
      </c>
      <c r="H110" s="0" t="n">
        <f aca="false">IFERROR(IF(I110=K110,0,1),1)</f>
        <v>0</v>
      </c>
      <c r="I110" s="0" t="s">
        <v>1013</v>
      </c>
      <c r="K110" s="4" t="str">
        <f aca="false">VLOOKUP(I110,'[1]23-CE'!K$1:K$1048576,1,0)</f>
        <v>'Mauriti'</v>
      </c>
      <c r="N110" s="0" t="n">
        <v>46854</v>
      </c>
    </row>
    <row r="111" customFormat="false" ht="12.8" hidden="false" customHeight="false" outlineLevel="0" collapsed="false">
      <c r="B111" s="0" t="n">
        <v>230820</v>
      </c>
      <c r="C111" s="0" t="n">
        <v>2</v>
      </c>
      <c r="D111" s="0" t="n">
        <v>23</v>
      </c>
      <c r="E111" s="2" t="n">
        <f aca="false">VLOOKUP(B111,'10'!$B$2:$F$5570,4,0)</f>
        <v>-3.53974</v>
      </c>
      <c r="F111" s="2" t="n">
        <f aca="false">VLOOKUP(B111,'10'!$B$2:$F$5570,5,0)</f>
        <v>-40.4531</v>
      </c>
      <c r="G111" s="3" t="n">
        <f aca="false">VLOOKUP(B111,'10'!$B$2:$J$5570,6,0)</f>
        <v>16210.5737646501</v>
      </c>
      <c r="H111" s="0" t="n">
        <f aca="false">IFERROR(IF(I111=K111,0,1),1)</f>
        <v>0</v>
      </c>
      <c r="I111" s="0" t="s">
        <v>1014</v>
      </c>
      <c r="K111" s="4" t="str">
        <f aca="false">VLOOKUP(I111,'[1]23-CE'!K$1:K$1048576,1,0)</f>
        <v>'Meruoca'</v>
      </c>
      <c r="N111" s="0" t="n">
        <v>15030</v>
      </c>
    </row>
    <row r="112" customFormat="false" ht="12.8" hidden="false" customHeight="false" outlineLevel="0" collapsed="false">
      <c r="B112" s="0" t="n">
        <v>230830</v>
      </c>
      <c r="C112" s="0" t="n">
        <v>2</v>
      </c>
      <c r="D112" s="0" t="n">
        <v>23</v>
      </c>
      <c r="E112" s="2" t="n">
        <f aca="false">VLOOKUP(B112,'10'!$B$2:$F$5570,4,0)</f>
        <v>-7.29749</v>
      </c>
      <c r="F112" s="2" t="n">
        <f aca="false">VLOOKUP(B112,'10'!$B$2:$F$5570,5,0)</f>
        <v>-38.9378</v>
      </c>
      <c r="G112" s="3" t="n">
        <f aca="false">VLOOKUP(B112,'10'!$B$2:$J$5570,6,0)</f>
        <v>30701.9423010332</v>
      </c>
      <c r="H112" s="0" t="n">
        <f aca="false">IFERROR(IF(I112=K112,0,1),1)</f>
        <v>0</v>
      </c>
      <c r="I112" s="0" t="s">
        <v>1015</v>
      </c>
      <c r="K112" s="4" t="str">
        <f aca="false">VLOOKUP(I112,'[1]23-CE'!K$1:K$1048576,1,0)</f>
        <v>'Milagres'</v>
      </c>
      <c r="N112" s="0" t="n">
        <v>28466</v>
      </c>
    </row>
    <row r="113" customFormat="false" ht="12.8" hidden="false" customHeight="false" outlineLevel="0" collapsed="false">
      <c r="B113" s="0" t="n">
        <v>230835</v>
      </c>
      <c r="C113" s="0" t="n">
        <v>2</v>
      </c>
      <c r="D113" s="0" t="n">
        <v>23</v>
      </c>
      <c r="E113" s="2" t="n">
        <f aca="false">VLOOKUP(B113,'10'!$B$2:$F$5570,4,0)</f>
        <v>-5.67252</v>
      </c>
      <c r="F113" s="2" t="n">
        <f aca="false">VLOOKUP(B113,'10'!$B$2:$F$5570,5,0)</f>
        <v>-39.1875</v>
      </c>
      <c r="G113" s="3" t="n">
        <f aca="false">VLOOKUP(B113,'10'!$B$2:$J$5570,6,0)</f>
        <v>14281.0517110933</v>
      </c>
      <c r="H113" s="0" t="n">
        <f aca="false">IFERROR(IF(I113=K113,0,1),1)</f>
        <v>0</v>
      </c>
      <c r="I113" s="0" t="s">
        <v>1016</v>
      </c>
      <c r="K113" s="4" t="str">
        <f aca="false">VLOOKUP(I113,'[1]23-CE'!K$1:K$1048576,1,0)</f>
        <v>'Milha'</v>
      </c>
      <c r="N113" s="0" t="n">
        <v>13241</v>
      </c>
    </row>
    <row r="114" customFormat="false" ht="12.8" hidden="false" customHeight="false" outlineLevel="0" collapsed="false">
      <c r="B114" s="0" t="n">
        <v>230837</v>
      </c>
      <c r="C114" s="0" t="n">
        <v>2</v>
      </c>
      <c r="D114" s="0" t="n">
        <v>23</v>
      </c>
      <c r="E114" s="2" t="n">
        <f aca="false">VLOOKUP(B114,'10'!$B$2:$F$5570,4,0)</f>
        <v>-3.56867</v>
      </c>
      <c r="F114" s="2" t="n">
        <f aca="false">VLOOKUP(B114,'10'!$B$2:$F$5570,5,0)</f>
        <v>-39.9663</v>
      </c>
      <c r="G114" s="3" t="n">
        <f aca="false">VLOOKUP(B114,'10'!$B$2:$J$5570,6,0)</f>
        <v>14742.670178909</v>
      </c>
      <c r="H114" s="0" t="n">
        <f aca="false">IFERROR(IF(I114=K114,0,1),1)</f>
        <v>0</v>
      </c>
      <c r="I114" s="0" t="s">
        <v>1017</v>
      </c>
      <c r="K114" s="4" t="str">
        <f aca="false">VLOOKUP(I114,'[1]23-CE'!K$1:K$1048576,1,0)</f>
        <v>'Miraima'</v>
      </c>
      <c r="N114" s="0" t="n">
        <v>13669</v>
      </c>
    </row>
    <row r="115" customFormat="false" ht="12.8" hidden="false" customHeight="false" outlineLevel="0" collapsed="false">
      <c r="B115" s="0" t="n">
        <v>230840</v>
      </c>
      <c r="C115" s="0" t="n">
        <v>2</v>
      </c>
      <c r="D115" s="0" t="n">
        <v>23</v>
      </c>
      <c r="E115" s="2" t="n">
        <f aca="false">VLOOKUP(B115,'10'!$B$2:$F$5570,4,0)</f>
        <v>-7.23522</v>
      </c>
      <c r="F115" s="2" t="n">
        <f aca="false">VLOOKUP(B115,'10'!$B$2:$F$5570,5,0)</f>
        <v>-39.143</v>
      </c>
      <c r="G115" s="3" t="n">
        <f aca="false">VLOOKUP(B115,'10'!$B$2:$J$5570,6,0)</f>
        <v>38463.1724281405</v>
      </c>
      <c r="H115" s="0" t="n">
        <f aca="false">IFERROR(IF(I115=K115,0,1),1)</f>
        <v>0</v>
      </c>
      <c r="I115" s="0" t="s">
        <v>1018</v>
      </c>
      <c r="K115" s="4" t="str">
        <f aca="false">VLOOKUP(I115,'[1]23-CE'!K$1:K$1048576,1,0)</f>
        <v>'Missao_Velha'</v>
      </c>
      <c r="N115" s="0" t="n">
        <v>35662</v>
      </c>
    </row>
    <row r="116" customFormat="false" ht="12.8" hidden="false" customHeight="false" outlineLevel="0" collapsed="false">
      <c r="B116" s="0" t="n">
        <v>230850</v>
      </c>
      <c r="C116" s="0" t="n">
        <v>2</v>
      </c>
      <c r="D116" s="0" t="n">
        <v>23</v>
      </c>
      <c r="E116" s="2" t="n">
        <f aca="false">VLOOKUP(B116,'10'!$B$2:$F$5570,4,0)</f>
        <v>-5.73844</v>
      </c>
      <c r="F116" s="2" t="n">
        <f aca="false">VLOOKUP(B116,'10'!$B$2:$F$5570,5,0)</f>
        <v>-39.63</v>
      </c>
      <c r="G116" s="3" t="n">
        <f aca="false">VLOOKUP(B116,'10'!$B$2:$J$5570,6,0)</f>
        <v>47520.8170372909</v>
      </c>
      <c r="H116" s="0" t="n">
        <f aca="false">IFERROR(IF(I116=K116,0,1),1)</f>
        <v>0</v>
      </c>
      <c r="I116" s="0" t="s">
        <v>1019</v>
      </c>
      <c r="K116" s="4" t="str">
        <f aca="false">VLOOKUP(I116,'[1]23-CE'!K$1:K$1048576,1,0)</f>
        <v>'Mombaca'</v>
      </c>
      <c r="N116" s="0" t="n">
        <v>44060</v>
      </c>
    </row>
    <row r="117" customFormat="false" ht="12.8" hidden="false" customHeight="false" outlineLevel="0" collapsed="false">
      <c r="B117" s="0" t="n">
        <v>230860</v>
      </c>
      <c r="C117" s="0" t="n">
        <v>2</v>
      </c>
      <c r="D117" s="0" t="n">
        <v>23</v>
      </c>
      <c r="E117" s="2" t="n">
        <f aca="false">VLOOKUP(B117,'10'!$B$2:$F$5570,4,0)</f>
        <v>-4.79102</v>
      </c>
      <c r="F117" s="2" t="n">
        <f aca="false">VLOOKUP(B117,'10'!$B$2:$F$5570,5,0)</f>
        <v>-40.0646</v>
      </c>
      <c r="G117" s="3" t="n">
        <f aca="false">VLOOKUP(B117,'10'!$B$2:$J$5570,6,0)</f>
        <v>18515.4304602627</v>
      </c>
      <c r="H117" s="0" t="n">
        <f aca="false">IFERROR(IF(I117=K117,0,1),1)</f>
        <v>0</v>
      </c>
      <c r="I117" s="0" t="s">
        <v>1020</v>
      </c>
      <c r="K117" s="4" t="str">
        <f aca="false">VLOOKUP(I117,'[1]23-CE'!K$1:K$1048576,1,0)</f>
        <v>'Monsenhor_Tabosa'</v>
      </c>
      <c r="N117" s="0" t="n">
        <v>17167</v>
      </c>
    </row>
    <row r="118" customFormat="false" ht="12.8" hidden="false" customHeight="false" outlineLevel="0" collapsed="false">
      <c r="B118" s="0" t="n">
        <v>230870</v>
      </c>
      <c r="C118" s="0" t="n">
        <v>2</v>
      </c>
      <c r="D118" s="0" t="n">
        <v>23</v>
      </c>
      <c r="E118" s="2" t="n">
        <f aca="false">VLOOKUP(B118,'10'!$B$2:$F$5570,4,0)</f>
        <v>-5.09736</v>
      </c>
      <c r="F118" s="2" t="n">
        <f aca="false">VLOOKUP(B118,'10'!$B$2:$F$5570,5,0)</f>
        <v>-38.3702</v>
      </c>
      <c r="G118" s="3" t="n">
        <f aca="false">VLOOKUP(B118,'10'!$B$2:$J$5570,6,0)</f>
        <v>66944.3847636771</v>
      </c>
      <c r="H118" s="0" t="n">
        <f aca="false">IFERROR(IF(I118=K118,0,1),1)</f>
        <v>0</v>
      </c>
      <c r="I118" s="0" t="s">
        <v>1021</v>
      </c>
      <c r="K118" s="4" t="str">
        <f aca="false">VLOOKUP(I118,'[1]23-CE'!K$1:K$1048576,1,0)</f>
        <v>'Morada_Nova'</v>
      </c>
      <c r="N118" s="0" t="n">
        <v>62069</v>
      </c>
    </row>
    <row r="119" customFormat="false" ht="12.8" hidden="false" customHeight="false" outlineLevel="0" collapsed="false">
      <c r="B119" s="0" t="n">
        <v>230880</v>
      </c>
      <c r="C119" s="0" t="n">
        <v>2</v>
      </c>
      <c r="D119" s="0" t="n">
        <v>23</v>
      </c>
      <c r="E119" s="2" t="n">
        <f aca="false">VLOOKUP(B119,'10'!$B$2:$F$5570,4,0)</f>
        <v>-3.46311</v>
      </c>
      <c r="F119" s="2" t="n">
        <f aca="false">VLOOKUP(B119,'10'!$B$2:$F$5570,5,0)</f>
        <v>-40.6776</v>
      </c>
      <c r="G119" s="3" t="n">
        <f aca="false">VLOOKUP(B119,'10'!$B$2:$J$5570,6,0)</f>
        <v>9371.50202535227</v>
      </c>
      <c r="H119" s="0" t="n">
        <f aca="false">IFERROR(IF(I119=K119,0,1),1)</f>
        <v>1</v>
      </c>
      <c r="I119" s="0" t="s">
        <v>1022</v>
      </c>
      <c r="K119" s="4" t="e">
        <f aca="false">VLOOKUP(I119,'[1]23-CE'!K$1:K$1048576,1,0)</f>
        <v>#N/A</v>
      </c>
      <c r="N119" s="0" t="n">
        <v>8689</v>
      </c>
    </row>
    <row r="120" customFormat="false" ht="12.8" hidden="false" customHeight="false" outlineLevel="0" collapsed="false">
      <c r="B120" s="0" t="n">
        <v>230890</v>
      </c>
      <c r="C120" s="0" t="n">
        <v>2</v>
      </c>
      <c r="D120" s="0" t="n">
        <v>23</v>
      </c>
      <c r="E120" s="2" t="n">
        <f aca="false">VLOOKUP(B120,'10'!$B$2:$F$5570,4,0)</f>
        <v>-3.23426</v>
      </c>
      <c r="F120" s="2" t="n">
        <f aca="false">VLOOKUP(B120,'10'!$B$2:$F$5570,5,0)</f>
        <v>-40.1233</v>
      </c>
      <c r="G120" s="3" t="n">
        <f aca="false">VLOOKUP(B120,'10'!$B$2:$J$5570,6,0)</f>
        <v>24109.8580129733</v>
      </c>
      <c r="H120" s="0" t="n">
        <f aca="false">IFERROR(IF(I120=K120,0,1),1)</f>
        <v>0</v>
      </c>
      <c r="I120" s="0" t="s">
        <v>1023</v>
      </c>
      <c r="K120" s="4" t="str">
        <f aca="false">VLOOKUP(I120,'[1]23-CE'!K$1:K$1048576,1,0)</f>
        <v>'Morrinhos'</v>
      </c>
      <c r="N120" s="0" t="n">
        <v>22354</v>
      </c>
    </row>
    <row r="121" customFormat="false" ht="12.8" hidden="false" customHeight="false" outlineLevel="0" collapsed="false">
      <c r="B121" s="0" t="n">
        <v>230900</v>
      </c>
      <c r="C121" s="0" t="n">
        <v>2</v>
      </c>
      <c r="D121" s="0" t="n">
        <v>23</v>
      </c>
      <c r="E121" s="2" t="n">
        <f aca="false">VLOOKUP(B121,'10'!$B$2:$F$5570,4,0)</f>
        <v>-3.90271</v>
      </c>
      <c r="F121" s="2" t="n">
        <f aca="false">VLOOKUP(B121,'10'!$B$2:$F$5570,5,0)</f>
        <v>-40.7452</v>
      </c>
      <c r="G121" s="3" t="n">
        <f aca="false">VLOOKUP(B121,'10'!$B$2:$J$5570,6,0)</f>
        <v>15622.7652016604</v>
      </c>
      <c r="H121" s="0" t="n">
        <f aca="false">IFERROR(IF(I121=K121,0,1),1)</f>
        <v>0</v>
      </c>
      <c r="I121" s="0" t="s">
        <v>1024</v>
      </c>
      <c r="K121" s="4" t="str">
        <f aca="false">VLOOKUP(I121,'[1]23-CE'!K$1:K$1048576,1,0)</f>
        <v>'Mucambo'</v>
      </c>
      <c r="N121" s="0" t="n">
        <v>14485</v>
      </c>
    </row>
    <row r="122" customFormat="false" ht="12.8" hidden="false" customHeight="false" outlineLevel="0" collapsed="false">
      <c r="B122" s="0" t="n">
        <v>230910</v>
      </c>
      <c r="C122" s="0" t="n">
        <v>2</v>
      </c>
      <c r="D122" s="0" t="n">
        <v>23</v>
      </c>
      <c r="E122" s="2" t="n">
        <f aca="false">VLOOKUP(B122,'10'!$B$2:$F$5570,4,0)</f>
        <v>-4.30294</v>
      </c>
      <c r="F122" s="2" t="n">
        <f aca="false">VLOOKUP(B122,'10'!$B$2:$F$5570,5,0)</f>
        <v>-38.9951</v>
      </c>
      <c r="G122" s="3" t="n">
        <f aca="false">VLOOKUP(B122,'10'!$B$2:$J$5570,6,0)</f>
        <v>13904.6385212155</v>
      </c>
      <c r="H122" s="0" t="n">
        <f aca="false">IFERROR(IF(I122=K122,0,1),1)</f>
        <v>0</v>
      </c>
      <c r="I122" s="0" t="s">
        <v>1025</v>
      </c>
      <c r="K122" s="4" t="str">
        <f aca="false">VLOOKUP(I122,'[1]23-CE'!K$1:K$1048576,1,0)</f>
        <v>'Mulungu'</v>
      </c>
      <c r="N122" s="0" t="n">
        <v>12892</v>
      </c>
    </row>
    <row r="123" customFormat="false" ht="12.8" hidden="false" customHeight="false" outlineLevel="0" collapsed="false">
      <c r="B123" s="0" t="n">
        <v>230920</v>
      </c>
      <c r="C123" s="0" t="n">
        <v>2</v>
      </c>
      <c r="D123" s="0" t="n">
        <v>23</v>
      </c>
      <c r="E123" s="2" t="n">
        <f aca="false">VLOOKUP(B123,'10'!$B$2:$F$5570,4,0)</f>
        <v>-7.08415</v>
      </c>
      <c r="F123" s="2" t="n">
        <f aca="false">VLOOKUP(B123,'10'!$B$2:$F$5570,5,0)</f>
        <v>-39.6713</v>
      </c>
      <c r="G123" s="3" t="n">
        <f aca="false">VLOOKUP(B123,'10'!$B$2:$J$5570,6,0)</f>
        <v>16739.0621974298</v>
      </c>
      <c r="H123" s="0" t="n">
        <f aca="false">IFERROR(IF(I123=K123,0,1),1)</f>
        <v>1</v>
      </c>
      <c r="I123" s="0" t="s">
        <v>413</v>
      </c>
      <c r="K123" s="4" t="e">
        <f aca="false">VLOOKUP(I123,'[1]23-CE'!K$1:K$1048576,1,0)</f>
        <v>#N/A</v>
      </c>
      <c r="N123" s="0" t="n">
        <v>15520</v>
      </c>
    </row>
    <row r="124" customFormat="false" ht="12.8" hidden="false" customHeight="false" outlineLevel="0" collapsed="false">
      <c r="B124" s="0" t="n">
        <v>230930</v>
      </c>
      <c r="C124" s="0" t="n">
        <v>2</v>
      </c>
      <c r="D124" s="0" t="n">
        <v>23</v>
      </c>
      <c r="E124" s="2" t="n">
        <f aca="false">VLOOKUP(B124,'10'!$B$2:$F$5570,4,0)</f>
        <v>-4.70581</v>
      </c>
      <c r="F124" s="2" t="n">
        <f aca="false">VLOOKUP(B124,'10'!$B$2:$F$5570,5,0)</f>
        <v>-40.5621</v>
      </c>
      <c r="G124" s="3" t="n">
        <f aca="false">VLOOKUP(B124,'10'!$B$2:$J$5570,6,0)</f>
        <v>34796.1098333427</v>
      </c>
      <c r="H124" s="0" t="n">
        <f aca="false">IFERROR(IF(I124=K124,0,1),1)</f>
        <v>0</v>
      </c>
      <c r="I124" s="0" t="s">
        <v>1026</v>
      </c>
      <c r="K124" s="4" t="str">
        <f aca="false">VLOOKUP(I124,'[1]23-CE'!K$1:K$1048576,1,0)</f>
        <v>'Nova_Russas'</v>
      </c>
      <c r="N124" s="0" t="n">
        <v>32262</v>
      </c>
    </row>
    <row r="125" customFormat="false" ht="12.8" hidden="false" customHeight="false" outlineLevel="0" collapsed="false">
      <c r="B125" s="0" t="n">
        <v>230940</v>
      </c>
      <c r="C125" s="0" t="n">
        <v>2</v>
      </c>
      <c r="D125" s="0" t="n">
        <v>23</v>
      </c>
      <c r="E125" s="2" t="n">
        <f aca="false">VLOOKUP(B125,'10'!$B$2:$F$5570,4,0)</f>
        <v>-5.52552</v>
      </c>
      <c r="F125" s="2" t="n">
        <f aca="false">VLOOKUP(B125,'10'!$B$2:$F$5570,5,0)</f>
        <v>-40.7713</v>
      </c>
      <c r="G125" s="3" t="n">
        <f aca="false">VLOOKUP(B125,'10'!$B$2:$J$5570,6,0)</f>
        <v>30800.0901528352</v>
      </c>
      <c r="H125" s="0" t="n">
        <f aca="false">IFERROR(IF(I125=K125,0,1),1)</f>
        <v>0</v>
      </c>
      <c r="I125" s="0" t="s">
        <v>1027</v>
      </c>
      <c r="K125" s="4" t="str">
        <f aca="false">VLOOKUP(I125,'[1]23-CE'!K$1:K$1048576,1,0)</f>
        <v>'Novo_Oriente'</v>
      </c>
      <c r="N125" s="0" t="n">
        <v>28557</v>
      </c>
    </row>
    <row r="126" customFormat="false" ht="12.8" hidden="false" customHeight="false" outlineLevel="0" collapsed="false">
      <c r="B126" s="0" t="n">
        <v>230945</v>
      </c>
      <c r="C126" s="0" t="n">
        <v>2</v>
      </c>
      <c r="D126" s="0" t="n">
        <v>23</v>
      </c>
      <c r="E126" s="2" t="n">
        <f aca="false">VLOOKUP(B126,'10'!$B$2:$F$5570,4,0)</f>
        <v>-4.48523</v>
      </c>
      <c r="F126" s="2" t="n">
        <f aca="false">VLOOKUP(B126,'10'!$B$2:$F$5570,5,0)</f>
        <v>-38.5933</v>
      </c>
      <c r="G126" s="3" t="n">
        <f aca="false">VLOOKUP(B126,'10'!$B$2:$J$5570,6,0)</f>
        <v>27564.4466868371</v>
      </c>
      <c r="H126" s="0" t="n">
        <f aca="false">IFERROR(IF(I126=K126,0,1),1)</f>
        <v>0</v>
      </c>
      <c r="I126" s="0" t="s">
        <v>1028</v>
      </c>
      <c r="K126" s="4" t="str">
        <f aca="false">VLOOKUP(I126,'[1]23-CE'!K$1:K$1048576,1,0)</f>
        <v>'Ocara'</v>
      </c>
      <c r="N126" s="0" t="n">
        <v>25557</v>
      </c>
    </row>
    <row r="127" customFormat="false" ht="12.8" hidden="false" customHeight="false" outlineLevel="0" collapsed="false">
      <c r="B127" s="0" t="n">
        <v>230950</v>
      </c>
      <c r="C127" s="0" t="n">
        <v>2</v>
      </c>
      <c r="D127" s="0" t="n">
        <v>23</v>
      </c>
      <c r="E127" s="2" t="n">
        <f aca="false">VLOOKUP(B127,'10'!$B$2:$F$5570,4,0)</f>
        <v>-6.25182</v>
      </c>
      <c r="F127" s="2" t="n">
        <f aca="false">VLOOKUP(B127,'10'!$B$2:$F$5570,5,0)</f>
        <v>-38.9053</v>
      </c>
      <c r="G127" s="3" t="n">
        <f aca="false">VLOOKUP(B127,'10'!$B$2:$J$5570,6,0)</f>
        <v>23157.5002861478</v>
      </c>
      <c r="H127" s="0" t="n">
        <f aca="false">IFERROR(IF(I127=K127,0,1),1)</f>
        <v>0</v>
      </c>
      <c r="I127" s="0" t="s">
        <v>1029</v>
      </c>
      <c r="K127" s="4" t="str">
        <f aca="false">VLOOKUP(I127,'[1]23-CE'!K$1:K$1048576,1,0)</f>
        <v>'Oros'</v>
      </c>
      <c r="N127" s="0" t="n">
        <v>21471</v>
      </c>
    </row>
    <row r="128" customFormat="false" ht="12.8" hidden="false" customHeight="false" outlineLevel="0" collapsed="false">
      <c r="B128" s="0" t="n">
        <v>230960</v>
      </c>
      <c r="C128" s="0" t="n">
        <v>2</v>
      </c>
      <c r="D128" s="0" t="n">
        <v>23</v>
      </c>
      <c r="E128" s="2" t="n">
        <f aca="false">VLOOKUP(B128,'10'!$B$2:$F$5570,4,0)</f>
        <v>-4.17107</v>
      </c>
      <c r="F128" s="2" t="n">
        <f aca="false">VLOOKUP(B128,'10'!$B$2:$F$5570,5,0)</f>
        <v>-38.465</v>
      </c>
      <c r="G128" s="3" t="n">
        <f aca="false">VLOOKUP(B128,'10'!$B$2:$J$5570,6,0)</f>
        <v>76785.055091599</v>
      </c>
      <c r="H128" s="0" t="n">
        <f aca="false">IFERROR(IF(I128=K128,0,1),1)</f>
        <v>0</v>
      </c>
      <c r="I128" s="0" t="s">
        <v>1030</v>
      </c>
      <c r="K128" s="4" t="str">
        <f aca="false">VLOOKUP(I128,'[1]23-CE'!K$1:K$1048576,1,0)</f>
        <v>'Pacajus'</v>
      </c>
      <c r="N128" s="0" t="n">
        <v>71193</v>
      </c>
    </row>
    <row r="129" customFormat="false" ht="12.8" hidden="false" customHeight="false" outlineLevel="0" collapsed="false">
      <c r="B129" s="0" t="n">
        <v>230970</v>
      </c>
      <c r="C129" s="0" t="n">
        <v>2</v>
      </c>
      <c r="D129" s="0" t="n">
        <v>23</v>
      </c>
      <c r="E129" s="2" t="n">
        <f aca="false">VLOOKUP(B129,'10'!$B$2:$F$5570,4,0)</f>
        <v>-3.9784</v>
      </c>
      <c r="F129" s="2" t="n">
        <f aca="false">VLOOKUP(B129,'10'!$B$2:$F$5570,5,0)</f>
        <v>-38.6183</v>
      </c>
      <c r="G129" s="3" t="n">
        <f aca="false">VLOOKUP(B129,'10'!$B$2:$J$5570,6,0)</f>
        <v>89688.8012339992</v>
      </c>
      <c r="H129" s="0" t="n">
        <f aca="false">IFERROR(IF(I129=K129,0,1),1)</f>
        <v>0</v>
      </c>
      <c r="I129" s="0" t="s">
        <v>1031</v>
      </c>
      <c r="K129" s="4" t="str">
        <f aca="false">VLOOKUP(I129,'[1]23-CE'!K$1:K$1048576,1,0)</f>
        <v>'Pacatuba'</v>
      </c>
      <c r="N129" s="0" t="n">
        <v>83157</v>
      </c>
    </row>
    <row r="130" customFormat="false" ht="12.8" hidden="false" customHeight="false" outlineLevel="0" collapsed="false">
      <c r="B130" s="0" t="n">
        <v>230980</v>
      </c>
      <c r="C130" s="0" t="n">
        <v>2</v>
      </c>
      <c r="D130" s="0" t="n">
        <v>23</v>
      </c>
      <c r="E130" s="2" t="n">
        <f aca="false">VLOOKUP(B130,'10'!$B$2:$F$5570,4,0)</f>
        <v>-4.22492</v>
      </c>
      <c r="F130" s="2" t="n">
        <f aca="false">VLOOKUP(B130,'10'!$B$2:$F$5570,5,0)</f>
        <v>-38.922</v>
      </c>
      <c r="G130" s="3" t="n">
        <f aca="false">VLOOKUP(B130,'10'!$B$2:$J$5570,6,0)</f>
        <v>12992.1870638041</v>
      </c>
      <c r="H130" s="0" t="n">
        <f aca="false">IFERROR(IF(I130=K130,0,1),1)</f>
        <v>0</v>
      </c>
      <c r="I130" s="0" t="s">
        <v>1032</v>
      </c>
      <c r="K130" s="4" t="str">
        <f aca="false">VLOOKUP(I130,'[1]23-CE'!K$1:K$1048576,1,0)</f>
        <v>'Pacoti'</v>
      </c>
      <c r="N130" s="0" t="n">
        <v>12046</v>
      </c>
    </row>
    <row r="131" customFormat="false" ht="12.8" hidden="false" customHeight="false" outlineLevel="0" collapsed="false">
      <c r="B131" s="0" t="n">
        <v>230990</v>
      </c>
      <c r="C131" s="0" t="n">
        <v>2</v>
      </c>
      <c r="D131" s="0" t="n">
        <v>23</v>
      </c>
      <c r="E131" s="2" t="n">
        <f aca="false">VLOOKUP(B131,'10'!$B$2:$F$5570,4,0)</f>
        <v>-3.98327</v>
      </c>
      <c r="F131" s="2" t="n">
        <f aca="false">VLOOKUP(B131,'10'!$B$2:$F$5570,5,0)</f>
        <v>-40.6989</v>
      </c>
      <c r="G131" s="3" t="n">
        <f aca="false">VLOOKUP(B131,'10'!$B$2:$J$5570,6,0)</f>
        <v>6736.60969620788</v>
      </c>
      <c r="H131" s="0" t="n">
        <f aca="false">IFERROR(IF(I131=K131,0,1),1)</f>
        <v>1</v>
      </c>
      <c r="I131" s="0" t="s">
        <v>1033</v>
      </c>
      <c r="K131" s="4" t="e">
        <f aca="false">VLOOKUP(I131,'[1]23-CE'!K$1:K$1048576,1,0)</f>
        <v>#N/A</v>
      </c>
      <c r="N131" s="0" t="n">
        <v>6246</v>
      </c>
    </row>
    <row r="132" customFormat="false" ht="12.8" hidden="false" customHeight="false" outlineLevel="0" collapsed="false">
      <c r="B132" s="0" t="n">
        <v>231000</v>
      </c>
      <c r="C132" s="0" t="n">
        <v>2</v>
      </c>
      <c r="D132" s="0" t="n">
        <v>23</v>
      </c>
      <c r="E132" s="2" t="n">
        <f aca="false">VLOOKUP(B132,'10'!$B$2:$F$5570,4,0)</f>
        <v>-4.73672</v>
      </c>
      <c r="F132" s="2" t="n">
        <f aca="false">VLOOKUP(B132,'10'!$B$2:$F$5570,5,0)</f>
        <v>-37.9655</v>
      </c>
      <c r="G132" s="3" t="n">
        <f aca="false">VLOOKUP(B132,'10'!$B$2:$J$5570,6,0)</f>
        <v>10082.2650400498</v>
      </c>
      <c r="H132" s="0" t="n">
        <f aca="false">IFERROR(IF(I132=K132,0,1),1)</f>
        <v>0</v>
      </c>
      <c r="I132" s="0" t="s">
        <v>1034</v>
      </c>
      <c r="K132" s="4" t="str">
        <f aca="false">VLOOKUP(I132,'[1]23-CE'!K$1:K$1048576,1,0)</f>
        <v>'Palhano'</v>
      </c>
      <c r="N132" s="0" t="n">
        <v>9348</v>
      </c>
    </row>
    <row r="133" customFormat="false" ht="12.8" hidden="false" customHeight="false" outlineLevel="0" collapsed="false">
      <c r="B133" s="0" t="n">
        <v>231010</v>
      </c>
      <c r="C133" s="0" t="n">
        <v>2</v>
      </c>
      <c r="D133" s="0" t="n">
        <v>23</v>
      </c>
      <c r="E133" s="2" t="n">
        <f aca="false">VLOOKUP(B133,'10'!$B$2:$F$5570,4,0)</f>
        <v>-4.13831</v>
      </c>
      <c r="F133" s="2" t="n">
        <f aca="false">VLOOKUP(B133,'10'!$B$2:$F$5570,5,0)</f>
        <v>-38.8446</v>
      </c>
      <c r="G133" s="3" t="n">
        <f aca="false">VLOOKUP(B133,'10'!$B$2:$J$5570,6,0)</f>
        <v>14251.9309198993</v>
      </c>
      <c r="H133" s="0" t="n">
        <f aca="false">IFERROR(IF(I133=K133,0,1),1)</f>
        <v>1</v>
      </c>
      <c r="I133" s="0" t="s">
        <v>1035</v>
      </c>
      <c r="K133" s="4" t="e">
        <f aca="false">VLOOKUP(I133,'[1]23-CE'!K$1:K$1048576,1,0)</f>
        <v>#N/A</v>
      </c>
      <c r="N133" s="0" t="n">
        <v>13214</v>
      </c>
    </row>
    <row r="134" customFormat="false" ht="12.8" hidden="false" customHeight="false" outlineLevel="0" collapsed="false">
      <c r="B134" s="0" t="n">
        <v>231020</v>
      </c>
      <c r="C134" s="0" t="n">
        <v>2</v>
      </c>
      <c r="D134" s="0" t="n">
        <v>23</v>
      </c>
      <c r="E134" s="2" t="n">
        <f aca="false">VLOOKUP(B134,'10'!$B$2:$F$5570,4,0)</f>
        <v>-3.41436</v>
      </c>
      <c r="F134" s="2" t="n">
        <f aca="false">VLOOKUP(B134,'10'!$B$2:$F$5570,5,0)</f>
        <v>-39.03</v>
      </c>
      <c r="G134" s="3" t="n">
        <f aca="false">VLOOKUP(B134,'10'!$B$2:$J$5570,6,0)</f>
        <v>36775.2450867115</v>
      </c>
      <c r="H134" s="0" t="n">
        <f aca="false">IFERROR(IF(I134=K134,0,1),1)</f>
        <v>0</v>
      </c>
      <c r="I134" s="0" t="s">
        <v>1036</v>
      </c>
      <c r="K134" s="4" t="str">
        <f aca="false">VLOOKUP(I134,'[1]23-CE'!K$1:K$1048576,1,0)</f>
        <v>'Paracuru'</v>
      </c>
      <c r="N134" s="0" t="n">
        <v>34097</v>
      </c>
    </row>
    <row r="135" customFormat="false" ht="12.8" hidden="false" customHeight="false" outlineLevel="0" collapsed="false">
      <c r="B135" s="0" t="n">
        <v>231025</v>
      </c>
      <c r="C135" s="0" t="n">
        <v>2</v>
      </c>
      <c r="D135" s="0" t="n">
        <v>23</v>
      </c>
      <c r="E135" s="2" t="n">
        <f aca="false">VLOOKUP(B135,'10'!$B$2:$F$5570,4,0)</f>
        <v>-3.43799</v>
      </c>
      <c r="F135" s="2" t="n">
        <f aca="false">VLOOKUP(B135,'10'!$B$2:$F$5570,5,0)</f>
        <v>-39.1479</v>
      </c>
      <c r="G135" s="3" t="n">
        <f aca="false">VLOOKUP(B135,'10'!$B$2:$J$5570,6,0)</f>
        <v>35268.5137793784</v>
      </c>
      <c r="H135" s="0" t="n">
        <f aca="false">IFERROR(IF(I135=K135,0,1),1)</f>
        <v>0</v>
      </c>
      <c r="I135" s="0" t="s">
        <v>1037</v>
      </c>
      <c r="K135" s="4" t="str">
        <f aca="false">VLOOKUP(I135,'[1]23-CE'!K$1:K$1048576,1,0)</f>
        <v>'Paraipaba'</v>
      </c>
      <c r="N135" s="0" t="n">
        <v>32700</v>
      </c>
    </row>
    <row r="136" customFormat="false" ht="12.8" hidden="false" customHeight="false" outlineLevel="0" collapsed="false">
      <c r="B136" s="0" t="n">
        <v>231030</v>
      </c>
      <c r="C136" s="0" t="n">
        <v>2</v>
      </c>
      <c r="D136" s="0" t="n">
        <v>23</v>
      </c>
      <c r="E136" s="2" t="n">
        <f aca="false">VLOOKUP(B136,'10'!$B$2:$F$5570,4,0)</f>
        <v>-6.20768</v>
      </c>
      <c r="F136" s="2" t="n">
        <f aca="false">VLOOKUP(B136,'10'!$B$2:$F$5570,5,0)</f>
        <v>-40.6905</v>
      </c>
      <c r="G136" s="3" t="n">
        <f aca="false">VLOOKUP(B136,'10'!$B$2:$J$5570,6,0)</f>
        <v>33864.2445151353</v>
      </c>
      <c r="H136" s="0" t="n">
        <f aca="false">IFERROR(IF(I136=K136,0,1),1)</f>
        <v>0</v>
      </c>
      <c r="I136" s="0" t="s">
        <v>1038</v>
      </c>
      <c r="K136" s="4" t="str">
        <f aca="false">VLOOKUP(I136,'[1]23-CE'!K$1:K$1048576,1,0)</f>
        <v>'Parambu'</v>
      </c>
      <c r="N136" s="0" t="n">
        <v>31398</v>
      </c>
    </row>
    <row r="137" customFormat="false" ht="12.8" hidden="false" customHeight="false" outlineLevel="0" collapsed="false">
      <c r="B137" s="0" t="n">
        <v>231040</v>
      </c>
      <c r="C137" s="0" t="n">
        <v>2</v>
      </c>
      <c r="D137" s="0" t="n">
        <v>23</v>
      </c>
      <c r="E137" s="2" t="n">
        <f aca="false">VLOOKUP(B137,'10'!$B$2:$F$5570,4,0)</f>
        <v>-4.08815</v>
      </c>
      <c r="F137" s="2" t="n">
        <f aca="false">VLOOKUP(B137,'10'!$B$2:$F$5570,5,0)</f>
        <v>-39.2417</v>
      </c>
      <c r="G137" s="3" t="n">
        <f aca="false">VLOOKUP(B137,'10'!$B$2:$J$5570,6,0)</f>
        <v>12580.1817958003</v>
      </c>
      <c r="H137" s="0" t="n">
        <f aca="false">IFERROR(IF(I137=K137,0,1),1)</f>
        <v>0</v>
      </c>
      <c r="I137" s="0" t="s">
        <v>1039</v>
      </c>
      <c r="K137" s="4" t="str">
        <f aca="false">VLOOKUP(I137,'[1]23-CE'!K$1:K$1048576,1,0)</f>
        <v>'Paramoti'</v>
      </c>
      <c r="N137" s="0" t="n">
        <v>11664</v>
      </c>
    </row>
    <row r="138" customFormat="false" ht="12.8" hidden="false" customHeight="false" outlineLevel="0" collapsed="false">
      <c r="B138" s="0" t="n">
        <v>231050</v>
      </c>
      <c r="C138" s="0" t="n">
        <v>2</v>
      </c>
      <c r="D138" s="0" t="n">
        <v>23</v>
      </c>
      <c r="E138" s="2" t="n">
        <f aca="false">VLOOKUP(B138,'10'!$B$2:$F$5570,4,0)</f>
        <v>-5.45341</v>
      </c>
      <c r="F138" s="2" t="n">
        <f aca="false">VLOOKUP(B138,'10'!$B$2:$F$5570,5,0)</f>
        <v>-39.7078</v>
      </c>
      <c r="G138" s="3" t="n">
        <f aca="false">VLOOKUP(B138,'10'!$B$2:$J$5570,6,0)</f>
        <v>46550.1239974915</v>
      </c>
      <c r="H138" s="0" t="n">
        <f aca="false">IFERROR(IF(I138=K138,0,1),1)</f>
        <v>0</v>
      </c>
      <c r="I138" s="0" t="s">
        <v>1040</v>
      </c>
      <c r="K138" s="4" t="str">
        <f aca="false">VLOOKUP(I138,'[1]23-CE'!K$1:K$1048576,1,0)</f>
        <v>'Pedra_Branca'</v>
      </c>
      <c r="N138" s="0" t="n">
        <v>43160</v>
      </c>
    </row>
    <row r="139" customFormat="false" ht="12.8" hidden="false" customHeight="false" outlineLevel="0" collapsed="false">
      <c r="B139" s="0" t="n">
        <v>231060</v>
      </c>
      <c r="C139" s="0" t="n">
        <v>2</v>
      </c>
      <c r="D139" s="0" t="n">
        <v>23</v>
      </c>
      <c r="E139" s="2" t="n">
        <f aca="false">VLOOKUP(B139,'10'!$B$2:$F$5570,4,0)</f>
        <v>-7.82163</v>
      </c>
      <c r="F139" s="2" t="n">
        <f aca="false">VLOOKUP(B139,'10'!$B$2:$F$5570,5,0)</f>
        <v>-39.0707</v>
      </c>
      <c r="G139" s="3" t="n">
        <f aca="false">VLOOKUP(B139,'10'!$B$2:$J$5570,6,0)</f>
        <v>9717.71587621406</v>
      </c>
      <c r="H139" s="0" t="n">
        <f aca="false">IFERROR(IF(I139=K139,0,1),1)</f>
        <v>0</v>
      </c>
      <c r="I139" s="0" t="s">
        <v>1041</v>
      </c>
      <c r="K139" s="4" t="str">
        <f aca="false">VLOOKUP(I139,'[1]23-CE'!K$1:K$1048576,1,0)</f>
        <v>'Penaforte'</v>
      </c>
      <c r="N139" s="0" t="n">
        <v>9010</v>
      </c>
    </row>
    <row r="140" customFormat="false" ht="12.8" hidden="false" customHeight="false" outlineLevel="0" collapsed="false">
      <c r="B140" s="0" t="n">
        <v>231070</v>
      </c>
      <c r="C140" s="0" t="n">
        <v>2</v>
      </c>
      <c r="D140" s="0" t="n">
        <v>23</v>
      </c>
      <c r="E140" s="2" t="n">
        <f aca="false">VLOOKUP(B140,'10'!$B$2:$F$5570,4,0)</f>
        <v>-3.79274</v>
      </c>
      <c r="F140" s="2" t="n">
        <f aca="false">VLOOKUP(B140,'10'!$B$2:$F$5570,5,0)</f>
        <v>-39.2692</v>
      </c>
      <c r="G140" s="3" t="n">
        <f aca="false">VLOOKUP(B140,'10'!$B$2:$J$5570,6,0)</f>
        <v>40257.8760039474</v>
      </c>
      <c r="H140" s="0" t="n">
        <f aca="false">IFERROR(IF(I140=K140,0,1),1)</f>
        <v>0</v>
      </c>
      <c r="I140" s="0" t="s">
        <v>1042</v>
      </c>
      <c r="K140" s="4" t="str">
        <f aca="false">VLOOKUP(I140,'[1]23-CE'!K$1:K$1048576,1,0)</f>
        <v>'Pentecoste'</v>
      </c>
      <c r="N140" s="0" t="n">
        <v>37326</v>
      </c>
    </row>
    <row r="141" customFormat="false" ht="12.8" hidden="false" customHeight="false" outlineLevel="0" collapsed="false">
      <c r="B141" s="0" t="n">
        <v>231080</v>
      </c>
      <c r="C141" s="0" t="n">
        <v>2</v>
      </c>
      <c r="D141" s="0" t="n">
        <v>23</v>
      </c>
      <c r="E141" s="2" t="n">
        <f aca="false">VLOOKUP(B141,'10'!$B$2:$F$5570,4,0)</f>
        <v>-6.03576</v>
      </c>
      <c r="F141" s="2" t="n">
        <f aca="false">VLOOKUP(B141,'10'!$B$2:$F$5570,5,0)</f>
        <v>-38.4624</v>
      </c>
      <c r="G141" s="3" t="n">
        <f aca="false">VLOOKUP(B141,'10'!$B$2:$J$5570,6,0)</f>
        <v>17559.8370899713</v>
      </c>
      <c r="H141" s="0" t="n">
        <f aca="false">IFERROR(IF(I141=K141,0,1),1)</f>
        <v>0</v>
      </c>
      <c r="I141" s="0" t="s">
        <v>1043</v>
      </c>
      <c r="K141" s="4" t="str">
        <f aca="false">VLOOKUP(I141,'[1]23-CE'!K$1:K$1048576,1,0)</f>
        <v>'Pereiro'</v>
      </c>
      <c r="N141" s="0" t="n">
        <v>16281</v>
      </c>
    </row>
    <row r="142" customFormat="false" ht="12.8" hidden="false" customHeight="false" outlineLevel="0" collapsed="false">
      <c r="B142" s="0" t="n">
        <v>231085</v>
      </c>
      <c r="C142" s="0" t="n">
        <v>2</v>
      </c>
      <c r="D142" s="0" t="n">
        <v>23</v>
      </c>
      <c r="E142" s="2" t="n">
        <f aca="false">VLOOKUP(B142,'10'!$B$2:$F$5570,4,0)</f>
        <v>-4.01584</v>
      </c>
      <c r="F142" s="2" t="n">
        <f aca="false">VLOOKUP(B142,'10'!$B$2:$F$5570,5,0)</f>
        <v>-38.3061</v>
      </c>
      <c r="G142" s="3" t="n">
        <f aca="false">VLOOKUP(B142,'10'!$B$2:$J$5570,6,0)</f>
        <v>22377.7102108423</v>
      </c>
      <c r="H142" s="0" t="n">
        <f aca="false">IFERROR(IF(I142=K142,0,1),1)</f>
        <v>0</v>
      </c>
      <c r="I142" s="0" t="s">
        <v>1044</v>
      </c>
      <c r="K142" s="4" t="str">
        <f aca="false">VLOOKUP(I142,'[1]23-CE'!K$1:K$1048576,1,0)</f>
        <v>'Pindoretama'</v>
      </c>
      <c r="N142" s="0" t="n">
        <v>20748</v>
      </c>
    </row>
    <row r="143" customFormat="false" ht="12.8" hidden="false" customHeight="false" outlineLevel="0" collapsed="false">
      <c r="B143" s="0" t="n">
        <v>231090</v>
      </c>
      <c r="C143" s="0" t="n">
        <v>2</v>
      </c>
      <c r="D143" s="0" t="n">
        <v>23</v>
      </c>
      <c r="E143" s="2" t="n">
        <f aca="false">VLOOKUP(B143,'10'!$B$2:$F$5570,4,0)</f>
        <v>-5.80025</v>
      </c>
      <c r="F143" s="2" t="n">
        <f aca="false">VLOOKUP(B143,'10'!$B$2:$F$5570,5,0)</f>
        <v>-39.417</v>
      </c>
      <c r="G143" s="3" t="n">
        <f aca="false">VLOOKUP(B143,'10'!$B$2:$J$5570,6,0)</f>
        <v>18148.7242007829</v>
      </c>
      <c r="H143" s="0" t="n">
        <f aca="false">IFERROR(IF(I143=K143,0,1),1)</f>
        <v>0</v>
      </c>
      <c r="I143" s="0" t="s">
        <v>1045</v>
      </c>
      <c r="K143" s="4" t="str">
        <f aca="false">VLOOKUP(I143,'[1]23-CE'!K$1:K$1048576,1,0)</f>
        <v>'Piquet_Carneiro'</v>
      </c>
      <c r="N143" s="0" t="n">
        <v>16827</v>
      </c>
    </row>
    <row r="144" customFormat="false" ht="12.8" hidden="false" customHeight="false" outlineLevel="0" collapsed="false">
      <c r="B144" s="0" t="n">
        <v>231095</v>
      </c>
      <c r="C144" s="0" t="n">
        <v>2</v>
      </c>
      <c r="D144" s="0" t="n">
        <v>23</v>
      </c>
      <c r="E144" s="2" t="n">
        <f aca="false">VLOOKUP(B144,'10'!$B$2:$F$5570,4,0)</f>
        <v>-4.23922</v>
      </c>
      <c r="F144" s="2" t="n">
        <f aca="false">VLOOKUP(B144,'10'!$B$2:$F$5570,5,0)</f>
        <v>-40.6442</v>
      </c>
      <c r="G144" s="3" t="n">
        <f aca="false">VLOOKUP(B144,'10'!$B$2:$J$5570,6,0)</f>
        <v>11705.4795121588</v>
      </c>
      <c r="H144" s="0" t="n">
        <f aca="false">IFERROR(IF(I144=K144,0,1),1)</f>
        <v>1</v>
      </c>
      <c r="I144" s="0" t="s">
        <v>1046</v>
      </c>
      <c r="K144" s="4" t="e">
        <f aca="false">VLOOKUP(I144,'[1]23-CE'!K$1:K$1048576,1,0)</f>
        <v>#N/A</v>
      </c>
      <c r="N144" s="0" t="n">
        <v>10853</v>
      </c>
    </row>
    <row r="145" customFormat="false" ht="12.8" hidden="false" customHeight="false" outlineLevel="0" collapsed="false">
      <c r="B145" s="0" t="n">
        <v>231100</v>
      </c>
      <c r="C145" s="0" t="n">
        <v>2</v>
      </c>
      <c r="D145" s="0" t="n">
        <v>23</v>
      </c>
      <c r="E145" s="2" t="n">
        <f aca="false">VLOOKUP(B145,'10'!$B$2:$F$5570,4,0)</f>
        <v>-4.74672</v>
      </c>
      <c r="F145" s="2" t="n">
        <f aca="false">VLOOKUP(B145,'10'!$B$2:$F$5570,5,0)</f>
        <v>-40.9205</v>
      </c>
      <c r="G145" s="3" t="n">
        <f aca="false">VLOOKUP(B145,'10'!$B$2:$J$5570,6,0)</f>
        <v>13302.8088365399</v>
      </c>
      <c r="H145" s="0" t="n">
        <f aca="false">IFERROR(IF(I145=K145,0,1),1)</f>
        <v>0</v>
      </c>
      <c r="I145" s="0" t="s">
        <v>1047</v>
      </c>
      <c r="K145" s="4" t="str">
        <f aca="false">VLOOKUP(I145,'[1]23-CE'!K$1:K$1048576,1,0)</f>
        <v>'Poranga'</v>
      </c>
      <c r="N145" s="0" t="n">
        <v>12334</v>
      </c>
    </row>
    <row r="146" customFormat="false" ht="12.8" hidden="false" customHeight="false" outlineLevel="0" collapsed="false">
      <c r="B146" s="0" t="n">
        <v>231110</v>
      </c>
      <c r="C146" s="0" t="n">
        <v>2</v>
      </c>
      <c r="D146" s="0" t="n">
        <v>23</v>
      </c>
      <c r="E146" s="2" t="n">
        <f aca="false">VLOOKUP(B146,'10'!$B$2:$F$5570,4,0)</f>
        <v>-7.52265</v>
      </c>
      <c r="F146" s="2" t="n">
        <f aca="false">VLOOKUP(B146,'10'!$B$2:$F$5570,5,0)</f>
        <v>-39.114</v>
      </c>
      <c r="G146" s="3" t="n">
        <f aca="false">VLOOKUP(B146,'10'!$B$2:$J$5570,6,0)</f>
        <v>16228.9090776241</v>
      </c>
      <c r="H146" s="0" t="n">
        <f aca="false">IFERROR(IF(I146=K146,0,1),1)</f>
        <v>0</v>
      </c>
      <c r="I146" s="0" t="s">
        <v>1048</v>
      </c>
      <c r="K146" s="4" t="str">
        <f aca="false">VLOOKUP(I146,'[1]23-CE'!K$1:K$1048576,1,0)</f>
        <v>'Porteiras'</v>
      </c>
      <c r="N146" s="0" t="n">
        <v>15047</v>
      </c>
    </row>
    <row r="147" customFormat="false" ht="12.8" hidden="false" customHeight="false" outlineLevel="0" collapsed="false">
      <c r="B147" s="0" t="n">
        <v>231120</v>
      </c>
      <c r="C147" s="0" t="n">
        <v>2</v>
      </c>
      <c r="D147" s="0" t="n">
        <v>23</v>
      </c>
      <c r="E147" s="2" t="n">
        <f aca="false">VLOOKUP(B147,'10'!$B$2:$F$5570,4,0)</f>
        <v>-7.09154</v>
      </c>
      <c r="F147" s="2" t="n">
        <f aca="false">VLOOKUP(B147,'10'!$B$2:$F$5570,5,0)</f>
        <v>-40.0233</v>
      </c>
      <c r="G147" s="3" t="n">
        <f aca="false">VLOOKUP(B147,'10'!$B$2:$J$5570,6,0)</f>
        <v>11848.9263724848</v>
      </c>
      <c r="H147" s="0" t="n">
        <f aca="false">IFERROR(IF(I147=K147,0,1),1)</f>
        <v>0</v>
      </c>
      <c r="I147" s="0" t="s">
        <v>1049</v>
      </c>
      <c r="K147" s="4" t="str">
        <f aca="false">VLOOKUP(I147,'[1]23-CE'!K$1:K$1048576,1,0)</f>
        <v>'Potengi'</v>
      </c>
      <c r="N147" s="0" t="n">
        <v>10986</v>
      </c>
    </row>
    <row r="148" customFormat="false" ht="12.8" hidden="false" customHeight="false" outlineLevel="0" collapsed="false">
      <c r="B148" s="0" t="n">
        <v>231123</v>
      </c>
      <c r="C148" s="0" t="n">
        <v>2</v>
      </c>
      <c r="D148" s="0" t="n">
        <v>23</v>
      </c>
      <c r="E148" s="2" t="n">
        <f aca="false">VLOOKUP(B148,'10'!$B$2:$F$5570,4,0)</f>
        <v>-5.71287</v>
      </c>
      <c r="F148" s="2" t="n">
        <f aca="false">VLOOKUP(B148,'10'!$B$2:$F$5570,5,0)</f>
        <v>-38.1578</v>
      </c>
      <c r="G148" s="3" t="n">
        <f aca="false">VLOOKUP(B148,'10'!$B$2:$J$5570,6,0)</f>
        <v>6902.70606079578</v>
      </c>
      <c r="H148" s="0" t="n">
        <f aca="false">IFERROR(IF(I148=K148,0,1),1)</f>
        <v>1</v>
      </c>
      <c r="I148" s="0" t="s">
        <v>1050</v>
      </c>
      <c r="K148" s="4" t="e">
        <f aca="false">VLOOKUP(I148,'[1]23-CE'!K$1:K$1048576,1,0)</f>
        <v>#N/A</v>
      </c>
      <c r="N148" s="0" t="n">
        <v>6400</v>
      </c>
    </row>
    <row r="149" customFormat="false" ht="12.8" hidden="false" customHeight="false" outlineLevel="0" collapsed="false">
      <c r="B149" s="0" t="n">
        <v>231126</v>
      </c>
      <c r="C149" s="0" t="n">
        <v>2</v>
      </c>
      <c r="D149" s="0" t="n">
        <v>23</v>
      </c>
      <c r="E149" s="2" t="n">
        <f aca="false">VLOOKUP(B149,'10'!$B$2:$F$5570,4,0)</f>
        <v>-5.8425</v>
      </c>
      <c r="F149" s="2" t="n">
        <f aca="false">VLOOKUP(B149,'10'!$B$2:$F$5570,5,0)</f>
        <v>-40.7002</v>
      </c>
      <c r="G149" s="3" t="n">
        <f aca="false">VLOOKUP(B149,'10'!$B$2:$J$5570,6,0)</f>
        <v>22649.5042619861</v>
      </c>
      <c r="H149" s="0" t="n">
        <f aca="false">IFERROR(IF(I149=K149,0,1),1)</f>
        <v>1</v>
      </c>
      <c r="I149" s="0" t="s">
        <v>1051</v>
      </c>
      <c r="K149" s="4" t="e">
        <f aca="false">VLOOKUP(I149,'[1]23-CE'!K$1:K$1048576,1,0)</f>
        <v>#N/A</v>
      </c>
      <c r="N149" s="0" t="n">
        <v>21000</v>
      </c>
    </row>
    <row r="150" customFormat="false" ht="12.8" hidden="false" customHeight="false" outlineLevel="0" collapsed="false">
      <c r="B150" s="0" t="n">
        <v>231130</v>
      </c>
      <c r="C150" s="0" t="n">
        <v>2</v>
      </c>
      <c r="D150" s="0" t="n">
        <v>23</v>
      </c>
      <c r="E150" s="2" t="n">
        <f aca="false">VLOOKUP(B150,'10'!$B$2:$F$5570,4,0)</f>
        <v>-4.9663</v>
      </c>
      <c r="F150" s="2" t="n">
        <f aca="false">VLOOKUP(B150,'10'!$B$2:$F$5570,5,0)</f>
        <v>-39.0155</v>
      </c>
      <c r="G150" s="3" t="n">
        <f aca="false">VLOOKUP(B150,'10'!$B$2:$J$5570,6,0)</f>
        <v>93958.7720612945</v>
      </c>
      <c r="H150" s="0" t="n">
        <f aca="false">IFERROR(IF(I150=K150,0,1),1)</f>
        <v>0</v>
      </c>
      <c r="I150" s="0" t="s">
        <v>1052</v>
      </c>
      <c r="K150" s="4" t="str">
        <f aca="false">VLOOKUP(I150,'[1]23-CE'!K$1:K$1048576,1,0)</f>
        <v>'Quixada'</v>
      </c>
      <c r="N150" s="0" t="n">
        <v>87116</v>
      </c>
    </row>
    <row r="151" customFormat="false" ht="12.8" hidden="false" customHeight="false" outlineLevel="0" collapsed="false">
      <c r="B151" s="0" t="n">
        <v>231135</v>
      </c>
      <c r="C151" s="0" t="n">
        <v>2</v>
      </c>
      <c r="D151" s="0" t="n">
        <v>23</v>
      </c>
      <c r="E151" s="2" t="n">
        <f aca="false">VLOOKUP(B151,'10'!$B$2:$F$5570,4,0)</f>
        <v>-6.24637</v>
      </c>
      <c r="F151" s="2" t="n">
        <f aca="false">VLOOKUP(B151,'10'!$B$2:$F$5570,5,0)</f>
        <v>-39.2011</v>
      </c>
      <c r="G151" s="3" t="n">
        <f aca="false">VLOOKUP(B151,'10'!$B$2:$J$5570,6,0)</f>
        <v>16163.1176604821</v>
      </c>
      <c r="H151" s="0" t="n">
        <f aca="false">IFERROR(IF(I151=K151,0,1),1)</f>
        <v>0</v>
      </c>
      <c r="I151" s="0" t="s">
        <v>1053</v>
      </c>
      <c r="K151" s="4" t="str">
        <f aca="false">VLOOKUP(I151,'[1]23-CE'!K$1:K$1048576,1,0)</f>
        <v>'Quixelo'</v>
      </c>
      <c r="N151" s="0" t="n">
        <v>14986</v>
      </c>
    </row>
    <row r="152" customFormat="false" ht="12.8" hidden="false" customHeight="false" outlineLevel="0" collapsed="false">
      <c r="B152" s="0" t="n">
        <v>231140</v>
      </c>
      <c r="C152" s="0" t="n">
        <v>2</v>
      </c>
      <c r="D152" s="0" t="n">
        <v>23</v>
      </c>
      <c r="E152" s="2" t="n">
        <f aca="false">VLOOKUP(B152,'10'!$B$2:$F$5570,4,0)</f>
        <v>-5.19067</v>
      </c>
      <c r="F152" s="2" t="n">
        <f aca="false">VLOOKUP(B152,'10'!$B$2:$F$5570,5,0)</f>
        <v>-39.2889</v>
      </c>
      <c r="G152" s="3" t="n">
        <f aca="false">VLOOKUP(B152,'10'!$B$2:$J$5570,6,0)</f>
        <v>85292.6403115298</v>
      </c>
      <c r="H152" s="0" t="n">
        <f aca="false">IFERROR(IF(I152=K152,0,1),1)</f>
        <v>0</v>
      </c>
      <c r="I152" s="0" t="s">
        <v>1054</v>
      </c>
      <c r="K152" s="4" t="str">
        <f aca="false">VLOOKUP(I152,'[1]23-CE'!K$1:K$1048576,1,0)</f>
        <v>'Quixeramobim'</v>
      </c>
      <c r="N152" s="0" t="n">
        <v>79081</v>
      </c>
    </row>
    <row r="153" customFormat="false" ht="12.8" hidden="false" customHeight="false" outlineLevel="0" collapsed="false">
      <c r="B153" s="0" t="n">
        <v>231150</v>
      </c>
      <c r="C153" s="0" t="n">
        <v>2</v>
      </c>
      <c r="D153" s="0" t="n">
        <v>23</v>
      </c>
      <c r="E153" s="2" t="n">
        <f aca="false">VLOOKUP(B153,'10'!$B$2:$F$5570,4,0)</f>
        <v>-5.07148</v>
      </c>
      <c r="F153" s="2" t="n">
        <f aca="false">VLOOKUP(B153,'10'!$B$2:$F$5570,5,0)</f>
        <v>-37.9802</v>
      </c>
      <c r="G153" s="3" t="n">
        <f aca="false">VLOOKUP(B153,'10'!$B$2:$J$5570,6,0)</f>
        <v>23736.6804665615</v>
      </c>
      <c r="H153" s="0" t="n">
        <f aca="false">IFERROR(IF(I153=K153,0,1),1)</f>
        <v>0</v>
      </c>
      <c r="I153" s="0" t="s">
        <v>1055</v>
      </c>
      <c r="K153" s="4" t="str">
        <f aca="false">VLOOKUP(I153,'[1]23-CE'!K$1:K$1048576,1,0)</f>
        <v>'Quixere'</v>
      </c>
      <c r="N153" s="0" t="n">
        <v>22008</v>
      </c>
    </row>
    <row r="154" customFormat="false" ht="12.8" hidden="false" customHeight="false" outlineLevel="0" collapsed="false">
      <c r="B154" s="0" t="n">
        <v>231160</v>
      </c>
      <c r="C154" s="0" t="n">
        <v>2</v>
      </c>
      <c r="D154" s="0" t="n">
        <v>23</v>
      </c>
      <c r="E154" s="2" t="n">
        <f aca="false">VLOOKUP(B154,'10'!$B$2:$F$5570,4,0)</f>
        <v>-4.21587</v>
      </c>
      <c r="F154" s="2" t="n">
        <f aca="false">VLOOKUP(B154,'10'!$B$2:$F$5570,5,0)</f>
        <v>-38.7277</v>
      </c>
      <c r="G154" s="3" t="n">
        <f aca="false">VLOOKUP(B154,'10'!$B$2:$J$5570,6,0)</f>
        <v>29803.5119653078</v>
      </c>
      <c r="H154" s="0" t="n">
        <f aca="false">IFERROR(IF(I154=K154,0,1),1)</f>
        <v>0</v>
      </c>
      <c r="I154" s="0" t="s">
        <v>272</v>
      </c>
      <c r="K154" s="4" t="str">
        <f aca="false">VLOOKUP(I154,'[1]23-CE'!K$1:K$1048576,1,0)</f>
        <v>'Redencao'</v>
      </c>
      <c r="N154" s="0" t="n">
        <v>27633</v>
      </c>
    </row>
    <row r="155" customFormat="false" ht="12.8" hidden="false" customHeight="false" outlineLevel="0" collapsed="false">
      <c r="B155" s="0" t="n">
        <v>231170</v>
      </c>
      <c r="C155" s="0" t="n">
        <v>2</v>
      </c>
      <c r="D155" s="0" t="n">
        <v>23</v>
      </c>
      <c r="E155" s="2" t="n">
        <f aca="false">VLOOKUP(B155,'10'!$B$2:$F$5570,4,0)</f>
        <v>-4.14191</v>
      </c>
      <c r="F155" s="2" t="n">
        <f aca="false">VLOOKUP(B155,'10'!$B$2:$F$5570,5,0)</f>
        <v>-40.5759</v>
      </c>
      <c r="G155" s="3" t="n">
        <f aca="false">VLOOKUP(B155,'10'!$B$2:$J$5570,6,0)</f>
        <v>20433.0884877775</v>
      </c>
      <c r="H155" s="0" t="n">
        <f aca="false">IFERROR(IF(I155=K155,0,1),1)</f>
        <v>0</v>
      </c>
      <c r="I155" s="0" t="s">
        <v>1056</v>
      </c>
      <c r="K155" s="4" t="str">
        <f aca="false">VLOOKUP(I155,'[1]23-CE'!K$1:K$1048576,1,0)</f>
        <v>'Reriutaba'</v>
      </c>
      <c r="N155" s="0" t="n">
        <v>18945</v>
      </c>
    </row>
    <row r="156" customFormat="false" ht="12.8" hidden="false" customHeight="false" outlineLevel="0" collapsed="false">
      <c r="B156" s="0" t="n">
        <v>231180</v>
      </c>
      <c r="C156" s="0" t="n">
        <v>2</v>
      </c>
      <c r="D156" s="0" t="n">
        <v>23</v>
      </c>
      <c r="E156" s="2" t="n">
        <f aca="false">VLOOKUP(B156,'10'!$B$2:$F$5570,4,0)</f>
        <v>-4.92673</v>
      </c>
      <c r="F156" s="2" t="n">
        <f aca="false">VLOOKUP(B156,'10'!$B$2:$F$5570,5,0)</f>
        <v>-37.9721</v>
      </c>
      <c r="G156" s="3" t="n">
        <f aca="false">VLOOKUP(B156,'10'!$B$2:$J$5570,6,0)</f>
        <v>82923.0707465973</v>
      </c>
      <c r="H156" s="0" t="n">
        <f aca="false">IFERROR(IF(I156=K156,0,1),1)</f>
        <v>0</v>
      </c>
      <c r="I156" s="0" t="s">
        <v>1057</v>
      </c>
      <c r="K156" s="4" t="str">
        <f aca="false">VLOOKUP(I156,'[1]23-CE'!K$1:K$1048576,1,0)</f>
        <v>'Russas'</v>
      </c>
      <c r="N156" s="0" t="n">
        <v>76884</v>
      </c>
    </row>
    <row r="157" customFormat="false" ht="12.8" hidden="false" customHeight="false" outlineLevel="0" collapsed="false">
      <c r="B157" s="0" t="n">
        <v>231190</v>
      </c>
      <c r="C157" s="0" t="n">
        <v>2</v>
      </c>
      <c r="D157" s="0" t="n">
        <v>23</v>
      </c>
      <c r="E157" s="2" t="n">
        <f aca="false">VLOOKUP(B157,'10'!$B$2:$F$5570,4,0)</f>
        <v>-6.5346</v>
      </c>
      <c r="F157" s="2" t="n">
        <f aca="false">VLOOKUP(B157,'10'!$B$2:$F$5570,5,0)</f>
        <v>-39.9017</v>
      </c>
      <c r="G157" s="3" t="n">
        <f aca="false">VLOOKUP(B157,'10'!$B$2:$J$5570,6,0)</f>
        <v>17049.6839701656</v>
      </c>
      <c r="H157" s="0" t="n">
        <f aca="false">IFERROR(IF(I157=K157,0,1),1)</f>
        <v>0</v>
      </c>
      <c r="I157" s="0" t="s">
        <v>1058</v>
      </c>
      <c r="K157" s="4" t="str">
        <f aca="false">VLOOKUP(I157,'[1]23-CE'!K$1:K$1048576,1,0)</f>
        <v>'Saboeiro'</v>
      </c>
      <c r="N157" s="0" t="n">
        <v>15808</v>
      </c>
    </row>
    <row r="158" customFormat="false" ht="12.8" hidden="false" customHeight="false" outlineLevel="0" collapsed="false">
      <c r="B158" s="0" t="n">
        <v>231195</v>
      </c>
      <c r="C158" s="0" t="n">
        <v>2</v>
      </c>
      <c r="D158" s="0" t="n">
        <v>23</v>
      </c>
      <c r="E158" s="2" t="n">
        <f aca="false">VLOOKUP(B158,'10'!$B$2:$F$5570,4,0)</f>
        <v>-7.28398</v>
      </c>
      <c r="F158" s="2" t="n">
        <f aca="false">VLOOKUP(B158,'10'!$B$2:$F$5570,5,0)</f>
        <v>-40.45</v>
      </c>
      <c r="G158" s="3" t="n">
        <f aca="false">VLOOKUP(B158,'10'!$B$2:$J$5570,6,0)</f>
        <v>17725.9334545592</v>
      </c>
      <c r="H158" s="0" t="n">
        <f aca="false">IFERROR(IF(I158=K158,0,1),1)</f>
        <v>0</v>
      </c>
      <c r="I158" s="0" t="s">
        <v>1059</v>
      </c>
      <c r="K158" s="4" t="str">
        <f aca="false">VLOOKUP(I158,'[1]23-CE'!K$1:K$1048576,1,0)</f>
        <v>'Salitre'</v>
      </c>
      <c r="N158" s="0" t="n">
        <v>16435</v>
      </c>
    </row>
    <row r="159" customFormat="false" ht="12.8" hidden="false" customHeight="false" outlineLevel="0" collapsed="false">
      <c r="B159" s="0" t="n">
        <v>231200</v>
      </c>
      <c r="C159" s="0" t="n">
        <v>2</v>
      </c>
      <c r="D159" s="0" t="n">
        <v>23</v>
      </c>
      <c r="E159" s="2" t="n">
        <f aca="false">VLOOKUP(B159,'10'!$B$2:$F$5570,4,0)</f>
        <v>-3.46144</v>
      </c>
      <c r="F159" s="2" t="n">
        <f aca="false">VLOOKUP(B159,'10'!$B$2:$F$5570,5,0)</f>
        <v>-40.2118</v>
      </c>
      <c r="G159" s="3" t="n">
        <f aca="false">VLOOKUP(B159,'10'!$B$2:$J$5570,6,0)</f>
        <v>34746.4966335307</v>
      </c>
      <c r="H159" s="0" t="n">
        <f aca="false">IFERROR(IF(I159=K159,0,1),1)</f>
        <v>0</v>
      </c>
      <c r="I159" s="0" t="s">
        <v>1060</v>
      </c>
      <c r="K159" s="4" t="str">
        <f aca="false">VLOOKUP(I159,'[1]23-CE'!K$1:K$1048576,1,0)</f>
        <v>'Santana_Do_Acarau'</v>
      </c>
      <c r="N159" s="0" t="n">
        <v>32216</v>
      </c>
    </row>
    <row r="160" customFormat="false" ht="12.8" hidden="false" customHeight="false" outlineLevel="0" collapsed="false">
      <c r="B160" s="0" t="n">
        <v>231210</v>
      </c>
      <c r="C160" s="0" t="n">
        <v>2</v>
      </c>
      <c r="D160" s="0" t="n">
        <v>23</v>
      </c>
      <c r="E160" s="2" t="n">
        <f aca="false">VLOOKUP(B160,'10'!$B$2:$F$5570,4,0)</f>
        <v>-7.17613</v>
      </c>
      <c r="F160" s="2" t="n">
        <f aca="false">VLOOKUP(B160,'10'!$B$2:$F$5570,5,0)</f>
        <v>-39.7302</v>
      </c>
      <c r="G160" s="3" t="n">
        <f aca="false">VLOOKUP(B160,'10'!$B$2:$J$5570,6,0)</f>
        <v>19006.1697192724</v>
      </c>
      <c r="H160" s="0" t="n">
        <f aca="false">IFERROR(IF(I160=K160,0,1),1)</f>
        <v>0</v>
      </c>
      <c r="I160" s="0" t="s">
        <v>1061</v>
      </c>
      <c r="K160" s="4" t="str">
        <f aca="false">VLOOKUP(I160,'[1]23-CE'!K$1:K$1048576,1,0)</f>
        <v>'Santana_Do_Cariri'</v>
      </c>
      <c r="N160" s="0" t="n">
        <v>17622</v>
      </c>
    </row>
    <row r="161" customFormat="false" ht="12.8" hidden="false" customHeight="false" outlineLevel="0" collapsed="false">
      <c r="B161" s="0" t="n">
        <v>231220</v>
      </c>
      <c r="C161" s="0" t="n">
        <v>2</v>
      </c>
      <c r="D161" s="0" t="n">
        <v>23</v>
      </c>
      <c r="E161" s="2" t="n">
        <f aca="false">VLOOKUP(B161,'10'!$B$2:$F$5570,4,0)</f>
        <v>-4.32608</v>
      </c>
      <c r="F161" s="2" t="n">
        <f aca="false">VLOOKUP(B161,'10'!$B$2:$F$5570,5,0)</f>
        <v>-40.1523</v>
      </c>
      <c r="G161" s="3" t="n">
        <f aca="false">VLOOKUP(B161,'10'!$B$2:$J$5570,6,0)</f>
        <v>47127.1470822612</v>
      </c>
      <c r="H161" s="0" t="n">
        <f aca="false">IFERROR(IF(I161=K161,0,1),1)</f>
        <v>0</v>
      </c>
      <c r="I161" s="0" t="s">
        <v>1062</v>
      </c>
      <c r="K161" s="4" t="str">
        <f aca="false">VLOOKUP(I161,'[1]23-CE'!K$1:K$1048576,1,0)</f>
        <v>'Santa_Quiteria'</v>
      </c>
      <c r="N161" s="0" t="n">
        <v>43695</v>
      </c>
    </row>
    <row r="162" customFormat="false" ht="12.8" hidden="false" customHeight="false" outlineLevel="0" collapsed="false">
      <c r="B162" s="0" t="n">
        <v>231230</v>
      </c>
      <c r="C162" s="0" t="n">
        <v>2</v>
      </c>
      <c r="D162" s="0" t="n">
        <v>23</v>
      </c>
      <c r="E162" s="2" t="n">
        <f aca="false">VLOOKUP(B162,'10'!$B$2:$F$5570,4,0)</f>
        <v>-4.04713</v>
      </c>
      <c r="F162" s="2" t="n">
        <f aca="false">VLOOKUP(B162,'10'!$B$2:$F$5570,5,0)</f>
        <v>-40.8596</v>
      </c>
      <c r="G162" s="3" t="n">
        <f aca="false">VLOOKUP(B162,'10'!$B$2:$J$5570,6,0)</f>
        <v>50636.741695047</v>
      </c>
      <c r="H162" s="0" t="n">
        <f aca="false">IFERROR(IF(I162=K162,0,1),1)</f>
        <v>0</v>
      </c>
      <c r="I162" s="0" t="s">
        <v>1063</v>
      </c>
      <c r="K162" s="4" t="str">
        <f aca="false">VLOOKUP(I162,'[1]23-CE'!K$1:K$1048576,1,0)</f>
        <v>'Sao_Benedito'</v>
      </c>
      <c r="N162" s="0" t="n">
        <v>46949</v>
      </c>
    </row>
    <row r="163" customFormat="false" ht="12.8" hidden="false" customHeight="false" outlineLevel="0" collapsed="false">
      <c r="B163" s="0" t="n">
        <v>231240</v>
      </c>
      <c r="C163" s="0" t="n">
        <v>2</v>
      </c>
      <c r="D163" s="0" t="n">
        <v>23</v>
      </c>
      <c r="E163" s="2" t="n">
        <f aca="false">VLOOKUP(B163,'10'!$B$2:$F$5570,4,0)</f>
        <v>-3.60515</v>
      </c>
      <c r="F163" s="2" t="n">
        <f aca="false">VLOOKUP(B163,'10'!$B$2:$F$5570,5,0)</f>
        <v>-38.9726</v>
      </c>
      <c r="G163" s="3" t="n">
        <f aca="false">VLOOKUP(B163,'10'!$B$2:$J$5570,6,0)</f>
        <v>52326.82613212</v>
      </c>
      <c r="H163" s="0" t="n">
        <f aca="false">IFERROR(IF(I163=K163,0,1),1)</f>
        <v>0</v>
      </c>
      <c r="I163" s="0" t="s">
        <v>1064</v>
      </c>
      <c r="K163" s="4" t="str">
        <f aca="false">VLOOKUP(I163,'[1]23-CE'!K$1:K$1048576,1,0)</f>
        <v>'Sao_Goncalo_Do_Amarante'</v>
      </c>
      <c r="N163" s="0" t="n">
        <v>48516</v>
      </c>
    </row>
    <row r="164" customFormat="false" ht="12.8" hidden="false" customHeight="false" outlineLevel="0" collapsed="false">
      <c r="B164" s="0" t="n">
        <v>231250</v>
      </c>
      <c r="C164" s="0" t="n">
        <v>2</v>
      </c>
      <c r="D164" s="0" t="n">
        <v>23</v>
      </c>
      <c r="E164" s="2" t="n">
        <f aca="false">VLOOKUP(B164,'10'!$B$2:$F$5570,4,0)</f>
        <v>-5.27516</v>
      </c>
      <c r="F164" s="2" t="n">
        <f aca="false">VLOOKUP(B164,'10'!$B$2:$F$5570,5,0)</f>
        <v>-38.2694</v>
      </c>
      <c r="G164" s="3" t="n">
        <f aca="false">VLOOKUP(B164,'10'!$B$2:$J$5570,6,0)</f>
        <v>8295.11129899693</v>
      </c>
      <c r="H164" s="0" t="n">
        <f aca="false">IFERROR(IF(I164=K164,0,1),1)</f>
        <v>1</v>
      </c>
      <c r="I164" s="0" t="s">
        <v>1065</v>
      </c>
      <c r="K164" s="4" t="e">
        <f aca="false">VLOOKUP(I164,'[1]23-CE'!K$1:K$1048576,1,0)</f>
        <v>#N/A</v>
      </c>
      <c r="N164" s="0" t="n">
        <v>7691</v>
      </c>
    </row>
    <row r="165" customFormat="false" ht="12.8" hidden="false" customHeight="false" outlineLevel="0" collapsed="false">
      <c r="B165" s="0" t="n">
        <v>231260</v>
      </c>
      <c r="C165" s="0" t="n">
        <v>2</v>
      </c>
      <c r="D165" s="0" t="n">
        <v>23</v>
      </c>
      <c r="E165" s="2" t="n">
        <f aca="false">VLOOKUP(B165,'10'!$B$2:$F$5570,4,0)</f>
        <v>-3.66976</v>
      </c>
      <c r="F165" s="2" t="n">
        <f aca="false">VLOOKUP(B165,'10'!$B$2:$F$5570,5,0)</f>
        <v>-39.2391</v>
      </c>
      <c r="G165" s="3" t="n">
        <f aca="false">VLOOKUP(B165,'10'!$B$2:$J$5570,6,0)</f>
        <v>13954.2517210275</v>
      </c>
      <c r="H165" s="0" t="n">
        <f aca="false">IFERROR(IF(I165=K165,0,1),1)</f>
        <v>0</v>
      </c>
      <c r="I165" s="0" t="s">
        <v>1066</v>
      </c>
      <c r="K165" s="4" t="str">
        <f aca="false">VLOOKUP(I165,'[1]23-CE'!K$1:K$1048576,1,0)</f>
        <v>'Sao_Luis_Do_Curu'</v>
      </c>
      <c r="N165" s="0" t="n">
        <v>12938</v>
      </c>
    </row>
    <row r="166" customFormat="false" ht="12.8" hidden="false" customHeight="false" outlineLevel="0" collapsed="false">
      <c r="B166" s="0" t="n">
        <v>231270</v>
      </c>
      <c r="C166" s="0" t="n">
        <v>2</v>
      </c>
      <c r="D166" s="0" t="n">
        <v>23</v>
      </c>
      <c r="E166" s="2" t="n">
        <f aca="false">VLOOKUP(B166,'10'!$B$2:$F$5570,4,0)</f>
        <v>-5.58244</v>
      </c>
      <c r="F166" s="2" t="n">
        <f aca="false">VLOOKUP(B166,'10'!$B$2:$F$5570,5,0)</f>
        <v>-39.3704</v>
      </c>
      <c r="G166" s="3" t="n">
        <f aca="false">VLOOKUP(B166,'10'!$B$2:$J$5570,6,0)</f>
        <v>28758.3991257904</v>
      </c>
      <c r="H166" s="0" t="n">
        <f aca="false">IFERROR(IF(I166=K166,0,1),1)</f>
        <v>0</v>
      </c>
      <c r="I166" s="0" t="s">
        <v>1067</v>
      </c>
      <c r="K166" s="4" t="str">
        <f aca="false">VLOOKUP(I166,'[1]23-CE'!K$1:K$1048576,1,0)</f>
        <v>'Senador_Pompeu'</v>
      </c>
      <c r="N166" s="0" t="n">
        <v>26664</v>
      </c>
    </row>
    <row r="167" customFormat="false" ht="12.8" hidden="false" customHeight="false" outlineLevel="0" collapsed="false">
      <c r="B167" s="0" t="n">
        <v>231280</v>
      </c>
      <c r="C167" s="0" t="n">
        <v>2</v>
      </c>
      <c r="D167" s="0" t="n">
        <v>23</v>
      </c>
      <c r="E167" s="2" t="n">
        <f aca="false">VLOOKUP(B167,'10'!$B$2:$F$5570,4,0)</f>
        <v>-3.35305</v>
      </c>
      <c r="F167" s="2" t="n">
        <f aca="false">VLOOKUP(B167,'10'!$B$2:$F$5570,5,0)</f>
        <v>-40.4662</v>
      </c>
      <c r="G167" s="3" t="n">
        <f aca="false">VLOOKUP(B167,'10'!$B$2:$J$5570,6,0)</f>
        <v>8146.27169956102</v>
      </c>
      <c r="H167" s="0" t="n">
        <f aca="false">IFERROR(IF(I167=K167,0,1),1)</f>
        <v>1</v>
      </c>
      <c r="I167" s="0" t="s">
        <v>1068</v>
      </c>
      <c r="K167" s="4" t="e">
        <f aca="false">VLOOKUP(I167,'[1]23-CE'!K$1:K$1048576,1,0)</f>
        <v>#N/A</v>
      </c>
      <c r="N167" s="0" t="n">
        <v>7553</v>
      </c>
    </row>
    <row r="168" customFormat="false" ht="12.8" hidden="false" customHeight="false" outlineLevel="0" collapsed="false">
      <c r="B168" s="0" t="n">
        <v>231290</v>
      </c>
      <c r="C168" s="0" t="n">
        <v>2</v>
      </c>
      <c r="D168" s="0" t="n">
        <v>23</v>
      </c>
      <c r="E168" s="2" t="n">
        <f aca="false">VLOOKUP(B168,'10'!$B$2:$F$5570,4,0)</f>
        <v>-3.68913</v>
      </c>
      <c r="F168" s="2" t="n">
        <f aca="false">VLOOKUP(B168,'10'!$B$2:$F$5570,5,0)</f>
        <v>-40.3482</v>
      </c>
      <c r="G168" s="3" t="n">
        <f aca="false">VLOOKUP(B168,'10'!$B$2:$J$5570,6,0)</f>
        <v>222875.436129232</v>
      </c>
      <c r="H168" s="0" t="n">
        <f aca="false">IFERROR(IF(I168=K168,0,1),1)</f>
        <v>0</v>
      </c>
      <c r="I168" s="0" t="s">
        <v>1069</v>
      </c>
      <c r="K168" s="4" t="str">
        <f aca="false">VLOOKUP(I168,'[1]23-CE'!K$1:K$1048576,1,0)</f>
        <v>'Sobral'</v>
      </c>
      <c r="N168" s="0" t="n">
        <v>206644</v>
      </c>
    </row>
    <row r="169" customFormat="false" ht="12.8" hidden="false" customHeight="false" outlineLevel="0" collapsed="false">
      <c r="B169" s="0" t="n">
        <v>231300</v>
      </c>
      <c r="C169" s="0" t="n">
        <v>2</v>
      </c>
      <c r="D169" s="0" t="n">
        <v>23</v>
      </c>
      <c r="E169" s="2" t="n">
        <f aca="false">VLOOKUP(B169,'10'!$B$2:$F$5570,4,0)</f>
        <v>-5.71894</v>
      </c>
      <c r="F169" s="2" t="n">
        <f aca="false">VLOOKUP(B169,'10'!$B$2:$F$5570,5,0)</f>
        <v>-39.0107</v>
      </c>
      <c r="G169" s="3" t="n">
        <f aca="false">VLOOKUP(B169,'10'!$B$2:$J$5570,6,0)</f>
        <v>19727.7182121899</v>
      </c>
      <c r="H169" s="0" t="n">
        <f aca="false">IFERROR(IF(I169=K169,0,1),1)</f>
        <v>0</v>
      </c>
      <c r="I169" s="0" t="s">
        <v>1070</v>
      </c>
      <c r="K169" s="4" t="str">
        <f aca="false">VLOOKUP(I169,'[1]23-CE'!K$1:K$1048576,1,0)</f>
        <v>'Solonopole'</v>
      </c>
      <c r="N169" s="0" t="n">
        <v>18291</v>
      </c>
    </row>
    <row r="170" customFormat="false" ht="12.8" hidden="false" customHeight="false" outlineLevel="0" collapsed="false">
      <c r="B170" s="0" t="n">
        <v>231310</v>
      </c>
      <c r="C170" s="0" t="n">
        <v>2</v>
      </c>
      <c r="D170" s="0" t="n">
        <v>23</v>
      </c>
      <c r="E170" s="2" t="n">
        <f aca="false">VLOOKUP(B170,'10'!$B$2:$F$5570,4,0)</f>
        <v>-5.24353</v>
      </c>
      <c r="F170" s="2" t="n">
        <f aca="false">VLOOKUP(B170,'10'!$B$2:$F$5570,5,0)</f>
        <v>-38.1282</v>
      </c>
      <c r="G170" s="3" t="n">
        <f aca="false">VLOOKUP(B170,'10'!$B$2:$J$5570,6,0)</f>
        <v>33106.0253962698</v>
      </c>
      <c r="H170" s="0" t="n">
        <f aca="false">IFERROR(IF(I170=K170,0,1),1)</f>
        <v>0</v>
      </c>
      <c r="I170" s="0" t="s">
        <v>1071</v>
      </c>
      <c r="K170" s="4" t="str">
        <f aca="false">VLOOKUP(I170,'[1]23-CE'!K$1:K$1048576,1,0)</f>
        <v>'Tabuleiro_Do_Norte'</v>
      </c>
      <c r="N170" s="0" t="n">
        <v>30695</v>
      </c>
    </row>
    <row r="171" customFormat="false" ht="12.8" hidden="false" customHeight="false" outlineLevel="0" collapsed="false">
      <c r="B171" s="0" t="n">
        <v>231320</v>
      </c>
      <c r="C171" s="0" t="n">
        <v>2</v>
      </c>
      <c r="D171" s="0" t="n">
        <v>23</v>
      </c>
      <c r="E171" s="2" t="n">
        <f aca="false">VLOOKUP(B171,'10'!$B$2:$F$5570,4,0)</f>
        <v>-4.83136</v>
      </c>
      <c r="F171" s="2" t="n">
        <f aca="false">VLOOKUP(B171,'10'!$B$2:$F$5570,5,0)</f>
        <v>-40.3196</v>
      </c>
      <c r="G171" s="3" t="n">
        <f aca="false">VLOOKUP(B171,'10'!$B$2:$J$5570,6,0)</f>
        <v>27752.114007865</v>
      </c>
      <c r="H171" s="0" t="n">
        <f aca="false">IFERROR(IF(I171=K171,0,1),1)</f>
        <v>0</v>
      </c>
      <c r="I171" s="0" t="s">
        <v>1072</v>
      </c>
      <c r="K171" s="4" t="str">
        <f aca="false">VLOOKUP(I171,'[1]23-CE'!K$1:K$1048576,1,0)</f>
        <v>'Tamboril'</v>
      </c>
      <c r="N171" s="0" t="n">
        <v>25731</v>
      </c>
    </row>
    <row r="172" customFormat="false" ht="12.8" hidden="false" customHeight="false" outlineLevel="0" collapsed="false">
      <c r="B172" s="0" t="n">
        <v>231325</v>
      </c>
      <c r="C172" s="0" t="n">
        <v>2</v>
      </c>
      <c r="D172" s="0" t="n">
        <v>23</v>
      </c>
      <c r="E172" s="2" t="n">
        <f aca="false">VLOOKUP(B172,'10'!$B$2:$F$5570,4,0)</f>
        <v>-6.67838</v>
      </c>
      <c r="F172" s="2" t="n">
        <f aca="false">VLOOKUP(B172,'10'!$B$2:$F$5570,5,0)</f>
        <v>-39.753</v>
      </c>
      <c r="G172" s="3" t="n">
        <f aca="false">VLOOKUP(B172,'10'!$B$2:$J$5570,6,0)</f>
        <v>9627.11785916611</v>
      </c>
      <c r="H172" s="0" t="n">
        <f aca="false">IFERROR(IF(I172=K172,0,1),1)</f>
        <v>1</v>
      </c>
      <c r="I172" s="0" t="s">
        <v>1073</v>
      </c>
      <c r="K172" s="4" t="e">
        <f aca="false">VLOOKUP(I172,'[1]23-CE'!K$1:K$1048576,1,0)</f>
        <v>#N/A</v>
      </c>
      <c r="N172" s="0" t="n">
        <v>8926</v>
      </c>
    </row>
    <row r="173" customFormat="false" ht="12.8" hidden="false" customHeight="false" outlineLevel="0" collapsed="false">
      <c r="B173" s="0" t="n">
        <v>231330</v>
      </c>
      <c r="C173" s="0" t="n">
        <v>2</v>
      </c>
      <c r="D173" s="0" t="n">
        <v>23</v>
      </c>
      <c r="E173" s="2" t="n">
        <f aca="false">VLOOKUP(B173,'10'!$B$2:$F$5570,4,0)</f>
        <v>-5.98585</v>
      </c>
      <c r="F173" s="2" t="n">
        <f aca="false">VLOOKUP(B173,'10'!$B$2:$F$5570,5,0)</f>
        <v>-40.2968</v>
      </c>
      <c r="G173" s="3" t="n">
        <f aca="false">VLOOKUP(B173,'10'!$B$2:$J$5570,6,0)</f>
        <v>63113.3828999354</v>
      </c>
      <c r="H173" s="0" t="n">
        <f aca="false">IFERROR(IF(I173=K173,0,1),1)</f>
        <v>0</v>
      </c>
      <c r="I173" s="0" t="s">
        <v>1074</v>
      </c>
      <c r="K173" s="4" t="str">
        <f aca="false">VLOOKUP(I173,'[1]23-CE'!K$1:K$1048576,1,0)</f>
        <v>'Taua'</v>
      </c>
      <c r="N173" s="0" t="n">
        <v>58517</v>
      </c>
    </row>
    <row r="174" customFormat="false" ht="12.8" hidden="false" customHeight="false" outlineLevel="0" collapsed="false">
      <c r="B174" s="0" t="n">
        <v>231335</v>
      </c>
      <c r="C174" s="0" t="n">
        <v>2</v>
      </c>
      <c r="D174" s="0" t="n">
        <v>23</v>
      </c>
      <c r="E174" s="2" t="n">
        <f aca="false">VLOOKUP(B174,'10'!$B$2:$F$5570,4,0)</f>
        <v>-3.98831</v>
      </c>
      <c r="F174" s="2" t="n">
        <f aca="false">VLOOKUP(B174,'10'!$B$2:$F$5570,5,0)</f>
        <v>-39.5799</v>
      </c>
      <c r="G174" s="3" t="n">
        <f aca="false">VLOOKUP(B174,'10'!$B$2:$J$5570,6,0)</f>
        <v>20490.2515223435</v>
      </c>
      <c r="H174" s="0" t="n">
        <f aca="false">IFERROR(IF(I174=K174,0,1),1)</f>
        <v>0</v>
      </c>
      <c r="I174" s="0" t="s">
        <v>1075</v>
      </c>
      <c r="K174" s="4" t="str">
        <f aca="false">VLOOKUP(I174,'[1]23-CE'!K$1:K$1048576,1,0)</f>
        <v>'Tejucuoca'</v>
      </c>
      <c r="N174" s="0" t="n">
        <v>18998</v>
      </c>
    </row>
    <row r="175" customFormat="false" ht="12.8" hidden="false" customHeight="false" outlineLevel="0" collapsed="false">
      <c r="B175" s="0" t="n">
        <v>231340</v>
      </c>
      <c r="C175" s="0" t="n">
        <v>2</v>
      </c>
      <c r="D175" s="0" t="n">
        <v>23</v>
      </c>
      <c r="E175" s="2" t="n">
        <f aca="false">VLOOKUP(B175,'10'!$B$2:$F$5570,4,0)</f>
        <v>-3.72965</v>
      </c>
      <c r="F175" s="2" t="n">
        <f aca="false">VLOOKUP(B175,'10'!$B$2:$F$5570,5,0)</f>
        <v>-40.9923</v>
      </c>
      <c r="G175" s="3" t="n">
        <f aca="false">VLOOKUP(B175,'10'!$B$2:$J$5570,6,0)</f>
        <v>81042.0833450304</v>
      </c>
      <c r="H175" s="0" t="n">
        <f aca="false">IFERROR(IF(I175=K175,0,1),1)</f>
        <v>0</v>
      </c>
      <c r="I175" s="0" t="s">
        <v>1076</v>
      </c>
      <c r="K175" s="4" t="str">
        <f aca="false">VLOOKUP(I175,'[1]23-CE'!K$1:K$1048576,1,0)</f>
        <v>'Tiangua'</v>
      </c>
      <c r="N175" s="0" t="n">
        <v>75140</v>
      </c>
    </row>
    <row r="176" customFormat="false" ht="12.8" hidden="false" customHeight="false" outlineLevel="0" collapsed="false">
      <c r="B176" s="0" t="n">
        <v>231350</v>
      </c>
      <c r="C176" s="0" t="n">
        <v>2</v>
      </c>
      <c r="D176" s="0" t="n">
        <v>23</v>
      </c>
      <c r="E176" s="2" t="n">
        <f aca="false">VLOOKUP(B176,'10'!$B$2:$F$5570,4,0)</f>
        <v>-3.26932</v>
      </c>
      <c r="F176" s="2" t="n">
        <f aca="false">VLOOKUP(B176,'10'!$B$2:$F$5570,5,0)</f>
        <v>-39.2681</v>
      </c>
      <c r="G176" s="3" t="n">
        <f aca="false">VLOOKUP(B176,'10'!$B$2:$J$5570,6,0)</f>
        <v>59897.1532947334</v>
      </c>
      <c r="H176" s="0" t="n">
        <f aca="false">IFERROR(IF(I176=K176,0,1),1)</f>
        <v>0</v>
      </c>
      <c r="I176" s="0" t="s">
        <v>1077</v>
      </c>
      <c r="K176" s="4" t="str">
        <f aca="false">VLOOKUP(I176,'[1]23-CE'!K$1:K$1048576,1,0)</f>
        <v>'Trairi'</v>
      </c>
      <c r="N176" s="0" t="n">
        <v>55535</v>
      </c>
    </row>
    <row r="177" customFormat="false" ht="12.8" hidden="false" customHeight="false" outlineLevel="0" collapsed="false">
      <c r="B177" s="0" t="n">
        <v>231355</v>
      </c>
      <c r="C177" s="0" t="n">
        <v>2</v>
      </c>
      <c r="D177" s="0" t="n">
        <v>23</v>
      </c>
      <c r="E177" s="2" t="n">
        <f aca="false">VLOOKUP(B177,'10'!$B$2:$F$5570,4,0)</f>
        <v>-3.58413</v>
      </c>
      <c r="F177" s="2" t="n">
        <f aca="false">VLOOKUP(B177,'10'!$B$2:$F$5570,5,0)</f>
        <v>-39.4297</v>
      </c>
      <c r="G177" s="3" t="n">
        <f aca="false">VLOOKUP(B177,'10'!$B$2:$J$5570,6,0)</f>
        <v>17272.9433693194</v>
      </c>
      <c r="H177" s="0" t="n">
        <f aca="false">IFERROR(IF(I177=K177,0,1),1)</f>
        <v>1</v>
      </c>
      <c r="I177" s="0" t="s">
        <v>1078</v>
      </c>
      <c r="K177" s="4" t="e">
        <f aca="false">VLOOKUP(I177,'[1]23-CE'!K$1:K$1048576,1,0)</f>
        <v>#N/A</v>
      </c>
      <c r="N177" s="0" t="n">
        <v>16015</v>
      </c>
    </row>
    <row r="178" customFormat="false" ht="12.8" hidden="false" customHeight="false" outlineLevel="0" collapsed="false">
      <c r="B178" s="0" t="n">
        <v>231360</v>
      </c>
      <c r="C178" s="0" t="n">
        <v>2</v>
      </c>
      <c r="D178" s="0" t="n">
        <v>23</v>
      </c>
      <c r="E178" s="2" t="n">
        <f aca="false">VLOOKUP(B178,'10'!$B$2:$F$5570,4,0)</f>
        <v>-3.85448</v>
      </c>
      <c r="F178" s="2" t="n">
        <f aca="false">VLOOKUP(B178,'10'!$B$2:$F$5570,5,0)</f>
        <v>-40.9204</v>
      </c>
      <c r="G178" s="3" t="n">
        <f aca="false">VLOOKUP(B178,'10'!$B$2:$J$5570,6,0)</f>
        <v>37242.2562936372</v>
      </c>
      <c r="H178" s="0" t="n">
        <f aca="false">IFERROR(IF(I178=K178,0,1),1)</f>
        <v>0</v>
      </c>
      <c r="I178" s="0" t="s">
        <v>1079</v>
      </c>
      <c r="K178" s="4" t="str">
        <f aca="false">VLOOKUP(I178,'[1]23-CE'!K$1:K$1048576,1,0)</f>
        <v>'Ubajara'</v>
      </c>
      <c r="N178" s="0" t="n">
        <v>34530</v>
      </c>
    </row>
    <row r="179" customFormat="false" ht="12.8" hidden="false" customHeight="false" outlineLevel="0" collapsed="false">
      <c r="B179" s="0" t="n">
        <v>231370</v>
      </c>
      <c r="C179" s="0" t="n">
        <v>2</v>
      </c>
      <c r="D179" s="0" t="n">
        <v>23</v>
      </c>
      <c r="E179" s="2" t="n">
        <f aca="false">VLOOKUP(B179,'10'!$B$2:$F$5570,4,0)</f>
        <v>-6.63893</v>
      </c>
      <c r="F179" s="2" t="n">
        <f aca="false">VLOOKUP(B179,'10'!$B$2:$F$5570,5,0)</f>
        <v>-38.7008</v>
      </c>
      <c r="G179" s="3" t="n">
        <f aca="false">VLOOKUP(B179,'10'!$B$2:$J$5570,6,0)</f>
        <v>8336.0961162329</v>
      </c>
      <c r="H179" s="0" t="n">
        <f aca="false">IFERROR(IF(I179=K179,0,1),1)</f>
        <v>0</v>
      </c>
      <c r="I179" s="0" t="s">
        <v>1080</v>
      </c>
      <c r="K179" s="4" t="str">
        <f aca="false">VLOOKUP(I179,'[1]23-CE'!K$1:K$1048576,1,0)</f>
        <v>'Umari'</v>
      </c>
      <c r="N179" s="0" t="n">
        <v>7729</v>
      </c>
    </row>
    <row r="180" customFormat="false" ht="12.8" hidden="false" customHeight="false" outlineLevel="0" collapsed="false">
      <c r="B180" s="0" t="n">
        <v>231375</v>
      </c>
      <c r="C180" s="0" t="n">
        <v>2</v>
      </c>
      <c r="D180" s="0" t="n">
        <v>23</v>
      </c>
      <c r="E180" s="2" t="n">
        <f aca="false">VLOOKUP(B180,'10'!$B$2:$F$5570,4,0)</f>
        <v>-3.67654</v>
      </c>
      <c r="F180" s="2" t="n">
        <f aca="false">VLOOKUP(B180,'10'!$B$2:$F$5570,5,0)</f>
        <v>-39.3465</v>
      </c>
      <c r="G180" s="3" t="n">
        <f aca="false">VLOOKUP(B180,'10'!$B$2:$J$5570,6,0)</f>
        <v>21367.1109016289</v>
      </c>
      <c r="H180" s="0" t="n">
        <f aca="false">IFERROR(IF(I180=K180,0,1),1)</f>
        <v>0</v>
      </c>
      <c r="I180" s="0" t="s">
        <v>1081</v>
      </c>
      <c r="K180" s="4" t="str">
        <f aca="false">VLOOKUP(I180,'[1]23-CE'!K$1:K$1048576,1,0)</f>
        <v>'Umirim'</v>
      </c>
      <c r="N180" s="0" t="n">
        <v>19811</v>
      </c>
    </row>
    <row r="181" customFormat="false" ht="12.8" hidden="false" customHeight="false" outlineLevel="0" collapsed="false">
      <c r="B181" s="0" t="n">
        <v>231380</v>
      </c>
      <c r="C181" s="0" t="n">
        <v>2</v>
      </c>
      <c r="D181" s="0" t="n">
        <v>23</v>
      </c>
      <c r="E181" s="2" t="n">
        <f aca="false">VLOOKUP(B181,'10'!$B$2:$F$5570,4,0)</f>
        <v>-3.62316</v>
      </c>
      <c r="F181" s="2" t="n">
        <f aca="false">VLOOKUP(B181,'10'!$B$2:$F$5570,5,0)</f>
        <v>-39.5107</v>
      </c>
      <c r="G181" s="3" t="n">
        <f aca="false">VLOOKUP(B181,'10'!$B$2:$J$5570,6,0)</f>
        <v>23431.4514329357</v>
      </c>
      <c r="H181" s="0" t="n">
        <f aca="false">IFERROR(IF(I181=K181,0,1),1)</f>
        <v>1</v>
      </c>
      <c r="I181" s="0" t="s">
        <v>1082</v>
      </c>
      <c r="K181" s="4" t="e">
        <f aca="false">VLOOKUP(I181,'[1]23-CE'!K$1:K$1048576,1,0)</f>
        <v>#N/A</v>
      </c>
      <c r="N181" s="0" t="n">
        <v>21725</v>
      </c>
    </row>
    <row r="182" customFormat="false" ht="12.8" hidden="false" customHeight="false" outlineLevel="0" collapsed="false">
      <c r="B182" s="0" t="n">
        <v>231390</v>
      </c>
      <c r="C182" s="0" t="n">
        <v>2</v>
      </c>
      <c r="D182" s="0" t="n">
        <v>23</v>
      </c>
      <c r="E182" s="2" t="n">
        <f aca="false">VLOOKUP(B182,'10'!$B$2:$F$5570,4,0)</f>
        <v>-3.30819</v>
      </c>
      <c r="F182" s="2" t="n">
        <f aca="false">VLOOKUP(B182,'10'!$B$2:$F$5570,5,0)</f>
        <v>-40.5628</v>
      </c>
      <c r="G182" s="3" t="n">
        <f aca="false">VLOOKUP(B182,'10'!$B$2:$J$5570,6,0)</f>
        <v>14844.0536741769</v>
      </c>
      <c r="H182" s="0" t="n">
        <f aca="false">IFERROR(IF(I182=K182,0,1),1)</f>
        <v>0</v>
      </c>
      <c r="I182" s="0" t="s">
        <v>1083</v>
      </c>
      <c r="K182" s="4" t="str">
        <f aca="false">VLOOKUP(I182,'[1]23-CE'!K$1:K$1048576,1,0)</f>
        <v>'Uruoca'</v>
      </c>
      <c r="N182" s="0" t="n">
        <v>13763</v>
      </c>
    </row>
    <row r="183" customFormat="false" ht="12.8" hidden="false" customHeight="false" outlineLevel="0" collapsed="false">
      <c r="B183" s="0" t="n">
        <v>231395</v>
      </c>
      <c r="C183" s="0" t="n">
        <v>2</v>
      </c>
      <c r="D183" s="0" t="n">
        <v>23</v>
      </c>
      <c r="E183" s="2" t="n">
        <f aca="false">VLOOKUP(B183,'10'!$B$2:$F$5570,4,0)</f>
        <v>-4.19387</v>
      </c>
      <c r="F183" s="2" t="n">
        <f aca="false">VLOOKUP(B183,'10'!$B$2:$F$5570,5,0)</f>
        <v>-40.4741</v>
      </c>
      <c r="G183" s="3" t="n">
        <f aca="false">VLOOKUP(B183,'10'!$B$2:$J$5570,6,0)</f>
        <v>19810.7663944839</v>
      </c>
      <c r="H183" s="0" t="n">
        <f aca="false">IFERROR(IF(I183=K183,0,1),1)</f>
        <v>1</v>
      </c>
      <c r="I183" s="0" t="s">
        <v>1084</v>
      </c>
      <c r="K183" s="4" t="e">
        <f aca="false">VLOOKUP(I183,'[1]23-CE'!K$1:K$1048576,1,0)</f>
        <v>#N/A</v>
      </c>
      <c r="N183" s="0" t="n">
        <v>18368</v>
      </c>
    </row>
    <row r="184" customFormat="false" ht="12.8" hidden="false" customHeight="false" outlineLevel="0" collapsed="false">
      <c r="B184" s="0" t="n">
        <v>231400</v>
      </c>
      <c r="C184" s="0" t="n">
        <v>2</v>
      </c>
      <c r="D184" s="0" t="n">
        <v>23</v>
      </c>
      <c r="E184" s="2" t="n">
        <f aca="false">VLOOKUP(B184,'10'!$B$2:$F$5570,4,0)</f>
        <v>-6.78264</v>
      </c>
      <c r="F184" s="2" t="n">
        <f aca="false">VLOOKUP(B184,'10'!$B$2:$F$5570,5,0)</f>
        <v>-39.2942</v>
      </c>
      <c r="G184" s="3" t="n">
        <f aca="false">VLOOKUP(B184,'10'!$B$2:$J$5570,6,0)</f>
        <v>43901.2105466612</v>
      </c>
      <c r="H184" s="0" t="n">
        <f aca="false">IFERROR(IF(I184=K184,0,1),1)</f>
        <v>0</v>
      </c>
      <c r="I184" s="0" t="s">
        <v>1085</v>
      </c>
      <c r="K184" s="4" t="str">
        <f aca="false">VLOOKUP(I184,'[1]23-CE'!K$1:K$1048576,1,0)</f>
        <v>'Varzea_Alegre'</v>
      </c>
      <c r="N184" s="0" t="n">
        <v>40704</v>
      </c>
    </row>
    <row r="185" customFormat="false" ht="12.8" hidden="false" customHeight="false" outlineLevel="0" collapsed="false">
      <c r="B185" s="0" t="n">
        <v>231410</v>
      </c>
      <c r="C185" s="0" t="n">
        <v>2</v>
      </c>
      <c r="D185" s="0" t="n">
        <v>23</v>
      </c>
      <c r="E185" s="2" t="n">
        <f aca="false">VLOOKUP(B185,'10'!$B$2:$F$5570,4,0)</f>
        <v>-3.5667</v>
      </c>
      <c r="F185" s="2" t="n">
        <f aca="false">VLOOKUP(B185,'10'!$B$2:$F$5570,5,0)</f>
        <v>-41.0916</v>
      </c>
      <c r="G185" s="3" t="n">
        <f aca="false">VLOOKUP(B185,'10'!$B$2:$J$5570,6,0)</f>
        <v>65095.7537967702</v>
      </c>
      <c r="H185" s="0" t="n">
        <f aca="false">IFERROR(IF(I185=K185,0,1),1)</f>
        <v>0</v>
      </c>
      <c r="I185" s="0" t="s">
        <v>1086</v>
      </c>
      <c r="K185" s="4" t="str">
        <f aca="false">VLOOKUP(I185,'[1]23-CE'!K$1:K$1048576,1,0)</f>
        <v>'Vicosa_Do_Ceara'</v>
      </c>
      <c r="N185" s="0" t="n">
        <v>60355</v>
      </c>
    </row>
    <row r="186" customFormat="false" ht="12.8" hidden="false" customHeight="false" outlineLevel="0" collapsed="false">
      <c r="G186" s="3"/>
    </row>
    <row r="187" customFormat="false" ht="12.8" hidden="false" customHeight="false" outlineLevel="0" collapsed="false">
      <c r="G187" s="8" t="n">
        <f aca="false">SUM(G2:G185)</f>
        <v>9788521.46218049</v>
      </c>
      <c r="N187" s="9" t="n">
        <f aca="false">SUM(N2:N185)</f>
        <v>9075649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70"/>
  <sheetViews>
    <sheetView showFormulas="false" showGridLines="true" showRowColHeaders="true" showZeros="true" rightToLeft="false" tabSelected="false" showOutlineSymbols="true" defaultGridColor="true" view="normal" topLeftCell="H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240010</v>
      </c>
      <c r="C2" s="0" t="n">
        <v>2</v>
      </c>
      <c r="D2" s="0" t="n">
        <v>24</v>
      </c>
      <c r="E2" s="2" t="n">
        <f aca="false">VLOOKUP(B2,'10'!$B$2:$F$5570,4,0)</f>
        <v>-6.4282</v>
      </c>
      <c r="F2" s="2" t="n">
        <f aca="false">VLOOKUP(B2,'10'!$B$2:$F$5570,5,0)</f>
        <v>-36.6347</v>
      </c>
      <c r="G2" s="3" t="n">
        <f aca="false">VLOOKUP(B2,'10'!$B$2:$J$5570,6,0)</f>
        <v>12027.9653109366</v>
      </c>
      <c r="H2" s="0" t="n">
        <f aca="false">IFERROR(IF(I2=K2,0,1),1)</f>
        <v>0</v>
      </c>
      <c r="I2" s="0" t="s">
        <v>1087</v>
      </c>
      <c r="K2" s="4" t="str">
        <f aca="false">VLOOKUP(I2,'[1]24-RN'!K$1:K$1048576,1,0)</f>
        <v>'Acari'</v>
      </c>
      <c r="N2" s="0" t="n">
        <v>11152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240020</v>
      </c>
      <c r="C3" s="0" t="n">
        <v>2</v>
      </c>
      <c r="D3" s="0" t="n">
        <v>24</v>
      </c>
      <c r="E3" s="2" t="n">
        <f aca="false">VLOOKUP(B3,'10'!$B$2:$F$5570,4,0)</f>
        <v>-5.58362</v>
      </c>
      <c r="F3" s="2" t="n">
        <f aca="false">VLOOKUP(B3,'10'!$B$2:$F$5570,5,0)</f>
        <v>-36.914</v>
      </c>
      <c r="G3" s="3" t="n">
        <f aca="false">VLOOKUP(B3,'10'!$B$2:$J$5570,6,0)</f>
        <v>62171.81065133</v>
      </c>
      <c r="H3" s="0" t="n">
        <f aca="false">IFERROR(IF(I3=K3,0,1),1)</f>
        <v>0</v>
      </c>
      <c r="I3" s="0" t="s">
        <v>1088</v>
      </c>
      <c r="K3" s="4" t="str">
        <f aca="false">VLOOKUP(I3,'[1]24-RN'!K$1:K$1048576,1,0)</f>
        <v>'Acu'</v>
      </c>
      <c r="N3" s="0" t="n">
        <v>57644</v>
      </c>
      <c r="Q3" s="0" t="s">
        <v>4</v>
      </c>
      <c r="R3" s="0" t="n">
        <f aca="false">AVERAGE($G$1:$G$168)</f>
        <v>22468.7344803229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240030</v>
      </c>
      <c r="C4" s="0" t="n">
        <v>2</v>
      </c>
      <c r="D4" s="0" t="n">
        <v>24</v>
      </c>
      <c r="E4" s="2" t="n">
        <f aca="false">VLOOKUP(B4,'10'!$B$2:$F$5570,4,0)</f>
        <v>-5.49229</v>
      </c>
      <c r="F4" s="2" t="n">
        <f aca="false">VLOOKUP(B4,'10'!$B$2:$F$5570,5,0)</f>
        <v>-36.5075</v>
      </c>
      <c r="G4" s="3" t="n">
        <f aca="false">VLOOKUP(B4,'10'!$B$2:$J$5570,6,0)</f>
        <v>11908.2465026947</v>
      </c>
      <c r="H4" s="0" t="n">
        <f aca="false">IFERROR(IF(I4=K4,0,1),1)</f>
        <v>0</v>
      </c>
      <c r="I4" s="0" t="s">
        <v>1089</v>
      </c>
      <c r="K4" s="4" t="str">
        <f aca="false">VLOOKUP(I4,'[1]24-RN'!K$1:K$1048576,1,0)</f>
        <v>'Afonso_Bezerra'</v>
      </c>
      <c r="N4" s="0" t="n">
        <v>11041</v>
      </c>
      <c r="Q4" s="0" t="s">
        <v>6</v>
      </c>
      <c r="R4" s="0" t="n">
        <f aca="false">SQRT(VAR($G$1:$G$168)/COUNT($G$1:$G$168))</f>
        <v>6178.24041530549</v>
      </c>
      <c r="T4" s="0" t="n">
        <v>2</v>
      </c>
      <c r="U4" s="3" t="n">
        <f aca="false">R7</f>
        <v>4875.03615543702</v>
      </c>
      <c r="V4" s="7" t="s">
        <v>7</v>
      </c>
    </row>
    <row r="5" customFormat="false" ht="12.8" hidden="false" customHeight="false" outlineLevel="0" collapsed="false">
      <c r="B5" s="0" t="n">
        <v>240040</v>
      </c>
      <c r="C5" s="0" t="n">
        <v>2</v>
      </c>
      <c r="D5" s="0" t="n">
        <v>24</v>
      </c>
      <c r="E5" s="2" t="n">
        <f aca="false">VLOOKUP(B5,'10'!$B$2:$F$5570,4,0)</f>
        <v>-6.20351</v>
      </c>
      <c r="F5" s="2" t="n">
        <f aca="false">VLOOKUP(B5,'10'!$B$2:$F$5570,5,0)</f>
        <v>-38.2941</v>
      </c>
      <c r="G5" s="3" t="n">
        <f aca="false">VLOOKUP(B5,'10'!$B$2:$J$5570,6,0)</f>
        <v>3483.70946505787</v>
      </c>
      <c r="H5" s="0" t="n">
        <f aca="false">IFERROR(IF(I5=K5,0,1),1)</f>
        <v>1</v>
      </c>
      <c r="I5" s="0" t="s">
        <v>1090</v>
      </c>
      <c r="K5" s="4" t="e">
        <f aca="false">VLOOKUP(I5,'[1]24-RN'!K$1:K$1048576,1,0)</f>
        <v>#N/A</v>
      </c>
      <c r="N5" s="0" t="n">
        <v>3230</v>
      </c>
      <c r="Q5" s="0" t="s">
        <v>9</v>
      </c>
      <c r="R5" s="0" t="e">
        <f aca="false">MODE($G$1:$G$168)</f>
        <v>#VALUE!</v>
      </c>
      <c r="T5" s="0" t="n">
        <v>3</v>
      </c>
      <c r="U5" s="3" t="n">
        <f aca="false">R6</f>
        <v>8756.72976681264</v>
      </c>
      <c r="V5" s="7" t="s">
        <v>10</v>
      </c>
    </row>
    <row r="6" customFormat="false" ht="12.8" hidden="false" customHeight="false" outlineLevel="0" collapsed="false">
      <c r="B6" s="0" t="n">
        <v>240050</v>
      </c>
      <c r="C6" s="0" t="n">
        <v>2</v>
      </c>
      <c r="D6" s="0" t="n">
        <v>24</v>
      </c>
      <c r="E6" s="2" t="n">
        <f aca="false">VLOOKUP(B6,'10'!$B$2:$F$5570,4,0)</f>
        <v>-6.40533</v>
      </c>
      <c r="F6" s="2" t="n">
        <f aca="false">VLOOKUP(B6,'10'!$B$2:$F$5570,5,0)</f>
        <v>-38.0142</v>
      </c>
      <c r="G6" s="3" t="n">
        <f aca="false">VLOOKUP(B6,'10'!$B$2:$J$5570,6,0)</f>
        <v>14670.407474835</v>
      </c>
      <c r="H6" s="0" t="n">
        <f aca="false">IFERROR(IF(I6=K6,0,1),1)</f>
        <v>0</v>
      </c>
      <c r="I6" s="0" t="s">
        <v>1091</v>
      </c>
      <c r="K6" s="4" t="str">
        <f aca="false">VLOOKUP(I6,'[1]24-RN'!K$1:K$1048576,1,0)</f>
        <v>'Alexandria'</v>
      </c>
      <c r="N6" s="0" t="n">
        <v>13602</v>
      </c>
      <c r="Q6" s="0" t="s">
        <v>12</v>
      </c>
      <c r="R6" s="0" t="n">
        <f aca="false">MEDIAN($G$1:$G$168)</f>
        <v>8756.72976681264</v>
      </c>
    </row>
    <row r="7" customFormat="false" ht="12.8" hidden="false" customHeight="false" outlineLevel="0" collapsed="false">
      <c r="B7" s="0" t="n">
        <v>240060</v>
      </c>
      <c r="C7" s="0" t="n">
        <v>2</v>
      </c>
      <c r="D7" s="0" t="n">
        <v>24</v>
      </c>
      <c r="E7" s="2" t="n">
        <f aca="false">VLOOKUP(B7,'10'!$B$2:$F$5570,4,0)</f>
        <v>-6.1475</v>
      </c>
      <c r="F7" s="2" t="n">
        <f aca="false">VLOOKUP(B7,'10'!$B$2:$F$5570,5,0)</f>
        <v>-37.7636</v>
      </c>
      <c r="G7" s="3" t="n">
        <f aca="false">VLOOKUP(B7,'10'!$B$2:$J$5570,6,0)</f>
        <v>5134.96618053886</v>
      </c>
      <c r="H7" s="0" t="n">
        <f aca="false">IFERROR(IF(I7=K7,0,1),1)</f>
        <v>0</v>
      </c>
      <c r="I7" s="0" t="s">
        <v>1092</v>
      </c>
      <c r="K7" s="4" t="str">
        <f aca="false">VLOOKUP(I7,'[1]24-RN'!K$1:K$1048576,1,0)</f>
        <v>'Almino_Afonso'</v>
      </c>
      <c r="N7" s="0" t="n">
        <v>4761</v>
      </c>
      <c r="Q7" s="0" t="s">
        <v>14</v>
      </c>
      <c r="R7" s="0" t="n">
        <f aca="false">QUARTILE($G$1:$G$168, 1)</f>
        <v>4875.03615543702</v>
      </c>
    </row>
    <row r="8" customFormat="false" ht="12.8" hidden="false" customHeight="false" outlineLevel="0" collapsed="false">
      <c r="B8" s="0" t="n">
        <v>240070</v>
      </c>
      <c r="C8" s="0" t="n">
        <v>2</v>
      </c>
      <c r="D8" s="0" t="n">
        <v>24</v>
      </c>
      <c r="E8" s="2" t="n">
        <f aca="false">VLOOKUP(B8,'10'!$B$2:$F$5570,4,0)</f>
        <v>-5.28186</v>
      </c>
      <c r="F8" s="2" t="n">
        <f aca="false">VLOOKUP(B8,'10'!$B$2:$F$5570,5,0)</f>
        <v>-36.75</v>
      </c>
      <c r="G8" s="3" t="n">
        <f aca="false">VLOOKUP(B8,'10'!$B$2:$J$5570,6,0)</f>
        <v>15451.2760979626</v>
      </c>
      <c r="H8" s="0" t="n">
        <f aca="false">IFERROR(IF(I8=K8,0,1),1)</f>
        <v>1</v>
      </c>
      <c r="I8" s="0" t="s">
        <v>1093</v>
      </c>
      <c r="K8" s="4" t="e">
        <f aca="false">VLOOKUP(I8,'[1]24-RN'!K$1:K$1048576,1,0)</f>
        <v>#N/A</v>
      </c>
      <c r="N8" s="0" t="n">
        <v>14326</v>
      </c>
      <c r="Q8" s="0" t="s">
        <v>16</v>
      </c>
      <c r="R8" s="0" t="n">
        <f aca="false">QUARTILE($G$1:$G$168, 3)</f>
        <v>14853.7606045749</v>
      </c>
    </row>
    <row r="9" customFormat="false" ht="12.8" hidden="false" customHeight="false" outlineLevel="0" collapsed="false">
      <c r="B9" s="0" t="n">
        <v>240080</v>
      </c>
      <c r="C9" s="0" t="n">
        <v>2</v>
      </c>
      <c r="D9" s="0" t="n">
        <v>24</v>
      </c>
      <c r="E9" s="2" t="n">
        <f aca="false">VLOOKUP(B9,'10'!$B$2:$F$5570,4,0)</f>
        <v>-5.65792</v>
      </c>
      <c r="F9" s="2" t="n">
        <f aca="false">VLOOKUP(B9,'10'!$B$2:$F$5570,5,0)</f>
        <v>-36.6094</v>
      </c>
      <c r="G9" s="3" t="n">
        <f aca="false">VLOOKUP(B9,'10'!$B$2:$J$5570,6,0)</f>
        <v>12644.8946651203</v>
      </c>
      <c r="H9" s="0" t="n">
        <f aca="false">IFERROR(IF(I9=K9,0,1),1)</f>
        <v>0</v>
      </c>
      <c r="I9" s="0" t="s">
        <v>1094</v>
      </c>
      <c r="K9" s="4" t="str">
        <f aca="false">VLOOKUP(I9,'[1]24-RN'!K$1:K$1048576,1,0)</f>
        <v>'Angicos'</v>
      </c>
      <c r="N9" s="0" t="n">
        <v>11724</v>
      </c>
      <c r="Q9" s="0" t="s">
        <v>18</v>
      </c>
      <c r="R9" s="0" t="n">
        <f aca="false">VAR($G$1:$G$168)</f>
        <v>6374499323.09545</v>
      </c>
    </row>
    <row r="10" customFormat="false" ht="12.8" hidden="false" customHeight="false" outlineLevel="0" collapsed="false">
      <c r="B10" s="0" t="n">
        <v>240090</v>
      </c>
      <c r="C10" s="0" t="n">
        <v>2</v>
      </c>
      <c r="D10" s="0" t="n">
        <v>24</v>
      </c>
      <c r="E10" s="2" t="n">
        <f aca="false">VLOOKUP(B10,'10'!$B$2:$F$5570,4,0)</f>
        <v>-6.21367</v>
      </c>
      <c r="F10" s="2" t="n">
        <f aca="false">VLOOKUP(B10,'10'!$B$2:$F$5570,5,0)</f>
        <v>-37.8834</v>
      </c>
      <c r="G10" s="3" t="n">
        <f aca="false">VLOOKUP(B10,'10'!$B$2:$J$5570,6,0)</f>
        <v>7697.59580560929</v>
      </c>
      <c r="H10" s="0" t="n">
        <f aca="false">IFERROR(IF(I10=K10,0,1),1)</f>
        <v>0</v>
      </c>
      <c r="I10" s="0" t="s">
        <v>1095</v>
      </c>
      <c r="K10" s="4" t="str">
        <f aca="false">VLOOKUP(I10,'[1]24-RN'!K$1:K$1048576,1,0)</f>
        <v>'Antonio_Martins'</v>
      </c>
      <c r="N10" s="0" t="n">
        <v>7137</v>
      </c>
      <c r="Q10" s="0" t="s">
        <v>20</v>
      </c>
      <c r="R10" s="0" t="n">
        <f aca="false">STDEV($G$1:$G$168)</f>
        <v>79840.4616913971</v>
      </c>
    </row>
    <row r="11" customFormat="false" ht="12.8" hidden="false" customHeight="false" outlineLevel="0" collapsed="false">
      <c r="B11" s="0" t="n">
        <v>240100</v>
      </c>
      <c r="C11" s="0" t="n">
        <v>2</v>
      </c>
      <c r="D11" s="0" t="n">
        <v>24</v>
      </c>
      <c r="E11" s="2" t="n">
        <f aca="false">VLOOKUP(B11,'10'!$B$2:$F$5570,4,0)</f>
        <v>-5.65349</v>
      </c>
      <c r="F11" s="2" t="n">
        <f aca="false">VLOOKUP(B11,'10'!$B$2:$F$5570,5,0)</f>
        <v>-37.7946</v>
      </c>
      <c r="G11" s="3" t="n">
        <f aca="false">VLOOKUP(B11,'10'!$B$2:$J$5570,6,0)</f>
        <v>38627.1116970844</v>
      </c>
      <c r="H11" s="0" t="n">
        <f aca="false">IFERROR(IF(I11=K11,0,1),1)</f>
        <v>0</v>
      </c>
      <c r="I11" s="0" t="s">
        <v>1096</v>
      </c>
      <c r="K11" s="4" t="str">
        <f aca="false">VLOOKUP(I11,'[1]24-RN'!K$1:K$1048576,1,0)</f>
        <v>'Apodi'</v>
      </c>
      <c r="N11" s="0" t="n">
        <v>35814</v>
      </c>
      <c r="Q11" s="0" t="s">
        <v>22</v>
      </c>
      <c r="R11" s="0" t="n">
        <f aca="false">KURT($G$1:$G$168)</f>
        <v>110.849609536422</v>
      </c>
    </row>
    <row r="12" customFormat="false" ht="12.8" hidden="false" customHeight="false" outlineLevel="0" collapsed="false">
      <c r="B12" s="0" t="n">
        <v>240110</v>
      </c>
      <c r="C12" s="0" t="n">
        <v>2</v>
      </c>
      <c r="D12" s="0" t="n">
        <v>24</v>
      </c>
      <c r="E12" s="2" t="n">
        <f aca="false">VLOOKUP(B12,'10'!$B$2:$F$5570,4,0)</f>
        <v>-4.95254</v>
      </c>
      <c r="F12" s="2" t="n">
        <f aca="false">VLOOKUP(B12,'10'!$B$2:$F$5570,5,0)</f>
        <v>-37.1252</v>
      </c>
      <c r="G12" s="3" t="n">
        <f aca="false">VLOOKUP(B12,'10'!$B$2:$J$5570,6,0)</f>
        <v>29295.5159411461</v>
      </c>
      <c r="H12" s="0" t="n">
        <f aca="false">IFERROR(IF(I12=K12,0,1),1)</f>
        <v>0</v>
      </c>
      <c r="I12" s="0" t="s">
        <v>1097</v>
      </c>
      <c r="K12" s="4" t="str">
        <f aca="false">VLOOKUP(I12,'[1]24-RN'!K$1:K$1048576,1,0)</f>
        <v>'Areia_Branca'</v>
      </c>
      <c r="N12" s="0" t="n">
        <v>27162</v>
      </c>
      <c r="Q12" s="0" t="s">
        <v>24</v>
      </c>
      <c r="R12" s="0" t="n">
        <f aca="false">SKEW($G$1:$G$168)</f>
        <v>9.96567960779849</v>
      </c>
    </row>
    <row r="13" customFormat="false" ht="12.8" hidden="false" customHeight="false" outlineLevel="0" collapsed="false">
      <c r="B13" s="0" t="n">
        <v>240120</v>
      </c>
      <c r="C13" s="0" t="n">
        <v>2</v>
      </c>
      <c r="D13" s="0" t="n">
        <v>24</v>
      </c>
      <c r="E13" s="2" t="n">
        <f aca="false">VLOOKUP(B13,'10'!$B$2:$F$5570,4,0)</f>
        <v>-6.18831</v>
      </c>
      <c r="F13" s="2" t="n">
        <f aca="false">VLOOKUP(B13,'10'!$B$2:$F$5570,5,0)</f>
        <v>-35.1608</v>
      </c>
      <c r="G13" s="3" t="n">
        <f aca="false">VLOOKUP(B13,'10'!$B$2:$J$5570,6,0)</f>
        <v>15306.7506898146</v>
      </c>
      <c r="H13" s="0" t="n">
        <f aca="false">IFERROR(IF(I13=K13,0,1),1)</f>
        <v>1</v>
      </c>
      <c r="I13" s="0" t="s">
        <v>1098</v>
      </c>
      <c r="K13" s="4" t="e">
        <f aca="false">VLOOKUP(I13,'[1]24-RN'!K$1:K$1048576,1,0)</f>
        <v>#N/A</v>
      </c>
      <c r="N13" s="0" t="n">
        <v>14192</v>
      </c>
      <c r="Q13" s="0" t="s">
        <v>26</v>
      </c>
      <c r="R13" s="0" t="n">
        <f aca="false">MAX($G$1:$G$168)-MIN($G$1:$G$168)</f>
        <v>944730.236628238</v>
      </c>
    </row>
    <row r="14" customFormat="false" ht="12.8" hidden="false" customHeight="false" outlineLevel="0" collapsed="false">
      <c r="B14" s="0" t="n">
        <v>240130</v>
      </c>
      <c r="C14" s="0" t="n">
        <v>2</v>
      </c>
      <c r="D14" s="0" t="n">
        <v>24</v>
      </c>
      <c r="E14" s="2" t="n">
        <f aca="false">VLOOKUP(B14,'10'!$B$2:$F$5570,4,0)</f>
        <v>-5.86206</v>
      </c>
      <c r="F14" s="2" t="n">
        <f aca="false">VLOOKUP(B14,'10'!$B$2:$F$5570,5,0)</f>
        <v>-37.3135</v>
      </c>
      <c r="G14" s="3" t="n">
        <f aca="false">VLOOKUP(B14,'10'!$B$2:$J$5570,6,0)</f>
        <v>10395.0439084296</v>
      </c>
      <c r="H14" s="0" t="n">
        <f aca="false">IFERROR(IF(I14=K14,0,1),1)</f>
        <v>1</v>
      </c>
      <c r="I14" s="0" t="s">
        <v>1099</v>
      </c>
      <c r="K14" s="4" t="e">
        <f aca="false">VLOOKUP(I14,'[1]24-RN'!K$1:K$1048576,1,0)</f>
        <v>#N/A</v>
      </c>
      <c r="N14" s="0" t="n">
        <v>9638</v>
      </c>
      <c r="Q14" s="0" t="s">
        <v>28</v>
      </c>
      <c r="R14" s="0" t="n">
        <f aca="false">MIN($G$1:$G$168)</f>
        <v>1846.47387126287</v>
      </c>
    </row>
    <row r="15" customFormat="false" ht="12.8" hidden="false" customHeight="false" outlineLevel="0" collapsed="false">
      <c r="B15" s="0" t="n">
        <v>240140</v>
      </c>
      <c r="C15" s="0" t="n">
        <v>2</v>
      </c>
      <c r="D15" s="0" t="n">
        <v>24</v>
      </c>
      <c r="E15" s="2" t="n">
        <f aca="false">VLOOKUP(B15,'10'!$B$2:$F$5570,4,0)</f>
        <v>-6.37161</v>
      </c>
      <c r="F15" s="2" t="n">
        <f aca="false">VLOOKUP(B15,'10'!$B$2:$F$5570,5,0)</f>
        <v>-35.0033</v>
      </c>
      <c r="G15" s="3" t="n">
        <f aca="false">VLOOKUP(B15,'10'!$B$2:$J$5570,6,0)</f>
        <v>9942.05382318992</v>
      </c>
      <c r="H15" s="0" t="n">
        <f aca="false">IFERROR(IF(I15=K15,0,1),1)</f>
        <v>1</v>
      </c>
      <c r="I15" s="0" t="s">
        <v>1100</v>
      </c>
      <c r="K15" s="4" t="e">
        <f aca="false">VLOOKUP(I15,'[1]24-RN'!K$1:K$1048576,1,0)</f>
        <v>#N/A</v>
      </c>
      <c r="N15" s="0" t="n">
        <v>9218</v>
      </c>
      <c r="Q15" s="0" t="s">
        <v>30</v>
      </c>
      <c r="R15" s="0" t="n">
        <f aca="false">MAX($G$1:$G$168)</f>
        <v>946576.710499501</v>
      </c>
    </row>
    <row r="16" customFormat="false" ht="12.8" hidden="false" customHeight="false" outlineLevel="0" collapsed="false">
      <c r="B16" s="0" t="n">
        <v>240145</v>
      </c>
      <c r="C16" s="0" t="n">
        <v>2</v>
      </c>
      <c r="D16" s="0" t="n">
        <v>24</v>
      </c>
      <c r="E16" s="2" t="n">
        <f aca="false">VLOOKUP(B16,'10'!$B$2:$F$5570,4,0)</f>
        <v>-5.06977</v>
      </c>
      <c r="F16" s="2" t="n">
        <f aca="false">VLOOKUP(B16,'10'!$B$2:$F$5570,5,0)</f>
        <v>-37.6129</v>
      </c>
      <c r="G16" s="3" t="n">
        <f aca="false">VLOOKUP(B16,'10'!$B$2:$J$5570,6,0)</f>
        <v>30192.8677290495</v>
      </c>
      <c r="H16" s="0" t="n">
        <f aca="false">IFERROR(IF(I16=K16,0,1),1)</f>
        <v>0</v>
      </c>
      <c r="I16" s="0" t="s">
        <v>1101</v>
      </c>
      <c r="K16" s="4" t="str">
        <f aca="false">VLOOKUP(I16,'[1]24-RN'!K$1:K$1048576,1,0)</f>
        <v>'Barauna'</v>
      </c>
      <c r="N16" s="0" t="n">
        <v>27994</v>
      </c>
      <c r="Q16" s="0" t="s">
        <v>32</v>
      </c>
      <c r="R16" s="0" t="n">
        <f aca="false">SUM($G$1:$G$168)</f>
        <v>3752278.65821392</v>
      </c>
    </row>
    <row r="17" customFormat="false" ht="12.8" hidden="false" customHeight="false" outlineLevel="0" collapsed="false">
      <c r="B17" s="0" t="n">
        <v>240150</v>
      </c>
      <c r="C17" s="0" t="n">
        <v>2</v>
      </c>
      <c r="D17" s="0" t="n">
        <v>24</v>
      </c>
      <c r="E17" s="2" t="n">
        <f aca="false">VLOOKUP(B17,'10'!$B$2:$F$5570,4,0)</f>
        <v>-5.94284</v>
      </c>
      <c r="F17" s="2" t="n">
        <f aca="false">VLOOKUP(B17,'10'!$B$2:$F$5570,5,0)</f>
        <v>-35.9247</v>
      </c>
      <c r="G17" s="3" t="n">
        <f aca="false">VLOOKUP(B17,'10'!$B$2:$J$5570,6,0)</f>
        <v>4316.34838364136</v>
      </c>
      <c r="H17" s="0" t="n">
        <f aca="false">IFERROR(IF(I17=K17,0,1),1)</f>
        <v>1</v>
      </c>
      <c r="I17" s="0" t="s">
        <v>1102</v>
      </c>
      <c r="K17" s="4" t="e">
        <f aca="false">VLOOKUP(I17,'[1]24-RN'!K$1:K$1048576,1,0)</f>
        <v>#N/A</v>
      </c>
      <c r="N17" s="0" t="n">
        <v>4002</v>
      </c>
      <c r="Q17" s="0" t="s">
        <v>34</v>
      </c>
      <c r="R17" s="0" t="n">
        <f aca="false">COUNT($G$1:$G$168)</f>
        <v>167</v>
      </c>
    </row>
    <row r="18" customFormat="false" ht="12.8" hidden="false" customHeight="false" outlineLevel="0" collapsed="false">
      <c r="B18" s="0" t="n">
        <v>240160</v>
      </c>
      <c r="C18" s="0" t="n">
        <v>2</v>
      </c>
      <c r="D18" s="0" t="n">
        <v>24</v>
      </c>
      <c r="E18" s="2" t="n">
        <f aca="false">VLOOKUP(B18,'10'!$B$2:$F$5570,4,0)</f>
        <v>-5.69906</v>
      </c>
      <c r="F18" s="2" t="n">
        <f aca="false">VLOOKUP(B18,'10'!$B$2:$F$5570,5,0)</f>
        <v>-35.813</v>
      </c>
      <c r="G18" s="3" t="n">
        <f aca="false">VLOOKUP(B18,'10'!$B$2:$J$5570,6,0)</f>
        <v>5898.57803851439</v>
      </c>
      <c r="H18" s="0" t="n">
        <f aca="false">IFERROR(IF(I18=K18,0,1),1)</f>
        <v>1</v>
      </c>
      <c r="I18" s="0" t="s">
        <v>1103</v>
      </c>
      <c r="K18" s="4" t="e">
        <f aca="false">VLOOKUP(I18,'[1]24-RN'!K$1:K$1048576,1,0)</f>
        <v>#N/A</v>
      </c>
      <c r="N18" s="0" t="n">
        <v>5469</v>
      </c>
    </row>
    <row r="19" customFormat="false" ht="12.8" hidden="false" customHeight="false" outlineLevel="0" collapsed="false">
      <c r="B19" s="0" t="n">
        <v>240165</v>
      </c>
      <c r="C19" s="0" t="n">
        <v>2</v>
      </c>
      <c r="D19" s="0" t="n">
        <v>24</v>
      </c>
      <c r="E19" s="2" t="n">
        <f aca="false">VLOOKUP(B19,'10'!$B$2:$F$5570,4,0)</f>
        <v>-5.98027</v>
      </c>
      <c r="F19" s="2" t="n">
        <f aca="false">VLOOKUP(B19,'10'!$B$2:$F$5570,5,0)</f>
        <v>-36.4167</v>
      </c>
      <c r="G19" s="3" t="n">
        <f aca="false">VLOOKUP(B19,'10'!$B$2:$J$5570,6,0)</f>
        <v>2426.73259949852</v>
      </c>
      <c r="H19" s="0" t="n">
        <f aca="false">IFERROR(IF(I19=K19,0,1),1)</f>
        <v>1</v>
      </c>
      <c r="I19" s="0" t="s">
        <v>1104</v>
      </c>
      <c r="K19" s="4" t="e">
        <f aca="false">VLOOKUP(I19,'[1]24-RN'!K$1:K$1048576,1,0)</f>
        <v>#N/A</v>
      </c>
      <c r="N19" s="0" t="n">
        <v>2250</v>
      </c>
    </row>
    <row r="20" customFormat="false" ht="12.8" hidden="false" customHeight="false" outlineLevel="0" collapsed="false">
      <c r="B20" s="0" t="n">
        <v>240170</v>
      </c>
      <c r="C20" s="0" t="n">
        <v>2</v>
      </c>
      <c r="D20" s="0" t="n">
        <v>24</v>
      </c>
      <c r="E20" s="2" t="n">
        <f aca="false">VLOOKUP(B20,'10'!$B$2:$F$5570,4,0)</f>
        <v>-5.98648</v>
      </c>
      <c r="F20" s="2" t="n">
        <f aca="false">VLOOKUP(B20,'10'!$B$2:$F$5570,5,0)</f>
        <v>-35.5792</v>
      </c>
      <c r="G20" s="3" t="n">
        <f aca="false">VLOOKUP(B20,'10'!$B$2:$J$5570,6,0)</f>
        <v>10949.4174889373</v>
      </c>
      <c r="H20" s="0" t="n">
        <f aca="false">IFERROR(IF(I20=K20,0,1),1)</f>
        <v>1</v>
      </c>
      <c r="I20" s="0" t="s">
        <v>714</v>
      </c>
      <c r="K20" s="4" t="e">
        <f aca="false">VLOOKUP(I20,'[1]24-RN'!K$1:K$1048576,1,0)</f>
        <v>#N/A</v>
      </c>
      <c r="N20" s="0" t="n">
        <v>10152</v>
      </c>
    </row>
    <row r="21" customFormat="false" ht="12.8" hidden="false" customHeight="false" outlineLevel="0" collapsed="false">
      <c r="B21" s="0" t="n">
        <v>240180</v>
      </c>
      <c r="C21" s="0" t="n">
        <v>2</v>
      </c>
      <c r="D21" s="0" t="n">
        <v>24</v>
      </c>
      <c r="E21" s="2" t="n">
        <f aca="false">VLOOKUP(B21,'10'!$B$2:$F$5570,4,0)</f>
        <v>-6.18566</v>
      </c>
      <c r="F21" s="2" t="n">
        <f aca="false">VLOOKUP(B21,'10'!$B$2:$F$5570,5,0)</f>
        <v>-35.3591</v>
      </c>
      <c r="G21" s="3" t="n">
        <f aca="false">VLOOKUP(B21,'10'!$B$2:$J$5570,6,0)</f>
        <v>13599.4094875897</v>
      </c>
      <c r="H21" s="0" t="n">
        <f aca="false">IFERROR(IF(I21=K21,0,1),1)</f>
        <v>0</v>
      </c>
      <c r="I21" s="0" t="s">
        <v>1105</v>
      </c>
      <c r="K21" s="4" t="str">
        <f aca="false">VLOOKUP(I21,'[1]24-RN'!K$1:K$1048576,1,0)</f>
        <v>'Brejinho'</v>
      </c>
      <c r="N21" s="0" t="n">
        <v>12609</v>
      </c>
    </row>
    <row r="22" customFormat="false" ht="12.8" hidden="false" customHeight="false" outlineLevel="0" collapsed="false">
      <c r="B22" s="0" t="n">
        <v>240185</v>
      </c>
      <c r="C22" s="0" t="n">
        <v>2</v>
      </c>
      <c r="D22" s="0" t="n">
        <v>24</v>
      </c>
      <c r="E22" s="2" t="n">
        <f aca="false">VLOOKUP(B22,'10'!$B$2:$F$5570,4,0)</f>
        <v>-5.07091</v>
      </c>
      <c r="F22" s="2" t="n">
        <f aca="false">VLOOKUP(B22,'10'!$B$2:$F$5570,5,0)</f>
        <v>-36.0717</v>
      </c>
      <c r="G22" s="3" t="n">
        <f aca="false">VLOOKUP(B22,'10'!$B$2:$J$5570,6,0)</f>
        <v>7050.46711240969</v>
      </c>
      <c r="H22" s="0" t="n">
        <f aca="false">IFERROR(IF(I22=K22,0,1),1)</f>
        <v>1</v>
      </c>
      <c r="I22" s="0" t="s">
        <v>1106</v>
      </c>
      <c r="K22" s="4" t="e">
        <f aca="false">VLOOKUP(I22,'[1]24-RN'!K$1:K$1048576,1,0)</f>
        <v>#N/A</v>
      </c>
      <c r="N22" s="0" t="n">
        <v>6537</v>
      </c>
    </row>
    <row r="23" customFormat="false" ht="12.8" hidden="false" customHeight="false" outlineLevel="0" collapsed="false">
      <c r="B23" s="0" t="n">
        <v>240190</v>
      </c>
      <c r="C23" s="0" t="n">
        <v>2</v>
      </c>
      <c r="D23" s="0" t="n">
        <v>24</v>
      </c>
      <c r="E23" s="2" t="n">
        <f aca="false">VLOOKUP(B23,'10'!$B$2:$F$5570,4,0)</f>
        <v>-5.76541</v>
      </c>
      <c r="F23" s="2" t="n">
        <f aca="false">VLOOKUP(B23,'10'!$B$2:$F$5570,5,0)</f>
        <v>-35.9938</v>
      </c>
      <c r="G23" s="3" t="n">
        <f aca="false">VLOOKUP(B23,'10'!$B$2:$J$5570,6,0)</f>
        <v>3938.85664594159</v>
      </c>
      <c r="H23" s="0" t="n">
        <f aca="false">IFERROR(IF(I23=K23,0,1),1)</f>
        <v>1</v>
      </c>
      <c r="I23" s="0" t="s">
        <v>1107</v>
      </c>
      <c r="K23" s="4" t="e">
        <f aca="false">VLOOKUP(I23,'[1]24-RN'!K$1:K$1048576,1,0)</f>
        <v>#N/A</v>
      </c>
      <c r="N23" s="0" t="n">
        <v>3652</v>
      </c>
    </row>
    <row r="24" customFormat="false" ht="12.8" hidden="false" customHeight="false" outlineLevel="0" collapsed="false">
      <c r="B24" s="0" t="n">
        <v>240200</v>
      </c>
      <c r="C24" s="0" t="n">
        <v>2</v>
      </c>
      <c r="D24" s="0" t="n">
        <v>24</v>
      </c>
      <c r="E24" s="2" t="n">
        <f aca="false">VLOOKUP(B24,'10'!$B$2:$F$5570,4,0)</f>
        <v>-6.45441</v>
      </c>
      <c r="F24" s="2" t="n">
        <f aca="false">VLOOKUP(B24,'10'!$B$2:$F$5570,5,0)</f>
        <v>-37.1067</v>
      </c>
      <c r="G24" s="3" t="n">
        <f aca="false">VLOOKUP(B24,'10'!$B$2:$J$5570,6,0)</f>
        <v>72860.2195673434</v>
      </c>
      <c r="H24" s="0" t="n">
        <f aca="false">IFERROR(IF(I24=K24,0,1),1)</f>
        <v>0</v>
      </c>
      <c r="I24" s="0" t="s">
        <v>1108</v>
      </c>
      <c r="K24" s="4" t="str">
        <f aca="false">VLOOKUP(I24,'[1]24-RN'!K$1:K$1048576,1,0)</f>
        <v>'Caico'</v>
      </c>
      <c r="N24" s="0" t="n">
        <v>67554</v>
      </c>
    </row>
    <row r="25" customFormat="false" ht="12.8" hidden="false" customHeight="false" outlineLevel="0" collapsed="false">
      <c r="B25" s="0" t="n">
        <v>240210</v>
      </c>
      <c r="C25" s="0" t="n">
        <v>2</v>
      </c>
      <c r="D25" s="0" t="n">
        <v>24</v>
      </c>
      <c r="E25" s="2" t="n">
        <f aca="false">VLOOKUP(B25,'10'!$B$2:$F$5570,4,0)</f>
        <v>-6.23829</v>
      </c>
      <c r="F25" s="2" t="n">
        <f aca="false">VLOOKUP(B25,'10'!$B$2:$F$5570,5,0)</f>
        <v>-36.1888</v>
      </c>
      <c r="G25" s="3" t="n">
        <f aca="false">VLOOKUP(B25,'10'!$B$2:$J$5570,6,0)</f>
        <v>12017.1798327167</v>
      </c>
      <c r="H25" s="0" t="n">
        <f aca="false">IFERROR(IF(I25=K25,0,1),1)</f>
        <v>1</v>
      </c>
      <c r="I25" s="0" t="s">
        <v>1109</v>
      </c>
      <c r="K25" s="4" t="e">
        <f aca="false">VLOOKUP(I25,'[1]24-RN'!K$1:K$1048576,1,0)</f>
        <v>#N/A</v>
      </c>
      <c r="N25" s="0" t="n">
        <v>11142</v>
      </c>
    </row>
    <row r="26" customFormat="false" ht="12.8" hidden="false" customHeight="false" outlineLevel="0" collapsed="false">
      <c r="B26" s="0" t="n">
        <v>240220</v>
      </c>
      <c r="C26" s="0" t="n">
        <v>2</v>
      </c>
      <c r="D26" s="0" t="n">
        <v>24</v>
      </c>
      <c r="E26" s="2" t="n">
        <f aca="false">VLOOKUP(B26,'10'!$B$2:$F$5570,4,0)</f>
        <v>-6.37193</v>
      </c>
      <c r="F26" s="2" t="n">
        <f aca="false">VLOOKUP(B26,'10'!$B$2:$F$5570,5,0)</f>
        <v>-35.1281</v>
      </c>
      <c r="G26" s="3" t="n">
        <f aca="false">VLOOKUP(B26,'10'!$B$2:$J$5570,6,0)</f>
        <v>36669.5474001556</v>
      </c>
      <c r="H26" s="0" t="n">
        <f aca="false">IFERROR(IF(I26=K26,0,1),1)</f>
        <v>1</v>
      </c>
      <c r="I26" s="0" t="s">
        <v>1110</v>
      </c>
      <c r="K26" s="4" t="e">
        <f aca="false">VLOOKUP(I26,'[1]24-RN'!K$1:K$1048576,1,0)</f>
        <v>#N/A</v>
      </c>
      <c r="N26" s="0" t="n">
        <v>33999</v>
      </c>
    </row>
    <row r="27" customFormat="false" ht="12.8" hidden="false" customHeight="false" outlineLevel="0" collapsed="false">
      <c r="B27" s="0" t="n">
        <v>240230</v>
      </c>
      <c r="C27" s="0" t="n">
        <v>2</v>
      </c>
      <c r="D27" s="0" t="n">
        <v>24</v>
      </c>
      <c r="E27" s="2" t="n">
        <f aca="false">VLOOKUP(B27,'10'!$B$2:$F$5570,4,0)</f>
        <v>-5.78387</v>
      </c>
      <c r="F27" s="2" t="n">
        <f aca="false">VLOOKUP(B27,'10'!$B$2:$F$5570,5,0)</f>
        <v>-37.5586</v>
      </c>
      <c r="G27" s="3" t="n">
        <f aca="false">VLOOKUP(B27,'10'!$B$2:$J$5570,6,0)</f>
        <v>22048.7531251325</v>
      </c>
      <c r="H27" s="0" t="n">
        <f aca="false">IFERROR(IF(I27=K27,0,1),1)</f>
        <v>0</v>
      </c>
      <c r="I27" s="0" t="s">
        <v>1111</v>
      </c>
      <c r="K27" s="4" t="str">
        <f aca="false">VLOOKUP(I27,'[1]24-RN'!K$1:K$1048576,1,0)</f>
        <v>'Caraubas'</v>
      </c>
      <c r="N27" s="0" t="n">
        <v>20443</v>
      </c>
    </row>
    <row r="28" customFormat="false" ht="12.8" hidden="false" customHeight="false" outlineLevel="0" collapsed="false">
      <c r="B28" s="0" t="n">
        <v>240240</v>
      </c>
      <c r="C28" s="0" t="n">
        <v>2</v>
      </c>
      <c r="D28" s="0" t="n">
        <v>24</v>
      </c>
      <c r="E28" s="2" t="n">
        <f aca="false">VLOOKUP(B28,'10'!$B$2:$F$5570,4,0)</f>
        <v>-6.55015</v>
      </c>
      <c r="F28" s="2" t="n">
        <f aca="false">VLOOKUP(B28,'10'!$B$2:$F$5570,5,0)</f>
        <v>-36.5868</v>
      </c>
      <c r="G28" s="3" t="n">
        <f aca="false">VLOOKUP(B28,'10'!$B$2:$J$5570,6,0)</f>
        <v>8756.72976681264</v>
      </c>
      <c r="H28" s="0" t="n">
        <f aca="false">IFERROR(IF(I28=K28,0,1),1)</f>
        <v>0</v>
      </c>
      <c r="I28" s="0" t="s">
        <v>1112</v>
      </c>
      <c r="K28" s="4" t="str">
        <f aca="false">VLOOKUP(I28,'[1]24-RN'!K$1:K$1048576,1,0)</f>
        <v>'Carnauba_Dos_Dantas'</v>
      </c>
      <c r="N28" s="0" t="n">
        <v>8119</v>
      </c>
    </row>
    <row r="29" customFormat="false" ht="12.8" hidden="false" customHeight="false" outlineLevel="0" collapsed="false">
      <c r="B29" s="0" t="n">
        <v>240250</v>
      </c>
      <c r="C29" s="0" t="n">
        <v>2</v>
      </c>
      <c r="D29" s="0" t="n">
        <v>24</v>
      </c>
      <c r="E29" s="2" t="n">
        <f aca="false">VLOOKUP(B29,'10'!$B$2:$F$5570,4,0)</f>
        <v>-5.34181</v>
      </c>
      <c r="F29" s="2" t="n">
        <f aca="false">VLOOKUP(B29,'10'!$B$2:$F$5570,5,0)</f>
        <v>-36.8335</v>
      </c>
      <c r="G29" s="3" t="n">
        <f aca="false">VLOOKUP(B29,'10'!$B$2:$J$5570,6,0)</f>
        <v>11487.612852115</v>
      </c>
      <c r="H29" s="0" t="n">
        <f aca="false">IFERROR(IF(I29=K29,0,1),1)</f>
        <v>0</v>
      </c>
      <c r="I29" s="0" t="s">
        <v>1113</v>
      </c>
      <c r="K29" s="4" t="str">
        <f aca="false">VLOOKUP(I29,'[1]24-RN'!K$1:K$1048576,1,0)</f>
        <v>'Carnaubais'</v>
      </c>
      <c r="N29" s="0" t="n">
        <v>10651</v>
      </c>
    </row>
    <row r="30" customFormat="false" ht="12.8" hidden="false" customHeight="false" outlineLevel="0" collapsed="false">
      <c r="B30" s="0" t="n">
        <v>240260</v>
      </c>
      <c r="C30" s="0" t="n">
        <v>2</v>
      </c>
      <c r="D30" s="0" t="n">
        <v>24</v>
      </c>
      <c r="E30" s="2" t="n">
        <f aca="false">VLOOKUP(B30,'10'!$B$2:$F$5570,4,0)</f>
        <v>-5.64323</v>
      </c>
      <c r="F30" s="2" t="n">
        <f aca="false">VLOOKUP(B30,'10'!$B$2:$F$5570,5,0)</f>
        <v>-35.4247</v>
      </c>
      <c r="G30" s="3" t="n">
        <f aca="false">VLOOKUP(B30,'10'!$B$2:$J$5570,6,0)</f>
        <v>78840.7672403298</v>
      </c>
      <c r="H30" s="0" t="n">
        <f aca="false">IFERROR(IF(I30=K30,0,1),1)</f>
        <v>1</v>
      </c>
      <c r="I30" s="0" t="s">
        <v>1114</v>
      </c>
      <c r="K30" s="4" t="e">
        <f aca="false">VLOOKUP(I30,'[1]24-RN'!K$1:K$1048576,1,0)</f>
        <v>#N/A</v>
      </c>
      <c r="N30" s="0" t="n">
        <v>73099</v>
      </c>
    </row>
    <row r="31" customFormat="false" ht="12.8" hidden="false" customHeight="false" outlineLevel="0" collapsed="false">
      <c r="B31" s="0" t="n">
        <v>240270</v>
      </c>
      <c r="C31" s="0" t="n">
        <v>2</v>
      </c>
      <c r="D31" s="0" t="n">
        <v>24</v>
      </c>
      <c r="E31" s="2" t="n">
        <f aca="false">VLOOKUP(B31,'10'!$B$2:$F$5570,4,0)</f>
        <v>-6.03503</v>
      </c>
      <c r="F31" s="2" t="n">
        <f aca="false">VLOOKUP(B31,'10'!$B$2:$F$5570,5,0)</f>
        <v>-36.3503</v>
      </c>
      <c r="G31" s="3" t="n">
        <f aca="false">VLOOKUP(B31,'10'!$B$2:$J$5570,6,0)</f>
        <v>12056.0075543086</v>
      </c>
      <c r="H31" s="0" t="n">
        <f aca="false">IFERROR(IF(I31=K31,0,1),1)</f>
        <v>0</v>
      </c>
      <c r="I31" s="0" t="s">
        <v>1115</v>
      </c>
      <c r="K31" s="4" t="str">
        <f aca="false">VLOOKUP(I31,'[1]24-RN'!K$1:K$1048576,1,0)</f>
        <v>'Cerro_Cora'</v>
      </c>
      <c r="N31" s="0" t="n">
        <v>11178</v>
      </c>
    </row>
    <row r="32" customFormat="false" ht="12.8" hidden="false" customHeight="false" outlineLevel="0" collapsed="false">
      <c r="B32" s="0" t="n">
        <v>240280</v>
      </c>
      <c r="C32" s="0" t="n">
        <v>2</v>
      </c>
      <c r="D32" s="0" t="n">
        <v>24</v>
      </c>
      <c r="E32" s="2" t="n">
        <f aca="false">VLOOKUP(B32,'10'!$B$2:$F$5570,4,0)</f>
        <v>-6.3748</v>
      </c>
      <c r="F32" s="2" t="n">
        <f aca="false">VLOOKUP(B32,'10'!$B$2:$F$5570,5,0)</f>
        <v>-36.2223</v>
      </c>
      <c r="G32" s="3" t="n">
        <f aca="false">VLOOKUP(B32,'10'!$B$2:$J$5570,6,0)</f>
        <v>5940.64140357237</v>
      </c>
      <c r="H32" s="0" t="n">
        <f aca="false">IFERROR(IF(I32=K32,0,1),1)</f>
        <v>1</v>
      </c>
      <c r="I32" s="0" t="s">
        <v>1116</v>
      </c>
      <c r="K32" s="4" t="e">
        <f aca="false">VLOOKUP(I32,'[1]24-RN'!K$1:K$1048576,1,0)</f>
        <v>#N/A</v>
      </c>
      <c r="N32" s="0" t="n">
        <v>5508</v>
      </c>
    </row>
    <row r="33" customFormat="false" ht="12.8" hidden="false" customHeight="false" outlineLevel="0" collapsed="false">
      <c r="B33" s="0" t="n">
        <v>240290</v>
      </c>
      <c r="C33" s="0" t="n">
        <v>2</v>
      </c>
      <c r="D33" s="0" t="n">
        <v>24</v>
      </c>
      <c r="E33" s="2" t="n">
        <f aca="false">VLOOKUP(B33,'10'!$B$2:$F$5570,4,0)</f>
        <v>-6.24974</v>
      </c>
      <c r="F33" s="2" t="n">
        <f aca="false">VLOOKUP(B33,'10'!$B$2:$F$5570,5,0)</f>
        <v>-38.4441</v>
      </c>
      <c r="G33" s="3" t="n">
        <f aca="false">VLOOKUP(B33,'10'!$B$2:$J$5570,6,0)</f>
        <v>5293.51271037276</v>
      </c>
      <c r="H33" s="0" t="n">
        <f aca="false">IFERROR(IF(I33=K33,0,1),1)</f>
        <v>1</v>
      </c>
      <c r="I33" s="0" t="s">
        <v>1117</v>
      </c>
      <c r="K33" s="4" t="e">
        <f aca="false">VLOOKUP(I33,'[1]24-RN'!K$1:K$1048576,1,0)</f>
        <v>#N/A</v>
      </c>
      <c r="N33" s="0" t="n">
        <v>4908</v>
      </c>
    </row>
    <row r="34" customFormat="false" ht="12.8" hidden="false" customHeight="false" outlineLevel="0" collapsed="false">
      <c r="B34" s="0" t="n">
        <v>240300</v>
      </c>
      <c r="C34" s="0" t="n">
        <v>2</v>
      </c>
      <c r="D34" s="0" t="n">
        <v>24</v>
      </c>
      <c r="E34" s="2" t="n">
        <f aca="false">VLOOKUP(B34,'10'!$B$2:$F$5570,4,0)</f>
        <v>-6.40894</v>
      </c>
      <c r="F34" s="2" t="n">
        <f aca="false">VLOOKUP(B34,'10'!$B$2:$F$5570,5,0)</f>
        <v>-36.7782</v>
      </c>
      <c r="G34" s="3" t="n">
        <f aca="false">VLOOKUP(B34,'10'!$B$2:$J$5570,6,0)</f>
        <v>8643.48224550271</v>
      </c>
      <c r="H34" s="0" t="n">
        <f aca="false">IFERROR(IF(I34=K34,0,1),1)</f>
        <v>1</v>
      </c>
      <c r="I34" s="0" t="s">
        <v>1118</v>
      </c>
      <c r="K34" s="4" t="e">
        <f aca="false">VLOOKUP(I34,'[1]24-RN'!K$1:K$1048576,1,0)</f>
        <v>#N/A</v>
      </c>
      <c r="N34" s="0" t="n">
        <v>8014</v>
      </c>
    </row>
    <row r="35" customFormat="false" ht="12.8" hidden="false" customHeight="false" outlineLevel="0" collapsed="false">
      <c r="B35" s="0" t="n">
        <v>240310</v>
      </c>
      <c r="C35" s="0" t="n">
        <v>2</v>
      </c>
      <c r="D35" s="0" t="n">
        <v>24</v>
      </c>
      <c r="E35" s="2" t="n">
        <f aca="false">VLOOKUP(B35,'10'!$B$2:$F$5570,4,0)</f>
        <v>-6.25484</v>
      </c>
      <c r="F35" s="2" t="n">
        <f aca="false">VLOOKUP(B35,'10'!$B$2:$F$5570,5,0)</f>
        <v>-36.5146</v>
      </c>
      <c r="G35" s="3" t="n">
        <f aca="false">VLOOKUP(B35,'10'!$B$2:$J$5570,6,0)</f>
        <v>48172.2599217785</v>
      </c>
      <c r="H35" s="0" t="n">
        <f aca="false">IFERROR(IF(I35=K35,0,1),1)</f>
        <v>0</v>
      </c>
      <c r="I35" s="0" t="s">
        <v>1119</v>
      </c>
      <c r="K35" s="4" t="str">
        <f aca="false">VLOOKUP(I35,'[1]24-RN'!K$1:K$1048576,1,0)</f>
        <v>'Currais_Novos'</v>
      </c>
      <c r="N35" s="0" t="n">
        <v>44664</v>
      </c>
    </row>
    <row r="36" customFormat="false" ht="12.8" hidden="false" customHeight="false" outlineLevel="0" collapsed="false">
      <c r="B36" s="0" t="n">
        <v>240320</v>
      </c>
      <c r="C36" s="0" t="n">
        <v>2</v>
      </c>
      <c r="D36" s="0" t="n">
        <v>24</v>
      </c>
      <c r="E36" s="2" t="n">
        <f aca="false">VLOOKUP(B36,'10'!$B$2:$F$5570,4,0)</f>
        <v>-6.08082</v>
      </c>
      <c r="F36" s="2" t="n">
        <f aca="false">VLOOKUP(B36,'10'!$B$2:$F$5570,5,0)</f>
        <v>-38.3794</v>
      </c>
      <c r="G36" s="3" t="n">
        <f aca="false">VLOOKUP(B36,'10'!$B$2:$J$5570,6,0)</f>
        <v>7636.11857975533</v>
      </c>
      <c r="H36" s="0" t="n">
        <f aca="false">IFERROR(IF(I36=K36,0,1),1)</f>
        <v>0</v>
      </c>
      <c r="I36" s="0" t="s">
        <v>1120</v>
      </c>
      <c r="K36" s="4" t="str">
        <f aca="false">VLOOKUP(I36,'[1]24-RN'!K$1:K$1048576,1,0)</f>
        <v>'Doutor_Severiano'</v>
      </c>
      <c r="N36" s="0" t="n">
        <v>7080</v>
      </c>
    </row>
    <row r="37" customFormat="false" ht="12.8" hidden="false" customHeight="false" outlineLevel="0" collapsed="false">
      <c r="B37" s="0" t="n">
        <v>240325</v>
      </c>
      <c r="C37" s="0" t="n">
        <v>2</v>
      </c>
      <c r="D37" s="0" t="n">
        <v>24</v>
      </c>
      <c r="E37" s="2" t="n">
        <f aca="false">VLOOKUP(B37,'10'!$B$2:$F$5570,4,0)</f>
        <v>-5.91116</v>
      </c>
      <c r="F37" s="2" t="n">
        <f aca="false">VLOOKUP(B37,'10'!$B$2:$F$5570,5,0)</f>
        <v>-35.271</v>
      </c>
      <c r="G37" s="3" t="n">
        <f aca="false">VLOOKUP(B37,'10'!$B$2:$J$5570,6,0)</f>
        <v>275884.983032677</v>
      </c>
      <c r="H37" s="0" t="n">
        <f aca="false">IFERROR(IF(I37=K37,0,1),1)</f>
        <v>0</v>
      </c>
      <c r="I37" s="0" t="s">
        <v>1121</v>
      </c>
      <c r="K37" s="4" t="str">
        <f aca="false">VLOOKUP(I37,'[1]24-RN'!K$1:K$1048576,1,0)</f>
        <v>'Parnamirim'</v>
      </c>
      <c r="N37" s="0" t="n">
        <v>255793</v>
      </c>
    </row>
    <row r="38" customFormat="false" ht="12.8" hidden="false" customHeight="false" outlineLevel="0" collapsed="false">
      <c r="B38" s="0" t="n">
        <v>240330</v>
      </c>
      <c r="C38" s="0" t="n">
        <v>2</v>
      </c>
      <c r="D38" s="0" t="n">
        <v>24</v>
      </c>
      <c r="E38" s="2" t="n">
        <f aca="false">VLOOKUP(B38,'10'!$B$2:$F$5570,4,0)</f>
        <v>-6.10691</v>
      </c>
      <c r="F38" s="2" t="n">
        <f aca="false">VLOOKUP(B38,'10'!$B$2:$F$5570,5,0)</f>
        <v>-38.3033</v>
      </c>
      <c r="G38" s="3" t="n">
        <f aca="false">VLOOKUP(B38,'10'!$B$2:$J$5570,6,0)</f>
        <v>6048.4961857723</v>
      </c>
      <c r="H38" s="0" t="n">
        <f aca="false">IFERROR(IF(I38=K38,0,1),1)</f>
        <v>1</v>
      </c>
      <c r="I38" s="0" t="s">
        <v>1122</v>
      </c>
      <c r="K38" s="4" t="e">
        <f aca="false">VLOOKUP(I38,'[1]24-RN'!K$1:K$1048576,1,0)</f>
        <v>#N/A</v>
      </c>
      <c r="N38" s="0" t="n">
        <v>5608</v>
      </c>
    </row>
    <row r="39" customFormat="false" ht="12.8" hidden="false" customHeight="false" outlineLevel="0" collapsed="false">
      <c r="B39" s="0" t="n">
        <v>240340</v>
      </c>
      <c r="C39" s="0" t="n">
        <v>2</v>
      </c>
      <c r="D39" s="0" t="n">
        <v>24</v>
      </c>
      <c r="E39" s="2" t="n">
        <f aca="false">VLOOKUP(B39,'10'!$B$2:$F$5570,4,0)</f>
        <v>-6.93835</v>
      </c>
      <c r="F39" s="2" t="n">
        <f aca="false">VLOOKUP(B39,'10'!$B$2:$F$5570,5,0)</f>
        <v>-36.717</v>
      </c>
      <c r="G39" s="3" t="n">
        <f aca="false">VLOOKUP(B39,'10'!$B$2:$J$5570,6,0)</f>
        <v>6510.11465358802</v>
      </c>
      <c r="H39" s="0" t="n">
        <f aca="false">IFERROR(IF(I39=K39,0,1),1)</f>
        <v>1</v>
      </c>
      <c r="I39" s="0" t="s">
        <v>1123</v>
      </c>
      <c r="K39" s="4" t="e">
        <f aca="false">VLOOKUP(I39,'[1]24-RN'!K$1:K$1048576,1,0)</f>
        <v>#N/A</v>
      </c>
      <c r="N39" s="0" t="n">
        <v>6036</v>
      </c>
    </row>
    <row r="40" customFormat="false" ht="12.8" hidden="false" customHeight="false" outlineLevel="0" collapsed="false">
      <c r="B40" s="0" t="n">
        <v>240350</v>
      </c>
      <c r="C40" s="0" t="n">
        <v>2</v>
      </c>
      <c r="D40" s="0" t="n">
        <v>24</v>
      </c>
      <c r="E40" s="2" t="n">
        <f aca="false">VLOOKUP(B40,'10'!$B$2:$F$5570,4,0)</f>
        <v>-6.33563</v>
      </c>
      <c r="F40" s="2" t="n">
        <f aca="false">VLOOKUP(B40,'10'!$B$2:$F$5570,5,0)</f>
        <v>-35.3052</v>
      </c>
      <c r="G40" s="3" t="n">
        <f aca="false">VLOOKUP(B40,'10'!$B$2:$J$5570,6,0)</f>
        <v>11353.8729221871</v>
      </c>
      <c r="H40" s="0" t="n">
        <f aca="false">IFERROR(IF(I40=K40,0,1),1)</f>
        <v>1</v>
      </c>
      <c r="I40" s="0" t="s">
        <v>1124</v>
      </c>
      <c r="K40" s="4" t="e">
        <f aca="false">VLOOKUP(I40,'[1]24-RN'!K$1:K$1048576,1,0)</f>
        <v>#N/A</v>
      </c>
      <c r="N40" s="0" t="n">
        <v>10527</v>
      </c>
    </row>
    <row r="41" customFormat="false" ht="12.8" hidden="false" customHeight="false" outlineLevel="0" collapsed="false">
      <c r="B41" s="0" t="n">
        <v>240360</v>
      </c>
      <c r="C41" s="0" t="n">
        <v>2</v>
      </c>
      <c r="D41" s="0" t="n">
        <v>24</v>
      </c>
      <c r="E41" s="2" t="n">
        <f aca="false">VLOOKUP(B41,'10'!$B$2:$F$5570,4,0)</f>
        <v>-5.70143</v>
      </c>
      <c r="F41" s="2" t="n">
        <f aca="false">VLOOKUP(B41,'10'!$B$2:$F$5570,5,0)</f>
        <v>-35.3048</v>
      </c>
      <c r="G41" s="3" t="n">
        <f aca="false">VLOOKUP(B41,'10'!$B$2:$J$5570,6,0)</f>
        <v>30438.7766324654</v>
      </c>
      <c r="H41" s="0" t="n">
        <f aca="false">IFERROR(IF(I41=K41,0,1),1)</f>
        <v>0</v>
      </c>
      <c r="I41" s="0" t="s">
        <v>1125</v>
      </c>
      <c r="K41" s="4" t="str">
        <f aca="false">VLOOKUP(I41,'[1]24-RN'!K$1:K$1048576,1,0)</f>
        <v>'Extremoz'</v>
      </c>
      <c r="N41" s="0" t="n">
        <v>28222</v>
      </c>
    </row>
    <row r="42" customFormat="false" ht="12.8" hidden="false" customHeight="false" outlineLevel="0" collapsed="false">
      <c r="B42" s="0" t="n">
        <v>240370</v>
      </c>
      <c r="C42" s="0" t="n">
        <v>2</v>
      </c>
      <c r="D42" s="0" t="n">
        <v>24</v>
      </c>
      <c r="E42" s="2" t="n">
        <f aca="false">VLOOKUP(B42,'10'!$B$2:$F$5570,4,0)</f>
        <v>-5.59274</v>
      </c>
      <c r="F42" s="2" t="n">
        <f aca="false">VLOOKUP(B42,'10'!$B$2:$F$5570,5,0)</f>
        <v>-37.6875</v>
      </c>
      <c r="G42" s="3" t="n">
        <f aca="false">VLOOKUP(B42,'10'!$B$2:$J$5570,6,0)</f>
        <v>6441.08759298006</v>
      </c>
      <c r="H42" s="0" t="n">
        <f aca="false">IFERROR(IF(I42=K42,0,1),1)</f>
        <v>1</v>
      </c>
      <c r="I42" s="0" t="s">
        <v>1126</v>
      </c>
      <c r="K42" s="4" t="e">
        <f aca="false">VLOOKUP(I42,'[1]24-RN'!K$1:K$1048576,1,0)</f>
        <v>#N/A</v>
      </c>
      <c r="N42" s="0" t="n">
        <v>5972</v>
      </c>
    </row>
    <row r="43" customFormat="false" ht="12.8" hidden="false" customHeight="false" outlineLevel="0" collapsed="false">
      <c r="B43" s="0" t="n">
        <v>240375</v>
      </c>
      <c r="C43" s="0" t="n">
        <v>2</v>
      </c>
      <c r="D43" s="0" t="n">
        <v>24</v>
      </c>
      <c r="E43" s="2" t="n">
        <f aca="false">VLOOKUP(B43,'10'!$B$2:$F$5570,4,0)</f>
        <v>-5.69096</v>
      </c>
      <c r="F43" s="2" t="n">
        <f aca="false">VLOOKUP(B43,'10'!$B$2:$F$5570,5,0)</f>
        <v>-36.5282</v>
      </c>
      <c r="G43" s="3" t="n">
        <f aca="false">VLOOKUP(B43,'10'!$B$2:$J$5570,6,0)</f>
        <v>3277.706831056</v>
      </c>
      <c r="H43" s="0" t="n">
        <f aca="false">IFERROR(IF(I43=K43,0,1),1)</f>
        <v>1</v>
      </c>
      <c r="I43" s="0" t="s">
        <v>1127</v>
      </c>
      <c r="K43" s="4" t="e">
        <f aca="false">VLOOKUP(I43,'[1]24-RN'!K$1:K$1048576,1,0)</f>
        <v>#N/A</v>
      </c>
      <c r="N43" s="0" t="n">
        <v>3039</v>
      </c>
    </row>
    <row r="44" customFormat="false" ht="12.8" hidden="false" customHeight="false" outlineLevel="0" collapsed="false">
      <c r="B44" s="0" t="n">
        <v>240380</v>
      </c>
      <c r="C44" s="0" t="n">
        <v>2</v>
      </c>
      <c r="D44" s="0" t="n">
        <v>24</v>
      </c>
      <c r="E44" s="2" t="n">
        <f aca="false">VLOOKUP(B44,'10'!$B$2:$F$5570,4,0)</f>
        <v>-6.12264</v>
      </c>
      <c r="F44" s="2" t="n">
        <f aca="false">VLOOKUP(B44,'10'!$B$2:$F$5570,5,0)</f>
        <v>-36.8226</v>
      </c>
      <c r="G44" s="3" t="n">
        <f aca="false">VLOOKUP(B44,'10'!$B$2:$J$5570,6,0)</f>
        <v>9837.43468445598</v>
      </c>
      <c r="H44" s="0" t="n">
        <f aca="false">IFERROR(IF(I44=K44,0,1),1)</f>
        <v>1</v>
      </c>
      <c r="I44" s="0" t="s">
        <v>1128</v>
      </c>
      <c r="K44" s="4" t="e">
        <f aca="false">VLOOKUP(I44,'[1]24-RN'!K$1:K$1048576,1,0)</f>
        <v>#N/A</v>
      </c>
      <c r="N44" s="0" t="n">
        <v>9121</v>
      </c>
    </row>
    <row r="45" customFormat="false" ht="12.8" hidden="false" customHeight="false" outlineLevel="0" collapsed="false">
      <c r="B45" s="0" t="n">
        <v>240390</v>
      </c>
      <c r="C45" s="0" t="n">
        <v>2</v>
      </c>
      <c r="D45" s="0" t="n">
        <v>24</v>
      </c>
      <c r="E45" s="2" t="n">
        <f aca="false">VLOOKUP(B45,'10'!$B$2:$F$5570,4,0)</f>
        <v>-6.07234</v>
      </c>
      <c r="F45" s="2" t="n">
        <f aca="false">VLOOKUP(B45,'10'!$B$2:$F$5570,5,0)</f>
        <v>-38.1212</v>
      </c>
      <c r="G45" s="3" t="n">
        <f aca="false">VLOOKUP(B45,'10'!$B$2:$J$5570,6,0)</f>
        <v>3058.76162319013</v>
      </c>
      <c r="H45" s="0" t="n">
        <f aca="false">IFERROR(IF(I45=K45,0,1),1)</f>
        <v>1</v>
      </c>
      <c r="I45" s="0" t="s">
        <v>1129</v>
      </c>
      <c r="K45" s="4" t="e">
        <f aca="false">VLOOKUP(I45,'[1]24-RN'!K$1:K$1048576,1,0)</f>
        <v>#N/A</v>
      </c>
      <c r="N45" s="0" t="n">
        <v>2836</v>
      </c>
    </row>
    <row r="46" customFormat="false" ht="12.8" hidden="false" customHeight="false" outlineLevel="0" collapsed="false">
      <c r="B46" s="0" t="n">
        <v>240400</v>
      </c>
      <c r="C46" s="0" t="n">
        <v>2</v>
      </c>
      <c r="D46" s="0" t="n">
        <v>24</v>
      </c>
      <c r="E46" s="2" t="n">
        <f aca="false">VLOOKUP(B46,'10'!$B$2:$F$5570,4,0)</f>
        <v>-6.15669</v>
      </c>
      <c r="F46" s="2" t="n">
        <f aca="false">VLOOKUP(B46,'10'!$B$2:$F$5570,5,0)</f>
        <v>-37.8375</v>
      </c>
      <c r="G46" s="3" t="n">
        <f aca="false">VLOOKUP(B46,'10'!$B$2:$J$5570,6,0)</f>
        <v>4416.6533310873</v>
      </c>
      <c r="H46" s="0" t="n">
        <f aca="false">IFERROR(IF(I46=K46,0,1),1)</f>
        <v>1</v>
      </c>
      <c r="I46" s="0" t="s">
        <v>1130</v>
      </c>
      <c r="K46" s="4" t="e">
        <f aca="false">VLOOKUP(I46,'[1]24-RN'!K$1:K$1048576,1,0)</f>
        <v>#N/A</v>
      </c>
      <c r="N46" s="0" t="n">
        <v>4095</v>
      </c>
    </row>
    <row r="47" customFormat="false" ht="12.8" hidden="false" customHeight="false" outlineLevel="0" collapsed="false">
      <c r="B47" s="0" t="n">
        <v>240410</v>
      </c>
      <c r="C47" s="0" t="n">
        <v>2</v>
      </c>
      <c r="D47" s="0" t="n">
        <v>24</v>
      </c>
      <c r="E47" s="2" t="n">
        <f aca="false">VLOOKUP(B47,'10'!$B$2:$F$5570,4,0)</f>
        <v>-5.0909</v>
      </c>
      <c r="F47" s="2" t="n">
        <f aca="false">VLOOKUP(B47,'10'!$B$2:$F$5570,5,0)</f>
        <v>-36.2754</v>
      </c>
      <c r="G47" s="3" t="n">
        <f aca="false">VLOOKUP(B47,'10'!$B$2:$J$5570,6,0)</f>
        <v>2940.1213627702</v>
      </c>
      <c r="H47" s="0" t="n">
        <f aca="false">IFERROR(IF(I47=K47,0,1),1)</f>
        <v>1</v>
      </c>
      <c r="I47" s="0" t="s">
        <v>1131</v>
      </c>
      <c r="K47" s="4" t="e">
        <f aca="false">VLOOKUP(I47,'[1]24-RN'!K$1:K$1048576,1,0)</f>
        <v>#N/A</v>
      </c>
      <c r="N47" s="0" t="n">
        <v>2726</v>
      </c>
    </row>
    <row r="48" customFormat="false" ht="12.8" hidden="false" customHeight="false" outlineLevel="0" collapsed="false">
      <c r="B48" s="0" t="n">
        <v>240420</v>
      </c>
      <c r="C48" s="0" t="n">
        <v>2</v>
      </c>
      <c r="D48" s="0" t="n">
        <v>24</v>
      </c>
      <c r="E48" s="2" t="n">
        <f aca="false">VLOOKUP(B48,'10'!$B$2:$F$5570,4,0)</f>
        <v>-6.26486</v>
      </c>
      <c r="F48" s="2" t="n">
        <f aca="false">VLOOKUP(B48,'10'!$B$2:$F$5570,5,0)</f>
        <v>-35.1943</v>
      </c>
      <c r="G48" s="3" t="n">
        <f aca="false">VLOOKUP(B48,'10'!$B$2:$J$5570,6,0)</f>
        <v>28020.6724155429</v>
      </c>
      <c r="H48" s="0" t="n">
        <f aca="false">IFERROR(IF(I48=K48,0,1),1)</f>
        <v>0</v>
      </c>
      <c r="I48" s="0" t="s">
        <v>1132</v>
      </c>
      <c r="K48" s="4" t="str">
        <f aca="false">VLOOKUP(I48,'[1]24-RN'!K$1:K$1048576,1,0)</f>
        <v>'Goianinha'</v>
      </c>
      <c r="N48" s="0" t="n">
        <v>25980</v>
      </c>
    </row>
    <row r="49" customFormat="false" ht="12.8" hidden="false" customHeight="false" outlineLevel="0" collapsed="false">
      <c r="B49" s="0" t="n">
        <v>240430</v>
      </c>
      <c r="C49" s="0" t="n">
        <v>2</v>
      </c>
      <c r="D49" s="0" t="n">
        <v>24</v>
      </c>
      <c r="E49" s="2" t="n">
        <f aca="false">VLOOKUP(B49,'10'!$B$2:$F$5570,4,0)</f>
        <v>-5.44887</v>
      </c>
      <c r="F49" s="2" t="n">
        <f aca="false">VLOOKUP(B49,'10'!$B$2:$F$5570,5,0)</f>
        <v>-37.5183</v>
      </c>
      <c r="G49" s="3" t="n">
        <f aca="false">VLOOKUP(B49,'10'!$B$2:$J$5570,6,0)</f>
        <v>14017.8860425254</v>
      </c>
      <c r="H49" s="0" t="n">
        <f aca="false">IFERROR(IF(I49=K49,0,1),1)</f>
        <v>1</v>
      </c>
      <c r="I49" s="0" t="s">
        <v>1133</v>
      </c>
      <c r="K49" s="4" t="e">
        <f aca="false">VLOOKUP(I49,'[1]24-RN'!K$1:K$1048576,1,0)</f>
        <v>#N/A</v>
      </c>
      <c r="N49" s="0" t="n">
        <v>12997</v>
      </c>
    </row>
    <row r="50" customFormat="false" ht="12.8" hidden="false" customHeight="false" outlineLevel="0" collapsed="false">
      <c r="B50" s="0" t="n">
        <v>240440</v>
      </c>
      <c r="C50" s="0" t="n">
        <v>2</v>
      </c>
      <c r="D50" s="0" t="n">
        <v>24</v>
      </c>
      <c r="E50" s="2" t="n">
        <f aca="false">VLOOKUP(B50,'10'!$B$2:$F$5570,4,0)</f>
        <v>-4.98068</v>
      </c>
      <c r="F50" s="2" t="n">
        <f aca="false">VLOOKUP(B50,'10'!$B$2:$F$5570,5,0)</f>
        <v>-37.1621</v>
      </c>
      <c r="G50" s="3" t="n">
        <f aca="false">VLOOKUP(B50,'10'!$B$2:$J$5570,6,0)</f>
        <v>11111.1996622372</v>
      </c>
      <c r="H50" s="0" t="n">
        <f aca="false">IFERROR(IF(I50=K50,0,1),1)</f>
        <v>0</v>
      </c>
      <c r="I50" s="0" t="s">
        <v>1134</v>
      </c>
      <c r="K50" s="4" t="str">
        <f aca="false">VLOOKUP(I50,'[1]24-RN'!K$1:K$1048576,1,0)</f>
        <v>'Grossos'</v>
      </c>
      <c r="N50" s="0" t="n">
        <v>10302</v>
      </c>
    </row>
    <row r="51" customFormat="false" ht="12.8" hidden="false" customHeight="false" outlineLevel="0" collapsed="false">
      <c r="B51" s="0" t="n">
        <v>240450</v>
      </c>
      <c r="C51" s="0" t="n">
        <v>2</v>
      </c>
      <c r="D51" s="0" t="n">
        <v>24</v>
      </c>
      <c r="E51" s="2" t="n">
        <f aca="false">VLOOKUP(B51,'10'!$B$2:$F$5570,4,0)</f>
        <v>-5.10619</v>
      </c>
      <c r="F51" s="2" t="n">
        <f aca="false">VLOOKUP(B51,'10'!$B$2:$F$5570,5,0)</f>
        <v>-36.3222</v>
      </c>
      <c r="G51" s="3" t="n">
        <f aca="false">VLOOKUP(B51,'10'!$B$2:$J$5570,6,0)</f>
        <v>16554.6305198679</v>
      </c>
      <c r="H51" s="0" t="n">
        <f aca="false">IFERROR(IF(I51=K51,0,1),1)</f>
        <v>0</v>
      </c>
      <c r="I51" s="0" t="s">
        <v>1135</v>
      </c>
      <c r="K51" s="4" t="str">
        <f aca="false">VLOOKUP(I51,'[1]24-RN'!K$1:K$1048576,1,0)</f>
        <v>'Guamare'</v>
      </c>
      <c r="N51" s="0" t="n">
        <v>15349</v>
      </c>
    </row>
    <row r="52" customFormat="false" ht="12.8" hidden="false" customHeight="false" outlineLevel="0" collapsed="false">
      <c r="B52" s="0" t="n">
        <v>240460</v>
      </c>
      <c r="C52" s="0" t="n">
        <v>2</v>
      </c>
      <c r="D52" s="0" t="n">
        <v>24</v>
      </c>
      <c r="E52" s="2" t="n">
        <f aca="false">VLOOKUP(B52,'10'!$B$2:$F$5570,4,0)</f>
        <v>-5.82447</v>
      </c>
      <c r="F52" s="2" t="n">
        <f aca="false">VLOOKUP(B52,'10'!$B$2:$F$5570,5,0)</f>
        <v>-35.55</v>
      </c>
      <c r="G52" s="3" t="n">
        <f aca="false">VLOOKUP(B52,'10'!$B$2:$J$5570,6,0)</f>
        <v>14698.449718207</v>
      </c>
      <c r="H52" s="0" t="n">
        <f aca="false">IFERROR(IF(I52=K52,0,1),1)</f>
        <v>1</v>
      </c>
      <c r="I52" s="0" t="s">
        <v>1136</v>
      </c>
      <c r="K52" s="4" t="e">
        <f aca="false">VLOOKUP(I52,'[1]24-RN'!K$1:K$1048576,1,0)</f>
        <v>#N/A</v>
      </c>
      <c r="N52" s="0" t="n">
        <v>13628</v>
      </c>
    </row>
    <row r="53" customFormat="false" ht="12.8" hidden="false" customHeight="false" outlineLevel="0" collapsed="false">
      <c r="B53" s="0" t="n">
        <v>240470</v>
      </c>
      <c r="C53" s="0" t="n">
        <v>2</v>
      </c>
      <c r="D53" s="0" t="n">
        <v>24</v>
      </c>
      <c r="E53" s="2" t="n">
        <f aca="false">VLOOKUP(B53,'10'!$B$2:$F$5570,4,0)</f>
        <v>-5.48984</v>
      </c>
      <c r="F53" s="2" t="n">
        <f aca="false">VLOOKUP(B53,'10'!$B$2:$F$5570,5,0)</f>
        <v>-36.8501</v>
      </c>
      <c r="G53" s="3" t="n">
        <f aca="false">VLOOKUP(B53,'10'!$B$2:$J$5570,6,0)</f>
        <v>16560.0232589779</v>
      </c>
      <c r="H53" s="0" t="n">
        <f aca="false">IFERROR(IF(I53=K53,0,1),1)</f>
        <v>1</v>
      </c>
      <c r="I53" s="0" t="s">
        <v>1137</v>
      </c>
      <c r="K53" s="4" t="e">
        <f aca="false">VLOOKUP(I53,'[1]24-RN'!K$1:K$1048576,1,0)</f>
        <v>#N/A</v>
      </c>
      <c r="N53" s="0" t="n">
        <v>15354</v>
      </c>
    </row>
    <row r="54" customFormat="false" ht="12.8" hidden="false" customHeight="false" outlineLevel="0" collapsed="false">
      <c r="B54" s="0" t="n">
        <v>240480</v>
      </c>
      <c r="C54" s="0" t="n">
        <v>2</v>
      </c>
      <c r="D54" s="0" t="n">
        <v>24</v>
      </c>
      <c r="E54" s="2" t="n">
        <f aca="false">VLOOKUP(B54,'10'!$B$2:$F$5570,4,0)</f>
        <v>-6.80596</v>
      </c>
      <c r="F54" s="2" t="n">
        <f aca="false">VLOOKUP(B54,'10'!$B$2:$F$5570,5,0)</f>
        <v>-37.2045</v>
      </c>
      <c r="G54" s="3" t="n">
        <f aca="false">VLOOKUP(B54,'10'!$B$2:$J$5570,6,0)</f>
        <v>2403.00454741453</v>
      </c>
      <c r="H54" s="0" t="n">
        <f aca="false">IFERROR(IF(I54=K54,0,1),1)</f>
        <v>1</v>
      </c>
      <c r="I54" s="0" t="s">
        <v>1138</v>
      </c>
      <c r="K54" s="4" t="e">
        <f aca="false">VLOOKUP(I54,'[1]24-RN'!K$1:K$1048576,1,0)</f>
        <v>#N/A</v>
      </c>
      <c r="N54" s="0" t="n">
        <v>2228</v>
      </c>
    </row>
    <row r="55" customFormat="false" ht="12.8" hidden="false" customHeight="false" outlineLevel="0" collapsed="false">
      <c r="B55" s="0" t="n">
        <v>240485</v>
      </c>
      <c r="C55" s="0" t="n">
        <v>2</v>
      </c>
      <c r="D55" s="0" t="n">
        <v>24</v>
      </c>
      <c r="E55" s="2" t="n">
        <f aca="false">VLOOKUP(B55,'10'!$B$2:$F$5570,4,0)</f>
        <v>-5.63894</v>
      </c>
      <c r="F55" s="2" t="n">
        <f aca="false">VLOOKUP(B55,'10'!$B$2:$F$5570,5,0)</f>
        <v>-36.8712</v>
      </c>
      <c r="G55" s="3" t="n">
        <f aca="false">VLOOKUP(B55,'10'!$B$2:$J$5570,6,0)</f>
        <v>8090.18721281705</v>
      </c>
      <c r="H55" s="0" t="n">
        <f aca="false">IFERROR(IF(I55=K55,0,1),1)</f>
        <v>0</v>
      </c>
      <c r="I55" s="0" t="s">
        <v>1139</v>
      </c>
      <c r="K55" s="4" t="str">
        <f aca="false">VLOOKUP(I55,'[1]24-RN'!K$1:K$1048576,1,0)</f>
        <v>'Itaja'</v>
      </c>
      <c r="N55" s="0" t="n">
        <v>7501</v>
      </c>
    </row>
    <row r="56" customFormat="false" ht="12.8" hidden="false" customHeight="false" outlineLevel="0" collapsed="false">
      <c r="B56" s="0" t="n">
        <v>240490</v>
      </c>
      <c r="C56" s="0" t="n">
        <v>2</v>
      </c>
      <c r="D56" s="0" t="n">
        <v>24</v>
      </c>
      <c r="E56" s="2" t="n">
        <f aca="false">VLOOKUP(B56,'10'!$B$2:$F$5570,4,0)</f>
        <v>-5.8363</v>
      </c>
      <c r="F56" s="2" t="n">
        <f aca="false">VLOOKUP(B56,'10'!$B$2:$F$5570,5,0)</f>
        <v>-37.9912</v>
      </c>
      <c r="G56" s="3" t="n">
        <f aca="false">VLOOKUP(B56,'10'!$B$2:$J$5570,6,0)</f>
        <v>6318.13314127214</v>
      </c>
      <c r="H56" s="0" t="n">
        <f aca="false">IFERROR(IF(I56=K56,0,1),1)</f>
        <v>0</v>
      </c>
      <c r="I56" s="0" t="s">
        <v>1140</v>
      </c>
      <c r="K56" s="4" t="str">
        <f aca="false">VLOOKUP(I56,'[1]24-RN'!K$1:K$1048576,1,0)</f>
        <v>'Itau'</v>
      </c>
      <c r="N56" s="0" t="n">
        <v>5858</v>
      </c>
    </row>
    <row r="57" customFormat="false" ht="12.8" hidden="false" customHeight="false" outlineLevel="0" collapsed="false">
      <c r="B57" s="0" t="n">
        <v>240500</v>
      </c>
      <c r="C57" s="0" t="n">
        <v>2</v>
      </c>
      <c r="D57" s="0" t="n">
        <v>24</v>
      </c>
      <c r="E57" s="2" t="n">
        <f aca="false">VLOOKUP(B57,'10'!$B$2:$F$5570,4,0)</f>
        <v>-6.41856</v>
      </c>
      <c r="F57" s="2" t="n">
        <f aca="false">VLOOKUP(B57,'10'!$B$2:$F$5570,5,0)</f>
        <v>-36.2031</v>
      </c>
      <c r="G57" s="3" t="n">
        <f aca="false">VLOOKUP(B57,'10'!$B$2:$J$5570,6,0)</f>
        <v>9734.97264136604</v>
      </c>
      <c r="H57" s="0" t="n">
        <f aca="false">IFERROR(IF(I57=K57,0,1),1)</f>
        <v>1</v>
      </c>
      <c r="I57" s="0" t="s">
        <v>1141</v>
      </c>
      <c r="K57" s="4" t="e">
        <f aca="false">VLOOKUP(I57,'[1]24-RN'!K$1:K$1048576,1,0)</f>
        <v>#N/A</v>
      </c>
      <c r="N57" s="0" t="n">
        <v>9026</v>
      </c>
    </row>
    <row r="58" customFormat="false" ht="12.8" hidden="false" customHeight="false" outlineLevel="0" collapsed="false">
      <c r="B58" s="0" t="n">
        <v>240510</v>
      </c>
      <c r="C58" s="0" t="n">
        <v>2</v>
      </c>
      <c r="D58" s="0" t="n">
        <v>24</v>
      </c>
      <c r="E58" s="2" t="n">
        <f aca="false">VLOOKUP(B58,'10'!$B$2:$F$5570,4,0)</f>
        <v>-5.35211</v>
      </c>
      <c r="F58" s="2" t="n">
        <f aca="false">VLOOKUP(B58,'10'!$B$2:$F$5570,5,0)</f>
        <v>-36.1278</v>
      </c>
      <c r="G58" s="3" t="n">
        <f aca="false">VLOOKUP(B58,'10'!$B$2:$J$5570,6,0)</f>
        <v>7402.07370238147</v>
      </c>
      <c r="H58" s="0" t="n">
        <f aca="false">IFERROR(IF(I58=K58,0,1),1)</f>
        <v>1</v>
      </c>
      <c r="I58" s="0" t="s">
        <v>1142</v>
      </c>
      <c r="K58" s="4" t="e">
        <f aca="false">VLOOKUP(I58,'[1]24-RN'!K$1:K$1048576,1,0)</f>
        <v>#N/A</v>
      </c>
      <c r="N58" s="0" t="n">
        <v>6863</v>
      </c>
    </row>
    <row r="59" customFormat="false" ht="12.8" hidden="false" customHeight="false" outlineLevel="0" collapsed="false">
      <c r="B59" s="0" t="n">
        <v>240520</v>
      </c>
      <c r="C59" s="0" t="n">
        <v>2</v>
      </c>
      <c r="D59" s="0" t="n">
        <v>24</v>
      </c>
      <c r="E59" s="2" t="n">
        <f aca="false">VLOOKUP(B59,'10'!$B$2:$F$5570,4,0)</f>
        <v>-6.01474</v>
      </c>
      <c r="F59" s="2" t="n">
        <f aca="false">VLOOKUP(B59,'10'!$B$2:$F$5570,5,0)</f>
        <v>-37.4048</v>
      </c>
      <c r="G59" s="3" t="n">
        <f aca="false">VLOOKUP(B59,'10'!$B$2:$J$5570,6,0)</f>
        <v>5704.43943055451</v>
      </c>
      <c r="H59" s="0" t="n">
        <f aca="false">IFERROR(IF(I59=K59,0,1),1)</f>
        <v>0</v>
      </c>
      <c r="I59" s="0" t="s">
        <v>1143</v>
      </c>
      <c r="K59" s="4" t="str">
        <f aca="false">VLOOKUP(I59,'[1]24-RN'!K$1:K$1048576,1,0)</f>
        <v>'Janduis'</v>
      </c>
      <c r="N59" s="0" t="n">
        <v>5289</v>
      </c>
    </row>
    <row r="60" customFormat="false" ht="12.8" hidden="false" customHeight="false" outlineLevel="0" collapsed="false">
      <c r="B60" s="0" t="n">
        <v>240530</v>
      </c>
      <c r="C60" s="0" t="n">
        <v>2</v>
      </c>
      <c r="D60" s="0" t="n">
        <v>24</v>
      </c>
      <c r="E60" s="2" t="n">
        <f aca="false">VLOOKUP(B60,'10'!$B$2:$F$5570,4,0)</f>
        <v>-6.16566</v>
      </c>
      <c r="F60" s="2" t="n">
        <f aca="false">VLOOKUP(B60,'10'!$B$2:$F$5570,5,0)</f>
        <v>-35.6219</v>
      </c>
      <c r="G60" s="3" t="n">
        <f aca="false">VLOOKUP(B60,'10'!$B$2:$J$5570,6,0)</f>
        <v>10879.3118805073</v>
      </c>
      <c r="H60" s="0" t="n">
        <f aca="false">IFERROR(IF(I60=K60,0,1),1)</f>
        <v>1</v>
      </c>
      <c r="I60" s="0" t="s">
        <v>1144</v>
      </c>
      <c r="K60" s="4" t="e">
        <f aca="false">VLOOKUP(I60,'[1]24-RN'!K$1:K$1048576,1,0)</f>
        <v>#N/A</v>
      </c>
      <c r="N60" s="0" t="n">
        <v>10087</v>
      </c>
    </row>
    <row r="61" customFormat="false" ht="12.8" hidden="false" customHeight="false" outlineLevel="0" collapsed="false">
      <c r="B61" s="0" t="n">
        <v>240540</v>
      </c>
      <c r="C61" s="0" t="n">
        <v>2</v>
      </c>
      <c r="D61" s="0" t="n">
        <v>24</v>
      </c>
      <c r="E61" s="2" t="n">
        <f aca="false">VLOOKUP(B61,'10'!$B$2:$F$5570,4,0)</f>
        <v>-6.46544</v>
      </c>
      <c r="F61" s="2" t="n">
        <f aca="false">VLOOKUP(B61,'10'!$B$2:$F$5570,5,0)</f>
        <v>-35.9346</v>
      </c>
      <c r="G61" s="3" t="n">
        <f aca="false">VLOOKUP(B61,'10'!$B$2:$J$5570,6,0)</f>
        <v>5518.92920517062</v>
      </c>
      <c r="H61" s="0" t="n">
        <f aca="false">IFERROR(IF(I61=K61,0,1),1)</f>
        <v>1</v>
      </c>
      <c r="I61" s="0" t="s">
        <v>1145</v>
      </c>
      <c r="K61" s="4" t="e">
        <f aca="false">VLOOKUP(I61,'[1]24-RN'!K$1:K$1048576,1,0)</f>
        <v>#N/A</v>
      </c>
      <c r="N61" s="0" t="n">
        <v>5117</v>
      </c>
    </row>
    <row r="62" customFormat="false" ht="12.8" hidden="false" customHeight="false" outlineLevel="0" collapsed="false">
      <c r="B62" s="0" t="n">
        <v>240550</v>
      </c>
      <c r="C62" s="0" t="n">
        <v>2</v>
      </c>
      <c r="D62" s="0" t="n">
        <v>24</v>
      </c>
      <c r="E62" s="2" t="n">
        <f aca="false">VLOOKUP(B62,'10'!$B$2:$F$5570,4,0)</f>
        <v>-5.64999</v>
      </c>
      <c r="F62" s="2" t="n">
        <f aca="false">VLOOKUP(B62,'10'!$B$2:$F$5570,5,0)</f>
        <v>-35.9713</v>
      </c>
      <c r="G62" s="3" t="n">
        <f aca="false">VLOOKUP(B62,'10'!$B$2:$J$5570,6,0)</f>
        <v>2822.55965017227</v>
      </c>
      <c r="H62" s="0" t="n">
        <f aca="false">IFERROR(IF(I62=K62,0,1),1)</f>
        <v>1</v>
      </c>
      <c r="I62" s="0" t="s">
        <v>1146</v>
      </c>
      <c r="K62" s="4" t="e">
        <f aca="false">VLOOKUP(I62,'[1]24-RN'!K$1:K$1048576,1,0)</f>
        <v>#N/A</v>
      </c>
      <c r="N62" s="0" t="n">
        <v>2617</v>
      </c>
    </row>
    <row r="63" customFormat="false" ht="12.8" hidden="false" customHeight="false" outlineLevel="0" collapsed="false">
      <c r="B63" s="0" t="n">
        <v>240560</v>
      </c>
      <c r="C63" s="0" t="n">
        <v>2</v>
      </c>
      <c r="D63" s="0" t="n">
        <v>24</v>
      </c>
      <c r="E63" s="2" t="n">
        <f aca="false">VLOOKUP(B63,'10'!$B$2:$F$5570,4,0)</f>
        <v>-6.37665</v>
      </c>
      <c r="F63" s="2" t="n">
        <f aca="false">VLOOKUP(B63,'10'!$B$2:$F$5570,5,0)</f>
        <v>-37.3496</v>
      </c>
      <c r="G63" s="3" t="n">
        <f aca="false">VLOOKUP(B63,'10'!$B$2:$J$5570,6,0)</f>
        <v>15887.0094180503</v>
      </c>
      <c r="H63" s="0" t="n">
        <f aca="false">IFERROR(IF(I63=K63,0,1),1)</f>
        <v>0</v>
      </c>
      <c r="I63" s="0" t="s">
        <v>1147</v>
      </c>
      <c r="K63" s="4" t="str">
        <f aca="false">VLOOKUP(I63,'[1]24-RN'!K$1:K$1048576,1,0)</f>
        <v>'Jardim_De_Piranhas'</v>
      </c>
      <c r="N63" s="0" t="n">
        <v>14730</v>
      </c>
    </row>
    <row r="64" customFormat="false" ht="12.8" hidden="false" customHeight="false" outlineLevel="0" collapsed="false">
      <c r="B64" s="0" t="n">
        <v>240570</v>
      </c>
      <c r="C64" s="0" t="n">
        <v>2</v>
      </c>
      <c r="D64" s="0" t="n">
        <v>24</v>
      </c>
      <c r="E64" s="2" t="n">
        <f aca="false">VLOOKUP(B64,'10'!$B$2:$F$5570,4,0)</f>
        <v>-6.58047</v>
      </c>
      <c r="F64" s="2" t="n">
        <f aca="false">VLOOKUP(B64,'10'!$B$2:$F$5570,5,0)</f>
        <v>-36.7736</v>
      </c>
      <c r="G64" s="3" t="n">
        <f aca="false">VLOOKUP(B64,'10'!$B$2:$J$5570,6,0)</f>
        <v>13368.6002536818</v>
      </c>
      <c r="H64" s="0" t="n">
        <f aca="false">IFERROR(IF(I64=K64,0,1),1)</f>
        <v>0</v>
      </c>
      <c r="I64" s="0" t="s">
        <v>1148</v>
      </c>
      <c r="K64" s="4" t="str">
        <f aca="false">VLOOKUP(I64,'[1]24-RN'!K$1:K$1048576,1,0)</f>
        <v>'Jardim_Do_Serido'</v>
      </c>
      <c r="N64" s="0" t="n">
        <v>12395</v>
      </c>
    </row>
    <row r="65" customFormat="false" ht="12.8" hidden="false" customHeight="false" outlineLevel="0" collapsed="false">
      <c r="B65" s="0" t="n">
        <v>240580</v>
      </c>
      <c r="C65" s="0" t="n">
        <v>2</v>
      </c>
      <c r="D65" s="0" t="n">
        <v>24</v>
      </c>
      <c r="E65" s="2" t="n">
        <f aca="false">VLOOKUP(B65,'10'!$B$2:$F$5570,4,0)</f>
        <v>-5.54094</v>
      </c>
      <c r="F65" s="2" t="n">
        <f aca="false">VLOOKUP(B65,'10'!$B$2:$F$5570,5,0)</f>
        <v>-35.8122</v>
      </c>
      <c r="G65" s="3" t="n">
        <f aca="false">VLOOKUP(B65,'10'!$B$2:$J$5570,6,0)</f>
        <v>37476.3011710111</v>
      </c>
      <c r="H65" s="0" t="n">
        <f aca="false">IFERROR(IF(I65=K65,0,1),1)</f>
        <v>0</v>
      </c>
      <c r="I65" s="0" t="s">
        <v>1149</v>
      </c>
      <c r="K65" s="4" t="str">
        <f aca="false">VLOOKUP(I65,'[1]24-RN'!K$1:K$1048576,1,0)</f>
        <v>'Joao_Camara'</v>
      </c>
      <c r="N65" s="0" t="n">
        <v>34747</v>
      </c>
    </row>
    <row r="66" customFormat="false" ht="12.8" hidden="false" customHeight="false" outlineLevel="0" collapsed="false">
      <c r="B66" s="0" t="n">
        <v>240590</v>
      </c>
      <c r="C66" s="0" t="n">
        <v>2</v>
      </c>
      <c r="D66" s="0" t="n">
        <v>24</v>
      </c>
      <c r="E66" s="2" t="n">
        <f aca="false">VLOOKUP(B66,'10'!$B$2:$F$5570,4,0)</f>
        <v>-6.27215</v>
      </c>
      <c r="F66" s="2" t="n">
        <f aca="false">VLOOKUP(B66,'10'!$B$2:$F$5570,5,0)</f>
        <v>-37.7885</v>
      </c>
      <c r="G66" s="3" t="n">
        <f aca="false">VLOOKUP(B66,'10'!$B$2:$J$5570,6,0)</f>
        <v>2863.54446740825</v>
      </c>
      <c r="H66" s="0" t="n">
        <f aca="false">IFERROR(IF(I66=K66,0,1),1)</f>
        <v>1</v>
      </c>
      <c r="I66" s="0" t="s">
        <v>1150</v>
      </c>
      <c r="K66" s="4" t="e">
        <f aca="false">VLOOKUP(I66,'[1]24-RN'!K$1:K$1048576,1,0)</f>
        <v>#N/A</v>
      </c>
      <c r="N66" s="0" t="n">
        <v>2655</v>
      </c>
    </row>
    <row r="67" customFormat="false" ht="12.8" hidden="false" customHeight="false" outlineLevel="0" collapsed="false">
      <c r="B67" s="0" t="n">
        <v>240600</v>
      </c>
      <c r="C67" s="0" t="n">
        <v>2</v>
      </c>
      <c r="D67" s="0" t="n">
        <v>24</v>
      </c>
      <c r="E67" s="2" t="n">
        <f aca="false">VLOOKUP(B67,'10'!$B$2:$F$5570,4,0)</f>
        <v>-6.31095</v>
      </c>
      <c r="F67" s="2" t="n">
        <f aca="false">VLOOKUP(B67,'10'!$B$2:$F$5570,5,0)</f>
        <v>-38.2823</v>
      </c>
      <c r="G67" s="3" t="n">
        <f aca="false">VLOOKUP(B67,'10'!$B$2:$J$5570,6,0)</f>
        <v>6424.90937565007</v>
      </c>
      <c r="H67" s="0" t="n">
        <f aca="false">IFERROR(IF(I67=K67,0,1),1)</f>
        <v>0</v>
      </c>
      <c r="I67" s="0" t="s">
        <v>1151</v>
      </c>
      <c r="K67" s="4" t="str">
        <f aca="false">VLOOKUP(I67,'[1]24-RN'!K$1:K$1048576,1,0)</f>
        <v>'Jose_Da_Penha'</v>
      </c>
      <c r="N67" s="0" t="n">
        <v>5957</v>
      </c>
    </row>
    <row r="68" customFormat="false" ht="12.8" hidden="false" customHeight="false" outlineLevel="0" collapsed="false">
      <c r="B68" s="0" t="n">
        <v>240610</v>
      </c>
      <c r="C68" s="0" t="n">
        <v>2</v>
      </c>
      <c r="D68" s="0" t="n">
        <v>24</v>
      </c>
      <c r="E68" s="2" t="n">
        <f aca="false">VLOOKUP(B68,'10'!$B$2:$F$5570,4,0)</f>
        <v>-6.0306</v>
      </c>
      <c r="F68" s="2" t="n">
        <f aca="false">VLOOKUP(B68,'10'!$B$2:$F$5570,5,0)</f>
        <v>-37.009</v>
      </c>
      <c r="G68" s="3" t="n">
        <f aca="false">VLOOKUP(B68,'10'!$B$2:$J$5570,6,0)</f>
        <v>19709.3828992159</v>
      </c>
      <c r="H68" s="0" t="n">
        <f aca="false">IFERROR(IF(I68=K68,0,1),1)</f>
        <v>0</v>
      </c>
      <c r="I68" s="0" t="s">
        <v>1152</v>
      </c>
      <c r="K68" s="4" t="str">
        <f aca="false">VLOOKUP(I68,'[1]24-RN'!K$1:K$1048576,1,0)</f>
        <v>'Jucurutu'</v>
      </c>
      <c r="N68" s="0" t="n">
        <v>18274</v>
      </c>
    </row>
    <row r="69" customFormat="false" ht="12.8" hidden="false" customHeight="false" outlineLevel="0" collapsed="false">
      <c r="B69" s="0" t="n">
        <v>240615</v>
      </c>
      <c r="C69" s="0" t="n">
        <v>2</v>
      </c>
      <c r="D69" s="0" t="n">
        <v>24</v>
      </c>
      <c r="E69" s="2" t="n">
        <f aca="false">VLOOKUP(B69,'10'!$B$2:$F$5570,4,0)</f>
        <v>-6.26866</v>
      </c>
      <c r="F69" s="2" t="n">
        <f aca="false">VLOOKUP(B69,'10'!$B$2:$F$5570,5,0)</f>
        <v>-35.3495</v>
      </c>
      <c r="G69" s="3" t="n">
        <f aca="false">VLOOKUP(B69,'10'!$B$2:$J$5570,6,0)</f>
        <v>4177.21571460345</v>
      </c>
      <c r="H69" s="0" t="n">
        <f aca="false">IFERROR(IF(I69=K69,0,1),1)</f>
        <v>1</v>
      </c>
      <c r="I69" s="0" t="s">
        <v>1153</v>
      </c>
      <c r="K69" s="4" t="e">
        <f aca="false">VLOOKUP(I69,'[1]24-RN'!K$1:K$1048576,1,0)</f>
        <v>#N/A</v>
      </c>
      <c r="N69" s="0" t="n">
        <v>3873</v>
      </c>
    </row>
    <row r="70" customFormat="false" ht="12.8" hidden="false" customHeight="false" outlineLevel="0" collapsed="false">
      <c r="B70" s="0" t="n">
        <v>240620</v>
      </c>
      <c r="C70" s="0" t="n">
        <v>2</v>
      </c>
      <c r="D70" s="0" t="n">
        <v>24</v>
      </c>
      <c r="E70" s="2" t="n">
        <f aca="false">VLOOKUP(B70,'10'!$B$2:$F$5570,4,0)</f>
        <v>-6.39493</v>
      </c>
      <c r="F70" s="2" t="n">
        <f aca="false">VLOOKUP(B70,'10'!$B$2:$F$5570,5,0)</f>
        <v>-35.5949</v>
      </c>
      <c r="G70" s="3" t="n">
        <f aca="false">VLOOKUP(B70,'10'!$B$2:$J$5570,6,0)</f>
        <v>7256.46974641156</v>
      </c>
      <c r="H70" s="0" t="n">
        <f aca="false">IFERROR(IF(I70=K70,0,1),1)</f>
        <v>1</v>
      </c>
      <c r="I70" s="0" t="s">
        <v>1154</v>
      </c>
      <c r="K70" s="4" t="e">
        <f aca="false">VLOOKUP(I70,'[1]24-RN'!K$1:K$1048576,1,0)</f>
        <v>#N/A</v>
      </c>
      <c r="N70" s="0" t="n">
        <v>6728</v>
      </c>
    </row>
    <row r="71" customFormat="false" ht="12.8" hidden="false" customHeight="false" outlineLevel="0" collapsed="false">
      <c r="B71" s="0" t="n">
        <v>240630</v>
      </c>
      <c r="C71" s="0" t="n">
        <v>2</v>
      </c>
      <c r="D71" s="0" t="n">
        <v>24</v>
      </c>
      <c r="E71" s="2" t="n">
        <f aca="false">VLOOKUP(B71,'10'!$B$2:$F$5570,4,0)</f>
        <v>-6.15082</v>
      </c>
      <c r="F71" s="2" t="n">
        <f aca="false">VLOOKUP(B71,'10'!$B$2:$F$5570,5,0)</f>
        <v>-35.4299</v>
      </c>
      <c r="G71" s="3" t="n">
        <f aca="false">VLOOKUP(B71,'10'!$B$2:$J$5570,6,0)</f>
        <v>8092.34430846105</v>
      </c>
      <c r="H71" s="0" t="n">
        <f aca="false">IFERROR(IF(I71=K71,0,1),1)</f>
        <v>1</v>
      </c>
      <c r="I71" s="0" t="s">
        <v>1155</v>
      </c>
      <c r="K71" s="4" t="e">
        <f aca="false">VLOOKUP(I71,'[1]24-RN'!K$1:K$1048576,1,0)</f>
        <v>#N/A</v>
      </c>
      <c r="N71" s="0" t="n">
        <v>7503</v>
      </c>
    </row>
    <row r="72" customFormat="false" ht="12.8" hidden="false" customHeight="false" outlineLevel="0" collapsed="false">
      <c r="B72" s="0" t="n">
        <v>240640</v>
      </c>
      <c r="C72" s="0" t="n">
        <v>2</v>
      </c>
      <c r="D72" s="0" t="n">
        <v>24</v>
      </c>
      <c r="E72" s="2" t="n">
        <f aca="false">VLOOKUP(B72,'10'!$B$2:$F$5570,4,0)</f>
        <v>-6.0119</v>
      </c>
      <c r="F72" s="2" t="n">
        <f aca="false">VLOOKUP(B72,'10'!$B$2:$F$5570,5,0)</f>
        <v>-35.8729</v>
      </c>
      <c r="G72" s="3" t="n">
        <f aca="false">VLOOKUP(B72,'10'!$B$2:$J$5570,6,0)</f>
        <v>2945.5141018802</v>
      </c>
      <c r="H72" s="0" t="n">
        <f aca="false">IFERROR(IF(I72=K72,0,1),1)</f>
        <v>1</v>
      </c>
      <c r="I72" s="0" t="s">
        <v>1156</v>
      </c>
      <c r="K72" s="4" t="e">
        <f aca="false">VLOOKUP(I72,'[1]24-RN'!K$1:K$1048576,1,0)</f>
        <v>#N/A</v>
      </c>
      <c r="N72" s="0" t="n">
        <v>2731</v>
      </c>
    </row>
    <row r="73" customFormat="false" ht="12.8" hidden="false" customHeight="false" outlineLevel="0" collapsed="false">
      <c r="B73" s="0" t="n">
        <v>240650</v>
      </c>
      <c r="C73" s="0" t="n">
        <v>2</v>
      </c>
      <c r="D73" s="0" t="n">
        <v>24</v>
      </c>
      <c r="E73" s="2" t="n">
        <f aca="false">VLOOKUP(B73,'10'!$B$2:$F$5570,4,0)</f>
        <v>-6.09339</v>
      </c>
      <c r="F73" s="2" t="n">
        <f aca="false">VLOOKUP(B73,'10'!$B$2:$F$5570,5,0)</f>
        <v>-36.4703</v>
      </c>
      <c r="G73" s="3" t="n">
        <f aca="false">VLOOKUP(B73,'10'!$B$2:$J$5570,6,0)</f>
        <v>16692.6846410838</v>
      </c>
      <c r="H73" s="0" t="n">
        <f aca="false">IFERROR(IF(I73=K73,0,1),1)</f>
        <v>0</v>
      </c>
      <c r="I73" s="0" t="s">
        <v>1157</v>
      </c>
      <c r="K73" s="4" t="str">
        <f aca="false">VLOOKUP(I73,'[1]24-RN'!K$1:K$1048576,1,0)</f>
        <v>'Lagoa_Nova'</v>
      </c>
      <c r="N73" s="0" t="n">
        <v>15477</v>
      </c>
    </row>
    <row r="74" customFormat="false" ht="12.8" hidden="false" customHeight="false" outlineLevel="0" collapsed="false">
      <c r="B74" s="0" t="n">
        <v>240660</v>
      </c>
      <c r="C74" s="0" t="n">
        <v>2</v>
      </c>
      <c r="D74" s="0" t="n">
        <v>24</v>
      </c>
      <c r="E74" s="2" t="n">
        <f aca="false">VLOOKUP(B74,'10'!$B$2:$F$5570,4,0)</f>
        <v>-6.12295</v>
      </c>
      <c r="F74" s="2" t="n">
        <f aca="false">VLOOKUP(B74,'10'!$B$2:$F$5570,5,0)</f>
        <v>-35.4724</v>
      </c>
      <c r="G74" s="3" t="n">
        <f aca="false">VLOOKUP(B74,'10'!$B$2:$J$5570,6,0)</f>
        <v>8835.4637578186</v>
      </c>
      <c r="H74" s="0" t="n">
        <f aca="false">IFERROR(IF(I74=K74,0,1),1)</f>
        <v>1</v>
      </c>
      <c r="I74" s="0" t="s">
        <v>1158</v>
      </c>
      <c r="K74" s="4" t="e">
        <f aca="false">VLOOKUP(I74,'[1]24-RN'!K$1:K$1048576,1,0)</f>
        <v>#N/A</v>
      </c>
      <c r="N74" s="0" t="n">
        <v>8192</v>
      </c>
    </row>
    <row r="75" customFormat="false" ht="12.8" hidden="false" customHeight="false" outlineLevel="0" collapsed="false">
      <c r="B75" s="0" t="n">
        <v>240670</v>
      </c>
      <c r="C75" s="0" t="n">
        <v>2</v>
      </c>
      <c r="D75" s="0" t="n">
        <v>24</v>
      </c>
      <c r="E75" s="2" t="n">
        <f aca="false">VLOOKUP(B75,'10'!$B$2:$F$5570,4,0)</f>
        <v>-5.69322</v>
      </c>
      <c r="F75" s="2" t="n">
        <f aca="false">VLOOKUP(B75,'10'!$B$2:$F$5570,5,0)</f>
        <v>-36.247</v>
      </c>
      <c r="G75" s="3" t="n">
        <f aca="false">VLOOKUP(B75,'10'!$B$2:$J$5570,6,0)</f>
        <v>12088.3639889686</v>
      </c>
      <c r="H75" s="0" t="n">
        <f aca="false">IFERROR(IF(I75=K75,0,1),1)</f>
        <v>0</v>
      </c>
      <c r="I75" s="0" t="s">
        <v>1159</v>
      </c>
      <c r="K75" s="4" t="str">
        <f aca="false">VLOOKUP(I75,'[1]24-RN'!K$1:K$1048576,1,0)</f>
        <v>'Lajes'</v>
      </c>
      <c r="N75" s="0" t="n">
        <v>11208</v>
      </c>
    </row>
    <row r="76" customFormat="false" ht="12.8" hidden="false" customHeight="false" outlineLevel="0" collapsed="false">
      <c r="B76" s="0" t="n">
        <v>240680</v>
      </c>
      <c r="C76" s="0" t="n">
        <v>2</v>
      </c>
      <c r="D76" s="0" t="n">
        <v>24</v>
      </c>
      <c r="E76" s="2" t="n">
        <f aca="false">VLOOKUP(B76,'10'!$B$2:$F$5570,4,0)</f>
        <v>-6.14943</v>
      </c>
      <c r="F76" s="2" t="n">
        <f aca="false">VLOOKUP(B76,'10'!$B$2:$F$5570,5,0)</f>
        <v>-36.1171</v>
      </c>
      <c r="G76" s="3" t="n">
        <f aca="false">VLOOKUP(B76,'10'!$B$2:$J$5570,6,0)</f>
        <v>5128.49489360686</v>
      </c>
      <c r="H76" s="0" t="n">
        <f aca="false">IFERROR(IF(I76=K76,0,1),1)</f>
        <v>1</v>
      </c>
      <c r="I76" s="0" t="s">
        <v>1160</v>
      </c>
      <c r="K76" s="4" t="e">
        <f aca="false">VLOOKUP(I76,'[1]24-RN'!K$1:K$1048576,1,0)</f>
        <v>#N/A</v>
      </c>
      <c r="N76" s="0" t="n">
        <v>4755</v>
      </c>
    </row>
    <row r="77" customFormat="false" ht="12.8" hidden="false" customHeight="false" outlineLevel="0" collapsed="false">
      <c r="B77" s="0" t="n">
        <v>240690</v>
      </c>
      <c r="C77" s="0" t="n">
        <v>2</v>
      </c>
      <c r="D77" s="0" t="n">
        <v>24</v>
      </c>
      <c r="E77" s="2" t="n">
        <f aca="false">VLOOKUP(B77,'10'!$B$2:$F$5570,4,0)</f>
        <v>-6.10525</v>
      </c>
      <c r="F77" s="2" t="n">
        <f aca="false">VLOOKUP(B77,'10'!$B$2:$F$5570,5,0)</f>
        <v>-37.8134</v>
      </c>
      <c r="G77" s="3" t="n">
        <f aca="false">VLOOKUP(B77,'10'!$B$2:$J$5570,6,0)</f>
        <v>4277.52066204938</v>
      </c>
      <c r="H77" s="0" t="n">
        <f aca="false">IFERROR(IF(I77=K77,0,1),1)</f>
        <v>0</v>
      </c>
      <c r="I77" s="0" t="s">
        <v>1161</v>
      </c>
      <c r="K77" s="4" t="str">
        <f aca="false">VLOOKUP(I77,'[1]24-RN'!K$1:K$1048576,1,0)</f>
        <v>'Lucrecia'</v>
      </c>
      <c r="N77" s="0" t="n">
        <v>3966</v>
      </c>
    </row>
    <row r="78" customFormat="false" ht="12.8" hidden="false" customHeight="false" outlineLevel="0" collapsed="false">
      <c r="B78" s="0" t="n">
        <v>240700</v>
      </c>
      <c r="C78" s="0" t="n">
        <v>2</v>
      </c>
      <c r="D78" s="0" t="n">
        <v>24</v>
      </c>
      <c r="E78" s="2" t="n">
        <f aca="false">VLOOKUP(B78,'10'!$B$2:$F$5570,4,0)</f>
        <v>-6.40588</v>
      </c>
      <c r="F78" s="2" t="n">
        <f aca="false">VLOOKUP(B78,'10'!$B$2:$F$5570,5,0)</f>
        <v>-38.3899</v>
      </c>
      <c r="G78" s="3" t="n">
        <f aca="false">VLOOKUP(B78,'10'!$B$2:$J$5570,6,0)</f>
        <v>10878.2333326853</v>
      </c>
      <c r="H78" s="0" t="n">
        <f aca="false">IFERROR(IF(I78=K78,0,1),1)</f>
        <v>1</v>
      </c>
      <c r="I78" s="0" t="s">
        <v>1162</v>
      </c>
      <c r="K78" s="4" t="e">
        <f aca="false">VLOOKUP(I78,'[1]24-RN'!K$1:K$1048576,1,0)</f>
        <v>#N/A</v>
      </c>
      <c r="N78" s="0" t="n">
        <v>10086</v>
      </c>
    </row>
    <row r="79" customFormat="false" ht="12.8" hidden="false" customHeight="false" outlineLevel="0" collapsed="false">
      <c r="B79" s="0" t="n">
        <v>240710</v>
      </c>
      <c r="C79" s="0" t="n">
        <v>2</v>
      </c>
      <c r="D79" s="0" t="n">
        <v>24</v>
      </c>
      <c r="E79" s="2" t="n">
        <f aca="false">VLOOKUP(B79,'10'!$B$2:$F$5570,4,0)</f>
        <v>-5.85229</v>
      </c>
      <c r="F79" s="2" t="n">
        <f aca="false">VLOOKUP(B79,'10'!$B$2:$F$5570,5,0)</f>
        <v>-35.3552</v>
      </c>
      <c r="G79" s="3" t="n">
        <f aca="false">VLOOKUP(B79,'10'!$B$2:$J$5570,6,0)</f>
        <v>86006.6389696934</v>
      </c>
      <c r="H79" s="0" t="n">
        <f aca="false">IFERROR(IF(I79=K79,0,1),1)</f>
        <v>0</v>
      </c>
      <c r="I79" s="0" t="s">
        <v>1163</v>
      </c>
      <c r="K79" s="4" t="str">
        <f aca="false">VLOOKUP(I79,'[1]24-RN'!K$1:K$1048576,1,0)</f>
        <v>'Macaiba'</v>
      </c>
      <c r="N79" s="0" t="n">
        <v>79743</v>
      </c>
    </row>
    <row r="80" customFormat="false" ht="12.8" hidden="false" customHeight="false" outlineLevel="0" collapsed="false">
      <c r="B80" s="0" t="n">
        <v>240720</v>
      </c>
      <c r="C80" s="0" t="n">
        <v>2</v>
      </c>
      <c r="D80" s="0" t="n">
        <v>24</v>
      </c>
      <c r="E80" s="2" t="n">
        <f aca="false">VLOOKUP(B80,'10'!$B$2:$F$5570,4,0)</f>
        <v>-5.10795</v>
      </c>
      <c r="F80" s="2" t="n">
        <f aca="false">VLOOKUP(B80,'10'!$B$2:$F$5570,5,0)</f>
        <v>-36.6318</v>
      </c>
      <c r="G80" s="3" t="n">
        <f aca="false">VLOOKUP(B80,'10'!$B$2:$J$5570,6,0)</f>
        <v>34064.8544100272</v>
      </c>
      <c r="H80" s="0" t="n">
        <f aca="false">IFERROR(IF(I80=K80,0,1),1)</f>
        <v>0</v>
      </c>
      <c r="I80" s="0" t="s">
        <v>1164</v>
      </c>
      <c r="K80" s="4" t="str">
        <f aca="false">VLOOKUP(I80,'[1]24-RN'!K$1:K$1048576,1,0)</f>
        <v>'Macau'</v>
      </c>
      <c r="N80" s="0" t="n">
        <v>31584</v>
      </c>
    </row>
    <row r="81" customFormat="false" ht="12.8" hidden="false" customHeight="false" outlineLevel="0" collapsed="false">
      <c r="B81" s="0" t="n">
        <v>240725</v>
      </c>
      <c r="C81" s="0" t="n">
        <v>2</v>
      </c>
      <c r="D81" s="0" t="n">
        <v>24</v>
      </c>
      <c r="E81" s="2" t="n">
        <f aca="false">VLOOKUP(B81,'10'!$B$2:$F$5570,4,0)</f>
        <v>-6.39949</v>
      </c>
      <c r="F81" s="2" t="n">
        <f aca="false">VLOOKUP(B81,'10'!$B$2:$F$5570,5,0)</f>
        <v>-38.324</v>
      </c>
      <c r="G81" s="3" t="n">
        <f aca="false">VLOOKUP(B81,'10'!$B$2:$J$5570,6,0)</f>
        <v>4290.46323591338</v>
      </c>
      <c r="H81" s="0" t="n">
        <f aca="false">IFERROR(IF(I81=K81,0,1),1)</f>
        <v>1</v>
      </c>
      <c r="I81" s="0" t="s">
        <v>1165</v>
      </c>
      <c r="K81" s="4" t="e">
        <f aca="false">VLOOKUP(I81,'[1]24-RN'!K$1:K$1048576,1,0)</f>
        <v>#N/A</v>
      </c>
      <c r="N81" s="0" t="n">
        <v>3978</v>
      </c>
    </row>
    <row r="82" customFormat="false" ht="12.8" hidden="false" customHeight="false" outlineLevel="0" collapsed="false">
      <c r="B82" s="0" t="n">
        <v>240730</v>
      </c>
      <c r="C82" s="0" t="n">
        <v>2</v>
      </c>
      <c r="D82" s="0" t="n">
        <v>24</v>
      </c>
      <c r="E82" s="2" t="n">
        <f aca="false">VLOOKUP(B82,'10'!$B$2:$F$5570,4,0)</f>
        <v>-6.2846</v>
      </c>
      <c r="F82" s="2" t="n">
        <f aca="false">VLOOKUP(B82,'10'!$B$2:$F$5570,5,0)</f>
        <v>-38.1642</v>
      </c>
      <c r="G82" s="3" t="n">
        <f aca="false">VLOOKUP(B82,'10'!$B$2:$J$5570,6,0)</f>
        <v>9014.50269627049</v>
      </c>
      <c r="H82" s="0" t="n">
        <f aca="false">IFERROR(IF(I82=K82,0,1),1)</f>
        <v>1</v>
      </c>
      <c r="I82" s="0" t="s">
        <v>1166</v>
      </c>
      <c r="K82" s="4" t="e">
        <f aca="false">VLOOKUP(I82,'[1]24-RN'!K$1:K$1048576,1,0)</f>
        <v>#N/A</v>
      </c>
      <c r="N82" s="0" t="n">
        <v>8358</v>
      </c>
    </row>
    <row r="83" customFormat="false" ht="12.8" hidden="false" customHeight="false" outlineLevel="0" collapsed="false">
      <c r="B83" s="0" t="n">
        <v>240740</v>
      </c>
      <c r="C83" s="0" t="n">
        <v>2</v>
      </c>
      <c r="D83" s="0" t="n">
        <v>24</v>
      </c>
      <c r="E83" s="2" t="n">
        <f aca="false">VLOOKUP(B83,'10'!$B$2:$F$5570,4,0)</f>
        <v>-6.08279</v>
      </c>
      <c r="F83" s="2" t="n">
        <f aca="false">VLOOKUP(B83,'10'!$B$2:$F$5570,5,0)</f>
        <v>-37.908</v>
      </c>
      <c r="G83" s="3" t="n">
        <f aca="false">VLOOKUP(B83,'10'!$B$2:$J$5570,6,0)</f>
        <v>9374.73766881827</v>
      </c>
      <c r="H83" s="0" t="n">
        <f aca="false">IFERROR(IF(I83=K83,0,1),1)</f>
        <v>1</v>
      </c>
      <c r="I83" s="0" t="s">
        <v>1167</v>
      </c>
      <c r="K83" s="4" t="e">
        <f aca="false">VLOOKUP(I83,'[1]24-RN'!K$1:K$1048576,1,0)</f>
        <v>#N/A</v>
      </c>
      <c r="N83" s="0" t="n">
        <v>8692</v>
      </c>
    </row>
    <row r="84" customFormat="false" ht="12.8" hidden="false" customHeight="false" outlineLevel="0" collapsed="false">
      <c r="B84" s="0" t="n">
        <v>240750</v>
      </c>
      <c r="C84" s="0" t="n">
        <v>2</v>
      </c>
      <c r="D84" s="0" t="n">
        <v>24</v>
      </c>
      <c r="E84" s="2" t="n">
        <f aca="false">VLOOKUP(B84,'10'!$B$2:$F$5570,4,0)</f>
        <v>-5.52181</v>
      </c>
      <c r="F84" s="2" t="n">
        <f aca="false">VLOOKUP(B84,'10'!$B$2:$F$5570,5,0)</f>
        <v>-35.2631</v>
      </c>
      <c r="G84" s="3" t="n">
        <f aca="false">VLOOKUP(B84,'10'!$B$2:$J$5570,6,0)</f>
        <v>13151.81214146</v>
      </c>
      <c r="H84" s="0" t="n">
        <f aca="false">IFERROR(IF(I84=K84,0,1),1)</f>
        <v>1</v>
      </c>
      <c r="I84" s="0" t="s">
        <v>1168</v>
      </c>
      <c r="K84" s="4" t="e">
        <f aca="false">VLOOKUP(I84,'[1]24-RN'!K$1:K$1048576,1,0)</f>
        <v>#N/A</v>
      </c>
      <c r="N84" s="0" t="n">
        <v>12194</v>
      </c>
    </row>
    <row r="85" customFormat="false" ht="12.8" hidden="false" customHeight="false" outlineLevel="0" collapsed="false">
      <c r="B85" s="0" t="n">
        <v>240760</v>
      </c>
      <c r="C85" s="0" t="n">
        <v>2</v>
      </c>
      <c r="D85" s="0" t="n">
        <v>24</v>
      </c>
      <c r="E85" s="2" t="n">
        <f aca="false">VLOOKUP(B85,'10'!$B$2:$F$5570,4,0)</f>
        <v>-6.07194</v>
      </c>
      <c r="F85" s="2" t="n">
        <f aca="false">VLOOKUP(B85,'10'!$B$2:$F$5570,5,0)</f>
        <v>-37.5158</v>
      </c>
      <c r="G85" s="3" t="n">
        <f aca="false">VLOOKUP(B85,'10'!$B$2:$J$5570,6,0)</f>
        <v>4926.80645089299</v>
      </c>
      <c r="H85" s="0" t="n">
        <f aca="false">IFERROR(IF(I85=K85,0,1),1)</f>
        <v>0</v>
      </c>
      <c r="I85" s="0" t="s">
        <v>1169</v>
      </c>
      <c r="K85" s="4" t="str">
        <f aca="false">VLOOKUP(I85,'[1]24-RN'!K$1:K$1048576,1,0)</f>
        <v>'Messias_Targino'</v>
      </c>
      <c r="N85" s="0" t="n">
        <v>4568</v>
      </c>
    </row>
    <row r="86" customFormat="false" ht="12.8" hidden="false" customHeight="false" outlineLevel="0" collapsed="false">
      <c r="B86" s="0" t="n">
        <v>240770</v>
      </c>
      <c r="C86" s="0" t="n">
        <v>2</v>
      </c>
      <c r="D86" s="0" t="n">
        <v>24</v>
      </c>
      <c r="E86" s="2" t="n">
        <f aca="false">VLOOKUP(B86,'10'!$B$2:$F$5570,4,0)</f>
        <v>-6.48522</v>
      </c>
      <c r="F86" s="2" t="n">
        <f aca="false">VLOOKUP(B86,'10'!$B$2:$F$5570,5,0)</f>
        <v>-35.2842</v>
      </c>
      <c r="G86" s="3" t="n">
        <f aca="false">VLOOKUP(B86,'10'!$B$2:$J$5570,6,0)</f>
        <v>12182.1976494826</v>
      </c>
      <c r="H86" s="0" t="n">
        <f aca="false">IFERROR(IF(I86=K86,0,1),1)</f>
        <v>1</v>
      </c>
      <c r="I86" s="0" t="s">
        <v>1170</v>
      </c>
      <c r="K86" s="4" t="e">
        <f aca="false">VLOOKUP(I86,'[1]24-RN'!K$1:K$1048576,1,0)</f>
        <v>#N/A</v>
      </c>
      <c r="N86" s="0" t="n">
        <v>11295</v>
      </c>
    </row>
    <row r="87" customFormat="false" ht="12.8" hidden="false" customHeight="false" outlineLevel="0" collapsed="false">
      <c r="B87" s="0" t="n">
        <v>240780</v>
      </c>
      <c r="C87" s="0" t="n">
        <v>2</v>
      </c>
      <c r="D87" s="0" t="n">
        <v>24</v>
      </c>
      <c r="E87" s="2" t="n">
        <f aca="false">VLOOKUP(B87,'10'!$B$2:$F$5570,4,0)</f>
        <v>-6.07063</v>
      </c>
      <c r="F87" s="2" t="n">
        <f aca="false">VLOOKUP(B87,'10'!$B$2:$F$5570,5,0)</f>
        <v>-35.3253</v>
      </c>
      <c r="G87" s="3" t="n">
        <f aca="false">VLOOKUP(B87,'10'!$B$2:$J$5570,6,0)</f>
        <v>23985.8250134433</v>
      </c>
      <c r="H87" s="0" t="n">
        <f aca="false">IFERROR(IF(I87=K87,0,1),1)</f>
        <v>1</v>
      </c>
      <c r="I87" s="0" t="s">
        <v>246</v>
      </c>
      <c r="K87" s="4" t="e">
        <f aca="false">VLOOKUP(I87,'[1]24-RN'!K$1:K$1048576,1,0)</f>
        <v>#N/A</v>
      </c>
      <c r="N87" s="0" t="n">
        <v>22239</v>
      </c>
    </row>
    <row r="88" customFormat="false" ht="12.8" hidden="false" customHeight="false" outlineLevel="0" collapsed="false">
      <c r="B88" s="0" t="n">
        <v>240790</v>
      </c>
      <c r="C88" s="0" t="n">
        <v>2</v>
      </c>
      <c r="D88" s="0" t="n">
        <v>24</v>
      </c>
      <c r="E88" s="2" t="n">
        <f aca="false">VLOOKUP(B88,'10'!$B$2:$F$5570,4,0)</f>
        <v>-6.43698</v>
      </c>
      <c r="F88" s="2" t="n">
        <f aca="false">VLOOKUP(B88,'10'!$B$2:$F$5570,5,0)</f>
        <v>-35.7831</v>
      </c>
      <c r="G88" s="3" t="n">
        <f aca="false">VLOOKUP(B88,'10'!$B$2:$J$5570,6,0)</f>
        <v>2294.0712173926</v>
      </c>
      <c r="H88" s="0" t="n">
        <f aca="false">IFERROR(IF(I88=K88,0,1),1)</f>
        <v>1</v>
      </c>
      <c r="I88" s="0" t="s">
        <v>1171</v>
      </c>
      <c r="K88" s="4" t="e">
        <f aca="false">VLOOKUP(I88,'[1]24-RN'!K$1:K$1048576,1,0)</f>
        <v>#N/A</v>
      </c>
      <c r="N88" s="0" t="n">
        <v>2127</v>
      </c>
    </row>
    <row r="89" customFormat="false" ht="12.8" hidden="false" customHeight="false" outlineLevel="0" collapsed="false">
      <c r="B89" s="0" t="n">
        <v>240800</v>
      </c>
      <c r="C89" s="0" t="n">
        <v>2</v>
      </c>
      <c r="D89" s="0" t="n">
        <v>24</v>
      </c>
      <c r="E89" s="2" t="n">
        <f aca="false">VLOOKUP(B89,'10'!$B$2:$F$5570,4,0)</f>
        <v>-5.18374</v>
      </c>
      <c r="F89" s="2" t="n">
        <f aca="false">VLOOKUP(B89,'10'!$B$2:$F$5570,5,0)</f>
        <v>-37.3474</v>
      </c>
      <c r="G89" s="3" t="n">
        <f aca="false">VLOOKUP(B89,'10'!$B$2:$J$5570,6,0)</f>
        <v>317175.029302278</v>
      </c>
      <c r="H89" s="0" t="n">
        <f aca="false">IFERROR(IF(I89=K89,0,1),1)</f>
        <v>0</v>
      </c>
      <c r="I89" s="0" t="s">
        <v>1172</v>
      </c>
      <c r="K89" s="4" t="str">
        <f aca="false">VLOOKUP(I89,'[1]24-RN'!K$1:K$1048576,1,0)</f>
        <v>'Mossoro'</v>
      </c>
      <c r="N89" s="0" t="n">
        <v>294076</v>
      </c>
    </row>
    <row r="90" customFormat="false" ht="12.8" hidden="false" customHeight="false" outlineLevel="0" collapsed="false">
      <c r="B90" s="0" t="n">
        <v>240810</v>
      </c>
      <c r="C90" s="0" t="n">
        <v>2</v>
      </c>
      <c r="D90" s="0" t="n">
        <v>24</v>
      </c>
      <c r="E90" s="2" t="n">
        <f aca="false">VLOOKUP(B90,'10'!$B$2:$F$5570,4,0)</f>
        <v>-5.79357</v>
      </c>
      <c r="F90" s="2" t="n">
        <f aca="false">VLOOKUP(B90,'10'!$B$2:$F$5570,5,0)</f>
        <v>-35.1986</v>
      </c>
      <c r="G90" s="3" t="n">
        <f aca="false">VLOOKUP(B90,'10'!$B$2:$J$5570,6,0)</f>
        <v>946576.710499501</v>
      </c>
      <c r="H90" s="0" t="n">
        <f aca="false">IFERROR(IF(I90=K90,0,1),1)</f>
        <v>0</v>
      </c>
      <c r="I90" s="0" t="s">
        <v>1173</v>
      </c>
      <c r="K90" s="4" t="str">
        <f aca="false">VLOOKUP(I90,'[1]24-RN'!K$1:K$1048576,1,0)</f>
        <v>'Natal'</v>
      </c>
      <c r="N90" s="0" t="n">
        <v>877640</v>
      </c>
    </row>
    <row r="91" customFormat="false" ht="12.8" hidden="false" customHeight="false" outlineLevel="0" collapsed="false">
      <c r="B91" s="0" t="n">
        <v>240820</v>
      </c>
      <c r="C91" s="0" t="n">
        <v>2</v>
      </c>
      <c r="D91" s="0" t="n">
        <v>24</v>
      </c>
      <c r="E91" s="2" t="n">
        <f aca="false">VLOOKUP(B91,'10'!$B$2:$F$5570,4,0)</f>
        <v>-6.09329</v>
      </c>
      <c r="F91" s="2" t="n">
        <f aca="false">VLOOKUP(B91,'10'!$B$2:$F$5570,5,0)</f>
        <v>-35.1991</v>
      </c>
      <c r="G91" s="3" t="n">
        <f aca="false">VLOOKUP(B91,'10'!$B$2:$J$5570,6,0)</f>
        <v>29401.213627702</v>
      </c>
      <c r="H91" s="0" t="n">
        <f aca="false">IFERROR(IF(I91=K91,0,1),1)</f>
        <v>1</v>
      </c>
      <c r="I91" s="0" t="s">
        <v>1174</v>
      </c>
      <c r="K91" s="4" t="e">
        <f aca="false">VLOOKUP(I91,'[1]24-RN'!K$1:K$1048576,1,0)</f>
        <v>#N/A</v>
      </c>
      <c r="N91" s="0" t="n">
        <v>27260</v>
      </c>
    </row>
    <row r="92" customFormat="false" ht="12.8" hidden="false" customHeight="false" outlineLevel="0" collapsed="false">
      <c r="B92" s="0" t="n">
        <v>240830</v>
      </c>
      <c r="C92" s="0" t="n">
        <v>2</v>
      </c>
      <c r="D92" s="0" t="n">
        <v>24</v>
      </c>
      <c r="E92" s="2" t="n">
        <f aca="false">VLOOKUP(B92,'10'!$B$2:$F$5570,4,0)</f>
        <v>-6.47511</v>
      </c>
      <c r="F92" s="2" t="n">
        <f aca="false">VLOOKUP(B92,'10'!$B$2:$F$5570,5,0)</f>
        <v>-35.4286</v>
      </c>
      <c r="G92" s="3" t="n">
        <f aca="false">VLOOKUP(B92,'10'!$B$2:$J$5570,6,0)</f>
        <v>40157.5710565014</v>
      </c>
      <c r="H92" s="0" t="n">
        <f aca="false">IFERROR(IF(I92=K92,0,1),1)</f>
        <v>0</v>
      </c>
      <c r="I92" s="0" t="s">
        <v>1175</v>
      </c>
      <c r="K92" s="4" t="str">
        <f aca="false">VLOOKUP(I92,'[1]24-RN'!K$1:K$1048576,1,0)</f>
        <v>'Nova_Cruz'</v>
      </c>
      <c r="N92" s="0" t="n">
        <v>37233</v>
      </c>
    </row>
    <row r="93" customFormat="false" ht="12.8" hidden="false" customHeight="false" outlineLevel="0" collapsed="false">
      <c r="B93" s="0" t="n">
        <v>240840</v>
      </c>
      <c r="C93" s="0" t="n">
        <v>2</v>
      </c>
      <c r="D93" s="0" t="n">
        <v>24</v>
      </c>
      <c r="E93" s="2" t="n">
        <f aca="false">VLOOKUP(B93,'10'!$B$2:$F$5570,4,0)</f>
        <v>-5.9486</v>
      </c>
      <c r="F93" s="2" t="n">
        <f aca="false">VLOOKUP(B93,'10'!$B$2:$F$5570,5,0)</f>
        <v>-37.7047</v>
      </c>
      <c r="G93" s="3" t="n">
        <f aca="false">VLOOKUP(B93,'10'!$B$2:$J$5570,6,0)</f>
        <v>4607.55629558118</v>
      </c>
      <c r="H93" s="0" t="n">
        <f aca="false">IFERROR(IF(I93=K93,0,1),1)</f>
        <v>1</v>
      </c>
      <c r="I93" s="0" t="s">
        <v>1176</v>
      </c>
      <c r="K93" s="4" t="e">
        <f aca="false">VLOOKUP(I93,'[1]24-RN'!K$1:K$1048576,1,0)</f>
        <v>#N/A</v>
      </c>
      <c r="N93" s="0" t="n">
        <v>4272</v>
      </c>
    </row>
    <row r="94" customFormat="false" ht="12.8" hidden="false" customHeight="false" outlineLevel="0" collapsed="false">
      <c r="B94" s="0" t="n">
        <v>240850</v>
      </c>
      <c r="C94" s="0" t="n">
        <v>2</v>
      </c>
      <c r="D94" s="0" t="n">
        <v>24</v>
      </c>
      <c r="E94" s="2" t="n">
        <f aca="false">VLOOKUP(B94,'10'!$B$2:$F$5570,4,0)</f>
        <v>-6.6958</v>
      </c>
      <c r="F94" s="2" t="n">
        <f aca="false">VLOOKUP(B94,'10'!$B$2:$F$5570,5,0)</f>
        <v>-36.9428</v>
      </c>
      <c r="G94" s="3" t="n">
        <f aca="false">VLOOKUP(B94,'10'!$B$2:$J$5570,6,0)</f>
        <v>5189.97211946083</v>
      </c>
      <c r="H94" s="0" t="n">
        <f aca="false">IFERROR(IF(I94=K94,0,1),1)</f>
        <v>1</v>
      </c>
      <c r="I94" s="0" t="s">
        <v>1177</v>
      </c>
      <c r="K94" s="4" t="e">
        <f aca="false">VLOOKUP(I94,'[1]24-RN'!K$1:K$1048576,1,0)</f>
        <v>#N/A</v>
      </c>
      <c r="N94" s="0" t="n">
        <v>4812</v>
      </c>
    </row>
    <row r="95" customFormat="false" ht="12.8" hidden="false" customHeight="false" outlineLevel="0" collapsed="false">
      <c r="B95" s="0" t="n">
        <v>240860</v>
      </c>
      <c r="C95" s="0" t="n">
        <v>2</v>
      </c>
      <c r="D95" s="0" t="n">
        <v>24</v>
      </c>
      <c r="E95" s="2" t="n">
        <f aca="false">VLOOKUP(B95,'10'!$B$2:$F$5570,4,0)</f>
        <v>-6.47565</v>
      </c>
      <c r="F95" s="2" t="n">
        <f aca="false">VLOOKUP(B95,'10'!$B$2:$F$5570,5,0)</f>
        <v>-38.3057</v>
      </c>
      <c r="G95" s="3" t="n">
        <f aca="false">VLOOKUP(B95,'10'!$B$2:$J$5570,6,0)</f>
        <v>4564.41438270121</v>
      </c>
      <c r="H95" s="0" t="n">
        <f aca="false">IFERROR(IF(I95=K95,0,1),1)</f>
        <v>1</v>
      </c>
      <c r="I95" s="0" t="s">
        <v>422</v>
      </c>
      <c r="K95" s="4" t="e">
        <f aca="false">VLOOKUP(I95,'[1]24-RN'!K$1:K$1048576,1,0)</f>
        <v>#N/A</v>
      </c>
      <c r="N95" s="0" t="n">
        <v>4232</v>
      </c>
    </row>
    <row r="96" customFormat="false" ht="12.8" hidden="false" customHeight="false" outlineLevel="0" collapsed="false">
      <c r="B96" s="0" t="n">
        <v>240870</v>
      </c>
      <c r="C96" s="0" t="n">
        <v>2</v>
      </c>
      <c r="D96" s="0" t="n">
        <v>24</v>
      </c>
      <c r="E96" s="2" t="n">
        <f aca="false">VLOOKUP(B96,'10'!$B$2:$F$5570,4,0)</f>
        <v>-5.76893</v>
      </c>
      <c r="F96" s="2" t="n">
        <f aca="false">VLOOKUP(B96,'10'!$B$2:$F$5570,5,0)</f>
        <v>-37.1032</v>
      </c>
      <c r="G96" s="3" t="n">
        <f aca="false">VLOOKUP(B96,'10'!$B$2:$J$5570,6,0)</f>
        <v>4084.4606019115</v>
      </c>
      <c r="H96" s="0" t="n">
        <f aca="false">IFERROR(IF(I96=K96,0,1),1)</f>
        <v>1</v>
      </c>
      <c r="I96" s="0" t="s">
        <v>1178</v>
      </c>
      <c r="K96" s="4" t="e">
        <f aca="false">VLOOKUP(I96,'[1]24-RN'!K$1:K$1048576,1,0)</f>
        <v>#N/A</v>
      </c>
      <c r="N96" s="0" t="n">
        <v>3787</v>
      </c>
    </row>
    <row r="97" customFormat="false" ht="12.8" hidden="false" customHeight="false" outlineLevel="0" collapsed="false">
      <c r="B97" s="0" t="n">
        <v>240880</v>
      </c>
      <c r="C97" s="0" t="n">
        <v>2</v>
      </c>
      <c r="D97" s="0" t="n">
        <v>24</v>
      </c>
      <c r="E97" s="2" t="n">
        <f aca="false">VLOOKUP(B97,'10'!$B$2:$F$5570,4,0)</f>
        <v>-5.22276</v>
      </c>
      <c r="F97" s="2" t="n">
        <f aca="false">VLOOKUP(B97,'10'!$B$2:$F$5570,5,0)</f>
        <v>-35.8398</v>
      </c>
      <c r="G97" s="3" t="n">
        <f aca="false">VLOOKUP(B97,'10'!$B$2:$J$5570,6,0)</f>
        <v>5609.52722221857</v>
      </c>
      <c r="H97" s="0" t="n">
        <f aca="false">IFERROR(IF(I97=K97,0,1),1)</f>
        <v>1</v>
      </c>
      <c r="I97" s="0" t="s">
        <v>1179</v>
      </c>
      <c r="K97" s="4" t="e">
        <f aca="false">VLOOKUP(I97,'[1]24-RN'!K$1:K$1048576,1,0)</f>
        <v>#N/A</v>
      </c>
      <c r="N97" s="0" t="n">
        <v>5201</v>
      </c>
    </row>
    <row r="98" customFormat="false" ht="12.8" hidden="false" customHeight="false" outlineLevel="0" collapsed="false">
      <c r="B98" s="0" t="n">
        <v>240890</v>
      </c>
      <c r="C98" s="0" t="n">
        <v>2</v>
      </c>
      <c r="D98" s="0" t="n">
        <v>24</v>
      </c>
      <c r="E98" s="2" t="n">
        <f aca="false">VLOOKUP(B98,'10'!$B$2:$F$5570,4,0)</f>
        <v>-6.68491</v>
      </c>
      <c r="F98" s="2" t="n">
        <f aca="false">VLOOKUP(B98,'10'!$B$2:$F$5570,5,0)</f>
        <v>-36.6566</v>
      </c>
      <c r="G98" s="3" t="n">
        <f aca="false">VLOOKUP(B98,'10'!$B$2:$J$5570,6,0)</f>
        <v>23089.5517733619</v>
      </c>
      <c r="H98" s="0" t="n">
        <f aca="false">IFERROR(IF(I98=K98,0,1),1)</f>
        <v>0</v>
      </c>
      <c r="I98" s="0" t="s">
        <v>1180</v>
      </c>
      <c r="K98" s="4" t="str">
        <f aca="false">VLOOKUP(I98,'[1]24-RN'!K$1:K$1048576,1,0)</f>
        <v>'Parelhas'</v>
      </c>
      <c r="N98" s="0" t="n">
        <v>21408</v>
      </c>
    </row>
    <row r="99" customFormat="false" ht="12.8" hidden="false" customHeight="false" outlineLevel="0" collapsed="false">
      <c r="B99" s="0" t="n">
        <v>240895</v>
      </c>
      <c r="C99" s="0" t="n">
        <v>2</v>
      </c>
      <c r="D99" s="0" t="n">
        <v>24</v>
      </c>
      <c r="E99" s="2" t="n">
        <f aca="false">VLOOKUP(B99,'10'!$B$2:$F$5570,4,0)</f>
        <v>-5.2765</v>
      </c>
      <c r="F99" s="2" t="n">
        <f aca="false">VLOOKUP(B99,'10'!$B$2:$F$5570,5,0)</f>
        <v>-35.3794</v>
      </c>
      <c r="G99" s="3" t="n">
        <f aca="false">VLOOKUP(B99,'10'!$B$2:$J$5570,6,0)</f>
        <v>11636.4524515509</v>
      </c>
      <c r="H99" s="0" t="n">
        <f aca="false">IFERROR(IF(I99=K99,0,1),1)</f>
        <v>0</v>
      </c>
      <c r="I99" s="0" t="s">
        <v>1181</v>
      </c>
      <c r="K99" s="4" t="str">
        <f aca="false">VLOOKUP(I99,'[1]24-RN'!K$1:K$1048576,1,0)</f>
        <v>'Rio_Do_Fogo'</v>
      </c>
      <c r="N99" s="0" t="n">
        <v>10789</v>
      </c>
    </row>
    <row r="100" customFormat="false" ht="12.8" hidden="false" customHeight="false" outlineLevel="0" collapsed="false">
      <c r="B100" s="0" t="n">
        <v>240910</v>
      </c>
      <c r="C100" s="0" t="n">
        <v>2</v>
      </c>
      <c r="D100" s="0" t="n">
        <v>24</v>
      </c>
      <c r="E100" s="2" t="n">
        <f aca="false">VLOOKUP(B100,'10'!$B$2:$F$5570,4,0)</f>
        <v>-6.43018</v>
      </c>
      <c r="F100" s="2" t="n">
        <f aca="false">VLOOKUP(B100,'10'!$B$2:$F$5570,5,0)</f>
        <v>-35.6442</v>
      </c>
      <c r="G100" s="3" t="n">
        <f aca="false">VLOOKUP(B100,'10'!$B$2:$J$5570,6,0)</f>
        <v>14103.0913204634</v>
      </c>
      <c r="H100" s="0" t="n">
        <f aca="false">IFERROR(IF(I100=K100,0,1),1)</f>
        <v>0</v>
      </c>
      <c r="I100" s="0" t="s">
        <v>1182</v>
      </c>
      <c r="K100" s="4" t="str">
        <f aca="false">VLOOKUP(I100,'[1]24-RN'!K$1:K$1048576,1,0)</f>
        <v>'Passa_E_Fica'</v>
      </c>
      <c r="N100" s="0" t="n">
        <v>13076</v>
      </c>
    </row>
    <row r="101" customFormat="false" ht="12.8" hidden="false" customHeight="false" outlineLevel="0" collapsed="false">
      <c r="B101" s="0" t="n">
        <v>240920</v>
      </c>
      <c r="C101" s="0" t="n">
        <v>2</v>
      </c>
      <c r="D101" s="0" t="n">
        <v>24</v>
      </c>
      <c r="E101" s="2" t="n">
        <f aca="false">VLOOKUP(B101,'10'!$B$2:$F$5570,4,0)</f>
        <v>-6.27268</v>
      </c>
      <c r="F101" s="2" t="n">
        <f aca="false">VLOOKUP(B101,'10'!$B$2:$F$5570,5,0)</f>
        <v>-35.37</v>
      </c>
      <c r="G101" s="3" t="n">
        <f aca="false">VLOOKUP(B101,'10'!$B$2:$J$5570,6,0)</f>
        <v>3316.53455264797</v>
      </c>
      <c r="H101" s="0" t="n">
        <f aca="false">IFERROR(IF(I101=K101,0,1),1)</f>
        <v>1</v>
      </c>
      <c r="I101" s="0" t="s">
        <v>1183</v>
      </c>
      <c r="K101" s="4" t="e">
        <f aca="false">VLOOKUP(I101,'[1]24-RN'!K$1:K$1048576,1,0)</f>
        <v>#N/A</v>
      </c>
      <c r="N101" s="0" t="n">
        <v>3075</v>
      </c>
    </row>
    <row r="102" customFormat="false" ht="12.8" hidden="false" customHeight="false" outlineLevel="0" collapsed="false">
      <c r="B102" s="0" t="n">
        <v>240930</v>
      </c>
      <c r="C102" s="0" t="n">
        <v>2</v>
      </c>
      <c r="D102" s="0" t="n">
        <v>24</v>
      </c>
      <c r="E102" s="2" t="n">
        <f aca="false">VLOOKUP(B102,'10'!$B$2:$F$5570,4,0)</f>
        <v>-6.10656</v>
      </c>
      <c r="F102" s="2" t="n">
        <f aca="false">VLOOKUP(B102,'10'!$B$2:$F$5570,5,0)</f>
        <v>-37.6356</v>
      </c>
      <c r="G102" s="3" t="n">
        <f aca="false">VLOOKUP(B102,'10'!$B$2:$J$5570,6,0)</f>
        <v>13698.6358872136</v>
      </c>
      <c r="H102" s="0" t="n">
        <f aca="false">IFERROR(IF(I102=K102,0,1),1)</f>
        <v>0</v>
      </c>
      <c r="I102" s="0" t="s">
        <v>1184</v>
      </c>
      <c r="K102" s="4" t="str">
        <f aca="false">VLOOKUP(I102,'[1]24-RN'!K$1:K$1048576,1,0)</f>
        <v>'Patu'</v>
      </c>
      <c r="N102" s="0" t="n">
        <v>12701</v>
      </c>
    </row>
    <row r="103" customFormat="false" ht="12.8" hidden="false" customHeight="false" outlineLevel="0" collapsed="false">
      <c r="B103" s="0" t="n">
        <v>240933</v>
      </c>
      <c r="C103" s="0" t="n">
        <v>2</v>
      </c>
      <c r="D103" s="0" t="n">
        <v>24</v>
      </c>
      <c r="E103" s="2" t="n">
        <f aca="false">VLOOKUP(B103,'10'!$B$2:$F$5570,4,0)</f>
        <v>-5.83802</v>
      </c>
      <c r="F103" s="2" t="n">
        <f aca="false">VLOOKUP(B103,'10'!$B$2:$F$5570,5,0)</f>
        <v>-35.6914</v>
      </c>
      <c r="G103" s="3" t="n">
        <f aca="false">VLOOKUP(B103,'10'!$B$2:$J$5570,6,0)</f>
        <v>5910.44206455639</v>
      </c>
      <c r="H103" s="0" t="n">
        <f aca="false">IFERROR(IF(I103=K103,0,1),1)</f>
        <v>1</v>
      </c>
      <c r="I103" s="0" t="s">
        <v>1185</v>
      </c>
      <c r="K103" s="4" t="e">
        <f aca="false">VLOOKUP(I103,'[1]24-RN'!K$1:K$1048576,1,0)</f>
        <v>#N/A</v>
      </c>
      <c r="N103" s="0" t="n">
        <v>5480</v>
      </c>
    </row>
    <row r="104" customFormat="false" ht="12.8" hidden="false" customHeight="false" outlineLevel="0" collapsed="false">
      <c r="B104" s="0" t="n">
        <v>240940</v>
      </c>
      <c r="C104" s="0" t="n">
        <v>2</v>
      </c>
      <c r="D104" s="0" t="n">
        <v>24</v>
      </c>
      <c r="E104" s="2" t="n">
        <f aca="false">VLOOKUP(B104,'10'!$B$2:$F$5570,4,0)</f>
        <v>-6.10498</v>
      </c>
      <c r="F104" s="2" t="n">
        <f aca="false">VLOOKUP(B104,'10'!$B$2:$F$5570,5,0)</f>
        <v>-38.2077</v>
      </c>
      <c r="G104" s="3" t="n">
        <f aca="false">VLOOKUP(B104,'10'!$B$2:$J$5570,6,0)</f>
        <v>32553.8089114061</v>
      </c>
      <c r="H104" s="0" t="n">
        <f aca="false">IFERROR(IF(I104=K104,0,1),1)</f>
        <v>0</v>
      </c>
      <c r="I104" s="0" t="s">
        <v>1186</v>
      </c>
      <c r="K104" s="4" t="str">
        <f aca="false">VLOOKUP(I104,'[1]24-RN'!K$1:K$1048576,1,0)</f>
        <v>'Pau_Dos_Ferros'</v>
      </c>
      <c r="N104" s="0" t="n">
        <v>30183</v>
      </c>
    </row>
    <row r="105" customFormat="false" ht="12.8" hidden="false" customHeight="false" outlineLevel="0" collapsed="false">
      <c r="B105" s="0" t="n">
        <v>240950</v>
      </c>
      <c r="C105" s="0" t="n">
        <v>2</v>
      </c>
      <c r="D105" s="0" t="n">
        <v>24</v>
      </c>
      <c r="E105" s="2" t="n">
        <f aca="false">VLOOKUP(B105,'10'!$B$2:$F$5570,4,0)</f>
        <v>-5.14988</v>
      </c>
      <c r="F105" s="2" t="n">
        <f aca="false">VLOOKUP(B105,'10'!$B$2:$F$5570,5,0)</f>
        <v>-35.876</v>
      </c>
      <c r="G105" s="3" t="n">
        <f aca="false">VLOOKUP(B105,'10'!$B$2:$J$5570,6,0)</f>
        <v>3532.24411704784</v>
      </c>
      <c r="H105" s="0" t="n">
        <f aca="false">IFERROR(IF(I105=K105,0,1),1)</f>
        <v>1</v>
      </c>
      <c r="I105" s="0" t="s">
        <v>1187</v>
      </c>
      <c r="K105" s="4" t="e">
        <f aca="false">VLOOKUP(I105,'[1]24-RN'!K$1:K$1048576,1,0)</f>
        <v>#N/A</v>
      </c>
      <c r="N105" s="0" t="n">
        <v>3275</v>
      </c>
    </row>
    <row r="106" customFormat="false" ht="12.8" hidden="false" customHeight="false" outlineLevel="0" collapsed="false">
      <c r="B106" s="0" t="n">
        <v>240960</v>
      </c>
      <c r="C106" s="0" t="n">
        <v>2</v>
      </c>
      <c r="D106" s="0" t="n">
        <v>24</v>
      </c>
      <c r="E106" s="2" t="n">
        <f aca="false">VLOOKUP(B106,'10'!$B$2:$F$5570,4,0)</f>
        <v>-5.57352</v>
      </c>
      <c r="F106" s="2" t="n">
        <f aca="false">VLOOKUP(B106,'10'!$B$2:$F$5570,5,0)</f>
        <v>-36.1084</v>
      </c>
      <c r="G106" s="3" t="n">
        <f aca="false">VLOOKUP(B106,'10'!$B$2:$J$5570,6,0)</f>
        <v>2672.64150291437</v>
      </c>
      <c r="H106" s="0" t="n">
        <f aca="false">IFERROR(IF(I106=K106,0,1),1)</f>
        <v>1</v>
      </c>
      <c r="I106" s="0" t="s">
        <v>1188</v>
      </c>
      <c r="K106" s="4" t="e">
        <f aca="false">VLOOKUP(I106,'[1]24-RN'!K$1:K$1048576,1,0)</f>
        <v>#N/A</v>
      </c>
      <c r="N106" s="0" t="n">
        <v>2478</v>
      </c>
    </row>
    <row r="107" customFormat="false" ht="12.8" hidden="false" customHeight="false" outlineLevel="0" collapsed="false">
      <c r="B107" s="0" t="n">
        <v>240970</v>
      </c>
      <c r="C107" s="0" t="n">
        <v>2</v>
      </c>
      <c r="D107" s="0" t="n">
        <v>24</v>
      </c>
      <c r="E107" s="2" t="n">
        <f aca="false">VLOOKUP(B107,'10'!$B$2:$F$5570,4,0)</f>
        <v>-5.5161</v>
      </c>
      <c r="F107" s="2" t="n">
        <f aca="false">VLOOKUP(B107,'10'!$B$2:$F$5570,5,0)</f>
        <v>-36.3867</v>
      </c>
      <c r="G107" s="3" t="n">
        <f aca="false">VLOOKUP(B107,'10'!$B$2:$J$5570,6,0)</f>
        <v>7312.55423315553</v>
      </c>
      <c r="H107" s="0" t="n">
        <f aca="false">IFERROR(IF(I107=K107,0,1),1)</f>
        <v>1</v>
      </c>
      <c r="I107" s="0" t="s">
        <v>1189</v>
      </c>
      <c r="K107" s="4" t="e">
        <f aca="false">VLOOKUP(I107,'[1]24-RN'!K$1:K$1048576,1,0)</f>
        <v>#N/A</v>
      </c>
      <c r="N107" s="0" t="n">
        <v>6780</v>
      </c>
    </row>
    <row r="108" customFormat="false" ht="12.8" hidden="false" customHeight="false" outlineLevel="0" collapsed="false">
      <c r="B108" s="0" t="n">
        <v>240980</v>
      </c>
      <c r="C108" s="0" t="n">
        <v>2</v>
      </c>
      <c r="D108" s="0" t="n">
        <v>24</v>
      </c>
      <c r="E108" s="2" t="n">
        <f aca="false">VLOOKUP(B108,'10'!$B$2:$F$5570,4,0)</f>
        <v>-6.4356</v>
      </c>
      <c r="F108" s="2" t="n">
        <f aca="false">VLOOKUP(B108,'10'!$B$2:$F$5570,5,0)</f>
        <v>-35.2195</v>
      </c>
      <c r="G108" s="3" t="n">
        <f aca="false">VLOOKUP(B108,'10'!$B$2:$J$5570,6,0)</f>
        <v>15926.9156874643</v>
      </c>
      <c r="H108" s="0" t="n">
        <f aca="false">IFERROR(IF(I108=K108,0,1),1)</f>
        <v>1</v>
      </c>
      <c r="I108" s="0" t="s">
        <v>1190</v>
      </c>
      <c r="K108" s="4" t="e">
        <f aca="false">VLOOKUP(I108,'[1]24-RN'!K$1:K$1048576,1,0)</f>
        <v>#N/A</v>
      </c>
      <c r="N108" s="0" t="n">
        <v>14767</v>
      </c>
    </row>
    <row r="109" customFormat="false" ht="12.8" hidden="false" customHeight="false" outlineLevel="0" collapsed="false">
      <c r="B109" s="0" t="n">
        <v>240990</v>
      </c>
      <c r="C109" s="0" t="n">
        <v>2</v>
      </c>
      <c r="D109" s="0" t="n">
        <v>24</v>
      </c>
      <c r="E109" s="2" t="n">
        <f aca="false">VLOOKUP(B109,'10'!$B$2:$F$5570,4,0)</f>
        <v>-5.2564</v>
      </c>
      <c r="F109" s="2" t="n">
        <f aca="false">VLOOKUP(B109,'10'!$B$2:$F$5570,5,0)</f>
        <v>-36.7095</v>
      </c>
      <c r="G109" s="3" t="n">
        <f aca="false">VLOOKUP(B109,'10'!$B$2:$J$5570,6,0)</f>
        <v>16160.9605648381</v>
      </c>
      <c r="H109" s="0" t="n">
        <f aca="false">IFERROR(IF(I109=K109,0,1),1)</f>
        <v>1</v>
      </c>
      <c r="I109" s="0" t="s">
        <v>1191</v>
      </c>
      <c r="K109" s="4" t="e">
        <f aca="false">VLOOKUP(I109,'[1]24-RN'!K$1:K$1048576,1,0)</f>
        <v>#N/A</v>
      </c>
      <c r="N109" s="0" t="n">
        <v>14984</v>
      </c>
    </row>
    <row r="110" customFormat="false" ht="12.8" hidden="false" customHeight="false" outlineLevel="0" collapsed="false">
      <c r="B110" s="0" t="n">
        <v>241000</v>
      </c>
      <c r="C110" s="0" t="n">
        <v>2</v>
      </c>
      <c r="D110" s="0" t="n">
        <v>24</v>
      </c>
      <c r="E110" s="2" t="n">
        <f aca="false">VLOOKUP(B110,'10'!$B$2:$F$5570,4,0)</f>
        <v>-6.26364</v>
      </c>
      <c r="F110" s="2" t="n">
        <f aca="false">VLOOKUP(B110,'10'!$B$2:$F$5570,5,0)</f>
        <v>-38.0461</v>
      </c>
      <c r="G110" s="3" t="n">
        <f aca="false">VLOOKUP(B110,'10'!$B$2:$J$5570,6,0)</f>
        <v>4104.95301052949</v>
      </c>
      <c r="H110" s="0" t="n">
        <f aca="false">IFERROR(IF(I110=K110,0,1),1)</f>
        <v>1</v>
      </c>
      <c r="I110" s="0" t="s">
        <v>1192</v>
      </c>
      <c r="K110" s="4" t="e">
        <f aca="false">VLOOKUP(I110,'[1]24-RN'!K$1:K$1048576,1,0)</f>
        <v>#N/A</v>
      </c>
      <c r="N110" s="0" t="n">
        <v>3806</v>
      </c>
    </row>
    <row r="111" customFormat="false" ht="12.8" hidden="false" customHeight="false" outlineLevel="0" collapsed="false">
      <c r="B111" s="0" t="n">
        <v>241010</v>
      </c>
      <c r="C111" s="0" t="n">
        <v>2</v>
      </c>
      <c r="D111" s="0" t="n">
        <v>24</v>
      </c>
      <c r="E111" s="2" t="n">
        <f aca="false">VLOOKUP(B111,'10'!$B$2:$F$5570,4,0)</f>
        <v>-5.62233</v>
      </c>
      <c r="F111" s="2" t="n">
        <f aca="false">VLOOKUP(B111,'10'!$B$2:$F$5570,5,0)</f>
        <v>-35.6635</v>
      </c>
      <c r="G111" s="3" t="n">
        <f aca="false">VLOOKUP(B111,'10'!$B$2:$J$5570,6,0)</f>
        <v>16495.3103896579</v>
      </c>
      <c r="H111" s="0" t="n">
        <f aca="false">IFERROR(IF(I111=K111,0,1),1)</f>
        <v>0</v>
      </c>
      <c r="I111" s="0" t="s">
        <v>1193</v>
      </c>
      <c r="K111" s="4" t="str">
        <f aca="false">VLOOKUP(I111,'[1]24-RN'!K$1:K$1048576,1,0)</f>
        <v>'Poco_Branco'</v>
      </c>
      <c r="N111" s="0" t="n">
        <v>15294</v>
      </c>
    </row>
    <row r="112" customFormat="false" ht="12.8" hidden="false" customHeight="false" outlineLevel="0" collapsed="false">
      <c r="B112" s="0" t="n">
        <v>241020</v>
      </c>
      <c r="C112" s="0" t="n">
        <v>2</v>
      </c>
      <c r="D112" s="0" t="n">
        <v>24</v>
      </c>
      <c r="E112" s="2" t="n">
        <f aca="false">VLOOKUP(B112,'10'!$B$2:$F$5570,4,0)</f>
        <v>-6.02064</v>
      </c>
      <c r="F112" s="2" t="n">
        <f aca="false">VLOOKUP(B112,'10'!$B$2:$F$5570,5,0)</f>
        <v>-37.9865</v>
      </c>
      <c r="G112" s="3" t="n">
        <f aca="false">VLOOKUP(B112,'10'!$B$2:$J$5570,6,0)</f>
        <v>8441.79380278884</v>
      </c>
      <c r="H112" s="0" t="n">
        <f aca="false">IFERROR(IF(I112=K112,0,1),1)</f>
        <v>0</v>
      </c>
      <c r="I112" s="0" t="s">
        <v>1194</v>
      </c>
      <c r="K112" s="4" t="str">
        <f aca="false">VLOOKUP(I112,'[1]24-RN'!K$1:K$1048576,1,0)</f>
        <v>'Portalegre'</v>
      </c>
      <c r="N112" s="0" t="n">
        <v>7827</v>
      </c>
    </row>
    <row r="113" customFormat="false" ht="12.8" hidden="false" customHeight="false" outlineLevel="0" collapsed="false">
      <c r="B113" s="0" t="n">
        <v>241025</v>
      </c>
      <c r="C113" s="0" t="n">
        <v>2</v>
      </c>
      <c r="D113" s="0" t="n">
        <v>24</v>
      </c>
      <c r="E113" s="2" t="n">
        <f aca="false">VLOOKUP(B113,'10'!$B$2:$F$5570,4,0)</f>
        <v>-5.05441</v>
      </c>
      <c r="F113" s="2" t="n">
        <f aca="false">VLOOKUP(B113,'10'!$B$2:$F$5570,5,0)</f>
        <v>-36.7887</v>
      </c>
      <c r="G113" s="3" t="n">
        <f aca="false">VLOOKUP(B113,'10'!$B$2:$J$5570,6,0)</f>
        <v>7296.37601582554</v>
      </c>
      <c r="H113" s="0" t="n">
        <f aca="false">IFERROR(IF(I113=K113,0,1),1)</f>
        <v>1</v>
      </c>
      <c r="I113" s="0" t="s">
        <v>1195</v>
      </c>
      <c r="K113" s="4" t="e">
        <f aca="false">VLOOKUP(I113,'[1]24-RN'!K$1:K$1048576,1,0)</f>
        <v>#N/A</v>
      </c>
      <c r="N113" s="0" t="n">
        <v>6765</v>
      </c>
    </row>
    <row r="114" customFormat="false" ht="12.8" hidden="false" customHeight="false" outlineLevel="0" collapsed="false">
      <c r="B114" s="0" t="n">
        <v>241030</v>
      </c>
      <c r="C114" s="0" t="n">
        <v>2</v>
      </c>
      <c r="D114" s="0" t="n">
        <v>24</v>
      </c>
      <c r="E114" s="2" t="n">
        <f aca="false">VLOOKUP(B114,'10'!$B$2:$F$5570,4,0)</f>
        <v>-6.10478</v>
      </c>
      <c r="F114" s="2" t="n">
        <f aca="false">VLOOKUP(B114,'10'!$B$2:$F$5570,5,0)</f>
        <v>-35.7113</v>
      </c>
      <c r="G114" s="3" t="n">
        <f aca="false">VLOOKUP(B114,'10'!$B$2:$J$5570,6,0)</f>
        <v>11072.3719406452</v>
      </c>
      <c r="H114" s="0" t="n">
        <f aca="false">IFERROR(IF(I114=K114,0,1),1)</f>
        <v>1</v>
      </c>
      <c r="I114" s="0" t="s">
        <v>1196</v>
      </c>
      <c r="K114" s="4" t="e">
        <f aca="false">VLOOKUP(I114,'[1]24-RN'!K$1:K$1048576,1,0)</f>
        <v>#N/A</v>
      </c>
      <c r="N114" s="0" t="n">
        <v>10266</v>
      </c>
    </row>
    <row r="115" customFormat="false" ht="12.8" hidden="false" customHeight="false" outlineLevel="0" collapsed="false">
      <c r="B115" s="0" t="n">
        <v>241040</v>
      </c>
      <c r="C115" s="0" t="n">
        <v>2</v>
      </c>
      <c r="D115" s="0" t="n">
        <v>24</v>
      </c>
      <c r="E115" s="2" t="n">
        <f aca="false">VLOOKUP(B115,'10'!$B$2:$F$5570,4,0)</f>
        <v>-5.46393</v>
      </c>
      <c r="F115" s="2" t="n">
        <f aca="false">VLOOKUP(B115,'10'!$B$2:$F$5570,5,0)</f>
        <v>-35.5554</v>
      </c>
      <c r="G115" s="3" t="n">
        <f aca="false">VLOOKUP(B115,'10'!$B$2:$J$5570,6,0)</f>
        <v>10263.4610741457</v>
      </c>
      <c r="H115" s="0" t="n">
        <f aca="false">IFERROR(IF(I115=K115,0,1),1)</f>
        <v>1</v>
      </c>
      <c r="I115" s="0" t="s">
        <v>1197</v>
      </c>
      <c r="K115" s="4" t="e">
        <f aca="false">VLOOKUP(I115,'[1]24-RN'!K$1:K$1048576,1,0)</f>
        <v>#N/A</v>
      </c>
      <c r="N115" s="0" t="n">
        <v>9516</v>
      </c>
    </row>
    <row r="116" customFormat="false" ht="12.8" hidden="false" customHeight="false" outlineLevel="0" collapsed="false">
      <c r="B116" s="0" t="n">
        <v>241050</v>
      </c>
      <c r="C116" s="0" t="n">
        <v>2</v>
      </c>
      <c r="D116" s="0" t="n">
        <v>24</v>
      </c>
      <c r="E116" s="2" t="n">
        <f aca="false">VLOOKUP(B116,'10'!$B$2:$F$5570,4,0)</f>
        <v>-6.18987</v>
      </c>
      <c r="F116" s="2" t="n">
        <f aca="false">VLOOKUP(B116,'10'!$B$2:$F$5570,5,0)</f>
        <v>-38.2211</v>
      </c>
      <c r="G116" s="3" t="n">
        <f aca="false">VLOOKUP(B116,'10'!$B$2:$J$5570,6,0)</f>
        <v>5465.00181407066</v>
      </c>
      <c r="H116" s="0" t="n">
        <f aca="false">IFERROR(IF(I116=K116,0,1),1)</f>
        <v>1</v>
      </c>
      <c r="I116" s="0" t="s">
        <v>1198</v>
      </c>
      <c r="K116" s="4" t="e">
        <f aca="false">VLOOKUP(I116,'[1]24-RN'!K$1:K$1048576,1,0)</f>
        <v>#N/A</v>
      </c>
      <c r="N116" s="0" t="n">
        <v>5067</v>
      </c>
    </row>
    <row r="117" customFormat="false" ht="12.8" hidden="false" customHeight="false" outlineLevel="0" collapsed="false">
      <c r="B117" s="0" t="n">
        <v>241060</v>
      </c>
      <c r="C117" s="0" t="n">
        <v>2</v>
      </c>
      <c r="D117" s="0" t="n">
        <v>24</v>
      </c>
      <c r="E117" s="2" t="n">
        <f aca="false">VLOOKUP(B117,'10'!$B$2:$F$5570,4,0)</f>
        <v>-6.07244</v>
      </c>
      <c r="F117" s="2" t="n">
        <f aca="false">VLOOKUP(B117,'10'!$B$2:$F$5570,5,0)</f>
        <v>-37.716</v>
      </c>
      <c r="G117" s="3" t="n">
        <f aca="false">VLOOKUP(B117,'10'!$B$2:$J$5570,6,0)</f>
        <v>3444.88174346589</v>
      </c>
      <c r="H117" s="0" t="n">
        <f aca="false">IFERROR(IF(I117=K117,0,1),1)</f>
        <v>1</v>
      </c>
      <c r="I117" s="0" t="s">
        <v>1199</v>
      </c>
      <c r="K117" s="4" t="e">
        <f aca="false">VLOOKUP(I117,'[1]24-RN'!K$1:K$1048576,1,0)</f>
        <v>#N/A</v>
      </c>
      <c r="N117" s="0" t="n">
        <v>3194</v>
      </c>
    </row>
    <row r="118" customFormat="false" ht="12.8" hidden="false" customHeight="false" outlineLevel="0" collapsed="false">
      <c r="B118" s="0" t="n">
        <v>241070</v>
      </c>
      <c r="C118" s="0" t="n">
        <v>2</v>
      </c>
      <c r="D118" s="0" t="n">
        <v>24</v>
      </c>
      <c r="E118" s="2" t="n">
        <f aca="false">VLOOKUP(B118,'10'!$B$2:$F$5570,4,0)</f>
        <v>-5.92654</v>
      </c>
      <c r="F118" s="2" t="n">
        <f aca="false">VLOOKUP(B118,'10'!$B$2:$F$5570,5,0)</f>
        <v>-37.949</v>
      </c>
      <c r="G118" s="3" t="n">
        <f aca="false">VLOOKUP(B118,'10'!$B$2:$J$5570,6,0)</f>
        <v>3821.29493334366</v>
      </c>
      <c r="H118" s="0" t="n">
        <f aca="false">IFERROR(IF(I118=K118,0,1),1)</f>
        <v>1</v>
      </c>
      <c r="I118" s="0" t="s">
        <v>1200</v>
      </c>
      <c r="K118" s="4" t="e">
        <f aca="false">VLOOKUP(I118,'[1]24-RN'!K$1:K$1048576,1,0)</f>
        <v>#N/A</v>
      </c>
      <c r="N118" s="0" t="n">
        <v>3543</v>
      </c>
    </row>
    <row r="119" customFormat="false" ht="12.8" hidden="false" customHeight="false" outlineLevel="0" collapsed="false">
      <c r="B119" s="0" t="n">
        <v>241080</v>
      </c>
      <c r="C119" s="0" t="n">
        <v>2</v>
      </c>
      <c r="D119" s="0" t="n">
        <v>24</v>
      </c>
      <c r="E119" s="2" t="n">
        <f aca="false">VLOOKUP(B119,'10'!$B$2:$F$5570,4,0)</f>
        <v>-6.25139</v>
      </c>
      <c r="F119" s="2" t="n">
        <f aca="false">VLOOKUP(B119,'10'!$B$2:$F$5570,5,0)</f>
        <v>-38.3116</v>
      </c>
      <c r="G119" s="3" t="n">
        <f aca="false">VLOOKUP(B119,'10'!$B$2:$J$5570,6,0)</f>
        <v>4539.60778279522</v>
      </c>
      <c r="H119" s="0" t="n">
        <f aca="false">IFERROR(IF(I119=K119,0,1),1)</f>
        <v>1</v>
      </c>
      <c r="I119" s="0" t="s">
        <v>1201</v>
      </c>
      <c r="K119" s="4" t="e">
        <f aca="false">VLOOKUP(I119,'[1]24-RN'!K$1:K$1048576,1,0)</f>
        <v>#N/A</v>
      </c>
      <c r="N119" s="0" t="n">
        <v>4209</v>
      </c>
    </row>
    <row r="120" customFormat="false" ht="12.8" hidden="false" customHeight="false" outlineLevel="0" collapsed="false">
      <c r="B120" s="0" t="n">
        <v>241090</v>
      </c>
      <c r="C120" s="0" t="n">
        <v>2</v>
      </c>
      <c r="D120" s="0" t="n">
        <v>24</v>
      </c>
      <c r="E120" s="2" t="n">
        <f aca="false">VLOOKUP(B120,'10'!$B$2:$F$5570,4,0)</f>
        <v>-5.82156</v>
      </c>
      <c r="F120" s="2" t="n">
        <f aca="false">VLOOKUP(B120,'10'!$B$2:$F$5570,5,0)</f>
        <v>-35.8215</v>
      </c>
      <c r="G120" s="3" t="n">
        <f aca="false">VLOOKUP(B120,'10'!$B$2:$J$5570,6,0)</f>
        <v>8665.0532019427</v>
      </c>
      <c r="H120" s="0" t="n">
        <f aca="false">IFERROR(IF(I120=K120,0,1),1)</f>
        <v>1</v>
      </c>
      <c r="I120" s="0" t="s">
        <v>1202</v>
      </c>
      <c r="K120" s="4" t="e">
        <f aca="false">VLOOKUP(I120,'[1]24-RN'!K$1:K$1048576,1,0)</f>
        <v>#N/A</v>
      </c>
      <c r="N120" s="0" t="n">
        <v>8034</v>
      </c>
    </row>
    <row r="121" customFormat="false" ht="12.8" hidden="false" customHeight="false" outlineLevel="0" collapsed="false">
      <c r="B121" s="0" t="n">
        <v>241100</v>
      </c>
      <c r="C121" s="0" t="n">
        <v>2</v>
      </c>
      <c r="D121" s="0" t="n">
        <v>24</v>
      </c>
      <c r="E121" s="2" t="n">
        <f aca="false">VLOOKUP(B121,'10'!$B$2:$F$5570,4,0)</f>
        <v>-5.78393</v>
      </c>
      <c r="F121" s="2" t="n">
        <f aca="false">VLOOKUP(B121,'10'!$B$2:$F$5570,5,0)</f>
        <v>-38.0579</v>
      </c>
      <c r="G121" s="3" t="n">
        <f aca="false">VLOOKUP(B121,'10'!$B$2:$J$5570,6,0)</f>
        <v>4823.26585998105</v>
      </c>
      <c r="H121" s="0" t="n">
        <f aca="false">IFERROR(IF(I121=K121,0,1),1)</f>
        <v>0</v>
      </c>
      <c r="I121" s="0" t="s">
        <v>1203</v>
      </c>
      <c r="K121" s="4" t="str">
        <f aca="false">VLOOKUP(I121,'[1]24-RN'!K$1:K$1048576,1,0)</f>
        <v>'Rodolfo_Fernandes'</v>
      </c>
      <c r="N121" s="0" t="n">
        <v>4472</v>
      </c>
    </row>
    <row r="122" customFormat="false" ht="12.8" hidden="false" customHeight="false" outlineLevel="0" collapsed="false">
      <c r="B122" s="0" t="n">
        <v>241105</v>
      </c>
      <c r="C122" s="0" t="n">
        <v>2</v>
      </c>
      <c r="D122" s="0" t="n">
        <v>24</v>
      </c>
      <c r="E122" s="2" t="n">
        <f aca="false">VLOOKUP(B122,'10'!$B$2:$F$5570,4,0)</f>
        <v>-4.83729</v>
      </c>
      <c r="F122" s="2" t="n">
        <f aca="false">VLOOKUP(B122,'10'!$B$2:$F$5570,5,0)</f>
        <v>-37.2554</v>
      </c>
      <c r="G122" s="3" t="n">
        <f aca="false">VLOOKUP(B122,'10'!$B$2:$J$5570,6,0)</f>
        <v>4390.76818335931</v>
      </c>
      <c r="H122" s="0" t="n">
        <f aca="false">IFERROR(IF(I122=K122,0,1),1)</f>
        <v>1</v>
      </c>
      <c r="I122" s="0" t="s">
        <v>1204</v>
      </c>
      <c r="K122" s="4" t="e">
        <f aca="false">VLOOKUP(I122,'[1]24-RN'!K$1:K$1048576,1,0)</f>
        <v>#N/A</v>
      </c>
      <c r="N122" s="0" t="n">
        <v>4071</v>
      </c>
    </row>
    <row r="123" customFormat="false" ht="12.8" hidden="false" customHeight="false" outlineLevel="0" collapsed="false">
      <c r="B123" s="0" t="n">
        <v>241110</v>
      </c>
      <c r="C123" s="0" t="n">
        <v>2</v>
      </c>
      <c r="D123" s="0" t="n">
        <v>24</v>
      </c>
      <c r="E123" s="2" t="n">
        <f aca="false">VLOOKUP(B123,'10'!$B$2:$F$5570,4,0)</f>
        <v>-5.88745</v>
      </c>
      <c r="F123" s="2" t="n">
        <f aca="false">VLOOKUP(B123,'10'!$B$2:$F$5570,5,0)</f>
        <v>-35.933</v>
      </c>
      <c r="G123" s="3" t="n">
        <f aca="false">VLOOKUP(B123,'10'!$B$2:$J$5570,6,0)</f>
        <v>3891.40054177362</v>
      </c>
      <c r="H123" s="0" t="n">
        <f aca="false">IFERROR(IF(I123=K123,0,1),1)</f>
        <v>0</v>
      </c>
      <c r="I123" s="0" t="s">
        <v>1205</v>
      </c>
      <c r="K123" s="4" t="str">
        <f aca="false">VLOOKUP(I123,'[1]24-RN'!K$1:K$1048576,1,0)</f>
        <v>'Ruy_Barbosa'</v>
      </c>
      <c r="N123" s="0" t="n">
        <v>3608</v>
      </c>
    </row>
    <row r="124" customFormat="false" ht="12.8" hidden="false" customHeight="false" outlineLevel="0" collapsed="false">
      <c r="B124" s="0" t="n">
        <v>241120</v>
      </c>
      <c r="C124" s="0" t="n">
        <v>2</v>
      </c>
      <c r="D124" s="0" t="n">
        <v>24</v>
      </c>
      <c r="E124" s="2" t="n">
        <f aca="false">VLOOKUP(B124,'10'!$B$2:$F$5570,4,0)</f>
        <v>-6.22475</v>
      </c>
      <c r="F124" s="2" t="n">
        <f aca="false">VLOOKUP(B124,'10'!$B$2:$F$5570,5,0)</f>
        <v>-36.0193</v>
      </c>
      <c r="G124" s="3" t="n">
        <f aca="false">VLOOKUP(B124,'10'!$B$2:$J$5570,6,0)</f>
        <v>42446.249534784</v>
      </c>
      <c r="H124" s="0" t="n">
        <f aca="false">IFERROR(IF(I124=K124,0,1),1)</f>
        <v>0</v>
      </c>
      <c r="I124" s="0" t="s">
        <v>1206</v>
      </c>
      <c r="K124" s="4" t="str">
        <f aca="false">VLOOKUP(I124,'[1]24-RN'!K$1:K$1048576,1,0)</f>
        <v>'Santa_Cruz'</v>
      </c>
      <c r="N124" s="0" t="n">
        <v>39355</v>
      </c>
    </row>
    <row r="125" customFormat="false" ht="12.8" hidden="false" customHeight="false" outlineLevel="0" collapsed="false">
      <c r="B125" s="0" t="n">
        <v>241140</v>
      </c>
      <c r="C125" s="0" t="n">
        <v>2</v>
      </c>
      <c r="D125" s="0" t="n">
        <v>24</v>
      </c>
      <c r="E125" s="2" t="n">
        <f aca="false">VLOOKUP(B125,'10'!$B$2:$F$5570,4,0)</f>
        <v>-5.94605</v>
      </c>
      <c r="F125" s="2" t="n">
        <f aca="false">VLOOKUP(B125,'10'!$B$2:$F$5570,5,0)</f>
        <v>-36.6578</v>
      </c>
      <c r="G125" s="3" t="n">
        <f aca="false">VLOOKUP(B125,'10'!$B$2:$J$5570,6,0)</f>
        <v>13971.5084861795</v>
      </c>
      <c r="H125" s="0" t="n">
        <f aca="false">IFERROR(IF(I125=K125,0,1),1)</f>
        <v>0</v>
      </c>
      <c r="I125" s="0" t="s">
        <v>1207</v>
      </c>
      <c r="K125" s="4" t="str">
        <f aca="false">VLOOKUP(I125,'[1]24-RN'!K$1:K$1048576,1,0)</f>
        <v>'Santana_Do_Matos'</v>
      </c>
      <c r="N125" s="0" t="n">
        <v>12954</v>
      </c>
    </row>
    <row r="126" customFormat="false" ht="12.8" hidden="false" customHeight="false" outlineLevel="0" collapsed="false">
      <c r="B126" s="0" t="n">
        <v>241142</v>
      </c>
      <c r="C126" s="0" t="n">
        <v>2</v>
      </c>
      <c r="D126" s="0" t="n">
        <v>24</v>
      </c>
      <c r="E126" s="2" t="n">
        <f aca="false">VLOOKUP(B126,'10'!$B$2:$F$5570,4,0)</f>
        <v>-6.76643</v>
      </c>
      <c r="F126" s="2" t="n">
        <f aca="false">VLOOKUP(B126,'10'!$B$2:$F$5570,5,0)</f>
        <v>-36.7312</v>
      </c>
      <c r="G126" s="3" t="n">
        <f aca="false">VLOOKUP(B126,'10'!$B$2:$J$5570,6,0)</f>
        <v>2879.72268473824</v>
      </c>
      <c r="H126" s="0" t="n">
        <f aca="false">IFERROR(IF(I126=K126,0,1),1)</f>
        <v>1</v>
      </c>
      <c r="I126" s="0" t="s">
        <v>1208</v>
      </c>
      <c r="K126" s="4" t="e">
        <f aca="false">VLOOKUP(I126,'[1]24-RN'!K$1:K$1048576,1,0)</f>
        <v>#N/A</v>
      </c>
      <c r="N126" s="0" t="n">
        <v>2670</v>
      </c>
    </row>
    <row r="127" customFormat="false" ht="12.8" hidden="false" customHeight="false" outlineLevel="0" collapsed="false">
      <c r="B127" s="0" t="n">
        <v>241150</v>
      </c>
      <c r="C127" s="0" t="n">
        <v>2</v>
      </c>
      <c r="D127" s="0" t="n">
        <v>24</v>
      </c>
      <c r="E127" s="2" t="n">
        <f aca="false">VLOOKUP(B127,'10'!$B$2:$F$5570,4,0)</f>
        <v>-6.31195</v>
      </c>
      <c r="F127" s="2" t="n">
        <f aca="false">VLOOKUP(B127,'10'!$B$2:$F$5570,5,0)</f>
        <v>-35.4739</v>
      </c>
      <c r="G127" s="3" t="n">
        <f aca="false">VLOOKUP(B127,'10'!$B$2:$J$5570,6,0)</f>
        <v>25872.2051541202</v>
      </c>
      <c r="H127" s="0" t="n">
        <f aca="false">IFERROR(IF(I127=K127,0,1),1)</f>
        <v>0</v>
      </c>
      <c r="I127" s="0" t="s">
        <v>1209</v>
      </c>
      <c r="K127" s="4" t="str">
        <f aca="false">VLOOKUP(I127,'[1]24-RN'!K$1:K$1048576,1,0)</f>
        <v>'Santo_Antonio'</v>
      </c>
      <c r="N127" s="0" t="n">
        <v>23988</v>
      </c>
    </row>
    <row r="128" customFormat="false" ht="12.8" hidden="false" customHeight="false" outlineLevel="0" collapsed="false">
      <c r="B128" s="0" t="n">
        <v>241160</v>
      </c>
      <c r="C128" s="0" t="n">
        <v>2</v>
      </c>
      <c r="D128" s="0" t="n">
        <v>24</v>
      </c>
      <c r="E128" s="2" t="n">
        <f aca="false">VLOOKUP(B128,'10'!$B$2:$F$5570,4,0)</f>
        <v>-5.09259</v>
      </c>
      <c r="F128" s="2" t="n">
        <f aca="false">VLOOKUP(B128,'10'!$B$2:$F$5570,5,0)</f>
        <v>-35.9587</v>
      </c>
      <c r="G128" s="3" t="n">
        <f aca="false">VLOOKUP(B128,'10'!$B$2:$J$5570,6,0)</f>
        <v>2996.20584951417</v>
      </c>
      <c r="H128" s="0" t="n">
        <f aca="false">IFERROR(IF(I128=K128,0,1),1)</f>
        <v>1</v>
      </c>
      <c r="I128" s="0" t="s">
        <v>1210</v>
      </c>
      <c r="K128" s="4" t="e">
        <f aca="false">VLOOKUP(I128,'[1]24-RN'!K$1:K$1048576,1,0)</f>
        <v>#N/A</v>
      </c>
      <c r="N128" s="0" t="n">
        <v>2778</v>
      </c>
    </row>
    <row r="129" customFormat="false" ht="12.8" hidden="false" customHeight="false" outlineLevel="0" collapsed="false">
      <c r="B129" s="0" t="n">
        <v>241170</v>
      </c>
      <c r="C129" s="0" t="n">
        <v>2</v>
      </c>
      <c r="D129" s="0" t="n">
        <v>24</v>
      </c>
      <c r="E129" s="2" t="n">
        <f aca="false">VLOOKUP(B129,'10'!$B$2:$F$5570,4,0)</f>
        <v>-6.33798</v>
      </c>
      <c r="F129" s="2" t="n">
        <f aca="false">VLOOKUP(B129,'10'!$B$2:$F$5570,5,0)</f>
        <v>-36.0863</v>
      </c>
      <c r="G129" s="3" t="n">
        <f aca="false">VLOOKUP(B129,'10'!$B$2:$J$5570,6,0)</f>
        <v>4746.6889646191</v>
      </c>
      <c r="H129" s="0" t="n">
        <f aca="false">IFERROR(IF(I129=K129,0,1),1)</f>
        <v>1</v>
      </c>
      <c r="I129" s="0" t="s">
        <v>1211</v>
      </c>
      <c r="K129" s="4" t="e">
        <f aca="false">VLOOKUP(I129,'[1]24-RN'!K$1:K$1048576,1,0)</f>
        <v>#N/A</v>
      </c>
      <c r="N129" s="0" t="n">
        <v>4401</v>
      </c>
    </row>
    <row r="130" customFormat="false" ht="12.8" hidden="false" customHeight="false" outlineLevel="0" collapsed="false">
      <c r="B130" s="0" t="n">
        <v>241180</v>
      </c>
      <c r="C130" s="0" t="n">
        <v>2</v>
      </c>
      <c r="D130" s="0" t="n">
        <v>24</v>
      </c>
      <c r="E130" s="2" t="n">
        <f aca="false">VLOOKUP(B130,'10'!$B$2:$F$5570,4,0)</f>
        <v>-6.37975</v>
      </c>
      <c r="F130" s="2" t="n">
        <f aca="false">VLOOKUP(B130,'10'!$B$2:$F$5570,5,0)</f>
        <v>-37.1864</v>
      </c>
      <c r="G130" s="3" t="n">
        <f aca="false">VLOOKUP(B130,'10'!$B$2:$J$5570,6,0)</f>
        <v>3853.65136800364</v>
      </c>
      <c r="H130" s="0" t="n">
        <f aca="false">IFERROR(IF(I130=K130,0,1),1)</f>
        <v>1</v>
      </c>
      <c r="I130" s="0" t="s">
        <v>1212</v>
      </c>
      <c r="K130" s="4" t="e">
        <f aca="false">VLOOKUP(I130,'[1]24-RN'!K$1:K$1048576,1,0)</f>
        <v>#N/A</v>
      </c>
      <c r="N130" s="0" t="n">
        <v>3573</v>
      </c>
    </row>
    <row r="131" customFormat="false" ht="12.8" hidden="false" customHeight="false" outlineLevel="0" collapsed="false">
      <c r="B131" s="0" t="n">
        <v>241190</v>
      </c>
      <c r="C131" s="0" t="n">
        <v>2</v>
      </c>
      <c r="D131" s="0" t="n">
        <v>24</v>
      </c>
      <c r="E131" s="2" t="n">
        <f aca="false">VLOOKUP(B131,'10'!$B$2:$F$5570,4,0)</f>
        <v>-5.97472</v>
      </c>
      <c r="F131" s="2" t="n">
        <f aca="false">VLOOKUP(B131,'10'!$B$2:$F$5570,5,0)</f>
        <v>-38.1519</v>
      </c>
      <c r="G131" s="3" t="n">
        <f aca="false">VLOOKUP(B131,'10'!$B$2:$J$5570,6,0)</f>
        <v>4529.90085239723</v>
      </c>
      <c r="H131" s="0" t="n">
        <f aca="false">IFERROR(IF(I131=K131,0,1),1)</f>
        <v>1</v>
      </c>
      <c r="I131" s="0" t="s">
        <v>1213</v>
      </c>
      <c r="K131" s="4" t="e">
        <f aca="false">VLOOKUP(I131,'[1]24-RN'!K$1:K$1048576,1,0)</f>
        <v>#N/A</v>
      </c>
      <c r="N131" s="0" t="n">
        <v>4200</v>
      </c>
    </row>
    <row r="132" customFormat="false" ht="12.8" hidden="false" customHeight="false" outlineLevel="0" collapsed="false">
      <c r="B132" s="0" t="n">
        <v>241200</v>
      </c>
      <c r="C132" s="0" t="n">
        <v>2</v>
      </c>
      <c r="D132" s="0" t="n">
        <v>24</v>
      </c>
      <c r="E132" s="2" t="n">
        <f aca="false">VLOOKUP(B132,'10'!$B$2:$F$5570,4,0)</f>
        <v>-5.79068</v>
      </c>
      <c r="F132" s="2" t="n">
        <f aca="false">VLOOKUP(B132,'10'!$B$2:$F$5570,5,0)</f>
        <v>-35.3257</v>
      </c>
      <c r="G132" s="3" t="n">
        <f aca="false">VLOOKUP(B132,'10'!$B$2:$J$5570,6,0)</f>
        <v>109043.341899777</v>
      </c>
      <c r="H132" s="0" t="n">
        <f aca="false">IFERROR(IF(I132=K132,0,1),1)</f>
        <v>0</v>
      </c>
      <c r="I132" s="0" t="s">
        <v>1064</v>
      </c>
      <c r="K132" s="4" t="str">
        <f aca="false">VLOOKUP(I132,'[1]24-RN'!K$1:K$1048576,1,0)</f>
        <v>'Sao_Goncalo_Do_Amarante'</v>
      </c>
      <c r="N132" s="0" t="n">
        <v>101102</v>
      </c>
    </row>
    <row r="133" customFormat="false" ht="12.8" hidden="false" customHeight="false" outlineLevel="0" collapsed="false">
      <c r="B133" s="0" t="n">
        <v>241210</v>
      </c>
      <c r="C133" s="0" t="n">
        <v>2</v>
      </c>
      <c r="D133" s="0" t="n">
        <v>24</v>
      </c>
      <c r="E133" s="2" t="n">
        <f aca="false">VLOOKUP(B133,'10'!$B$2:$F$5570,4,0)</f>
        <v>-6.71387</v>
      </c>
      <c r="F133" s="2" t="n">
        <f aca="false">VLOOKUP(B133,'10'!$B$2:$F$5570,5,0)</f>
        <v>-37.2027</v>
      </c>
      <c r="G133" s="3" t="n">
        <f aca="false">VLOOKUP(B133,'10'!$B$2:$J$5570,6,0)</f>
        <v>6664.34699213392</v>
      </c>
      <c r="H133" s="0" t="n">
        <f aca="false">IFERROR(IF(I133=K133,0,1),1)</f>
        <v>1</v>
      </c>
      <c r="I133" s="0" t="s">
        <v>1214</v>
      </c>
      <c r="K133" s="4" t="e">
        <f aca="false">VLOOKUP(I133,'[1]24-RN'!K$1:K$1048576,1,0)</f>
        <v>#N/A</v>
      </c>
      <c r="N133" s="0" t="n">
        <v>6179</v>
      </c>
    </row>
    <row r="134" customFormat="false" ht="12.8" hidden="false" customHeight="false" outlineLevel="0" collapsed="false">
      <c r="B134" s="0" t="n">
        <v>241220</v>
      </c>
      <c r="C134" s="0" t="n">
        <v>2</v>
      </c>
      <c r="D134" s="0" t="n">
        <v>24</v>
      </c>
      <c r="E134" s="2" t="n">
        <f aca="false">VLOOKUP(B134,'10'!$B$2:$F$5570,4,0)</f>
        <v>-6.0773</v>
      </c>
      <c r="F134" s="2" t="n">
        <f aca="false">VLOOKUP(B134,'10'!$B$2:$F$5570,5,0)</f>
        <v>-35.2417</v>
      </c>
      <c r="G134" s="3" t="n">
        <f aca="false">VLOOKUP(B134,'10'!$B$2:$J$5570,6,0)</f>
        <v>47067.8269520512</v>
      </c>
      <c r="H134" s="0" t="n">
        <f aca="false">IFERROR(IF(I134=K134,0,1),1)</f>
        <v>1</v>
      </c>
      <c r="I134" s="0" t="s">
        <v>1215</v>
      </c>
      <c r="K134" s="4" t="e">
        <f aca="false">VLOOKUP(I134,'[1]24-RN'!K$1:K$1048576,1,0)</f>
        <v>#N/A</v>
      </c>
      <c r="N134" s="0" t="n">
        <v>43640</v>
      </c>
    </row>
    <row r="135" customFormat="false" ht="12.8" hidden="false" customHeight="false" outlineLevel="0" collapsed="false">
      <c r="B135" s="0" t="n">
        <v>241230</v>
      </c>
      <c r="C135" s="0" t="n">
        <v>2</v>
      </c>
      <c r="D135" s="0" t="n">
        <v>24</v>
      </c>
      <c r="E135" s="2" t="n">
        <f aca="false">VLOOKUP(B135,'10'!$B$2:$F$5570,4,0)</f>
        <v>-6.31087</v>
      </c>
      <c r="F135" s="2" t="n">
        <f aca="false">VLOOKUP(B135,'10'!$B$2:$F$5570,5,0)</f>
        <v>-35.7067</v>
      </c>
      <c r="G135" s="3" t="n">
        <f aca="false">VLOOKUP(B135,'10'!$B$2:$J$5570,6,0)</f>
        <v>13841.0041997175</v>
      </c>
      <c r="H135" s="0" t="n">
        <f aca="false">IFERROR(IF(I135=K135,0,1),1)</f>
        <v>0</v>
      </c>
      <c r="I135" s="0" t="s">
        <v>1216</v>
      </c>
      <c r="K135" s="4" t="str">
        <f aca="false">VLOOKUP(I135,'[1]24-RN'!K$1:K$1048576,1,0)</f>
        <v>'Sao_Jose_Do_Campestre'</v>
      </c>
      <c r="N135" s="0" t="n">
        <v>12833</v>
      </c>
    </row>
    <row r="136" customFormat="false" ht="12.8" hidden="false" customHeight="false" outlineLevel="0" collapsed="false">
      <c r="B136" s="0" t="n">
        <v>241240</v>
      </c>
      <c r="C136" s="0" t="n">
        <v>2</v>
      </c>
      <c r="D136" s="0" t="n">
        <v>24</v>
      </c>
      <c r="E136" s="2" t="n">
        <f aca="false">VLOOKUP(B136,'10'!$B$2:$F$5570,4,0)</f>
        <v>-6.44002</v>
      </c>
      <c r="F136" s="2" t="n">
        <f aca="false">VLOOKUP(B136,'10'!$B$2:$F$5570,5,0)</f>
        <v>-36.8746</v>
      </c>
      <c r="G136" s="3" t="n">
        <f aca="false">VLOOKUP(B136,'10'!$B$2:$J$5570,6,0)</f>
        <v>4963.47707684097</v>
      </c>
      <c r="H136" s="0" t="n">
        <f aca="false">IFERROR(IF(I136=K136,0,1),1)</f>
        <v>1</v>
      </c>
      <c r="I136" s="0" t="s">
        <v>1217</v>
      </c>
      <c r="K136" s="4" t="e">
        <f aca="false">VLOOKUP(I136,'[1]24-RN'!K$1:K$1048576,1,0)</f>
        <v>#N/A</v>
      </c>
      <c r="N136" s="0" t="n">
        <v>4602</v>
      </c>
    </row>
    <row r="137" customFormat="false" ht="12.8" hidden="false" customHeight="false" outlineLevel="0" collapsed="false">
      <c r="B137" s="0" t="n">
        <v>241250</v>
      </c>
      <c r="C137" s="0" t="n">
        <v>2</v>
      </c>
      <c r="D137" s="0" t="n">
        <v>24</v>
      </c>
      <c r="E137" s="2" t="n">
        <f aca="false">VLOOKUP(B137,'10'!$B$2:$F$5570,4,0)</f>
        <v>-6.20283</v>
      </c>
      <c r="F137" s="2" t="n">
        <f aca="false">VLOOKUP(B137,'10'!$B$2:$F$5570,5,0)</f>
        <v>-38.4947</v>
      </c>
      <c r="G137" s="3" t="n">
        <f aca="false">VLOOKUP(B137,'10'!$B$2:$J$5570,6,0)</f>
        <v>25216.4480783446</v>
      </c>
      <c r="H137" s="0" t="n">
        <f aca="false">IFERROR(IF(I137=K137,0,1),1)</f>
        <v>0</v>
      </c>
      <c r="I137" s="0" t="s">
        <v>1218</v>
      </c>
      <c r="K137" s="4" t="str">
        <f aca="false">VLOOKUP(I137,'[1]24-RN'!K$1:K$1048576,1,0)</f>
        <v>'Sao_Miguel'</v>
      </c>
      <c r="N137" s="0" t="n">
        <v>23380</v>
      </c>
    </row>
    <row r="138" customFormat="false" ht="12.8" hidden="false" customHeight="false" outlineLevel="0" collapsed="false">
      <c r="B138" s="0" t="n">
        <v>241255</v>
      </c>
      <c r="C138" s="0" t="n">
        <v>2</v>
      </c>
      <c r="D138" s="0" t="n">
        <v>24</v>
      </c>
      <c r="E138" s="2" t="n">
        <f aca="false">VLOOKUP(B138,'10'!$B$2:$F$5570,4,0)</f>
        <v>-5.12302</v>
      </c>
      <c r="F138" s="2" t="n">
        <f aca="false">VLOOKUP(B138,'10'!$B$2:$F$5570,5,0)</f>
        <v>-35.6354</v>
      </c>
      <c r="G138" s="3" t="n">
        <f aca="false">VLOOKUP(B138,'10'!$B$2:$J$5570,6,0)</f>
        <v>10279.6392914757</v>
      </c>
      <c r="H138" s="0" t="n">
        <f aca="false">IFERROR(IF(I138=K138,0,1),1)</f>
        <v>1</v>
      </c>
      <c r="I138" s="0" t="s">
        <v>1219</v>
      </c>
      <c r="K138" s="4" t="e">
        <f aca="false">VLOOKUP(I138,'[1]24-RN'!K$1:K$1048576,1,0)</f>
        <v>#N/A</v>
      </c>
      <c r="N138" s="0" t="n">
        <v>9531</v>
      </c>
    </row>
    <row r="139" customFormat="false" ht="12.8" hidden="false" customHeight="false" outlineLevel="0" collapsed="false">
      <c r="B139" s="0" t="n">
        <v>241260</v>
      </c>
      <c r="C139" s="0" t="n">
        <v>2</v>
      </c>
      <c r="D139" s="0" t="n">
        <v>24</v>
      </c>
      <c r="E139" s="2" t="n">
        <f aca="false">VLOOKUP(B139,'10'!$B$2:$F$5570,4,0)</f>
        <v>-5.8994</v>
      </c>
      <c r="F139" s="2" t="n">
        <f aca="false">VLOOKUP(B139,'10'!$B$2:$F$5570,5,0)</f>
        <v>-35.7642</v>
      </c>
      <c r="G139" s="3" t="n">
        <f aca="false">VLOOKUP(B139,'10'!$B$2:$J$5570,6,0)</f>
        <v>18805.5598243805</v>
      </c>
      <c r="H139" s="0" t="n">
        <f aca="false">IFERROR(IF(I139=K139,0,1),1)</f>
        <v>0</v>
      </c>
      <c r="I139" s="0" t="s">
        <v>1220</v>
      </c>
      <c r="K139" s="4" t="str">
        <f aca="false">VLOOKUP(I139,'[1]24-RN'!K$1:K$1048576,1,0)</f>
        <v>'Sao_Paulo_Do_Potengi'</v>
      </c>
      <c r="N139" s="0" t="n">
        <v>17436</v>
      </c>
    </row>
    <row r="140" customFormat="false" ht="12.8" hidden="false" customHeight="false" outlineLevel="0" collapsed="false">
      <c r="B140" s="0" t="n">
        <v>241270</v>
      </c>
      <c r="C140" s="0" t="n">
        <v>2</v>
      </c>
      <c r="D140" s="0" t="n">
        <v>24</v>
      </c>
      <c r="E140" s="2" t="n">
        <f aca="false">VLOOKUP(B140,'10'!$B$2:$F$5570,4,0)</f>
        <v>-5.90559</v>
      </c>
      <c r="F140" s="2" t="n">
        <f aca="false">VLOOKUP(B140,'10'!$B$2:$F$5570,5,0)</f>
        <v>-35.6317</v>
      </c>
      <c r="G140" s="3" t="n">
        <f aca="false">VLOOKUP(B140,'10'!$B$2:$J$5570,6,0)</f>
        <v>6486.38660150403</v>
      </c>
      <c r="H140" s="0" t="n">
        <f aca="false">IFERROR(IF(I140=K140,0,1),1)</f>
        <v>1</v>
      </c>
      <c r="I140" s="0" t="s">
        <v>1221</v>
      </c>
      <c r="K140" s="4" t="e">
        <f aca="false">VLOOKUP(I140,'[1]24-RN'!K$1:K$1048576,1,0)</f>
        <v>#N/A</v>
      </c>
      <c r="N140" s="0" t="n">
        <v>6014</v>
      </c>
    </row>
    <row r="141" customFormat="false" ht="12.8" hidden="false" customHeight="false" outlineLevel="0" collapsed="false">
      <c r="B141" s="0" t="n">
        <v>241280</v>
      </c>
      <c r="C141" s="0" t="n">
        <v>2</v>
      </c>
      <c r="D141" s="0" t="n">
        <v>24</v>
      </c>
      <c r="E141" s="2" t="n">
        <f aca="false">VLOOKUP(B141,'10'!$B$2:$F$5570,4,0)</f>
        <v>-5.79791</v>
      </c>
      <c r="F141" s="2" t="n">
        <f aca="false">VLOOKUP(B141,'10'!$B$2:$F$5570,5,0)</f>
        <v>-36.8778</v>
      </c>
      <c r="G141" s="3" t="n">
        <f aca="false">VLOOKUP(B141,'10'!$B$2:$J$5570,6,0)</f>
        <v>8857.03471425858</v>
      </c>
      <c r="H141" s="0" t="n">
        <f aca="false">IFERROR(IF(I141=K141,0,1),1)</f>
        <v>0</v>
      </c>
      <c r="I141" s="0" t="s">
        <v>1222</v>
      </c>
      <c r="K141" s="4" t="str">
        <f aca="false">VLOOKUP(I141,'[1]24-RN'!K$1:K$1048576,1,0)</f>
        <v>'Sao_Rafael'</v>
      </c>
      <c r="N141" s="0" t="n">
        <v>8212</v>
      </c>
    </row>
    <row r="142" customFormat="false" ht="12.8" hidden="false" customHeight="false" outlineLevel="0" collapsed="false">
      <c r="B142" s="0" t="n">
        <v>241290</v>
      </c>
      <c r="C142" s="0" t="n">
        <v>2</v>
      </c>
      <c r="D142" s="0" t="n">
        <v>24</v>
      </c>
      <c r="E142" s="2" t="n">
        <f aca="false">VLOOKUP(B142,'10'!$B$2:$F$5570,4,0)</f>
        <v>-5.96404</v>
      </c>
      <c r="F142" s="2" t="n">
        <f aca="false">VLOOKUP(B142,'10'!$B$2:$F$5570,5,0)</f>
        <v>-36.0798</v>
      </c>
      <c r="G142" s="3" t="n">
        <f aca="false">VLOOKUP(B142,'10'!$B$2:$J$5570,6,0)</f>
        <v>11925.5032678467</v>
      </c>
      <c r="H142" s="0" t="n">
        <f aca="false">IFERROR(IF(I142=K142,0,1),1)</f>
        <v>1</v>
      </c>
      <c r="I142" s="0" t="s">
        <v>1223</v>
      </c>
      <c r="K142" s="4" t="e">
        <f aca="false">VLOOKUP(I142,'[1]24-RN'!K$1:K$1048576,1,0)</f>
        <v>#N/A</v>
      </c>
      <c r="N142" s="0" t="n">
        <v>11057</v>
      </c>
    </row>
    <row r="143" customFormat="false" ht="12.8" hidden="false" customHeight="false" outlineLevel="0" collapsed="false">
      <c r="B143" s="0" t="n">
        <v>241300</v>
      </c>
      <c r="C143" s="0" t="n">
        <v>2</v>
      </c>
      <c r="D143" s="0" t="n">
        <v>24</v>
      </c>
      <c r="E143" s="2" t="n">
        <f aca="false">VLOOKUP(B143,'10'!$B$2:$F$5570,4,0)</f>
        <v>-6.21893</v>
      </c>
      <c r="F143" s="2" t="n">
        <f aca="false">VLOOKUP(B143,'10'!$B$2:$F$5570,5,0)</f>
        <v>-36.6827</v>
      </c>
      <c r="G143" s="3" t="n">
        <f aca="false">VLOOKUP(B143,'10'!$B$2:$J$5570,6,0)</f>
        <v>6899.47041732978</v>
      </c>
      <c r="H143" s="0" t="n">
        <f aca="false">IFERROR(IF(I143=K143,0,1),1)</f>
        <v>1</v>
      </c>
      <c r="I143" s="0" t="s">
        <v>1224</v>
      </c>
      <c r="K143" s="4" t="e">
        <f aca="false">VLOOKUP(I143,'[1]24-RN'!K$1:K$1048576,1,0)</f>
        <v>#N/A</v>
      </c>
      <c r="N143" s="0" t="n">
        <v>6397</v>
      </c>
    </row>
    <row r="144" customFormat="false" ht="12.8" hidden="false" customHeight="false" outlineLevel="0" collapsed="false">
      <c r="B144" s="0" t="n">
        <v>241310</v>
      </c>
      <c r="C144" s="0" t="n">
        <v>2</v>
      </c>
      <c r="D144" s="0" t="n">
        <v>24</v>
      </c>
      <c r="E144" s="2" t="n">
        <f aca="false">VLOOKUP(B144,'10'!$B$2:$F$5570,4,0)</f>
        <v>-6.03334</v>
      </c>
      <c r="F144" s="2" t="n">
        <f aca="false">VLOOKUP(B144,'10'!$B$2:$F$5570,5,0)</f>
        <v>-35.6978</v>
      </c>
      <c r="G144" s="3" t="n">
        <f aca="false">VLOOKUP(B144,'10'!$B$2:$J$5570,6,0)</f>
        <v>6518.74303616401</v>
      </c>
      <c r="H144" s="0" t="n">
        <f aca="false">IFERROR(IF(I144=K144,0,1),1)</f>
        <v>1</v>
      </c>
      <c r="I144" s="0" t="s">
        <v>1225</v>
      </c>
      <c r="K144" s="4" t="e">
        <f aca="false">VLOOKUP(I144,'[1]24-RN'!K$1:K$1048576,1,0)</f>
        <v>#N/A</v>
      </c>
      <c r="N144" s="0" t="n">
        <v>6044</v>
      </c>
    </row>
    <row r="145" customFormat="false" ht="12.8" hidden="false" customHeight="false" outlineLevel="0" collapsed="false">
      <c r="B145" s="0" t="n">
        <v>241320</v>
      </c>
      <c r="C145" s="0" t="n">
        <v>2</v>
      </c>
      <c r="D145" s="0" t="n">
        <v>24</v>
      </c>
      <c r="E145" s="2" t="n">
        <f aca="false">VLOOKUP(B145,'10'!$B$2:$F$5570,4,0)</f>
        <v>-6.1576</v>
      </c>
      <c r="F145" s="2" t="n">
        <f aca="false">VLOOKUP(B145,'10'!$B$2:$F$5570,5,0)</f>
        <v>-35.1299</v>
      </c>
      <c r="G145" s="3" t="n">
        <f aca="false">VLOOKUP(B145,'10'!$B$2:$J$5570,6,0)</f>
        <v>4740.2176776871</v>
      </c>
      <c r="H145" s="0" t="n">
        <f aca="false">IFERROR(IF(I145=K145,0,1),1)</f>
        <v>1</v>
      </c>
      <c r="I145" s="0" t="s">
        <v>1226</v>
      </c>
      <c r="K145" s="4" t="e">
        <f aca="false">VLOOKUP(I145,'[1]24-RN'!K$1:K$1048576,1,0)</f>
        <v>#N/A</v>
      </c>
      <c r="N145" s="0" t="n">
        <v>4395</v>
      </c>
    </row>
    <row r="146" customFormat="false" ht="12.8" hidden="false" customHeight="false" outlineLevel="0" collapsed="false">
      <c r="B146" s="0" t="n">
        <v>241330</v>
      </c>
      <c r="C146" s="0" t="n">
        <v>2</v>
      </c>
      <c r="D146" s="0" t="n">
        <v>24</v>
      </c>
      <c r="E146" s="2" t="n">
        <f aca="false">VLOOKUP(B146,'10'!$B$2:$F$5570,4,0)</f>
        <v>-6.41762</v>
      </c>
      <c r="F146" s="2" t="n">
        <f aca="false">VLOOKUP(B146,'10'!$B$2:$F$5570,5,0)</f>
        <v>-35.7033</v>
      </c>
      <c r="G146" s="3" t="n">
        <f aca="false">VLOOKUP(B146,'10'!$B$2:$J$5570,6,0)</f>
        <v>6227.53512422419</v>
      </c>
      <c r="H146" s="0" t="n">
        <f aca="false">IFERROR(IF(I146=K146,0,1),1)</f>
        <v>1</v>
      </c>
      <c r="I146" s="0" t="s">
        <v>1227</v>
      </c>
      <c r="K146" s="4" t="e">
        <f aca="false">VLOOKUP(I146,'[1]24-RN'!K$1:K$1048576,1,0)</f>
        <v>#N/A</v>
      </c>
      <c r="N146" s="0" t="n">
        <v>5774</v>
      </c>
    </row>
    <row r="147" customFormat="false" ht="12.8" hidden="false" customHeight="false" outlineLevel="0" collapsed="false">
      <c r="B147" s="0" t="n">
        <v>241335</v>
      </c>
      <c r="C147" s="0" t="n">
        <v>2</v>
      </c>
      <c r="D147" s="0" t="n">
        <v>24</v>
      </c>
      <c r="E147" s="2" t="n">
        <f aca="false">VLOOKUP(B147,'10'!$B$2:$F$5570,4,0)</f>
        <v>-5.17725</v>
      </c>
      <c r="F147" s="2" t="n">
        <f aca="false">VLOOKUP(B147,'10'!$B$2:$F$5570,5,0)</f>
        <v>-37.0242</v>
      </c>
      <c r="G147" s="3" t="n">
        <f aca="false">VLOOKUP(B147,'10'!$B$2:$J$5570,6,0)</f>
        <v>12716.0788213722</v>
      </c>
      <c r="H147" s="0" t="n">
        <f aca="false">IFERROR(IF(I147=K147,0,1),1)</f>
        <v>1</v>
      </c>
      <c r="I147" s="0" t="s">
        <v>1228</v>
      </c>
      <c r="K147" s="4" t="e">
        <f aca="false">VLOOKUP(I147,'[1]24-RN'!K$1:K$1048576,1,0)</f>
        <v>#N/A</v>
      </c>
      <c r="N147" s="0" t="n">
        <v>11790</v>
      </c>
    </row>
    <row r="148" customFormat="false" ht="12.8" hidden="false" customHeight="false" outlineLevel="0" collapsed="false">
      <c r="B148" s="0" t="n">
        <v>241340</v>
      </c>
      <c r="C148" s="0" t="n">
        <v>2</v>
      </c>
      <c r="D148" s="0" t="n">
        <v>24</v>
      </c>
      <c r="E148" s="2" t="n">
        <f aca="false">VLOOKUP(B148,'10'!$B$2:$F$5570,4,0)</f>
        <v>-6.66031</v>
      </c>
      <c r="F148" s="2" t="n">
        <f aca="false">VLOOKUP(B148,'10'!$B$2:$F$5570,5,0)</f>
        <v>-37.3996</v>
      </c>
      <c r="G148" s="3" t="n">
        <f aca="false">VLOOKUP(B148,'10'!$B$2:$J$5570,6,0)</f>
        <v>8698.48818442468</v>
      </c>
      <c r="H148" s="0" t="n">
        <f aca="false">IFERROR(IF(I148=K148,0,1),1)</f>
        <v>0</v>
      </c>
      <c r="I148" s="0" t="s">
        <v>1229</v>
      </c>
      <c r="K148" s="4" t="str">
        <f aca="false">VLOOKUP(I148,'[1]24-RN'!K$1:K$1048576,1,0)</f>
        <v>'Serra_Negra_Do_Norte'</v>
      </c>
      <c r="N148" s="0" t="n">
        <v>8065</v>
      </c>
    </row>
    <row r="149" customFormat="false" ht="12.8" hidden="false" customHeight="false" outlineLevel="0" collapsed="false">
      <c r="B149" s="0" t="n">
        <v>241350</v>
      </c>
      <c r="C149" s="0" t="n">
        <v>2</v>
      </c>
      <c r="D149" s="0" t="n">
        <v>24</v>
      </c>
      <c r="E149" s="2" t="n">
        <f aca="false">VLOOKUP(B149,'10'!$B$2:$F$5570,4,0)</f>
        <v>-6.28181</v>
      </c>
      <c r="F149" s="2" t="n">
        <f aca="false">VLOOKUP(B149,'10'!$B$2:$F$5570,5,0)</f>
        <v>-35.5</v>
      </c>
      <c r="G149" s="3" t="n">
        <f aca="false">VLOOKUP(B149,'10'!$B$2:$J$5570,6,0)</f>
        <v>6774.35886997786</v>
      </c>
      <c r="H149" s="0" t="n">
        <f aca="false">IFERROR(IF(I149=K149,0,1),1)</f>
        <v>1</v>
      </c>
      <c r="I149" s="0" t="s">
        <v>1230</v>
      </c>
      <c r="K149" s="4" t="e">
        <f aca="false">VLOOKUP(I149,'[1]24-RN'!K$1:K$1048576,1,0)</f>
        <v>#N/A</v>
      </c>
      <c r="N149" s="0" t="n">
        <v>6281</v>
      </c>
    </row>
    <row r="150" customFormat="false" ht="12.8" hidden="false" customHeight="false" outlineLevel="0" collapsed="false">
      <c r="B150" s="0" t="n">
        <v>241355</v>
      </c>
      <c r="C150" s="0" t="n">
        <v>2</v>
      </c>
      <c r="D150" s="0" t="n">
        <v>24</v>
      </c>
      <c r="E150" s="2" t="n">
        <f aca="false">VLOOKUP(B150,'10'!$B$2:$F$5570,4,0)</f>
        <v>-6.11087</v>
      </c>
      <c r="F150" s="2" t="n">
        <f aca="false">VLOOKUP(B150,'10'!$B$2:$F$5570,5,0)</f>
        <v>-37.9548</v>
      </c>
      <c r="G150" s="3" t="n">
        <f aca="false">VLOOKUP(B150,'10'!$B$2:$J$5570,6,0)</f>
        <v>5159.77278044484</v>
      </c>
      <c r="H150" s="0" t="n">
        <f aca="false">IFERROR(IF(I150=K150,0,1),1)</f>
        <v>1</v>
      </c>
      <c r="I150" s="0" t="s">
        <v>1231</v>
      </c>
      <c r="K150" s="4" t="e">
        <f aca="false">VLOOKUP(I150,'[1]24-RN'!K$1:K$1048576,1,0)</f>
        <v>#N/A</v>
      </c>
      <c r="N150" s="0" t="n">
        <v>4784</v>
      </c>
    </row>
    <row r="151" customFormat="false" ht="12.8" hidden="false" customHeight="false" outlineLevel="0" collapsed="false">
      <c r="B151" s="0" t="n">
        <v>241360</v>
      </c>
      <c r="C151" s="0" t="n">
        <v>2</v>
      </c>
      <c r="D151" s="0" t="n">
        <v>24</v>
      </c>
      <c r="E151" s="2" t="n">
        <f aca="false">VLOOKUP(B151,'10'!$B$2:$F$5570,4,0)</f>
        <v>-5.77666</v>
      </c>
      <c r="F151" s="2" t="n">
        <f aca="false">VLOOKUP(B151,'10'!$B$2:$F$5570,5,0)</f>
        <v>-37.957</v>
      </c>
      <c r="G151" s="3" t="n">
        <f aca="false">VLOOKUP(B151,'10'!$B$2:$J$5570,6,0)</f>
        <v>3018.85535377615</v>
      </c>
      <c r="H151" s="0" t="n">
        <f aca="false">IFERROR(IF(I151=K151,0,1),1)</f>
        <v>0</v>
      </c>
      <c r="I151" s="0" t="s">
        <v>1232</v>
      </c>
      <c r="K151" s="4" t="str">
        <f aca="false">VLOOKUP(I151,'[1]24-RN'!K$1:K$1048576,1,0)</f>
        <v>'Severiano_Melo'</v>
      </c>
      <c r="N151" s="0" t="n">
        <v>2799</v>
      </c>
    </row>
    <row r="152" customFormat="false" ht="12.8" hidden="false" customHeight="false" outlineLevel="0" collapsed="false">
      <c r="B152" s="0" t="n">
        <v>241370</v>
      </c>
      <c r="C152" s="0" t="n">
        <v>2</v>
      </c>
      <c r="D152" s="0" t="n">
        <v>24</v>
      </c>
      <c r="E152" s="2" t="n">
        <f aca="false">VLOOKUP(B152,'10'!$B$2:$F$5570,4,0)</f>
        <v>-6.11132</v>
      </c>
      <c r="F152" s="2" t="n">
        <f aca="false">VLOOKUP(B152,'10'!$B$2:$F$5570,5,0)</f>
        <v>-35.909</v>
      </c>
      <c r="G152" s="3" t="n">
        <f aca="false">VLOOKUP(B152,'10'!$B$2:$J$5570,6,0)</f>
        <v>5911.52061237838</v>
      </c>
      <c r="H152" s="0" t="n">
        <f aca="false">IFERROR(IF(I152=K152,0,1),1)</f>
        <v>1</v>
      </c>
      <c r="I152" s="0" t="s">
        <v>665</v>
      </c>
      <c r="K152" s="4" t="e">
        <f aca="false">VLOOKUP(I152,'[1]24-RN'!K$1:K$1048576,1,0)</f>
        <v>#N/A</v>
      </c>
      <c r="N152" s="0" t="n">
        <v>5481</v>
      </c>
    </row>
    <row r="153" customFormat="false" ht="12.8" hidden="false" customHeight="false" outlineLevel="0" collapsed="false">
      <c r="B153" s="0" t="n">
        <v>241380</v>
      </c>
      <c r="C153" s="0" t="n">
        <v>2</v>
      </c>
      <c r="D153" s="0" t="n">
        <v>24</v>
      </c>
      <c r="E153" s="2" t="n">
        <f aca="false">VLOOKUP(B153,'10'!$B$2:$F$5570,4,0)</f>
        <v>-5.91948</v>
      </c>
      <c r="F153" s="2" t="n">
        <f aca="false">VLOOKUP(B153,'10'!$B$2:$F$5570,5,0)</f>
        <v>-38.0367</v>
      </c>
      <c r="G153" s="3" t="n">
        <f aca="false">VLOOKUP(B153,'10'!$B$2:$J$5570,6,0)</f>
        <v>2744.90420698832</v>
      </c>
      <c r="H153" s="0" t="n">
        <f aca="false">IFERROR(IF(I153=K153,0,1),1)</f>
        <v>1</v>
      </c>
      <c r="I153" s="0" t="s">
        <v>1233</v>
      </c>
      <c r="K153" s="4" t="e">
        <f aca="false">VLOOKUP(I153,'[1]24-RN'!K$1:K$1048576,1,0)</f>
        <v>#N/A</v>
      </c>
      <c r="N153" s="0" t="n">
        <v>2545</v>
      </c>
    </row>
    <row r="154" customFormat="false" ht="12.8" hidden="false" customHeight="false" outlineLevel="0" collapsed="false">
      <c r="B154" s="0" t="n">
        <v>241390</v>
      </c>
      <c r="C154" s="0" t="n">
        <v>2</v>
      </c>
      <c r="D154" s="0" t="n">
        <v>24</v>
      </c>
      <c r="E154" s="2" t="n">
        <f aca="false">VLOOKUP(B154,'10'!$B$2:$F$5570,4,0)</f>
        <v>-5.63058</v>
      </c>
      <c r="F154" s="2" t="n">
        <f aca="false">VLOOKUP(B154,'10'!$B$2:$F$5570,5,0)</f>
        <v>-35.5918</v>
      </c>
      <c r="G154" s="3" t="n">
        <f aca="false">VLOOKUP(B154,'10'!$B$2:$J$5570,6,0)</f>
        <v>13224.0748455339</v>
      </c>
      <c r="H154" s="0" t="n">
        <f aca="false">IFERROR(IF(I154=K154,0,1),1)</f>
        <v>1</v>
      </c>
      <c r="I154" s="0" t="s">
        <v>1234</v>
      </c>
      <c r="K154" s="4" t="e">
        <f aca="false">VLOOKUP(I154,'[1]24-RN'!K$1:K$1048576,1,0)</f>
        <v>#N/A</v>
      </c>
      <c r="N154" s="0" t="n">
        <v>12261</v>
      </c>
    </row>
    <row r="155" customFormat="false" ht="12.8" hidden="false" customHeight="false" outlineLevel="0" collapsed="false">
      <c r="B155" s="0" t="n">
        <v>241400</v>
      </c>
      <c r="C155" s="0" t="n">
        <v>2</v>
      </c>
      <c r="D155" s="0" t="n">
        <v>24</v>
      </c>
      <c r="E155" s="2" t="n">
        <f aca="false">VLOOKUP(B155,'10'!$B$2:$F$5570,4,0)</f>
        <v>-6.19649</v>
      </c>
      <c r="F155" s="2" t="n">
        <f aca="false">VLOOKUP(B155,'10'!$B$2:$F$5570,5,0)</f>
        <v>-35.7989</v>
      </c>
      <c r="G155" s="3" t="n">
        <f aca="false">VLOOKUP(B155,'10'!$B$2:$J$5570,6,0)</f>
        <v>16804.8536145717</v>
      </c>
      <c r="H155" s="0" t="n">
        <f aca="false">IFERROR(IF(I155=K155,0,1),1)</f>
        <v>0</v>
      </c>
      <c r="I155" s="0" t="s">
        <v>1235</v>
      </c>
      <c r="K155" s="4" t="str">
        <f aca="false">VLOOKUP(I155,'[1]24-RN'!K$1:K$1048576,1,0)</f>
        <v>'Tangara'</v>
      </c>
      <c r="N155" s="0" t="n">
        <v>15581</v>
      </c>
    </row>
    <row r="156" customFormat="false" ht="12.8" hidden="false" customHeight="false" outlineLevel="0" collapsed="false">
      <c r="B156" s="0" t="n">
        <v>241410</v>
      </c>
      <c r="C156" s="0" t="n">
        <v>2</v>
      </c>
      <c r="D156" s="0" t="n">
        <v>24</v>
      </c>
      <c r="E156" s="2" t="n">
        <f aca="false">VLOOKUP(B156,'10'!$B$2:$F$5570,4,0)</f>
        <v>-6.45823</v>
      </c>
      <c r="F156" s="2" t="n">
        <f aca="false">VLOOKUP(B156,'10'!$B$2:$F$5570,5,0)</f>
        <v>-38.182</v>
      </c>
      <c r="G156" s="3" t="n">
        <f aca="false">VLOOKUP(B156,'10'!$B$2:$J$5570,6,0)</f>
        <v>11556.6399127229</v>
      </c>
      <c r="H156" s="0" t="n">
        <f aca="false">IFERROR(IF(I156=K156,0,1),1)</f>
        <v>0</v>
      </c>
      <c r="I156" s="0" t="s">
        <v>1236</v>
      </c>
      <c r="K156" s="4" t="str">
        <f aca="false">VLOOKUP(I156,'[1]24-RN'!K$1:K$1048576,1,0)</f>
        <v>'Tenente_Ananias'</v>
      </c>
      <c r="N156" s="0" t="n">
        <v>10715</v>
      </c>
    </row>
    <row r="157" customFormat="false" ht="12.8" hidden="false" customHeight="false" outlineLevel="0" collapsed="false">
      <c r="B157" s="0" t="n">
        <v>241415</v>
      </c>
      <c r="C157" s="0" t="n">
        <v>2</v>
      </c>
      <c r="D157" s="0" t="n">
        <v>24</v>
      </c>
      <c r="E157" s="2" t="n">
        <f aca="false">VLOOKUP(B157,'10'!$B$2:$F$5570,4,0)</f>
        <v>-6.1378</v>
      </c>
      <c r="F157" s="2" t="n">
        <f aca="false">VLOOKUP(B157,'10'!$B$2:$F$5570,5,0)</f>
        <v>-36.7135</v>
      </c>
      <c r="G157" s="3" t="n">
        <f aca="false">VLOOKUP(B157,'10'!$B$2:$J$5570,6,0)</f>
        <v>6345.09683682212</v>
      </c>
      <c r="H157" s="0" t="n">
        <f aca="false">IFERROR(IF(I157=K157,0,1),1)</f>
        <v>1</v>
      </c>
      <c r="I157" s="0" t="s">
        <v>1237</v>
      </c>
      <c r="K157" s="4" t="e">
        <f aca="false">VLOOKUP(I157,'[1]24-RN'!K$1:K$1048576,1,0)</f>
        <v>#N/A</v>
      </c>
      <c r="N157" s="0" t="n">
        <v>5883</v>
      </c>
    </row>
    <row r="158" customFormat="false" ht="12.8" hidden="false" customHeight="false" outlineLevel="0" collapsed="false">
      <c r="B158" s="0" t="n">
        <v>241420</v>
      </c>
      <c r="C158" s="0" t="n">
        <v>2</v>
      </c>
      <c r="D158" s="0" t="n">
        <v>24</v>
      </c>
      <c r="E158" s="2" t="n">
        <f aca="false">VLOOKUP(B158,'10'!$B$2:$F$5570,4,0)</f>
        <v>-6.19176</v>
      </c>
      <c r="F158" s="2" t="n">
        <f aca="false">VLOOKUP(B158,'10'!$B$2:$F$5570,5,0)</f>
        <v>-35.0866</v>
      </c>
      <c r="G158" s="3" t="n">
        <f aca="false">VLOOKUP(B158,'10'!$B$2:$J$5570,6,0)</f>
        <v>15009.0714909428</v>
      </c>
      <c r="H158" s="0" t="n">
        <f aca="false">IFERROR(IF(I158=K158,0,1),1)</f>
        <v>1</v>
      </c>
      <c r="I158" s="0" t="s">
        <v>1238</v>
      </c>
      <c r="K158" s="4" t="e">
        <f aca="false">VLOOKUP(I158,'[1]24-RN'!K$1:K$1048576,1,0)</f>
        <v>#N/A</v>
      </c>
      <c r="N158" s="0" t="n">
        <v>13916</v>
      </c>
    </row>
    <row r="159" customFormat="false" ht="12.8" hidden="false" customHeight="false" outlineLevel="0" collapsed="false">
      <c r="B159" s="0" t="n">
        <v>241430</v>
      </c>
      <c r="C159" s="0" t="n">
        <v>2</v>
      </c>
      <c r="D159" s="0" t="n">
        <v>24</v>
      </c>
      <c r="E159" s="2" t="n">
        <f aca="false">VLOOKUP(B159,'10'!$B$2:$F$5570,4,0)</f>
        <v>-6.45768</v>
      </c>
      <c r="F159" s="2" t="n">
        <f aca="false">VLOOKUP(B159,'10'!$B$2:$F$5570,5,0)</f>
        <v>-37.2745</v>
      </c>
      <c r="G159" s="3" t="n">
        <f aca="false">VLOOKUP(B159,'10'!$B$2:$J$5570,6,0)</f>
        <v>2596.06460755241</v>
      </c>
      <c r="H159" s="0" t="n">
        <f aca="false">IFERROR(IF(I159=K159,0,1),1)</f>
        <v>1</v>
      </c>
      <c r="I159" s="0" t="s">
        <v>1239</v>
      </c>
      <c r="K159" s="4" t="e">
        <f aca="false">VLOOKUP(I159,'[1]24-RN'!K$1:K$1048576,1,0)</f>
        <v>#N/A</v>
      </c>
      <c r="N159" s="0" t="n">
        <v>2407</v>
      </c>
    </row>
    <row r="160" customFormat="false" ht="12.8" hidden="false" customHeight="false" outlineLevel="0" collapsed="false">
      <c r="B160" s="0" t="n">
        <v>241440</v>
      </c>
      <c r="C160" s="0" t="n">
        <v>2</v>
      </c>
      <c r="D160" s="0" t="n">
        <v>24</v>
      </c>
      <c r="E160" s="2" t="n">
        <f aca="false">VLOOKUP(B160,'10'!$B$2:$F$5570,4,0)</f>
        <v>-5.20182</v>
      </c>
      <c r="F160" s="2" t="n">
        <f aca="false">VLOOKUP(B160,'10'!$B$2:$F$5570,5,0)</f>
        <v>-35.4621</v>
      </c>
      <c r="G160" s="3" t="n">
        <f aca="false">VLOOKUP(B160,'10'!$B$2:$J$5570,6,0)</f>
        <v>36383.7322273257</v>
      </c>
      <c r="H160" s="0" t="n">
        <f aca="false">IFERROR(IF(I160=K160,0,1),1)</f>
        <v>0</v>
      </c>
      <c r="I160" s="0" t="s">
        <v>1240</v>
      </c>
      <c r="K160" s="4" t="str">
        <f aca="false">VLOOKUP(I160,'[1]24-RN'!K$1:K$1048576,1,0)</f>
        <v>'Touros'</v>
      </c>
      <c r="N160" s="0" t="n">
        <v>33734</v>
      </c>
    </row>
    <row r="161" customFormat="false" ht="12.8" hidden="false" customHeight="false" outlineLevel="0" collapsed="false">
      <c r="B161" s="0" t="n">
        <v>241445</v>
      </c>
      <c r="C161" s="0" t="n">
        <v>2</v>
      </c>
      <c r="D161" s="0" t="n">
        <v>24</v>
      </c>
      <c r="E161" s="2" t="n">
        <f aca="false">VLOOKUP(B161,'10'!$B$2:$F$5570,4,0)</f>
        <v>-5.85408</v>
      </c>
      <c r="F161" s="2" t="n">
        <f aca="false">VLOOKUP(B161,'10'!$B$2:$F$5570,5,0)</f>
        <v>-37.1786</v>
      </c>
      <c r="G161" s="3" t="n">
        <f aca="false">VLOOKUP(B161,'10'!$B$2:$J$5570,6,0)</f>
        <v>3514.98735189585</v>
      </c>
      <c r="H161" s="0" t="n">
        <f aca="false">IFERROR(IF(I161=K161,0,1),1)</f>
        <v>0</v>
      </c>
      <c r="I161" s="0" t="s">
        <v>1241</v>
      </c>
      <c r="K161" s="4" t="str">
        <f aca="false">VLOOKUP(I161,'[1]24-RN'!K$1:K$1048576,1,0)</f>
        <v>'Triunfo_Potiguar'</v>
      </c>
      <c r="N161" s="0" t="n">
        <v>3259</v>
      </c>
    </row>
    <row r="162" customFormat="false" ht="12.8" hidden="false" customHeight="false" outlineLevel="0" collapsed="false">
      <c r="B162" s="0" t="n">
        <v>241450</v>
      </c>
      <c r="C162" s="0" t="n">
        <v>2</v>
      </c>
      <c r="D162" s="0" t="n">
        <v>24</v>
      </c>
      <c r="E162" s="2" t="n">
        <f aca="false">VLOOKUP(B162,'10'!$B$2:$F$5570,4,0)</f>
        <v>-5.98238</v>
      </c>
      <c r="F162" s="2" t="n">
        <f aca="false">VLOOKUP(B162,'10'!$B$2:$F$5570,5,0)</f>
        <v>-37.818</v>
      </c>
      <c r="G162" s="3" t="n">
        <f aca="false">VLOOKUP(B162,'10'!$B$2:$J$5570,6,0)</f>
        <v>11422.899982795</v>
      </c>
      <c r="H162" s="0" t="n">
        <f aca="false">IFERROR(IF(I162=K162,0,1),1)</f>
        <v>1</v>
      </c>
      <c r="I162" s="0" t="s">
        <v>1242</v>
      </c>
      <c r="K162" s="4" t="e">
        <f aca="false">VLOOKUP(I162,'[1]24-RN'!K$1:K$1048576,1,0)</f>
        <v>#N/A</v>
      </c>
      <c r="N162" s="0" t="n">
        <v>10591</v>
      </c>
    </row>
    <row r="163" customFormat="false" ht="12.8" hidden="false" customHeight="false" outlineLevel="0" collapsed="false">
      <c r="B163" s="0" t="n">
        <v>241460</v>
      </c>
      <c r="C163" s="0" t="n">
        <v>2</v>
      </c>
      <c r="D163" s="0" t="n">
        <v>24</v>
      </c>
      <c r="E163" s="2" t="n">
        <f aca="false">VLOOKUP(B163,'10'!$B$2:$F$5570,4,0)</f>
        <v>-5.63761</v>
      </c>
      <c r="F163" s="2" t="n">
        <f aca="false">VLOOKUP(B163,'10'!$B$2:$F$5570,5,0)</f>
        <v>-37.2635</v>
      </c>
      <c r="G163" s="3" t="n">
        <f aca="false">VLOOKUP(B163,'10'!$B$2:$J$5570,6,0)</f>
        <v>15656.2001841424</v>
      </c>
      <c r="H163" s="0" t="n">
        <f aca="false">IFERROR(IF(I163=K163,0,1),1)</f>
        <v>1</v>
      </c>
      <c r="I163" s="0" t="s">
        <v>1243</v>
      </c>
      <c r="K163" s="4" t="e">
        <f aca="false">VLOOKUP(I163,'[1]24-RN'!K$1:K$1048576,1,0)</f>
        <v>#N/A</v>
      </c>
      <c r="N163" s="0" t="n">
        <v>14516</v>
      </c>
    </row>
    <row r="164" customFormat="false" ht="12.8" hidden="false" customHeight="false" outlineLevel="0" collapsed="false">
      <c r="B164" s="0" t="n">
        <v>241470</v>
      </c>
      <c r="C164" s="0" t="n">
        <v>2</v>
      </c>
      <c r="D164" s="0" t="n">
        <v>24</v>
      </c>
      <c r="E164" s="2" t="n">
        <f aca="false">VLOOKUP(B164,'10'!$B$2:$F$5570,4,0)</f>
        <v>-6.34641</v>
      </c>
      <c r="F164" s="2" t="n">
        <f aca="false">VLOOKUP(B164,'10'!$B$2:$F$5570,5,0)</f>
        <v>-35.3732</v>
      </c>
      <c r="G164" s="3" t="n">
        <f aca="false">VLOOKUP(B164,'10'!$B$2:$J$5570,6,0)</f>
        <v>5915.83480366638</v>
      </c>
      <c r="H164" s="0" t="n">
        <f aca="false">IFERROR(IF(I164=K164,0,1),1)</f>
        <v>1</v>
      </c>
      <c r="I164" s="0" t="s">
        <v>1244</v>
      </c>
      <c r="K164" s="4" t="e">
        <f aca="false">VLOOKUP(I164,'[1]24-RN'!K$1:K$1048576,1,0)</f>
        <v>#N/A</v>
      </c>
      <c r="N164" s="0" t="n">
        <v>5485</v>
      </c>
    </row>
    <row r="165" customFormat="false" ht="12.8" hidden="false" customHeight="false" outlineLevel="0" collapsed="false">
      <c r="B165" s="0" t="n">
        <v>241475</v>
      </c>
      <c r="C165" s="0" t="n">
        <v>2</v>
      </c>
      <c r="D165" s="0" t="n">
        <v>24</v>
      </c>
      <c r="E165" s="2" t="n">
        <f aca="false">VLOOKUP(B165,'10'!$B$2:$F$5570,4,0)</f>
        <v>-6.32016</v>
      </c>
      <c r="F165" s="2" t="n">
        <f aca="false">VLOOKUP(B165,'10'!$B$2:$F$5570,5,0)</f>
        <v>-38.4896</v>
      </c>
      <c r="G165" s="3" t="n">
        <f aca="false">VLOOKUP(B165,'10'!$B$2:$J$5570,6,0)</f>
        <v>4474.89491347526</v>
      </c>
      <c r="H165" s="0" t="n">
        <f aca="false">IFERROR(IF(I165=K165,0,1),1)</f>
        <v>1</v>
      </c>
      <c r="I165" s="0" t="s">
        <v>1245</v>
      </c>
      <c r="K165" s="4" t="e">
        <f aca="false">VLOOKUP(I165,'[1]24-RN'!K$1:K$1048576,1,0)</f>
        <v>#N/A</v>
      </c>
      <c r="N165" s="0" t="n">
        <v>4149</v>
      </c>
    </row>
    <row r="166" customFormat="false" ht="12.8" hidden="false" customHeight="false" outlineLevel="0" collapsed="false">
      <c r="B166" s="0" t="n">
        <v>241480</v>
      </c>
      <c r="C166" s="0" t="n">
        <v>2</v>
      </c>
      <c r="D166" s="0" t="n">
        <v>24</v>
      </c>
      <c r="E166" s="2" t="n">
        <f aca="false">VLOOKUP(B166,'10'!$B$2:$F$5570,4,0)</f>
        <v>-6.04399</v>
      </c>
      <c r="F166" s="2" t="n">
        <f aca="false">VLOOKUP(B166,'10'!$B$2:$F$5570,5,0)</f>
        <v>-35.428</v>
      </c>
      <c r="G166" s="3" t="n">
        <f aca="false">VLOOKUP(B166,'10'!$B$2:$J$5570,6,0)</f>
        <v>13290.9448104979</v>
      </c>
      <c r="H166" s="0" t="n">
        <f aca="false">IFERROR(IF(I166=K166,0,1),1)</f>
        <v>1</v>
      </c>
      <c r="I166" s="0" t="s">
        <v>1246</v>
      </c>
      <c r="K166" s="4" t="e">
        <f aca="false">VLOOKUP(I166,'[1]24-RN'!K$1:K$1048576,1,0)</f>
        <v>#N/A</v>
      </c>
      <c r="N166" s="0" t="n">
        <v>12323</v>
      </c>
    </row>
    <row r="167" customFormat="false" ht="12.8" hidden="false" customHeight="false" outlineLevel="0" collapsed="false">
      <c r="B167" s="0" t="n">
        <v>241490</v>
      </c>
      <c r="C167" s="0" t="n">
        <v>2</v>
      </c>
      <c r="D167" s="0" t="n">
        <v>24</v>
      </c>
      <c r="E167" s="2" t="n">
        <f aca="false">VLOOKUP(B167,'10'!$B$2:$F$5570,4,0)</f>
        <v>-5.98253</v>
      </c>
      <c r="F167" s="2" t="n">
        <f aca="false">VLOOKUP(B167,'10'!$B$2:$F$5570,5,0)</f>
        <v>-37.9462</v>
      </c>
      <c r="G167" s="3" t="n">
        <f aca="false">VLOOKUP(B167,'10'!$B$2:$J$5570,6,0)</f>
        <v>1846.47387126287</v>
      </c>
      <c r="H167" s="0" t="n">
        <f aca="false">IFERROR(IF(I167=K167,0,1),1)</f>
        <v>1</v>
      </c>
      <c r="I167" s="0" t="s">
        <v>1247</v>
      </c>
      <c r="K167" s="4" t="e">
        <f aca="false">VLOOKUP(I167,'[1]24-RN'!K$1:K$1048576,1,0)</f>
        <v>#N/A</v>
      </c>
      <c r="N167" s="0" t="n">
        <v>1712</v>
      </c>
    </row>
    <row r="168" customFormat="false" ht="12.8" hidden="false" customHeight="false" outlineLevel="0" collapsed="false">
      <c r="B168" s="0" t="n">
        <v>241500</v>
      </c>
      <c r="C168" s="0" t="n">
        <v>2</v>
      </c>
      <c r="D168" s="0" t="n">
        <v>24</v>
      </c>
      <c r="E168" s="2" t="n">
        <f aca="false">VLOOKUP(B168,'10'!$B$2:$F$5570,4,0)</f>
        <v>-6.31287</v>
      </c>
      <c r="F168" s="2" t="n">
        <f aca="false">VLOOKUP(B168,'10'!$B$2:$F$5570,5,0)</f>
        <v>-35.067</v>
      </c>
      <c r="G168" s="3" t="n">
        <f aca="false">VLOOKUP(B168,'10'!$B$2:$J$5570,6,0)</f>
        <v>3393.11144800992</v>
      </c>
      <c r="H168" s="0" t="n">
        <f aca="false">IFERROR(IF(I168=K168,0,1),1)</f>
        <v>0</v>
      </c>
      <c r="I168" s="0" t="s">
        <v>1248</v>
      </c>
      <c r="K168" s="4" t="str">
        <f aca="false">VLOOKUP(I168,'[1]24-RN'!K$1:K$1048576,1,0)</f>
        <v>'Vila_Flor'</v>
      </c>
      <c r="N168" s="0" t="n">
        <v>3146</v>
      </c>
    </row>
    <row r="169" customFormat="false" ht="12.8" hidden="false" customHeight="false" outlineLevel="0" collapsed="false">
      <c r="G169" s="3"/>
    </row>
    <row r="170" customFormat="false" ht="12.8" hidden="false" customHeight="false" outlineLevel="0" collapsed="false">
      <c r="G170" s="8" t="n">
        <f aca="false">SUM(G2:G168)</f>
        <v>3752278.65821392</v>
      </c>
      <c r="N170" s="9" t="n">
        <f aca="false">SUM(N2:N168)</f>
        <v>3479010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226"/>
  <sheetViews>
    <sheetView showFormulas="false" showGridLines="true" showRowColHeaders="true" showZeros="true" rightToLeft="false" tabSelected="false" showOutlineSymbols="true" defaultGridColor="true" view="normal" topLeftCell="H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250010</v>
      </c>
      <c r="C2" s="0" t="n">
        <v>2</v>
      </c>
      <c r="D2" s="0" t="n">
        <v>25</v>
      </c>
      <c r="E2" s="2" t="n">
        <f aca="false">VLOOKUP(B2,'10'!$B$2:$F$5570,4,0)</f>
        <v>-7.51144</v>
      </c>
      <c r="F2" s="2" t="n">
        <f aca="false">VLOOKUP(B2,'10'!$B$2:$F$5570,5,0)</f>
        <v>-37.6357</v>
      </c>
      <c r="G2" s="3" t="n">
        <f aca="false">VLOOKUP(B2,'10'!$B$2:$J$5570,6,0)</f>
        <v>10959.1244193353</v>
      </c>
      <c r="H2" s="0" t="n">
        <f aca="false">IFERROR(IF(I2=K2,0,1),1)</f>
        <v>1</v>
      </c>
      <c r="I2" s="0" t="s">
        <v>686</v>
      </c>
      <c r="K2" s="4" t="e">
        <f aca="false">VLOOKUP(I2,'[1]25-PB'!K$1:K$1048576,1,0)</f>
        <v>#N/A</v>
      </c>
      <c r="N2" s="0" t="n">
        <v>10161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250020</v>
      </c>
      <c r="C3" s="0" t="n">
        <v>2</v>
      </c>
      <c r="D3" s="0" t="n">
        <v>25</v>
      </c>
      <c r="E3" s="2" t="n">
        <f aca="false">VLOOKUP(B3,'10'!$B$2:$F$5570,4,0)</f>
        <v>-7.0918</v>
      </c>
      <c r="F3" s="2" t="n">
        <f aca="false">VLOOKUP(B3,'10'!$B$2:$F$5570,5,0)</f>
        <v>-38.1681</v>
      </c>
      <c r="G3" s="3" t="n">
        <f aca="false">VLOOKUP(B3,'10'!$B$2:$J$5570,6,0)</f>
        <v>6008.58991635832</v>
      </c>
      <c r="H3" s="0" t="n">
        <f aca="false">IFERROR(IF(I3=K3,0,1),1)</f>
        <v>0</v>
      </c>
      <c r="I3" s="0" t="s">
        <v>1249</v>
      </c>
      <c r="K3" s="4" t="str">
        <f aca="false">VLOOKUP(I3,'[1]25-PB'!K$1:K$1048576,1,0)</f>
        <v>'Aguiar'</v>
      </c>
      <c r="N3" s="0" t="n">
        <v>5571</v>
      </c>
      <c r="Q3" s="0" t="s">
        <v>4</v>
      </c>
      <c r="R3" s="0" t="n">
        <f aca="false">AVERAGE($G$1:$G$224)</f>
        <v>19329.2020467672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250030</v>
      </c>
      <c r="C4" s="0" t="n">
        <v>2</v>
      </c>
      <c r="D4" s="0" t="n">
        <v>25</v>
      </c>
      <c r="E4" s="2" t="n">
        <f aca="false">VLOOKUP(B4,'10'!$B$2:$F$5570,4,0)</f>
        <v>-7.03943</v>
      </c>
      <c r="F4" s="2" t="n">
        <f aca="false">VLOOKUP(B4,'10'!$B$2:$F$5570,5,0)</f>
        <v>-35.6206</v>
      </c>
      <c r="G4" s="3" t="n">
        <f aca="false">VLOOKUP(B4,'10'!$B$2:$J$5570,6,0)</f>
        <v>30871.2743090871</v>
      </c>
      <c r="H4" s="0" t="n">
        <f aca="false">IFERROR(IF(I4=K4,0,1),1)</f>
        <v>0</v>
      </c>
      <c r="I4" s="0" t="s">
        <v>1250</v>
      </c>
      <c r="K4" s="4" t="str">
        <f aca="false">VLOOKUP(I4,'[1]25-PB'!K$1:K$1048576,1,0)</f>
        <v>'Alagoa_Grande'</v>
      </c>
      <c r="N4" s="0" t="n">
        <v>28623</v>
      </c>
      <c r="Q4" s="0" t="s">
        <v>6</v>
      </c>
      <c r="R4" s="0" t="n">
        <f aca="false">SQRT(VAR($G$1:$G$224)/COUNT($G$1:$G$224))</f>
        <v>4411.51812852104</v>
      </c>
      <c r="T4" s="0" t="n">
        <v>2</v>
      </c>
      <c r="U4" s="3" t="n">
        <f aca="false">R7</f>
        <v>4862.09358157302</v>
      </c>
      <c r="V4" s="7" t="s">
        <v>7</v>
      </c>
    </row>
    <row r="5" customFormat="false" ht="12.8" hidden="false" customHeight="false" outlineLevel="0" collapsed="false">
      <c r="B5" s="0" t="n">
        <v>250040</v>
      </c>
      <c r="C5" s="0" t="n">
        <v>2</v>
      </c>
      <c r="D5" s="0" t="n">
        <v>25</v>
      </c>
      <c r="E5" s="2" t="n">
        <f aca="false">VLOOKUP(B5,'10'!$B$2:$F$5570,4,0)</f>
        <v>-7.05377</v>
      </c>
      <c r="F5" s="2" t="n">
        <f aca="false">VLOOKUP(B5,'10'!$B$2:$F$5570,5,0)</f>
        <v>-35.7591</v>
      </c>
      <c r="G5" s="3" t="n">
        <f aca="false">VLOOKUP(B5,'10'!$B$2:$J$5570,6,0)</f>
        <v>22206.2211071444</v>
      </c>
      <c r="H5" s="0" t="n">
        <f aca="false">IFERROR(IF(I5=K5,0,1),1)</f>
        <v>1</v>
      </c>
      <c r="I5" s="0" t="s">
        <v>1251</v>
      </c>
      <c r="K5" s="4" t="e">
        <f aca="false">VLOOKUP(I5,'[1]25-PB'!K$1:K$1048576,1,0)</f>
        <v>#N/A</v>
      </c>
      <c r="N5" s="0" t="n">
        <v>20589</v>
      </c>
      <c r="Q5" s="0" t="s">
        <v>9</v>
      </c>
      <c r="R5" s="0" t="n">
        <f aca="false">MODE($G$1:$G$224)</f>
        <v>14700.606813851</v>
      </c>
      <c r="T5" s="0" t="n">
        <v>3</v>
      </c>
      <c r="U5" s="3" t="n">
        <f aca="false">R6</f>
        <v>7886.34167445918</v>
      </c>
      <c r="V5" s="7" t="s">
        <v>10</v>
      </c>
    </row>
    <row r="6" customFormat="false" ht="12.8" hidden="false" customHeight="false" outlineLevel="0" collapsed="false">
      <c r="B6" s="0" t="n">
        <v>250050</v>
      </c>
      <c r="C6" s="0" t="n">
        <v>2</v>
      </c>
      <c r="D6" s="0" t="n">
        <v>25</v>
      </c>
      <c r="E6" s="2" t="n">
        <f aca="false">VLOOKUP(B6,'10'!$B$2:$F$5570,4,0)</f>
        <v>-6.94657</v>
      </c>
      <c r="F6" s="2" t="n">
        <f aca="false">VLOOKUP(B6,'10'!$B$2:$F$5570,5,0)</f>
        <v>-35.5332</v>
      </c>
      <c r="G6" s="3" t="n">
        <f aca="false">VLOOKUP(B6,'10'!$B$2:$J$5570,6,0)</f>
        <v>15495.4965586645</v>
      </c>
      <c r="H6" s="0" t="n">
        <f aca="false">IFERROR(IF(I6=K6,0,1),1)</f>
        <v>1</v>
      </c>
      <c r="I6" s="0" t="s">
        <v>1252</v>
      </c>
      <c r="K6" s="4" t="e">
        <f aca="false">VLOOKUP(I6,'[1]25-PB'!K$1:K$1048576,1,0)</f>
        <v>#N/A</v>
      </c>
      <c r="N6" s="0" t="n">
        <v>14367</v>
      </c>
      <c r="Q6" s="0" t="s">
        <v>12</v>
      </c>
      <c r="R6" s="0" t="n">
        <f aca="false">MEDIAN($G$1:$G$224)</f>
        <v>7886.34167445918</v>
      </c>
    </row>
    <row r="7" customFormat="false" ht="12.8" hidden="false" customHeight="false" outlineLevel="0" collapsed="false">
      <c r="B7" s="0" t="n">
        <v>250053</v>
      </c>
      <c r="C7" s="0" t="n">
        <v>2</v>
      </c>
      <c r="D7" s="0" t="n">
        <v>25</v>
      </c>
      <c r="E7" s="2" t="n">
        <f aca="false">VLOOKUP(B7,'10'!$B$2:$F$5570,4,0)</f>
        <v>-7.73668</v>
      </c>
      <c r="F7" s="2" t="n">
        <f aca="false">VLOOKUP(B7,'10'!$B$2:$F$5570,5,0)</f>
        <v>-36.0511</v>
      </c>
      <c r="G7" s="3" t="n">
        <f aca="false">VLOOKUP(B7,'10'!$B$2:$J$5570,6,0)</f>
        <v>5902.89222980239</v>
      </c>
      <c r="H7" s="0" t="n">
        <f aca="false">IFERROR(IF(I7=K7,0,1),1)</f>
        <v>1</v>
      </c>
      <c r="I7" s="0" t="s">
        <v>1253</v>
      </c>
      <c r="K7" s="4" t="e">
        <f aca="false">VLOOKUP(I7,'[1]25-PB'!K$1:K$1048576,1,0)</f>
        <v>#N/A</v>
      </c>
      <c r="N7" s="0" t="n">
        <v>5473</v>
      </c>
      <c r="Q7" s="0" t="s">
        <v>14</v>
      </c>
      <c r="R7" s="0" t="n">
        <f aca="false">QUARTILE($G$1:$G$224, 1)</f>
        <v>4862.09358157302</v>
      </c>
    </row>
    <row r="8" customFormat="false" ht="12.8" hidden="false" customHeight="false" outlineLevel="0" collapsed="false">
      <c r="B8" s="0" t="n">
        <v>250057</v>
      </c>
      <c r="C8" s="0" t="n">
        <v>2</v>
      </c>
      <c r="D8" s="0" t="n">
        <v>25</v>
      </c>
      <c r="E8" s="2" t="n">
        <f aca="false">VLOOKUP(B8,'10'!$B$2:$F$5570,4,0)</f>
        <v>-6.89292</v>
      </c>
      <c r="F8" s="2" t="n">
        <f aca="false">VLOOKUP(B8,'10'!$B$2:$F$5570,5,0)</f>
        <v>-36.0129</v>
      </c>
      <c r="G8" s="3" t="n">
        <f aca="false">VLOOKUP(B8,'10'!$B$2:$J$5570,6,0)</f>
        <v>2683.42698113436</v>
      </c>
      <c r="H8" s="0" t="n">
        <f aca="false">IFERROR(IF(I8=K8,0,1),1)</f>
        <v>1</v>
      </c>
      <c r="I8" s="0" t="s">
        <v>1254</v>
      </c>
      <c r="K8" s="4" t="e">
        <f aca="false">VLOOKUP(I8,'[1]25-PB'!K$1:K$1048576,1,0)</f>
        <v>#N/A</v>
      </c>
      <c r="N8" s="0" t="n">
        <v>2488</v>
      </c>
      <c r="Q8" s="0" t="s">
        <v>16</v>
      </c>
      <c r="R8" s="0" t="n">
        <f aca="false">QUARTILE($G$1:$G$224, 3)</f>
        <v>16422.508411673</v>
      </c>
    </row>
    <row r="9" customFormat="false" ht="12.8" hidden="false" customHeight="false" outlineLevel="0" collapsed="false">
      <c r="B9" s="0" t="n">
        <v>250060</v>
      </c>
      <c r="C9" s="0" t="n">
        <v>2</v>
      </c>
      <c r="D9" s="0" t="n">
        <v>25</v>
      </c>
      <c r="E9" s="2" t="n">
        <f aca="false">VLOOKUP(B9,'10'!$B$2:$F$5570,4,0)</f>
        <v>-7.42977</v>
      </c>
      <c r="F9" s="2" t="n">
        <f aca="false">VLOOKUP(B9,'10'!$B$2:$F$5570,5,0)</f>
        <v>-34.9057</v>
      </c>
      <c r="G9" s="3" t="n">
        <f aca="false">VLOOKUP(B9,'10'!$B$2:$J$5570,6,0)</f>
        <v>20914.1208163892</v>
      </c>
      <c r="H9" s="0" t="n">
        <f aca="false">IFERROR(IF(I9=K9,0,1),1)</f>
        <v>1</v>
      </c>
      <c r="I9" s="0" t="s">
        <v>1255</v>
      </c>
      <c r="K9" s="4" t="e">
        <f aca="false">VLOOKUP(I9,'[1]25-PB'!K$1:K$1048576,1,0)</f>
        <v>#N/A</v>
      </c>
      <c r="N9" s="0" t="n">
        <v>19391</v>
      </c>
      <c r="Q9" s="0" t="s">
        <v>18</v>
      </c>
      <c r="R9" s="0" t="n">
        <f aca="false">VAR($G$1:$G$224)</f>
        <v>4339912760.21416</v>
      </c>
    </row>
    <row r="10" customFormat="false" ht="12.8" hidden="false" customHeight="false" outlineLevel="0" collapsed="false">
      <c r="B10" s="0" t="n">
        <v>250070</v>
      </c>
      <c r="C10" s="0" t="n">
        <v>2</v>
      </c>
      <c r="D10" s="0" t="n">
        <v>25</v>
      </c>
      <c r="E10" s="2" t="n">
        <f aca="false">VLOOKUP(B10,'10'!$B$2:$F$5570,4,0)</f>
        <v>-6.72195</v>
      </c>
      <c r="F10" s="2" t="n">
        <f aca="false">VLOOKUP(B10,'10'!$B$2:$F$5570,5,0)</f>
        <v>-38.4468</v>
      </c>
      <c r="G10" s="3" t="n">
        <f aca="false">VLOOKUP(B10,'10'!$B$2:$J$5570,6,0)</f>
        <v>19350.2264744902</v>
      </c>
      <c r="H10" s="0" t="n">
        <f aca="false">IFERROR(IF(I10=K10,0,1),1)</f>
        <v>0</v>
      </c>
      <c r="I10" s="0" t="s">
        <v>1256</v>
      </c>
      <c r="K10" s="4" t="str">
        <f aca="false">VLOOKUP(I10,'[1]25-PB'!K$1:K$1048576,1,0)</f>
        <v>'Sao_Joao_Do_Rio_Do_Peixe'</v>
      </c>
      <c r="N10" s="0" t="n">
        <v>17941</v>
      </c>
      <c r="Q10" s="0" t="s">
        <v>20</v>
      </c>
      <c r="R10" s="0" t="n">
        <f aca="false">STDEV($G$1:$G$224)</f>
        <v>65878.0142400647</v>
      </c>
    </row>
    <row r="11" customFormat="false" ht="12.8" hidden="false" customHeight="false" outlineLevel="0" collapsed="false">
      <c r="B11" s="0" t="n">
        <v>250073</v>
      </c>
      <c r="C11" s="0" t="n">
        <v>2</v>
      </c>
      <c r="D11" s="0" t="n">
        <v>25</v>
      </c>
      <c r="E11" s="2" t="n">
        <f aca="false">VLOOKUP(B11,'10'!$B$2:$F$5570,4,0)</f>
        <v>-7.55502</v>
      </c>
      <c r="F11" s="2" t="n">
        <f aca="false">VLOOKUP(B11,'10'!$B$2:$F$5570,5,0)</f>
        <v>-37.0628</v>
      </c>
      <c r="G11" s="3" t="n">
        <f aca="false">VLOOKUP(B11,'10'!$B$2:$J$5570,6,0)</f>
        <v>2401.92599959253</v>
      </c>
      <c r="H11" s="0" t="n">
        <f aca="false">IFERROR(IF(I11=K11,0,1),1)</f>
        <v>1</v>
      </c>
      <c r="I11" s="0" t="s">
        <v>1257</v>
      </c>
      <c r="K11" s="4" t="e">
        <f aca="false">VLOOKUP(I11,'[1]25-PB'!K$1:K$1048576,1,0)</f>
        <v>#N/A</v>
      </c>
      <c r="N11" s="0" t="n">
        <v>2227</v>
      </c>
      <c r="Q11" s="0" t="s">
        <v>22</v>
      </c>
      <c r="R11" s="0" t="n">
        <f aca="false">KURT($G$1:$G$224)</f>
        <v>129.316621533436</v>
      </c>
    </row>
    <row r="12" customFormat="false" ht="12.8" hidden="false" customHeight="false" outlineLevel="0" collapsed="false">
      <c r="B12" s="0" t="n">
        <v>250077</v>
      </c>
      <c r="C12" s="0" t="n">
        <v>2</v>
      </c>
      <c r="D12" s="0" t="n">
        <v>25</v>
      </c>
      <c r="E12" s="2" t="n">
        <f aca="false">VLOOKUP(B12,'10'!$B$2:$F$5570,4,0)</f>
        <v>-6.78466</v>
      </c>
      <c r="F12" s="2" t="n">
        <f aca="false">VLOOKUP(B12,'10'!$B$2:$F$5570,5,0)</f>
        <v>-38.0803</v>
      </c>
      <c r="G12" s="3" t="n">
        <f aca="false">VLOOKUP(B12,'10'!$B$2:$J$5570,6,0)</f>
        <v>8991.8531920085</v>
      </c>
      <c r="H12" s="0" t="n">
        <f aca="false">IFERROR(IF(I12=K12,0,1),1)</f>
        <v>1</v>
      </c>
      <c r="I12" s="0" t="s">
        <v>1258</v>
      </c>
      <c r="K12" s="4" t="e">
        <f aca="false">VLOOKUP(I12,'[1]25-PB'!K$1:K$1048576,1,0)</f>
        <v>#N/A</v>
      </c>
      <c r="N12" s="0" t="n">
        <v>8337</v>
      </c>
      <c r="Q12" s="0" t="s">
        <v>24</v>
      </c>
      <c r="R12" s="0" t="n">
        <f aca="false">SKEW($G$1:$G$224)</f>
        <v>10.7926100881467</v>
      </c>
    </row>
    <row r="13" customFormat="false" ht="12.8" hidden="false" customHeight="false" outlineLevel="0" collapsed="false">
      <c r="B13" s="0" t="n">
        <v>250080</v>
      </c>
      <c r="C13" s="0" t="n">
        <v>2</v>
      </c>
      <c r="D13" s="0" t="n">
        <v>25</v>
      </c>
      <c r="E13" s="2" t="n">
        <f aca="false">VLOOKUP(B13,'10'!$B$2:$F$5570,4,0)</f>
        <v>-6.84374</v>
      </c>
      <c r="F13" s="2" t="n">
        <f aca="false">VLOOKUP(B13,'10'!$B$2:$F$5570,5,0)</f>
        <v>-35.3737</v>
      </c>
      <c r="G13" s="3" t="n">
        <f aca="false">VLOOKUP(B13,'10'!$B$2:$J$5570,6,0)</f>
        <v>18420.5182519267</v>
      </c>
      <c r="H13" s="0" t="n">
        <f aca="false">IFERROR(IF(I13=K13,0,1),1)</f>
        <v>1</v>
      </c>
      <c r="I13" s="0" t="s">
        <v>1259</v>
      </c>
      <c r="K13" s="4" t="e">
        <f aca="false">VLOOKUP(I13,'[1]25-PB'!K$1:K$1048576,1,0)</f>
        <v>#N/A</v>
      </c>
      <c r="N13" s="0" t="n">
        <v>17079</v>
      </c>
      <c r="Q13" s="0" t="s">
        <v>26</v>
      </c>
      <c r="R13" s="0" t="n">
        <f aca="false">MAX($G$1:$G$224)-MIN($G$1:$G$224)</f>
        <v>861260.342135887</v>
      </c>
    </row>
    <row r="14" customFormat="false" ht="12.8" hidden="false" customHeight="false" outlineLevel="0" collapsed="false">
      <c r="B14" s="0" t="n">
        <v>250090</v>
      </c>
      <c r="C14" s="0" t="n">
        <v>2</v>
      </c>
      <c r="D14" s="0" t="n">
        <v>25</v>
      </c>
      <c r="E14" s="2" t="n">
        <f aca="false">VLOOKUP(B14,'10'!$B$2:$F$5570,4,0)</f>
        <v>-6.82813</v>
      </c>
      <c r="F14" s="2" t="n">
        <f aca="false">VLOOKUP(B14,'10'!$B$2:$F$5570,5,0)</f>
        <v>-35.7552</v>
      </c>
      <c r="G14" s="3" t="n">
        <f aca="false">VLOOKUP(B14,'10'!$B$2:$J$5570,6,0)</f>
        <v>14493.5256320271</v>
      </c>
      <c r="H14" s="0" t="n">
        <f aca="false">IFERROR(IF(I14=K14,0,1),1)</f>
        <v>0</v>
      </c>
      <c r="I14" s="0" t="s">
        <v>1260</v>
      </c>
      <c r="K14" s="4" t="str">
        <f aca="false">VLOOKUP(I14,'[1]25-PB'!K$1:K$1048576,1,0)</f>
        <v>'Arara'</v>
      </c>
      <c r="N14" s="0" t="n">
        <v>13438</v>
      </c>
      <c r="Q14" s="0" t="s">
        <v>28</v>
      </c>
      <c r="R14" s="0" t="n">
        <f aca="false">MIN($G$1:$G$224)</f>
        <v>1926.28641009082</v>
      </c>
    </row>
    <row r="15" customFormat="false" ht="12.8" hidden="false" customHeight="false" outlineLevel="0" collapsed="false">
      <c r="B15" s="0" t="n">
        <v>250100</v>
      </c>
      <c r="C15" s="0" t="n">
        <v>2</v>
      </c>
      <c r="D15" s="0" t="n">
        <v>25</v>
      </c>
      <c r="E15" s="2" t="n">
        <f aca="false">VLOOKUP(B15,'10'!$B$2:$F$5570,4,0)</f>
        <v>-6.54848</v>
      </c>
      <c r="F15" s="2" t="n">
        <f aca="false">VLOOKUP(B15,'10'!$B$2:$F$5570,5,0)</f>
        <v>-35.7498</v>
      </c>
      <c r="G15" s="3" t="n">
        <f aca="false">VLOOKUP(B15,'10'!$B$2:$J$5570,6,0)</f>
        <v>21802.8442217167</v>
      </c>
      <c r="H15" s="0" t="n">
        <f aca="false">IFERROR(IF(I15=K15,0,1),1)</f>
        <v>0</v>
      </c>
      <c r="I15" s="0" t="s">
        <v>1261</v>
      </c>
      <c r="K15" s="4" t="str">
        <f aca="false">VLOOKUP(I15,'[1]25-PB'!K$1:K$1048576,1,0)</f>
        <v>'Araruna'</v>
      </c>
      <c r="N15" s="0" t="n">
        <v>20215</v>
      </c>
      <c r="Q15" s="0" t="s">
        <v>30</v>
      </c>
      <c r="R15" s="0" t="n">
        <f aca="false">MAX($G$1:$G$224)</f>
        <v>863186.628545978</v>
      </c>
    </row>
    <row r="16" customFormat="false" ht="12.8" hidden="false" customHeight="false" outlineLevel="0" collapsed="false">
      <c r="B16" s="0" t="n">
        <v>250110</v>
      </c>
      <c r="C16" s="0" t="n">
        <v>2</v>
      </c>
      <c r="D16" s="0" t="n">
        <v>25</v>
      </c>
      <c r="E16" s="2" t="n">
        <f aca="false">VLOOKUP(B16,'10'!$B$2:$F$5570,4,0)</f>
        <v>-6.96396</v>
      </c>
      <c r="F16" s="2" t="n">
        <f aca="false">VLOOKUP(B16,'10'!$B$2:$F$5570,5,0)</f>
        <v>-35.6977</v>
      </c>
      <c r="G16" s="3" t="n">
        <f aca="false">VLOOKUP(B16,'10'!$B$2:$J$5570,6,0)</f>
        <v>24782.8718539008</v>
      </c>
      <c r="H16" s="0" t="n">
        <f aca="false">IFERROR(IF(I16=K16,0,1),1)</f>
        <v>0</v>
      </c>
      <c r="I16" s="0" t="s">
        <v>1262</v>
      </c>
      <c r="K16" s="4" t="str">
        <f aca="false">VLOOKUP(I16,'[1]25-PB'!K$1:K$1048576,1,0)</f>
        <v>'Areia'</v>
      </c>
      <c r="N16" s="0" t="n">
        <v>22978</v>
      </c>
      <c r="Q16" s="0" t="s">
        <v>32</v>
      </c>
      <c r="R16" s="0" t="n">
        <f aca="false">SUM($G$1:$G$224)</f>
        <v>4310412.05642907</v>
      </c>
    </row>
    <row r="17" customFormat="false" ht="12.8" hidden="false" customHeight="false" outlineLevel="0" collapsed="false">
      <c r="B17" s="0" t="n">
        <v>250115</v>
      </c>
      <c r="C17" s="0" t="n">
        <v>2</v>
      </c>
      <c r="D17" s="0" t="n">
        <v>25</v>
      </c>
      <c r="E17" s="2" t="n">
        <f aca="false">VLOOKUP(B17,'10'!$B$2:$F$5570,4,0)</f>
        <v>-7.11702</v>
      </c>
      <c r="F17" s="2" t="n">
        <f aca="false">VLOOKUP(B17,'10'!$B$2:$F$5570,5,0)</f>
        <v>-36.9404</v>
      </c>
      <c r="G17" s="3" t="n">
        <f aca="false">VLOOKUP(B17,'10'!$B$2:$J$5570,6,0)</f>
        <v>2308.09233907859</v>
      </c>
      <c r="H17" s="0" t="n">
        <f aca="false">IFERROR(IF(I17=K17,0,1),1)</f>
        <v>1</v>
      </c>
      <c r="I17" s="0" t="s">
        <v>1263</v>
      </c>
      <c r="K17" s="4" t="e">
        <f aca="false">VLOOKUP(I17,'[1]25-PB'!K$1:K$1048576,1,0)</f>
        <v>#N/A</v>
      </c>
      <c r="N17" s="0" t="n">
        <v>2140</v>
      </c>
      <c r="Q17" s="0" t="s">
        <v>34</v>
      </c>
      <c r="R17" s="0" t="n">
        <f aca="false">COUNT($G$1:$G$224)</f>
        <v>223</v>
      </c>
    </row>
    <row r="18" customFormat="false" ht="12.8" hidden="false" customHeight="false" outlineLevel="0" collapsed="false">
      <c r="B18" s="0" t="n">
        <v>250120</v>
      </c>
      <c r="C18" s="0" t="n">
        <v>2</v>
      </c>
      <c r="D18" s="0" t="n">
        <v>25</v>
      </c>
      <c r="E18" s="2" t="n">
        <f aca="false">VLOOKUP(B18,'10'!$B$2:$F$5570,4,0)</f>
        <v>-7.04789</v>
      </c>
      <c r="F18" s="2" t="n">
        <f aca="false">VLOOKUP(B18,'10'!$B$2:$F$5570,5,0)</f>
        <v>-35.9313</v>
      </c>
      <c r="G18" s="3" t="n">
        <f aca="false">VLOOKUP(B18,'10'!$B$2:$J$5570,6,0)</f>
        <v>7479.72914556543</v>
      </c>
      <c r="H18" s="0" t="n">
        <f aca="false">IFERROR(IF(I18=K18,0,1),1)</f>
        <v>1</v>
      </c>
      <c r="I18" s="0" t="s">
        <v>1264</v>
      </c>
      <c r="K18" s="4" t="e">
        <f aca="false">VLOOKUP(I18,'[1]25-PB'!K$1:K$1048576,1,0)</f>
        <v>#N/A</v>
      </c>
      <c r="N18" s="0" t="n">
        <v>6935</v>
      </c>
    </row>
    <row r="19" customFormat="false" ht="12.8" hidden="false" customHeight="false" outlineLevel="0" collapsed="false">
      <c r="B19" s="0" t="n">
        <v>250130</v>
      </c>
      <c r="C19" s="0" t="n">
        <v>2</v>
      </c>
      <c r="D19" s="0" t="n">
        <v>25</v>
      </c>
      <c r="E19" s="2" t="n">
        <f aca="false">VLOOKUP(B19,'10'!$B$2:$F$5570,4,0)</f>
        <v>-7.54473</v>
      </c>
      <c r="F19" s="2" t="n">
        <f aca="false">VLOOKUP(B19,'10'!$B$2:$F$5570,5,0)</f>
        <v>-35.7066</v>
      </c>
      <c r="G19" s="3" t="n">
        <f aca="false">VLOOKUP(B19,'10'!$B$2:$J$5570,6,0)</f>
        <v>20697.3327041673</v>
      </c>
      <c r="H19" s="0" t="n">
        <f aca="false">IFERROR(IF(I19=K19,0,1),1)</f>
        <v>0</v>
      </c>
      <c r="I19" s="0" t="s">
        <v>1265</v>
      </c>
      <c r="K19" s="4" t="str">
        <f aca="false">VLOOKUP(I19,'[1]25-PB'!K$1:K$1048576,1,0)</f>
        <v>'Aroeiras'</v>
      </c>
      <c r="N19" s="0" t="n">
        <v>19190</v>
      </c>
    </row>
    <row r="20" customFormat="false" ht="12.8" hidden="false" customHeight="false" outlineLevel="0" collapsed="false">
      <c r="B20" s="0" t="n">
        <v>250135</v>
      </c>
      <c r="C20" s="0" t="n">
        <v>2</v>
      </c>
      <c r="D20" s="0" t="n">
        <v>25</v>
      </c>
      <c r="E20" s="2" t="n">
        <f aca="false">VLOOKUP(B20,'10'!$B$2:$F$5570,4,0)</f>
        <v>-7.07231</v>
      </c>
      <c r="F20" s="2" t="n">
        <f aca="false">VLOOKUP(B20,'10'!$B$2:$F$5570,5,0)</f>
        <v>-36.725</v>
      </c>
      <c r="G20" s="3" t="n">
        <f aca="false">VLOOKUP(B20,'10'!$B$2:$J$5570,6,0)</f>
        <v>4173.98007113745</v>
      </c>
      <c r="H20" s="0" t="n">
        <f aca="false">IFERROR(IF(I20=K20,0,1),1)</f>
        <v>1</v>
      </c>
      <c r="I20" s="0" t="s">
        <v>1266</v>
      </c>
      <c r="K20" s="4" t="e">
        <f aca="false">VLOOKUP(I20,'[1]25-PB'!K$1:K$1048576,1,0)</f>
        <v>#N/A</v>
      </c>
      <c r="N20" s="0" t="n">
        <v>3870</v>
      </c>
    </row>
    <row r="21" customFormat="false" ht="12.8" hidden="false" customHeight="false" outlineLevel="0" collapsed="false">
      <c r="B21" s="0" t="n">
        <v>250140</v>
      </c>
      <c r="C21" s="0" t="n">
        <v>2</v>
      </c>
      <c r="D21" s="0" t="n">
        <v>25</v>
      </c>
      <c r="E21" s="2" t="n">
        <f aca="false">VLOOKUP(B21,'10'!$B$2:$F$5570,4,0)</f>
        <v>-6.69209</v>
      </c>
      <c r="F21" s="2" t="n">
        <f aca="false">VLOOKUP(B21,'10'!$B$2:$F$5570,5,0)</f>
        <v>-34.9381</v>
      </c>
      <c r="G21" s="3" t="n">
        <f aca="false">VLOOKUP(B21,'10'!$B$2:$J$5570,6,0)</f>
        <v>9634.66769392011</v>
      </c>
      <c r="H21" s="0" t="n">
        <f aca="false">IFERROR(IF(I21=K21,0,1),1)</f>
        <v>1</v>
      </c>
      <c r="I21" s="0" t="s">
        <v>1267</v>
      </c>
      <c r="K21" s="4" t="e">
        <f aca="false">VLOOKUP(I21,'[1]25-PB'!K$1:K$1048576,1,0)</f>
        <v>#N/A</v>
      </c>
      <c r="N21" s="0" t="n">
        <v>8933</v>
      </c>
    </row>
    <row r="22" customFormat="false" ht="12.8" hidden="false" customHeight="false" outlineLevel="0" collapsed="false">
      <c r="B22" s="0" t="n">
        <v>250150</v>
      </c>
      <c r="C22" s="0" t="n">
        <v>2</v>
      </c>
      <c r="D22" s="0" t="n">
        <v>25</v>
      </c>
      <c r="E22" s="2" t="n">
        <f aca="false">VLOOKUP(B22,'10'!$B$2:$F$5570,4,0)</f>
        <v>-6.74775</v>
      </c>
      <c r="F22" s="2" t="n">
        <f aca="false">VLOOKUP(B22,'10'!$B$2:$F$5570,5,0)</f>
        <v>-35.6246</v>
      </c>
      <c r="G22" s="3" t="n">
        <f aca="false">VLOOKUP(B22,'10'!$B$2:$J$5570,6,0)</f>
        <v>22875.999304606</v>
      </c>
      <c r="H22" s="0" t="n">
        <f aca="false">IFERROR(IF(I22=K22,0,1),1)</f>
        <v>0</v>
      </c>
      <c r="I22" s="0" t="s">
        <v>1268</v>
      </c>
      <c r="K22" s="4" t="str">
        <f aca="false">VLOOKUP(I22,'[1]25-PB'!K$1:K$1048576,1,0)</f>
        <v>'Bananeiras'</v>
      </c>
      <c r="N22" s="0" t="n">
        <v>21210</v>
      </c>
    </row>
    <row r="23" customFormat="false" ht="12.8" hidden="false" customHeight="false" outlineLevel="0" collapsed="false">
      <c r="B23" s="0" t="n">
        <v>250153</v>
      </c>
      <c r="C23" s="0" t="n">
        <v>2</v>
      </c>
      <c r="D23" s="0" t="n">
        <v>25</v>
      </c>
      <c r="E23" s="2" t="n">
        <f aca="false">VLOOKUP(B23,'10'!$B$2:$F$5570,4,0)</f>
        <v>-6.63484</v>
      </c>
      <c r="F23" s="2" t="n">
        <f aca="false">VLOOKUP(B23,'10'!$B$2:$F$5570,5,0)</f>
        <v>-36.2601</v>
      </c>
      <c r="G23" s="3" t="n">
        <f aca="false">VLOOKUP(B23,'10'!$B$2:$J$5570,6,0)</f>
        <v>5210.46452807881</v>
      </c>
      <c r="H23" s="0" t="n">
        <f aca="false">IFERROR(IF(I23=K23,0,1),1)</f>
        <v>1</v>
      </c>
      <c r="I23" s="0" t="s">
        <v>1101</v>
      </c>
      <c r="K23" s="4" t="e">
        <f aca="false">VLOOKUP(I23,'[1]25-PB'!K$1:K$1048576,1,0)</f>
        <v>#N/A</v>
      </c>
      <c r="N23" s="0" t="n">
        <v>4831</v>
      </c>
    </row>
    <row r="24" customFormat="false" ht="12.8" hidden="false" customHeight="false" outlineLevel="0" collapsed="false">
      <c r="B24" s="0" t="n">
        <v>250157</v>
      </c>
      <c r="C24" s="0" t="n">
        <v>2</v>
      </c>
      <c r="D24" s="0" t="n">
        <v>25</v>
      </c>
      <c r="E24" s="2" t="n">
        <f aca="false">VLOOKUP(B24,'10'!$B$2:$F$5570,4,0)</f>
        <v>-7.51809</v>
      </c>
      <c r="F24" s="2" t="n">
        <f aca="false">VLOOKUP(B24,'10'!$B$2:$F$5570,5,0)</f>
        <v>-35.9913</v>
      </c>
      <c r="G24" s="3" t="n">
        <f aca="false">VLOOKUP(B24,'10'!$B$2:$J$5570,6,0)</f>
        <v>8896.94098367256</v>
      </c>
      <c r="H24" s="0" t="n">
        <f aca="false">IFERROR(IF(I24=K24,0,1),1)</f>
        <v>1</v>
      </c>
      <c r="I24" s="0" t="s">
        <v>1269</v>
      </c>
      <c r="K24" s="4" t="e">
        <f aca="false">VLOOKUP(I24,'[1]25-PB'!K$1:K$1048576,1,0)</f>
        <v>#N/A</v>
      </c>
      <c r="N24" s="0" t="n">
        <v>8249</v>
      </c>
    </row>
    <row r="25" customFormat="false" ht="12.8" hidden="false" customHeight="false" outlineLevel="0" collapsed="false">
      <c r="B25" s="0" t="n">
        <v>250160</v>
      </c>
      <c r="C25" s="0" t="n">
        <v>2</v>
      </c>
      <c r="D25" s="0" t="n">
        <v>25</v>
      </c>
      <c r="E25" s="2" t="n">
        <f aca="false">VLOOKUP(B25,'10'!$B$2:$F$5570,4,0)</f>
        <v>-6.71816</v>
      </c>
      <c r="F25" s="2" t="n">
        <f aca="false">VLOOKUP(B25,'10'!$B$2:$F$5570,5,0)</f>
        <v>-36.0671</v>
      </c>
      <c r="G25" s="3" t="n">
        <f aca="false">VLOOKUP(B25,'10'!$B$2:$J$5570,6,0)</f>
        <v>16467.2681462859</v>
      </c>
      <c r="H25" s="0" t="n">
        <f aca="false">IFERROR(IF(I25=K25,0,1),1)</f>
        <v>1</v>
      </c>
      <c r="I25" s="0" t="s">
        <v>1270</v>
      </c>
      <c r="K25" s="4" t="e">
        <f aca="false">VLOOKUP(I25,'[1]25-PB'!K$1:K$1048576,1,0)</f>
        <v>#N/A</v>
      </c>
      <c r="N25" s="0" t="n">
        <v>15268</v>
      </c>
    </row>
    <row r="26" customFormat="false" ht="12.8" hidden="false" customHeight="false" outlineLevel="0" collapsed="false">
      <c r="B26" s="0" t="n">
        <v>250170</v>
      </c>
      <c r="C26" s="0" t="n">
        <v>2</v>
      </c>
      <c r="D26" s="0" t="n">
        <v>25</v>
      </c>
      <c r="E26" s="2" t="n">
        <f aca="false">VLOOKUP(B26,'10'!$B$2:$F$5570,4,0)</f>
        <v>-7.74603</v>
      </c>
      <c r="F26" s="2" t="n">
        <f aca="false">VLOOKUP(B26,'10'!$B$2:$F$5570,5,0)</f>
        <v>-36.3209</v>
      </c>
      <c r="G26" s="3" t="n">
        <f aca="false">VLOOKUP(B26,'10'!$B$2:$J$5570,6,0)</f>
        <v>6405.49551485408</v>
      </c>
      <c r="H26" s="0" t="n">
        <f aca="false">IFERROR(IF(I26=K26,0,1),1)</f>
        <v>1</v>
      </c>
      <c r="I26" s="0" t="s">
        <v>1271</v>
      </c>
      <c r="K26" s="4" t="e">
        <f aca="false">VLOOKUP(I26,'[1]25-PB'!K$1:K$1048576,1,0)</f>
        <v>#N/A</v>
      </c>
      <c r="N26" s="0" t="n">
        <v>5939</v>
      </c>
    </row>
    <row r="27" customFormat="false" ht="12.8" hidden="false" customHeight="false" outlineLevel="0" collapsed="false">
      <c r="B27" s="0" t="n">
        <v>250180</v>
      </c>
      <c r="C27" s="0" t="n">
        <v>2</v>
      </c>
      <c r="D27" s="0" t="n">
        <v>25</v>
      </c>
      <c r="E27" s="2" t="n">
        <f aca="false">VLOOKUP(B27,'10'!$B$2:$F$5570,4,0)</f>
        <v>-7.1238</v>
      </c>
      <c r="F27" s="2" t="n">
        <f aca="false">VLOOKUP(B27,'10'!$B$2:$F$5570,5,0)</f>
        <v>-34.9293</v>
      </c>
      <c r="G27" s="3" t="n">
        <f aca="false">VLOOKUP(B27,'10'!$B$2:$J$5570,6,0)</f>
        <v>104133.792214036</v>
      </c>
      <c r="H27" s="0" t="n">
        <f aca="false">IFERROR(IF(I27=K27,0,1),1)</f>
        <v>0</v>
      </c>
      <c r="I27" s="0" t="s">
        <v>1272</v>
      </c>
      <c r="K27" s="4" t="str">
        <f aca="false">VLOOKUP(I27,'[1]25-PB'!K$1:K$1048576,1,0)</f>
        <v>'Bayeux'</v>
      </c>
      <c r="N27" s="0" t="n">
        <v>96550</v>
      </c>
    </row>
    <row r="28" customFormat="false" ht="12.8" hidden="false" customHeight="false" outlineLevel="0" collapsed="false">
      <c r="B28" s="0" t="n">
        <v>250190</v>
      </c>
      <c r="C28" s="0" t="n">
        <v>2</v>
      </c>
      <c r="D28" s="0" t="n">
        <v>25</v>
      </c>
      <c r="E28" s="2" t="n">
        <f aca="false">VLOOKUP(B28,'10'!$B$2:$F$5570,4,0)</f>
        <v>-6.74261</v>
      </c>
      <c r="F28" s="2" t="n">
        <f aca="false">VLOOKUP(B28,'10'!$B$2:$F$5570,5,0)</f>
        <v>-35.5166</v>
      </c>
      <c r="G28" s="3" t="n">
        <f aca="false">VLOOKUP(B28,'10'!$B$2:$J$5570,6,0)</f>
        <v>19025.5835800684</v>
      </c>
      <c r="H28" s="0" t="n">
        <f aca="false">IFERROR(IF(I28=K28,0,1),1)</f>
        <v>0</v>
      </c>
      <c r="I28" s="0" t="s">
        <v>190</v>
      </c>
      <c r="K28" s="4" t="str">
        <f aca="false">VLOOKUP(I28,'[1]25-PB'!K$1:K$1048576,1,0)</f>
        <v>'Belem'</v>
      </c>
      <c r="N28" s="0" t="n">
        <v>17640</v>
      </c>
    </row>
    <row r="29" customFormat="false" ht="12.8" hidden="false" customHeight="false" outlineLevel="0" collapsed="false">
      <c r="B29" s="0" t="n">
        <v>250200</v>
      </c>
      <c r="C29" s="0" t="n">
        <v>2</v>
      </c>
      <c r="D29" s="0" t="n">
        <v>25</v>
      </c>
      <c r="E29" s="2" t="n">
        <f aca="false">VLOOKUP(B29,'10'!$B$2:$F$5570,4,0)</f>
        <v>-6.18515</v>
      </c>
      <c r="F29" s="2" t="n">
        <f aca="false">VLOOKUP(B29,'10'!$B$2:$F$5570,5,0)</f>
        <v>-37.5348</v>
      </c>
      <c r="G29" s="3" t="n">
        <f aca="false">VLOOKUP(B29,'10'!$B$2:$J$5570,6,0)</f>
        <v>7911.14827436516</v>
      </c>
      <c r="H29" s="0" t="n">
        <f aca="false">IFERROR(IF(I29=K29,0,1),1)</f>
        <v>0</v>
      </c>
      <c r="I29" s="0" t="s">
        <v>1273</v>
      </c>
      <c r="K29" s="4" t="str">
        <f aca="false">VLOOKUP(I29,'[1]25-PB'!K$1:K$1048576,1,0)</f>
        <v>'Belem_Do_Brejo_Do_Cruz'</v>
      </c>
      <c r="N29" s="0" t="n">
        <v>7335</v>
      </c>
    </row>
    <row r="30" customFormat="false" ht="12.8" hidden="false" customHeight="false" outlineLevel="0" collapsed="false">
      <c r="B30" s="0" t="n">
        <v>250205</v>
      </c>
      <c r="C30" s="0" t="n">
        <v>2</v>
      </c>
      <c r="D30" s="0" t="n">
        <v>25</v>
      </c>
      <c r="E30" s="2" t="n">
        <f aca="false">VLOOKUP(B30,'10'!$B$2:$F$5570,4,0)</f>
        <v>-6.44572</v>
      </c>
      <c r="F30" s="2" t="n">
        <f aca="false">VLOOKUP(B30,'10'!$B$2:$F$5570,5,0)</f>
        <v>-38.5521</v>
      </c>
      <c r="G30" s="3" t="n">
        <f aca="false">VLOOKUP(B30,'10'!$B$2:$J$5570,6,0)</f>
        <v>3659.51276004376</v>
      </c>
      <c r="H30" s="0" t="n">
        <f aca="false">IFERROR(IF(I30=K30,0,1),1)</f>
        <v>1</v>
      </c>
      <c r="I30" s="0" t="s">
        <v>1274</v>
      </c>
      <c r="K30" s="4" t="e">
        <f aca="false">VLOOKUP(I30,'[1]25-PB'!K$1:K$1048576,1,0)</f>
        <v>#N/A</v>
      </c>
      <c r="N30" s="0" t="n">
        <v>3393</v>
      </c>
    </row>
    <row r="31" customFormat="false" ht="12.8" hidden="false" customHeight="false" outlineLevel="0" collapsed="false">
      <c r="B31" s="0" t="n">
        <v>250210</v>
      </c>
      <c r="C31" s="0" t="n">
        <v>2</v>
      </c>
      <c r="D31" s="0" t="n">
        <v>25</v>
      </c>
      <c r="E31" s="2" t="n">
        <f aca="false">VLOOKUP(B31,'10'!$B$2:$F$5570,4,0)</f>
        <v>-7.40982</v>
      </c>
      <c r="F31" s="2" t="n">
        <f aca="false">VLOOKUP(B31,'10'!$B$2:$F$5570,5,0)</f>
        <v>-38.2113</v>
      </c>
      <c r="G31" s="3" t="n">
        <f aca="false">VLOOKUP(B31,'10'!$B$2:$J$5570,6,0)</f>
        <v>5848.96483870242</v>
      </c>
      <c r="H31" s="0" t="n">
        <f aca="false">IFERROR(IF(I31=K31,0,1),1)</f>
        <v>1</v>
      </c>
      <c r="I31" s="0" t="s">
        <v>1275</v>
      </c>
      <c r="K31" s="4" t="e">
        <f aca="false">VLOOKUP(I31,'[1]25-PB'!K$1:K$1048576,1,0)</f>
        <v>#N/A</v>
      </c>
      <c r="N31" s="0" t="n">
        <v>5423</v>
      </c>
    </row>
    <row r="32" customFormat="false" ht="12.8" hidden="false" customHeight="false" outlineLevel="0" collapsed="false">
      <c r="B32" s="0" t="n">
        <v>250215</v>
      </c>
      <c r="C32" s="0" t="n">
        <v>2</v>
      </c>
      <c r="D32" s="0" t="n">
        <v>25</v>
      </c>
      <c r="E32" s="2" t="n">
        <f aca="false">VLOOKUP(B32,'10'!$B$2:$F$5570,4,0)</f>
        <v>-7.26365</v>
      </c>
      <c r="F32" s="2" t="n">
        <f aca="false">VLOOKUP(B32,'10'!$B$2:$F$5570,5,0)</f>
        <v>-36.2357</v>
      </c>
      <c r="G32" s="3" t="n">
        <f aca="false">VLOOKUP(B32,'10'!$B$2:$J$5570,6,0)</f>
        <v>7519.6354149794</v>
      </c>
      <c r="H32" s="0" t="n">
        <f aca="false">IFERROR(IF(I32=K32,0,1),1)</f>
        <v>1</v>
      </c>
      <c r="I32" s="0" t="s">
        <v>159</v>
      </c>
      <c r="K32" s="4" t="e">
        <f aca="false">VLOOKUP(I32,'[1]25-PB'!K$1:K$1048576,1,0)</f>
        <v>#N/A</v>
      </c>
      <c r="N32" s="0" t="n">
        <v>6972</v>
      </c>
    </row>
    <row r="33" customFormat="false" ht="12.8" hidden="false" customHeight="false" outlineLevel="0" collapsed="false">
      <c r="B33" s="0" t="n">
        <v>250220</v>
      </c>
      <c r="C33" s="0" t="n">
        <v>2</v>
      </c>
      <c r="D33" s="0" t="n">
        <v>25</v>
      </c>
      <c r="E33" s="2" t="n">
        <f aca="false">VLOOKUP(B33,'10'!$B$2:$F$5570,4,0)</f>
        <v>-6.81601</v>
      </c>
      <c r="F33" s="2" t="n">
        <f aca="false">VLOOKUP(B33,'10'!$B$2:$F$5570,5,0)</f>
        <v>-38.6453</v>
      </c>
      <c r="G33" s="3" t="n">
        <f aca="false">VLOOKUP(B33,'10'!$B$2:$J$5570,6,0)</f>
        <v>2747.06130263232</v>
      </c>
      <c r="H33" s="0" t="n">
        <f aca="false">IFERROR(IF(I33=K33,0,1),1)</f>
        <v>1</v>
      </c>
      <c r="I33" s="0" t="s">
        <v>714</v>
      </c>
      <c r="K33" s="4" t="e">
        <f aca="false">VLOOKUP(I33,'[1]25-PB'!K$1:K$1048576,1,0)</f>
        <v>#N/A</v>
      </c>
      <c r="N33" s="0" t="n">
        <v>2547</v>
      </c>
    </row>
    <row r="34" customFormat="false" ht="12.8" hidden="false" customHeight="false" outlineLevel="0" collapsed="false">
      <c r="B34" s="0" t="n">
        <v>250230</v>
      </c>
      <c r="C34" s="0" t="n">
        <v>2</v>
      </c>
      <c r="D34" s="0" t="n">
        <v>25</v>
      </c>
      <c r="E34" s="2" t="n">
        <f aca="false">VLOOKUP(B34,'10'!$B$2:$F$5570,4,0)</f>
        <v>-6.44176</v>
      </c>
      <c r="F34" s="2" t="n">
        <f aca="false">VLOOKUP(B34,'10'!$B$2:$F$5570,5,0)</f>
        <v>-37.9234</v>
      </c>
      <c r="G34" s="3" t="n">
        <f aca="false">VLOOKUP(B34,'10'!$B$2:$J$5570,6,0)</f>
        <v>5386.26782306471</v>
      </c>
      <c r="H34" s="0" t="n">
        <f aca="false">IFERROR(IF(I34=K34,0,1),1)</f>
        <v>0</v>
      </c>
      <c r="I34" s="0" t="s">
        <v>1276</v>
      </c>
      <c r="K34" s="4" t="str">
        <f aca="false">VLOOKUP(I34,'[1]25-PB'!K$1:K$1048576,1,0)</f>
        <v>'Bom_Sucesso'</v>
      </c>
      <c r="N34" s="0" t="n">
        <v>4994</v>
      </c>
    </row>
    <row r="35" customFormat="false" ht="12.8" hidden="false" customHeight="false" outlineLevel="0" collapsed="false">
      <c r="B35" s="0" t="n">
        <v>250240</v>
      </c>
      <c r="C35" s="0" t="n">
        <v>2</v>
      </c>
      <c r="D35" s="0" t="n">
        <v>25</v>
      </c>
      <c r="E35" s="2" t="n">
        <f aca="false">VLOOKUP(B35,'10'!$B$2:$F$5570,4,0)</f>
        <v>-7.31341</v>
      </c>
      <c r="F35" s="2" t="n">
        <f aca="false">VLOOKUP(B35,'10'!$B$2:$F$5570,5,0)</f>
        <v>-38.5133</v>
      </c>
      <c r="G35" s="3" t="n">
        <f aca="false">VLOOKUP(B35,'10'!$B$2:$J$5570,6,0)</f>
        <v>12723.6286561262</v>
      </c>
      <c r="H35" s="0" t="n">
        <f aca="false">IFERROR(IF(I35=K35,0,1),1)</f>
        <v>0</v>
      </c>
      <c r="I35" s="0" t="s">
        <v>1277</v>
      </c>
      <c r="K35" s="4" t="str">
        <f aca="false">VLOOKUP(I35,'[1]25-PB'!K$1:K$1048576,1,0)</f>
        <v>'Bonito_De_Santa_Fe'</v>
      </c>
      <c r="N35" s="0" t="n">
        <v>11797</v>
      </c>
    </row>
    <row r="36" customFormat="false" ht="12.8" hidden="false" customHeight="false" outlineLevel="0" collapsed="false">
      <c r="B36" s="0" t="n">
        <v>250250</v>
      </c>
      <c r="C36" s="0" t="n">
        <v>2</v>
      </c>
      <c r="D36" s="0" t="n">
        <v>25</v>
      </c>
      <c r="E36" s="2" t="n">
        <f aca="false">VLOOKUP(B36,'10'!$B$2:$F$5570,4,0)</f>
        <v>-7.487</v>
      </c>
      <c r="F36" s="2" t="n">
        <f aca="false">VLOOKUP(B36,'10'!$B$2:$F$5570,5,0)</f>
        <v>-36.1309</v>
      </c>
      <c r="G36" s="3" t="n">
        <f aca="false">VLOOKUP(B36,'10'!$B$2:$J$5570,6,0)</f>
        <v>19145.3023883103</v>
      </c>
      <c r="H36" s="0" t="n">
        <f aca="false">IFERROR(IF(I36=K36,0,1),1)</f>
        <v>0</v>
      </c>
      <c r="I36" s="0" t="s">
        <v>1278</v>
      </c>
      <c r="K36" s="4" t="str">
        <f aca="false">VLOOKUP(I36,'[1]25-PB'!K$1:K$1048576,1,0)</f>
        <v>'Boqueirao'</v>
      </c>
      <c r="N36" s="0" t="n">
        <v>17751</v>
      </c>
    </row>
    <row r="37" customFormat="false" ht="12.8" hidden="false" customHeight="false" outlineLevel="0" collapsed="false">
      <c r="B37" s="0" t="n">
        <v>250260</v>
      </c>
      <c r="C37" s="0" t="n">
        <v>2</v>
      </c>
      <c r="D37" s="0" t="n">
        <v>25</v>
      </c>
      <c r="E37" s="2" t="n">
        <f aca="false">VLOOKUP(B37,'10'!$B$2:$F$5570,4,0)</f>
        <v>-7.17184</v>
      </c>
      <c r="F37" s="2" t="n">
        <f aca="false">VLOOKUP(B37,'10'!$B$2:$F$5570,5,0)</f>
        <v>-38.1478</v>
      </c>
      <c r="G37" s="3" t="n">
        <f aca="false">VLOOKUP(B37,'10'!$B$2:$J$5570,6,0)</f>
        <v>6671.89682688792</v>
      </c>
      <c r="H37" s="0" t="n">
        <f aca="false">IFERROR(IF(I37=K37,0,1),1)</f>
        <v>1</v>
      </c>
      <c r="I37" s="0" t="s">
        <v>1279</v>
      </c>
      <c r="K37" s="4" t="e">
        <f aca="false">VLOOKUP(I37,'[1]25-PB'!K$1:K$1048576,1,0)</f>
        <v>#N/A</v>
      </c>
      <c r="N37" s="0" t="n">
        <v>6186</v>
      </c>
    </row>
    <row r="38" customFormat="false" ht="12.8" hidden="false" customHeight="false" outlineLevel="0" collapsed="false">
      <c r="B38" s="0" t="n">
        <v>250270</v>
      </c>
      <c r="C38" s="0" t="n">
        <v>2</v>
      </c>
      <c r="D38" s="0" t="n">
        <v>25</v>
      </c>
      <c r="E38" s="2" t="n">
        <f aca="false">VLOOKUP(B38,'10'!$B$2:$F$5570,4,0)</f>
        <v>-6.80199</v>
      </c>
      <c r="F38" s="2" t="n">
        <f aca="false">VLOOKUP(B38,'10'!$B$2:$F$5570,5,0)</f>
        <v>-35.6187</v>
      </c>
      <c r="G38" s="3" t="n">
        <f aca="false">VLOOKUP(B38,'10'!$B$2:$J$5570,6,0)</f>
        <v>5818.76549968644</v>
      </c>
      <c r="H38" s="0" t="n">
        <f aca="false">IFERROR(IF(I38=K38,0,1),1)</f>
        <v>1</v>
      </c>
      <c r="I38" s="0" t="s">
        <v>1280</v>
      </c>
      <c r="K38" s="4" t="e">
        <f aca="false">VLOOKUP(I38,'[1]25-PB'!K$1:K$1048576,1,0)</f>
        <v>#N/A</v>
      </c>
      <c r="N38" s="0" t="n">
        <v>5395</v>
      </c>
    </row>
    <row r="39" customFormat="false" ht="12.8" hidden="false" customHeight="false" outlineLevel="0" collapsed="false">
      <c r="B39" s="0" t="n">
        <v>250280</v>
      </c>
      <c r="C39" s="0" t="n">
        <v>2</v>
      </c>
      <c r="D39" s="0" t="n">
        <v>25</v>
      </c>
      <c r="E39" s="2" t="n">
        <f aca="false">VLOOKUP(B39,'10'!$B$2:$F$5570,4,0)</f>
        <v>-6.34185</v>
      </c>
      <c r="F39" s="2" t="n">
        <f aca="false">VLOOKUP(B39,'10'!$B$2:$F$5570,5,0)</f>
        <v>-37.4943</v>
      </c>
      <c r="G39" s="3" t="n">
        <f aca="false">VLOOKUP(B39,'10'!$B$2:$J$5570,6,0)</f>
        <v>15092.1196732368</v>
      </c>
      <c r="H39" s="0" t="n">
        <f aca="false">IFERROR(IF(I39=K39,0,1),1)</f>
        <v>0</v>
      </c>
      <c r="I39" s="0" t="s">
        <v>1281</v>
      </c>
      <c r="K39" s="4" t="str">
        <f aca="false">VLOOKUP(I39,'[1]25-PB'!K$1:K$1048576,1,0)</f>
        <v>'Brejo_Do_Cruz'</v>
      </c>
      <c r="N39" s="0" t="n">
        <v>13993</v>
      </c>
    </row>
    <row r="40" customFormat="false" ht="12.8" hidden="false" customHeight="false" outlineLevel="0" collapsed="false">
      <c r="B40" s="0" t="n">
        <v>250290</v>
      </c>
      <c r="C40" s="0" t="n">
        <v>2</v>
      </c>
      <c r="D40" s="0" t="n">
        <v>25</v>
      </c>
      <c r="E40" s="2" t="n">
        <f aca="false">VLOOKUP(B40,'10'!$B$2:$F$5570,4,0)</f>
        <v>-6.37065</v>
      </c>
      <c r="F40" s="2" t="n">
        <f aca="false">VLOOKUP(B40,'10'!$B$2:$F$5570,5,0)</f>
        <v>-37.8253</v>
      </c>
      <c r="G40" s="3" t="n">
        <f aca="false">VLOOKUP(B40,'10'!$B$2:$J$5570,6,0)</f>
        <v>6938.29813892176</v>
      </c>
      <c r="H40" s="0" t="n">
        <f aca="false">IFERROR(IF(I40=K40,0,1),1)</f>
        <v>0</v>
      </c>
      <c r="I40" s="0" t="s">
        <v>1282</v>
      </c>
      <c r="K40" s="4" t="str">
        <f aca="false">VLOOKUP(I40,'[1]25-PB'!K$1:K$1048576,1,0)</f>
        <v>'Brejo_Dos_Santos'</v>
      </c>
      <c r="N40" s="0" t="n">
        <v>6433</v>
      </c>
    </row>
    <row r="41" customFormat="false" ht="12.8" hidden="false" customHeight="false" outlineLevel="0" collapsed="false">
      <c r="B41" s="0" t="n">
        <v>250300</v>
      </c>
      <c r="C41" s="0" t="n">
        <v>2</v>
      </c>
      <c r="D41" s="0" t="n">
        <v>25</v>
      </c>
      <c r="E41" s="2" t="n">
        <f aca="false">VLOOKUP(B41,'10'!$B$2:$F$5570,4,0)</f>
        <v>-7.51351</v>
      </c>
      <c r="F41" s="2" t="n">
        <f aca="false">VLOOKUP(B41,'10'!$B$2:$F$5570,5,0)</f>
        <v>-34.9055</v>
      </c>
      <c r="G41" s="3" t="n">
        <f aca="false">VLOOKUP(B41,'10'!$B$2:$J$5570,6,0)</f>
        <v>23402.3306417417</v>
      </c>
      <c r="H41" s="0" t="n">
        <f aca="false">IFERROR(IF(I41=K41,0,1),1)</f>
        <v>0</v>
      </c>
      <c r="I41" s="0" t="s">
        <v>1283</v>
      </c>
      <c r="K41" s="4" t="str">
        <f aca="false">VLOOKUP(I41,'[1]25-PB'!K$1:K$1048576,1,0)</f>
        <v>'Caapora'</v>
      </c>
      <c r="N41" s="0" t="n">
        <v>21698</v>
      </c>
    </row>
    <row r="42" customFormat="false" ht="12.8" hidden="false" customHeight="false" outlineLevel="0" collapsed="false">
      <c r="B42" s="0" t="n">
        <v>250310</v>
      </c>
      <c r="C42" s="0" t="n">
        <v>2</v>
      </c>
      <c r="D42" s="0" t="n">
        <v>25</v>
      </c>
      <c r="E42" s="2" t="n">
        <f aca="false">VLOOKUP(B42,'10'!$B$2:$F$5570,4,0)</f>
        <v>-7.48899</v>
      </c>
      <c r="F42" s="2" t="n">
        <f aca="false">VLOOKUP(B42,'10'!$B$2:$F$5570,5,0)</f>
        <v>-36.287</v>
      </c>
      <c r="G42" s="3" t="n">
        <f aca="false">VLOOKUP(B42,'10'!$B$2:$J$5570,6,0)</f>
        <v>5935.24866446237</v>
      </c>
      <c r="H42" s="0" t="n">
        <f aca="false">IFERROR(IF(I42=K42,0,1),1)</f>
        <v>1</v>
      </c>
      <c r="I42" s="0" t="s">
        <v>1284</v>
      </c>
      <c r="K42" s="4" t="e">
        <f aca="false">VLOOKUP(I42,'[1]25-PB'!K$1:K$1048576,1,0)</f>
        <v>#N/A</v>
      </c>
      <c r="N42" s="0" t="n">
        <v>5503</v>
      </c>
    </row>
    <row r="43" customFormat="false" ht="12.8" hidden="false" customHeight="false" outlineLevel="0" collapsed="false">
      <c r="B43" s="0" t="n">
        <v>250320</v>
      </c>
      <c r="C43" s="0" t="n">
        <v>2</v>
      </c>
      <c r="D43" s="0" t="n">
        <v>25</v>
      </c>
      <c r="E43" s="2" t="n">
        <f aca="false">VLOOKUP(B43,'10'!$B$2:$F$5570,4,0)</f>
        <v>-6.98731</v>
      </c>
      <c r="F43" s="2" t="n">
        <f aca="false">VLOOKUP(B43,'10'!$B$2:$F$5570,5,0)</f>
        <v>-34.8284</v>
      </c>
      <c r="G43" s="3" t="n">
        <f aca="false">VLOOKUP(B43,'10'!$B$2:$J$5570,6,0)</f>
        <v>71917.568770916</v>
      </c>
      <c r="H43" s="0" t="n">
        <f aca="false">IFERROR(IF(I43=K43,0,1),1)</f>
        <v>0</v>
      </c>
      <c r="I43" s="0" t="s">
        <v>1285</v>
      </c>
      <c r="K43" s="4" t="str">
        <f aca="false">VLOOKUP(I43,'[1]25-PB'!K$1:K$1048576,1,0)</f>
        <v>'Cabedelo'</v>
      </c>
      <c r="N43" s="0" t="n">
        <v>66680</v>
      </c>
    </row>
    <row r="44" customFormat="false" ht="12.8" hidden="false" customHeight="false" outlineLevel="0" collapsed="false">
      <c r="B44" s="0" t="n">
        <v>250330</v>
      </c>
      <c r="C44" s="0" t="n">
        <v>2</v>
      </c>
      <c r="D44" s="0" t="n">
        <v>25</v>
      </c>
      <c r="E44" s="2" t="n">
        <f aca="false">VLOOKUP(B44,'10'!$B$2:$F$5570,4,0)</f>
        <v>-6.91353</v>
      </c>
      <c r="F44" s="2" t="n">
        <f aca="false">VLOOKUP(B44,'10'!$B$2:$F$5570,5,0)</f>
        <v>-38.676</v>
      </c>
      <c r="G44" s="3" t="n">
        <f aca="false">VLOOKUP(B44,'10'!$B$2:$J$5570,6,0)</f>
        <v>10981.7739235973</v>
      </c>
      <c r="H44" s="0" t="n">
        <f aca="false">IFERROR(IF(I44=K44,0,1),1)</f>
        <v>1</v>
      </c>
      <c r="I44" s="0" t="s">
        <v>1286</v>
      </c>
      <c r="K44" s="4" t="e">
        <f aca="false">VLOOKUP(I44,'[1]25-PB'!K$1:K$1048576,1,0)</f>
        <v>#N/A</v>
      </c>
      <c r="N44" s="0" t="n">
        <v>10182</v>
      </c>
    </row>
    <row r="45" customFormat="false" ht="12.8" hidden="false" customHeight="false" outlineLevel="0" collapsed="false">
      <c r="B45" s="0" t="n">
        <v>250340</v>
      </c>
      <c r="C45" s="0" t="n">
        <v>2</v>
      </c>
      <c r="D45" s="0" t="n">
        <v>25</v>
      </c>
      <c r="E45" s="2" t="n">
        <f aca="false">VLOOKUP(B45,'10'!$B$2:$F$5570,4,0)</f>
        <v>-7.12128</v>
      </c>
      <c r="F45" s="2" t="n">
        <f aca="false">VLOOKUP(B45,'10'!$B$2:$F$5570,5,0)</f>
        <v>-37.1563</v>
      </c>
      <c r="G45" s="3" t="n">
        <f aca="false">VLOOKUP(B45,'10'!$B$2:$J$5570,6,0)</f>
        <v>4021.90482823554</v>
      </c>
      <c r="H45" s="0" t="n">
        <f aca="false">IFERROR(IF(I45=K45,0,1),1)</f>
        <v>1</v>
      </c>
      <c r="I45" s="0" t="s">
        <v>1287</v>
      </c>
      <c r="K45" s="4" t="e">
        <f aca="false">VLOOKUP(I45,'[1]25-PB'!K$1:K$1048576,1,0)</f>
        <v>#N/A</v>
      </c>
      <c r="N45" s="0" t="n">
        <v>3729</v>
      </c>
    </row>
    <row r="46" customFormat="false" ht="12.8" hidden="false" customHeight="false" outlineLevel="0" collapsed="false">
      <c r="B46" s="0" t="n">
        <v>250350</v>
      </c>
      <c r="C46" s="0" t="n">
        <v>2</v>
      </c>
      <c r="D46" s="0" t="n">
        <v>25</v>
      </c>
      <c r="E46" s="2" t="n">
        <f aca="false">VLOOKUP(B46,'10'!$B$2:$F$5570,4,0)</f>
        <v>-6.6386</v>
      </c>
      <c r="F46" s="2" t="n">
        <f aca="false">VLOOKUP(B46,'10'!$B$2:$F$5570,5,0)</f>
        <v>-35.7778</v>
      </c>
      <c r="G46" s="3" t="n">
        <f aca="false">VLOOKUP(B46,'10'!$B$2:$J$5570,6,0)</f>
        <v>18506.8020776867</v>
      </c>
      <c r="H46" s="0" t="n">
        <f aca="false">IFERROR(IF(I46=K46,0,1),1)</f>
        <v>0</v>
      </c>
      <c r="I46" s="0" t="s">
        <v>1288</v>
      </c>
      <c r="K46" s="4" t="str">
        <f aca="false">VLOOKUP(I46,'[1]25-PB'!K$1:K$1048576,1,0)</f>
        <v>'Cacimba_De_Dentro'</v>
      </c>
      <c r="N46" s="0" t="n">
        <v>17159</v>
      </c>
    </row>
    <row r="47" customFormat="false" ht="12.8" hidden="false" customHeight="false" outlineLevel="0" collapsed="false">
      <c r="B47" s="0" t="n">
        <v>250355</v>
      </c>
      <c r="C47" s="0" t="n">
        <v>2</v>
      </c>
      <c r="D47" s="0" t="n">
        <v>25</v>
      </c>
      <c r="E47" s="2" t="n">
        <f aca="false">VLOOKUP(B47,'10'!$B$2:$F$5570,4,0)</f>
        <v>-7.20721</v>
      </c>
      <c r="F47" s="2" t="n">
        <f aca="false">VLOOKUP(B47,'10'!$B$2:$F$5570,5,0)</f>
        <v>-37.0604</v>
      </c>
      <c r="G47" s="3" t="n">
        <f aca="false">VLOOKUP(B47,'10'!$B$2:$J$5570,6,0)</f>
        <v>7706.22418818529</v>
      </c>
      <c r="H47" s="0" t="n">
        <f aca="false">IFERROR(IF(I47=K47,0,1),1)</f>
        <v>1</v>
      </c>
      <c r="I47" s="0" t="s">
        <v>1289</v>
      </c>
      <c r="K47" s="4" t="e">
        <f aca="false">VLOOKUP(I47,'[1]25-PB'!K$1:K$1048576,1,0)</f>
        <v>#N/A</v>
      </c>
      <c r="N47" s="0" t="n">
        <v>7145</v>
      </c>
    </row>
    <row r="48" customFormat="false" ht="12.8" hidden="false" customHeight="false" outlineLevel="0" collapsed="false">
      <c r="B48" s="0" t="n">
        <v>250360</v>
      </c>
      <c r="C48" s="0" t="n">
        <v>2</v>
      </c>
      <c r="D48" s="0" t="n">
        <v>25</v>
      </c>
      <c r="E48" s="2" t="n">
        <f aca="false">VLOOKUP(B48,'10'!$B$2:$F$5570,4,0)</f>
        <v>-6.62115</v>
      </c>
      <c r="F48" s="2" t="n">
        <f aca="false">VLOOKUP(B48,'10'!$B$2:$F$5570,5,0)</f>
        <v>-35.4581</v>
      </c>
      <c r="G48" s="3" t="n">
        <f aca="false">VLOOKUP(B48,'10'!$B$2:$J$5570,6,0)</f>
        <v>7864.77071801919</v>
      </c>
      <c r="H48" s="0" t="n">
        <f aca="false">IFERROR(IF(I48=K48,0,1),1)</f>
        <v>1</v>
      </c>
      <c r="I48" s="0" t="s">
        <v>1290</v>
      </c>
      <c r="K48" s="4" t="e">
        <f aca="false">VLOOKUP(I48,'[1]25-PB'!K$1:K$1048576,1,0)</f>
        <v>#N/A</v>
      </c>
      <c r="N48" s="0" t="n">
        <v>7292</v>
      </c>
    </row>
    <row r="49" customFormat="false" ht="12.8" hidden="false" customHeight="false" outlineLevel="0" collapsed="false">
      <c r="B49" s="0" t="n">
        <v>250370</v>
      </c>
      <c r="C49" s="0" t="n">
        <v>2</v>
      </c>
      <c r="D49" s="0" t="n">
        <v>25</v>
      </c>
      <c r="E49" s="2" t="n">
        <f aca="false">VLOOKUP(B49,'10'!$B$2:$F$5570,4,0)</f>
        <v>-6.88004</v>
      </c>
      <c r="F49" s="2" t="n">
        <f aca="false">VLOOKUP(B49,'10'!$B$2:$F$5570,5,0)</f>
        <v>-38.5577</v>
      </c>
      <c r="G49" s="3" t="n">
        <f aca="false">VLOOKUP(B49,'10'!$B$2:$J$5570,6,0)</f>
        <v>66628.3702518312</v>
      </c>
      <c r="H49" s="0" t="n">
        <f aca="false">IFERROR(IF(I49=K49,0,1),1)</f>
        <v>0</v>
      </c>
      <c r="I49" s="0" t="s">
        <v>1291</v>
      </c>
      <c r="K49" s="4" t="str">
        <f aca="false">VLOOKUP(I49,'[1]25-PB'!K$1:K$1048576,1,0)</f>
        <v>'Cajazeiras'</v>
      </c>
      <c r="N49" s="0" t="n">
        <v>61776</v>
      </c>
    </row>
    <row r="50" customFormat="false" ht="12.8" hidden="false" customHeight="false" outlineLevel="0" collapsed="false">
      <c r="B50" s="0" t="n">
        <v>250375</v>
      </c>
      <c r="C50" s="0" t="n">
        <v>2</v>
      </c>
      <c r="D50" s="0" t="n">
        <v>25</v>
      </c>
      <c r="E50" s="2" t="n">
        <f aca="false">VLOOKUP(B50,'10'!$B$2:$F$5570,4,0)</f>
        <v>-6.96016</v>
      </c>
      <c r="F50" s="2" t="n">
        <f aca="false">VLOOKUP(B50,'10'!$B$2:$F$5570,5,0)</f>
        <v>-37.8009</v>
      </c>
      <c r="G50" s="3" t="n">
        <f aca="false">VLOOKUP(B50,'10'!$B$2:$J$5570,6,0)</f>
        <v>3430.8606217799</v>
      </c>
      <c r="H50" s="0" t="n">
        <f aca="false">IFERROR(IF(I50=K50,0,1),1)</f>
        <v>1</v>
      </c>
      <c r="I50" s="0" t="s">
        <v>1292</v>
      </c>
      <c r="K50" s="4" t="e">
        <f aca="false">VLOOKUP(I50,'[1]25-PB'!K$1:K$1048576,1,0)</f>
        <v>#N/A</v>
      </c>
      <c r="N50" s="0" t="n">
        <v>3181</v>
      </c>
    </row>
    <row r="51" customFormat="false" ht="12.8" hidden="false" customHeight="false" outlineLevel="0" collapsed="false">
      <c r="B51" s="0" t="n">
        <v>250380</v>
      </c>
      <c r="C51" s="0" t="n">
        <v>2</v>
      </c>
      <c r="D51" s="0" t="n">
        <v>25</v>
      </c>
      <c r="E51" s="2" t="n">
        <f aca="false">VLOOKUP(B51,'10'!$B$2:$F$5570,4,0)</f>
        <v>-7.1025</v>
      </c>
      <c r="F51" s="2" t="n">
        <f aca="false">VLOOKUP(B51,'10'!$B$2:$F$5570,5,0)</f>
        <v>-35.3272</v>
      </c>
      <c r="G51" s="3" t="n">
        <f aca="false">VLOOKUP(B51,'10'!$B$2:$J$5570,6,0)</f>
        <v>6451.87307120005</v>
      </c>
      <c r="H51" s="0" t="n">
        <f aca="false">IFERROR(IF(I51=K51,0,1),1)</f>
        <v>1</v>
      </c>
      <c r="I51" s="0" t="s">
        <v>1293</v>
      </c>
      <c r="K51" s="4" t="e">
        <f aca="false">VLOOKUP(I51,'[1]25-PB'!K$1:K$1048576,1,0)</f>
        <v>#N/A</v>
      </c>
      <c r="N51" s="0" t="n">
        <v>5982</v>
      </c>
    </row>
    <row r="52" customFormat="false" ht="12.8" hidden="false" customHeight="false" outlineLevel="0" collapsed="false">
      <c r="B52" s="0" t="n">
        <v>250390</v>
      </c>
      <c r="C52" s="0" t="n">
        <v>2</v>
      </c>
      <c r="D52" s="0" t="n">
        <v>25</v>
      </c>
      <c r="E52" s="2" t="n">
        <f aca="false">VLOOKUP(B52,'10'!$B$2:$F$5570,4,0)</f>
        <v>-7.88503</v>
      </c>
      <c r="F52" s="2" t="n">
        <f aca="false">VLOOKUP(B52,'10'!$B$2:$F$5570,5,0)</f>
        <v>-36.8242</v>
      </c>
      <c r="G52" s="3" t="n">
        <f aca="false">VLOOKUP(B52,'10'!$B$2:$J$5570,6,0)</f>
        <v>6464.81564506405</v>
      </c>
      <c r="H52" s="0" t="n">
        <f aca="false">IFERROR(IF(I52=K52,0,1),1)</f>
        <v>1</v>
      </c>
      <c r="I52" s="0" t="s">
        <v>1294</v>
      </c>
      <c r="K52" s="4" t="e">
        <f aca="false">VLOOKUP(I52,'[1]25-PB'!K$1:K$1048576,1,0)</f>
        <v>#N/A</v>
      </c>
      <c r="N52" s="0" t="n">
        <v>5994</v>
      </c>
    </row>
    <row r="53" customFormat="false" ht="12.8" hidden="false" customHeight="false" outlineLevel="0" collapsed="false">
      <c r="B53" s="0" t="n">
        <v>250400</v>
      </c>
      <c r="C53" s="0" t="n">
        <v>2</v>
      </c>
      <c r="D53" s="0" t="n">
        <v>25</v>
      </c>
      <c r="E53" s="2" t="n">
        <f aca="false">VLOOKUP(B53,'10'!$B$2:$F$5570,4,0)</f>
        <v>-7.22196</v>
      </c>
      <c r="F53" s="2" t="n">
        <f aca="false">VLOOKUP(B53,'10'!$B$2:$F$5570,5,0)</f>
        <v>-35.8731</v>
      </c>
      <c r="G53" s="3" t="n">
        <f aca="false">VLOOKUP(B53,'10'!$B$2:$J$5570,6,0)</f>
        <v>439478.038125715</v>
      </c>
      <c r="H53" s="0" t="n">
        <f aca="false">IFERROR(IF(I53=K53,0,1),1)</f>
        <v>0</v>
      </c>
      <c r="I53" s="0" t="s">
        <v>1295</v>
      </c>
      <c r="K53" s="4" t="str">
        <f aca="false">VLOOKUP(I53,'[1]25-PB'!K$1:K$1048576,1,0)</f>
        <v>'Campina_Grande'</v>
      </c>
      <c r="N53" s="0" t="n">
        <v>407472</v>
      </c>
    </row>
    <row r="54" customFormat="false" ht="12.8" hidden="false" customHeight="false" outlineLevel="0" collapsed="false">
      <c r="B54" s="0" t="n">
        <v>250403</v>
      </c>
      <c r="C54" s="0" t="n">
        <v>2</v>
      </c>
      <c r="D54" s="0" t="n">
        <v>25</v>
      </c>
      <c r="E54" s="2" t="n">
        <f aca="false">VLOOKUP(B54,'10'!$B$2:$F$5570,4,0)</f>
        <v>-6.91624</v>
      </c>
      <c r="F54" s="2" t="n">
        <f aca="false">VLOOKUP(B54,'10'!$B$2:$F$5570,5,0)</f>
        <v>-35.1673</v>
      </c>
      <c r="G54" s="3" t="n">
        <f aca="false">VLOOKUP(B54,'10'!$B$2:$J$5570,6,0)</f>
        <v>6928.59120852376</v>
      </c>
      <c r="H54" s="0" t="n">
        <f aca="false">IFERROR(IF(I54=K54,0,1),1)</f>
        <v>1</v>
      </c>
      <c r="I54" s="0" t="s">
        <v>1296</v>
      </c>
      <c r="K54" s="4" t="e">
        <f aca="false">VLOOKUP(I54,'[1]25-PB'!K$1:K$1048576,1,0)</f>
        <v>#N/A</v>
      </c>
      <c r="N54" s="0" t="n">
        <v>6424</v>
      </c>
    </row>
    <row r="55" customFormat="false" ht="12.8" hidden="false" customHeight="false" outlineLevel="0" collapsed="false">
      <c r="B55" s="0" t="n">
        <v>250407</v>
      </c>
      <c r="C55" s="0" t="n">
        <v>2</v>
      </c>
      <c r="D55" s="0" t="n">
        <v>25</v>
      </c>
      <c r="E55" s="2" t="n">
        <f aca="false">VLOOKUP(B55,'10'!$B$2:$F$5570,4,0)</f>
        <v>-7.72049</v>
      </c>
      <c r="F55" s="2" t="n">
        <f aca="false">VLOOKUP(B55,'10'!$B$2:$F$5570,5,0)</f>
        <v>-36.492</v>
      </c>
      <c r="G55" s="3" t="n">
        <f aca="false">VLOOKUP(B55,'10'!$B$2:$J$5570,6,0)</f>
        <v>4465.18798307727</v>
      </c>
      <c r="H55" s="0" t="n">
        <f aca="false">IFERROR(IF(I55=K55,0,1),1)</f>
        <v>1</v>
      </c>
      <c r="I55" s="0" t="s">
        <v>1111</v>
      </c>
      <c r="K55" s="4" t="e">
        <f aca="false">VLOOKUP(I55,'[1]25-PB'!K$1:K$1048576,1,0)</f>
        <v>#N/A</v>
      </c>
      <c r="N55" s="0" t="n">
        <v>4140</v>
      </c>
    </row>
    <row r="56" customFormat="false" ht="12.8" hidden="false" customHeight="false" outlineLevel="0" collapsed="false">
      <c r="B56" s="0" t="n">
        <v>250410</v>
      </c>
      <c r="C56" s="0" t="n">
        <v>2</v>
      </c>
      <c r="D56" s="0" t="n">
        <v>25</v>
      </c>
      <c r="E56" s="2" t="n">
        <f aca="false">VLOOKUP(B56,'10'!$B$2:$F$5570,4,0)</f>
        <v>-7.03414</v>
      </c>
      <c r="F56" s="2" t="n">
        <f aca="false">VLOOKUP(B56,'10'!$B$2:$F$5570,5,0)</f>
        <v>-38.3399</v>
      </c>
      <c r="G56" s="3" t="n">
        <f aca="false">VLOOKUP(B56,'10'!$B$2:$J$5570,6,0)</f>
        <v>2837.65931968026</v>
      </c>
      <c r="H56" s="0" t="n">
        <f aca="false">IFERROR(IF(I56=K56,0,1),1)</f>
        <v>1</v>
      </c>
      <c r="I56" s="0" t="s">
        <v>1297</v>
      </c>
      <c r="K56" s="4" t="e">
        <f aca="false">VLOOKUP(I56,'[1]25-PB'!K$1:K$1048576,1,0)</f>
        <v>#N/A</v>
      </c>
      <c r="N56" s="0" t="n">
        <v>2631</v>
      </c>
    </row>
    <row r="57" customFormat="false" ht="12.8" hidden="false" customHeight="false" outlineLevel="0" collapsed="false">
      <c r="B57" s="0" t="n">
        <v>250415</v>
      </c>
      <c r="C57" s="0" t="n">
        <v>2</v>
      </c>
      <c r="D57" s="0" t="n">
        <v>25</v>
      </c>
      <c r="E57" s="2" t="n">
        <f aca="false">VLOOKUP(B57,'10'!$B$2:$F$5570,4,0)</f>
        <v>-6.77954</v>
      </c>
      <c r="F57" s="2" t="n">
        <f aca="false">VLOOKUP(B57,'10'!$B$2:$F$5570,5,0)</f>
        <v>-35.8179</v>
      </c>
      <c r="G57" s="3" t="n">
        <f aca="false">VLOOKUP(B57,'10'!$B$2:$J$5570,6,0)</f>
        <v>8014.6888652771</v>
      </c>
      <c r="H57" s="0" t="n">
        <f aca="false">IFERROR(IF(I57=K57,0,1),1)</f>
        <v>1</v>
      </c>
      <c r="I57" s="0" t="s">
        <v>1298</v>
      </c>
      <c r="K57" s="4" t="e">
        <f aca="false">VLOOKUP(I57,'[1]25-PB'!K$1:K$1048576,1,0)</f>
        <v>#N/A</v>
      </c>
      <c r="N57" s="0" t="n">
        <v>7431</v>
      </c>
    </row>
    <row r="58" customFormat="false" ht="12.8" hidden="false" customHeight="false" outlineLevel="0" collapsed="false">
      <c r="B58" s="0" t="n">
        <v>250420</v>
      </c>
      <c r="C58" s="0" t="n">
        <v>2</v>
      </c>
      <c r="D58" s="0" t="n">
        <v>25</v>
      </c>
      <c r="E58" s="2" t="n">
        <f aca="false">VLOOKUP(B58,'10'!$B$2:$F$5570,4,0)</f>
        <v>-7.12008</v>
      </c>
      <c r="F58" s="2" t="n">
        <f aca="false">VLOOKUP(B58,'10'!$B$2:$F$5570,5,0)</f>
        <v>-37.6064</v>
      </c>
      <c r="G58" s="3" t="n">
        <f aca="false">VLOOKUP(B58,'10'!$B$2:$J$5570,6,0)</f>
        <v>5316.16221463475</v>
      </c>
      <c r="H58" s="0" t="n">
        <f aca="false">IFERROR(IF(I58=K58,0,1),1)</f>
        <v>1</v>
      </c>
      <c r="I58" s="0" t="s">
        <v>1299</v>
      </c>
      <c r="K58" s="4" t="e">
        <f aca="false">VLOOKUP(I58,'[1]25-PB'!K$1:K$1048576,1,0)</f>
        <v>#N/A</v>
      </c>
      <c r="N58" s="0" t="n">
        <v>4929</v>
      </c>
    </row>
    <row r="59" customFormat="false" ht="12.8" hidden="false" customHeight="false" outlineLevel="0" collapsed="false">
      <c r="B59" s="0" t="n">
        <v>250430</v>
      </c>
      <c r="C59" s="0" t="n">
        <v>2</v>
      </c>
      <c r="D59" s="0" t="n">
        <v>25</v>
      </c>
      <c r="E59" s="2" t="n">
        <f aca="false">VLOOKUP(B59,'10'!$B$2:$F$5570,4,0)</f>
        <v>-6.34062</v>
      </c>
      <c r="F59" s="2" t="n">
        <f aca="false">VLOOKUP(B59,'10'!$B$2:$F$5570,5,0)</f>
        <v>-37.747</v>
      </c>
      <c r="G59" s="3" t="n">
        <f aca="false">VLOOKUP(B59,'10'!$B$2:$J$5570,6,0)</f>
        <v>32726.376562926</v>
      </c>
      <c r="H59" s="0" t="n">
        <f aca="false">IFERROR(IF(I59=K59,0,1),1)</f>
        <v>0</v>
      </c>
      <c r="I59" s="0" t="s">
        <v>1300</v>
      </c>
      <c r="K59" s="4" t="str">
        <f aca="false">VLOOKUP(I59,'[1]25-PB'!K$1:K$1048576,1,0)</f>
        <v>'Catole_Do_Rocha'</v>
      </c>
      <c r="N59" s="0" t="n">
        <v>30343</v>
      </c>
    </row>
    <row r="60" customFormat="false" ht="12.8" hidden="false" customHeight="false" outlineLevel="0" collapsed="false">
      <c r="B60" s="0" t="n">
        <v>250435</v>
      </c>
      <c r="C60" s="0" t="n">
        <v>2</v>
      </c>
      <c r="D60" s="0" t="n">
        <v>25</v>
      </c>
      <c r="E60" s="2" t="n">
        <f aca="false">VLOOKUP(B60,'10'!$B$2:$F$5570,4,0)</f>
        <v>-7.41659</v>
      </c>
      <c r="F60" s="2" t="n">
        <f aca="false">VLOOKUP(B60,'10'!$B$2:$F$5570,5,0)</f>
        <v>-36.0306</v>
      </c>
      <c r="G60" s="3" t="n">
        <f aca="false">VLOOKUP(B60,'10'!$B$2:$J$5570,6,0)</f>
        <v>5184.57938035083</v>
      </c>
      <c r="H60" s="0" t="n">
        <f aca="false">IFERROR(IF(I60=K60,0,1),1)</f>
        <v>1</v>
      </c>
      <c r="I60" s="0" t="s">
        <v>1301</v>
      </c>
      <c r="K60" s="4" t="e">
        <f aca="false">VLOOKUP(I60,'[1]25-PB'!K$1:K$1048576,1,0)</f>
        <v>#N/A</v>
      </c>
      <c r="N60" s="0" t="n">
        <v>4807</v>
      </c>
    </row>
    <row r="61" customFormat="false" ht="12.8" hidden="false" customHeight="false" outlineLevel="0" collapsed="false">
      <c r="B61" s="0" t="n">
        <v>250440</v>
      </c>
      <c r="C61" s="0" t="n">
        <v>2</v>
      </c>
      <c r="D61" s="0" t="n">
        <v>25</v>
      </c>
      <c r="E61" s="2" t="n">
        <f aca="false">VLOOKUP(B61,'10'!$B$2:$F$5570,4,0)</f>
        <v>-7.55106</v>
      </c>
      <c r="F61" s="2" t="n">
        <f aca="false">VLOOKUP(B61,'10'!$B$2:$F$5570,5,0)</f>
        <v>-38.5014</v>
      </c>
      <c r="G61" s="3" t="n">
        <f aca="false">VLOOKUP(B61,'10'!$B$2:$J$5570,6,0)</f>
        <v>20388.8680270755</v>
      </c>
      <c r="H61" s="0" t="n">
        <f aca="false">IFERROR(IF(I61=K61,0,1),1)</f>
        <v>0</v>
      </c>
      <c r="I61" s="0" t="s">
        <v>1302</v>
      </c>
      <c r="K61" s="4" t="str">
        <f aca="false">VLOOKUP(I61,'[1]25-PB'!K$1:K$1048576,1,0)</f>
        <v>'Conceicao'</v>
      </c>
      <c r="N61" s="0" t="n">
        <v>18904</v>
      </c>
    </row>
    <row r="62" customFormat="false" ht="12.8" hidden="false" customHeight="false" outlineLevel="0" collapsed="false">
      <c r="B62" s="0" t="n">
        <v>250450</v>
      </c>
      <c r="C62" s="0" t="n">
        <v>2</v>
      </c>
      <c r="D62" s="0" t="n">
        <v>25</v>
      </c>
      <c r="E62" s="2" t="n">
        <f aca="false">VLOOKUP(B62,'10'!$B$2:$F$5570,4,0)</f>
        <v>-6.89831</v>
      </c>
      <c r="F62" s="2" t="n">
        <f aca="false">VLOOKUP(B62,'10'!$B$2:$F$5570,5,0)</f>
        <v>-37.606</v>
      </c>
      <c r="G62" s="3" t="n">
        <f aca="false">VLOOKUP(B62,'10'!$B$2:$J$5570,6,0)</f>
        <v>7171.26446847361</v>
      </c>
      <c r="H62" s="0" t="n">
        <f aca="false">IFERROR(IF(I62=K62,0,1),1)</f>
        <v>1</v>
      </c>
      <c r="I62" s="0" t="s">
        <v>1303</v>
      </c>
      <c r="K62" s="4" t="e">
        <f aca="false">VLOOKUP(I62,'[1]25-PB'!K$1:K$1048576,1,0)</f>
        <v>#N/A</v>
      </c>
      <c r="N62" s="0" t="n">
        <v>6649</v>
      </c>
    </row>
    <row r="63" customFormat="false" ht="12.8" hidden="false" customHeight="false" outlineLevel="0" collapsed="false">
      <c r="B63" s="0" t="n">
        <v>250460</v>
      </c>
      <c r="C63" s="0" t="n">
        <v>2</v>
      </c>
      <c r="D63" s="0" t="n">
        <v>25</v>
      </c>
      <c r="E63" s="2" t="n">
        <f aca="false">VLOOKUP(B63,'10'!$B$2:$F$5570,4,0)</f>
        <v>-7.25746</v>
      </c>
      <c r="F63" s="2" t="n">
        <f aca="false">VLOOKUP(B63,'10'!$B$2:$F$5570,5,0)</f>
        <v>-34.8999</v>
      </c>
      <c r="G63" s="3" t="n">
        <f aca="false">VLOOKUP(B63,'10'!$B$2:$J$5570,6,0)</f>
        <v>26233.51867449</v>
      </c>
      <c r="H63" s="0" t="n">
        <f aca="false">IFERROR(IF(I63=K63,0,1),1)</f>
        <v>1</v>
      </c>
      <c r="I63" s="0" t="s">
        <v>1304</v>
      </c>
      <c r="K63" s="4" t="e">
        <f aca="false">VLOOKUP(I63,'[1]25-PB'!K$1:K$1048576,1,0)</f>
        <v>#N/A</v>
      </c>
      <c r="N63" s="0" t="n">
        <v>24323</v>
      </c>
    </row>
    <row r="64" customFormat="false" ht="12.8" hidden="false" customHeight="false" outlineLevel="0" collapsed="false">
      <c r="B64" s="0" t="n">
        <v>250470</v>
      </c>
      <c r="C64" s="0" t="n">
        <v>2</v>
      </c>
      <c r="D64" s="0" t="n">
        <v>25</v>
      </c>
      <c r="E64" s="2" t="n">
        <f aca="false">VLOOKUP(B64,'10'!$B$2:$F$5570,4,0)</f>
        <v>-7.79078</v>
      </c>
      <c r="F64" s="2" t="n">
        <f aca="false">VLOOKUP(B64,'10'!$B$2:$F$5570,5,0)</f>
        <v>-36.6581</v>
      </c>
      <c r="G64" s="3" t="n">
        <f aca="false">VLOOKUP(B64,'10'!$B$2:$J$5570,6,0)</f>
        <v>5160.85132826684</v>
      </c>
      <c r="H64" s="0" t="n">
        <f aca="false">IFERROR(IF(I64=K64,0,1),1)</f>
        <v>1</v>
      </c>
      <c r="I64" s="0" t="s">
        <v>1305</v>
      </c>
      <c r="K64" s="4" t="e">
        <f aca="false">VLOOKUP(I64,'[1]25-PB'!K$1:K$1048576,1,0)</f>
        <v>#N/A</v>
      </c>
      <c r="N64" s="0" t="n">
        <v>4785</v>
      </c>
    </row>
    <row r="65" customFormat="false" ht="12.8" hidden="false" customHeight="false" outlineLevel="0" collapsed="false">
      <c r="B65" s="0" t="n">
        <v>250480</v>
      </c>
      <c r="C65" s="0" t="n">
        <v>2</v>
      </c>
      <c r="D65" s="0" t="n">
        <v>25</v>
      </c>
      <c r="E65" s="2" t="n">
        <f aca="false">VLOOKUP(B65,'10'!$B$2:$F$5570,4,0)</f>
        <v>-7.00712</v>
      </c>
      <c r="F65" s="2" t="n">
        <f aca="false">VLOOKUP(B65,'10'!$B$2:$F$5570,5,0)</f>
        <v>-37.9346</v>
      </c>
      <c r="G65" s="3" t="n">
        <f aca="false">VLOOKUP(B65,'10'!$B$2:$J$5570,6,0)</f>
        <v>16634.4430586958</v>
      </c>
      <c r="H65" s="0" t="n">
        <f aca="false">IFERROR(IF(I65=K65,0,1),1)</f>
        <v>0</v>
      </c>
      <c r="I65" s="0" t="s">
        <v>1306</v>
      </c>
      <c r="K65" s="4" t="str">
        <f aca="false">VLOOKUP(I65,'[1]25-PB'!K$1:K$1048576,1,0)</f>
        <v>'Coremas'</v>
      </c>
      <c r="N65" s="0" t="n">
        <v>15423</v>
      </c>
    </row>
    <row r="66" customFormat="false" ht="12.8" hidden="false" customHeight="false" outlineLevel="0" collapsed="false">
      <c r="B66" s="0" t="n">
        <v>250485</v>
      </c>
      <c r="C66" s="0" t="n">
        <v>2</v>
      </c>
      <c r="D66" s="0" t="n">
        <v>25</v>
      </c>
      <c r="E66" s="2" t="n">
        <f aca="false">VLOOKUP(B66,'10'!$B$2:$F$5570,4,0)</f>
        <v>-7.62365</v>
      </c>
      <c r="F66" s="2" t="n">
        <f aca="false">VLOOKUP(B66,'10'!$B$2:$F$5570,5,0)</f>
        <v>-36.6064</v>
      </c>
      <c r="G66" s="3" t="n">
        <f aca="false">VLOOKUP(B66,'10'!$B$2:$J$5570,6,0)</f>
        <v>2056.79069655274</v>
      </c>
      <c r="H66" s="0" t="n">
        <f aca="false">IFERROR(IF(I66=K66,0,1),1)</f>
        <v>1</v>
      </c>
      <c r="I66" s="0" t="s">
        <v>1307</v>
      </c>
      <c r="K66" s="4" t="e">
        <f aca="false">VLOOKUP(I66,'[1]25-PB'!K$1:K$1048576,1,0)</f>
        <v>#N/A</v>
      </c>
      <c r="N66" s="0" t="n">
        <v>1907</v>
      </c>
    </row>
    <row r="67" customFormat="false" ht="12.8" hidden="false" customHeight="false" outlineLevel="0" collapsed="false">
      <c r="B67" s="0" t="n">
        <v>250490</v>
      </c>
      <c r="C67" s="0" t="n">
        <v>2</v>
      </c>
      <c r="D67" s="0" t="n">
        <v>25</v>
      </c>
      <c r="E67" s="2" t="n">
        <f aca="false">VLOOKUP(B67,'10'!$B$2:$F$5570,4,0)</f>
        <v>-7.13902</v>
      </c>
      <c r="F67" s="2" t="n">
        <f aca="false">VLOOKUP(B67,'10'!$B$2:$F$5570,5,0)</f>
        <v>-35.0857</v>
      </c>
      <c r="G67" s="3" t="n">
        <f aca="false">VLOOKUP(B67,'10'!$B$2:$J$5570,6,0)</f>
        <v>18730.0614768405</v>
      </c>
      <c r="H67" s="0" t="n">
        <f aca="false">IFERROR(IF(I67=K67,0,1),1)</f>
        <v>1</v>
      </c>
      <c r="I67" s="0" t="s">
        <v>1308</v>
      </c>
      <c r="K67" s="4" t="e">
        <f aca="false">VLOOKUP(I67,'[1]25-PB'!K$1:K$1048576,1,0)</f>
        <v>#N/A</v>
      </c>
      <c r="N67" s="0" t="n">
        <v>17366</v>
      </c>
    </row>
    <row r="68" customFormat="false" ht="12.8" hidden="false" customHeight="false" outlineLevel="0" collapsed="false">
      <c r="B68" s="0" t="n">
        <v>250500</v>
      </c>
      <c r="C68" s="0" t="n">
        <v>2</v>
      </c>
      <c r="D68" s="0" t="n">
        <v>25</v>
      </c>
      <c r="E68" s="2" t="n">
        <f aca="false">VLOOKUP(B68,'10'!$B$2:$F$5570,4,0)</f>
        <v>-6.86686</v>
      </c>
      <c r="F68" s="2" t="n">
        <f aca="false">VLOOKUP(B68,'10'!$B$2:$F$5570,5,0)</f>
        <v>-36.3619</v>
      </c>
      <c r="G68" s="3" t="n">
        <f aca="false">VLOOKUP(B68,'10'!$B$2:$J$5570,6,0)</f>
        <v>8372.76674218088</v>
      </c>
      <c r="H68" s="0" t="n">
        <f aca="false">IFERROR(IF(I68=K68,0,1),1)</f>
        <v>0</v>
      </c>
      <c r="I68" s="0" t="s">
        <v>1309</v>
      </c>
      <c r="K68" s="4" t="str">
        <f aca="false">VLOOKUP(I68,'[1]25-PB'!K$1:K$1048576,1,0)</f>
        <v>'Cubati'</v>
      </c>
      <c r="N68" s="0" t="n">
        <v>7763</v>
      </c>
    </row>
    <row r="69" customFormat="false" ht="12.8" hidden="false" customHeight="false" outlineLevel="0" collapsed="false">
      <c r="B69" s="0" t="n">
        <v>250510</v>
      </c>
      <c r="C69" s="0" t="n">
        <v>2</v>
      </c>
      <c r="D69" s="0" t="n">
        <v>25</v>
      </c>
      <c r="E69" s="2" t="n">
        <f aca="false">VLOOKUP(B69,'10'!$B$2:$F$5570,4,0)</f>
        <v>-6.47647</v>
      </c>
      <c r="F69" s="2" t="n">
        <f aca="false">VLOOKUP(B69,'10'!$B$2:$F$5570,5,0)</f>
        <v>-36.1515</v>
      </c>
      <c r="G69" s="3" t="n">
        <f aca="false">VLOOKUP(B69,'10'!$B$2:$J$5570,6,0)</f>
        <v>21940.8983429326</v>
      </c>
      <c r="H69" s="0" t="n">
        <f aca="false">IFERROR(IF(I69=K69,0,1),1)</f>
        <v>0</v>
      </c>
      <c r="I69" s="0" t="s">
        <v>1310</v>
      </c>
      <c r="K69" s="4" t="str">
        <f aca="false">VLOOKUP(I69,'[1]25-PB'!K$1:K$1048576,1,0)</f>
        <v>'Cuite'</v>
      </c>
      <c r="N69" s="0" t="n">
        <v>20343</v>
      </c>
    </row>
    <row r="70" customFormat="false" ht="12.8" hidden="false" customHeight="false" outlineLevel="0" collapsed="false">
      <c r="B70" s="0" t="n">
        <v>250520</v>
      </c>
      <c r="C70" s="0" t="n">
        <v>2</v>
      </c>
      <c r="D70" s="0" t="n">
        <v>25</v>
      </c>
      <c r="E70" s="2" t="n">
        <f aca="false">VLOOKUP(B70,'10'!$B$2:$F$5570,4,0)</f>
        <v>-6.89058</v>
      </c>
      <c r="F70" s="2" t="n">
        <f aca="false">VLOOKUP(B70,'10'!$B$2:$F$5570,5,0)</f>
        <v>-35.5215</v>
      </c>
      <c r="G70" s="3" t="n">
        <f aca="false">VLOOKUP(B70,'10'!$B$2:$J$5570,6,0)</f>
        <v>7358.9317895015</v>
      </c>
      <c r="H70" s="0" t="n">
        <f aca="false">IFERROR(IF(I70=K70,0,1),1)</f>
        <v>1</v>
      </c>
      <c r="I70" s="0" t="s">
        <v>1311</v>
      </c>
      <c r="K70" s="4" t="e">
        <f aca="false">VLOOKUP(I70,'[1]25-PB'!K$1:K$1048576,1,0)</f>
        <v>#N/A</v>
      </c>
      <c r="N70" s="0" t="n">
        <v>6823</v>
      </c>
    </row>
    <row r="71" customFormat="false" ht="12.8" hidden="false" customHeight="false" outlineLevel="0" collapsed="false">
      <c r="B71" s="0" t="n">
        <v>250523</v>
      </c>
      <c r="C71" s="0" t="n">
        <v>2</v>
      </c>
      <c r="D71" s="0" t="n">
        <v>25</v>
      </c>
      <c r="E71" s="2" t="n">
        <f aca="false">VLOOKUP(B71,'10'!$B$2:$F$5570,4,0)</f>
        <v>-6.91292</v>
      </c>
      <c r="F71" s="2" t="n">
        <f aca="false">VLOOKUP(B71,'10'!$B$2:$F$5570,5,0)</f>
        <v>-35.2502</v>
      </c>
      <c r="G71" s="3" t="n">
        <f aca="false">VLOOKUP(B71,'10'!$B$2:$J$5570,6,0)</f>
        <v>6847.70012187381</v>
      </c>
      <c r="H71" s="0" t="n">
        <f aca="false">IFERROR(IF(I71=K71,0,1),1)</f>
        <v>1</v>
      </c>
      <c r="I71" s="0" t="s">
        <v>1312</v>
      </c>
      <c r="K71" s="4" t="e">
        <f aca="false">VLOOKUP(I71,'[1]25-PB'!K$1:K$1048576,1,0)</f>
        <v>#N/A</v>
      </c>
      <c r="N71" s="0" t="n">
        <v>6349</v>
      </c>
    </row>
    <row r="72" customFormat="false" ht="12.8" hidden="false" customHeight="false" outlineLevel="0" collapsed="false">
      <c r="B72" s="0" t="n">
        <v>250527</v>
      </c>
      <c r="C72" s="0" t="n">
        <v>2</v>
      </c>
      <c r="D72" s="0" t="n">
        <v>25</v>
      </c>
      <c r="E72" s="2" t="n">
        <f aca="false">VLOOKUP(B72,'10'!$B$2:$F$5570,4,0)</f>
        <v>-6.72325</v>
      </c>
      <c r="F72" s="2" t="n">
        <f aca="false">VLOOKUP(B72,'10'!$B$2:$F$5570,5,0)</f>
        <v>-35.2639</v>
      </c>
      <c r="G72" s="3" t="n">
        <f aca="false">VLOOKUP(B72,'10'!$B$2:$J$5570,6,0)</f>
        <v>5653.74768292054</v>
      </c>
      <c r="H72" s="0" t="n">
        <f aca="false">IFERROR(IF(I72=K72,0,1),1)</f>
        <v>1</v>
      </c>
      <c r="I72" s="0" t="s">
        <v>1313</v>
      </c>
      <c r="K72" s="4" t="e">
        <f aca="false">VLOOKUP(I72,'[1]25-PB'!K$1:K$1048576,1,0)</f>
        <v>#N/A</v>
      </c>
      <c r="N72" s="0" t="n">
        <v>5242</v>
      </c>
    </row>
    <row r="73" customFormat="false" ht="12.8" hidden="false" customHeight="false" outlineLevel="0" collapsed="false">
      <c r="B73" s="0" t="n">
        <v>250530</v>
      </c>
      <c r="C73" s="0" t="n">
        <v>2</v>
      </c>
      <c r="D73" s="0" t="n">
        <v>25</v>
      </c>
      <c r="E73" s="2" t="n">
        <f aca="false">VLOOKUP(B73,'10'!$B$2:$F$5570,4,0)</f>
        <v>-7.53075</v>
      </c>
      <c r="F73" s="2" t="n">
        <f aca="false">VLOOKUP(B73,'10'!$B$2:$F$5570,5,0)</f>
        <v>-38.1962</v>
      </c>
      <c r="G73" s="3" t="n">
        <f aca="false">VLOOKUP(B73,'10'!$B$2:$J$5570,6,0)</f>
        <v>2719.01905926034</v>
      </c>
      <c r="H73" s="0" t="n">
        <f aca="false">IFERROR(IF(I73=K73,0,1),1)</f>
        <v>1</v>
      </c>
      <c r="I73" s="0" t="s">
        <v>1314</v>
      </c>
      <c r="K73" s="4" t="e">
        <f aca="false">VLOOKUP(I73,'[1]25-PB'!K$1:K$1048576,1,0)</f>
        <v>#N/A</v>
      </c>
      <c r="N73" s="0" t="n">
        <v>2521</v>
      </c>
    </row>
    <row r="74" customFormat="false" ht="12.8" hidden="false" customHeight="false" outlineLevel="0" collapsed="false">
      <c r="B74" s="0" t="n">
        <v>250535</v>
      </c>
      <c r="C74" s="0" t="n">
        <v>2</v>
      </c>
      <c r="D74" s="0" t="n">
        <v>25</v>
      </c>
      <c r="E74" s="2" t="n">
        <f aca="false">VLOOKUP(B74,'10'!$B$2:$F$5570,4,0)</f>
        <v>-6.63161</v>
      </c>
      <c r="F74" s="2" t="n">
        <f aca="false">VLOOKUP(B74,'10'!$B$2:$F$5570,5,0)</f>
        <v>-35.9101</v>
      </c>
      <c r="G74" s="3" t="n">
        <f aca="false">VLOOKUP(B74,'10'!$B$2:$J$5570,6,0)</f>
        <v>5704.43943055451</v>
      </c>
      <c r="H74" s="0" t="n">
        <f aca="false">IFERROR(IF(I74=K74,0,1),1)</f>
        <v>1</v>
      </c>
      <c r="I74" s="0" t="s">
        <v>1315</v>
      </c>
      <c r="K74" s="4" t="e">
        <f aca="false">VLOOKUP(I74,'[1]25-PB'!K$1:K$1048576,1,0)</f>
        <v>#N/A</v>
      </c>
      <c r="N74" s="0" t="n">
        <v>5289</v>
      </c>
    </row>
    <row r="75" customFormat="false" ht="12.8" hidden="false" customHeight="false" outlineLevel="0" collapsed="false">
      <c r="B75" s="0" t="n">
        <v>250540</v>
      </c>
      <c r="C75" s="0" t="n">
        <v>2</v>
      </c>
      <c r="D75" s="0" t="n">
        <v>25</v>
      </c>
      <c r="E75" s="2" t="n">
        <f aca="false">VLOOKUP(B75,'10'!$B$2:$F$5570,4,0)</f>
        <v>-7.287</v>
      </c>
      <c r="F75" s="2" t="n">
        <f aca="false">VLOOKUP(B75,'10'!$B$2:$F$5570,5,0)</f>
        <v>-37.0925</v>
      </c>
      <c r="G75" s="3" t="n">
        <f aca="false">VLOOKUP(B75,'10'!$B$2:$J$5570,6,0)</f>
        <v>8929.29741833254</v>
      </c>
      <c r="H75" s="0" t="n">
        <f aca="false">IFERROR(IF(I75=K75,0,1),1)</f>
        <v>1</v>
      </c>
      <c r="I75" s="0" t="s">
        <v>1316</v>
      </c>
      <c r="K75" s="4" t="e">
        <f aca="false">VLOOKUP(I75,'[1]25-PB'!K$1:K$1048576,1,0)</f>
        <v>#N/A</v>
      </c>
      <c r="N75" s="0" t="n">
        <v>8279</v>
      </c>
    </row>
    <row r="76" customFormat="false" ht="12.8" hidden="false" customHeight="false" outlineLevel="0" collapsed="false">
      <c r="B76" s="0" t="n">
        <v>250550</v>
      </c>
      <c r="C76" s="0" t="n">
        <v>2</v>
      </c>
      <c r="D76" s="0" t="n">
        <v>25</v>
      </c>
      <c r="E76" s="2" t="n">
        <f aca="false">VLOOKUP(B76,'10'!$B$2:$F$5570,4,0)</f>
        <v>-6.7303</v>
      </c>
      <c r="F76" s="2" t="n">
        <f aca="false">VLOOKUP(B76,'10'!$B$2:$F$5570,5,0)</f>
        <v>-37.5704</v>
      </c>
      <c r="G76" s="3" t="n">
        <f aca="false">VLOOKUP(B76,'10'!$B$2:$J$5570,6,0)</f>
        <v>4069.36093240351</v>
      </c>
      <c r="H76" s="0" t="n">
        <f aca="false">IFERROR(IF(I76=K76,0,1),1)</f>
        <v>1</v>
      </c>
      <c r="I76" s="0" t="s">
        <v>1317</v>
      </c>
      <c r="K76" s="4" t="e">
        <f aca="false">VLOOKUP(I76,'[1]25-PB'!K$1:K$1048576,1,0)</f>
        <v>#N/A</v>
      </c>
      <c r="N76" s="0" t="n">
        <v>3773</v>
      </c>
    </row>
    <row r="77" customFormat="false" ht="12.8" hidden="false" customHeight="false" outlineLevel="0" collapsed="false">
      <c r="B77" s="0" t="n">
        <v>250560</v>
      </c>
      <c r="C77" s="0" t="n">
        <v>2</v>
      </c>
      <c r="D77" s="0" t="n">
        <v>25</v>
      </c>
      <c r="E77" s="2" t="n">
        <f aca="false">VLOOKUP(B77,'10'!$B$2:$F$5570,4,0)</f>
        <v>-7.41738</v>
      </c>
      <c r="F77" s="2" t="n">
        <f aca="false">VLOOKUP(B77,'10'!$B$2:$F$5570,5,0)</f>
        <v>-38.2615</v>
      </c>
      <c r="G77" s="3" t="n">
        <f aca="false">VLOOKUP(B77,'10'!$B$2:$J$5570,6,0)</f>
        <v>7091.45192964566</v>
      </c>
      <c r="H77" s="0" t="n">
        <f aca="false">IFERROR(IF(I77=K77,0,1),1)</f>
        <v>1</v>
      </c>
      <c r="I77" s="0" t="s">
        <v>1318</v>
      </c>
      <c r="K77" s="4" t="e">
        <f aca="false">VLOOKUP(I77,'[1]25-PB'!K$1:K$1048576,1,0)</f>
        <v>#N/A</v>
      </c>
      <c r="N77" s="0" t="n">
        <v>6575</v>
      </c>
    </row>
    <row r="78" customFormat="false" ht="12.8" hidden="false" customHeight="false" outlineLevel="0" collapsed="false">
      <c r="B78" s="0" t="n">
        <v>250570</v>
      </c>
      <c r="C78" s="0" t="n">
        <v>2</v>
      </c>
      <c r="D78" s="0" t="n">
        <v>25</v>
      </c>
      <c r="E78" s="2" t="n">
        <f aca="false">VLOOKUP(B78,'10'!$B$2:$F$5570,4,0)</f>
        <v>-6.61566</v>
      </c>
      <c r="F78" s="2" t="n">
        <f aca="false">VLOOKUP(B78,'10'!$B$2:$F$5570,5,0)</f>
        <v>-35.6205</v>
      </c>
      <c r="G78" s="3" t="n">
        <f aca="false">VLOOKUP(B78,'10'!$B$2:$J$5570,6,0)</f>
        <v>11248.1752356311</v>
      </c>
      <c r="H78" s="0" t="n">
        <f aca="false">IFERROR(IF(I78=K78,0,1),1)</f>
        <v>1</v>
      </c>
      <c r="I78" s="0" t="s">
        <v>1319</v>
      </c>
      <c r="K78" s="4" t="e">
        <f aca="false">VLOOKUP(I78,'[1]25-PB'!K$1:K$1048576,1,0)</f>
        <v>#N/A</v>
      </c>
      <c r="N78" s="0" t="n">
        <v>10429</v>
      </c>
    </row>
    <row r="79" customFormat="false" ht="12.8" hidden="false" customHeight="false" outlineLevel="0" collapsed="false">
      <c r="B79" s="0" t="n">
        <v>250580</v>
      </c>
      <c r="C79" s="0" t="n">
        <v>2</v>
      </c>
      <c r="D79" s="0" t="n">
        <v>25</v>
      </c>
      <c r="E79" s="2" t="n">
        <f aca="false">VLOOKUP(B79,'10'!$B$2:$F$5570,4,0)</f>
        <v>-6.68499</v>
      </c>
      <c r="F79" s="2" t="n">
        <f aca="false">VLOOKUP(B79,'10'!$B$2:$F$5570,5,0)</f>
        <v>-35.418</v>
      </c>
      <c r="G79" s="3" t="n">
        <f aca="false">VLOOKUP(B79,'10'!$B$2:$J$5570,6,0)</f>
        <v>3893.55763741762</v>
      </c>
      <c r="H79" s="0" t="n">
        <f aca="false">IFERROR(IF(I79=K79,0,1),1)</f>
        <v>1</v>
      </c>
      <c r="I79" s="0" t="s">
        <v>1320</v>
      </c>
      <c r="K79" s="4" t="e">
        <f aca="false">VLOOKUP(I79,'[1]25-PB'!K$1:K$1048576,1,0)</f>
        <v>#N/A</v>
      </c>
      <c r="N79" s="0" t="n">
        <v>3610</v>
      </c>
    </row>
    <row r="80" customFormat="false" ht="12.8" hidden="false" customHeight="false" outlineLevel="0" collapsed="false">
      <c r="B80" s="0" t="n">
        <v>250590</v>
      </c>
      <c r="C80" s="0" t="n">
        <v>2</v>
      </c>
      <c r="D80" s="0" t="n">
        <v>25</v>
      </c>
      <c r="E80" s="2" t="n">
        <f aca="false">VLOOKUP(B80,'10'!$B$2:$F$5570,4,0)</f>
        <v>-7.09964</v>
      </c>
      <c r="F80" s="2" t="n">
        <f aca="false">VLOOKUP(B80,'10'!$B$2:$F$5570,5,0)</f>
        <v>-37.7163</v>
      </c>
      <c r="G80" s="3" t="n">
        <f aca="false">VLOOKUP(B80,'10'!$B$2:$J$5570,6,0)</f>
        <v>3780.31011610769</v>
      </c>
      <c r="H80" s="0" t="n">
        <f aca="false">IFERROR(IF(I80=K80,0,1),1)</f>
        <v>1</v>
      </c>
      <c r="I80" s="0" t="s">
        <v>1321</v>
      </c>
      <c r="K80" s="4" t="e">
        <f aca="false">VLOOKUP(I80,'[1]25-PB'!K$1:K$1048576,1,0)</f>
        <v>#N/A</v>
      </c>
      <c r="N80" s="0" t="n">
        <v>3505</v>
      </c>
    </row>
    <row r="81" customFormat="false" ht="12.8" hidden="false" customHeight="false" outlineLevel="0" collapsed="false">
      <c r="B81" s="0" t="n">
        <v>250600</v>
      </c>
      <c r="C81" s="0" t="n">
        <v>2</v>
      </c>
      <c r="D81" s="0" t="n">
        <v>25</v>
      </c>
      <c r="E81" s="2" t="n">
        <f aca="false">VLOOKUP(B81,'10'!$B$2:$F$5570,4,0)</f>
        <v>-7.02278</v>
      </c>
      <c r="F81" s="2" t="n">
        <f aca="false">VLOOKUP(B81,'10'!$B$2:$F$5570,5,0)</f>
        <v>-35.8597</v>
      </c>
      <c r="G81" s="3" t="n">
        <f aca="false">VLOOKUP(B81,'10'!$B$2:$J$5570,6,0)</f>
        <v>35595.3137694442</v>
      </c>
      <c r="H81" s="0" t="n">
        <f aca="false">IFERROR(IF(I81=K81,0,1),1)</f>
        <v>0</v>
      </c>
      <c r="I81" s="0" t="s">
        <v>1322</v>
      </c>
      <c r="K81" s="4" t="str">
        <f aca="false">VLOOKUP(I81,'[1]25-PB'!K$1:K$1048576,1,0)</f>
        <v>'Esperanca'</v>
      </c>
      <c r="N81" s="0" t="n">
        <v>33003</v>
      </c>
    </row>
    <row r="82" customFormat="false" ht="12.8" hidden="false" customHeight="false" outlineLevel="0" collapsed="false">
      <c r="B82" s="0" t="n">
        <v>250610</v>
      </c>
      <c r="C82" s="0" t="n">
        <v>2</v>
      </c>
      <c r="D82" s="0" t="n">
        <v>25</v>
      </c>
      <c r="E82" s="2" t="n">
        <f aca="false">VLOOKUP(B82,'10'!$B$2:$F$5570,4,0)</f>
        <v>-7.34454</v>
      </c>
      <c r="F82" s="2" t="n">
        <f aca="false">VLOOKUP(B82,'10'!$B$2:$F$5570,5,0)</f>
        <v>-35.7931</v>
      </c>
      <c r="G82" s="3" t="n">
        <f aca="false">VLOOKUP(B82,'10'!$B$2:$J$5570,6,0)</f>
        <v>12246.9105188025</v>
      </c>
      <c r="H82" s="0" t="n">
        <f aca="false">IFERROR(IF(I82=K82,0,1),1)</f>
        <v>1</v>
      </c>
      <c r="I82" s="0" t="s">
        <v>1323</v>
      </c>
      <c r="K82" s="4" t="e">
        <f aca="false">VLOOKUP(I82,'[1]25-PB'!K$1:K$1048576,1,0)</f>
        <v>#N/A</v>
      </c>
      <c r="N82" s="0" t="n">
        <v>11355</v>
      </c>
    </row>
    <row r="83" customFormat="false" ht="12.8" hidden="false" customHeight="false" outlineLevel="0" collapsed="false">
      <c r="B83" s="0" t="n">
        <v>250620</v>
      </c>
      <c r="C83" s="0" t="n">
        <v>2</v>
      </c>
      <c r="D83" s="0" t="n">
        <v>25</v>
      </c>
      <c r="E83" s="2" t="n">
        <f aca="false">VLOOKUP(B83,'10'!$B$2:$F$5570,4,0)</f>
        <v>-6.39759</v>
      </c>
      <c r="F83" s="2" t="n">
        <f aca="false">VLOOKUP(B83,'10'!$B$2:$F$5570,5,0)</f>
        <v>-36.4526</v>
      </c>
      <c r="G83" s="3" t="n">
        <f aca="false">VLOOKUP(B83,'10'!$B$2:$J$5570,6,0)</f>
        <v>3224.85798777803</v>
      </c>
      <c r="H83" s="0" t="n">
        <f aca="false">IFERROR(IF(I83=K83,0,1),1)</f>
        <v>1</v>
      </c>
      <c r="I83" s="0" t="s">
        <v>1324</v>
      </c>
      <c r="K83" s="4" t="e">
        <f aca="false">VLOOKUP(I83,'[1]25-PB'!K$1:K$1048576,1,0)</f>
        <v>#N/A</v>
      </c>
      <c r="N83" s="0" t="n">
        <v>2990</v>
      </c>
    </row>
    <row r="84" customFormat="false" ht="12.8" hidden="false" customHeight="false" outlineLevel="0" collapsed="false">
      <c r="B84" s="0" t="n">
        <v>250625</v>
      </c>
      <c r="C84" s="0" t="n">
        <v>2</v>
      </c>
      <c r="D84" s="0" t="n">
        <v>25</v>
      </c>
      <c r="E84" s="2" t="n">
        <f aca="false">VLOOKUP(B84,'10'!$B$2:$F$5570,4,0)</f>
        <v>-7.58279</v>
      </c>
      <c r="F84" s="2" t="n">
        <f aca="false">VLOOKUP(B84,'10'!$B$2:$F$5570,5,0)</f>
        <v>-35.7899</v>
      </c>
      <c r="G84" s="3" t="n">
        <f aca="false">VLOOKUP(B84,'10'!$B$2:$J$5570,6,0)</f>
        <v>9111.57200025043</v>
      </c>
      <c r="H84" s="0" t="n">
        <f aca="false">IFERROR(IF(I84=K84,0,1),1)</f>
        <v>1</v>
      </c>
      <c r="I84" s="0" t="s">
        <v>1325</v>
      </c>
      <c r="K84" s="4" t="e">
        <f aca="false">VLOOKUP(I84,'[1]25-PB'!K$1:K$1048576,1,0)</f>
        <v>#N/A</v>
      </c>
      <c r="N84" s="0" t="n">
        <v>8448</v>
      </c>
    </row>
    <row r="85" customFormat="false" ht="12.8" hidden="false" customHeight="false" outlineLevel="0" collapsed="false">
      <c r="B85" s="0" t="n">
        <v>250630</v>
      </c>
      <c r="C85" s="0" t="n">
        <v>2</v>
      </c>
      <c r="D85" s="0" t="n">
        <v>25</v>
      </c>
      <c r="E85" s="2" t="n">
        <f aca="false">VLOOKUP(B85,'10'!$B$2:$F$5570,4,0)</f>
        <v>-6.85064</v>
      </c>
      <c r="F85" s="2" t="n">
        <f aca="false">VLOOKUP(B85,'10'!$B$2:$F$5570,5,0)</f>
        <v>-35.485</v>
      </c>
      <c r="G85" s="3" t="n">
        <f aca="false">VLOOKUP(B85,'10'!$B$2:$J$5570,6,0)</f>
        <v>63086.4192043854</v>
      </c>
      <c r="H85" s="0" t="n">
        <f aca="false">IFERROR(IF(I85=K85,0,1),1)</f>
        <v>0</v>
      </c>
      <c r="I85" s="0" t="s">
        <v>1326</v>
      </c>
      <c r="K85" s="4" t="str">
        <f aca="false">VLOOKUP(I85,'[1]25-PB'!K$1:K$1048576,1,0)</f>
        <v>'Guarabira'</v>
      </c>
      <c r="N85" s="0" t="n">
        <v>58492</v>
      </c>
    </row>
    <row r="86" customFormat="false" ht="12.8" hidden="false" customHeight="false" outlineLevel="0" collapsed="false">
      <c r="B86" s="0" t="n">
        <v>250640</v>
      </c>
      <c r="C86" s="0" t="n">
        <v>2</v>
      </c>
      <c r="D86" s="0" t="n">
        <v>25</v>
      </c>
      <c r="E86" s="2" t="n">
        <f aca="false">VLOOKUP(B86,'10'!$B$2:$F$5570,4,0)</f>
        <v>-7.1233</v>
      </c>
      <c r="F86" s="2" t="n">
        <f aca="false">VLOOKUP(B86,'10'!$B$2:$F$5570,5,0)</f>
        <v>-35.4222</v>
      </c>
      <c r="G86" s="3" t="n">
        <f aca="false">VLOOKUP(B86,'10'!$B$2:$J$5570,6,0)</f>
        <v>15240.9592726727</v>
      </c>
      <c r="H86" s="0" t="n">
        <f aca="false">IFERROR(IF(I86=K86,0,1),1)</f>
        <v>1</v>
      </c>
      <c r="I86" s="0" t="s">
        <v>1327</v>
      </c>
      <c r="K86" s="4" t="e">
        <f aca="false">VLOOKUP(I86,'[1]25-PB'!K$1:K$1048576,1,0)</f>
        <v>#N/A</v>
      </c>
      <c r="N86" s="0" t="n">
        <v>14131</v>
      </c>
    </row>
    <row r="87" customFormat="false" ht="12.8" hidden="false" customHeight="false" outlineLevel="0" collapsed="false">
      <c r="B87" s="0" t="n">
        <v>250650</v>
      </c>
      <c r="C87" s="0" t="n">
        <v>2</v>
      </c>
      <c r="D87" s="0" t="n">
        <v>25</v>
      </c>
      <c r="E87" s="2" t="n">
        <f aca="false">VLOOKUP(B87,'10'!$B$2:$F$5570,4,0)</f>
        <v>-7.24833</v>
      </c>
      <c r="F87" s="2" t="n">
        <f aca="false">VLOOKUP(B87,'10'!$B$2:$F$5570,5,0)</f>
        <v>-36.4923</v>
      </c>
      <c r="G87" s="3" t="n">
        <f aca="false">VLOOKUP(B87,'10'!$B$2:$J$5570,6,0)</f>
        <v>3670.29823826376</v>
      </c>
      <c r="H87" s="0" t="n">
        <f aca="false">IFERROR(IF(I87=K87,0,1),1)</f>
        <v>1</v>
      </c>
      <c r="I87" s="0" t="s">
        <v>1328</v>
      </c>
      <c r="K87" s="4" t="e">
        <f aca="false">VLOOKUP(I87,'[1]25-PB'!K$1:K$1048576,1,0)</f>
        <v>#N/A</v>
      </c>
      <c r="N87" s="0" t="n">
        <v>3403</v>
      </c>
    </row>
    <row r="88" customFormat="false" ht="12.8" hidden="false" customHeight="false" outlineLevel="0" collapsed="false">
      <c r="B88" s="0" t="n">
        <v>250660</v>
      </c>
      <c r="C88" s="0" t="n">
        <v>2</v>
      </c>
      <c r="D88" s="0" t="n">
        <v>25</v>
      </c>
      <c r="E88" s="2" t="n">
        <f aca="false">VLOOKUP(B88,'10'!$B$2:$F$5570,4,0)</f>
        <v>-7.47957</v>
      </c>
      <c r="F88" s="2" t="n">
        <f aca="false">VLOOKUP(B88,'10'!$B$2:$F$5570,5,0)</f>
        <v>-38.4059</v>
      </c>
      <c r="G88" s="3" t="n">
        <f aca="false">VLOOKUP(B88,'10'!$B$2:$J$5570,6,0)</f>
        <v>6423.83082782807</v>
      </c>
      <c r="H88" s="0" t="n">
        <f aca="false">IFERROR(IF(I88=K88,0,1),1)</f>
        <v>1</v>
      </c>
      <c r="I88" s="0" t="s">
        <v>1329</v>
      </c>
      <c r="K88" s="4" t="e">
        <f aca="false">VLOOKUP(I88,'[1]25-PB'!K$1:K$1048576,1,0)</f>
        <v>#N/A</v>
      </c>
      <c r="N88" s="0" t="n">
        <v>5956</v>
      </c>
    </row>
    <row r="89" customFormat="false" ht="12.8" hidden="false" customHeight="false" outlineLevel="0" collapsed="false">
      <c r="B89" s="0" t="n">
        <v>250670</v>
      </c>
      <c r="C89" s="0" t="n">
        <v>2</v>
      </c>
      <c r="D89" s="0" t="n">
        <v>25</v>
      </c>
      <c r="E89" s="2" t="n">
        <f aca="false">VLOOKUP(B89,'10'!$B$2:$F$5570,4,0)</f>
        <v>-7.3889</v>
      </c>
      <c r="F89" s="2" t="n">
        <f aca="false">VLOOKUP(B89,'10'!$B$2:$F$5570,5,0)</f>
        <v>-37.5079</v>
      </c>
      <c r="G89" s="3" t="n">
        <f aca="false">VLOOKUP(B89,'10'!$B$2:$J$5570,6,0)</f>
        <v>12716.0788213722</v>
      </c>
      <c r="H89" s="0" t="n">
        <f aca="false">IFERROR(IF(I89=K89,0,1),1)</f>
        <v>1</v>
      </c>
      <c r="I89" s="0" t="s">
        <v>1330</v>
      </c>
      <c r="K89" s="4" t="e">
        <f aca="false">VLOOKUP(I89,'[1]25-PB'!K$1:K$1048576,1,0)</f>
        <v>#N/A</v>
      </c>
      <c r="N89" s="0" t="n">
        <v>11790</v>
      </c>
    </row>
    <row r="90" customFormat="false" ht="12.8" hidden="false" customHeight="false" outlineLevel="0" collapsed="false">
      <c r="B90" s="0" t="n">
        <v>250680</v>
      </c>
      <c r="C90" s="0" t="n">
        <v>2</v>
      </c>
      <c r="D90" s="0" t="n">
        <v>25</v>
      </c>
      <c r="E90" s="2" t="n">
        <f aca="false">VLOOKUP(B90,'10'!$B$2:$F$5570,4,0)</f>
        <v>-7.28144</v>
      </c>
      <c r="F90" s="2" t="n">
        <f aca="false">VLOOKUP(B90,'10'!$B$2:$F$5570,5,0)</f>
        <v>-35.605</v>
      </c>
      <c r="G90" s="3" t="n">
        <f aca="false">VLOOKUP(B90,'10'!$B$2:$J$5570,6,0)</f>
        <v>19522.7941260101</v>
      </c>
      <c r="H90" s="0" t="n">
        <f aca="false">IFERROR(IF(I90=K90,0,1),1)</f>
        <v>1</v>
      </c>
      <c r="I90" s="0" t="s">
        <v>1331</v>
      </c>
      <c r="K90" s="4" t="e">
        <f aca="false">VLOOKUP(I90,'[1]25-PB'!K$1:K$1048576,1,0)</f>
        <v>#N/A</v>
      </c>
      <c r="N90" s="0" t="n">
        <v>18101</v>
      </c>
    </row>
    <row r="91" customFormat="false" ht="12.8" hidden="false" customHeight="false" outlineLevel="0" collapsed="false">
      <c r="B91" s="0" t="n">
        <v>250690</v>
      </c>
      <c r="C91" s="0" t="n">
        <v>2</v>
      </c>
      <c r="D91" s="0" t="n">
        <v>25</v>
      </c>
      <c r="E91" s="2" t="n">
        <f aca="false">VLOOKUP(B91,'10'!$B$2:$F$5570,4,0)</f>
        <v>-7.33167</v>
      </c>
      <c r="F91" s="2" t="n">
        <f aca="false">VLOOKUP(B91,'10'!$B$2:$F$5570,5,0)</f>
        <v>-35.3317</v>
      </c>
      <c r="G91" s="3" t="n">
        <f aca="false">VLOOKUP(B91,'10'!$B$2:$J$5570,6,0)</f>
        <v>26464.3279083978</v>
      </c>
      <c r="H91" s="0" t="n">
        <f aca="false">IFERROR(IF(I91=K91,0,1),1)</f>
        <v>0</v>
      </c>
      <c r="I91" s="0" t="s">
        <v>1332</v>
      </c>
      <c r="K91" s="4" t="str">
        <f aca="false">VLOOKUP(I91,'[1]25-PB'!K$1:K$1048576,1,0)</f>
        <v>'Itabaiana'</v>
      </c>
      <c r="N91" s="0" t="n">
        <v>24537</v>
      </c>
    </row>
    <row r="92" customFormat="false" ht="12.8" hidden="false" customHeight="false" outlineLevel="0" collapsed="false">
      <c r="B92" s="0" t="n">
        <v>250700</v>
      </c>
      <c r="C92" s="0" t="n">
        <v>2</v>
      </c>
      <c r="D92" s="0" t="n">
        <v>25</v>
      </c>
      <c r="E92" s="2" t="n">
        <f aca="false">VLOOKUP(B92,'10'!$B$2:$F$5570,4,0)</f>
        <v>-7.30202</v>
      </c>
      <c r="F92" s="2" t="n">
        <f aca="false">VLOOKUP(B92,'10'!$B$2:$F$5570,5,0)</f>
        <v>-38.1504</v>
      </c>
      <c r="G92" s="3" t="n">
        <f aca="false">VLOOKUP(B92,'10'!$B$2:$J$5570,6,0)</f>
        <v>26589.4394557497</v>
      </c>
      <c r="H92" s="0" t="n">
        <f aca="false">IFERROR(IF(I92=K92,0,1),1)</f>
        <v>0</v>
      </c>
      <c r="I92" s="0" t="s">
        <v>1333</v>
      </c>
      <c r="K92" s="4" t="str">
        <f aca="false">VLOOKUP(I92,'[1]25-PB'!K$1:K$1048576,1,0)</f>
        <v>'Itaporanga'</v>
      </c>
      <c r="N92" s="0" t="n">
        <v>24653</v>
      </c>
    </row>
    <row r="93" customFormat="false" ht="12.8" hidden="false" customHeight="false" outlineLevel="0" collapsed="false">
      <c r="B93" s="0" t="n">
        <v>250710</v>
      </c>
      <c r="C93" s="0" t="n">
        <v>2</v>
      </c>
      <c r="D93" s="0" t="n">
        <v>25</v>
      </c>
      <c r="E93" s="2" t="n">
        <f aca="false">VLOOKUP(B93,'10'!$B$2:$F$5570,4,0)</f>
        <v>-6.82374</v>
      </c>
      <c r="F93" s="2" t="n">
        <f aca="false">VLOOKUP(B93,'10'!$B$2:$F$5570,5,0)</f>
        <v>-35.2406</v>
      </c>
      <c r="G93" s="3" t="n">
        <f aca="false">VLOOKUP(B93,'10'!$B$2:$J$5570,6,0)</f>
        <v>19954.2132548098</v>
      </c>
      <c r="H93" s="0" t="n">
        <f aca="false">IFERROR(IF(I93=K93,0,1),1)</f>
        <v>0</v>
      </c>
      <c r="I93" s="0" t="s">
        <v>1334</v>
      </c>
      <c r="K93" s="4" t="str">
        <f aca="false">VLOOKUP(I93,'[1]25-PB'!K$1:K$1048576,1,0)</f>
        <v>'Itapororoca'</v>
      </c>
      <c r="N93" s="0" t="n">
        <v>18501</v>
      </c>
    </row>
    <row r="94" customFormat="false" ht="12.8" hidden="false" customHeight="false" outlineLevel="0" collapsed="false">
      <c r="B94" s="0" t="n">
        <v>250720</v>
      </c>
      <c r="C94" s="0" t="n">
        <v>2</v>
      </c>
      <c r="D94" s="0" t="n">
        <v>25</v>
      </c>
      <c r="E94" s="2" t="n">
        <f aca="false">VLOOKUP(B94,'10'!$B$2:$F$5570,4,0)</f>
        <v>-7.38115</v>
      </c>
      <c r="F94" s="2" t="n">
        <f aca="false">VLOOKUP(B94,'10'!$B$2:$F$5570,5,0)</f>
        <v>-35.638</v>
      </c>
      <c r="G94" s="3" t="n">
        <f aca="false">VLOOKUP(B94,'10'!$B$2:$J$5570,6,0)</f>
        <v>11649.3950254149</v>
      </c>
      <c r="H94" s="0" t="n">
        <f aca="false">IFERROR(IF(I94=K94,0,1),1)</f>
        <v>1</v>
      </c>
      <c r="I94" s="0" t="s">
        <v>1335</v>
      </c>
      <c r="K94" s="4" t="e">
        <f aca="false">VLOOKUP(I94,'[1]25-PB'!K$1:K$1048576,1,0)</f>
        <v>#N/A</v>
      </c>
      <c r="N94" s="0" t="n">
        <v>10801</v>
      </c>
    </row>
    <row r="95" customFormat="false" ht="12.8" hidden="false" customHeight="false" outlineLevel="0" collapsed="false">
      <c r="B95" s="0" t="n">
        <v>250730</v>
      </c>
      <c r="C95" s="0" t="n">
        <v>2</v>
      </c>
      <c r="D95" s="0" t="n">
        <v>25</v>
      </c>
      <c r="E95" s="2" t="n">
        <f aca="false">VLOOKUP(B95,'10'!$B$2:$F$5570,4,0)</f>
        <v>-6.61453</v>
      </c>
      <c r="F95" s="2" t="n">
        <f aca="false">VLOOKUP(B95,'10'!$B$2:$F$5570,5,0)</f>
        <v>-35.289</v>
      </c>
      <c r="G95" s="3" t="n">
        <f aca="false">VLOOKUP(B95,'10'!$B$2:$J$5570,6,0)</f>
        <v>15476.0826978685</v>
      </c>
      <c r="H95" s="0" t="n">
        <f aca="false">IFERROR(IF(I95=K95,0,1),1)</f>
        <v>1</v>
      </c>
      <c r="I95" s="0" t="s">
        <v>1336</v>
      </c>
      <c r="K95" s="4" t="e">
        <f aca="false">VLOOKUP(I95,'[1]25-PB'!K$1:K$1048576,1,0)</f>
        <v>#N/A</v>
      </c>
      <c r="N95" s="0" t="n">
        <v>14349</v>
      </c>
    </row>
    <row r="96" customFormat="false" ht="12.8" hidden="false" customHeight="false" outlineLevel="0" collapsed="false">
      <c r="B96" s="0" t="n">
        <v>250740</v>
      </c>
      <c r="C96" s="0" t="n">
        <v>2</v>
      </c>
      <c r="D96" s="0" t="n">
        <v>25</v>
      </c>
      <c r="E96" s="2" t="n">
        <f aca="false">VLOOKUP(B96,'10'!$B$2:$F$5570,4,0)</f>
        <v>-6.54577</v>
      </c>
      <c r="F96" s="2" t="n">
        <f aca="false">VLOOKUP(B96,'10'!$B$2:$F$5570,5,0)</f>
        <v>-37.8036</v>
      </c>
      <c r="G96" s="3" t="n">
        <f aca="false">VLOOKUP(B96,'10'!$B$2:$J$5570,6,0)</f>
        <v>8339.3317596989</v>
      </c>
      <c r="H96" s="0" t="n">
        <f aca="false">IFERROR(IF(I96=K96,0,1),1)</f>
        <v>0</v>
      </c>
      <c r="I96" s="0" t="s">
        <v>1337</v>
      </c>
      <c r="K96" s="4" t="str">
        <f aca="false">VLOOKUP(I96,'[1]25-PB'!K$1:K$1048576,1,0)</f>
        <v>'Jerico'</v>
      </c>
      <c r="N96" s="0" t="n">
        <v>7732</v>
      </c>
    </row>
    <row r="97" customFormat="false" ht="12.8" hidden="false" customHeight="false" outlineLevel="0" collapsed="false">
      <c r="B97" s="0" t="n">
        <v>250750</v>
      </c>
      <c r="C97" s="0" t="n">
        <v>2</v>
      </c>
      <c r="D97" s="0" t="n">
        <v>25</v>
      </c>
      <c r="E97" s="2" t="n">
        <f aca="false">VLOOKUP(B97,'10'!$B$2:$F$5570,4,0)</f>
        <v>-7.11509</v>
      </c>
      <c r="F97" s="2" t="n">
        <f aca="false">VLOOKUP(B97,'10'!$B$2:$F$5570,5,0)</f>
        <v>-34.8641</v>
      </c>
      <c r="G97" s="3" t="n">
        <f aca="false">VLOOKUP(B97,'10'!$B$2:$J$5570,6,0)</f>
        <v>863186.628545978</v>
      </c>
      <c r="H97" s="0" t="n">
        <f aca="false">IFERROR(IF(I97=K97,0,1),1)</f>
        <v>0</v>
      </c>
      <c r="I97" s="0" t="s">
        <v>1338</v>
      </c>
      <c r="K97" s="4" t="str">
        <f aca="false">VLOOKUP(I97,'[1]25-PB'!K$1:K$1048576,1,0)</f>
        <v>'Joao_Pessoa'</v>
      </c>
      <c r="N97" s="0" t="n">
        <v>800323</v>
      </c>
    </row>
    <row r="98" customFormat="false" ht="12.8" hidden="false" customHeight="false" outlineLevel="0" collapsed="false">
      <c r="B98" s="0" t="n">
        <v>250760</v>
      </c>
      <c r="C98" s="0" t="n">
        <v>2</v>
      </c>
      <c r="D98" s="0" t="n">
        <v>25</v>
      </c>
      <c r="E98" s="2" t="n">
        <f aca="false">VLOOKUP(B98,'10'!$B$2:$F$5570,4,0)</f>
        <v>-7.1713</v>
      </c>
      <c r="F98" s="2" t="n">
        <f aca="false">VLOOKUP(B98,'10'!$B$2:$F$5570,5,0)</f>
        <v>-35.5686</v>
      </c>
      <c r="G98" s="3" t="n">
        <f aca="false">VLOOKUP(B98,'10'!$B$2:$J$5570,6,0)</f>
        <v>8516.21360250679</v>
      </c>
      <c r="H98" s="0" t="n">
        <f aca="false">IFERROR(IF(I98=K98,0,1),1)</f>
        <v>1</v>
      </c>
      <c r="I98" s="0" t="s">
        <v>1339</v>
      </c>
      <c r="K98" s="4" t="e">
        <f aca="false">VLOOKUP(I98,'[1]25-PB'!K$1:K$1048576,1,0)</f>
        <v>#N/A</v>
      </c>
      <c r="N98" s="0" t="n">
        <v>7896</v>
      </c>
    </row>
    <row r="99" customFormat="false" ht="12.8" hidden="false" customHeight="false" outlineLevel="0" collapsed="false">
      <c r="B99" s="0" t="n">
        <v>250770</v>
      </c>
      <c r="C99" s="0" t="n">
        <v>2</v>
      </c>
      <c r="D99" s="0" t="n">
        <v>25</v>
      </c>
      <c r="E99" s="2" t="n">
        <f aca="false">VLOOKUP(B99,'10'!$B$2:$F$5570,4,0)</f>
        <v>-7.06092</v>
      </c>
      <c r="F99" s="2" t="n">
        <f aca="false">VLOOKUP(B99,'10'!$B$2:$F$5570,5,0)</f>
        <v>-36.5793</v>
      </c>
      <c r="G99" s="3" t="n">
        <f aca="false">VLOOKUP(B99,'10'!$B$2:$J$5570,6,0)</f>
        <v>19458.0812566901</v>
      </c>
      <c r="H99" s="0" t="n">
        <f aca="false">IFERROR(IF(I99=K99,0,1),1)</f>
        <v>0</v>
      </c>
      <c r="I99" s="0" t="s">
        <v>1340</v>
      </c>
      <c r="K99" s="4" t="str">
        <f aca="false">VLOOKUP(I99,'[1]25-PB'!K$1:K$1048576,1,0)</f>
        <v>'Juazeirinho'</v>
      </c>
      <c r="N99" s="0" t="n">
        <v>18041</v>
      </c>
    </row>
    <row r="100" customFormat="false" ht="12.8" hidden="false" customHeight="false" outlineLevel="0" collapsed="false">
      <c r="B100" s="0" t="n">
        <v>250780</v>
      </c>
      <c r="C100" s="0" t="n">
        <v>2</v>
      </c>
      <c r="D100" s="0" t="n">
        <v>25</v>
      </c>
      <c r="E100" s="2" t="n">
        <f aca="false">VLOOKUP(B100,'10'!$B$2:$F$5570,4,0)</f>
        <v>-6.99269</v>
      </c>
      <c r="F100" s="2" t="n">
        <f aca="false">VLOOKUP(B100,'10'!$B$2:$F$5570,5,0)</f>
        <v>-36.7166</v>
      </c>
      <c r="G100" s="3" t="n">
        <f aca="false">VLOOKUP(B100,'10'!$B$2:$J$5570,6,0)</f>
        <v>7662.00372748331</v>
      </c>
      <c r="H100" s="0" t="n">
        <f aca="false">IFERROR(IF(I100=K100,0,1),1)</f>
        <v>1</v>
      </c>
      <c r="I100" s="0" t="s">
        <v>1341</v>
      </c>
      <c r="K100" s="4" t="e">
        <f aca="false">VLOOKUP(I100,'[1]25-PB'!K$1:K$1048576,1,0)</f>
        <v>#N/A</v>
      </c>
      <c r="N100" s="0" t="n">
        <v>7104</v>
      </c>
    </row>
    <row r="101" customFormat="false" ht="12.8" hidden="false" customHeight="false" outlineLevel="0" collapsed="false">
      <c r="B101" s="0" t="n">
        <v>250790</v>
      </c>
      <c r="C101" s="0" t="n">
        <v>2</v>
      </c>
      <c r="D101" s="0" t="n">
        <v>25</v>
      </c>
      <c r="E101" s="2" t="n">
        <f aca="false">VLOOKUP(B101,'10'!$B$2:$F$5570,4,0)</f>
        <v>-7.36176</v>
      </c>
      <c r="F101" s="2" t="n">
        <f aca="false">VLOOKUP(B101,'10'!$B$2:$F$5570,5,0)</f>
        <v>-35.2321</v>
      </c>
      <c r="G101" s="3" t="n">
        <f aca="false">VLOOKUP(B101,'10'!$B$2:$J$5570,6,0)</f>
        <v>11558.7970083669</v>
      </c>
      <c r="H101" s="0" t="n">
        <f aca="false">IFERROR(IF(I101=K101,0,1),1)</f>
        <v>1</v>
      </c>
      <c r="I101" s="0" t="s">
        <v>1342</v>
      </c>
      <c r="K101" s="4" t="e">
        <f aca="false">VLOOKUP(I101,'[1]25-PB'!K$1:K$1048576,1,0)</f>
        <v>#N/A</v>
      </c>
      <c r="N101" s="0" t="n">
        <v>10717</v>
      </c>
    </row>
    <row r="102" customFormat="false" ht="12.8" hidden="false" customHeight="false" outlineLevel="0" collapsed="false">
      <c r="B102" s="0" t="n">
        <v>250800</v>
      </c>
      <c r="C102" s="0" t="n">
        <v>2</v>
      </c>
      <c r="D102" s="0" t="n">
        <v>25</v>
      </c>
      <c r="E102" s="2" t="n">
        <f aca="false">VLOOKUP(B102,'10'!$B$2:$F$5570,4,0)</f>
        <v>-7.52983</v>
      </c>
      <c r="F102" s="2" t="n">
        <f aca="false">VLOOKUP(B102,'10'!$B$2:$F$5570,5,0)</f>
        <v>-37.815</v>
      </c>
      <c r="G102" s="3" t="n">
        <f aca="false">VLOOKUP(B102,'10'!$B$2:$J$5570,6,0)</f>
        <v>10662.5237682855</v>
      </c>
      <c r="H102" s="0" t="n">
        <f aca="false">IFERROR(IF(I102=K102,0,1),1)</f>
        <v>0</v>
      </c>
      <c r="I102" s="0" t="s">
        <v>1343</v>
      </c>
      <c r="K102" s="4" t="str">
        <f aca="false">VLOOKUP(I102,'[1]25-PB'!K$1:K$1048576,1,0)</f>
        <v>'Juru'</v>
      </c>
      <c r="N102" s="0" t="n">
        <v>9886</v>
      </c>
    </row>
    <row r="103" customFormat="false" ht="12.8" hidden="false" customHeight="false" outlineLevel="0" collapsed="false">
      <c r="B103" s="0" t="n">
        <v>250810</v>
      </c>
      <c r="C103" s="0" t="n">
        <v>2</v>
      </c>
      <c r="D103" s="0" t="n">
        <v>25</v>
      </c>
      <c r="E103" s="2" t="n">
        <f aca="false">VLOOKUP(B103,'10'!$B$2:$F$5570,4,0)</f>
        <v>-6.58572</v>
      </c>
      <c r="F103" s="2" t="n">
        <f aca="false">VLOOKUP(B103,'10'!$B$2:$F$5570,5,0)</f>
        <v>-37.9127</v>
      </c>
      <c r="G103" s="3" t="n">
        <f aca="false">VLOOKUP(B103,'10'!$B$2:$J$5570,6,0)</f>
        <v>5046.52525913491</v>
      </c>
      <c r="H103" s="0" t="n">
        <f aca="false">IFERROR(IF(I103=K103,0,1),1)</f>
        <v>1</v>
      </c>
      <c r="I103" s="0" t="s">
        <v>1344</v>
      </c>
      <c r="K103" s="4" t="e">
        <f aca="false">VLOOKUP(I103,'[1]25-PB'!K$1:K$1048576,1,0)</f>
        <v>#N/A</v>
      </c>
      <c r="N103" s="0" t="n">
        <v>4679</v>
      </c>
    </row>
    <row r="104" customFormat="false" ht="12.8" hidden="false" customHeight="false" outlineLevel="0" collapsed="false">
      <c r="B104" s="0" t="n">
        <v>250820</v>
      </c>
      <c r="C104" s="0" t="n">
        <v>2</v>
      </c>
      <c r="D104" s="0" t="n">
        <v>25</v>
      </c>
      <c r="E104" s="2" t="n">
        <f aca="false">VLOOKUP(B104,'10'!$B$2:$F$5570,4,0)</f>
        <v>-6.67213</v>
      </c>
      <c r="F104" s="2" t="n">
        <f aca="false">VLOOKUP(B104,'10'!$B$2:$F$5570,5,0)</f>
        <v>-35.3706</v>
      </c>
      <c r="G104" s="3" t="n">
        <f aca="false">VLOOKUP(B104,'10'!$B$2:$J$5570,6,0)</f>
        <v>8243.34100354096</v>
      </c>
      <c r="H104" s="0" t="n">
        <f aca="false">IFERROR(IF(I104=K104,0,1),1)</f>
        <v>0</v>
      </c>
      <c r="I104" s="0" t="s">
        <v>1345</v>
      </c>
      <c r="K104" s="4" t="str">
        <f aca="false">VLOOKUP(I104,'[1]25-PB'!K$1:K$1048576,1,0)</f>
        <v>'Lagoa_De_Dentro'</v>
      </c>
      <c r="N104" s="0" t="n">
        <v>7643</v>
      </c>
    </row>
    <row r="105" customFormat="false" ht="12.8" hidden="false" customHeight="false" outlineLevel="0" collapsed="false">
      <c r="B105" s="0" t="n">
        <v>250830</v>
      </c>
      <c r="C105" s="0" t="n">
        <v>2</v>
      </c>
      <c r="D105" s="0" t="n">
        <v>25</v>
      </c>
      <c r="E105" s="2" t="n">
        <f aca="false">VLOOKUP(B105,'10'!$B$2:$F$5570,4,0)</f>
        <v>-7.15535</v>
      </c>
      <c r="F105" s="2" t="n">
        <f aca="false">VLOOKUP(B105,'10'!$B$2:$F$5570,5,0)</f>
        <v>-35.8491</v>
      </c>
      <c r="G105" s="3" t="n">
        <f aca="false">VLOOKUP(B105,'10'!$B$2:$J$5570,6,0)</f>
        <v>29536.0321054519</v>
      </c>
      <c r="H105" s="0" t="n">
        <f aca="false">IFERROR(IF(I105=K105,0,1),1)</f>
        <v>0</v>
      </c>
      <c r="I105" s="0" t="s">
        <v>1346</v>
      </c>
      <c r="K105" s="4" t="str">
        <f aca="false">VLOOKUP(I105,'[1]25-PB'!K$1:K$1048576,1,0)</f>
        <v>'Lagoa_Seca'</v>
      </c>
      <c r="N105" s="0" t="n">
        <v>27385</v>
      </c>
    </row>
    <row r="106" customFormat="false" ht="12.8" hidden="false" customHeight="false" outlineLevel="0" collapsed="false">
      <c r="B106" s="0" t="n">
        <v>250840</v>
      </c>
      <c r="C106" s="0" t="n">
        <v>2</v>
      </c>
      <c r="D106" s="0" t="n">
        <v>25</v>
      </c>
      <c r="E106" s="2" t="n">
        <f aca="false">VLOOKUP(B106,'10'!$B$2:$F$5570,4,0)</f>
        <v>-6.50603</v>
      </c>
      <c r="F106" s="2" t="n">
        <f aca="false">VLOOKUP(B106,'10'!$B$2:$F$5570,5,0)</f>
        <v>-38.1742</v>
      </c>
      <c r="G106" s="3" t="n">
        <f aca="false">VLOOKUP(B106,'10'!$B$2:$J$5570,6,0)</f>
        <v>2964.92796267619</v>
      </c>
      <c r="H106" s="0" t="n">
        <f aca="false">IFERROR(IF(I106=K106,0,1),1)</f>
        <v>0</v>
      </c>
      <c r="I106" s="0" t="s">
        <v>1347</v>
      </c>
      <c r="K106" s="4" t="str">
        <f aca="false">VLOOKUP(I106,'[1]25-PB'!K$1:K$1048576,1,0)</f>
        <v>'Lastro'</v>
      </c>
      <c r="N106" s="0" t="n">
        <v>2749</v>
      </c>
    </row>
    <row r="107" customFormat="false" ht="12.8" hidden="false" customHeight="false" outlineLevel="0" collapsed="false">
      <c r="B107" s="0" t="n">
        <v>250850</v>
      </c>
      <c r="C107" s="0" t="n">
        <v>2</v>
      </c>
      <c r="D107" s="0" t="n">
        <v>25</v>
      </c>
      <c r="E107" s="2" t="n">
        <f aca="false">VLOOKUP(B107,'10'!$B$2:$F$5570,4,0)</f>
        <v>-7.37113</v>
      </c>
      <c r="F107" s="2" t="n">
        <f aca="false">VLOOKUP(B107,'10'!$B$2:$F$5570,5,0)</f>
        <v>-36.9491</v>
      </c>
      <c r="G107" s="3" t="n">
        <f aca="false">VLOOKUP(B107,'10'!$B$2:$J$5570,6,0)</f>
        <v>7949.97599595714</v>
      </c>
      <c r="H107" s="0" t="n">
        <f aca="false">IFERROR(IF(I107=K107,0,1),1)</f>
        <v>1</v>
      </c>
      <c r="I107" s="0" t="s">
        <v>1348</v>
      </c>
      <c r="K107" s="4" t="e">
        <f aca="false">VLOOKUP(I107,'[1]25-PB'!K$1:K$1048576,1,0)</f>
        <v>#N/A</v>
      </c>
      <c r="N107" s="0" t="n">
        <v>7371</v>
      </c>
    </row>
    <row r="108" customFormat="false" ht="12.8" hidden="false" customHeight="false" outlineLevel="0" collapsed="false">
      <c r="B108" s="0" t="n">
        <v>250855</v>
      </c>
      <c r="C108" s="0" t="n">
        <v>2</v>
      </c>
      <c r="D108" s="0" t="n">
        <v>25</v>
      </c>
      <c r="E108" s="2" t="n">
        <f aca="false">VLOOKUP(B108,'10'!$B$2:$F$5570,4,0)</f>
        <v>-6.61191</v>
      </c>
      <c r="F108" s="2" t="n">
        <f aca="false">VLOOKUP(B108,'10'!$B$2:$F$5570,5,0)</f>
        <v>-35.4384</v>
      </c>
      <c r="G108" s="3" t="n">
        <f aca="false">VLOOKUP(B108,'10'!$B$2:$J$5570,6,0)</f>
        <v>4631.28434766517</v>
      </c>
      <c r="H108" s="0" t="n">
        <f aca="false">IFERROR(IF(I108=K108,0,1),1)</f>
        <v>1</v>
      </c>
      <c r="I108" s="0" t="s">
        <v>1349</v>
      </c>
      <c r="K108" s="4" t="e">
        <f aca="false">VLOOKUP(I108,'[1]25-PB'!K$1:K$1048576,1,0)</f>
        <v>#N/A</v>
      </c>
      <c r="N108" s="0" t="n">
        <v>4294</v>
      </c>
    </row>
    <row r="109" customFormat="false" ht="12.8" hidden="false" customHeight="false" outlineLevel="0" collapsed="false">
      <c r="B109" s="0" t="n">
        <v>250860</v>
      </c>
      <c r="C109" s="0" t="n">
        <v>2</v>
      </c>
      <c r="D109" s="0" t="n">
        <v>25</v>
      </c>
      <c r="E109" s="2" t="n">
        <f aca="false">VLOOKUP(B109,'10'!$B$2:$F$5570,4,0)</f>
        <v>-6.90258</v>
      </c>
      <c r="F109" s="2" t="n">
        <f aca="false">VLOOKUP(B109,'10'!$B$2:$F$5570,5,0)</f>
        <v>-34.8748</v>
      </c>
      <c r="G109" s="3" t="n">
        <f aca="false">VLOOKUP(B109,'10'!$B$2:$J$5570,6,0)</f>
        <v>13960.7230079595</v>
      </c>
      <c r="H109" s="0" t="n">
        <f aca="false">IFERROR(IF(I109=K109,0,1),1)</f>
        <v>1</v>
      </c>
      <c r="I109" s="0" t="s">
        <v>1350</v>
      </c>
      <c r="K109" s="4" t="e">
        <f aca="false">VLOOKUP(I109,'[1]25-PB'!K$1:K$1048576,1,0)</f>
        <v>#N/A</v>
      </c>
      <c r="N109" s="0" t="n">
        <v>12944</v>
      </c>
    </row>
    <row r="110" customFormat="false" ht="12.8" hidden="false" customHeight="false" outlineLevel="0" collapsed="false">
      <c r="B110" s="0" t="n">
        <v>250870</v>
      </c>
      <c r="C110" s="0" t="n">
        <v>2</v>
      </c>
      <c r="D110" s="0" t="n">
        <v>25</v>
      </c>
      <c r="E110" s="2" t="n">
        <f aca="false">VLOOKUP(B110,'10'!$B$2:$F$5570,4,0)</f>
        <v>-7.25201</v>
      </c>
      <c r="F110" s="2" t="n">
        <f aca="false">VLOOKUP(B110,'10'!$B$2:$F$5570,5,0)</f>
        <v>-37.4322</v>
      </c>
      <c r="G110" s="3" t="n">
        <f aca="false">VLOOKUP(B110,'10'!$B$2:$J$5570,6,0)</f>
        <v>4335.76224443735</v>
      </c>
      <c r="H110" s="0" t="n">
        <f aca="false">IFERROR(IF(I110=K110,0,1),1)</f>
        <v>1</v>
      </c>
      <c r="I110" s="0" t="s">
        <v>1351</v>
      </c>
      <c r="K110" s="4" t="e">
        <f aca="false">VLOOKUP(I110,'[1]25-PB'!K$1:K$1048576,1,0)</f>
        <v>#N/A</v>
      </c>
      <c r="N110" s="0" t="n">
        <v>4020</v>
      </c>
    </row>
    <row r="111" customFormat="false" ht="12.8" hidden="false" customHeight="false" outlineLevel="0" collapsed="false">
      <c r="B111" s="0" t="n">
        <v>250880</v>
      </c>
      <c r="C111" s="0" t="n">
        <v>2</v>
      </c>
      <c r="D111" s="0" t="n">
        <v>25</v>
      </c>
      <c r="E111" s="2" t="n">
        <f aca="false">VLOOKUP(B111,'10'!$B$2:$F$5570,4,0)</f>
        <v>-6.89719</v>
      </c>
      <c r="F111" s="2" t="n">
        <f aca="false">VLOOKUP(B111,'10'!$B$2:$F$5570,5,0)</f>
        <v>-37.5221</v>
      </c>
      <c r="G111" s="3" t="n">
        <f aca="false">VLOOKUP(B111,'10'!$B$2:$J$5570,6,0)</f>
        <v>6218.9067416482</v>
      </c>
      <c r="H111" s="0" t="n">
        <f aca="false">IFERROR(IF(I111=K111,0,1),1)</f>
        <v>1</v>
      </c>
      <c r="I111" s="0" t="s">
        <v>1352</v>
      </c>
      <c r="K111" s="4" t="e">
        <f aca="false">VLOOKUP(I111,'[1]25-PB'!K$1:K$1048576,1,0)</f>
        <v>#N/A</v>
      </c>
      <c r="N111" s="0" t="n">
        <v>5766</v>
      </c>
    </row>
    <row r="112" customFormat="false" ht="12.8" hidden="false" customHeight="false" outlineLevel="0" collapsed="false">
      <c r="B112" s="0" t="n">
        <v>250890</v>
      </c>
      <c r="C112" s="0" t="n">
        <v>2</v>
      </c>
      <c r="D112" s="0" t="n">
        <v>25</v>
      </c>
      <c r="E112" s="2" t="n">
        <f aca="false">VLOOKUP(B112,'10'!$B$2:$F$5570,4,0)</f>
        <v>-6.8337</v>
      </c>
      <c r="F112" s="2" t="n">
        <f aca="false">VLOOKUP(B112,'10'!$B$2:$F$5570,5,0)</f>
        <v>-35.1213</v>
      </c>
      <c r="G112" s="3" t="n">
        <f aca="false">VLOOKUP(B112,'10'!$B$2:$J$5570,6,0)</f>
        <v>48164.7100870245</v>
      </c>
      <c r="H112" s="0" t="n">
        <f aca="false">IFERROR(IF(I112=K112,0,1),1)</f>
        <v>0</v>
      </c>
      <c r="I112" s="0" t="s">
        <v>1353</v>
      </c>
      <c r="K112" s="4" t="str">
        <f aca="false">VLOOKUP(I112,'[1]25-PB'!K$1:K$1048576,1,0)</f>
        <v>'Mamanguape'</v>
      </c>
      <c r="N112" s="0" t="n">
        <v>44657</v>
      </c>
    </row>
    <row r="113" customFormat="false" ht="12.8" hidden="false" customHeight="false" outlineLevel="0" collapsed="false">
      <c r="B113" s="0" t="n">
        <v>250900</v>
      </c>
      <c r="C113" s="0" t="n">
        <v>2</v>
      </c>
      <c r="D113" s="0" t="n">
        <v>25</v>
      </c>
      <c r="E113" s="2" t="n">
        <f aca="false">VLOOKUP(B113,'10'!$B$2:$F$5570,4,0)</f>
        <v>-7.70331</v>
      </c>
      <c r="F113" s="2" t="n">
        <f aca="false">VLOOKUP(B113,'10'!$B$2:$F$5570,5,0)</f>
        <v>-38.1523</v>
      </c>
      <c r="G113" s="3" t="n">
        <f aca="false">VLOOKUP(B113,'10'!$B$2:$J$5570,6,0)</f>
        <v>11963.2524416167</v>
      </c>
      <c r="H113" s="0" t="n">
        <f aca="false">IFERROR(IF(I113=K113,0,1),1)</f>
        <v>1</v>
      </c>
      <c r="I113" s="0" t="s">
        <v>1354</v>
      </c>
      <c r="K113" s="4" t="e">
        <f aca="false">VLOOKUP(I113,'[1]25-PB'!K$1:K$1048576,1,0)</f>
        <v>#N/A</v>
      </c>
      <c r="N113" s="0" t="n">
        <v>11092</v>
      </c>
    </row>
    <row r="114" customFormat="false" ht="12.8" hidden="false" customHeight="false" outlineLevel="0" collapsed="false">
      <c r="B114" s="0" t="n">
        <v>250905</v>
      </c>
      <c r="C114" s="0" t="n">
        <v>2</v>
      </c>
      <c r="D114" s="0" t="n">
        <v>25</v>
      </c>
      <c r="E114" s="2" t="n">
        <f aca="false">VLOOKUP(B114,'10'!$B$2:$F$5570,4,0)</f>
        <v>-6.76535</v>
      </c>
      <c r="F114" s="2" t="n">
        <f aca="false">VLOOKUP(B114,'10'!$B$2:$F$5570,5,0)</f>
        <v>-35.0087</v>
      </c>
      <c r="G114" s="3" t="n">
        <f aca="false">VLOOKUP(B114,'10'!$B$2:$J$5570,6,0)</f>
        <v>9124.51457411442</v>
      </c>
      <c r="H114" s="0" t="n">
        <f aca="false">IFERROR(IF(I114=K114,0,1),1)</f>
        <v>1</v>
      </c>
      <c r="I114" s="0" t="s">
        <v>1355</v>
      </c>
      <c r="K114" s="4" t="e">
        <f aca="false">VLOOKUP(I114,'[1]25-PB'!K$1:K$1048576,1,0)</f>
        <v>#N/A</v>
      </c>
      <c r="N114" s="0" t="n">
        <v>8460</v>
      </c>
    </row>
    <row r="115" customFormat="false" ht="12.8" hidden="false" customHeight="false" outlineLevel="0" collapsed="false">
      <c r="B115" s="0" t="n">
        <v>250910</v>
      </c>
      <c r="C115" s="0" t="n">
        <v>2</v>
      </c>
      <c r="D115" s="0" t="n">
        <v>25</v>
      </c>
      <c r="E115" s="2" t="n">
        <f aca="false">VLOOKUP(B115,'10'!$B$2:$F$5570,4,0)</f>
        <v>-7.05942</v>
      </c>
      <c r="F115" s="2" t="n">
        <f aca="false">VLOOKUP(B115,'10'!$B$2:$F$5570,5,0)</f>
        <v>-35.318</v>
      </c>
      <c r="G115" s="3" t="n">
        <f aca="false">VLOOKUP(B115,'10'!$B$2:$J$5570,6,0)</f>
        <v>23520.9709021616</v>
      </c>
      <c r="H115" s="0" t="n">
        <f aca="false">IFERROR(IF(I115=K115,0,1),1)</f>
        <v>0</v>
      </c>
      <c r="I115" s="0" t="s">
        <v>1356</v>
      </c>
      <c r="K115" s="4" t="str">
        <f aca="false">VLOOKUP(I115,'[1]25-PB'!K$1:K$1048576,1,0)</f>
        <v>'Mari'</v>
      </c>
      <c r="N115" s="0" t="n">
        <v>21808</v>
      </c>
    </row>
    <row r="116" customFormat="false" ht="12.8" hidden="false" customHeight="false" outlineLevel="0" collapsed="false">
      <c r="B116" s="0" t="n">
        <v>250915</v>
      </c>
      <c r="C116" s="0" t="n">
        <v>2</v>
      </c>
      <c r="D116" s="0" t="n">
        <v>25</v>
      </c>
      <c r="E116" s="2" t="n">
        <f aca="false">VLOOKUP(B116,'10'!$B$2:$F$5570,4,0)</f>
        <v>-6.82748</v>
      </c>
      <c r="F116" s="2" t="n">
        <f aca="false">VLOOKUP(B116,'10'!$B$2:$F$5570,5,0)</f>
        <v>-38.3528</v>
      </c>
      <c r="G116" s="3" t="n">
        <f aca="false">VLOOKUP(B116,'10'!$B$2:$J$5570,6,0)</f>
        <v>7080.66645142567</v>
      </c>
      <c r="H116" s="0" t="n">
        <f aca="false">IFERROR(IF(I116=K116,0,1),1)</f>
        <v>1</v>
      </c>
      <c r="I116" s="0" t="s">
        <v>1357</v>
      </c>
      <c r="K116" s="4" t="e">
        <f aca="false">VLOOKUP(I116,'[1]25-PB'!K$1:K$1048576,1,0)</f>
        <v>#N/A</v>
      </c>
      <c r="N116" s="0" t="n">
        <v>6565</v>
      </c>
    </row>
    <row r="117" customFormat="false" ht="12.8" hidden="false" customHeight="false" outlineLevel="0" collapsed="false">
      <c r="B117" s="0" t="n">
        <v>250920</v>
      </c>
      <c r="C117" s="0" t="n">
        <v>2</v>
      </c>
      <c r="D117" s="0" t="n">
        <v>25</v>
      </c>
      <c r="E117" s="2" t="n">
        <f aca="false">VLOOKUP(B117,'10'!$B$2:$F$5570,4,0)</f>
        <v>-7.18995</v>
      </c>
      <c r="F117" s="2" t="n">
        <f aca="false">VLOOKUP(B117,'10'!$B$2:$F$5570,5,0)</f>
        <v>-35.7848</v>
      </c>
      <c r="G117" s="3" t="n">
        <f aca="false">VLOOKUP(B117,'10'!$B$2:$J$5570,6,0)</f>
        <v>14821.4041699149</v>
      </c>
      <c r="H117" s="0" t="n">
        <f aca="false">IFERROR(IF(I117=K117,0,1),1)</f>
        <v>0</v>
      </c>
      <c r="I117" s="0" t="s">
        <v>1358</v>
      </c>
      <c r="K117" s="4" t="str">
        <f aca="false">VLOOKUP(I117,'[1]25-PB'!K$1:K$1048576,1,0)</f>
        <v>'Massaranduba'</v>
      </c>
      <c r="N117" s="0" t="n">
        <v>13742</v>
      </c>
    </row>
    <row r="118" customFormat="false" ht="12.8" hidden="false" customHeight="false" outlineLevel="0" collapsed="false">
      <c r="B118" s="0" t="n">
        <v>250930</v>
      </c>
      <c r="C118" s="0" t="n">
        <v>2</v>
      </c>
      <c r="D118" s="0" t="n">
        <v>25</v>
      </c>
      <c r="E118" s="2" t="n">
        <f aca="false">VLOOKUP(B118,'10'!$B$2:$F$5570,4,0)</f>
        <v>-6.59673</v>
      </c>
      <c r="F118" s="2" t="n">
        <f aca="false">VLOOKUP(B118,'10'!$B$2:$F$5570,5,0)</f>
        <v>-35.0531</v>
      </c>
      <c r="G118" s="3" t="n">
        <f aca="false">VLOOKUP(B118,'10'!$B$2:$J$5570,6,0)</f>
        <v>8981.06771378851</v>
      </c>
      <c r="H118" s="0" t="n">
        <f aca="false">IFERROR(IF(I118=K118,0,1),1)</f>
        <v>1</v>
      </c>
      <c r="I118" s="0" t="s">
        <v>1359</v>
      </c>
      <c r="K118" s="4" t="e">
        <f aca="false">VLOOKUP(I118,'[1]25-PB'!K$1:K$1048576,1,0)</f>
        <v>#N/A</v>
      </c>
      <c r="N118" s="0" t="n">
        <v>8327</v>
      </c>
    </row>
    <row r="119" customFormat="false" ht="12.8" hidden="false" customHeight="false" outlineLevel="0" collapsed="false">
      <c r="B119" s="0" t="n">
        <v>250933</v>
      </c>
      <c r="C119" s="0" t="n">
        <v>2</v>
      </c>
      <c r="D119" s="0" t="n">
        <v>25</v>
      </c>
      <c r="E119" s="2" t="n">
        <f aca="false">VLOOKUP(B119,'10'!$B$2:$F$5570,4,0)</f>
        <v>-7.12486</v>
      </c>
      <c r="F119" s="2" t="n">
        <f aca="false">VLOOKUP(B119,'10'!$B$2:$F$5570,5,0)</f>
        <v>-35.7669</v>
      </c>
      <c r="G119" s="3" t="n">
        <f aca="false">VLOOKUP(B119,'10'!$B$2:$J$5570,6,0)</f>
        <v>4870.72196414902</v>
      </c>
      <c r="H119" s="0" t="n">
        <f aca="false">IFERROR(IF(I119=K119,0,1),1)</f>
        <v>1</v>
      </c>
      <c r="I119" s="0" t="s">
        <v>1360</v>
      </c>
      <c r="K119" s="4" t="e">
        <f aca="false">VLOOKUP(I119,'[1]25-PB'!K$1:K$1048576,1,0)</f>
        <v>#N/A</v>
      </c>
      <c r="N119" s="0" t="n">
        <v>4516</v>
      </c>
    </row>
    <row r="120" customFormat="false" ht="12.8" hidden="false" customHeight="false" outlineLevel="0" collapsed="false">
      <c r="B120" s="0" t="n">
        <v>250937</v>
      </c>
      <c r="C120" s="0" t="n">
        <v>2</v>
      </c>
      <c r="D120" s="0" t="n">
        <v>25</v>
      </c>
      <c r="E120" s="2" t="n">
        <f aca="false">VLOOKUP(B120,'10'!$B$2:$F$5570,4,0)</f>
        <v>-6.54018</v>
      </c>
      <c r="F120" s="2" t="n">
        <f aca="false">VLOOKUP(B120,'10'!$B$2:$F$5570,5,0)</f>
        <v>-37.7279</v>
      </c>
      <c r="G120" s="3" t="n">
        <f aca="false">VLOOKUP(B120,'10'!$B$2:$J$5570,6,0)</f>
        <v>3115.92465775609</v>
      </c>
      <c r="H120" s="0" t="n">
        <f aca="false">IFERROR(IF(I120=K120,0,1),1)</f>
        <v>1</v>
      </c>
      <c r="I120" s="0" t="s">
        <v>1361</v>
      </c>
      <c r="K120" s="4" t="e">
        <f aca="false">VLOOKUP(I120,'[1]25-PB'!K$1:K$1048576,1,0)</f>
        <v>#N/A</v>
      </c>
      <c r="N120" s="0" t="n">
        <v>2889</v>
      </c>
    </row>
    <row r="121" customFormat="false" ht="12.8" hidden="false" customHeight="false" outlineLevel="0" collapsed="false">
      <c r="B121" s="0" t="n">
        <v>250939</v>
      </c>
      <c r="C121" s="0" t="n">
        <v>2</v>
      </c>
      <c r="D121" s="0" t="n">
        <v>25</v>
      </c>
      <c r="E121" s="2" t="n">
        <f aca="false">VLOOKUP(B121,'10'!$B$2:$F$5570,4,0)</f>
        <v>-7.26188</v>
      </c>
      <c r="F121" s="2" t="n">
        <f aca="false">VLOOKUP(B121,'10'!$B$2:$F$5570,5,0)</f>
        <v>-37.351</v>
      </c>
      <c r="G121" s="3" t="n">
        <f aca="false">VLOOKUP(B121,'10'!$B$2:$J$5570,6,0)</f>
        <v>7017.03212992771</v>
      </c>
      <c r="H121" s="0" t="n">
        <f aca="false">IFERROR(IF(I121=K121,0,1),1)</f>
        <v>1</v>
      </c>
      <c r="I121" s="0" t="s">
        <v>1362</v>
      </c>
      <c r="K121" s="4" t="e">
        <f aca="false">VLOOKUP(I121,'[1]25-PB'!K$1:K$1048576,1,0)</f>
        <v>#N/A</v>
      </c>
      <c r="N121" s="0" t="n">
        <v>6506</v>
      </c>
    </row>
    <row r="122" customFormat="false" ht="12.8" hidden="false" customHeight="false" outlineLevel="0" collapsed="false">
      <c r="B122" s="0" t="n">
        <v>250940</v>
      </c>
      <c r="C122" s="0" t="n">
        <v>2</v>
      </c>
      <c r="D122" s="0" t="n">
        <v>25</v>
      </c>
      <c r="E122" s="2" t="n">
        <f aca="false">VLOOKUP(B122,'10'!$B$2:$F$5570,4,0)</f>
        <v>-7.28517</v>
      </c>
      <c r="F122" s="2" t="n">
        <f aca="false">VLOOKUP(B122,'10'!$B$2:$F$5570,5,0)</f>
        <v>-35.4832</v>
      </c>
      <c r="G122" s="3" t="n">
        <f aca="false">VLOOKUP(B122,'10'!$B$2:$J$5570,6,0)</f>
        <v>14353.3144151672</v>
      </c>
      <c r="H122" s="0" t="n">
        <f aca="false">IFERROR(IF(I122=K122,0,1),1)</f>
        <v>1</v>
      </c>
      <c r="I122" s="0" t="s">
        <v>1363</v>
      </c>
      <c r="K122" s="4" t="e">
        <f aca="false">VLOOKUP(I122,'[1]25-PB'!K$1:K$1048576,1,0)</f>
        <v>#N/A</v>
      </c>
      <c r="N122" s="0" t="n">
        <v>13308</v>
      </c>
    </row>
    <row r="123" customFormat="false" ht="12.8" hidden="false" customHeight="false" outlineLevel="0" collapsed="false">
      <c r="B123" s="0" t="n">
        <v>250950</v>
      </c>
      <c r="C123" s="0" t="n">
        <v>2</v>
      </c>
      <c r="D123" s="0" t="n">
        <v>25</v>
      </c>
      <c r="E123" s="2" t="n">
        <f aca="false">VLOOKUP(B123,'10'!$B$2:$F$5570,4,0)</f>
        <v>-7.08848</v>
      </c>
      <c r="F123" s="2" t="n">
        <f aca="false">VLOOKUP(B123,'10'!$B$2:$F$5570,5,0)</f>
        <v>-35.9592</v>
      </c>
      <c r="G123" s="3" t="n">
        <f aca="false">VLOOKUP(B123,'10'!$B$2:$J$5570,6,0)</f>
        <v>6037.71070755231</v>
      </c>
      <c r="H123" s="0" t="n">
        <f aca="false">IFERROR(IF(I123=K123,0,1),1)</f>
        <v>1</v>
      </c>
      <c r="I123" s="0" t="s">
        <v>1364</v>
      </c>
      <c r="K123" s="4" t="e">
        <f aca="false">VLOOKUP(I123,'[1]25-PB'!K$1:K$1048576,1,0)</f>
        <v>#N/A</v>
      </c>
      <c r="N123" s="0" t="n">
        <v>5598</v>
      </c>
    </row>
    <row r="124" customFormat="false" ht="12.8" hidden="false" customHeight="false" outlineLevel="0" collapsed="false">
      <c r="B124" s="0" t="n">
        <v>250960</v>
      </c>
      <c r="C124" s="0" t="n">
        <v>2</v>
      </c>
      <c r="D124" s="0" t="n">
        <v>25</v>
      </c>
      <c r="E124" s="2" t="n">
        <f aca="false">VLOOKUP(B124,'10'!$B$2:$F$5570,4,0)</f>
        <v>-7.20402</v>
      </c>
      <c r="F124" s="2" t="n">
        <f aca="false">VLOOKUP(B124,'10'!$B$2:$F$5570,5,0)</f>
        <v>-38.5838</v>
      </c>
      <c r="G124" s="3" t="n">
        <f aca="false">VLOOKUP(B124,'10'!$B$2:$J$5570,6,0)</f>
        <v>5165.16551955484</v>
      </c>
      <c r="H124" s="0" t="n">
        <f aca="false">IFERROR(IF(I124=K124,0,1),1)</f>
        <v>1</v>
      </c>
      <c r="I124" s="0" t="s">
        <v>1365</v>
      </c>
      <c r="K124" s="4" t="e">
        <f aca="false">VLOOKUP(I124,'[1]25-PB'!K$1:K$1048576,1,0)</f>
        <v>#N/A</v>
      </c>
      <c r="N124" s="0" t="n">
        <v>4789</v>
      </c>
    </row>
    <row r="125" customFormat="false" ht="12.8" hidden="false" customHeight="false" outlineLevel="0" collapsed="false">
      <c r="B125" s="0" t="n">
        <v>250970</v>
      </c>
      <c r="C125" s="0" t="n">
        <v>2</v>
      </c>
      <c r="D125" s="0" t="n">
        <v>25</v>
      </c>
      <c r="E125" s="2" t="n">
        <f aca="false">VLOOKUP(B125,'10'!$B$2:$F$5570,4,0)</f>
        <v>-7.88363</v>
      </c>
      <c r="F125" s="2" t="n">
        <f aca="false">VLOOKUP(B125,'10'!$B$2:$F$5570,5,0)</f>
        <v>-37.1184</v>
      </c>
      <c r="G125" s="3" t="n">
        <f aca="false">VLOOKUP(B125,'10'!$B$2:$J$5570,6,0)</f>
        <v>35599.6279607322</v>
      </c>
      <c r="H125" s="0" t="n">
        <f aca="false">IFERROR(IF(I125=K125,0,1),1)</f>
        <v>0</v>
      </c>
      <c r="I125" s="0" t="s">
        <v>1366</v>
      </c>
      <c r="K125" s="4" t="str">
        <f aca="false">VLOOKUP(I125,'[1]25-PB'!K$1:K$1048576,1,0)</f>
        <v>'Monteiro'</v>
      </c>
      <c r="N125" s="0" t="n">
        <v>33007</v>
      </c>
    </row>
    <row r="126" customFormat="false" ht="12.8" hidden="false" customHeight="false" outlineLevel="0" collapsed="false">
      <c r="B126" s="0" t="n">
        <v>250980</v>
      </c>
      <c r="C126" s="0" t="n">
        <v>2</v>
      </c>
      <c r="D126" s="0" t="n">
        <v>25</v>
      </c>
      <c r="E126" s="2" t="n">
        <f aca="false">VLOOKUP(B126,'10'!$B$2:$F$5570,4,0)</f>
        <v>-7.02525</v>
      </c>
      <c r="F126" s="2" t="n">
        <f aca="false">VLOOKUP(B126,'10'!$B$2:$F$5570,5,0)</f>
        <v>-35.46</v>
      </c>
      <c r="G126" s="3" t="n">
        <f aca="false">VLOOKUP(B126,'10'!$B$2:$J$5570,6,0)</f>
        <v>10653.8953857095</v>
      </c>
      <c r="H126" s="0" t="n">
        <f aca="false">IFERROR(IF(I126=K126,0,1),1)</f>
        <v>1</v>
      </c>
      <c r="I126" s="0" t="s">
        <v>1025</v>
      </c>
      <c r="K126" s="4" t="e">
        <f aca="false">VLOOKUP(I126,'[1]25-PB'!K$1:K$1048576,1,0)</f>
        <v>#N/A</v>
      </c>
      <c r="N126" s="0" t="n">
        <v>9878</v>
      </c>
    </row>
    <row r="127" customFormat="false" ht="12.8" hidden="false" customHeight="false" outlineLevel="0" collapsed="false">
      <c r="B127" s="0" t="n">
        <v>250990</v>
      </c>
      <c r="C127" s="0" t="n">
        <v>2</v>
      </c>
      <c r="D127" s="0" t="n">
        <v>25</v>
      </c>
      <c r="E127" s="2" t="n">
        <f aca="false">VLOOKUP(B127,'10'!$B$2:$F$5570,4,0)</f>
        <v>-7.63514</v>
      </c>
      <c r="F127" s="2" t="n">
        <f aca="false">VLOOKUP(B127,'10'!$B$2:$F$5570,5,0)</f>
        <v>-35.5586</v>
      </c>
      <c r="G127" s="3" t="n">
        <f aca="false">VLOOKUP(B127,'10'!$B$2:$J$5570,6,0)</f>
        <v>11279.4531224691</v>
      </c>
      <c r="H127" s="0" t="n">
        <f aca="false">IFERROR(IF(I127=K127,0,1),1)</f>
        <v>0</v>
      </c>
      <c r="I127" s="0" t="s">
        <v>1367</v>
      </c>
      <c r="K127" s="4" t="str">
        <f aca="false">VLOOKUP(I127,'[1]25-PB'!K$1:K$1048576,1,0)</f>
        <v>'Natuba'</v>
      </c>
      <c r="N127" s="0" t="n">
        <v>10458</v>
      </c>
    </row>
    <row r="128" customFormat="false" ht="12.8" hidden="false" customHeight="false" outlineLevel="0" collapsed="false">
      <c r="B128" s="0" t="n">
        <v>251000</v>
      </c>
      <c r="C128" s="0" t="n">
        <v>2</v>
      </c>
      <c r="D128" s="0" t="n">
        <v>25</v>
      </c>
      <c r="E128" s="2" t="n">
        <f aca="false">VLOOKUP(B128,'10'!$B$2:$F$5570,4,0)</f>
        <v>-6.9114</v>
      </c>
      <c r="F128" s="2" t="n">
        <f aca="false">VLOOKUP(B128,'10'!$B$2:$F$5570,5,0)</f>
        <v>-38.322</v>
      </c>
      <c r="G128" s="3" t="n">
        <f aca="false">VLOOKUP(B128,'10'!$B$2:$J$5570,6,0)</f>
        <v>7886.34167445918</v>
      </c>
      <c r="H128" s="0" t="n">
        <f aca="false">IFERROR(IF(I128=K128,0,1),1)</f>
        <v>1</v>
      </c>
      <c r="I128" s="0" t="s">
        <v>1368</v>
      </c>
      <c r="K128" s="4" t="e">
        <f aca="false">VLOOKUP(I128,'[1]25-PB'!K$1:K$1048576,1,0)</f>
        <v>#N/A</v>
      </c>
      <c r="N128" s="0" t="n">
        <v>7312</v>
      </c>
    </row>
    <row r="129" customFormat="false" ht="12.8" hidden="false" customHeight="false" outlineLevel="0" collapsed="false">
      <c r="B129" s="0" t="n">
        <v>251010</v>
      </c>
      <c r="C129" s="0" t="n">
        <v>2</v>
      </c>
      <c r="D129" s="0" t="n">
        <v>25</v>
      </c>
      <c r="E129" s="2" t="n">
        <f aca="false">VLOOKUP(B129,'10'!$B$2:$F$5570,4,0)</f>
        <v>-6.45056</v>
      </c>
      <c r="F129" s="2" t="n">
        <f aca="false">VLOOKUP(B129,'10'!$B$2:$F$5570,5,0)</f>
        <v>-36.2057</v>
      </c>
      <c r="G129" s="3" t="n">
        <f aca="false">VLOOKUP(B129,'10'!$B$2:$J$5570,6,0)</f>
        <v>11487.612852115</v>
      </c>
      <c r="H129" s="0" t="n">
        <f aca="false">IFERROR(IF(I129=K129,0,1),1)</f>
        <v>1</v>
      </c>
      <c r="I129" s="0" t="s">
        <v>1369</v>
      </c>
      <c r="K129" s="4" t="e">
        <f aca="false">VLOOKUP(I129,'[1]25-PB'!K$1:K$1048576,1,0)</f>
        <v>#N/A</v>
      </c>
      <c r="N129" s="0" t="n">
        <v>10651</v>
      </c>
    </row>
    <row r="130" customFormat="false" ht="12.8" hidden="false" customHeight="false" outlineLevel="0" collapsed="false">
      <c r="B130" s="0" t="n">
        <v>251020</v>
      </c>
      <c r="C130" s="0" t="n">
        <v>2</v>
      </c>
      <c r="D130" s="0" t="n">
        <v>25</v>
      </c>
      <c r="E130" s="2" t="n">
        <f aca="false">VLOOKUP(B130,'10'!$B$2:$F$5570,4,0)</f>
        <v>-7.47232</v>
      </c>
      <c r="F130" s="2" t="n">
        <f aca="false">VLOOKUP(B130,'10'!$B$2:$F$5570,5,0)</f>
        <v>-38.0382</v>
      </c>
      <c r="G130" s="3" t="n">
        <f aca="false">VLOOKUP(B130,'10'!$B$2:$J$5570,6,0)</f>
        <v>6447.55887991206</v>
      </c>
      <c r="H130" s="0" t="n">
        <f aca="false">IFERROR(IF(I130=K130,0,1),1)</f>
        <v>1</v>
      </c>
      <c r="I130" s="0" t="s">
        <v>413</v>
      </c>
      <c r="K130" s="4" t="e">
        <f aca="false">VLOOKUP(I130,'[1]25-PB'!K$1:K$1048576,1,0)</f>
        <v>#N/A</v>
      </c>
      <c r="N130" s="0" t="n">
        <v>5978</v>
      </c>
    </row>
    <row r="131" customFormat="false" ht="12.8" hidden="false" customHeight="false" outlineLevel="0" collapsed="false">
      <c r="B131" s="0" t="n">
        <v>251030</v>
      </c>
      <c r="C131" s="0" t="n">
        <v>2</v>
      </c>
      <c r="D131" s="0" t="n">
        <v>25</v>
      </c>
      <c r="E131" s="2" t="n">
        <f aca="false">VLOOKUP(B131,'10'!$B$2:$F$5570,4,0)</f>
        <v>-6.67122</v>
      </c>
      <c r="F131" s="2" t="n">
        <f aca="false">VLOOKUP(B131,'10'!$B$2:$F$5570,5,0)</f>
        <v>-36.422</v>
      </c>
      <c r="G131" s="3" t="n">
        <f aca="false">VLOOKUP(B131,'10'!$B$2:$J$5570,6,0)</f>
        <v>5220.17145847681</v>
      </c>
      <c r="H131" s="0" t="n">
        <f aca="false">IFERROR(IF(I131=K131,0,1),1)</f>
        <v>1</v>
      </c>
      <c r="I131" s="0" t="s">
        <v>1370</v>
      </c>
      <c r="K131" s="4" t="e">
        <f aca="false">VLOOKUP(I131,'[1]25-PB'!K$1:K$1048576,1,0)</f>
        <v>#N/A</v>
      </c>
      <c r="N131" s="0" t="n">
        <v>4840</v>
      </c>
    </row>
    <row r="132" customFormat="false" ht="12.8" hidden="false" customHeight="false" outlineLevel="0" collapsed="false">
      <c r="B132" s="0" t="n">
        <v>251040</v>
      </c>
      <c r="C132" s="0" t="n">
        <v>2</v>
      </c>
      <c r="D132" s="0" t="n">
        <v>25</v>
      </c>
      <c r="E132" s="2" t="n">
        <f aca="false">VLOOKUP(B132,'10'!$B$2:$F$5570,4,0)</f>
        <v>-7.22118</v>
      </c>
      <c r="F132" s="2" t="n">
        <f aca="false">VLOOKUP(B132,'10'!$B$2:$F$5570,5,0)</f>
        <v>-37.7406</v>
      </c>
      <c r="G132" s="3" t="n">
        <f aca="false">VLOOKUP(B132,'10'!$B$2:$J$5570,6,0)</f>
        <v>7109.78724261965</v>
      </c>
      <c r="H132" s="0" t="n">
        <f aca="false">IFERROR(IF(I132=K132,0,1),1)</f>
        <v>1</v>
      </c>
      <c r="I132" s="0" t="s">
        <v>1371</v>
      </c>
      <c r="K132" s="4" t="e">
        <f aca="false">VLOOKUP(I132,'[1]25-PB'!K$1:K$1048576,1,0)</f>
        <v>#N/A</v>
      </c>
      <c r="N132" s="0" t="n">
        <v>6592</v>
      </c>
    </row>
    <row r="133" customFormat="false" ht="12.8" hidden="false" customHeight="false" outlineLevel="0" collapsed="false">
      <c r="B133" s="0" t="n">
        <v>251050</v>
      </c>
      <c r="C133" s="0" t="n">
        <v>2</v>
      </c>
      <c r="D133" s="0" t="n">
        <v>25</v>
      </c>
      <c r="E133" s="2" t="n">
        <f aca="false">VLOOKUP(B133,'10'!$B$2:$F$5570,4,0)</f>
        <v>-6.98434</v>
      </c>
      <c r="F133" s="2" t="n">
        <f aca="false">VLOOKUP(B133,'10'!$B$2:$F$5570,5,0)</f>
        <v>-36.241</v>
      </c>
      <c r="G133" s="3" t="n">
        <f aca="false">VLOOKUP(B133,'10'!$B$2:$J$5570,6,0)</f>
        <v>4219.27907966142</v>
      </c>
      <c r="H133" s="0" t="n">
        <f aca="false">IFERROR(IF(I133=K133,0,1),1)</f>
        <v>1</v>
      </c>
      <c r="I133" s="0" t="s">
        <v>1372</v>
      </c>
      <c r="K133" s="4" t="e">
        <f aca="false">VLOOKUP(I133,'[1]25-PB'!K$1:K$1048576,1,0)</f>
        <v>#N/A</v>
      </c>
      <c r="N133" s="0" t="n">
        <v>3912</v>
      </c>
    </row>
    <row r="134" customFormat="false" ht="12.8" hidden="false" customHeight="false" outlineLevel="0" collapsed="false">
      <c r="B134" s="0" t="n">
        <v>251060</v>
      </c>
      <c r="C134" s="0" t="n">
        <v>2</v>
      </c>
      <c r="D134" s="0" t="n">
        <v>25</v>
      </c>
      <c r="E134" s="2" t="n">
        <f aca="false">VLOOKUP(B134,'10'!$B$2:$F$5570,4,0)</f>
        <v>-7.61604</v>
      </c>
      <c r="F134" s="2" t="n">
        <f aca="false">VLOOKUP(B134,'10'!$B$2:$F$5570,5,0)</f>
        <v>-37.1519</v>
      </c>
      <c r="G134" s="3" t="n">
        <f aca="false">VLOOKUP(B134,'10'!$B$2:$J$5570,6,0)</f>
        <v>3271.235544124</v>
      </c>
      <c r="H134" s="0" t="n">
        <f aca="false">IFERROR(IF(I134=K134,0,1),1)</f>
        <v>1</v>
      </c>
      <c r="I134" s="0" t="s">
        <v>1373</v>
      </c>
      <c r="K134" s="4" t="e">
        <f aca="false">VLOOKUP(I134,'[1]25-PB'!K$1:K$1048576,1,0)</f>
        <v>#N/A</v>
      </c>
      <c r="N134" s="0" t="n">
        <v>3033</v>
      </c>
    </row>
    <row r="135" customFormat="false" ht="12.8" hidden="false" customHeight="false" outlineLevel="0" collapsed="false">
      <c r="B135" s="0" t="n">
        <v>251065</v>
      </c>
      <c r="C135" s="0" t="n">
        <v>2</v>
      </c>
      <c r="D135" s="0" t="n">
        <v>25</v>
      </c>
      <c r="E135" s="2" t="n">
        <f aca="false">VLOOKUP(B135,'10'!$B$2:$F$5570,4,0)</f>
        <v>-7.30975</v>
      </c>
      <c r="F135" s="2" t="n">
        <f aca="false">VLOOKUP(B135,'10'!$B$2:$F$5570,5,0)</f>
        <v>-36.6522</v>
      </c>
      <c r="G135" s="3" t="n">
        <f aca="false">VLOOKUP(B135,'10'!$B$2:$J$5570,6,0)</f>
        <v>1926.28641009082</v>
      </c>
      <c r="H135" s="0" t="n">
        <f aca="false">IFERROR(IF(I135=K135,0,1),1)</f>
        <v>1</v>
      </c>
      <c r="I135" s="0" t="s">
        <v>1374</v>
      </c>
      <c r="K135" s="4" t="e">
        <f aca="false">VLOOKUP(I135,'[1]25-PB'!K$1:K$1048576,1,0)</f>
        <v>#N/A</v>
      </c>
      <c r="N135" s="0" t="n">
        <v>1786</v>
      </c>
    </row>
    <row r="136" customFormat="false" ht="12.8" hidden="false" customHeight="false" outlineLevel="0" collapsed="false">
      <c r="B136" s="0" t="n">
        <v>251070</v>
      </c>
      <c r="C136" s="0" t="n">
        <v>2</v>
      </c>
      <c r="D136" s="0" t="n">
        <v>25</v>
      </c>
      <c r="E136" s="2" t="n">
        <f aca="false">VLOOKUP(B136,'10'!$B$2:$F$5570,4,0)</f>
        <v>-7.13467</v>
      </c>
      <c r="F136" s="2" t="n">
        <f aca="false">VLOOKUP(B136,'10'!$B$2:$F$5570,5,0)</f>
        <v>-37.0433</v>
      </c>
      <c r="G136" s="3" t="n">
        <f aca="false">VLOOKUP(B136,'10'!$B$2:$J$5570,6,0)</f>
        <v>2590.67186844242</v>
      </c>
      <c r="H136" s="0" t="n">
        <f aca="false">IFERROR(IF(I136=K136,0,1),1)</f>
        <v>1</v>
      </c>
      <c r="I136" s="0" t="s">
        <v>1183</v>
      </c>
      <c r="K136" s="4" t="e">
        <f aca="false">VLOOKUP(I136,'[1]25-PB'!K$1:K$1048576,1,0)</f>
        <v>#N/A</v>
      </c>
      <c r="N136" s="0" t="n">
        <v>2402</v>
      </c>
    </row>
    <row r="137" customFormat="false" ht="12.8" hidden="false" customHeight="false" outlineLevel="0" collapsed="false">
      <c r="B137" s="0" t="n">
        <v>251080</v>
      </c>
      <c r="C137" s="0" t="n">
        <v>2</v>
      </c>
      <c r="D137" s="0" t="n">
        <v>25</v>
      </c>
      <c r="E137" s="2" t="n">
        <f aca="false">VLOOKUP(B137,'10'!$B$2:$F$5570,4,0)</f>
        <v>-7.01743</v>
      </c>
      <c r="F137" s="2" t="n">
        <f aca="false">VLOOKUP(B137,'10'!$B$2:$F$5570,5,0)</f>
        <v>-37.2747</v>
      </c>
      <c r="G137" s="3" t="n">
        <f aca="false">VLOOKUP(B137,'10'!$B$2:$J$5570,6,0)</f>
        <v>115387.360188777</v>
      </c>
      <c r="H137" s="0" t="n">
        <f aca="false">IFERROR(IF(I137=K137,0,1),1)</f>
        <v>0</v>
      </c>
      <c r="I137" s="0" t="s">
        <v>1375</v>
      </c>
      <c r="K137" s="4" t="str">
        <f aca="false">VLOOKUP(I137,'[1]25-PB'!K$1:K$1048576,1,0)</f>
        <v>'Patos'</v>
      </c>
      <c r="N137" s="0" t="n">
        <v>106984</v>
      </c>
    </row>
    <row r="138" customFormat="false" ht="12.8" hidden="false" customHeight="false" outlineLevel="0" collapsed="false">
      <c r="B138" s="0" t="n">
        <v>251090</v>
      </c>
      <c r="C138" s="0" t="n">
        <v>2</v>
      </c>
      <c r="D138" s="0" t="n">
        <v>25</v>
      </c>
      <c r="E138" s="2" t="n">
        <f aca="false">VLOOKUP(B138,'10'!$B$2:$F$5570,4,0)</f>
        <v>-6.59138</v>
      </c>
      <c r="F138" s="2" t="n">
        <f aca="false">VLOOKUP(B138,'10'!$B$2:$F$5570,5,0)</f>
        <v>-37.6185</v>
      </c>
      <c r="G138" s="3" t="n">
        <f aca="false">VLOOKUP(B138,'10'!$B$2:$J$5570,6,0)</f>
        <v>13222.9962977119</v>
      </c>
      <c r="H138" s="0" t="n">
        <f aca="false">IFERROR(IF(I138=K138,0,1),1)</f>
        <v>0</v>
      </c>
      <c r="I138" s="0" t="s">
        <v>1376</v>
      </c>
      <c r="K138" s="4" t="str">
        <f aca="false">VLOOKUP(I138,'[1]25-PB'!K$1:K$1048576,1,0)</f>
        <v>'Paulista'</v>
      </c>
      <c r="N138" s="0" t="n">
        <v>12260</v>
      </c>
    </row>
    <row r="139" customFormat="false" ht="12.8" hidden="false" customHeight="false" outlineLevel="0" collapsed="false">
      <c r="B139" s="0" t="n">
        <v>251100</v>
      </c>
      <c r="C139" s="0" t="n">
        <v>2</v>
      </c>
      <c r="D139" s="0" t="n">
        <v>25</v>
      </c>
      <c r="E139" s="2" t="n">
        <f aca="false">VLOOKUP(B139,'10'!$B$2:$F$5570,4,0)</f>
        <v>-7.42169</v>
      </c>
      <c r="F139" s="2" t="n">
        <f aca="false">VLOOKUP(B139,'10'!$B$2:$F$5570,5,0)</f>
        <v>-38.0689</v>
      </c>
      <c r="G139" s="3" t="n">
        <f aca="false">VLOOKUP(B139,'10'!$B$2:$J$5570,6,0)</f>
        <v>4098.48172359749</v>
      </c>
      <c r="H139" s="0" t="n">
        <f aca="false">IFERROR(IF(I139=K139,0,1),1)</f>
        <v>1</v>
      </c>
      <c r="I139" s="0" t="s">
        <v>1040</v>
      </c>
      <c r="K139" s="4" t="e">
        <f aca="false">VLOOKUP(I139,'[1]25-PB'!K$1:K$1048576,1,0)</f>
        <v>#N/A</v>
      </c>
      <c r="N139" s="0" t="n">
        <v>3800</v>
      </c>
    </row>
    <row r="140" customFormat="false" ht="12.8" hidden="false" customHeight="false" outlineLevel="0" collapsed="false">
      <c r="B140" s="0" t="n">
        <v>251110</v>
      </c>
      <c r="C140" s="0" t="n">
        <v>2</v>
      </c>
      <c r="D140" s="0" t="n">
        <v>25</v>
      </c>
      <c r="E140" s="2" t="n">
        <f aca="false">VLOOKUP(B140,'10'!$B$2:$F$5570,4,0)</f>
        <v>-6.74997</v>
      </c>
      <c r="F140" s="2" t="n">
        <f aca="false">VLOOKUP(B140,'10'!$B$2:$F$5570,5,0)</f>
        <v>-36.4758</v>
      </c>
      <c r="G140" s="3" t="n">
        <f aca="false">VLOOKUP(B140,'10'!$B$2:$J$5570,6,0)</f>
        <v>8376.00238564688</v>
      </c>
      <c r="H140" s="0" t="n">
        <f aca="false">IFERROR(IF(I140=K140,0,1),1)</f>
        <v>1</v>
      </c>
      <c r="I140" s="0" t="s">
        <v>1377</v>
      </c>
      <c r="K140" s="4" t="e">
        <f aca="false">VLOOKUP(I140,'[1]25-PB'!K$1:K$1048576,1,0)</f>
        <v>#N/A</v>
      </c>
      <c r="N140" s="0" t="n">
        <v>7766</v>
      </c>
    </row>
    <row r="141" customFormat="false" ht="12.8" hidden="false" customHeight="false" outlineLevel="0" collapsed="false">
      <c r="B141" s="0" t="n">
        <v>251120</v>
      </c>
      <c r="C141" s="0" t="n">
        <v>2</v>
      </c>
      <c r="D141" s="0" t="n">
        <v>25</v>
      </c>
      <c r="E141" s="2" t="n">
        <f aca="false">VLOOKUP(B141,'10'!$B$2:$F$5570,4,0)</f>
        <v>-7.39107</v>
      </c>
      <c r="F141" s="2" t="n">
        <f aca="false">VLOOKUP(B141,'10'!$B$2:$F$5570,5,0)</f>
        <v>-35.1065</v>
      </c>
      <c r="G141" s="3" t="n">
        <f aca="false">VLOOKUP(B141,'10'!$B$2:$J$5570,6,0)</f>
        <v>30618.8941187393</v>
      </c>
      <c r="H141" s="0" t="n">
        <f aca="false">IFERROR(IF(I141=K141,0,1),1)</f>
        <v>0</v>
      </c>
      <c r="I141" s="0" t="s">
        <v>1378</v>
      </c>
      <c r="K141" s="4" t="str">
        <f aca="false">VLOOKUP(I141,'[1]25-PB'!K$1:K$1048576,1,0)</f>
        <v>'Pedras_De_Fogo'</v>
      </c>
      <c r="N141" s="0" t="n">
        <v>28389</v>
      </c>
    </row>
    <row r="142" customFormat="false" ht="12.8" hidden="false" customHeight="false" outlineLevel="0" collapsed="false">
      <c r="B142" s="0" t="n">
        <v>251130</v>
      </c>
      <c r="C142" s="0" t="n">
        <v>2</v>
      </c>
      <c r="D142" s="0" t="n">
        <v>25</v>
      </c>
      <c r="E142" s="2" t="n">
        <f aca="false">VLOOKUP(B142,'10'!$B$2:$F$5570,4,0)</f>
        <v>-7.19282</v>
      </c>
      <c r="F142" s="2" t="n">
        <f aca="false">VLOOKUP(B142,'10'!$B$2:$F$5570,5,0)</f>
        <v>-37.9289</v>
      </c>
      <c r="G142" s="3" t="n">
        <f aca="false">VLOOKUP(B142,'10'!$B$2:$J$5570,6,0)</f>
        <v>17297.7499692254</v>
      </c>
      <c r="H142" s="0" t="n">
        <f aca="false">IFERROR(IF(I142=K142,0,1),1)</f>
        <v>0</v>
      </c>
      <c r="I142" s="0" t="s">
        <v>1379</v>
      </c>
      <c r="K142" s="4" t="str">
        <f aca="false">VLOOKUP(I142,'[1]25-PB'!K$1:K$1048576,1,0)</f>
        <v>'Pianco'</v>
      </c>
      <c r="N142" s="0" t="n">
        <v>16038</v>
      </c>
    </row>
    <row r="143" customFormat="false" ht="12.8" hidden="false" customHeight="false" outlineLevel="0" collapsed="false">
      <c r="B143" s="0" t="n">
        <v>251140</v>
      </c>
      <c r="C143" s="0" t="n">
        <v>2</v>
      </c>
      <c r="D143" s="0" t="n">
        <v>25</v>
      </c>
      <c r="E143" s="2" t="n">
        <f aca="false">VLOOKUP(B143,'10'!$B$2:$F$5570,4,0)</f>
        <v>-6.50845</v>
      </c>
      <c r="F143" s="2" t="n">
        <f aca="false">VLOOKUP(B143,'10'!$B$2:$F$5570,5,0)</f>
        <v>-36.3497</v>
      </c>
      <c r="G143" s="3" t="n">
        <f aca="false">VLOOKUP(B143,'10'!$B$2:$J$5570,6,0)</f>
        <v>20175.3155583197</v>
      </c>
      <c r="H143" s="0" t="n">
        <f aca="false">IFERROR(IF(I143=K143,0,1),1)</f>
        <v>0</v>
      </c>
      <c r="I143" s="0" t="s">
        <v>1380</v>
      </c>
      <c r="K143" s="4" t="str">
        <f aca="false">VLOOKUP(I143,'[1]25-PB'!K$1:K$1048576,1,0)</f>
        <v>'Picui'</v>
      </c>
      <c r="N143" s="0" t="n">
        <v>18706</v>
      </c>
    </row>
    <row r="144" customFormat="false" ht="12.8" hidden="false" customHeight="false" outlineLevel="0" collapsed="false">
      <c r="B144" s="0" t="n">
        <v>251150</v>
      </c>
      <c r="C144" s="0" t="n">
        <v>2</v>
      </c>
      <c r="D144" s="0" t="n">
        <v>25</v>
      </c>
      <c r="E144" s="2" t="n">
        <f aca="false">VLOOKUP(B144,'10'!$B$2:$F$5570,4,0)</f>
        <v>-7.26403</v>
      </c>
      <c r="F144" s="2" t="n">
        <f aca="false">VLOOKUP(B144,'10'!$B$2:$F$5570,5,0)</f>
        <v>-35.2523</v>
      </c>
      <c r="G144" s="3" t="n">
        <f aca="false">VLOOKUP(B144,'10'!$B$2:$J$5570,6,0)</f>
        <v>12786.1844298022</v>
      </c>
      <c r="H144" s="0" t="n">
        <f aca="false">IFERROR(IF(I144=K144,0,1),1)</f>
        <v>0</v>
      </c>
      <c r="I144" s="0" t="s">
        <v>1381</v>
      </c>
      <c r="K144" s="4" t="str">
        <f aca="false">VLOOKUP(I144,'[1]25-PB'!K$1:K$1048576,1,0)</f>
        <v>'Pilar'</v>
      </c>
      <c r="N144" s="0" t="n">
        <v>11855</v>
      </c>
    </row>
    <row r="145" customFormat="false" ht="12.8" hidden="false" customHeight="false" outlineLevel="0" collapsed="false">
      <c r="B145" s="0" t="n">
        <v>251160</v>
      </c>
      <c r="C145" s="0" t="n">
        <v>2</v>
      </c>
      <c r="D145" s="0" t="n">
        <v>25</v>
      </c>
      <c r="E145" s="2" t="n">
        <f aca="false">VLOOKUP(B145,'10'!$B$2:$F$5570,4,0)</f>
        <v>-6.86827</v>
      </c>
      <c r="F145" s="2" t="n">
        <f aca="false">VLOOKUP(B145,'10'!$B$2:$F$5570,5,0)</f>
        <v>-35.613</v>
      </c>
      <c r="G145" s="3" t="n">
        <f aca="false">VLOOKUP(B145,'10'!$B$2:$J$5570,6,0)</f>
        <v>7204.69945095559</v>
      </c>
      <c r="H145" s="0" t="n">
        <f aca="false">IFERROR(IF(I145=K145,0,1),1)</f>
        <v>1</v>
      </c>
      <c r="I145" s="0" t="s">
        <v>1192</v>
      </c>
      <c r="K145" s="4" t="e">
        <f aca="false">VLOOKUP(I145,'[1]25-PB'!K$1:K$1048576,1,0)</f>
        <v>#N/A</v>
      </c>
      <c r="N145" s="0" t="n">
        <v>6680</v>
      </c>
    </row>
    <row r="146" customFormat="false" ht="12.8" hidden="false" customHeight="false" outlineLevel="0" collapsed="false">
      <c r="B146" s="0" t="n">
        <v>251170</v>
      </c>
      <c r="C146" s="0" t="n">
        <v>2</v>
      </c>
      <c r="D146" s="0" t="n">
        <v>25</v>
      </c>
      <c r="E146" s="2" t="n">
        <f aca="false">VLOOKUP(B146,'10'!$B$2:$F$5570,4,0)</f>
        <v>-6.84277</v>
      </c>
      <c r="F146" s="2" t="n">
        <f aca="false">VLOOKUP(B146,'10'!$B$2:$F$5570,5,0)</f>
        <v>-35.531</v>
      </c>
      <c r="G146" s="3" t="n">
        <f aca="false">VLOOKUP(B146,'10'!$B$2:$J$5570,6,0)</f>
        <v>5505.98663130663</v>
      </c>
      <c r="H146" s="0" t="n">
        <f aca="false">IFERROR(IF(I146=K146,0,1),1)</f>
        <v>1</v>
      </c>
      <c r="I146" s="0" t="s">
        <v>1382</v>
      </c>
      <c r="K146" s="4" t="e">
        <f aca="false">VLOOKUP(I146,'[1]25-PB'!K$1:K$1048576,1,0)</f>
        <v>#N/A</v>
      </c>
      <c r="N146" s="0" t="n">
        <v>5105</v>
      </c>
    </row>
    <row r="147" customFormat="false" ht="12.8" hidden="false" customHeight="false" outlineLevel="0" collapsed="false">
      <c r="B147" s="0" t="n">
        <v>251180</v>
      </c>
      <c r="C147" s="0" t="n">
        <v>2</v>
      </c>
      <c r="D147" s="0" t="n">
        <v>25</v>
      </c>
      <c r="E147" s="2" t="n">
        <f aca="false">VLOOKUP(B147,'10'!$B$2:$F$5570,4,0)</f>
        <v>-6.77922</v>
      </c>
      <c r="F147" s="2" t="n">
        <f aca="false">VLOOKUP(B147,'10'!$B$2:$F$5570,5,0)</f>
        <v>-35.4906</v>
      </c>
      <c r="G147" s="3" t="n">
        <f aca="false">VLOOKUP(B147,'10'!$B$2:$J$5570,6,0)</f>
        <v>11402.407574177</v>
      </c>
      <c r="H147" s="0" t="n">
        <f aca="false">IFERROR(IF(I147=K147,0,1),1)</f>
        <v>1</v>
      </c>
      <c r="I147" s="0" t="s">
        <v>1383</v>
      </c>
      <c r="K147" s="4" t="e">
        <f aca="false">VLOOKUP(I147,'[1]25-PB'!K$1:K$1048576,1,0)</f>
        <v>#N/A</v>
      </c>
      <c r="N147" s="0" t="n">
        <v>10572</v>
      </c>
    </row>
    <row r="148" customFormat="false" ht="12.8" hidden="false" customHeight="false" outlineLevel="0" collapsed="false">
      <c r="B148" s="0" t="n">
        <v>251190</v>
      </c>
      <c r="C148" s="0" t="n">
        <v>2</v>
      </c>
      <c r="D148" s="0" t="n">
        <v>25</v>
      </c>
      <c r="E148" s="2" t="n">
        <f aca="false">VLOOKUP(B148,'10'!$B$2:$F$5570,4,0)</f>
        <v>-7.4664</v>
      </c>
      <c r="F148" s="2" t="n">
        <f aca="false">VLOOKUP(B148,'10'!$B$2:$F$5570,5,0)</f>
        <v>-34.8151</v>
      </c>
      <c r="G148" s="3" t="n">
        <f aca="false">VLOOKUP(B148,'10'!$B$2:$J$5570,6,0)</f>
        <v>20388.8680270755</v>
      </c>
      <c r="H148" s="0" t="n">
        <f aca="false">IFERROR(IF(I148=K148,0,1),1)</f>
        <v>1</v>
      </c>
      <c r="I148" s="0" t="s">
        <v>1384</v>
      </c>
      <c r="K148" s="4" t="e">
        <f aca="false">VLOOKUP(I148,'[1]25-PB'!K$1:K$1048576,1,0)</f>
        <v>#N/A</v>
      </c>
      <c r="N148" s="0" t="n">
        <v>18904</v>
      </c>
    </row>
    <row r="149" customFormat="false" ht="12.8" hidden="false" customHeight="false" outlineLevel="0" collapsed="false">
      <c r="B149" s="0" t="n">
        <v>251200</v>
      </c>
      <c r="C149" s="0" t="n">
        <v>2</v>
      </c>
      <c r="D149" s="0" t="n">
        <v>25</v>
      </c>
      <c r="E149" s="2" t="n">
        <f aca="false">VLOOKUP(B149,'10'!$B$2:$F$5570,4,0)</f>
        <v>-7.06658</v>
      </c>
      <c r="F149" s="2" t="n">
        <f aca="false">VLOOKUP(B149,'10'!$B$2:$F$5570,5,0)</f>
        <v>-36.0668</v>
      </c>
      <c r="G149" s="3" t="n">
        <f aca="false">VLOOKUP(B149,'10'!$B$2:$J$5570,6,0)</f>
        <v>19876.5578116258</v>
      </c>
      <c r="H149" s="0" t="n">
        <f aca="false">IFERROR(IF(I149=K149,0,1),1)</f>
        <v>0</v>
      </c>
      <c r="I149" s="0" t="s">
        <v>1385</v>
      </c>
      <c r="K149" s="4" t="str">
        <f aca="false">VLOOKUP(I149,'[1]25-PB'!K$1:K$1048576,1,0)</f>
        <v>'Pocinhos'</v>
      </c>
      <c r="N149" s="0" t="n">
        <v>18429</v>
      </c>
    </row>
    <row r="150" customFormat="false" ht="12.8" hidden="false" customHeight="false" outlineLevel="0" collapsed="false">
      <c r="B150" s="0" t="n">
        <v>251203</v>
      </c>
      <c r="C150" s="0" t="n">
        <v>2</v>
      </c>
      <c r="D150" s="0" t="n">
        <v>25</v>
      </c>
      <c r="E150" s="2" t="n">
        <f aca="false">VLOOKUP(B150,'10'!$B$2:$F$5570,4,0)</f>
        <v>-6.39876</v>
      </c>
      <c r="F150" s="2" t="n">
        <f aca="false">VLOOKUP(B150,'10'!$B$2:$F$5570,5,0)</f>
        <v>-38.4909</v>
      </c>
      <c r="G150" s="3" t="n">
        <f aca="false">VLOOKUP(B150,'10'!$B$2:$J$5570,6,0)</f>
        <v>4073.67512369151</v>
      </c>
      <c r="H150" s="0" t="n">
        <f aca="false">IFERROR(IF(I150=K150,0,1),1)</f>
        <v>1</v>
      </c>
      <c r="I150" s="0" t="s">
        <v>1386</v>
      </c>
      <c r="K150" s="4" t="e">
        <f aca="false">VLOOKUP(I150,'[1]25-PB'!K$1:K$1048576,1,0)</f>
        <v>#N/A</v>
      </c>
      <c r="N150" s="0" t="n">
        <v>3777</v>
      </c>
    </row>
    <row r="151" customFormat="false" ht="12.8" hidden="false" customHeight="false" outlineLevel="0" collapsed="false">
      <c r="B151" s="0" t="n">
        <v>251207</v>
      </c>
      <c r="C151" s="0" t="n">
        <v>2</v>
      </c>
      <c r="D151" s="0" t="n">
        <v>25</v>
      </c>
      <c r="E151" s="2" t="n">
        <f aca="false">VLOOKUP(B151,'10'!$B$2:$F$5570,4,0)</f>
        <v>-6.56401</v>
      </c>
      <c r="F151" s="2" t="n">
        <f aca="false">VLOOKUP(B151,'10'!$B$2:$F$5570,5,0)</f>
        <v>-38.5111</v>
      </c>
      <c r="G151" s="3" t="n">
        <f aca="false">VLOOKUP(B151,'10'!$B$2:$J$5570,6,0)</f>
        <v>4611.87048686918</v>
      </c>
      <c r="H151" s="0" t="n">
        <f aca="false">IFERROR(IF(I151=K151,0,1),1)</f>
        <v>1</v>
      </c>
      <c r="I151" s="0" t="s">
        <v>1387</v>
      </c>
      <c r="K151" s="4" t="e">
        <f aca="false">VLOOKUP(I151,'[1]25-PB'!K$1:K$1048576,1,0)</f>
        <v>#N/A</v>
      </c>
      <c r="N151" s="0" t="n">
        <v>4276</v>
      </c>
    </row>
    <row r="152" customFormat="false" ht="12.8" hidden="false" customHeight="false" outlineLevel="0" collapsed="false">
      <c r="B152" s="0" t="n">
        <v>251210</v>
      </c>
      <c r="C152" s="0" t="n">
        <v>2</v>
      </c>
      <c r="D152" s="0" t="n">
        <v>25</v>
      </c>
      <c r="E152" s="2" t="n">
        <f aca="false">VLOOKUP(B152,'10'!$B$2:$F$5570,4,0)</f>
        <v>-6.76606</v>
      </c>
      <c r="F152" s="2" t="n">
        <f aca="false">VLOOKUP(B152,'10'!$B$2:$F$5570,5,0)</f>
        <v>-37.8003</v>
      </c>
      <c r="G152" s="3" t="n">
        <f aca="false">VLOOKUP(B152,'10'!$B$2:$J$5570,6,0)</f>
        <v>35321.3626226564</v>
      </c>
      <c r="H152" s="0" t="n">
        <f aca="false">IFERROR(IF(I152=K152,0,1),1)</f>
        <v>0</v>
      </c>
      <c r="I152" s="0" t="s">
        <v>1388</v>
      </c>
      <c r="K152" s="4" t="str">
        <f aca="false">VLOOKUP(I152,'[1]25-PB'!K$1:K$1048576,1,0)</f>
        <v>'Pombal'</v>
      </c>
      <c r="N152" s="0" t="n">
        <v>32749</v>
      </c>
    </row>
    <row r="153" customFormat="false" ht="12.8" hidden="false" customHeight="false" outlineLevel="0" collapsed="false">
      <c r="B153" s="0" t="n">
        <v>251220</v>
      </c>
      <c r="C153" s="0" t="n">
        <v>2</v>
      </c>
      <c r="D153" s="0" t="n">
        <v>25</v>
      </c>
      <c r="E153" s="2" t="n">
        <f aca="false">VLOOKUP(B153,'10'!$B$2:$F$5570,4,0)</f>
        <v>-7.68826</v>
      </c>
      <c r="F153" s="2" t="n">
        <f aca="false">VLOOKUP(B153,'10'!$B$2:$F$5570,5,0)</f>
        <v>-37.0801</v>
      </c>
      <c r="G153" s="3" t="n">
        <f aca="false">VLOOKUP(B153,'10'!$B$2:$J$5570,6,0)</f>
        <v>4466.26653089927</v>
      </c>
      <c r="H153" s="0" t="n">
        <f aca="false">IFERROR(IF(I153=K153,0,1),1)</f>
        <v>1</v>
      </c>
      <c r="I153" s="0" t="s">
        <v>1389</v>
      </c>
      <c r="K153" s="4" t="e">
        <f aca="false">VLOOKUP(I153,'[1]25-PB'!K$1:K$1048576,1,0)</f>
        <v>#N/A</v>
      </c>
      <c r="N153" s="0" t="n">
        <v>4141</v>
      </c>
    </row>
    <row r="154" customFormat="false" ht="12.8" hidden="false" customHeight="false" outlineLevel="0" collapsed="false">
      <c r="B154" s="0" t="n">
        <v>251230</v>
      </c>
      <c r="C154" s="0" t="n">
        <v>2</v>
      </c>
      <c r="D154" s="0" t="n">
        <v>25</v>
      </c>
      <c r="E154" s="2" t="n">
        <f aca="false">VLOOKUP(B154,'10'!$B$2:$F$5570,4,0)</f>
        <v>-7.73175</v>
      </c>
      <c r="F154" s="2" t="n">
        <f aca="false">VLOOKUP(B154,'10'!$B$2:$F$5570,5,0)</f>
        <v>-37.9886</v>
      </c>
      <c r="G154" s="3" t="n">
        <f aca="false">VLOOKUP(B154,'10'!$B$2:$J$5570,6,0)</f>
        <v>25038.4876877147</v>
      </c>
      <c r="H154" s="0" t="n">
        <f aca="false">IFERROR(IF(I154=K154,0,1),1)</f>
        <v>1</v>
      </c>
      <c r="I154" s="0" t="s">
        <v>1390</v>
      </c>
      <c r="K154" s="4" t="e">
        <f aca="false">VLOOKUP(I154,'[1]25-PB'!K$1:K$1048576,1,0)</f>
        <v>#N/A</v>
      </c>
      <c r="N154" s="0" t="n">
        <v>23215</v>
      </c>
    </row>
    <row r="155" customFormat="false" ht="12.8" hidden="false" customHeight="false" outlineLevel="0" collapsed="false">
      <c r="B155" s="0" t="n">
        <v>251240</v>
      </c>
      <c r="C155" s="0" t="n">
        <v>2</v>
      </c>
      <c r="D155" s="0" t="n">
        <v>25</v>
      </c>
      <c r="E155" s="2" t="n">
        <f aca="false">VLOOKUP(B155,'10'!$B$2:$F$5570,4,0)</f>
        <v>-7.15479</v>
      </c>
      <c r="F155" s="2" t="n">
        <f aca="false">VLOOKUP(B155,'10'!$B$2:$F$5570,5,0)</f>
        <v>-35.9543</v>
      </c>
      <c r="G155" s="3" t="n">
        <f aca="false">VLOOKUP(B155,'10'!$B$2:$J$5570,6,0)</f>
        <v>14700.606813851</v>
      </c>
      <c r="H155" s="0" t="n">
        <f aca="false">IFERROR(IF(I155=K155,0,1),1)</f>
        <v>1</v>
      </c>
      <c r="I155" s="0" t="s">
        <v>1391</v>
      </c>
      <c r="K155" s="4" t="e">
        <f aca="false">VLOOKUP(I155,'[1]25-PB'!K$1:K$1048576,1,0)</f>
        <v>#N/A</v>
      </c>
      <c r="N155" s="0" t="n">
        <v>13630</v>
      </c>
    </row>
    <row r="156" customFormat="false" ht="12.8" hidden="false" customHeight="false" outlineLevel="0" collapsed="false">
      <c r="B156" s="0" t="n">
        <v>251250</v>
      </c>
      <c r="C156" s="0" t="n">
        <v>2</v>
      </c>
      <c r="D156" s="0" t="n">
        <v>25</v>
      </c>
      <c r="E156" s="2" t="n">
        <f aca="false">VLOOKUP(B156,'10'!$B$2:$F$5570,4,0)</f>
        <v>-7.35029</v>
      </c>
      <c r="F156" s="2" t="n">
        <f aca="false">VLOOKUP(B156,'10'!$B$2:$F$5570,5,0)</f>
        <v>-35.9031</v>
      </c>
      <c r="G156" s="3" t="n">
        <f aca="false">VLOOKUP(B156,'10'!$B$2:$J$5570,6,0)</f>
        <v>47366.584698745</v>
      </c>
      <c r="H156" s="0" t="n">
        <f aca="false">IFERROR(IF(I156=K156,0,1),1)</f>
        <v>0</v>
      </c>
      <c r="I156" s="0" t="s">
        <v>1392</v>
      </c>
      <c r="K156" s="4" t="str">
        <f aca="false">VLOOKUP(I156,'[1]25-PB'!K$1:K$1048576,1,0)</f>
        <v>'Queimadas'</v>
      </c>
      <c r="N156" s="0" t="n">
        <v>43917</v>
      </c>
    </row>
    <row r="157" customFormat="false" ht="12.8" hidden="false" customHeight="false" outlineLevel="0" collapsed="false">
      <c r="B157" s="0" t="n">
        <v>251260</v>
      </c>
      <c r="C157" s="0" t="n">
        <v>2</v>
      </c>
      <c r="D157" s="0" t="n">
        <v>25</v>
      </c>
      <c r="E157" s="2" t="n">
        <f aca="false">VLOOKUP(B157,'10'!$B$2:$F$5570,4,0)</f>
        <v>-7.0224</v>
      </c>
      <c r="F157" s="2" t="n">
        <f aca="false">VLOOKUP(B157,'10'!$B$2:$F$5570,5,0)</f>
        <v>-37.1458</v>
      </c>
      <c r="G157" s="3" t="n">
        <f aca="false">VLOOKUP(B157,'10'!$B$2:$J$5570,6,0)</f>
        <v>2080.51874863673</v>
      </c>
      <c r="H157" s="0" t="n">
        <f aca="false">IFERROR(IF(I157=K157,0,1),1)</f>
        <v>1</v>
      </c>
      <c r="I157" s="0" t="s">
        <v>1393</v>
      </c>
      <c r="K157" s="4" t="e">
        <f aca="false">VLOOKUP(I157,'[1]25-PB'!K$1:K$1048576,1,0)</f>
        <v>#N/A</v>
      </c>
      <c r="N157" s="0" t="n">
        <v>1929</v>
      </c>
    </row>
    <row r="158" customFormat="false" ht="12.8" hidden="false" customHeight="false" outlineLevel="0" collapsed="false">
      <c r="B158" s="0" t="n">
        <v>251270</v>
      </c>
      <c r="C158" s="0" t="n">
        <v>2</v>
      </c>
      <c r="D158" s="0" t="n">
        <v>25</v>
      </c>
      <c r="E158" s="2" t="n">
        <f aca="false">VLOOKUP(B158,'10'!$B$2:$F$5570,4,0)</f>
        <v>-6.94992</v>
      </c>
      <c r="F158" s="2" t="n">
        <f aca="false">VLOOKUP(B158,'10'!$B$2:$F$5570,5,0)</f>
        <v>-35.8011</v>
      </c>
      <c r="G158" s="3" t="n">
        <f aca="false">VLOOKUP(B158,'10'!$B$2:$J$5570,6,0)</f>
        <v>20859.1148774672</v>
      </c>
      <c r="H158" s="0" t="n">
        <f aca="false">IFERROR(IF(I158=K158,0,1),1)</f>
        <v>1</v>
      </c>
      <c r="I158" s="0" t="s">
        <v>1394</v>
      </c>
      <c r="K158" s="4" t="e">
        <f aca="false">VLOOKUP(I158,'[1]25-PB'!K$1:K$1048576,1,0)</f>
        <v>#N/A</v>
      </c>
      <c r="N158" s="0" t="n">
        <v>19340</v>
      </c>
    </row>
    <row r="159" customFormat="false" ht="12.8" hidden="false" customHeight="false" outlineLevel="0" collapsed="false">
      <c r="B159" s="0" t="n">
        <v>251272</v>
      </c>
      <c r="C159" s="0" t="n">
        <v>2</v>
      </c>
      <c r="D159" s="0" t="n">
        <v>25</v>
      </c>
      <c r="E159" s="2" t="n">
        <f aca="false">VLOOKUP(B159,'10'!$B$2:$F$5570,4,0)</f>
        <v>-6.63323</v>
      </c>
      <c r="F159" s="2" t="n">
        <f aca="false">VLOOKUP(B159,'10'!$B$2:$F$5570,5,0)</f>
        <v>-35.2966</v>
      </c>
      <c r="G159" s="3" t="n">
        <f aca="false">VLOOKUP(B159,'10'!$B$2:$J$5570,6,0)</f>
        <v>6540.313992604</v>
      </c>
      <c r="H159" s="0" t="n">
        <f aca="false">IFERROR(IF(I159=K159,0,1),1)</f>
        <v>1</v>
      </c>
      <c r="I159" s="0" t="s">
        <v>1395</v>
      </c>
      <c r="K159" s="4" t="e">
        <f aca="false">VLOOKUP(I159,'[1]25-PB'!K$1:K$1048576,1,0)</f>
        <v>#N/A</v>
      </c>
      <c r="N159" s="0" t="n">
        <v>6064</v>
      </c>
    </row>
    <row r="160" customFormat="false" ht="12.8" hidden="false" customHeight="false" outlineLevel="0" collapsed="false">
      <c r="B160" s="0" t="n">
        <v>251274</v>
      </c>
      <c r="C160" s="0" t="n">
        <v>2</v>
      </c>
      <c r="D160" s="0" t="n">
        <v>25</v>
      </c>
      <c r="E160" s="2" t="n">
        <f aca="false">VLOOKUP(B160,'10'!$B$2:$F$5570,4,0)</f>
        <v>-6.54269</v>
      </c>
      <c r="F160" s="2" t="n">
        <f aca="false">VLOOKUP(B160,'10'!$B$2:$F$5570,5,0)</f>
        <v>-35.661</v>
      </c>
      <c r="G160" s="3" t="n">
        <f aca="false">VLOOKUP(B160,'10'!$B$2:$J$5570,6,0)</f>
        <v>3843.94443760565</v>
      </c>
      <c r="H160" s="0" t="n">
        <f aca="false">IFERROR(IF(I160=K160,0,1),1)</f>
        <v>1</v>
      </c>
      <c r="I160" s="0" t="s">
        <v>623</v>
      </c>
      <c r="K160" s="4" t="e">
        <f aca="false">VLOOKUP(I160,'[1]25-PB'!K$1:K$1048576,1,0)</f>
        <v>#N/A</v>
      </c>
      <c r="N160" s="0" t="n">
        <v>3564</v>
      </c>
    </row>
    <row r="161" customFormat="false" ht="12.8" hidden="false" customHeight="false" outlineLevel="0" collapsed="false">
      <c r="B161" s="0" t="n">
        <v>251275</v>
      </c>
      <c r="C161" s="0" t="n">
        <v>2</v>
      </c>
      <c r="D161" s="0" t="n">
        <v>25</v>
      </c>
      <c r="E161" s="2" t="n">
        <f aca="false">VLOOKUP(B161,'10'!$B$2:$F$5570,4,0)</f>
        <v>-7.25347</v>
      </c>
      <c r="F161" s="2" t="n">
        <f aca="false">VLOOKUP(B161,'10'!$B$2:$F$5570,5,0)</f>
        <v>-35.6693</v>
      </c>
      <c r="G161" s="3" t="n">
        <f aca="false">VLOOKUP(B161,'10'!$B$2:$J$5570,6,0)</f>
        <v>4853.46519899703</v>
      </c>
      <c r="H161" s="0" t="n">
        <f aca="false">IFERROR(IF(I161=K161,0,1),1)</f>
        <v>1</v>
      </c>
      <c r="I161" s="0" t="s">
        <v>1396</v>
      </c>
      <c r="K161" s="4" t="e">
        <f aca="false">VLOOKUP(I161,'[1]25-PB'!K$1:K$1048576,1,0)</f>
        <v>#N/A</v>
      </c>
      <c r="N161" s="0" t="n">
        <v>4500</v>
      </c>
    </row>
    <row r="162" customFormat="false" ht="12.8" hidden="false" customHeight="false" outlineLevel="0" collapsed="false">
      <c r="B162" s="0" t="n">
        <v>251276</v>
      </c>
      <c r="C162" s="0" t="n">
        <v>2</v>
      </c>
      <c r="D162" s="0" t="n">
        <v>25</v>
      </c>
      <c r="E162" s="2" t="n">
        <f aca="false">VLOOKUP(B162,'10'!$B$2:$F$5570,4,0)</f>
        <v>-7.14173</v>
      </c>
      <c r="F162" s="2" t="n">
        <f aca="false">VLOOKUP(B162,'10'!$B$2:$F$5570,5,0)</f>
        <v>-35.2914</v>
      </c>
      <c r="G162" s="3" t="n">
        <f aca="false">VLOOKUP(B162,'10'!$B$2:$J$5570,6,0)</f>
        <v>4828.65859909105</v>
      </c>
      <c r="H162" s="0" t="n">
        <f aca="false">IFERROR(IF(I162=K162,0,1),1)</f>
        <v>1</v>
      </c>
      <c r="I162" s="0" t="s">
        <v>1397</v>
      </c>
      <c r="K162" s="4" t="e">
        <f aca="false">VLOOKUP(I162,'[1]25-PB'!K$1:K$1048576,1,0)</f>
        <v>#N/A</v>
      </c>
      <c r="N162" s="0" t="n">
        <v>4477</v>
      </c>
    </row>
    <row r="163" customFormat="false" ht="12.8" hidden="false" customHeight="false" outlineLevel="0" collapsed="false">
      <c r="B163" s="0" t="n">
        <v>251278</v>
      </c>
      <c r="C163" s="0" t="n">
        <v>2</v>
      </c>
      <c r="D163" s="0" t="n">
        <v>25</v>
      </c>
      <c r="E163" s="2" t="n">
        <f aca="false">VLOOKUP(B163,'10'!$B$2:$F$5570,4,0)</f>
        <v>-7.68023</v>
      </c>
      <c r="F163" s="2" t="n">
        <f aca="false">VLOOKUP(B163,'10'!$B$2:$F$5570,5,0)</f>
        <v>-36.157</v>
      </c>
      <c r="G163" s="3" t="n">
        <f aca="false">VLOOKUP(B163,'10'!$B$2:$J$5570,6,0)</f>
        <v>2104.24680072071</v>
      </c>
      <c r="H163" s="0" t="n">
        <f aca="false">IFERROR(IF(I163=K163,0,1),1)</f>
        <v>1</v>
      </c>
      <c r="I163" s="0" t="s">
        <v>1398</v>
      </c>
      <c r="K163" s="4" t="e">
        <f aca="false">VLOOKUP(I163,'[1]25-PB'!K$1:K$1048576,1,0)</f>
        <v>#N/A</v>
      </c>
      <c r="N163" s="0" t="n">
        <v>1951</v>
      </c>
    </row>
    <row r="164" customFormat="false" ht="12.8" hidden="false" customHeight="false" outlineLevel="0" collapsed="false">
      <c r="B164" s="0" t="n">
        <v>251280</v>
      </c>
      <c r="C164" s="0" t="n">
        <v>2</v>
      </c>
      <c r="D164" s="0" t="n">
        <v>25</v>
      </c>
      <c r="E164" s="2" t="n">
        <f aca="false">VLOOKUP(B164,'10'!$B$2:$F$5570,4,0)</f>
        <v>-6.44067</v>
      </c>
      <c r="F164" s="2" t="n">
        <f aca="false">VLOOKUP(B164,'10'!$B$2:$F$5570,5,0)</f>
        <v>-37.6483</v>
      </c>
      <c r="G164" s="3" t="n">
        <f aca="false">VLOOKUP(B164,'10'!$B$2:$J$5570,6,0)</f>
        <v>9261.49014750833</v>
      </c>
      <c r="H164" s="0" t="n">
        <f aca="false">IFERROR(IF(I164=K164,0,1),1)</f>
        <v>1</v>
      </c>
      <c r="I164" s="0" t="s">
        <v>1399</v>
      </c>
      <c r="K164" s="4" t="e">
        <f aca="false">VLOOKUP(I164,'[1]25-PB'!K$1:K$1048576,1,0)</f>
        <v>#N/A</v>
      </c>
      <c r="N164" s="0" t="n">
        <v>8587</v>
      </c>
    </row>
    <row r="165" customFormat="false" ht="12.8" hidden="false" customHeight="false" outlineLevel="0" collapsed="false">
      <c r="B165" s="0" t="n">
        <v>251290</v>
      </c>
      <c r="C165" s="0" t="n">
        <v>2</v>
      </c>
      <c r="D165" s="0" t="n">
        <v>25</v>
      </c>
      <c r="E165" s="2" t="n">
        <f aca="false">VLOOKUP(B165,'10'!$B$2:$F$5570,4,0)</f>
        <v>-6.80383</v>
      </c>
      <c r="F165" s="2" t="n">
        <f aca="false">VLOOKUP(B165,'10'!$B$2:$F$5570,5,0)</f>
        <v>-35.0776</v>
      </c>
      <c r="G165" s="3" t="n">
        <f aca="false">VLOOKUP(B165,'10'!$B$2:$J$5570,6,0)</f>
        <v>25980.0599363201</v>
      </c>
      <c r="H165" s="0" t="n">
        <f aca="false">IFERROR(IF(I165=K165,0,1),1)</f>
        <v>1</v>
      </c>
      <c r="I165" s="0" t="s">
        <v>1400</v>
      </c>
      <c r="K165" s="4" t="e">
        <f aca="false">VLOOKUP(I165,'[1]25-PB'!K$1:K$1048576,1,0)</f>
        <v>#N/A</v>
      </c>
      <c r="N165" s="0" t="n">
        <v>24088</v>
      </c>
    </row>
    <row r="166" customFormat="false" ht="12.8" hidden="false" customHeight="false" outlineLevel="0" collapsed="false">
      <c r="B166" s="0" t="n">
        <v>251300</v>
      </c>
      <c r="C166" s="0" t="n">
        <v>2</v>
      </c>
      <c r="D166" s="0" t="n">
        <v>25</v>
      </c>
      <c r="E166" s="2" t="n">
        <f aca="false">VLOOKUP(B166,'10'!$B$2:$F$5570,4,0)</f>
        <v>-7.10098</v>
      </c>
      <c r="F166" s="2" t="n">
        <f aca="false">VLOOKUP(B166,'10'!$B$2:$F$5570,5,0)</f>
        <v>-36.8458</v>
      </c>
      <c r="G166" s="3" t="n">
        <f aca="false">VLOOKUP(B166,'10'!$B$2:$J$5570,6,0)</f>
        <v>4226.82891441542</v>
      </c>
      <c r="H166" s="0" t="n">
        <f aca="false">IFERROR(IF(I166=K166,0,1),1)</f>
        <v>1</v>
      </c>
      <c r="I166" s="0" t="s">
        <v>1401</v>
      </c>
      <c r="K166" s="4" t="e">
        <f aca="false">VLOOKUP(I166,'[1]25-PB'!K$1:K$1048576,1,0)</f>
        <v>#N/A</v>
      </c>
      <c r="N166" s="0" t="n">
        <v>3919</v>
      </c>
    </row>
    <row r="167" customFormat="false" ht="12.8" hidden="false" customHeight="false" outlineLevel="0" collapsed="false">
      <c r="B167" s="0" t="n">
        <v>251310</v>
      </c>
      <c r="C167" s="0" t="n">
        <v>2</v>
      </c>
      <c r="D167" s="0" t="n">
        <v>25</v>
      </c>
      <c r="E167" s="2" t="n">
        <f aca="false">VLOOKUP(B167,'10'!$B$2:$F$5570,4,0)</f>
        <v>-7.35337</v>
      </c>
      <c r="F167" s="2" t="n">
        <f aca="false">VLOOKUP(B167,'10'!$B$2:$F$5570,5,0)</f>
        <v>-35.4305</v>
      </c>
      <c r="G167" s="3" t="n">
        <f aca="false">VLOOKUP(B167,'10'!$B$2:$J$5570,6,0)</f>
        <v>13103.27748947</v>
      </c>
      <c r="H167" s="0" t="n">
        <f aca="false">IFERROR(IF(I167=K167,0,1),1)</f>
        <v>1</v>
      </c>
      <c r="I167" s="0" t="s">
        <v>1402</v>
      </c>
      <c r="K167" s="4" t="e">
        <f aca="false">VLOOKUP(I167,'[1]25-PB'!K$1:K$1048576,1,0)</f>
        <v>#N/A</v>
      </c>
      <c r="N167" s="0" t="n">
        <v>12149</v>
      </c>
    </row>
    <row r="168" customFormat="false" ht="12.8" hidden="false" customHeight="false" outlineLevel="0" collapsed="false">
      <c r="B168" s="0" t="n">
        <v>251315</v>
      </c>
      <c r="C168" s="0" t="n">
        <v>2</v>
      </c>
      <c r="D168" s="0" t="n">
        <v>25</v>
      </c>
      <c r="E168" s="2" t="n">
        <f aca="false">VLOOKUP(B168,'10'!$B$2:$F$5570,4,0)</f>
        <v>-7.7389</v>
      </c>
      <c r="F168" s="2" t="n">
        <f aca="false">VLOOKUP(B168,'10'!$B$2:$F$5570,5,0)</f>
        <v>-35.8764</v>
      </c>
      <c r="G168" s="3" t="n">
        <f aca="false">VLOOKUP(B168,'10'!$B$2:$J$5570,6,0)</f>
        <v>7090.37338182366</v>
      </c>
      <c r="H168" s="0" t="n">
        <f aca="false">IFERROR(IF(I168=K168,0,1),1)</f>
        <v>1</v>
      </c>
      <c r="I168" s="0" t="s">
        <v>1403</v>
      </c>
      <c r="K168" s="4" t="e">
        <f aca="false">VLOOKUP(I168,'[1]25-PB'!K$1:K$1048576,1,0)</f>
        <v>#N/A</v>
      </c>
      <c r="N168" s="0" t="n">
        <v>6574</v>
      </c>
    </row>
    <row r="169" customFormat="false" ht="12.8" hidden="false" customHeight="false" outlineLevel="0" collapsed="false">
      <c r="B169" s="0" t="n">
        <v>251320</v>
      </c>
      <c r="C169" s="0" t="n">
        <v>2</v>
      </c>
      <c r="D169" s="0" t="n">
        <v>25</v>
      </c>
      <c r="E169" s="2" t="n">
        <f aca="false">VLOOKUP(B169,'10'!$B$2:$F$5570,4,0)</f>
        <v>-6.5237</v>
      </c>
      <c r="F169" s="2" t="n">
        <f aca="false">VLOOKUP(B169,'10'!$B$2:$F$5570,5,0)</f>
        <v>-38.0617</v>
      </c>
      <c r="G169" s="3" t="n">
        <f aca="false">VLOOKUP(B169,'10'!$B$2:$J$5570,6,0)</f>
        <v>7102.23740786566</v>
      </c>
      <c r="H169" s="0" t="n">
        <f aca="false">IFERROR(IF(I169=K169,0,1),1)</f>
        <v>0</v>
      </c>
      <c r="I169" s="0" t="s">
        <v>1206</v>
      </c>
      <c r="K169" s="4" t="str">
        <f aca="false">VLOOKUP(I169,'[1]25-PB'!K$1:K$1048576,1,0)</f>
        <v>'Santa_Cruz'</v>
      </c>
      <c r="N169" s="0" t="n">
        <v>6585</v>
      </c>
    </row>
    <row r="170" customFormat="false" ht="12.8" hidden="false" customHeight="false" outlineLevel="0" collapsed="false">
      <c r="B170" s="0" t="n">
        <v>251330</v>
      </c>
      <c r="C170" s="0" t="n">
        <v>2</v>
      </c>
      <c r="D170" s="0" t="n">
        <v>25</v>
      </c>
      <c r="E170" s="2" t="n">
        <f aca="false">VLOOKUP(B170,'10'!$B$2:$F$5570,4,0)</f>
        <v>-6.7176</v>
      </c>
      <c r="F170" s="2" t="n">
        <f aca="false">VLOOKUP(B170,'10'!$B$2:$F$5570,5,0)</f>
        <v>-38.6427</v>
      </c>
      <c r="G170" s="3" t="n">
        <f aca="false">VLOOKUP(B170,'10'!$B$2:$J$5570,6,0)</f>
        <v>6370.9819845501</v>
      </c>
      <c r="H170" s="0" t="n">
        <f aca="false">IFERROR(IF(I170=K170,0,1),1)</f>
        <v>1</v>
      </c>
      <c r="I170" s="0" t="s">
        <v>628</v>
      </c>
      <c r="K170" s="4" t="e">
        <f aca="false">VLOOKUP(I170,'[1]25-PB'!K$1:K$1048576,1,0)</f>
        <v>#N/A</v>
      </c>
      <c r="N170" s="0" t="n">
        <v>5907</v>
      </c>
    </row>
    <row r="171" customFormat="false" ht="12.8" hidden="false" customHeight="false" outlineLevel="0" collapsed="false">
      <c r="B171" s="0" t="n">
        <v>251335</v>
      </c>
      <c r="C171" s="0" t="n">
        <v>2</v>
      </c>
      <c r="D171" s="0" t="n">
        <v>25</v>
      </c>
      <c r="E171" s="2" t="n">
        <f aca="false">VLOOKUP(B171,'10'!$B$2:$F$5570,4,0)</f>
        <v>-7.621</v>
      </c>
      <c r="F171" s="2" t="n">
        <f aca="false">VLOOKUP(B171,'10'!$B$2:$F$5570,5,0)</f>
        <v>-38.554</v>
      </c>
      <c r="G171" s="3" t="n">
        <f aca="false">VLOOKUP(B171,'10'!$B$2:$J$5570,6,0)</f>
        <v>3879.53651573163</v>
      </c>
      <c r="H171" s="0" t="n">
        <f aca="false">IFERROR(IF(I171=K171,0,1),1)</f>
        <v>1</v>
      </c>
      <c r="I171" s="0" t="s">
        <v>629</v>
      </c>
      <c r="K171" s="4" t="e">
        <f aca="false">VLOOKUP(I171,'[1]25-PB'!K$1:K$1048576,1,0)</f>
        <v>#N/A</v>
      </c>
      <c r="N171" s="0" t="n">
        <v>3597</v>
      </c>
    </row>
    <row r="172" customFormat="false" ht="12.8" hidden="false" customHeight="false" outlineLevel="0" collapsed="false">
      <c r="B172" s="0" t="n">
        <v>251340</v>
      </c>
      <c r="C172" s="0" t="n">
        <v>2</v>
      </c>
      <c r="D172" s="0" t="n">
        <v>25</v>
      </c>
      <c r="E172" s="2" t="n">
        <f aca="false">VLOOKUP(B172,'10'!$B$2:$F$5570,4,0)</f>
        <v>-6.86092</v>
      </c>
      <c r="F172" s="2" t="n">
        <f aca="false">VLOOKUP(B172,'10'!$B$2:$F$5570,5,0)</f>
        <v>-36.9178</v>
      </c>
      <c r="G172" s="3" t="n">
        <f aca="false">VLOOKUP(B172,'10'!$B$2:$J$5570,6,0)</f>
        <v>16540.6093981819</v>
      </c>
      <c r="H172" s="0" t="n">
        <f aca="false">IFERROR(IF(I172=K172,0,1),1)</f>
        <v>0</v>
      </c>
      <c r="I172" s="0" t="s">
        <v>630</v>
      </c>
      <c r="K172" s="4" t="str">
        <f aca="false">VLOOKUP(I172,'[1]25-PB'!K$1:K$1048576,1,0)</f>
        <v>'Santa_Luzia'</v>
      </c>
      <c r="N172" s="0" t="n">
        <v>15336</v>
      </c>
    </row>
    <row r="173" customFormat="false" ht="12.8" hidden="false" customHeight="false" outlineLevel="0" collapsed="false">
      <c r="B173" s="0" t="n">
        <v>251350</v>
      </c>
      <c r="C173" s="0" t="n">
        <v>2</v>
      </c>
      <c r="D173" s="0" t="n">
        <v>25</v>
      </c>
      <c r="E173" s="2" t="n">
        <f aca="false">VLOOKUP(B173,'10'!$B$2:$F$5570,4,0)</f>
        <v>-7.54705</v>
      </c>
      <c r="F173" s="2" t="n">
        <f aca="false">VLOOKUP(B173,'10'!$B$2:$F$5570,5,0)</f>
        <v>-38.3236</v>
      </c>
      <c r="G173" s="3" t="n">
        <f aca="false">VLOOKUP(B173,'10'!$B$2:$J$5570,6,0)</f>
        <v>5606.29157875257</v>
      </c>
      <c r="H173" s="0" t="n">
        <f aca="false">IFERROR(IF(I173=K173,0,1),1)</f>
        <v>1</v>
      </c>
      <c r="I173" s="0" t="s">
        <v>1404</v>
      </c>
      <c r="K173" s="4" t="e">
        <f aca="false">VLOOKUP(I173,'[1]25-PB'!K$1:K$1048576,1,0)</f>
        <v>#N/A</v>
      </c>
      <c r="N173" s="0" t="n">
        <v>5198</v>
      </c>
    </row>
    <row r="174" customFormat="false" ht="12.8" hidden="false" customHeight="false" outlineLevel="0" collapsed="false">
      <c r="B174" s="0" t="n">
        <v>251360</v>
      </c>
      <c r="C174" s="0" t="n">
        <v>2</v>
      </c>
      <c r="D174" s="0" t="n">
        <v>25</v>
      </c>
      <c r="E174" s="2" t="n">
        <f aca="false">VLOOKUP(B174,'10'!$B$2:$F$5570,4,0)</f>
        <v>-7.38162</v>
      </c>
      <c r="F174" s="2" t="n">
        <f aca="false">VLOOKUP(B174,'10'!$B$2:$F$5570,5,0)</f>
        <v>-37.9819</v>
      </c>
      <c r="G174" s="3" t="n">
        <f aca="false">VLOOKUP(B174,'10'!$B$2:$J$5570,6,0)</f>
        <v>7632.88293628933</v>
      </c>
      <c r="H174" s="0" t="n">
        <f aca="false">IFERROR(IF(I174=K174,0,1),1)</f>
        <v>1</v>
      </c>
      <c r="I174" s="0" t="s">
        <v>1405</v>
      </c>
      <c r="K174" s="4" t="e">
        <f aca="false">VLOOKUP(I174,'[1]25-PB'!K$1:K$1048576,1,0)</f>
        <v>#N/A</v>
      </c>
      <c r="N174" s="0" t="n">
        <v>7077</v>
      </c>
    </row>
    <row r="175" customFormat="false" ht="12.8" hidden="false" customHeight="false" outlineLevel="0" collapsed="false">
      <c r="B175" s="0" t="n">
        <v>251365</v>
      </c>
      <c r="C175" s="0" t="n">
        <v>2</v>
      </c>
      <c r="D175" s="0" t="n">
        <v>25</v>
      </c>
      <c r="E175" s="2" t="n">
        <f aca="false">VLOOKUP(B175,'10'!$B$2:$F$5570,4,0)</f>
        <v>-6.48362</v>
      </c>
      <c r="F175" s="2" t="n">
        <f aca="false">VLOOKUP(B175,'10'!$B$2:$F$5570,5,0)</f>
        <v>-38.4764</v>
      </c>
      <c r="G175" s="3" t="n">
        <f aca="false">VLOOKUP(B175,'10'!$B$2:$J$5570,6,0)</f>
        <v>2895.90090206823</v>
      </c>
      <c r="H175" s="0" t="n">
        <f aca="false">IFERROR(IF(I175=K175,0,1),1)</f>
        <v>1</v>
      </c>
      <c r="I175" s="0" t="s">
        <v>1406</v>
      </c>
      <c r="K175" s="4" t="e">
        <f aca="false">VLOOKUP(I175,'[1]25-PB'!K$1:K$1048576,1,0)</f>
        <v>#N/A</v>
      </c>
      <c r="N175" s="0" t="n">
        <v>2685</v>
      </c>
    </row>
    <row r="176" customFormat="false" ht="12.8" hidden="false" customHeight="false" outlineLevel="0" collapsed="false">
      <c r="B176" s="0" t="n">
        <v>251370</v>
      </c>
      <c r="C176" s="0" t="n">
        <v>2</v>
      </c>
      <c r="D176" s="0" t="n">
        <v>25</v>
      </c>
      <c r="E176" s="2" t="n">
        <f aca="false">VLOOKUP(B176,'10'!$B$2:$F$5570,4,0)</f>
        <v>-7.11724</v>
      </c>
      <c r="F176" s="2" t="n">
        <f aca="false">VLOOKUP(B176,'10'!$B$2:$F$5570,5,0)</f>
        <v>-34.9753</v>
      </c>
      <c r="G176" s="3" t="n">
        <f aca="false">VLOOKUP(B176,'10'!$B$2:$J$5570,6,0)</f>
        <v>146474.344062264</v>
      </c>
      <c r="H176" s="0" t="n">
        <f aca="false">IFERROR(IF(I176=K176,0,1),1)</f>
        <v>0</v>
      </c>
      <c r="I176" s="0" t="s">
        <v>633</v>
      </c>
      <c r="K176" s="4" t="str">
        <f aca="false">VLOOKUP(I176,'[1]25-PB'!K$1:K$1048576,1,0)</f>
        <v>'Santa_Rita'</v>
      </c>
      <c r="N176" s="0" t="n">
        <v>135807</v>
      </c>
    </row>
    <row r="177" customFormat="false" ht="12.8" hidden="false" customHeight="false" outlineLevel="0" collapsed="false">
      <c r="B177" s="0" t="n">
        <v>251380</v>
      </c>
      <c r="C177" s="0" t="n">
        <v>2</v>
      </c>
      <c r="D177" s="0" t="n">
        <v>25</v>
      </c>
      <c r="E177" s="2" t="n">
        <f aca="false">VLOOKUP(B177,'10'!$B$2:$F$5570,4,0)</f>
        <v>-7.07964</v>
      </c>
      <c r="F177" s="2" t="n">
        <f aca="false">VLOOKUP(B177,'10'!$B$2:$F$5570,5,0)</f>
        <v>-37.4435</v>
      </c>
      <c r="G177" s="3" t="n">
        <f aca="false">VLOOKUP(B177,'10'!$B$2:$J$5570,6,0)</f>
        <v>4945.14176386698</v>
      </c>
      <c r="H177" s="0" t="n">
        <f aca="false">IFERROR(IF(I177=K177,0,1),1)</f>
        <v>1</v>
      </c>
      <c r="I177" s="0" t="s">
        <v>1407</v>
      </c>
      <c r="K177" s="4" t="e">
        <f aca="false">VLOOKUP(I177,'[1]25-PB'!K$1:K$1048576,1,0)</f>
        <v>#N/A</v>
      </c>
      <c r="N177" s="0" t="n">
        <v>4585</v>
      </c>
    </row>
    <row r="178" customFormat="false" ht="12.8" hidden="false" customHeight="false" outlineLevel="0" collapsed="false">
      <c r="B178" s="0" t="n">
        <v>251385</v>
      </c>
      <c r="C178" s="0" t="n">
        <v>2</v>
      </c>
      <c r="D178" s="0" t="n">
        <v>25</v>
      </c>
      <c r="E178" s="2" t="n">
        <f aca="false">VLOOKUP(B178,'10'!$B$2:$F$5570,4,0)</f>
        <v>-7.22016</v>
      </c>
      <c r="F178" s="2" t="n">
        <f aca="false">VLOOKUP(B178,'10'!$B$2:$F$5570,5,0)</f>
        <v>-36.6213</v>
      </c>
      <c r="G178" s="3" t="n">
        <f aca="false">VLOOKUP(B178,'10'!$B$2:$J$5570,6,0)</f>
        <v>2730.88308530233</v>
      </c>
      <c r="H178" s="0" t="n">
        <f aca="false">IFERROR(IF(I178=K178,0,1),1)</f>
        <v>1</v>
      </c>
      <c r="I178" s="0" t="s">
        <v>1408</v>
      </c>
      <c r="K178" s="4" t="e">
        <f aca="false">VLOOKUP(I178,'[1]25-PB'!K$1:K$1048576,1,0)</f>
        <v>#N/A</v>
      </c>
      <c r="N178" s="0" t="n">
        <v>2532</v>
      </c>
    </row>
    <row r="179" customFormat="false" ht="12.8" hidden="false" customHeight="false" outlineLevel="0" collapsed="false">
      <c r="B179" s="0" t="n">
        <v>251390</v>
      </c>
      <c r="C179" s="0" t="n">
        <v>2</v>
      </c>
      <c r="D179" s="0" t="n">
        <v>25</v>
      </c>
      <c r="E179" s="2" t="n">
        <f aca="false">VLOOKUP(B179,'10'!$B$2:$F$5570,4,0)</f>
        <v>-6.48529</v>
      </c>
      <c r="F179" s="2" t="n">
        <f aca="false">VLOOKUP(B179,'10'!$B$2:$F$5570,5,0)</f>
        <v>-37.4488</v>
      </c>
      <c r="G179" s="3" t="n">
        <f aca="false">VLOOKUP(B179,'10'!$B$2:$J$5570,6,0)</f>
        <v>36450.6021922897</v>
      </c>
      <c r="H179" s="0" t="n">
        <f aca="false">IFERROR(IF(I179=K179,0,1),1)</f>
        <v>0</v>
      </c>
      <c r="I179" s="0" t="s">
        <v>638</v>
      </c>
      <c r="K179" s="4" t="str">
        <f aca="false">VLOOKUP(I179,'[1]25-PB'!K$1:K$1048576,1,0)</f>
        <v>'Sao_Bento'</v>
      </c>
      <c r="N179" s="0" t="n">
        <v>33796</v>
      </c>
    </row>
    <row r="180" customFormat="false" ht="12.8" hidden="false" customHeight="false" outlineLevel="0" collapsed="false">
      <c r="B180" s="0" t="n">
        <v>251392</v>
      </c>
      <c r="C180" s="0" t="n">
        <v>2</v>
      </c>
      <c r="D180" s="0" t="n">
        <v>25</v>
      </c>
      <c r="E180" s="2" t="n">
        <f aca="false">VLOOKUP(B180,'10'!$B$2:$F$5570,4,0)</f>
        <v>-6.88596</v>
      </c>
      <c r="F180" s="2" t="n">
        <f aca="false">VLOOKUP(B180,'10'!$B$2:$F$5570,5,0)</f>
        <v>-37.7243</v>
      </c>
      <c r="G180" s="3" t="n">
        <f aca="false">VLOOKUP(B180,'10'!$B$2:$J$5570,6,0)</f>
        <v>4844.83681642104</v>
      </c>
      <c r="H180" s="0" t="n">
        <f aca="false">IFERROR(IF(I180=K180,0,1),1)</f>
        <v>1</v>
      </c>
      <c r="I180" s="0" t="s">
        <v>1409</v>
      </c>
      <c r="K180" s="4" t="e">
        <f aca="false">VLOOKUP(I180,'[1]25-PB'!K$1:K$1048576,1,0)</f>
        <v>#N/A</v>
      </c>
      <c r="N180" s="0" t="n">
        <v>4492</v>
      </c>
    </row>
    <row r="181" customFormat="false" ht="12.8" hidden="false" customHeight="false" outlineLevel="0" collapsed="false">
      <c r="B181" s="0" t="n">
        <v>251394</v>
      </c>
      <c r="C181" s="0" t="n">
        <v>2</v>
      </c>
      <c r="D181" s="0" t="n">
        <v>25</v>
      </c>
      <c r="E181" s="2" t="n">
        <f aca="false">VLOOKUP(B181,'10'!$B$2:$F$5570,4,0)</f>
        <v>-7.63273</v>
      </c>
      <c r="F181" s="2" t="n">
        <f aca="false">VLOOKUP(B181,'10'!$B$2:$F$5570,5,0)</f>
        <v>-36.4374</v>
      </c>
      <c r="G181" s="3" t="n">
        <f aca="false">VLOOKUP(B181,'10'!$B$2:$J$5570,6,0)</f>
        <v>2783.7319285803</v>
      </c>
      <c r="H181" s="0" t="n">
        <f aca="false">IFERROR(IF(I181=K181,0,1),1)</f>
        <v>1</v>
      </c>
      <c r="I181" s="0" t="s">
        <v>1410</v>
      </c>
      <c r="K181" s="4" t="e">
        <f aca="false">VLOOKUP(I181,'[1]25-PB'!K$1:K$1048576,1,0)</f>
        <v>#N/A</v>
      </c>
      <c r="N181" s="0" t="n">
        <v>2581</v>
      </c>
    </row>
    <row r="182" customFormat="false" ht="12.8" hidden="false" customHeight="false" outlineLevel="0" collapsed="false">
      <c r="B182" s="0" t="n">
        <v>251396</v>
      </c>
      <c r="C182" s="0" t="n">
        <v>2</v>
      </c>
      <c r="D182" s="0" t="n">
        <v>25</v>
      </c>
      <c r="E182" s="2" t="n">
        <f aca="false">VLOOKUP(B182,'10'!$B$2:$F$5570,4,0)</f>
        <v>-6.80313</v>
      </c>
      <c r="F182" s="2" t="n">
        <f aca="false">VLOOKUP(B182,'10'!$B$2:$F$5570,5,0)</f>
        <v>-37.9488</v>
      </c>
      <c r="G182" s="3" t="n">
        <f aca="false">VLOOKUP(B182,'10'!$B$2:$J$5570,6,0)</f>
        <v>3329.47712651196</v>
      </c>
      <c r="H182" s="0" t="n">
        <f aca="false">IFERROR(IF(I182=K182,0,1),1)</f>
        <v>1</v>
      </c>
      <c r="I182" s="0" t="s">
        <v>1411</v>
      </c>
      <c r="K182" s="4" t="e">
        <f aca="false">VLOOKUP(I182,'[1]25-PB'!K$1:K$1048576,1,0)</f>
        <v>#N/A</v>
      </c>
      <c r="N182" s="0" t="n">
        <v>3087</v>
      </c>
    </row>
    <row r="183" customFormat="false" ht="12.8" hidden="false" customHeight="false" outlineLevel="0" collapsed="false">
      <c r="B183" s="0" t="n">
        <v>251398</v>
      </c>
      <c r="C183" s="0" t="n">
        <v>2</v>
      </c>
      <c r="D183" s="0" t="n">
        <v>25</v>
      </c>
      <c r="E183" s="2" t="n">
        <f aca="false">VLOOKUP(B183,'10'!$B$2:$F$5570,4,0)</f>
        <v>-6.60773</v>
      </c>
      <c r="F183" s="2" t="n">
        <f aca="false">VLOOKUP(B183,'10'!$B$2:$F$5570,5,0)</f>
        <v>-38.0968</v>
      </c>
      <c r="G183" s="3" t="n">
        <f aca="false">VLOOKUP(B183,'10'!$B$2:$J$5570,6,0)</f>
        <v>3635.78470795978</v>
      </c>
      <c r="H183" s="0" t="n">
        <f aca="false">IFERROR(IF(I183=K183,0,1),1)</f>
        <v>1</v>
      </c>
      <c r="I183" s="0" t="s">
        <v>1412</v>
      </c>
      <c r="K183" s="4" t="e">
        <f aca="false">VLOOKUP(I183,'[1]25-PB'!K$1:K$1048576,1,0)</f>
        <v>#N/A</v>
      </c>
      <c r="N183" s="0" t="n">
        <v>3371</v>
      </c>
    </row>
    <row r="184" customFormat="false" ht="12.8" hidden="false" customHeight="false" outlineLevel="0" collapsed="false">
      <c r="B184" s="0" t="n">
        <v>251400</v>
      </c>
      <c r="C184" s="0" t="n">
        <v>2</v>
      </c>
      <c r="D184" s="0" t="n">
        <v>25</v>
      </c>
      <c r="E184" s="2" t="n">
        <f aca="false">VLOOKUP(B184,'10'!$B$2:$F$5570,4,0)</f>
        <v>-7.38168</v>
      </c>
      <c r="F184" s="2" t="n">
        <f aca="false">VLOOKUP(B184,'10'!$B$2:$F$5570,5,0)</f>
        <v>-36.5345</v>
      </c>
      <c r="G184" s="3" t="n">
        <f aca="false">VLOOKUP(B184,'10'!$B$2:$J$5570,6,0)</f>
        <v>4651.77675628316</v>
      </c>
      <c r="H184" s="0" t="n">
        <f aca="false">IFERROR(IF(I184=K184,0,1),1)</f>
        <v>1</v>
      </c>
      <c r="I184" s="0" t="s">
        <v>1413</v>
      </c>
      <c r="K184" s="4" t="e">
        <f aca="false">VLOOKUP(I184,'[1]25-PB'!K$1:K$1048576,1,0)</f>
        <v>#N/A</v>
      </c>
      <c r="N184" s="0" t="n">
        <v>4313</v>
      </c>
    </row>
    <row r="185" customFormat="false" ht="12.8" hidden="false" customHeight="false" outlineLevel="0" collapsed="false">
      <c r="B185" s="0" t="n">
        <v>251410</v>
      </c>
      <c r="C185" s="0" t="n">
        <v>2</v>
      </c>
      <c r="D185" s="0" t="n">
        <v>25</v>
      </c>
      <c r="E185" s="2" t="n">
        <f aca="false">VLOOKUP(B185,'10'!$B$2:$F$5570,4,0)</f>
        <v>-8.07703</v>
      </c>
      <c r="F185" s="2" t="n">
        <f aca="false">VLOOKUP(B185,'10'!$B$2:$F$5570,5,0)</f>
        <v>-36.8547</v>
      </c>
      <c r="G185" s="3" t="n">
        <f aca="false">VLOOKUP(B185,'10'!$B$2:$J$5570,6,0)</f>
        <v>4777.96685145708</v>
      </c>
      <c r="H185" s="0" t="n">
        <f aca="false">IFERROR(IF(I185=K185,0,1),1)</f>
        <v>1</v>
      </c>
      <c r="I185" s="0" t="s">
        <v>1414</v>
      </c>
      <c r="K185" s="4" t="e">
        <f aca="false">VLOOKUP(I185,'[1]25-PB'!K$1:K$1048576,1,0)</f>
        <v>#N/A</v>
      </c>
      <c r="N185" s="0" t="n">
        <v>4430</v>
      </c>
    </row>
    <row r="186" customFormat="false" ht="12.8" hidden="false" customHeight="false" outlineLevel="0" collapsed="false">
      <c r="B186" s="0" t="n">
        <v>251420</v>
      </c>
      <c r="C186" s="0" t="n">
        <v>2</v>
      </c>
      <c r="D186" s="0" t="n">
        <v>25</v>
      </c>
      <c r="E186" s="2" t="n">
        <f aca="false">VLOOKUP(B186,'10'!$B$2:$F$5570,4,0)</f>
        <v>-6.93646</v>
      </c>
      <c r="F186" s="2" t="n">
        <f aca="false">VLOOKUP(B186,'10'!$B$2:$F$5570,5,0)</f>
        <v>-38.1622</v>
      </c>
      <c r="G186" s="3" t="n">
        <f aca="false">VLOOKUP(B186,'10'!$B$2:$J$5570,6,0)</f>
        <v>8283.24727295493</v>
      </c>
      <c r="H186" s="0" t="n">
        <f aca="false">IFERROR(IF(I186=K186,0,1),1)</f>
        <v>1</v>
      </c>
      <c r="I186" s="0" t="s">
        <v>1415</v>
      </c>
      <c r="K186" s="4" t="e">
        <f aca="false">VLOOKUP(I186,'[1]25-PB'!K$1:K$1048576,1,0)</f>
        <v>#N/A</v>
      </c>
      <c r="N186" s="0" t="n">
        <v>7680</v>
      </c>
    </row>
    <row r="187" customFormat="false" ht="12.8" hidden="false" customHeight="false" outlineLevel="0" collapsed="false">
      <c r="B187" s="0" t="n">
        <v>251430</v>
      </c>
      <c r="C187" s="0" t="n">
        <v>2</v>
      </c>
      <c r="D187" s="0" t="n">
        <v>25</v>
      </c>
      <c r="E187" s="2" t="n">
        <f aca="false">VLOOKUP(B187,'10'!$B$2:$F$5570,4,0)</f>
        <v>-7.24636</v>
      </c>
      <c r="F187" s="2" t="n">
        <f aca="false">VLOOKUP(B187,'10'!$B$2:$F$5570,5,0)</f>
        <v>-38.2989</v>
      </c>
      <c r="G187" s="3" t="n">
        <f aca="false">VLOOKUP(B187,'10'!$B$2:$J$5570,6,0)</f>
        <v>6746.31662660587</v>
      </c>
      <c r="H187" s="0" t="n">
        <f aca="false">IFERROR(IF(I187=K187,0,1),1)</f>
        <v>1</v>
      </c>
      <c r="I187" s="0" t="s">
        <v>1416</v>
      </c>
      <c r="K187" s="4" t="e">
        <f aca="false">VLOOKUP(I187,'[1]25-PB'!K$1:K$1048576,1,0)</f>
        <v>#N/A</v>
      </c>
      <c r="N187" s="0" t="n">
        <v>6255</v>
      </c>
    </row>
    <row r="188" customFormat="false" ht="12.8" hidden="false" customHeight="false" outlineLevel="0" collapsed="false">
      <c r="B188" s="0" t="n">
        <v>251440</v>
      </c>
      <c r="C188" s="0" t="n">
        <v>2</v>
      </c>
      <c r="D188" s="0" t="n">
        <v>25</v>
      </c>
      <c r="E188" s="2" t="n">
        <f aca="false">VLOOKUP(B188,'10'!$B$2:$F$5570,4,0)</f>
        <v>-6.83974</v>
      </c>
      <c r="F188" s="2" t="n">
        <f aca="false">VLOOKUP(B188,'10'!$B$2:$F$5570,5,0)</f>
        <v>-37.3214</v>
      </c>
      <c r="G188" s="3" t="n">
        <f aca="false">VLOOKUP(B188,'10'!$B$2:$J$5570,6,0)</f>
        <v>5031.42558962692</v>
      </c>
      <c r="H188" s="0" t="n">
        <f aca="false">IFERROR(IF(I188=K188,0,1),1)</f>
        <v>1</v>
      </c>
      <c r="I188" s="0" t="s">
        <v>1417</v>
      </c>
      <c r="K188" s="4" t="e">
        <f aca="false">VLOOKUP(I188,'[1]25-PB'!K$1:K$1048576,1,0)</f>
        <v>#N/A</v>
      </c>
      <c r="N188" s="0" t="n">
        <v>4665</v>
      </c>
    </row>
    <row r="189" customFormat="false" ht="12.8" hidden="false" customHeight="false" outlineLevel="0" collapsed="false">
      <c r="B189" s="0" t="n">
        <v>251445</v>
      </c>
      <c r="C189" s="0" t="n">
        <v>2</v>
      </c>
      <c r="D189" s="0" t="n">
        <v>25</v>
      </c>
      <c r="E189" s="2" t="n">
        <f aca="false">VLOOKUP(B189,'10'!$B$2:$F$5570,4,0)</f>
        <v>-7.25238</v>
      </c>
      <c r="F189" s="2" t="n">
        <f aca="false">VLOOKUP(B189,'10'!$B$2:$F$5570,5,0)</f>
        <v>-35.3725</v>
      </c>
      <c r="G189" s="3" t="n">
        <f aca="false">VLOOKUP(B189,'10'!$B$2:$J$5570,6,0)</f>
        <v>6379.6103671261</v>
      </c>
      <c r="H189" s="0" t="n">
        <f aca="false">IFERROR(IF(I189=K189,0,1),1)</f>
        <v>1</v>
      </c>
      <c r="I189" s="0" t="s">
        <v>1418</v>
      </c>
      <c r="K189" s="4" t="e">
        <f aca="false">VLOOKUP(I189,'[1]25-PB'!K$1:K$1048576,1,0)</f>
        <v>#N/A</v>
      </c>
      <c r="N189" s="0" t="n">
        <v>5915</v>
      </c>
    </row>
    <row r="190" customFormat="false" ht="12.8" hidden="false" customHeight="false" outlineLevel="0" collapsed="false">
      <c r="B190" s="0" t="n">
        <v>251450</v>
      </c>
      <c r="C190" s="0" t="n">
        <v>2</v>
      </c>
      <c r="D190" s="0" t="n">
        <v>25</v>
      </c>
      <c r="E190" s="2" t="n">
        <f aca="false">VLOOKUP(B190,'10'!$B$2:$F$5570,4,0)</f>
        <v>-7.1187</v>
      </c>
      <c r="F190" s="2" t="n">
        <f aca="false">VLOOKUP(B190,'10'!$B$2:$F$5570,5,0)</f>
        <v>-38.502</v>
      </c>
      <c r="G190" s="3" t="n">
        <f aca="false">VLOOKUP(B190,'10'!$B$2:$J$5570,6,0)</f>
        <v>21628.1194745528</v>
      </c>
      <c r="H190" s="0" t="n">
        <f aca="false">IFERROR(IF(I190=K190,0,1),1)</f>
        <v>0</v>
      </c>
      <c r="I190" s="0" t="s">
        <v>1419</v>
      </c>
      <c r="K190" s="4" t="str">
        <f aca="false">VLOOKUP(I190,'[1]25-PB'!K$1:K$1048576,1,0)</f>
        <v>'Sao_Jose_De_Piranhas'</v>
      </c>
      <c r="N190" s="0" t="n">
        <v>20053</v>
      </c>
    </row>
    <row r="191" customFormat="false" ht="12.8" hidden="false" customHeight="false" outlineLevel="0" collapsed="false">
      <c r="B191" s="0" t="n">
        <v>251455</v>
      </c>
      <c r="C191" s="0" t="n">
        <v>2</v>
      </c>
      <c r="D191" s="0" t="n">
        <v>25</v>
      </c>
      <c r="E191" s="2" t="n">
        <f aca="false">VLOOKUP(B191,'10'!$B$2:$F$5570,4,0)</f>
        <v>-7.73633</v>
      </c>
      <c r="F191" s="2" t="n">
        <f aca="false">VLOOKUP(B191,'10'!$B$2:$F$5570,5,0)</f>
        <v>-38.0894</v>
      </c>
      <c r="G191" s="3" t="n">
        <f aca="false">VLOOKUP(B191,'10'!$B$2:$J$5570,6,0)</f>
        <v>4214.96488837342</v>
      </c>
      <c r="H191" s="0" t="n">
        <f aca="false">IFERROR(IF(I191=K191,0,1),1)</f>
        <v>1</v>
      </c>
      <c r="I191" s="0" t="s">
        <v>1420</v>
      </c>
      <c r="K191" s="4" t="e">
        <f aca="false">VLOOKUP(I191,'[1]25-PB'!K$1:K$1048576,1,0)</f>
        <v>#N/A</v>
      </c>
      <c r="N191" s="0" t="n">
        <v>3908</v>
      </c>
    </row>
    <row r="192" customFormat="false" ht="12.8" hidden="false" customHeight="false" outlineLevel="0" collapsed="false">
      <c r="B192" s="0" t="n">
        <v>251460</v>
      </c>
      <c r="C192" s="0" t="n">
        <v>2</v>
      </c>
      <c r="D192" s="0" t="n">
        <v>25</v>
      </c>
      <c r="E192" s="2" t="n">
        <f aca="false">VLOOKUP(B192,'10'!$B$2:$F$5570,4,0)</f>
        <v>-7.1607</v>
      </c>
      <c r="F192" s="2" t="n">
        <f aca="false">VLOOKUP(B192,'10'!$B$2:$F$5570,5,0)</f>
        <v>-37.3036</v>
      </c>
      <c r="G192" s="3" t="n">
        <f aca="false">VLOOKUP(B192,'10'!$B$2:$J$5570,6,0)</f>
        <v>3802.95962036967</v>
      </c>
      <c r="H192" s="0" t="n">
        <f aca="false">IFERROR(IF(I192=K192,0,1),1)</f>
        <v>1</v>
      </c>
      <c r="I192" s="0" t="s">
        <v>1421</v>
      </c>
      <c r="K192" s="4" t="e">
        <f aca="false">VLOOKUP(I192,'[1]25-PB'!K$1:K$1048576,1,0)</f>
        <v>#N/A</v>
      </c>
      <c r="N192" s="0" t="n">
        <v>3526</v>
      </c>
    </row>
    <row r="193" customFormat="false" ht="12.8" hidden="false" customHeight="false" outlineLevel="0" collapsed="false">
      <c r="B193" s="0" t="n">
        <v>251465</v>
      </c>
      <c r="C193" s="0" t="n">
        <v>2</v>
      </c>
      <c r="D193" s="0" t="n">
        <v>25</v>
      </c>
      <c r="E193" s="2" t="n">
        <f aca="false">VLOOKUP(B193,'10'!$B$2:$F$5570,4,0)</f>
        <v>-6.21054</v>
      </c>
      <c r="F193" s="2" t="n">
        <f aca="false">VLOOKUP(B193,'10'!$B$2:$F$5570,5,0)</f>
        <v>-37.3601</v>
      </c>
      <c r="G193" s="3" t="n">
        <f aca="false">VLOOKUP(B193,'10'!$B$2:$J$5570,6,0)</f>
        <v>1931.67914920082</v>
      </c>
      <c r="H193" s="0" t="n">
        <f aca="false">IFERROR(IF(I193=K193,0,1),1)</f>
        <v>1</v>
      </c>
      <c r="I193" s="0" t="s">
        <v>1422</v>
      </c>
      <c r="K193" s="4" t="e">
        <f aca="false">VLOOKUP(I193,'[1]25-PB'!K$1:K$1048576,1,0)</f>
        <v>#N/A</v>
      </c>
      <c r="N193" s="0" t="n">
        <v>1791</v>
      </c>
    </row>
    <row r="194" customFormat="false" ht="12.8" hidden="false" customHeight="false" outlineLevel="0" collapsed="false">
      <c r="B194" s="0" t="n">
        <v>251470</v>
      </c>
      <c r="C194" s="0" t="n">
        <v>2</v>
      </c>
      <c r="D194" s="0" t="n">
        <v>25</v>
      </c>
      <c r="E194" s="2" t="n">
        <f aca="false">VLOOKUP(B194,'10'!$B$2:$F$5570,4,0)</f>
        <v>-6.76295</v>
      </c>
      <c r="F194" s="2" t="n">
        <f aca="false">VLOOKUP(B194,'10'!$B$2:$F$5570,5,0)</f>
        <v>-36.7972</v>
      </c>
      <c r="G194" s="3" t="n">
        <f aca="false">VLOOKUP(B194,'10'!$B$2:$J$5570,6,0)</f>
        <v>4458.71669614527</v>
      </c>
      <c r="H194" s="0" t="n">
        <f aca="false">IFERROR(IF(I194=K194,0,1),1)</f>
        <v>1</v>
      </c>
      <c r="I194" s="0" t="s">
        <v>1423</v>
      </c>
      <c r="K194" s="4" t="e">
        <f aca="false">VLOOKUP(I194,'[1]25-PB'!K$1:K$1048576,1,0)</f>
        <v>#N/A</v>
      </c>
      <c r="N194" s="0" t="n">
        <v>4134</v>
      </c>
    </row>
    <row r="195" customFormat="false" ht="12.8" hidden="false" customHeight="false" outlineLevel="0" collapsed="false">
      <c r="B195" s="0" t="n">
        <v>251480</v>
      </c>
      <c r="C195" s="0" t="n">
        <v>2</v>
      </c>
      <c r="D195" s="0" t="n">
        <v>25</v>
      </c>
      <c r="E195" s="2" t="n">
        <f aca="false">VLOOKUP(B195,'10'!$B$2:$F$5570,4,0)</f>
        <v>-7.38775</v>
      </c>
      <c r="F195" s="2" t="n">
        <f aca="false">VLOOKUP(B195,'10'!$B$2:$F$5570,5,0)</f>
        <v>-36.8085</v>
      </c>
      <c r="G195" s="3" t="n">
        <f aca="false">VLOOKUP(B195,'10'!$B$2:$J$5570,6,0)</f>
        <v>4015.43354130354</v>
      </c>
      <c r="H195" s="0" t="n">
        <f aca="false">IFERROR(IF(I195=K195,0,1),1)</f>
        <v>1</v>
      </c>
      <c r="I195" s="0" t="s">
        <v>1424</v>
      </c>
      <c r="K195" s="4" t="e">
        <f aca="false">VLOOKUP(I195,'[1]25-PB'!K$1:K$1048576,1,0)</f>
        <v>#N/A</v>
      </c>
      <c r="N195" s="0" t="n">
        <v>3723</v>
      </c>
    </row>
    <row r="196" customFormat="false" ht="12.8" hidden="false" customHeight="false" outlineLevel="0" collapsed="false">
      <c r="B196" s="0" t="n">
        <v>251490</v>
      </c>
      <c r="C196" s="0" t="n">
        <v>2</v>
      </c>
      <c r="D196" s="0" t="n">
        <v>25</v>
      </c>
      <c r="E196" s="2" t="n">
        <f aca="false">VLOOKUP(B196,'10'!$B$2:$F$5570,4,0)</f>
        <v>-6.92386</v>
      </c>
      <c r="F196" s="2" t="n">
        <f aca="false">VLOOKUP(B196,'10'!$B$2:$F$5570,5,0)</f>
        <v>-37.0954</v>
      </c>
      <c r="G196" s="3" t="n">
        <f aca="false">VLOOKUP(B196,'10'!$B$2:$J$5570,6,0)</f>
        <v>8353.35288138489</v>
      </c>
      <c r="H196" s="0" t="n">
        <f aca="false">IFERROR(IF(I196=K196,0,1),1)</f>
        <v>0</v>
      </c>
      <c r="I196" s="0" t="s">
        <v>1425</v>
      </c>
      <c r="K196" s="4" t="str">
        <f aca="false">VLOOKUP(I196,'[1]25-PB'!K$1:K$1048576,1,0)</f>
        <v>'Sao_Mamede'</v>
      </c>
      <c r="N196" s="0" t="n">
        <v>7745</v>
      </c>
    </row>
    <row r="197" customFormat="false" ht="12.8" hidden="false" customHeight="false" outlineLevel="0" collapsed="false">
      <c r="B197" s="0" t="n">
        <v>251500</v>
      </c>
      <c r="C197" s="0" t="n">
        <v>2</v>
      </c>
      <c r="D197" s="0" t="n">
        <v>25</v>
      </c>
      <c r="E197" s="2" t="n">
        <f aca="false">VLOOKUP(B197,'10'!$B$2:$F$5570,4,0)</f>
        <v>-7.24764</v>
      </c>
      <c r="F197" s="2" t="n">
        <f aca="false">VLOOKUP(B197,'10'!$B$2:$F$5570,5,0)</f>
        <v>-35.2016</v>
      </c>
      <c r="G197" s="3" t="n">
        <f aca="false">VLOOKUP(B197,'10'!$B$2:$J$5570,6,0)</f>
        <v>7683.5746839233</v>
      </c>
      <c r="H197" s="0" t="n">
        <f aca="false">IFERROR(IF(I197=K197,0,1),1)</f>
        <v>1</v>
      </c>
      <c r="I197" s="0" t="s">
        <v>1426</v>
      </c>
      <c r="K197" s="4" t="e">
        <f aca="false">VLOOKUP(I197,'[1]25-PB'!K$1:K$1048576,1,0)</f>
        <v>#N/A</v>
      </c>
      <c r="N197" s="0" t="n">
        <v>7124</v>
      </c>
    </row>
    <row r="198" customFormat="false" ht="12.8" hidden="false" customHeight="false" outlineLevel="0" collapsed="false">
      <c r="B198" s="0" t="n">
        <v>251510</v>
      </c>
      <c r="C198" s="0" t="n">
        <v>2</v>
      </c>
      <c r="D198" s="0" t="n">
        <v>25</v>
      </c>
      <c r="E198" s="2" t="n">
        <f aca="false">VLOOKUP(B198,'10'!$B$2:$F$5570,4,0)</f>
        <v>-7.11034</v>
      </c>
      <c r="F198" s="2" t="n">
        <f aca="false">VLOOKUP(B198,'10'!$B$2:$F$5570,5,0)</f>
        <v>-35.8678</v>
      </c>
      <c r="G198" s="3" t="n">
        <f aca="false">VLOOKUP(B198,'10'!$B$2:$J$5570,6,0)</f>
        <v>12676.1725519582</v>
      </c>
      <c r="H198" s="0" t="n">
        <f aca="false">IFERROR(IF(I198=K198,0,1),1)</f>
        <v>1</v>
      </c>
      <c r="I198" s="0" t="s">
        <v>1427</v>
      </c>
      <c r="K198" s="4" t="e">
        <f aca="false">VLOOKUP(I198,'[1]25-PB'!K$1:K$1048576,1,0)</f>
        <v>#N/A</v>
      </c>
      <c r="N198" s="0" t="n">
        <v>11753</v>
      </c>
    </row>
    <row r="199" customFormat="false" ht="12.8" hidden="false" customHeight="false" outlineLevel="0" collapsed="false">
      <c r="B199" s="0" t="n">
        <v>251520</v>
      </c>
      <c r="C199" s="0" t="n">
        <v>2</v>
      </c>
      <c r="D199" s="0" t="n">
        <v>25</v>
      </c>
      <c r="E199" s="2" t="n">
        <f aca="false">VLOOKUP(B199,'10'!$B$2:$F$5570,4,0)</f>
        <v>-8.15289</v>
      </c>
      <c r="F199" s="2" t="n">
        <f aca="false">VLOOKUP(B199,'10'!$B$2:$F$5570,5,0)</f>
        <v>-37.0138</v>
      </c>
      <c r="G199" s="3" t="n">
        <f aca="false">VLOOKUP(B199,'10'!$B$2:$J$5570,6,0)</f>
        <v>3738.24675104971</v>
      </c>
      <c r="H199" s="0" t="n">
        <f aca="false">IFERROR(IF(I199=K199,0,1),1)</f>
        <v>1</v>
      </c>
      <c r="I199" s="0" t="s">
        <v>1428</v>
      </c>
      <c r="K199" s="4" t="e">
        <f aca="false">VLOOKUP(I199,'[1]25-PB'!K$1:K$1048576,1,0)</f>
        <v>#N/A</v>
      </c>
      <c r="N199" s="0" t="n">
        <v>3466</v>
      </c>
    </row>
    <row r="200" customFormat="false" ht="12.8" hidden="false" customHeight="false" outlineLevel="0" collapsed="false">
      <c r="B200" s="0" t="n">
        <v>251530</v>
      </c>
      <c r="C200" s="0" t="n">
        <v>2</v>
      </c>
      <c r="D200" s="0" t="n">
        <v>25</v>
      </c>
      <c r="E200" s="2" t="n">
        <f aca="false">VLOOKUP(B200,'10'!$B$2:$F$5570,4,0)</f>
        <v>-7.09359</v>
      </c>
      <c r="F200" s="2" t="n">
        <f aca="false">VLOOKUP(B200,'10'!$B$2:$F$5570,5,0)</f>
        <v>-35.228</v>
      </c>
      <c r="G200" s="3" t="n">
        <f aca="false">VLOOKUP(B200,'10'!$B$2:$J$5570,6,0)</f>
        <v>56562.2834291114</v>
      </c>
      <c r="H200" s="0" t="n">
        <f aca="false">IFERROR(IF(I200=K200,0,1),1)</f>
        <v>0</v>
      </c>
      <c r="I200" s="0" t="s">
        <v>1429</v>
      </c>
      <c r="K200" s="4" t="str">
        <f aca="false">VLOOKUP(I200,'[1]25-PB'!K$1:K$1048576,1,0)</f>
        <v>'Sape'</v>
      </c>
      <c r="N200" s="0" t="n">
        <v>52443</v>
      </c>
    </row>
    <row r="201" customFormat="false" ht="12.8" hidden="false" customHeight="false" outlineLevel="0" collapsed="false">
      <c r="B201" s="0" t="n">
        <v>251540</v>
      </c>
      <c r="C201" s="0" t="n">
        <v>2</v>
      </c>
      <c r="D201" s="0" t="n">
        <v>25</v>
      </c>
      <c r="E201" s="2" t="n">
        <f aca="false">VLOOKUP(B201,'10'!$B$2:$F$5570,4,0)</f>
        <v>-6.85426</v>
      </c>
      <c r="F201" s="2" t="n">
        <f aca="false">VLOOKUP(B201,'10'!$B$2:$F$5570,5,0)</f>
        <v>-36.4122</v>
      </c>
      <c r="G201" s="3" t="n">
        <f aca="false">VLOOKUP(B201,'10'!$B$2:$J$5570,6,0)</f>
        <v>11570.6610344089</v>
      </c>
      <c r="H201" s="0" t="n">
        <f aca="false">IFERROR(IF(I201=K201,0,1),1)</f>
        <v>1</v>
      </c>
      <c r="I201" s="0" t="s">
        <v>1430</v>
      </c>
      <c r="K201" s="4" t="e">
        <f aca="false">VLOOKUP(I201,'[1]25-PB'!K$1:K$1048576,1,0)</f>
        <v>#N/A</v>
      </c>
      <c r="N201" s="0" t="n">
        <v>10728</v>
      </c>
    </row>
    <row r="202" customFormat="false" ht="12.8" hidden="false" customHeight="false" outlineLevel="0" collapsed="false">
      <c r="B202" s="0" t="n">
        <v>251550</v>
      </c>
      <c r="C202" s="0" t="n">
        <v>2</v>
      </c>
      <c r="D202" s="0" t="n">
        <v>25</v>
      </c>
      <c r="E202" s="2" t="n">
        <f aca="false">VLOOKUP(B202,'10'!$B$2:$F$5570,4,0)</f>
        <v>-7.48034</v>
      </c>
      <c r="F202" s="2" t="n">
        <f aca="false">VLOOKUP(B202,'10'!$B$2:$F$5570,5,0)</f>
        <v>-36.666</v>
      </c>
      <c r="G202" s="3" t="n">
        <f aca="false">VLOOKUP(B202,'10'!$B$2:$J$5570,6,0)</f>
        <v>14700.606813851</v>
      </c>
      <c r="H202" s="0" t="n">
        <f aca="false">IFERROR(IF(I202=K202,0,1),1)</f>
        <v>0</v>
      </c>
      <c r="I202" s="0" t="s">
        <v>1431</v>
      </c>
      <c r="K202" s="4" t="str">
        <f aca="false">VLOOKUP(I202,'[1]25-PB'!K$1:K$1048576,1,0)</f>
        <v>'Serra_Branca'</v>
      </c>
      <c r="N202" s="0" t="n">
        <v>13630</v>
      </c>
    </row>
    <row r="203" customFormat="false" ht="12.8" hidden="false" customHeight="false" outlineLevel="0" collapsed="false">
      <c r="B203" s="0" t="n">
        <v>251560</v>
      </c>
      <c r="C203" s="0" t="n">
        <v>2</v>
      </c>
      <c r="D203" s="0" t="n">
        <v>25</v>
      </c>
      <c r="E203" s="2" t="n">
        <f aca="false">VLOOKUP(B203,'10'!$B$2:$F$5570,4,0)</f>
        <v>-6.68527</v>
      </c>
      <c r="F203" s="2" t="n">
        <f aca="false">VLOOKUP(B203,'10'!$B$2:$F$5570,5,0)</f>
        <v>-35.4379</v>
      </c>
      <c r="G203" s="3" t="n">
        <f aca="false">VLOOKUP(B203,'10'!$B$2:$J$5570,6,0)</f>
        <v>3387.71870889993</v>
      </c>
      <c r="H203" s="0" t="n">
        <f aca="false">IFERROR(IF(I203=K203,0,1),1)</f>
        <v>1</v>
      </c>
      <c r="I203" s="0" t="s">
        <v>1432</v>
      </c>
      <c r="K203" s="4" t="e">
        <f aca="false">VLOOKUP(I203,'[1]25-PB'!K$1:K$1048576,1,0)</f>
        <v>#N/A</v>
      </c>
      <c r="N203" s="0" t="n">
        <v>3141</v>
      </c>
    </row>
    <row r="204" customFormat="false" ht="12.8" hidden="false" customHeight="false" outlineLevel="0" collapsed="false">
      <c r="B204" s="0" t="n">
        <v>251570</v>
      </c>
      <c r="C204" s="0" t="n">
        <v>2</v>
      </c>
      <c r="D204" s="0" t="n">
        <v>25</v>
      </c>
      <c r="E204" s="2" t="n">
        <f aca="false">VLOOKUP(B204,'10'!$B$2:$F$5570,4,0)</f>
        <v>-7.20957</v>
      </c>
      <c r="F204" s="2" t="n">
        <f aca="false">VLOOKUP(B204,'10'!$B$2:$F$5570,5,0)</f>
        <v>-38.3647</v>
      </c>
      <c r="G204" s="3" t="n">
        <f aca="false">VLOOKUP(B204,'10'!$B$2:$J$5570,6,0)</f>
        <v>3331.63422215596</v>
      </c>
      <c r="H204" s="0" t="n">
        <f aca="false">IFERROR(IF(I204=K204,0,1),1)</f>
        <v>1</v>
      </c>
      <c r="I204" s="0" t="s">
        <v>1433</v>
      </c>
      <c r="K204" s="4" t="e">
        <f aca="false">VLOOKUP(I204,'[1]25-PB'!K$1:K$1048576,1,0)</f>
        <v>#N/A</v>
      </c>
      <c r="N204" s="0" t="n">
        <v>3089</v>
      </c>
    </row>
    <row r="205" customFormat="false" ht="12.8" hidden="false" customHeight="false" outlineLevel="0" collapsed="false">
      <c r="B205" s="0" t="n">
        <v>251580</v>
      </c>
      <c r="C205" s="0" t="n">
        <v>2</v>
      </c>
      <c r="D205" s="0" t="n">
        <v>25</v>
      </c>
      <c r="E205" s="2" t="n">
        <f aca="false">VLOOKUP(B205,'10'!$B$2:$F$5570,4,0)</f>
        <v>-7.18622</v>
      </c>
      <c r="F205" s="2" t="n">
        <f aca="false">VLOOKUP(B205,'10'!$B$2:$F$5570,5,0)</f>
        <v>-35.6842</v>
      </c>
      <c r="G205" s="3" t="n">
        <f aca="false">VLOOKUP(B205,'10'!$B$2:$J$5570,6,0)</f>
        <v>7594.05521469736</v>
      </c>
      <c r="H205" s="0" t="n">
        <f aca="false">IFERROR(IF(I205=K205,0,1),1)</f>
        <v>1</v>
      </c>
      <c r="I205" s="0" t="s">
        <v>1434</v>
      </c>
      <c r="K205" s="4" t="e">
        <f aca="false">VLOOKUP(I205,'[1]25-PB'!K$1:K$1048576,1,0)</f>
        <v>#N/A</v>
      </c>
      <c r="N205" s="0" t="n">
        <v>7041</v>
      </c>
    </row>
    <row r="206" customFormat="false" ht="12.8" hidden="false" customHeight="false" outlineLevel="0" collapsed="false">
      <c r="B206" s="0" t="n">
        <v>251590</v>
      </c>
      <c r="C206" s="0" t="n">
        <v>2</v>
      </c>
      <c r="D206" s="0" t="n">
        <v>25</v>
      </c>
      <c r="E206" s="2" t="n">
        <f aca="false">VLOOKUP(B206,'10'!$B$2:$F$5570,4,0)</f>
        <v>-6.81569</v>
      </c>
      <c r="F206" s="2" t="n">
        <f aca="false">VLOOKUP(B206,'10'!$B$2:$F$5570,5,0)</f>
        <v>-35.6282</v>
      </c>
      <c r="G206" s="3" t="n">
        <f aca="false">VLOOKUP(B206,'10'!$B$2:$J$5570,6,0)</f>
        <v>6612.57669667796</v>
      </c>
      <c r="H206" s="0" t="n">
        <f aca="false">IFERROR(IF(I206=K206,0,1),1)</f>
        <v>0</v>
      </c>
      <c r="I206" s="0" t="s">
        <v>1435</v>
      </c>
      <c r="K206" s="4" t="str">
        <f aca="false">VLOOKUP(I206,'[1]25-PB'!K$1:K$1048576,1,0)</f>
        <v>'Serraria'</v>
      </c>
      <c r="N206" s="0" t="n">
        <v>6131</v>
      </c>
    </row>
    <row r="207" customFormat="false" ht="12.8" hidden="false" customHeight="false" outlineLevel="0" collapsed="false">
      <c r="B207" s="0" t="n">
        <v>251593</v>
      </c>
      <c r="C207" s="0" t="n">
        <v>2</v>
      </c>
      <c r="D207" s="0" t="n">
        <v>25</v>
      </c>
      <c r="E207" s="2" t="n">
        <f aca="false">VLOOKUP(B207,'10'!$B$2:$F$5570,4,0)</f>
        <v>-6.75127</v>
      </c>
      <c r="F207" s="2" t="n">
        <f aca="false">VLOOKUP(B207,'10'!$B$2:$F$5570,5,0)</f>
        <v>-35.4372</v>
      </c>
      <c r="G207" s="3" t="n">
        <f aca="false">VLOOKUP(B207,'10'!$B$2:$J$5570,6,0)</f>
        <v>5347.44010147273</v>
      </c>
      <c r="H207" s="0" t="n">
        <f aca="false">IFERROR(IF(I207=K207,0,1),1)</f>
        <v>1</v>
      </c>
      <c r="I207" s="0" t="s">
        <v>1436</v>
      </c>
      <c r="K207" s="4" t="e">
        <f aca="false">VLOOKUP(I207,'[1]25-PB'!K$1:K$1048576,1,0)</f>
        <v>#N/A</v>
      </c>
      <c r="N207" s="0" t="n">
        <v>4958</v>
      </c>
    </row>
    <row r="208" customFormat="false" ht="12.8" hidden="false" customHeight="false" outlineLevel="0" collapsed="false">
      <c r="B208" s="0" t="n">
        <v>251597</v>
      </c>
      <c r="C208" s="0" t="n">
        <v>2</v>
      </c>
      <c r="D208" s="0" t="n">
        <v>25</v>
      </c>
      <c r="E208" s="2" t="n">
        <f aca="false">VLOOKUP(B208,'10'!$B$2:$F$5570,4,0)</f>
        <v>-7.14429</v>
      </c>
      <c r="F208" s="2" t="n">
        <f aca="false">VLOOKUP(B208,'10'!$B$2:$F$5570,5,0)</f>
        <v>-35.2357</v>
      </c>
      <c r="G208" s="3" t="n">
        <f aca="false">VLOOKUP(B208,'10'!$B$2:$J$5570,6,0)</f>
        <v>8359.82416831689</v>
      </c>
      <c r="H208" s="0" t="n">
        <f aca="false">IFERROR(IF(I208=K208,0,1),1)</f>
        <v>1</v>
      </c>
      <c r="I208" s="0" t="s">
        <v>1437</v>
      </c>
      <c r="K208" s="4" t="e">
        <f aca="false">VLOOKUP(I208,'[1]25-PB'!K$1:K$1048576,1,0)</f>
        <v>#N/A</v>
      </c>
      <c r="N208" s="0" t="n">
        <v>7751</v>
      </c>
    </row>
    <row r="209" customFormat="false" ht="12.8" hidden="false" customHeight="false" outlineLevel="0" collapsed="false">
      <c r="B209" s="0" t="n">
        <v>251600</v>
      </c>
      <c r="C209" s="0" t="n">
        <v>2</v>
      </c>
      <c r="D209" s="0" t="n">
        <v>25</v>
      </c>
      <c r="E209" s="2" t="n">
        <f aca="false">VLOOKUP(B209,'10'!$B$2:$F$5570,4,0)</f>
        <v>-6.75161</v>
      </c>
      <c r="F209" s="2" t="n">
        <f aca="false">VLOOKUP(B209,'10'!$B$2:$F$5570,5,0)</f>
        <v>-35.6636</v>
      </c>
      <c r="G209" s="3" t="n">
        <f aca="false">VLOOKUP(B209,'10'!$B$2:$J$5570,6,0)</f>
        <v>28680.7436826065</v>
      </c>
      <c r="H209" s="0" t="n">
        <f aca="false">IFERROR(IF(I209=K209,0,1),1)</f>
        <v>1</v>
      </c>
      <c r="I209" s="0" t="s">
        <v>1438</v>
      </c>
      <c r="K209" s="4" t="e">
        <f aca="false">VLOOKUP(I209,'[1]25-PB'!K$1:K$1048576,1,0)</f>
        <v>#N/A</v>
      </c>
      <c r="N209" s="0" t="n">
        <v>26592</v>
      </c>
    </row>
    <row r="210" customFormat="false" ht="12.8" hidden="false" customHeight="false" outlineLevel="0" collapsed="false">
      <c r="B210" s="0" t="n">
        <v>251610</v>
      </c>
      <c r="C210" s="0" t="n">
        <v>2</v>
      </c>
      <c r="D210" s="0" t="n">
        <v>25</v>
      </c>
      <c r="E210" s="2" t="n">
        <f aca="false">VLOOKUP(B210,'10'!$B$2:$F$5570,4,0)</f>
        <v>-7.05829</v>
      </c>
      <c r="F210" s="2" t="n">
        <f aca="false">VLOOKUP(B210,'10'!$B$2:$F$5570,5,0)</f>
        <v>-36.3668</v>
      </c>
      <c r="G210" s="3" t="n">
        <f aca="false">VLOOKUP(B210,'10'!$B$2:$J$5570,6,0)</f>
        <v>16002.4140350042</v>
      </c>
      <c r="H210" s="0" t="n">
        <f aca="false">IFERROR(IF(I210=K210,0,1),1)</f>
        <v>0</v>
      </c>
      <c r="I210" s="0" t="s">
        <v>1439</v>
      </c>
      <c r="K210" s="4" t="str">
        <f aca="false">VLOOKUP(I210,'[1]25-PB'!K$1:K$1048576,1,0)</f>
        <v>'Soledade'</v>
      </c>
      <c r="N210" s="0" t="n">
        <v>14837</v>
      </c>
    </row>
    <row r="211" customFormat="false" ht="12.8" hidden="false" customHeight="false" outlineLevel="0" collapsed="false">
      <c r="B211" s="0" t="n">
        <v>251615</v>
      </c>
      <c r="C211" s="0" t="n">
        <v>2</v>
      </c>
      <c r="D211" s="0" t="n">
        <v>25</v>
      </c>
      <c r="E211" s="2" t="n">
        <f aca="false">VLOOKUP(B211,'10'!$B$2:$F$5570,4,0)</f>
        <v>-6.77067</v>
      </c>
      <c r="F211" s="2" t="n">
        <f aca="false">VLOOKUP(B211,'10'!$B$2:$F$5570,5,0)</f>
        <v>-36.2538</v>
      </c>
      <c r="G211" s="3" t="n">
        <f aca="false">VLOOKUP(B211,'10'!$B$2:$J$5570,6,0)</f>
        <v>3792.17414214968</v>
      </c>
      <c r="H211" s="0" t="n">
        <f aca="false">IFERROR(IF(I211=K211,0,1),1)</f>
        <v>1</v>
      </c>
      <c r="I211" s="0" t="s">
        <v>1440</v>
      </c>
      <c r="K211" s="4" t="e">
        <f aca="false">VLOOKUP(I211,'[1]25-PB'!K$1:K$1048576,1,0)</f>
        <v>#N/A</v>
      </c>
      <c r="N211" s="0" t="n">
        <v>3516</v>
      </c>
    </row>
    <row r="212" customFormat="false" ht="12.8" hidden="false" customHeight="false" outlineLevel="0" collapsed="false">
      <c r="B212" s="0" t="n">
        <v>251620</v>
      </c>
      <c r="C212" s="0" t="n">
        <v>2</v>
      </c>
      <c r="D212" s="0" t="n">
        <v>25</v>
      </c>
      <c r="E212" s="2" t="n">
        <f aca="false">VLOOKUP(B212,'10'!$B$2:$F$5570,4,0)</f>
        <v>-6.75148</v>
      </c>
      <c r="F212" s="2" t="n">
        <f aca="false">VLOOKUP(B212,'10'!$B$2:$F$5570,5,0)</f>
        <v>-38.2311</v>
      </c>
      <c r="G212" s="3" t="n">
        <f aca="false">VLOOKUP(B212,'10'!$B$2:$J$5570,6,0)</f>
        <v>74593.4459172964</v>
      </c>
      <c r="H212" s="0" t="n">
        <f aca="false">IFERROR(IF(I212=K212,0,1),1)</f>
        <v>0</v>
      </c>
      <c r="I212" s="0" t="s">
        <v>1441</v>
      </c>
      <c r="K212" s="4" t="str">
        <f aca="false">VLOOKUP(I212,'[1]25-PB'!K$1:K$1048576,1,0)</f>
        <v>'Sousa'</v>
      </c>
      <c r="N212" s="0" t="n">
        <v>69161</v>
      </c>
    </row>
    <row r="213" customFormat="false" ht="12.8" hidden="false" customHeight="false" outlineLevel="0" collapsed="false">
      <c r="B213" s="0" t="n">
        <v>251630</v>
      </c>
      <c r="C213" s="0" t="n">
        <v>2</v>
      </c>
      <c r="D213" s="0" t="n">
        <v>25</v>
      </c>
      <c r="E213" s="2" t="n">
        <f aca="false">VLOOKUP(B213,'10'!$B$2:$F$5570,4,0)</f>
        <v>-7.66206</v>
      </c>
      <c r="F213" s="2" t="n">
        <f aca="false">VLOOKUP(B213,'10'!$B$2:$F$5570,5,0)</f>
        <v>-36.884</v>
      </c>
      <c r="G213" s="3" t="n">
        <f aca="false">VLOOKUP(B213,'10'!$B$2:$J$5570,6,0)</f>
        <v>18188.6304701969</v>
      </c>
      <c r="H213" s="0" t="n">
        <f aca="false">IFERROR(IF(I213=K213,0,1),1)</f>
        <v>0</v>
      </c>
      <c r="I213" s="0" t="s">
        <v>1442</v>
      </c>
      <c r="K213" s="4" t="str">
        <f aca="false">VLOOKUP(I213,'[1]25-PB'!K$1:K$1048576,1,0)</f>
        <v>'Sume'</v>
      </c>
      <c r="N213" s="0" t="n">
        <v>16864</v>
      </c>
    </row>
    <row r="214" customFormat="false" ht="12.8" hidden="false" customHeight="false" outlineLevel="0" collapsed="false">
      <c r="B214" s="0" t="n">
        <v>251640</v>
      </c>
      <c r="C214" s="0" t="n">
        <v>2</v>
      </c>
      <c r="D214" s="0" t="n">
        <v>25</v>
      </c>
      <c r="E214" s="2" t="n">
        <f aca="false">VLOOKUP(B214,'10'!$B$2:$F$5570,4,0)</f>
        <v>-6.48759</v>
      </c>
      <c r="F214" s="2" t="n">
        <f aca="false">VLOOKUP(B214,'10'!$B$2:$F$5570,5,0)</f>
        <v>-35.6367</v>
      </c>
      <c r="G214" s="3" t="n">
        <f aca="false">VLOOKUP(B214,'10'!$B$2:$J$5570,6,0)</f>
        <v>11742.1501381068</v>
      </c>
      <c r="H214" s="0" t="n">
        <f aca="false">IFERROR(IF(I214=K214,0,1),1)</f>
        <v>1</v>
      </c>
      <c r="I214" s="0" t="s">
        <v>1443</v>
      </c>
      <c r="K214" s="4" t="e">
        <f aca="false">VLOOKUP(I214,'[1]25-PB'!K$1:K$1048576,1,0)</f>
        <v>#N/A</v>
      </c>
      <c r="N214" s="0" t="n">
        <v>10887</v>
      </c>
    </row>
    <row r="215" customFormat="false" ht="12.8" hidden="false" customHeight="false" outlineLevel="0" collapsed="false">
      <c r="B215" s="0" t="n">
        <v>251650</v>
      </c>
      <c r="C215" s="0" t="n">
        <v>2</v>
      </c>
      <c r="D215" s="0" t="n">
        <v>25</v>
      </c>
      <c r="E215" s="2" t="n">
        <f aca="false">VLOOKUP(B215,'10'!$B$2:$F$5570,4,0)</f>
        <v>-7.20629</v>
      </c>
      <c r="F215" s="2" t="n">
        <f aca="false">VLOOKUP(B215,'10'!$B$2:$F$5570,5,0)</f>
        <v>-36.8245</v>
      </c>
      <c r="G215" s="3" t="n">
        <f aca="false">VLOOKUP(B215,'10'!$B$2:$J$5570,6,0)</f>
        <v>16377.74867706</v>
      </c>
      <c r="H215" s="0" t="n">
        <f aca="false">IFERROR(IF(I215=K215,0,1),1)</f>
        <v>0</v>
      </c>
      <c r="I215" s="0" t="s">
        <v>1444</v>
      </c>
      <c r="K215" s="4" t="str">
        <f aca="false">VLOOKUP(I215,'[1]25-PB'!K$1:K$1048576,1,0)</f>
        <v>'Taperoa'</v>
      </c>
      <c r="N215" s="0" t="n">
        <v>15185</v>
      </c>
    </row>
    <row r="216" customFormat="false" ht="12.8" hidden="false" customHeight="false" outlineLevel="0" collapsed="false">
      <c r="B216" s="0" t="n">
        <v>251660</v>
      </c>
      <c r="C216" s="0" t="n">
        <v>2</v>
      </c>
      <c r="D216" s="0" t="n">
        <v>25</v>
      </c>
      <c r="E216" s="2" t="n">
        <f aca="false">VLOOKUP(B216,'10'!$B$2:$F$5570,4,0)</f>
        <v>-7.62697</v>
      </c>
      <c r="F216" s="2" t="n">
        <f aca="false">VLOOKUP(B216,'10'!$B$2:$F$5570,5,0)</f>
        <v>-37.8712</v>
      </c>
      <c r="G216" s="3" t="n">
        <f aca="false">VLOOKUP(B216,'10'!$B$2:$J$5570,6,0)</f>
        <v>15761.8978706984</v>
      </c>
      <c r="H216" s="0" t="n">
        <f aca="false">IFERROR(IF(I216=K216,0,1),1)</f>
        <v>0</v>
      </c>
      <c r="I216" s="0" t="s">
        <v>1445</v>
      </c>
      <c r="K216" s="4" t="str">
        <f aca="false">VLOOKUP(I216,'[1]25-PB'!K$1:K$1048576,1,0)</f>
        <v>'Tavares'</v>
      </c>
      <c r="N216" s="0" t="n">
        <v>14614</v>
      </c>
    </row>
    <row r="217" customFormat="false" ht="12.8" hidden="false" customHeight="false" outlineLevel="0" collapsed="false">
      <c r="B217" s="0" t="n">
        <v>251670</v>
      </c>
      <c r="C217" s="0" t="n">
        <v>2</v>
      </c>
      <c r="D217" s="0" t="n">
        <v>25</v>
      </c>
      <c r="E217" s="2" t="n">
        <f aca="false">VLOOKUP(B217,'10'!$B$2:$F$5570,4,0)</f>
        <v>-7.22104</v>
      </c>
      <c r="F217" s="2" t="n">
        <f aca="false">VLOOKUP(B217,'10'!$B$2:$F$5570,5,0)</f>
        <v>-37.2525</v>
      </c>
      <c r="G217" s="3" t="n">
        <f aca="false">VLOOKUP(B217,'10'!$B$2:$J$5570,6,0)</f>
        <v>16255.8727731741</v>
      </c>
      <c r="H217" s="0" t="n">
        <f aca="false">IFERROR(IF(I217=K217,0,1),1)</f>
        <v>1</v>
      </c>
      <c r="I217" s="0" t="s">
        <v>1446</v>
      </c>
      <c r="K217" s="4" t="e">
        <f aca="false">VLOOKUP(I217,'[1]25-PB'!K$1:K$1048576,1,0)</f>
        <v>#N/A</v>
      </c>
      <c r="N217" s="0" t="n">
        <v>15072</v>
      </c>
    </row>
    <row r="218" customFormat="false" ht="12.8" hidden="false" customHeight="false" outlineLevel="0" collapsed="false">
      <c r="B218" s="0" t="n">
        <v>251675</v>
      </c>
      <c r="C218" s="0" t="n">
        <v>2</v>
      </c>
      <c r="D218" s="0" t="n">
        <v>25</v>
      </c>
      <c r="E218" s="2" t="n">
        <f aca="false">VLOOKUP(B218,'10'!$B$2:$F$5570,4,0)</f>
        <v>-6.93855</v>
      </c>
      <c r="F218" s="2" t="n">
        <f aca="false">VLOOKUP(B218,'10'!$B$2:$F$5570,5,0)</f>
        <v>-36.6273</v>
      </c>
      <c r="G218" s="3" t="n">
        <f aca="false">VLOOKUP(B218,'10'!$B$2:$J$5570,6,0)</f>
        <v>3273.392639768</v>
      </c>
      <c r="H218" s="0" t="n">
        <f aca="false">IFERROR(IF(I218=K218,0,1),1)</f>
        <v>1</v>
      </c>
      <c r="I218" s="0" t="s">
        <v>1447</v>
      </c>
      <c r="K218" s="4" t="e">
        <f aca="false">VLOOKUP(I218,'[1]25-PB'!K$1:K$1048576,1,0)</f>
        <v>#N/A</v>
      </c>
      <c r="N218" s="0" t="n">
        <v>3035</v>
      </c>
    </row>
    <row r="219" customFormat="false" ht="12.8" hidden="false" customHeight="false" outlineLevel="0" collapsed="false">
      <c r="B219" s="0" t="n">
        <v>251680</v>
      </c>
      <c r="C219" s="0" t="n">
        <v>2</v>
      </c>
      <c r="D219" s="0" t="n">
        <v>25</v>
      </c>
      <c r="E219" s="2" t="n">
        <f aca="false">VLOOKUP(B219,'10'!$B$2:$F$5570,4,0)</f>
        <v>-6.5713</v>
      </c>
      <c r="F219" s="2" t="n">
        <f aca="false">VLOOKUP(B219,'10'!$B$2:$F$5570,5,0)</f>
        <v>-38.5986</v>
      </c>
      <c r="G219" s="3" t="n">
        <f aca="false">VLOOKUP(B219,'10'!$B$2:$J$5570,6,0)</f>
        <v>10209.5336830458</v>
      </c>
      <c r="H219" s="0" t="n">
        <f aca="false">IFERROR(IF(I219=K219,0,1),1)</f>
        <v>1</v>
      </c>
      <c r="I219" s="0" t="s">
        <v>1448</v>
      </c>
      <c r="K219" s="4" t="e">
        <f aca="false">VLOOKUP(I219,'[1]25-PB'!K$1:K$1048576,1,0)</f>
        <v>#N/A</v>
      </c>
      <c r="N219" s="0" t="n">
        <v>9466</v>
      </c>
    </row>
    <row r="220" customFormat="false" ht="12.8" hidden="false" customHeight="false" outlineLevel="0" collapsed="false">
      <c r="B220" s="0" t="n">
        <v>251690</v>
      </c>
      <c r="C220" s="0" t="n">
        <v>2</v>
      </c>
      <c r="D220" s="0" t="n">
        <v>25</v>
      </c>
      <c r="E220" s="2" t="n">
        <f aca="false">VLOOKUP(B220,'10'!$B$2:$F$5570,4,0)</f>
        <v>-6.51504</v>
      </c>
      <c r="F220" s="2" t="n">
        <f aca="false">VLOOKUP(B220,'10'!$B$2:$F$5570,5,0)</f>
        <v>-38.4128</v>
      </c>
      <c r="G220" s="3" t="n">
        <f aca="false">VLOOKUP(B220,'10'!$B$2:$J$5570,6,0)</f>
        <v>16501.7816765899</v>
      </c>
      <c r="H220" s="0" t="n">
        <f aca="false">IFERROR(IF(I220=K220,0,1),1)</f>
        <v>0</v>
      </c>
      <c r="I220" s="0" t="s">
        <v>1449</v>
      </c>
      <c r="K220" s="4" t="str">
        <f aca="false">VLOOKUP(I220,'[1]25-PB'!K$1:K$1048576,1,0)</f>
        <v>'Uirauna'</v>
      </c>
      <c r="N220" s="0" t="n">
        <v>15300</v>
      </c>
    </row>
    <row r="221" customFormat="false" ht="12.8" hidden="false" customHeight="false" outlineLevel="0" collapsed="false">
      <c r="B221" s="0" t="n">
        <v>251700</v>
      </c>
      <c r="C221" s="0" t="n">
        <v>2</v>
      </c>
      <c r="D221" s="0" t="n">
        <v>25</v>
      </c>
      <c r="E221" s="2" t="n">
        <f aca="false">VLOOKUP(B221,'10'!$B$2:$F$5570,4,0)</f>
        <v>-7.69199</v>
      </c>
      <c r="F221" s="2" t="n">
        <f aca="false">VLOOKUP(B221,'10'!$B$2:$F$5570,5,0)</f>
        <v>-35.6582</v>
      </c>
      <c r="G221" s="3" t="n">
        <f aca="false">VLOOKUP(B221,'10'!$B$2:$J$5570,6,0)</f>
        <v>10679.7805334375</v>
      </c>
      <c r="H221" s="0" t="n">
        <f aca="false">IFERROR(IF(I221=K221,0,1),1)</f>
        <v>0</v>
      </c>
      <c r="I221" s="0" t="s">
        <v>1450</v>
      </c>
      <c r="K221" s="4" t="str">
        <f aca="false">VLOOKUP(I221,'[1]25-PB'!K$1:K$1048576,1,0)</f>
        <v>'Umbuzeiro'</v>
      </c>
      <c r="N221" s="0" t="n">
        <v>9902</v>
      </c>
    </row>
    <row r="222" customFormat="false" ht="12.8" hidden="false" customHeight="false" outlineLevel="0" collapsed="false">
      <c r="B222" s="0" t="n">
        <v>251710</v>
      </c>
      <c r="C222" s="0" t="n">
        <v>2</v>
      </c>
      <c r="D222" s="0" t="n">
        <v>25</v>
      </c>
      <c r="E222" s="2" t="n">
        <f aca="false">VLOOKUP(B222,'10'!$B$2:$F$5570,4,0)</f>
        <v>-6.76189</v>
      </c>
      <c r="F222" s="2" t="n">
        <f aca="false">VLOOKUP(B222,'10'!$B$2:$F$5570,5,0)</f>
        <v>-36.9913</v>
      </c>
      <c r="G222" s="3" t="n">
        <f aca="false">VLOOKUP(B222,'10'!$B$2:$J$5570,6,0)</f>
        <v>2997.28439733617</v>
      </c>
      <c r="H222" s="0" t="n">
        <f aca="false">IFERROR(IF(I222=K222,0,1),1)</f>
        <v>1</v>
      </c>
      <c r="I222" s="0" t="s">
        <v>1244</v>
      </c>
      <c r="K222" s="4" t="e">
        <f aca="false">VLOOKUP(I222,'[1]25-PB'!K$1:K$1048576,1,0)</f>
        <v>#N/A</v>
      </c>
      <c r="N222" s="0" t="n">
        <v>2779</v>
      </c>
    </row>
    <row r="223" customFormat="false" ht="12.8" hidden="false" customHeight="false" outlineLevel="0" collapsed="false">
      <c r="B223" s="0" t="n">
        <v>251720</v>
      </c>
      <c r="C223" s="0" t="n">
        <v>2</v>
      </c>
      <c r="D223" s="0" t="n">
        <v>25</v>
      </c>
      <c r="E223" s="2" t="n">
        <f aca="false">VLOOKUP(B223,'10'!$B$2:$F$5570,4,0)</f>
        <v>-6.50684</v>
      </c>
      <c r="F223" s="2" t="n">
        <f aca="false">VLOOKUP(B223,'10'!$B$2:$F$5570,5,0)</f>
        <v>-38.2567</v>
      </c>
      <c r="G223" s="3" t="n">
        <f aca="false">VLOOKUP(B223,'10'!$B$2:$J$5570,6,0)</f>
        <v>5741.11005650249</v>
      </c>
      <c r="H223" s="0" t="n">
        <f aca="false">IFERROR(IF(I223=K223,0,1),1)</f>
        <v>1</v>
      </c>
      <c r="I223" s="0" t="s">
        <v>1451</v>
      </c>
      <c r="K223" s="4" t="e">
        <f aca="false">VLOOKUP(I223,'[1]25-PB'!K$1:K$1048576,1,0)</f>
        <v>#N/A</v>
      </c>
      <c r="N223" s="0" t="n">
        <v>5323</v>
      </c>
    </row>
    <row r="224" customFormat="false" ht="12.8" hidden="false" customHeight="false" outlineLevel="0" collapsed="false">
      <c r="B224" s="0" t="n">
        <v>251740</v>
      </c>
      <c r="C224" s="0" t="n">
        <v>2</v>
      </c>
      <c r="D224" s="0" t="n">
        <v>25</v>
      </c>
      <c r="E224" s="2" t="n">
        <f aca="false">VLOOKUP(B224,'10'!$B$2:$F$5570,4,0)</f>
        <v>-8.07901</v>
      </c>
      <c r="F224" s="2" t="n">
        <f aca="false">VLOOKUP(B224,'10'!$B$2:$F$5570,5,0)</f>
        <v>-37.1057</v>
      </c>
      <c r="G224" s="3" t="n">
        <f aca="false">VLOOKUP(B224,'10'!$B$2:$J$5570,6,0)</f>
        <v>2399.76890394853</v>
      </c>
      <c r="H224" s="0" t="n">
        <f aca="false">IFERROR(IF(I224=K224,0,1),1)</f>
        <v>1</v>
      </c>
      <c r="I224" s="0" t="s">
        <v>1452</v>
      </c>
      <c r="K224" s="4" t="e">
        <f aca="false">VLOOKUP(I224,'[1]25-PB'!K$1:K$1048576,1,0)</f>
        <v>#N/A</v>
      </c>
      <c r="N224" s="0" t="n">
        <v>2225</v>
      </c>
    </row>
    <row r="225" customFormat="false" ht="12.8" hidden="false" customHeight="false" outlineLevel="0" collapsed="false">
      <c r="G225" s="3"/>
    </row>
    <row r="226" customFormat="false" ht="12.8" hidden="false" customHeight="false" outlineLevel="0" collapsed="false">
      <c r="G226" s="8" t="n">
        <f aca="false">SUM(G2:G224)</f>
        <v>4310412.05642907</v>
      </c>
      <c r="N226" s="9" t="n">
        <f aca="false">SUM(N2:N224)</f>
        <v>3996496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87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260005</v>
      </c>
      <c r="C2" s="0" t="n">
        <v>2</v>
      </c>
      <c r="D2" s="0" t="n">
        <v>26</v>
      </c>
      <c r="E2" s="2" t="n">
        <f aca="false">VLOOKUP(B2,'10'!$B$2:$F$5570,4,0)</f>
        <v>-7.90072</v>
      </c>
      <c r="F2" s="2" t="n">
        <f aca="false">VLOOKUP(B2,'10'!$B$2:$F$5570,5,0)</f>
        <v>-34.8984</v>
      </c>
      <c r="G2" s="3" t="n">
        <f aca="false">VLOOKUP(B2,'10'!$B$2:$J$5570,6,0)</f>
        <v>107447.091123218</v>
      </c>
      <c r="H2" s="0" t="n">
        <f aca="false">IFERROR(IF(I2=K2,0,1),1)</f>
        <v>0</v>
      </c>
      <c r="I2" s="0" t="s">
        <v>1453</v>
      </c>
      <c r="K2" s="4" t="str">
        <f aca="false">VLOOKUP(I2,'[1]26-PE'!K$1:K$1048576,1,0)</f>
        <v>'Abreu_E_Lima'</v>
      </c>
      <c r="N2" s="0" t="n">
        <v>99622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260010</v>
      </c>
      <c r="C3" s="0" t="n">
        <v>2</v>
      </c>
      <c r="D3" s="0" t="n">
        <v>26</v>
      </c>
      <c r="E3" s="2" t="n">
        <f aca="false">VLOOKUP(B3,'10'!$B$2:$F$5570,4,0)</f>
        <v>-7.74312</v>
      </c>
      <c r="F3" s="2" t="n">
        <f aca="false">VLOOKUP(B3,'10'!$B$2:$F$5570,5,0)</f>
        <v>-37.631</v>
      </c>
      <c r="G3" s="3" t="n">
        <f aca="false">VLOOKUP(B3,'10'!$B$2:$J$5570,6,0)</f>
        <v>40025.9882222175</v>
      </c>
      <c r="H3" s="0" t="n">
        <f aca="false">IFERROR(IF(I3=K3,0,1),1)</f>
        <v>0</v>
      </c>
      <c r="I3" s="0" t="s">
        <v>1454</v>
      </c>
      <c r="K3" s="4" t="str">
        <f aca="false">VLOOKUP(I3,'[1]26-PE'!K$1:K$1048576,1,0)</f>
        <v>'Afogados_Da_Ingazeira'</v>
      </c>
      <c r="N3" s="0" t="n">
        <v>37111</v>
      </c>
      <c r="Q3" s="0" t="s">
        <v>4</v>
      </c>
      <c r="R3" s="0" t="n">
        <f aca="false">AVERAGE($G$1:$G$185)</f>
        <v>55646.4615097562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260020</v>
      </c>
      <c r="C4" s="0" t="n">
        <v>2</v>
      </c>
      <c r="D4" s="0" t="n">
        <v>26</v>
      </c>
      <c r="E4" s="2" t="n">
        <f aca="false">VLOOKUP(B4,'10'!$B$2:$F$5570,4,0)</f>
        <v>-8.51136</v>
      </c>
      <c r="F4" s="2" t="n">
        <f aca="false">VLOOKUP(B4,'10'!$B$2:$F$5570,5,0)</f>
        <v>-41.0095</v>
      </c>
      <c r="G4" s="3" t="n">
        <f aca="false">VLOOKUP(B4,'10'!$B$2:$J$5570,6,0)</f>
        <v>20984.2264248192</v>
      </c>
      <c r="H4" s="0" t="n">
        <f aca="false">IFERROR(IF(I4=K4,0,1),1)</f>
        <v>0</v>
      </c>
      <c r="I4" s="0" t="s">
        <v>1455</v>
      </c>
      <c r="K4" s="4" t="str">
        <f aca="false">VLOOKUP(I4,'[1]26-PE'!K$1:K$1048576,1,0)</f>
        <v>'Afranio'</v>
      </c>
      <c r="N4" s="0" t="n">
        <v>19456</v>
      </c>
      <c r="Q4" s="0" t="s">
        <v>6</v>
      </c>
      <c r="R4" s="0" t="n">
        <f aca="false">SQRT(VAR($G$1:$G$185)/COUNT($G$1:$G$185))</f>
        <v>11040.6617921238</v>
      </c>
      <c r="T4" s="0" t="n">
        <v>2</v>
      </c>
      <c r="U4" s="3" t="n">
        <f aca="false">R7</f>
        <v>15652.9645406764</v>
      </c>
      <c r="V4" s="7" t="s">
        <v>7</v>
      </c>
    </row>
    <row r="5" customFormat="false" ht="12.8" hidden="false" customHeight="false" outlineLevel="0" collapsed="false">
      <c r="B5" s="0" t="n">
        <v>260030</v>
      </c>
      <c r="C5" s="0" t="n">
        <v>2</v>
      </c>
      <c r="D5" s="0" t="n">
        <v>26</v>
      </c>
      <c r="E5" s="2" t="n">
        <f aca="false">VLOOKUP(B5,'10'!$B$2:$F$5570,4,0)</f>
        <v>-8.45966</v>
      </c>
      <c r="F5" s="2" t="n">
        <f aca="false">VLOOKUP(B5,'10'!$B$2:$F$5570,5,0)</f>
        <v>-35.9447</v>
      </c>
      <c r="G5" s="3" t="n">
        <f aca="false">VLOOKUP(B5,'10'!$B$2:$J$5570,6,0)</f>
        <v>26642.2882990277</v>
      </c>
      <c r="H5" s="0" t="n">
        <f aca="false">IFERROR(IF(I5=K5,0,1),1)</f>
        <v>0</v>
      </c>
      <c r="I5" s="0" t="s">
        <v>1456</v>
      </c>
      <c r="K5" s="4" t="str">
        <f aca="false">VLOOKUP(I5,'[1]26-PE'!K$1:K$1048576,1,0)</f>
        <v>'Agrestina'</v>
      </c>
      <c r="N5" s="0" t="n">
        <v>24702</v>
      </c>
      <c r="Q5" s="0" t="s">
        <v>9</v>
      </c>
      <c r="R5" s="0" t="e">
        <f aca="false">MODE($G$1:$G$185)</f>
        <v>#VALUE!</v>
      </c>
      <c r="T5" s="0" t="n">
        <v>3</v>
      </c>
      <c r="U5" s="3" t="n">
        <f aca="false">R6</f>
        <v>24698.2058498739</v>
      </c>
      <c r="V5" s="7" t="s">
        <v>10</v>
      </c>
    </row>
    <row r="6" customFormat="false" ht="12.8" hidden="false" customHeight="false" outlineLevel="0" collapsed="false">
      <c r="B6" s="0" t="n">
        <v>260040</v>
      </c>
      <c r="C6" s="0" t="n">
        <v>2</v>
      </c>
      <c r="D6" s="0" t="n">
        <v>26</v>
      </c>
      <c r="E6" s="2" t="n">
        <f aca="false">VLOOKUP(B6,'10'!$B$2:$F$5570,4,0)</f>
        <v>-8.70609</v>
      </c>
      <c r="F6" s="2" t="n">
        <f aca="false">VLOOKUP(B6,'10'!$B$2:$F$5570,5,0)</f>
        <v>-35.5263</v>
      </c>
      <c r="G6" s="3" t="n">
        <f aca="false">VLOOKUP(B6,'10'!$B$2:$J$5570,6,0)</f>
        <v>39317.3823031639</v>
      </c>
      <c r="H6" s="0" t="n">
        <f aca="false">IFERROR(IF(I6=K6,0,1),1)</f>
        <v>1</v>
      </c>
      <c r="I6" s="0" t="s">
        <v>1457</v>
      </c>
      <c r="K6" s="4" t="e">
        <f aca="false">VLOOKUP(I6,'[1]26-PE'!K$1:K$1048576,1,0)</f>
        <v>#N/A</v>
      </c>
      <c r="N6" s="0" t="n">
        <v>36454</v>
      </c>
      <c r="Q6" s="0" t="s">
        <v>12</v>
      </c>
      <c r="R6" s="0" t="n">
        <f aca="false">MEDIAN($G$1:$G$185)</f>
        <v>24698.2058498739</v>
      </c>
    </row>
    <row r="7" customFormat="false" ht="12.8" hidden="false" customHeight="false" outlineLevel="0" collapsed="false">
      <c r="B7" s="0" t="n">
        <v>260050</v>
      </c>
      <c r="C7" s="0" t="n">
        <v>2</v>
      </c>
      <c r="D7" s="0" t="n">
        <v>26</v>
      </c>
      <c r="E7" s="2" t="n">
        <f aca="false">VLOOKUP(B7,'10'!$B$2:$F$5570,4,0)</f>
        <v>-9.11125</v>
      </c>
      <c r="F7" s="2" t="n">
        <f aca="false">VLOOKUP(B7,'10'!$B$2:$F$5570,5,0)</f>
        <v>-37.1226</v>
      </c>
      <c r="G7" s="3" t="n">
        <f aca="false">VLOOKUP(B7,'10'!$B$2:$J$5570,6,0)</f>
        <v>46587.8731712615</v>
      </c>
      <c r="H7" s="0" t="n">
        <f aca="false">IFERROR(IF(I7=K7,0,1),1)</f>
        <v>0</v>
      </c>
      <c r="I7" s="0" t="s">
        <v>1458</v>
      </c>
      <c r="K7" s="4" t="str">
        <f aca="false">VLOOKUP(I7,'[1]26-PE'!K$1:K$1048576,1,0)</f>
        <v>'Aguas_Belas'</v>
      </c>
      <c r="N7" s="0" t="n">
        <v>43195</v>
      </c>
      <c r="Q7" s="0" t="s">
        <v>14</v>
      </c>
      <c r="R7" s="0" t="n">
        <f aca="false">QUARTILE($G$1:$G$185, 1)</f>
        <v>15652.9645406764</v>
      </c>
    </row>
    <row r="8" customFormat="false" ht="12.8" hidden="false" customHeight="false" outlineLevel="0" collapsed="false">
      <c r="B8" s="0" t="n">
        <v>260060</v>
      </c>
      <c r="C8" s="0" t="n">
        <v>2</v>
      </c>
      <c r="D8" s="0" t="n">
        <v>26</v>
      </c>
      <c r="E8" s="2" t="n">
        <f aca="false">VLOOKUP(B8,'10'!$B$2:$F$5570,4,0)</f>
        <v>-8.4665</v>
      </c>
      <c r="F8" s="2" t="n">
        <f aca="false">VLOOKUP(B8,'10'!$B$2:$F$5570,5,0)</f>
        <v>-36.7788</v>
      </c>
      <c r="G8" s="3" t="n">
        <f aca="false">VLOOKUP(B8,'10'!$B$2:$J$5570,6,0)</f>
        <v>15697.1850013784</v>
      </c>
      <c r="H8" s="0" t="n">
        <f aca="false">IFERROR(IF(I8=K8,0,1),1)</f>
        <v>1</v>
      </c>
      <c r="I8" s="0" t="s">
        <v>1252</v>
      </c>
      <c r="K8" s="4" t="e">
        <f aca="false">VLOOKUP(I8,'[1]26-PE'!K$1:K$1048576,1,0)</f>
        <v>#N/A</v>
      </c>
      <c r="N8" s="0" t="n">
        <v>14554</v>
      </c>
      <c r="Q8" s="0" t="s">
        <v>16</v>
      </c>
      <c r="R8" s="0" t="n">
        <f aca="false">QUARTILE($G$1:$G$185, 3)</f>
        <v>41593.3878445381</v>
      </c>
    </row>
    <row r="9" customFormat="false" ht="12.8" hidden="false" customHeight="false" outlineLevel="0" collapsed="false">
      <c r="B9" s="0" t="n">
        <v>260070</v>
      </c>
      <c r="C9" s="0" t="n">
        <v>2</v>
      </c>
      <c r="D9" s="0" t="n">
        <v>26</v>
      </c>
      <c r="E9" s="2" t="n">
        <f aca="false">VLOOKUP(B9,'10'!$B$2:$F$5570,4,0)</f>
        <v>-7.60398</v>
      </c>
      <c r="F9" s="2" t="n">
        <f aca="false">VLOOKUP(B9,'10'!$B$2:$F$5570,5,0)</f>
        <v>-35.2227</v>
      </c>
      <c r="G9" s="3" t="n">
        <f aca="false">VLOOKUP(B9,'10'!$B$2:$J$5570,6,0)</f>
        <v>41389.2726692247</v>
      </c>
      <c r="H9" s="0" t="n">
        <f aca="false">IFERROR(IF(I9=K9,0,1),1)</f>
        <v>0</v>
      </c>
      <c r="I9" s="0" t="s">
        <v>1459</v>
      </c>
      <c r="K9" s="4" t="str">
        <f aca="false">VLOOKUP(I9,'[1]26-PE'!K$1:K$1048576,1,0)</f>
        <v>'Alianca'</v>
      </c>
      <c r="N9" s="0" t="n">
        <v>38375</v>
      </c>
      <c r="Q9" s="0" t="s">
        <v>18</v>
      </c>
      <c r="R9" s="0" t="n">
        <f aca="false">VAR($G$1:$G$185)</f>
        <v>22428903156.6836</v>
      </c>
    </row>
    <row r="10" customFormat="false" ht="12.8" hidden="false" customHeight="false" outlineLevel="0" collapsed="false">
      <c r="B10" s="0" t="n">
        <v>260080</v>
      </c>
      <c r="C10" s="0" t="n">
        <v>2</v>
      </c>
      <c r="D10" s="0" t="n">
        <v>26</v>
      </c>
      <c r="E10" s="2" t="n">
        <f aca="false">VLOOKUP(B10,'10'!$B$2:$F$5570,4,0)</f>
        <v>-8.48482</v>
      </c>
      <c r="F10" s="2" t="n">
        <f aca="false">VLOOKUP(B10,'10'!$B$2:$F$5570,5,0)</f>
        <v>-36.0644</v>
      </c>
      <c r="G10" s="3" t="n">
        <f aca="false">VLOOKUP(B10,'10'!$B$2:$J$5570,6,0)</f>
        <v>24762.3794452829</v>
      </c>
      <c r="H10" s="0" t="n">
        <f aca="false">IFERROR(IF(I10=K10,0,1),1)</f>
        <v>0</v>
      </c>
      <c r="I10" s="0" t="s">
        <v>1460</v>
      </c>
      <c r="K10" s="4" t="str">
        <f aca="false">VLOOKUP(I10,'[1]26-PE'!K$1:K$1048576,1,0)</f>
        <v>'Altinho'</v>
      </c>
      <c r="N10" s="0" t="n">
        <v>22959</v>
      </c>
      <c r="Q10" s="0" t="s">
        <v>20</v>
      </c>
      <c r="R10" s="0" t="n">
        <f aca="false">STDEV($G$1:$G$185)</f>
        <v>149762.823012534</v>
      </c>
    </row>
    <row r="11" customFormat="false" ht="12.8" hidden="false" customHeight="false" outlineLevel="0" collapsed="false">
      <c r="B11" s="0" t="n">
        <v>260090</v>
      </c>
      <c r="C11" s="0" t="n">
        <v>2</v>
      </c>
      <c r="D11" s="0" t="n">
        <v>26</v>
      </c>
      <c r="E11" s="2" t="n">
        <f aca="false">VLOOKUP(B11,'10'!$B$2:$F$5570,4,0)</f>
        <v>-8.37691</v>
      </c>
      <c r="F11" s="2" t="n">
        <f aca="false">VLOOKUP(B11,'10'!$B$2:$F$5570,5,0)</f>
        <v>-35.4501</v>
      </c>
      <c r="G11" s="3" t="n">
        <f aca="false">VLOOKUP(B11,'10'!$B$2:$J$5570,6,0)</f>
        <v>24577.947767721</v>
      </c>
      <c r="H11" s="0" t="n">
        <f aca="false">IFERROR(IF(I11=K11,0,1),1)</f>
        <v>1</v>
      </c>
      <c r="I11" s="0" t="s">
        <v>1461</v>
      </c>
      <c r="K11" s="4" t="e">
        <f aca="false">VLOOKUP(I11,'[1]26-PE'!K$1:K$1048576,1,0)</f>
        <v>#N/A</v>
      </c>
      <c r="N11" s="0" t="n">
        <v>22788</v>
      </c>
      <c r="Q11" s="0" t="s">
        <v>22</v>
      </c>
      <c r="R11" s="0" t="n">
        <f aca="false">KURT($G$1:$G$185)</f>
        <v>96.3109201829109</v>
      </c>
    </row>
    <row r="12" customFormat="false" ht="12.8" hidden="false" customHeight="false" outlineLevel="0" collapsed="false">
      <c r="B12" s="0" t="n">
        <v>260100</v>
      </c>
      <c r="C12" s="0" t="n">
        <v>2</v>
      </c>
      <c r="D12" s="0" t="n">
        <v>26</v>
      </c>
      <c r="E12" s="2" t="n">
        <f aca="false">VLOOKUP(B12,'10'!$B$2:$F$5570,4,0)</f>
        <v>-8.88429</v>
      </c>
      <c r="F12" s="2" t="n">
        <f aca="false">VLOOKUP(B12,'10'!$B$2:$F$5570,5,0)</f>
        <v>-36.2902</v>
      </c>
      <c r="G12" s="3" t="n">
        <f aca="false">VLOOKUP(B12,'10'!$B$2:$J$5570,6,0)</f>
        <v>11941.6814851767</v>
      </c>
      <c r="H12" s="0" t="n">
        <f aca="false">IFERROR(IF(I12=K12,0,1),1)</f>
        <v>0</v>
      </c>
      <c r="I12" s="0" t="s">
        <v>1462</v>
      </c>
      <c r="K12" s="4" t="str">
        <f aca="false">VLOOKUP(I12,'[1]26-PE'!K$1:K$1048576,1,0)</f>
        <v>'Angelim'</v>
      </c>
      <c r="N12" s="0" t="n">
        <v>11072</v>
      </c>
      <c r="Q12" s="0" t="s">
        <v>24</v>
      </c>
      <c r="R12" s="0" t="n">
        <f aca="false">SKEW($G$1:$G$185)</f>
        <v>9.03137078595956</v>
      </c>
    </row>
    <row r="13" customFormat="false" ht="12.8" hidden="false" customHeight="false" outlineLevel="0" collapsed="false">
      <c r="B13" s="0" t="n">
        <v>260105</v>
      </c>
      <c r="C13" s="0" t="n">
        <v>2</v>
      </c>
      <c r="D13" s="0" t="n">
        <v>26</v>
      </c>
      <c r="E13" s="2" t="n">
        <f aca="false">VLOOKUP(B13,'10'!$B$2:$F$5570,4,0)</f>
        <v>-7.78391</v>
      </c>
      <c r="F13" s="2" t="n">
        <f aca="false">VLOOKUP(B13,'10'!$B$2:$F$5570,5,0)</f>
        <v>-35.0809</v>
      </c>
      <c r="G13" s="3" t="n">
        <f aca="false">VLOOKUP(B13,'10'!$B$2:$J$5570,6,0)</f>
        <v>21907.4633604506</v>
      </c>
      <c r="H13" s="0" t="n">
        <f aca="false">IFERROR(IF(I13=K13,0,1),1)</f>
        <v>1</v>
      </c>
      <c r="I13" s="0" t="s">
        <v>920</v>
      </c>
      <c r="K13" s="4" t="e">
        <f aca="false">VLOOKUP(I13,'[1]26-PE'!K$1:K$1048576,1,0)</f>
        <v>#N/A</v>
      </c>
      <c r="N13" s="0" t="n">
        <v>20312</v>
      </c>
      <c r="Q13" s="0" t="s">
        <v>26</v>
      </c>
      <c r="R13" s="0" t="n">
        <f aca="false">MAX($G$1:$G$185)-MIN($G$1:$G$185)</f>
        <v>1761570.58671509</v>
      </c>
    </row>
    <row r="14" customFormat="false" ht="12.8" hidden="false" customHeight="false" outlineLevel="0" collapsed="false">
      <c r="B14" s="0" t="n">
        <v>260110</v>
      </c>
      <c r="C14" s="0" t="n">
        <v>2</v>
      </c>
      <c r="D14" s="0" t="n">
        <v>26</v>
      </c>
      <c r="E14" s="2" t="n">
        <f aca="false">VLOOKUP(B14,'10'!$B$2:$F$5570,4,0)</f>
        <v>-7.57073</v>
      </c>
      <c r="F14" s="2" t="n">
        <f aca="false">VLOOKUP(B14,'10'!$B$2:$F$5570,5,0)</f>
        <v>-40.494</v>
      </c>
      <c r="G14" s="3" t="n">
        <f aca="false">VLOOKUP(B14,'10'!$B$2:$J$5570,6,0)</f>
        <v>90559.1893263526</v>
      </c>
      <c r="H14" s="0" t="n">
        <f aca="false">IFERROR(IF(I14=K14,0,1),1)</f>
        <v>0</v>
      </c>
      <c r="I14" s="0" t="s">
        <v>1463</v>
      </c>
      <c r="K14" s="4" t="str">
        <f aca="false">VLOOKUP(I14,'[1]26-PE'!K$1:K$1048576,1,0)</f>
        <v>'Araripina'</v>
      </c>
      <c r="N14" s="0" t="n">
        <v>83964</v>
      </c>
      <c r="Q14" s="0" t="s">
        <v>28</v>
      </c>
      <c r="R14" s="0" t="n">
        <f aca="false">MIN($G$1:$G$185)</f>
        <v>4911.706781385</v>
      </c>
    </row>
    <row r="15" customFormat="false" ht="12.8" hidden="false" customHeight="false" outlineLevel="0" collapsed="false">
      <c r="B15" s="0" t="n">
        <v>260120</v>
      </c>
      <c r="C15" s="0" t="n">
        <v>2</v>
      </c>
      <c r="D15" s="0" t="n">
        <v>26</v>
      </c>
      <c r="E15" s="2" t="n">
        <f aca="false">VLOOKUP(B15,'10'!$B$2:$F$5570,4,0)</f>
        <v>-8.41519</v>
      </c>
      <c r="F15" s="2" t="n">
        <f aca="false">VLOOKUP(B15,'10'!$B$2:$F$5570,5,0)</f>
        <v>-37.0577</v>
      </c>
      <c r="G15" s="3" t="n">
        <f aca="false">VLOOKUP(B15,'10'!$B$2:$J$5570,6,0)</f>
        <v>79644.2853677193</v>
      </c>
      <c r="H15" s="0" t="n">
        <f aca="false">IFERROR(IF(I15=K15,0,1),1)</f>
        <v>0</v>
      </c>
      <c r="I15" s="0" t="s">
        <v>1464</v>
      </c>
      <c r="K15" s="4" t="str">
        <f aca="false">VLOOKUP(I15,'[1]26-PE'!K$1:K$1048576,1,0)</f>
        <v>'Arcoverde'</v>
      </c>
      <c r="N15" s="0" t="n">
        <v>73844</v>
      </c>
      <c r="Q15" s="0" t="s">
        <v>30</v>
      </c>
      <c r="R15" s="0" t="n">
        <f aca="false">MAX($G$1:$G$185)</f>
        <v>1766482.29349647</v>
      </c>
    </row>
    <row r="16" customFormat="false" ht="12.8" hidden="false" customHeight="false" outlineLevel="0" collapsed="false">
      <c r="B16" s="0" t="n">
        <v>260130</v>
      </c>
      <c r="C16" s="0" t="n">
        <v>2</v>
      </c>
      <c r="D16" s="0" t="n">
        <v>26</v>
      </c>
      <c r="E16" s="2" t="n">
        <f aca="false">VLOOKUP(B16,'10'!$B$2:$F$5570,4,0)</f>
        <v>-8.42075</v>
      </c>
      <c r="F16" s="2" t="n">
        <f aca="false">VLOOKUP(B16,'10'!$B$2:$F$5570,5,0)</f>
        <v>-35.6585</v>
      </c>
      <c r="G16" s="3" t="n">
        <f aca="false">VLOOKUP(B16,'10'!$B$2:$J$5570,6,0)</f>
        <v>15376.8562982446</v>
      </c>
      <c r="H16" s="0" t="n">
        <f aca="false">IFERROR(IF(I16=K16,0,1),1)</f>
        <v>1</v>
      </c>
      <c r="I16" s="0" t="s">
        <v>1465</v>
      </c>
      <c r="K16" s="4" t="e">
        <f aca="false">VLOOKUP(I16,'[1]26-PE'!K$1:K$1048576,1,0)</f>
        <v>#N/A</v>
      </c>
      <c r="N16" s="0" t="n">
        <v>14257</v>
      </c>
      <c r="Q16" s="0" t="s">
        <v>32</v>
      </c>
      <c r="R16" s="0" t="n">
        <f aca="false">SUM($G$1:$G$185)</f>
        <v>10238948.9177951</v>
      </c>
    </row>
    <row r="17" customFormat="false" ht="12.8" hidden="false" customHeight="false" outlineLevel="0" collapsed="false">
      <c r="B17" s="0" t="n">
        <v>260140</v>
      </c>
      <c r="C17" s="0" t="n">
        <v>2</v>
      </c>
      <c r="D17" s="0" t="n">
        <v>26</v>
      </c>
      <c r="E17" s="2" t="n">
        <f aca="false">VLOOKUP(B17,'10'!$B$2:$F$5570,4,0)</f>
        <v>-8.81605</v>
      </c>
      <c r="F17" s="2" t="n">
        <f aca="false">VLOOKUP(B17,'10'!$B$2:$F$5570,5,0)</f>
        <v>-35.1832</v>
      </c>
      <c r="G17" s="3" t="n">
        <f aca="false">VLOOKUP(B17,'10'!$B$2:$J$5570,6,0)</f>
        <v>45894.3669217159</v>
      </c>
      <c r="H17" s="0" t="n">
        <f aca="false">IFERROR(IF(I17=K17,0,1),1)</f>
        <v>0</v>
      </c>
      <c r="I17" s="0" t="s">
        <v>1466</v>
      </c>
      <c r="K17" s="4" t="str">
        <f aca="false">VLOOKUP(I17,'[1]26-PE'!K$1:K$1048576,1,0)</f>
        <v>'Barreiros'</v>
      </c>
      <c r="N17" s="0" t="n">
        <v>42552</v>
      </c>
      <c r="Q17" s="0" t="s">
        <v>34</v>
      </c>
      <c r="R17" s="0" t="n">
        <f aca="false">COUNT($G$1:$G$185)</f>
        <v>184</v>
      </c>
    </row>
    <row r="18" customFormat="false" ht="12.8" hidden="false" customHeight="false" outlineLevel="0" collapsed="false">
      <c r="B18" s="0" t="n">
        <v>260150</v>
      </c>
      <c r="C18" s="0" t="n">
        <v>2</v>
      </c>
      <c r="D18" s="0" t="n">
        <v>26</v>
      </c>
      <c r="E18" s="2" t="n">
        <f aca="false">VLOOKUP(B18,'10'!$B$2:$F$5570,4,0)</f>
        <v>-8.62504</v>
      </c>
      <c r="F18" s="2" t="n">
        <f aca="false">VLOOKUP(B18,'10'!$B$2:$F$5570,5,0)</f>
        <v>-35.8335</v>
      </c>
      <c r="G18" s="3" t="n">
        <f aca="false">VLOOKUP(B18,'10'!$B$2:$J$5570,6,0)</f>
        <v>12967.3804638981</v>
      </c>
      <c r="H18" s="0" t="n">
        <f aca="false">IFERROR(IF(I18=K18,0,1),1)</f>
        <v>1</v>
      </c>
      <c r="I18" s="0" t="s">
        <v>1467</v>
      </c>
      <c r="K18" s="4" t="e">
        <f aca="false">VLOOKUP(I18,'[1]26-PE'!K$1:K$1048576,1,0)</f>
        <v>#N/A</v>
      </c>
      <c r="N18" s="0" t="n">
        <v>12023</v>
      </c>
    </row>
    <row r="19" customFormat="false" ht="12.8" hidden="false" customHeight="false" outlineLevel="0" collapsed="false">
      <c r="B19" s="0" t="n">
        <v>260160</v>
      </c>
      <c r="C19" s="0" t="n">
        <v>2</v>
      </c>
      <c r="D19" s="0" t="n">
        <v>26</v>
      </c>
      <c r="E19" s="2" t="n">
        <f aca="false">VLOOKUP(B19,'10'!$B$2:$F$5570,4,0)</f>
        <v>-8.75046</v>
      </c>
      <c r="F19" s="2" t="n">
        <f aca="false">VLOOKUP(B19,'10'!$B$2:$F$5570,5,0)</f>
        <v>-38.9623</v>
      </c>
      <c r="G19" s="3" t="n">
        <f aca="false">VLOOKUP(B19,'10'!$B$2:$J$5570,6,0)</f>
        <v>22356.1392544023</v>
      </c>
      <c r="H19" s="0" t="n">
        <f aca="false">IFERROR(IF(I19=K19,0,1),1)</f>
        <v>1</v>
      </c>
      <c r="I19" s="0" t="s">
        <v>1468</v>
      </c>
      <c r="K19" s="4" t="e">
        <f aca="false">VLOOKUP(I19,'[1]26-PE'!K$1:K$1048576,1,0)</f>
        <v>#N/A</v>
      </c>
      <c r="N19" s="0" t="n">
        <v>20728</v>
      </c>
    </row>
    <row r="20" customFormat="false" ht="12.8" hidden="false" customHeight="false" outlineLevel="0" collapsed="false">
      <c r="B20" s="0" t="n">
        <v>260170</v>
      </c>
      <c r="C20" s="0" t="n">
        <v>2</v>
      </c>
      <c r="D20" s="0" t="n">
        <v>26</v>
      </c>
      <c r="E20" s="2" t="n">
        <f aca="false">VLOOKUP(B20,'10'!$B$2:$F$5570,4,0)</f>
        <v>-8.3313</v>
      </c>
      <c r="F20" s="2" t="n">
        <f aca="false">VLOOKUP(B20,'10'!$B$2:$F$5570,5,0)</f>
        <v>-36.4258</v>
      </c>
      <c r="G20" s="3" t="n">
        <f aca="false">VLOOKUP(B20,'10'!$B$2:$J$5570,6,0)</f>
        <v>82169.1658190197</v>
      </c>
      <c r="H20" s="0" t="n">
        <f aca="false">IFERROR(IF(I20=K20,0,1),1)</f>
        <v>0</v>
      </c>
      <c r="I20" s="0" t="s">
        <v>1469</v>
      </c>
      <c r="K20" s="4" t="str">
        <f aca="false">VLOOKUP(I20,'[1]26-PE'!K$1:K$1048576,1,0)</f>
        <v>'Belo_Jardim'</v>
      </c>
      <c r="N20" s="0" t="n">
        <v>76185</v>
      </c>
    </row>
    <row r="21" customFormat="false" ht="12.8" hidden="false" customHeight="false" outlineLevel="0" collapsed="false">
      <c r="B21" s="0" t="n">
        <v>260180</v>
      </c>
      <c r="C21" s="0" t="n">
        <v>2</v>
      </c>
      <c r="D21" s="0" t="n">
        <v>26</v>
      </c>
      <c r="E21" s="2" t="n">
        <f aca="false">VLOOKUP(B21,'10'!$B$2:$F$5570,4,0)</f>
        <v>-8.26787</v>
      </c>
      <c r="F21" s="2" t="n">
        <f aca="false">VLOOKUP(B21,'10'!$B$2:$F$5570,5,0)</f>
        <v>-38.0345</v>
      </c>
      <c r="G21" s="3" t="n">
        <f aca="false">VLOOKUP(B21,'10'!$B$2:$J$5570,6,0)</f>
        <v>13666.2794525536</v>
      </c>
      <c r="H21" s="0" t="n">
        <f aca="false">IFERROR(IF(I21=K21,0,1),1)</f>
        <v>1</v>
      </c>
      <c r="I21" s="0" t="s">
        <v>1470</v>
      </c>
      <c r="K21" s="4" t="e">
        <f aca="false">VLOOKUP(I21,'[1]26-PE'!K$1:K$1048576,1,0)</f>
        <v>#N/A</v>
      </c>
      <c r="N21" s="0" t="n">
        <v>12671</v>
      </c>
    </row>
    <row r="22" customFormat="false" ht="12.8" hidden="false" customHeight="false" outlineLevel="0" collapsed="false">
      <c r="B22" s="0" t="n">
        <v>260190</v>
      </c>
      <c r="C22" s="0" t="n">
        <v>2</v>
      </c>
      <c r="D22" s="0" t="n">
        <v>26</v>
      </c>
      <c r="E22" s="2" t="n">
        <f aca="false">VLOOKUP(B22,'10'!$B$2:$F$5570,4,0)</f>
        <v>-8.2328</v>
      </c>
      <c r="F22" s="2" t="n">
        <f aca="false">VLOOKUP(B22,'10'!$B$2:$F$5570,5,0)</f>
        <v>-35.796</v>
      </c>
      <c r="G22" s="3" t="n">
        <f aca="false">VLOOKUP(B22,'10'!$B$2:$J$5570,6,0)</f>
        <v>65482.9524648679</v>
      </c>
      <c r="H22" s="0" t="n">
        <f aca="false">IFERROR(IF(I22=K22,0,1),1)</f>
        <v>0</v>
      </c>
      <c r="I22" s="0" t="s">
        <v>1471</v>
      </c>
      <c r="K22" s="4" t="str">
        <f aca="false">VLOOKUP(I22,'[1]26-PE'!K$1:K$1048576,1,0)</f>
        <v>'Bezerros'</v>
      </c>
      <c r="N22" s="0" t="n">
        <v>60714</v>
      </c>
    </row>
    <row r="23" customFormat="false" ht="12.8" hidden="false" customHeight="false" outlineLevel="0" collapsed="false">
      <c r="B23" s="0" t="n">
        <v>260200</v>
      </c>
      <c r="C23" s="0" t="n">
        <v>2</v>
      </c>
      <c r="D23" s="0" t="n">
        <v>26</v>
      </c>
      <c r="E23" s="2" t="n">
        <f aca="false">VLOOKUP(B23,'10'!$B$2:$F$5570,4,0)</f>
        <v>-7.77759</v>
      </c>
      <c r="F23" s="2" t="n">
        <f aca="false">VLOOKUP(B23,'10'!$B$2:$F$5570,5,0)</f>
        <v>-39.9338</v>
      </c>
      <c r="G23" s="3" t="n">
        <f aca="false">VLOOKUP(B23,'10'!$B$2:$J$5570,6,0)</f>
        <v>40886.669384173</v>
      </c>
      <c r="H23" s="0" t="n">
        <f aca="false">IFERROR(IF(I23=K23,0,1),1)</f>
        <v>0</v>
      </c>
      <c r="I23" s="0" t="s">
        <v>1472</v>
      </c>
      <c r="K23" s="4" t="str">
        <f aca="false">VLOOKUP(I23,'[1]26-PE'!K$1:K$1048576,1,0)</f>
        <v>'Bodoco'</v>
      </c>
      <c r="N23" s="0" t="n">
        <v>37909</v>
      </c>
    </row>
    <row r="24" customFormat="false" ht="12.8" hidden="false" customHeight="false" outlineLevel="0" collapsed="false">
      <c r="B24" s="0" t="n">
        <v>260210</v>
      </c>
      <c r="C24" s="0" t="n">
        <v>2</v>
      </c>
      <c r="D24" s="0" t="n">
        <v>26</v>
      </c>
      <c r="E24" s="2" t="n">
        <f aca="false">VLOOKUP(B24,'10'!$B$2:$F$5570,4,0)</f>
        <v>-9.16919</v>
      </c>
      <c r="F24" s="2" t="n">
        <f aca="false">VLOOKUP(B24,'10'!$B$2:$F$5570,5,0)</f>
        <v>-36.6857</v>
      </c>
      <c r="G24" s="3" t="n">
        <f aca="false">VLOOKUP(B24,'10'!$B$2:$J$5570,6,0)</f>
        <v>52132.6875241601</v>
      </c>
      <c r="H24" s="0" t="n">
        <f aca="false">IFERROR(IF(I24=K24,0,1),1)</f>
        <v>0</v>
      </c>
      <c r="I24" s="0" t="s">
        <v>1473</v>
      </c>
      <c r="K24" s="4" t="str">
        <f aca="false">VLOOKUP(I24,'[1]26-PE'!K$1:K$1048576,1,0)</f>
        <v>'Bom_Conselho'</v>
      </c>
      <c r="N24" s="0" t="n">
        <v>48336</v>
      </c>
    </row>
    <row r="25" customFormat="false" ht="12.8" hidden="false" customHeight="false" outlineLevel="0" collapsed="false">
      <c r="B25" s="0" t="n">
        <v>260220</v>
      </c>
      <c r="C25" s="0" t="n">
        <v>2</v>
      </c>
      <c r="D25" s="0" t="n">
        <v>26</v>
      </c>
      <c r="E25" s="2" t="n">
        <f aca="false">VLOOKUP(B25,'10'!$B$2:$F$5570,4,0)</f>
        <v>-7.79695</v>
      </c>
      <c r="F25" s="2" t="n">
        <f aca="false">VLOOKUP(B25,'10'!$B$2:$F$5570,5,0)</f>
        <v>-35.5784</v>
      </c>
      <c r="G25" s="3" t="n">
        <f aca="false">VLOOKUP(B25,'10'!$B$2:$J$5570,6,0)</f>
        <v>42205.7333704782</v>
      </c>
      <c r="H25" s="0" t="n">
        <f aca="false">IFERROR(IF(I25=K25,0,1),1)</f>
        <v>0</v>
      </c>
      <c r="I25" s="0" t="s">
        <v>501</v>
      </c>
      <c r="K25" s="4" t="str">
        <f aca="false">VLOOKUP(I25,'[1]26-PE'!K$1:K$1048576,1,0)</f>
        <v>'Bom_Jardim'</v>
      </c>
      <c r="N25" s="0" t="n">
        <v>39132</v>
      </c>
    </row>
    <row r="26" customFormat="false" ht="12.8" hidden="false" customHeight="false" outlineLevel="0" collapsed="false">
      <c r="B26" s="0" t="n">
        <v>260230</v>
      </c>
      <c r="C26" s="0" t="n">
        <v>2</v>
      </c>
      <c r="D26" s="0" t="n">
        <v>26</v>
      </c>
      <c r="E26" s="2" t="n">
        <f aca="false">VLOOKUP(B26,'10'!$B$2:$F$5570,4,0)</f>
        <v>-8.47163</v>
      </c>
      <c r="F26" s="2" t="n">
        <f aca="false">VLOOKUP(B26,'10'!$B$2:$F$5570,5,0)</f>
        <v>-35.7292</v>
      </c>
      <c r="G26" s="3" t="n">
        <f aca="false">VLOOKUP(B26,'10'!$B$2:$J$5570,6,0)</f>
        <v>41148.7565049188</v>
      </c>
      <c r="H26" s="0" t="n">
        <f aca="false">IFERROR(IF(I26=K26,0,1),1)</f>
        <v>0</v>
      </c>
      <c r="I26" s="0" t="s">
        <v>194</v>
      </c>
      <c r="K26" s="4" t="str">
        <f aca="false">VLOOKUP(I26,'[1]26-PE'!K$1:K$1048576,1,0)</f>
        <v>'Bonito'</v>
      </c>
      <c r="N26" s="0" t="n">
        <v>38152</v>
      </c>
    </row>
    <row r="27" customFormat="false" ht="12.8" hidden="false" customHeight="false" outlineLevel="0" collapsed="false">
      <c r="B27" s="0" t="n">
        <v>260240</v>
      </c>
      <c r="C27" s="0" t="n">
        <v>2</v>
      </c>
      <c r="D27" s="0" t="n">
        <v>26</v>
      </c>
      <c r="E27" s="2" t="n">
        <f aca="false">VLOOKUP(B27,'10'!$B$2:$F$5570,4,0)</f>
        <v>-9.02915</v>
      </c>
      <c r="F27" s="2" t="n">
        <f aca="false">VLOOKUP(B27,'10'!$B$2:$F$5570,5,0)</f>
        <v>-36.566</v>
      </c>
      <c r="G27" s="3" t="n">
        <f aca="false">VLOOKUP(B27,'10'!$B$2:$J$5570,6,0)</f>
        <v>9705.85185017206</v>
      </c>
      <c r="H27" s="0" t="n">
        <f aca="false">IFERROR(IF(I27=K27,0,1),1)</f>
        <v>0</v>
      </c>
      <c r="I27" s="0" t="s">
        <v>1474</v>
      </c>
      <c r="K27" s="4" t="str">
        <f aca="false">VLOOKUP(I27,'[1]26-PE'!K$1:K$1048576,1,0)</f>
        <v>'Brejao'</v>
      </c>
      <c r="N27" s="0" t="n">
        <v>8999</v>
      </c>
    </row>
    <row r="28" customFormat="false" ht="12.8" hidden="false" customHeight="false" outlineLevel="0" collapsed="false">
      <c r="B28" s="0" t="n">
        <v>260250</v>
      </c>
      <c r="C28" s="0" t="n">
        <v>2</v>
      </c>
      <c r="D28" s="0" t="n">
        <v>26</v>
      </c>
      <c r="E28" s="2" t="n">
        <f aca="false">VLOOKUP(B28,'10'!$B$2:$F$5570,4,0)</f>
        <v>-7.34694</v>
      </c>
      <c r="F28" s="2" t="n">
        <f aca="false">VLOOKUP(B28,'10'!$B$2:$F$5570,5,0)</f>
        <v>-37.2865</v>
      </c>
      <c r="G28" s="3" t="n">
        <f aca="false">VLOOKUP(B28,'10'!$B$2:$J$5570,6,0)</f>
        <v>8074.00899548706</v>
      </c>
      <c r="H28" s="0" t="n">
        <f aca="false">IFERROR(IF(I28=K28,0,1),1)</f>
        <v>1</v>
      </c>
      <c r="I28" s="0" t="s">
        <v>1105</v>
      </c>
      <c r="K28" s="4" t="e">
        <f aca="false">VLOOKUP(I28,'[1]26-PE'!K$1:K$1048576,1,0)</f>
        <v>#N/A</v>
      </c>
      <c r="N28" s="0" t="n">
        <v>7486</v>
      </c>
    </row>
    <row r="29" customFormat="false" ht="12.8" hidden="false" customHeight="false" outlineLevel="0" collapsed="false">
      <c r="B29" s="0" t="n">
        <v>260260</v>
      </c>
      <c r="C29" s="0" t="n">
        <v>2</v>
      </c>
      <c r="D29" s="0" t="n">
        <v>26</v>
      </c>
      <c r="E29" s="2" t="n">
        <f aca="false">VLOOKUP(B29,'10'!$B$2:$F$5570,4,0)</f>
        <v>-8.14933</v>
      </c>
      <c r="F29" s="2" t="n">
        <f aca="false">VLOOKUP(B29,'10'!$B$2:$F$5570,5,0)</f>
        <v>-36.3741</v>
      </c>
      <c r="G29" s="3" t="n">
        <f aca="false">VLOOKUP(B29,'10'!$B$2:$J$5570,6,0)</f>
        <v>54195.9495076449</v>
      </c>
      <c r="H29" s="0" t="n">
        <f aca="false">IFERROR(IF(I29=K29,0,1),1)</f>
        <v>1</v>
      </c>
      <c r="I29" s="0" t="s">
        <v>1475</v>
      </c>
      <c r="K29" s="4" t="e">
        <f aca="false">VLOOKUP(I29,'[1]26-PE'!K$1:K$1048576,1,0)</f>
        <v>#N/A</v>
      </c>
      <c r="N29" s="0" t="n">
        <v>50249</v>
      </c>
    </row>
    <row r="30" customFormat="false" ht="12.8" hidden="false" customHeight="false" outlineLevel="0" collapsed="false">
      <c r="B30" s="0" t="n">
        <v>260270</v>
      </c>
      <c r="C30" s="0" t="n">
        <v>2</v>
      </c>
      <c r="D30" s="0" t="n">
        <v>26</v>
      </c>
      <c r="E30" s="2" t="n">
        <f aca="false">VLOOKUP(B30,'10'!$B$2:$F$5570,4,0)</f>
        <v>-7.72449</v>
      </c>
      <c r="F30" s="2" t="n">
        <f aca="false">VLOOKUP(B30,'10'!$B$2:$F$5570,5,0)</f>
        <v>-35.3182</v>
      </c>
      <c r="G30" s="3" t="n">
        <f aca="false">VLOOKUP(B30,'10'!$B$2:$J$5570,6,0)</f>
        <v>14149.4688768093</v>
      </c>
      <c r="H30" s="0" t="n">
        <f aca="false">IFERROR(IF(I30=K30,0,1),1)</f>
        <v>1</v>
      </c>
      <c r="I30" s="0" t="s">
        <v>1476</v>
      </c>
      <c r="K30" s="4" t="e">
        <f aca="false">VLOOKUP(I30,'[1]26-PE'!K$1:K$1048576,1,0)</f>
        <v>#N/A</v>
      </c>
      <c r="N30" s="0" t="n">
        <v>13119</v>
      </c>
    </row>
    <row r="31" customFormat="false" ht="12.8" hidden="false" customHeight="false" outlineLevel="0" collapsed="false">
      <c r="B31" s="0" t="n">
        <v>260280</v>
      </c>
      <c r="C31" s="0" t="n">
        <v>2</v>
      </c>
      <c r="D31" s="0" t="n">
        <v>26</v>
      </c>
      <c r="E31" s="2" t="n">
        <f aca="false">VLOOKUP(B31,'10'!$B$2:$F$5570,4,0)</f>
        <v>-8.61954</v>
      </c>
      <c r="F31" s="2" t="n">
        <f aca="false">VLOOKUP(B31,'10'!$B$2:$F$5570,5,0)</f>
        <v>-37.1606</v>
      </c>
      <c r="G31" s="3" t="n">
        <f aca="false">VLOOKUP(B31,'10'!$B$2:$J$5570,6,0)</f>
        <v>62367.0278071119</v>
      </c>
      <c r="H31" s="0" t="n">
        <f aca="false">IFERROR(IF(I31=K31,0,1),1)</f>
        <v>0</v>
      </c>
      <c r="I31" s="0" t="s">
        <v>1477</v>
      </c>
      <c r="K31" s="4" t="str">
        <f aca="false">VLOOKUP(I31,'[1]26-PE'!K$1:K$1048576,1,0)</f>
        <v>'Buique'</v>
      </c>
      <c r="N31" s="0" t="n">
        <v>57825</v>
      </c>
    </row>
    <row r="32" customFormat="false" ht="12.8" hidden="false" customHeight="false" outlineLevel="0" collapsed="false">
      <c r="B32" s="0" t="n">
        <v>260290</v>
      </c>
      <c r="C32" s="0" t="n">
        <v>2</v>
      </c>
      <c r="D32" s="0" t="n">
        <v>26</v>
      </c>
      <c r="E32" s="2" t="n">
        <f aca="false">VLOOKUP(B32,'10'!$B$2:$F$5570,4,0)</f>
        <v>-8.28218</v>
      </c>
      <c r="F32" s="2" t="n">
        <f aca="false">VLOOKUP(B32,'10'!$B$2:$F$5570,5,0)</f>
        <v>-35.0253</v>
      </c>
      <c r="G32" s="3" t="n">
        <f aca="false">VLOOKUP(B32,'10'!$B$2:$J$5570,6,0)</f>
        <v>221223.100865929</v>
      </c>
      <c r="H32" s="0" t="n">
        <f aca="false">IFERROR(IF(I32=K32,0,1),1)</f>
        <v>0</v>
      </c>
      <c r="I32" s="0" t="s">
        <v>1478</v>
      </c>
      <c r="K32" s="4" t="str">
        <f aca="false">VLOOKUP(I32,'[1]26-PE'!K$1:K$1048576,1,0)</f>
        <v>'Cabo_De_Santo_Agostinho'</v>
      </c>
      <c r="N32" s="0" t="n">
        <v>205112</v>
      </c>
    </row>
    <row r="33" customFormat="false" ht="12.8" hidden="false" customHeight="false" outlineLevel="0" collapsed="false">
      <c r="B33" s="0" t="n">
        <v>260300</v>
      </c>
      <c r="C33" s="0" t="n">
        <v>2</v>
      </c>
      <c r="D33" s="0" t="n">
        <v>26</v>
      </c>
      <c r="E33" s="2" t="n">
        <f aca="false">VLOOKUP(B33,'10'!$B$2:$F$5570,4,0)</f>
        <v>-8.50548</v>
      </c>
      <c r="F33" s="2" t="n">
        <f aca="false">VLOOKUP(B33,'10'!$B$2:$F$5570,5,0)</f>
        <v>-39.3094</v>
      </c>
      <c r="G33" s="3" t="n">
        <f aca="false">VLOOKUP(B33,'10'!$B$2:$J$5570,6,0)</f>
        <v>36599.4417917256</v>
      </c>
      <c r="H33" s="0" t="n">
        <f aca="false">IFERROR(IF(I33=K33,0,1),1)</f>
        <v>0</v>
      </c>
      <c r="I33" s="0" t="s">
        <v>1479</v>
      </c>
      <c r="K33" s="4" t="str">
        <f aca="false">VLOOKUP(I33,'[1]26-PE'!K$1:K$1048576,1,0)</f>
        <v>'Cabrobo'</v>
      </c>
      <c r="N33" s="0" t="n">
        <v>33934</v>
      </c>
    </row>
    <row r="34" customFormat="false" ht="12.8" hidden="false" customHeight="false" outlineLevel="0" collapsed="false">
      <c r="B34" s="0" t="n">
        <v>260310</v>
      </c>
      <c r="C34" s="0" t="n">
        <v>2</v>
      </c>
      <c r="D34" s="0" t="n">
        <v>26</v>
      </c>
      <c r="E34" s="2" t="n">
        <f aca="false">VLOOKUP(B34,'10'!$B$2:$F$5570,4,0)</f>
        <v>-8.48668</v>
      </c>
      <c r="F34" s="2" t="n">
        <f aca="false">VLOOKUP(B34,'10'!$B$2:$F$5570,5,0)</f>
        <v>-36.2402</v>
      </c>
      <c r="G34" s="3" t="n">
        <f aca="false">VLOOKUP(B34,'10'!$B$2:$J$5570,6,0)</f>
        <v>21849.2217780626</v>
      </c>
      <c r="H34" s="0" t="n">
        <f aca="false">IFERROR(IF(I34=K34,0,1),1)</f>
        <v>1</v>
      </c>
      <c r="I34" s="0" t="s">
        <v>359</v>
      </c>
      <c r="K34" s="4" t="e">
        <f aca="false">VLOOKUP(I34,'[1]26-PE'!K$1:K$1048576,1,0)</f>
        <v>#N/A</v>
      </c>
      <c r="N34" s="0" t="n">
        <v>20258</v>
      </c>
    </row>
    <row r="35" customFormat="false" ht="12.8" hidden="false" customHeight="false" outlineLevel="0" collapsed="false">
      <c r="B35" s="0" t="n">
        <v>260320</v>
      </c>
      <c r="C35" s="0" t="n">
        <v>2</v>
      </c>
      <c r="D35" s="0" t="n">
        <v>26</v>
      </c>
      <c r="E35" s="2" t="n">
        <f aca="false">VLOOKUP(B35,'10'!$B$2:$F$5570,4,0)</f>
        <v>-8.7803</v>
      </c>
      <c r="F35" s="2" t="n">
        <f aca="false">VLOOKUP(B35,'10'!$B$2:$F$5570,5,0)</f>
        <v>-36.6268</v>
      </c>
      <c r="G35" s="3" t="n">
        <f aca="false">VLOOKUP(B35,'10'!$B$2:$J$5570,6,0)</f>
        <v>30814.1112745212</v>
      </c>
      <c r="H35" s="0" t="n">
        <f aca="false">IFERROR(IF(I35=K35,0,1),1)</f>
        <v>0</v>
      </c>
      <c r="I35" s="0" t="s">
        <v>1480</v>
      </c>
      <c r="K35" s="4" t="str">
        <f aca="false">VLOOKUP(I35,'[1]26-PE'!K$1:K$1048576,1,0)</f>
        <v>'Caetes'</v>
      </c>
      <c r="N35" s="0" t="n">
        <v>28570</v>
      </c>
    </row>
    <row r="36" customFormat="false" ht="12.8" hidden="false" customHeight="false" outlineLevel="0" collapsed="false">
      <c r="B36" s="0" t="n">
        <v>260330</v>
      </c>
      <c r="C36" s="0" t="n">
        <v>2</v>
      </c>
      <c r="D36" s="0" t="n">
        <v>26</v>
      </c>
      <c r="E36" s="2" t="n">
        <f aca="false">VLOOKUP(B36,'10'!$B$2:$F$5570,4,0)</f>
        <v>-8.73108</v>
      </c>
      <c r="F36" s="2" t="n">
        <f aca="false">VLOOKUP(B36,'10'!$B$2:$F$5570,5,0)</f>
        <v>-36.3366</v>
      </c>
      <c r="G36" s="3" t="n">
        <f aca="false">VLOOKUP(B36,'10'!$B$2:$J$5570,6,0)</f>
        <v>11960.0167981507</v>
      </c>
      <c r="H36" s="0" t="n">
        <f aca="false">IFERROR(IF(I36=K36,0,1),1)</f>
        <v>1</v>
      </c>
      <c r="I36" s="0" t="s">
        <v>1481</v>
      </c>
      <c r="K36" s="4" t="e">
        <f aca="false">VLOOKUP(I36,'[1]26-PE'!K$1:K$1048576,1,0)</f>
        <v>#N/A</v>
      </c>
      <c r="N36" s="0" t="n">
        <v>11089</v>
      </c>
    </row>
    <row r="37" customFormat="false" ht="12.8" hidden="false" customHeight="false" outlineLevel="0" collapsed="false">
      <c r="B37" s="0" t="n">
        <v>260340</v>
      </c>
      <c r="C37" s="0" t="n">
        <v>2</v>
      </c>
      <c r="D37" s="0" t="n">
        <v>26</v>
      </c>
      <c r="E37" s="2" t="n">
        <f aca="false">VLOOKUP(B37,'10'!$B$2:$F$5570,4,0)</f>
        <v>-7.93551</v>
      </c>
      <c r="F37" s="2" t="n">
        <f aca="false">VLOOKUP(B37,'10'!$B$2:$F$5570,5,0)</f>
        <v>-38.1482</v>
      </c>
      <c r="G37" s="3" t="n">
        <f aca="false">VLOOKUP(B37,'10'!$B$2:$J$5570,6,0)</f>
        <v>6204.88561996221</v>
      </c>
      <c r="H37" s="0" t="n">
        <f aca="false">IFERROR(IF(I37=K37,0,1),1)</f>
        <v>1</v>
      </c>
      <c r="I37" s="0" t="s">
        <v>1482</v>
      </c>
      <c r="K37" s="4" t="e">
        <f aca="false">VLOOKUP(I37,'[1]26-PE'!K$1:K$1048576,1,0)</f>
        <v>#N/A</v>
      </c>
      <c r="N37" s="0" t="n">
        <v>5753</v>
      </c>
    </row>
    <row r="38" customFormat="false" ht="12.8" hidden="false" customHeight="false" outlineLevel="0" collapsed="false">
      <c r="B38" s="0" t="n">
        <v>260345</v>
      </c>
      <c r="C38" s="0" t="n">
        <v>2</v>
      </c>
      <c r="D38" s="0" t="n">
        <v>26</v>
      </c>
      <c r="E38" s="2" t="n">
        <f aca="false">VLOOKUP(B38,'10'!$B$2:$F$5570,4,0)</f>
        <v>-8.02351</v>
      </c>
      <c r="F38" s="2" t="n">
        <f aca="false">VLOOKUP(B38,'10'!$B$2:$F$5570,5,0)</f>
        <v>-34.9782</v>
      </c>
      <c r="G38" s="3" t="n">
        <f aca="false">VLOOKUP(B38,'10'!$B$2:$J$5570,6,0)</f>
        <v>169047.271428889</v>
      </c>
      <c r="H38" s="0" t="n">
        <f aca="false">IFERROR(IF(I38=K38,0,1),1)</f>
        <v>0</v>
      </c>
      <c r="I38" s="0" t="s">
        <v>1483</v>
      </c>
      <c r="K38" s="4" t="str">
        <f aca="false">VLOOKUP(I38,'[1]26-PE'!K$1:K$1048576,1,0)</f>
        <v>'Camaragibe'</v>
      </c>
      <c r="N38" s="0" t="n">
        <v>156736</v>
      </c>
    </row>
    <row r="39" customFormat="false" ht="12.8" hidden="false" customHeight="false" outlineLevel="0" collapsed="false">
      <c r="B39" s="0" t="n">
        <v>260350</v>
      </c>
      <c r="C39" s="0" t="n">
        <v>2</v>
      </c>
      <c r="D39" s="0" t="n">
        <v>26</v>
      </c>
      <c r="E39" s="2" t="n">
        <f aca="false">VLOOKUP(B39,'10'!$B$2:$F$5570,4,0)</f>
        <v>-8.35865</v>
      </c>
      <c r="F39" s="2" t="n">
        <f aca="false">VLOOKUP(B39,'10'!$B$2:$F$5570,5,0)</f>
        <v>-35.7653</v>
      </c>
      <c r="G39" s="3" t="n">
        <f aca="false">VLOOKUP(B39,'10'!$B$2:$J$5570,6,0)</f>
        <v>20090.1102803817</v>
      </c>
      <c r="H39" s="0" t="n">
        <f aca="false">IFERROR(IF(I39=K39,0,1),1)</f>
        <v>1</v>
      </c>
      <c r="I39" s="0" t="s">
        <v>1484</v>
      </c>
      <c r="K39" s="4" t="e">
        <f aca="false">VLOOKUP(I39,'[1]26-PE'!K$1:K$1048576,1,0)</f>
        <v>#N/A</v>
      </c>
      <c r="N39" s="0" t="n">
        <v>18627</v>
      </c>
    </row>
    <row r="40" customFormat="false" ht="12.8" hidden="false" customHeight="false" outlineLevel="0" collapsed="false">
      <c r="B40" s="0" t="n">
        <v>260360</v>
      </c>
      <c r="C40" s="0" t="n">
        <v>2</v>
      </c>
      <c r="D40" s="0" t="n">
        <v>26</v>
      </c>
      <c r="E40" s="2" t="n">
        <f aca="false">VLOOKUP(B40,'10'!$B$2:$F$5570,4,0)</f>
        <v>-7.40545</v>
      </c>
      <c r="F40" s="2" t="n">
        <f aca="false">VLOOKUP(B40,'10'!$B$2:$F$5570,5,0)</f>
        <v>-35.2664</v>
      </c>
      <c r="G40" s="3" t="n">
        <f aca="false">VLOOKUP(B40,'10'!$B$2:$J$5570,6,0)</f>
        <v>9200.01292165437</v>
      </c>
      <c r="H40" s="0" t="n">
        <f aca="false">IFERROR(IF(I40=K40,0,1),1)</f>
        <v>0</v>
      </c>
      <c r="I40" s="0" t="s">
        <v>1485</v>
      </c>
      <c r="K40" s="4" t="str">
        <f aca="false">VLOOKUP(I40,'[1]26-PE'!K$1:K$1048576,1,0)</f>
        <v>'Camutanga'</v>
      </c>
      <c r="N40" s="0" t="n">
        <v>8530</v>
      </c>
    </row>
    <row r="41" customFormat="false" ht="12.8" hidden="false" customHeight="false" outlineLevel="0" collapsed="false">
      <c r="B41" s="0" t="n">
        <v>260370</v>
      </c>
      <c r="C41" s="0" t="n">
        <v>2</v>
      </c>
      <c r="D41" s="0" t="n">
        <v>26</v>
      </c>
      <c r="E41" s="2" t="n">
        <f aca="false">VLOOKUP(B41,'10'!$B$2:$F$5570,4,0)</f>
        <v>-8.87652</v>
      </c>
      <c r="F41" s="2" t="n">
        <f aca="false">VLOOKUP(B41,'10'!$B$2:$F$5570,5,0)</f>
        <v>-36.1979</v>
      </c>
      <c r="G41" s="3" t="n">
        <f aca="false">VLOOKUP(B41,'10'!$B$2:$J$5570,6,0)</f>
        <v>26785.7351593536</v>
      </c>
      <c r="H41" s="0" t="n">
        <f aca="false">IFERROR(IF(I41=K41,0,1),1)</f>
        <v>0</v>
      </c>
      <c r="I41" s="0" t="s">
        <v>1486</v>
      </c>
      <c r="K41" s="4" t="str">
        <f aca="false">VLOOKUP(I41,'[1]26-PE'!K$1:K$1048576,1,0)</f>
        <v>'Canhotinho'</v>
      </c>
      <c r="N41" s="0" t="n">
        <v>24835</v>
      </c>
    </row>
    <row r="42" customFormat="false" ht="12.8" hidden="false" customHeight="false" outlineLevel="0" collapsed="false">
      <c r="B42" s="0" t="n">
        <v>260380</v>
      </c>
      <c r="C42" s="0" t="n">
        <v>2</v>
      </c>
      <c r="D42" s="0" t="n">
        <v>26</v>
      </c>
      <c r="E42" s="2" t="n">
        <f aca="false">VLOOKUP(B42,'10'!$B$2:$F$5570,4,0)</f>
        <v>-8.73423</v>
      </c>
      <c r="F42" s="2" t="n">
        <f aca="false">VLOOKUP(B42,'10'!$B$2:$F$5570,5,0)</f>
        <v>-36.6306</v>
      </c>
      <c r="G42" s="3" t="n">
        <f aca="false">VLOOKUP(B42,'10'!$B$2:$J$5570,6,0)</f>
        <v>21622.7267354428</v>
      </c>
      <c r="H42" s="0" t="n">
        <f aca="false">IFERROR(IF(I42=K42,0,1),1)</f>
        <v>0</v>
      </c>
      <c r="I42" s="0" t="s">
        <v>1487</v>
      </c>
      <c r="K42" s="4" t="str">
        <f aca="false">VLOOKUP(I42,'[1]26-PE'!K$1:K$1048576,1,0)</f>
        <v>'Capoeiras'</v>
      </c>
      <c r="N42" s="0" t="n">
        <v>20048</v>
      </c>
    </row>
    <row r="43" customFormat="false" ht="12.8" hidden="false" customHeight="false" outlineLevel="0" collapsed="false">
      <c r="B43" s="0" t="n">
        <v>260390</v>
      </c>
      <c r="C43" s="0" t="n">
        <v>2</v>
      </c>
      <c r="D43" s="0" t="n">
        <v>26</v>
      </c>
      <c r="E43" s="2" t="n">
        <f aca="false">VLOOKUP(B43,'10'!$B$2:$F$5570,4,0)</f>
        <v>-7.79342</v>
      </c>
      <c r="F43" s="2" t="n">
        <f aca="false">VLOOKUP(B43,'10'!$B$2:$F$5570,5,0)</f>
        <v>-37.7946</v>
      </c>
      <c r="G43" s="3" t="n">
        <f aca="false">VLOOKUP(B43,'10'!$B$2:$J$5570,6,0)</f>
        <v>21021.9755985891</v>
      </c>
      <c r="H43" s="0" t="n">
        <f aca="false">IFERROR(IF(I43=K43,0,1),1)</f>
        <v>1</v>
      </c>
      <c r="I43" s="0" t="s">
        <v>1488</v>
      </c>
      <c r="K43" s="4" t="e">
        <f aca="false">VLOOKUP(I43,'[1]26-PE'!K$1:K$1048576,1,0)</f>
        <v>#N/A</v>
      </c>
      <c r="N43" s="0" t="n">
        <v>19491</v>
      </c>
    </row>
    <row r="44" customFormat="false" ht="12.8" hidden="false" customHeight="false" outlineLevel="0" collapsed="false">
      <c r="B44" s="0" t="n">
        <v>260392</v>
      </c>
      <c r="C44" s="0" t="n">
        <v>2</v>
      </c>
      <c r="D44" s="0" t="n">
        <v>26</v>
      </c>
      <c r="E44" s="2" t="n">
        <f aca="false">VLOOKUP(B44,'10'!$B$2:$F$5570,4,0)</f>
        <v>-8.31799</v>
      </c>
      <c r="F44" s="2" t="n">
        <f aca="false">VLOOKUP(B44,'10'!$B$2:$F$5570,5,0)</f>
        <v>-38.7512</v>
      </c>
      <c r="G44" s="3" t="n">
        <f aca="false">VLOOKUP(B44,'10'!$B$2:$J$5570,6,0)</f>
        <v>13844.2398431835</v>
      </c>
      <c r="H44" s="0" t="n">
        <f aca="false">IFERROR(IF(I44=K44,0,1),1)</f>
        <v>1</v>
      </c>
      <c r="I44" s="0" t="s">
        <v>1489</v>
      </c>
      <c r="K44" s="4" t="e">
        <f aca="false">VLOOKUP(I44,'[1]26-PE'!K$1:K$1048576,1,0)</f>
        <v>#N/A</v>
      </c>
      <c r="N44" s="0" t="n">
        <v>12836</v>
      </c>
    </row>
    <row r="45" customFormat="false" ht="12.8" hidden="false" customHeight="false" outlineLevel="0" collapsed="false">
      <c r="B45" s="0" t="n">
        <v>260400</v>
      </c>
      <c r="C45" s="0" t="n">
        <v>2</v>
      </c>
      <c r="D45" s="0" t="n">
        <v>26</v>
      </c>
      <c r="E45" s="2" t="n">
        <f aca="false">VLOOKUP(B45,'10'!$B$2:$F$5570,4,0)</f>
        <v>-7.84566</v>
      </c>
      <c r="F45" s="2" t="n">
        <f aca="false">VLOOKUP(B45,'10'!$B$2:$F$5570,5,0)</f>
        <v>-35.2514</v>
      </c>
      <c r="G45" s="3" t="n">
        <f aca="false">VLOOKUP(B45,'10'!$B$2:$J$5570,6,0)</f>
        <v>89381.4151047293</v>
      </c>
      <c r="H45" s="0" t="n">
        <f aca="false">IFERROR(IF(I45=K45,0,1),1)</f>
        <v>0</v>
      </c>
      <c r="I45" s="0" t="s">
        <v>1490</v>
      </c>
      <c r="K45" s="4" t="str">
        <f aca="false">VLOOKUP(I45,'[1]26-PE'!K$1:K$1048576,1,0)</f>
        <v>'Carpina'</v>
      </c>
      <c r="N45" s="0" t="n">
        <v>82872</v>
      </c>
    </row>
    <row r="46" customFormat="false" ht="12.8" hidden="false" customHeight="false" outlineLevel="0" collapsed="false">
      <c r="B46" s="0" t="n">
        <v>260410</v>
      </c>
      <c r="C46" s="0" t="n">
        <v>2</v>
      </c>
      <c r="D46" s="0" t="n">
        <v>26</v>
      </c>
      <c r="E46" s="2" t="n">
        <f aca="false">VLOOKUP(B46,'10'!$B$2:$F$5570,4,0)</f>
        <v>-8.28455</v>
      </c>
      <c r="F46" s="2" t="n">
        <f aca="false">VLOOKUP(B46,'10'!$B$2:$F$5570,5,0)</f>
        <v>-35.9699</v>
      </c>
      <c r="G46" s="3" t="n">
        <f aca="false">VLOOKUP(B46,'10'!$B$2:$J$5570,6,0)</f>
        <v>384903.518332549</v>
      </c>
      <c r="H46" s="0" t="n">
        <f aca="false">IFERROR(IF(I46=K46,0,1),1)</f>
        <v>0</v>
      </c>
      <c r="I46" s="0" t="s">
        <v>1491</v>
      </c>
      <c r="K46" s="4" t="str">
        <f aca="false">VLOOKUP(I46,'[1]26-PE'!K$1:K$1048576,1,0)</f>
        <v>'Caruaru'</v>
      </c>
      <c r="N46" s="0" t="n">
        <v>356872</v>
      </c>
    </row>
    <row r="47" customFormat="false" ht="12.8" hidden="false" customHeight="false" outlineLevel="0" collapsed="false">
      <c r="B47" s="0" t="n">
        <v>260415</v>
      </c>
      <c r="C47" s="0" t="n">
        <v>2</v>
      </c>
      <c r="D47" s="0" t="n">
        <v>26</v>
      </c>
      <c r="E47" s="2" t="n">
        <f aca="false">VLOOKUP(B47,'10'!$B$2:$F$5570,4,0)</f>
        <v>-7.74084</v>
      </c>
      <c r="F47" s="2" t="n">
        <f aca="false">VLOOKUP(B47,'10'!$B$2:$F$5570,5,0)</f>
        <v>-35.7206</v>
      </c>
      <c r="G47" s="3" t="n">
        <f aca="false">VLOOKUP(B47,'10'!$B$2:$J$5570,6,0)</f>
        <v>15437.2549762766</v>
      </c>
      <c r="H47" s="0" t="n">
        <f aca="false">IFERROR(IF(I47=K47,0,1),1)</f>
        <v>1</v>
      </c>
      <c r="I47" s="0" t="s">
        <v>1492</v>
      </c>
      <c r="K47" s="4" t="e">
        <f aca="false">VLOOKUP(I47,'[1]26-PE'!K$1:K$1048576,1,0)</f>
        <v>#N/A</v>
      </c>
      <c r="N47" s="0" t="n">
        <v>14313</v>
      </c>
    </row>
    <row r="48" customFormat="false" ht="12.8" hidden="false" customHeight="false" outlineLevel="0" collapsed="false">
      <c r="B48" s="0" t="n">
        <v>260420</v>
      </c>
      <c r="C48" s="0" t="n">
        <v>2</v>
      </c>
      <c r="D48" s="0" t="n">
        <v>26</v>
      </c>
      <c r="E48" s="2" t="n">
        <f aca="false">VLOOKUP(B48,'10'!$B$2:$F$5570,4,0)</f>
        <v>-8.67509</v>
      </c>
      <c r="F48" s="2" t="n">
        <f aca="false">VLOOKUP(B48,'10'!$B$2:$F$5570,5,0)</f>
        <v>-35.7024</v>
      </c>
      <c r="G48" s="3" t="n">
        <f aca="false">VLOOKUP(B48,'10'!$B$2:$J$5570,6,0)</f>
        <v>45767.09827872</v>
      </c>
      <c r="H48" s="0" t="n">
        <f aca="false">IFERROR(IF(I48=K48,0,1),1)</f>
        <v>1</v>
      </c>
      <c r="I48" s="0" t="s">
        <v>1493</v>
      </c>
      <c r="K48" s="4" t="e">
        <f aca="false">VLOOKUP(I48,'[1]26-PE'!K$1:K$1048576,1,0)</f>
        <v>#N/A</v>
      </c>
      <c r="N48" s="0" t="n">
        <v>42434</v>
      </c>
    </row>
    <row r="49" customFormat="false" ht="12.8" hidden="false" customHeight="false" outlineLevel="0" collapsed="false">
      <c r="B49" s="0" t="n">
        <v>260430</v>
      </c>
      <c r="C49" s="0" t="n">
        <v>2</v>
      </c>
      <c r="D49" s="0" t="n">
        <v>26</v>
      </c>
      <c r="E49" s="2" t="n">
        <f aca="false">VLOOKUP(B49,'10'!$B$2:$F$5570,4,0)</f>
        <v>-7.71179</v>
      </c>
      <c r="F49" s="2" t="n">
        <f aca="false">VLOOKUP(B49,'10'!$B$2:$F$5570,5,0)</f>
        <v>-39.2367</v>
      </c>
      <c r="G49" s="3" t="n">
        <f aca="false">VLOOKUP(B49,'10'!$B$2:$J$5570,6,0)</f>
        <v>12642.7375694763</v>
      </c>
      <c r="H49" s="0" t="n">
        <f aca="false">IFERROR(IF(I49=K49,0,1),1)</f>
        <v>1</v>
      </c>
      <c r="I49" s="0" t="s">
        <v>951</v>
      </c>
      <c r="K49" s="4" t="e">
        <f aca="false">VLOOKUP(I49,'[1]26-PE'!K$1:K$1048576,1,0)</f>
        <v>#N/A</v>
      </c>
      <c r="N49" s="0" t="n">
        <v>11722</v>
      </c>
    </row>
    <row r="50" customFormat="false" ht="12.8" hidden="false" customHeight="false" outlineLevel="0" collapsed="false">
      <c r="B50" s="0" t="n">
        <v>260440</v>
      </c>
      <c r="C50" s="0" t="n">
        <v>2</v>
      </c>
      <c r="D50" s="0" t="n">
        <v>26</v>
      </c>
      <c r="E50" s="2" t="n">
        <f aca="false">VLOOKUP(B50,'10'!$B$2:$F$5570,4,0)</f>
        <v>-8.00679</v>
      </c>
      <c r="F50" s="2" t="n">
        <f aca="false">VLOOKUP(B50,'10'!$B$2:$F$5570,5,0)</f>
        <v>-35.204</v>
      </c>
      <c r="G50" s="3" t="n">
        <f aca="false">VLOOKUP(B50,'10'!$B$2:$J$5570,6,0)</f>
        <v>14482.7401538071</v>
      </c>
      <c r="H50" s="0" t="n">
        <f aca="false">IFERROR(IF(I50=K50,0,1),1)</f>
        <v>1</v>
      </c>
      <c r="I50" s="0" t="s">
        <v>1494</v>
      </c>
      <c r="K50" s="4" t="e">
        <f aca="false">VLOOKUP(I50,'[1]26-PE'!K$1:K$1048576,1,0)</f>
        <v>#N/A</v>
      </c>
      <c r="N50" s="0" t="n">
        <v>13428</v>
      </c>
    </row>
    <row r="51" customFormat="false" ht="12.8" hidden="false" customHeight="false" outlineLevel="0" collapsed="false">
      <c r="B51" s="0" t="n">
        <v>260450</v>
      </c>
      <c r="C51" s="0" t="n">
        <v>2</v>
      </c>
      <c r="D51" s="0" t="n">
        <v>26</v>
      </c>
      <c r="E51" s="2" t="n">
        <f aca="false">VLOOKUP(B51,'10'!$B$2:$F$5570,4,0)</f>
        <v>-8.23827</v>
      </c>
      <c r="F51" s="2" t="n">
        <f aca="false">VLOOKUP(B51,'10'!$B$2:$F$5570,5,0)</f>
        <v>-35.4571</v>
      </c>
      <c r="G51" s="3" t="n">
        <f aca="false">VLOOKUP(B51,'10'!$B$2:$J$5570,6,0)</f>
        <v>23273.9834509238</v>
      </c>
      <c r="H51" s="0" t="n">
        <f aca="false">IFERROR(IF(I51=K51,0,1),1)</f>
        <v>0</v>
      </c>
      <c r="I51" s="0" t="s">
        <v>1495</v>
      </c>
      <c r="K51" s="4" t="str">
        <f aca="false">VLOOKUP(I51,'[1]26-PE'!K$1:K$1048576,1,0)</f>
        <v>'Cha_Grande'</v>
      </c>
      <c r="N51" s="0" t="n">
        <v>21579</v>
      </c>
    </row>
    <row r="52" customFormat="false" ht="12.8" hidden="false" customHeight="false" outlineLevel="0" collapsed="false">
      <c r="B52" s="0" t="n">
        <v>260460</v>
      </c>
      <c r="C52" s="0" t="n">
        <v>2</v>
      </c>
      <c r="D52" s="0" t="n">
        <v>26</v>
      </c>
      <c r="E52" s="2" t="n">
        <f aca="false">VLOOKUP(B52,'10'!$B$2:$F$5570,4,0)</f>
        <v>-7.58787</v>
      </c>
      <c r="F52" s="2" t="n">
        <f aca="false">VLOOKUP(B52,'10'!$B$2:$F$5570,5,0)</f>
        <v>-35.0999</v>
      </c>
      <c r="G52" s="3" t="n">
        <f aca="false">VLOOKUP(B52,'10'!$B$2:$J$5570,6,0)</f>
        <v>28310.8017796607</v>
      </c>
      <c r="H52" s="0" t="n">
        <f aca="false">IFERROR(IF(I52=K52,0,1),1)</f>
        <v>0</v>
      </c>
      <c r="I52" s="0" t="s">
        <v>1303</v>
      </c>
      <c r="K52" s="4" t="str">
        <f aca="false">VLOOKUP(I52,'[1]26-PE'!K$1:K$1048576,1,0)</f>
        <v>'Condado'</v>
      </c>
      <c r="N52" s="0" t="n">
        <v>26249</v>
      </c>
    </row>
    <row r="53" customFormat="false" ht="12.8" hidden="false" customHeight="false" outlineLevel="0" collapsed="false">
      <c r="B53" s="0" t="n">
        <v>260470</v>
      </c>
      <c r="C53" s="0" t="n">
        <v>2</v>
      </c>
      <c r="D53" s="0" t="n">
        <v>26</v>
      </c>
      <c r="E53" s="2" t="n">
        <f aca="false">VLOOKUP(B53,'10'!$B$2:$F$5570,4,0)</f>
        <v>-9.12117</v>
      </c>
      <c r="F53" s="2" t="n">
        <f aca="false">VLOOKUP(B53,'10'!$B$2:$F$5570,5,0)</f>
        <v>-36.3244</v>
      </c>
      <c r="G53" s="3" t="n">
        <f aca="false">VLOOKUP(B53,'10'!$B$2:$J$5570,6,0)</f>
        <v>19569.171682356</v>
      </c>
      <c r="H53" s="0" t="n">
        <f aca="false">IFERROR(IF(I53=K53,0,1),1)</f>
        <v>0</v>
      </c>
      <c r="I53" s="0" t="s">
        <v>1496</v>
      </c>
      <c r="K53" s="4" t="str">
        <f aca="false">VLOOKUP(I53,'[1]26-PE'!K$1:K$1048576,1,0)</f>
        <v>'Correntes'</v>
      </c>
      <c r="N53" s="0" t="n">
        <v>18144</v>
      </c>
    </row>
    <row r="54" customFormat="false" ht="12.8" hidden="false" customHeight="false" outlineLevel="0" collapsed="false">
      <c r="B54" s="0" t="n">
        <v>260480</v>
      </c>
      <c r="C54" s="0" t="n">
        <v>2</v>
      </c>
      <c r="D54" s="0" t="n">
        <v>26</v>
      </c>
      <c r="E54" s="2" t="n">
        <f aca="false">VLOOKUP(B54,'10'!$B$2:$F$5570,4,0)</f>
        <v>-8.47443</v>
      </c>
      <c r="F54" s="2" t="n">
        <f aca="false">VLOOKUP(B54,'10'!$B$2:$F$5570,5,0)</f>
        <v>-35.5468</v>
      </c>
      <c r="G54" s="3" t="n">
        <f aca="false">VLOOKUP(B54,'10'!$B$2:$J$5570,6,0)</f>
        <v>13585.3883659037</v>
      </c>
      <c r="H54" s="0" t="n">
        <f aca="false">IFERROR(IF(I54=K54,0,1),1)</f>
        <v>0</v>
      </c>
      <c r="I54" s="0" t="s">
        <v>1497</v>
      </c>
      <c r="K54" s="4" t="str">
        <f aca="false">VLOOKUP(I54,'[1]26-PE'!K$1:K$1048576,1,0)</f>
        <v>'Cortes'</v>
      </c>
      <c r="N54" s="0" t="n">
        <v>12596</v>
      </c>
    </row>
    <row r="55" customFormat="false" ht="12.8" hidden="false" customHeight="false" outlineLevel="0" collapsed="false">
      <c r="B55" s="0" t="n">
        <v>260490</v>
      </c>
      <c r="C55" s="0" t="n">
        <v>2</v>
      </c>
      <c r="D55" s="0" t="n">
        <v>26</v>
      </c>
      <c r="E55" s="2" t="n">
        <f aca="false">VLOOKUP(B55,'10'!$B$2:$F$5570,4,0)</f>
        <v>-8.00827</v>
      </c>
      <c r="F55" s="2" t="n">
        <f aca="false">VLOOKUP(B55,'10'!$B$2:$F$5570,5,0)</f>
        <v>-35.6957</v>
      </c>
      <c r="G55" s="3" t="n">
        <f aca="false">VLOOKUP(B55,'10'!$B$2:$J$5570,6,0)</f>
        <v>12548.9039089623</v>
      </c>
      <c r="H55" s="0" t="n">
        <f aca="false">IFERROR(IF(I55=K55,0,1),1)</f>
        <v>1</v>
      </c>
      <c r="I55" s="0" t="s">
        <v>1498</v>
      </c>
      <c r="K55" s="4" t="e">
        <f aca="false">VLOOKUP(I55,'[1]26-PE'!K$1:K$1048576,1,0)</f>
        <v>#N/A</v>
      </c>
      <c r="N55" s="0" t="n">
        <v>11635</v>
      </c>
    </row>
    <row r="56" customFormat="false" ht="12.8" hidden="false" customHeight="false" outlineLevel="0" collapsed="false">
      <c r="B56" s="0" t="n">
        <v>260500</v>
      </c>
      <c r="C56" s="0" t="n">
        <v>2</v>
      </c>
      <c r="D56" s="0" t="n">
        <v>26</v>
      </c>
      <c r="E56" s="2" t="n">
        <f aca="false">VLOOKUP(B56,'10'!$B$2:$F$5570,4,0)</f>
        <v>-8.62432</v>
      </c>
      <c r="F56" s="2" t="n">
        <f aca="false">VLOOKUP(B56,'10'!$B$2:$F$5570,5,0)</f>
        <v>-35.9518</v>
      </c>
      <c r="G56" s="3" t="n">
        <f aca="false">VLOOKUP(B56,'10'!$B$2:$J$5570,6,0)</f>
        <v>25929.3681886861</v>
      </c>
      <c r="H56" s="0" t="n">
        <f aca="false">IFERROR(IF(I56=K56,0,1),1)</f>
        <v>0</v>
      </c>
      <c r="I56" s="0" t="s">
        <v>1499</v>
      </c>
      <c r="K56" s="4" t="str">
        <f aca="false">VLOOKUP(I56,'[1]26-PE'!K$1:K$1048576,1,0)</f>
        <v>'Cupira'</v>
      </c>
      <c r="N56" s="0" t="n">
        <v>24041</v>
      </c>
    </row>
    <row r="57" customFormat="false" ht="12.8" hidden="false" customHeight="false" outlineLevel="0" collapsed="false">
      <c r="B57" s="0" t="n">
        <v>260510</v>
      </c>
      <c r="C57" s="0" t="n">
        <v>2</v>
      </c>
      <c r="D57" s="0" t="n">
        <v>26</v>
      </c>
      <c r="E57" s="2" t="n">
        <f aca="false">VLOOKUP(B57,'10'!$B$2:$F$5570,4,0)</f>
        <v>-8.08546</v>
      </c>
      <c r="F57" s="2" t="n">
        <f aca="false">VLOOKUP(B57,'10'!$B$2:$F$5570,5,0)</f>
        <v>-37.6443</v>
      </c>
      <c r="G57" s="3" t="n">
        <f aca="false">VLOOKUP(B57,'10'!$B$2:$J$5570,6,0)</f>
        <v>39734.7803102777</v>
      </c>
      <c r="H57" s="0" t="n">
        <f aca="false">IFERROR(IF(I57=K57,0,1),1)</f>
        <v>0</v>
      </c>
      <c r="I57" s="0" t="s">
        <v>1500</v>
      </c>
      <c r="K57" s="4" t="str">
        <f aca="false">VLOOKUP(I57,'[1]26-PE'!K$1:K$1048576,1,0)</f>
        <v>'Custodia'</v>
      </c>
      <c r="N57" s="0" t="n">
        <v>36841</v>
      </c>
    </row>
    <row r="58" customFormat="false" ht="12.8" hidden="false" customHeight="false" outlineLevel="0" collapsed="false">
      <c r="B58" s="0" t="n">
        <v>260515</v>
      </c>
      <c r="C58" s="0" t="n">
        <v>2</v>
      </c>
      <c r="D58" s="0" t="n">
        <v>26</v>
      </c>
      <c r="E58" s="2" t="n">
        <f aca="false">VLOOKUP(B58,'10'!$B$2:$F$5570,4,0)</f>
        <v>-8.44116</v>
      </c>
      <c r="F58" s="2" t="n">
        <f aca="false">VLOOKUP(B58,'10'!$B$2:$F$5570,5,0)</f>
        <v>-40.7662</v>
      </c>
      <c r="G58" s="3" t="n">
        <f aca="false">VLOOKUP(B58,'10'!$B$2:$J$5570,6,0)</f>
        <v>20205.5148973356</v>
      </c>
      <c r="H58" s="0" t="n">
        <f aca="false">IFERROR(IF(I58=K58,0,1),1)</f>
        <v>0</v>
      </c>
      <c r="I58" s="0" t="s">
        <v>1501</v>
      </c>
      <c r="K58" s="4" t="str">
        <f aca="false">VLOOKUP(I58,'[1]26-PE'!K$1:K$1048576,1,0)</f>
        <v>'Dormentes'</v>
      </c>
      <c r="N58" s="0" t="n">
        <v>18734</v>
      </c>
    </row>
    <row r="59" customFormat="false" ht="12.8" hidden="false" customHeight="false" outlineLevel="0" collapsed="false">
      <c r="B59" s="0" t="n">
        <v>260520</v>
      </c>
      <c r="C59" s="0" t="n">
        <v>2</v>
      </c>
      <c r="D59" s="0" t="n">
        <v>26</v>
      </c>
      <c r="E59" s="2" t="n">
        <f aca="false">VLOOKUP(B59,'10'!$B$2:$F$5570,4,0)</f>
        <v>-8.35672</v>
      </c>
      <c r="F59" s="2" t="n">
        <f aca="false">VLOOKUP(B59,'10'!$B$2:$F$5570,5,0)</f>
        <v>-35.2241</v>
      </c>
      <c r="G59" s="3" t="n">
        <f aca="false">VLOOKUP(B59,'10'!$B$2:$J$5570,6,0)</f>
        <v>73824.4413202108</v>
      </c>
      <c r="H59" s="0" t="n">
        <f aca="false">IFERROR(IF(I59=K59,0,1),1)</f>
        <v>0</v>
      </c>
      <c r="I59" s="0" t="s">
        <v>1502</v>
      </c>
      <c r="K59" s="4" t="str">
        <f aca="false">VLOOKUP(I59,'[1]26-PE'!K$1:K$1048576,1,0)</f>
        <v>'Escada'</v>
      </c>
      <c r="N59" s="0" t="n">
        <v>68448</v>
      </c>
    </row>
    <row r="60" customFormat="false" ht="12.8" hidden="false" customHeight="false" outlineLevel="0" collapsed="false">
      <c r="B60" s="0" t="n">
        <v>260530</v>
      </c>
      <c r="C60" s="0" t="n">
        <v>2</v>
      </c>
      <c r="D60" s="0" t="n">
        <v>26</v>
      </c>
      <c r="E60" s="2" t="n">
        <f aca="false">VLOOKUP(B60,'10'!$B$2:$F$5570,4,0)</f>
        <v>-7.50364</v>
      </c>
      <c r="F60" s="2" t="n">
        <f aca="false">VLOOKUP(B60,'10'!$B$2:$F$5570,5,0)</f>
        <v>-39.7238</v>
      </c>
      <c r="G60" s="3" t="n">
        <f aca="false">VLOOKUP(B60,'10'!$B$2:$J$5570,6,0)</f>
        <v>34389.497304449</v>
      </c>
      <c r="H60" s="0" t="n">
        <f aca="false">IFERROR(IF(I60=K60,0,1),1)</f>
        <v>0</v>
      </c>
      <c r="I60" s="0" t="s">
        <v>1503</v>
      </c>
      <c r="K60" s="4" t="str">
        <f aca="false">VLOOKUP(I60,'[1]26-PE'!K$1:K$1048576,1,0)</f>
        <v>'Exu'</v>
      </c>
      <c r="N60" s="0" t="n">
        <v>31885</v>
      </c>
    </row>
    <row r="61" customFormat="false" ht="12.8" hidden="false" customHeight="false" outlineLevel="0" collapsed="false">
      <c r="B61" s="0" t="n">
        <v>260540</v>
      </c>
      <c r="C61" s="0" t="n">
        <v>2</v>
      </c>
      <c r="D61" s="0" t="n">
        <v>26</v>
      </c>
      <c r="E61" s="2" t="n">
        <f aca="false">VLOOKUP(B61,'10'!$B$2:$F$5570,4,0)</f>
        <v>-7.94704</v>
      </c>
      <c r="F61" s="2" t="n">
        <f aca="false">VLOOKUP(B61,'10'!$B$2:$F$5570,5,0)</f>
        <v>-35.3801</v>
      </c>
      <c r="G61" s="3" t="n">
        <f aca="false">VLOOKUP(B61,'10'!$B$2:$J$5570,6,0)</f>
        <v>23742.0732056715</v>
      </c>
      <c r="H61" s="0" t="n">
        <f aca="false">IFERROR(IF(I61=K61,0,1),1)</f>
        <v>0</v>
      </c>
      <c r="I61" s="0" t="s">
        <v>1504</v>
      </c>
      <c r="K61" s="4" t="str">
        <f aca="false">VLOOKUP(I61,'[1]26-PE'!K$1:K$1048576,1,0)</f>
        <v>'Feira_Nova'</v>
      </c>
      <c r="N61" s="0" t="n">
        <v>22013</v>
      </c>
    </row>
    <row r="62" customFormat="false" ht="12.8" hidden="false" customHeight="false" outlineLevel="0" collapsed="false">
      <c r="B62" s="0" t="n">
        <v>260550</v>
      </c>
      <c r="C62" s="0" t="n">
        <v>2</v>
      </c>
      <c r="D62" s="0" t="n">
        <v>26</v>
      </c>
      <c r="E62" s="2" t="n">
        <f aca="false">VLOOKUP(B62,'10'!$B$2:$F$5570,4,0)</f>
        <v>-7.44666</v>
      </c>
      <c r="F62" s="2" t="n">
        <f aca="false">VLOOKUP(B62,'10'!$B$2:$F$5570,5,0)</f>
        <v>-35.2373</v>
      </c>
      <c r="G62" s="3" t="n">
        <f aca="false">VLOOKUP(B62,'10'!$B$2:$J$5570,6,0)</f>
        <v>15493.3394630205</v>
      </c>
      <c r="H62" s="0" t="n">
        <f aca="false">IFERROR(IF(I62=K62,0,1),1)</f>
        <v>1</v>
      </c>
      <c r="I62" s="0" t="s">
        <v>1505</v>
      </c>
      <c r="K62" s="4" t="e">
        <f aca="false">VLOOKUP(I62,'[1]26-PE'!K$1:K$1048576,1,0)</f>
        <v>#N/A</v>
      </c>
      <c r="N62" s="0" t="n">
        <v>14365</v>
      </c>
    </row>
    <row r="63" customFormat="false" ht="12.8" hidden="false" customHeight="false" outlineLevel="0" collapsed="false">
      <c r="B63" s="0" t="n">
        <v>260560</v>
      </c>
      <c r="C63" s="0" t="n">
        <v>2</v>
      </c>
      <c r="D63" s="0" t="n">
        <v>26</v>
      </c>
      <c r="E63" s="2" t="n">
        <f aca="false">VLOOKUP(B63,'10'!$B$2:$F$5570,4,0)</f>
        <v>-7.85842</v>
      </c>
      <c r="F63" s="2" t="n">
        <f aca="false">VLOOKUP(B63,'10'!$B$2:$F$5570,5,0)</f>
        <v>-37.9715</v>
      </c>
      <c r="G63" s="3" t="n">
        <f aca="false">VLOOKUP(B63,'10'!$B$2:$J$5570,6,0)</f>
        <v>24408.6157596671</v>
      </c>
      <c r="H63" s="0" t="n">
        <f aca="false">IFERROR(IF(I63=K63,0,1),1)</f>
        <v>1</v>
      </c>
      <c r="I63" s="0" t="s">
        <v>1506</v>
      </c>
      <c r="K63" s="4" t="e">
        <f aca="false">VLOOKUP(I63,'[1]26-PE'!K$1:K$1048576,1,0)</f>
        <v>#N/A</v>
      </c>
      <c r="N63" s="0" t="n">
        <v>22631</v>
      </c>
    </row>
    <row r="64" customFormat="false" ht="12.8" hidden="false" customHeight="false" outlineLevel="0" collapsed="false">
      <c r="B64" s="0" t="n">
        <v>260570</v>
      </c>
      <c r="C64" s="0" t="n">
        <v>2</v>
      </c>
      <c r="D64" s="0" t="n">
        <v>26</v>
      </c>
      <c r="E64" s="2" t="n">
        <f aca="false">VLOOKUP(B64,'10'!$B$2:$F$5570,4,0)</f>
        <v>-8.60307</v>
      </c>
      <c r="F64" s="2" t="n">
        <f aca="false">VLOOKUP(B64,'10'!$B$2:$F$5570,5,0)</f>
        <v>-38.5687</v>
      </c>
      <c r="G64" s="3" t="n">
        <f aca="false">VLOOKUP(B64,'10'!$B$2:$J$5570,6,0)</f>
        <v>35113.2028930105</v>
      </c>
      <c r="H64" s="0" t="n">
        <f aca="false">IFERROR(IF(I64=K64,0,1),1)</f>
        <v>0</v>
      </c>
      <c r="I64" s="0" t="s">
        <v>1507</v>
      </c>
      <c r="K64" s="4" t="str">
        <f aca="false">VLOOKUP(I64,'[1]26-PE'!K$1:K$1048576,1,0)</f>
        <v>'Floresta'</v>
      </c>
      <c r="N64" s="0" t="n">
        <v>32556</v>
      </c>
    </row>
    <row r="65" customFormat="false" ht="12.8" hidden="false" customHeight="false" outlineLevel="0" collapsed="false">
      <c r="B65" s="0" t="n">
        <v>260580</v>
      </c>
      <c r="C65" s="0" t="n">
        <v>2</v>
      </c>
      <c r="D65" s="0" t="n">
        <v>26</v>
      </c>
      <c r="E65" s="2" t="n">
        <f aca="false">VLOOKUP(B65,'10'!$B$2:$F$5570,4,0)</f>
        <v>-7.93918</v>
      </c>
      <c r="F65" s="2" t="n">
        <f aca="false">VLOOKUP(B65,'10'!$B$2:$F$5570,5,0)</f>
        <v>-35.9113</v>
      </c>
      <c r="G65" s="3" t="n">
        <f aca="false">VLOOKUP(B65,'10'!$B$2:$J$5570,6,0)</f>
        <v>16572.9658328419</v>
      </c>
      <c r="H65" s="0" t="n">
        <f aca="false">IFERROR(IF(I65=K65,0,1),1)</f>
        <v>1</v>
      </c>
      <c r="I65" s="0" t="s">
        <v>1508</v>
      </c>
      <c r="K65" s="4" t="e">
        <f aca="false">VLOOKUP(I65,'[1]26-PE'!K$1:K$1048576,1,0)</f>
        <v>#N/A</v>
      </c>
      <c r="N65" s="0" t="n">
        <v>15366</v>
      </c>
    </row>
    <row r="66" customFormat="false" ht="12.8" hidden="false" customHeight="false" outlineLevel="0" collapsed="false">
      <c r="B66" s="0" t="n">
        <v>260590</v>
      </c>
      <c r="C66" s="0" t="n">
        <v>2</v>
      </c>
      <c r="D66" s="0" t="n">
        <v>26</v>
      </c>
      <c r="E66" s="2" t="n">
        <f aca="false">VLOOKUP(B66,'10'!$B$2:$F$5570,4,0)</f>
        <v>-8.5798</v>
      </c>
      <c r="F66" s="2" t="n">
        <f aca="false">VLOOKUP(B66,'10'!$B$2:$F$5570,5,0)</f>
        <v>-35.3846</v>
      </c>
      <c r="G66" s="3" t="n">
        <f aca="false">VLOOKUP(B66,'10'!$B$2:$J$5570,6,0)</f>
        <v>33197.7019611397</v>
      </c>
      <c r="H66" s="0" t="n">
        <f aca="false">IFERROR(IF(I66=K66,0,1),1)</f>
        <v>1</v>
      </c>
      <c r="I66" s="0" t="s">
        <v>1509</v>
      </c>
      <c r="K66" s="4" t="e">
        <f aca="false">VLOOKUP(I66,'[1]26-PE'!K$1:K$1048576,1,0)</f>
        <v>#N/A</v>
      </c>
      <c r="N66" s="0" t="n">
        <v>30780</v>
      </c>
    </row>
    <row r="67" customFormat="false" ht="12.8" hidden="false" customHeight="false" outlineLevel="0" collapsed="false">
      <c r="B67" s="0" t="n">
        <v>260600</v>
      </c>
      <c r="C67" s="0" t="n">
        <v>2</v>
      </c>
      <c r="D67" s="0" t="n">
        <v>26</v>
      </c>
      <c r="E67" s="2" t="n">
        <f aca="false">VLOOKUP(B67,'10'!$B$2:$F$5570,4,0)</f>
        <v>-8.88243</v>
      </c>
      <c r="F67" s="2" t="n">
        <f aca="false">VLOOKUP(B67,'10'!$B$2:$F$5570,5,0)</f>
        <v>-36.4966</v>
      </c>
      <c r="G67" s="3" t="n">
        <f aca="false">VLOOKUP(B67,'10'!$B$2:$J$5570,6,0)</f>
        <v>149899.811944934</v>
      </c>
      <c r="H67" s="0" t="n">
        <f aca="false">IFERROR(IF(I67=K67,0,1),1)</f>
        <v>0</v>
      </c>
      <c r="I67" s="0" t="s">
        <v>1510</v>
      </c>
      <c r="K67" s="4" t="str">
        <f aca="false">VLOOKUP(I67,'[1]26-PE'!K$1:K$1048576,1,0)</f>
        <v>'Garanhuns'</v>
      </c>
      <c r="N67" s="0" t="n">
        <v>138983</v>
      </c>
    </row>
    <row r="68" customFormat="false" ht="12.8" hidden="false" customHeight="false" outlineLevel="0" collapsed="false">
      <c r="B68" s="0" t="n">
        <v>260610</v>
      </c>
      <c r="C68" s="0" t="n">
        <v>2</v>
      </c>
      <c r="D68" s="0" t="n">
        <v>26</v>
      </c>
      <c r="E68" s="2" t="n">
        <f aca="false">VLOOKUP(B68,'10'!$B$2:$F$5570,4,0)</f>
        <v>-8.00568</v>
      </c>
      <c r="F68" s="2" t="n">
        <f aca="false">VLOOKUP(B68,'10'!$B$2:$F$5570,5,0)</f>
        <v>-35.2904</v>
      </c>
      <c r="G68" s="3" t="n">
        <f aca="false">VLOOKUP(B68,'10'!$B$2:$J$5570,6,0)</f>
        <v>32900.0227622679</v>
      </c>
      <c r="H68" s="0" t="n">
        <f aca="false">IFERROR(IF(I68=K68,0,1),1)</f>
        <v>1</v>
      </c>
      <c r="I68" s="0" t="s">
        <v>1511</v>
      </c>
      <c r="K68" s="4" t="e">
        <f aca="false">VLOOKUP(I68,'[1]26-PE'!K$1:K$1048576,1,0)</f>
        <v>#N/A</v>
      </c>
      <c r="N68" s="0" t="n">
        <v>30504</v>
      </c>
    </row>
    <row r="69" customFormat="false" ht="12.8" hidden="false" customHeight="false" outlineLevel="0" collapsed="false">
      <c r="B69" s="0" t="n">
        <v>260620</v>
      </c>
      <c r="C69" s="0" t="n">
        <v>2</v>
      </c>
      <c r="D69" s="0" t="n">
        <v>26</v>
      </c>
      <c r="E69" s="2" t="n">
        <f aca="false">VLOOKUP(B69,'10'!$B$2:$F$5570,4,0)</f>
        <v>-7.5606</v>
      </c>
      <c r="F69" s="2" t="n">
        <f aca="false">VLOOKUP(B69,'10'!$B$2:$F$5570,5,0)</f>
        <v>-34.9959</v>
      </c>
      <c r="G69" s="3" t="n">
        <f aca="false">VLOOKUP(B69,'10'!$B$2:$J$5570,6,0)</f>
        <v>85696.0171969576</v>
      </c>
      <c r="H69" s="0" t="n">
        <f aca="false">IFERROR(IF(I69=K69,0,1),1)</f>
        <v>0</v>
      </c>
      <c r="I69" s="0" t="s">
        <v>1512</v>
      </c>
      <c r="K69" s="4" t="str">
        <f aca="false">VLOOKUP(I69,'[1]26-PE'!K$1:K$1048576,1,0)</f>
        <v>'Goiana'</v>
      </c>
      <c r="N69" s="0" t="n">
        <v>79455</v>
      </c>
    </row>
    <row r="70" customFormat="false" ht="12.8" hidden="false" customHeight="false" outlineLevel="0" collapsed="false">
      <c r="B70" s="0" t="n">
        <v>260630</v>
      </c>
      <c r="C70" s="0" t="n">
        <v>2</v>
      </c>
      <c r="D70" s="0" t="n">
        <v>26</v>
      </c>
      <c r="E70" s="2" t="n">
        <f aca="false">VLOOKUP(B70,'10'!$B$2:$F$5570,4,0)</f>
        <v>-7.70711</v>
      </c>
      <c r="F70" s="2" t="n">
        <f aca="false">VLOOKUP(B70,'10'!$B$2:$F$5570,5,0)</f>
        <v>-39.615</v>
      </c>
      <c r="G70" s="3" t="n">
        <f aca="false">VLOOKUP(B70,'10'!$B$2:$J$5570,6,0)</f>
        <v>8019.0030565651</v>
      </c>
      <c r="H70" s="0" t="n">
        <f aca="false">IFERROR(IF(I70=K70,0,1),1)</f>
        <v>0</v>
      </c>
      <c r="I70" s="0" t="s">
        <v>1513</v>
      </c>
      <c r="K70" s="4" t="str">
        <f aca="false">VLOOKUP(I70,'[1]26-PE'!K$1:K$1048576,1,0)</f>
        <v>'Granito'</v>
      </c>
      <c r="N70" s="0" t="n">
        <v>7435</v>
      </c>
    </row>
    <row r="71" customFormat="false" ht="12.8" hidden="false" customHeight="false" outlineLevel="0" collapsed="false">
      <c r="B71" s="0" t="n">
        <v>260640</v>
      </c>
      <c r="C71" s="0" t="n">
        <v>2</v>
      </c>
      <c r="D71" s="0" t="n">
        <v>26</v>
      </c>
      <c r="E71" s="2" t="n">
        <f aca="false">VLOOKUP(B71,'10'!$B$2:$F$5570,4,0)</f>
        <v>-8.21118</v>
      </c>
      <c r="F71" s="2" t="n">
        <f aca="false">VLOOKUP(B71,'10'!$B$2:$F$5570,5,0)</f>
        <v>-35.5675</v>
      </c>
      <c r="G71" s="3" t="n">
        <f aca="false">VLOOKUP(B71,'10'!$B$2:$J$5570,6,0)</f>
        <v>89990.794624159</v>
      </c>
      <c r="H71" s="0" t="n">
        <f aca="false">IFERROR(IF(I71=K71,0,1),1)</f>
        <v>0</v>
      </c>
      <c r="I71" s="0" t="s">
        <v>1514</v>
      </c>
      <c r="K71" s="4" t="str">
        <f aca="false">VLOOKUP(I71,'[1]26-PE'!K$1:K$1048576,1,0)</f>
        <v>'Gravata'</v>
      </c>
      <c r="N71" s="0" t="n">
        <v>83437</v>
      </c>
    </row>
    <row r="72" customFormat="false" ht="12.8" hidden="false" customHeight="false" outlineLevel="0" collapsed="false">
      <c r="B72" s="0" t="n">
        <v>260650</v>
      </c>
      <c r="C72" s="0" t="n">
        <v>2</v>
      </c>
      <c r="D72" s="0" t="n">
        <v>26</v>
      </c>
      <c r="E72" s="2" t="n">
        <f aca="false">VLOOKUP(B72,'10'!$B$2:$F$5570,4,0)</f>
        <v>-9.04559</v>
      </c>
      <c r="F72" s="2" t="n">
        <f aca="false">VLOOKUP(B72,'10'!$B$2:$F$5570,5,0)</f>
        <v>-36.8498</v>
      </c>
      <c r="G72" s="3" t="n">
        <f aca="false">VLOOKUP(B72,'10'!$B$2:$J$5570,6,0)</f>
        <v>20656.3478869314</v>
      </c>
      <c r="H72" s="0" t="n">
        <f aca="false">IFERROR(IF(I72=K72,0,1),1)</f>
        <v>0</v>
      </c>
      <c r="I72" s="0" t="s">
        <v>1515</v>
      </c>
      <c r="K72" s="4" t="str">
        <f aca="false">VLOOKUP(I72,'[1]26-PE'!K$1:K$1048576,1,0)</f>
        <v>'Iati'</v>
      </c>
      <c r="N72" s="0" t="n">
        <v>19152</v>
      </c>
    </row>
    <row r="73" customFormat="false" ht="12.8" hidden="false" customHeight="false" outlineLevel="0" collapsed="false">
      <c r="B73" s="0" t="n">
        <v>260660</v>
      </c>
      <c r="C73" s="0" t="n">
        <v>2</v>
      </c>
      <c r="D73" s="0" t="n">
        <v>26</v>
      </c>
      <c r="E73" s="2" t="n">
        <f aca="false">VLOOKUP(B73,'10'!$B$2:$F$5570,4,0)</f>
        <v>-8.54026</v>
      </c>
      <c r="F73" s="2" t="n">
        <f aca="false">VLOOKUP(B73,'10'!$B$2:$F$5570,5,0)</f>
        <v>-37.7032</v>
      </c>
      <c r="G73" s="3" t="n">
        <f aca="false">VLOOKUP(B73,'10'!$B$2:$J$5570,6,0)</f>
        <v>31337.2069681908</v>
      </c>
      <c r="H73" s="0" t="n">
        <f aca="false">IFERROR(IF(I73=K73,0,1),1)</f>
        <v>0</v>
      </c>
      <c r="I73" s="0" t="s">
        <v>1516</v>
      </c>
      <c r="K73" s="4" t="str">
        <f aca="false">VLOOKUP(I73,'[1]26-PE'!K$1:K$1048576,1,0)</f>
        <v>'Ibimirim'</v>
      </c>
      <c r="N73" s="0" t="n">
        <v>29055</v>
      </c>
    </row>
    <row r="74" customFormat="false" ht="12.8" hidden="false" customHeight="false" outlineLevel="0" collapsed="false">
      <c r="B74" s="0" t="n">
        <v>260670</v>
      </c>
      <c r="C74" s="0" t="n">
        <v>2</v>
      </c>
      <c r="D74" s="0" t="n">
        <v>26</v>
      </c>
      <c r="E74" s="2" t="n">
        <f aca="false">VLOOKUP(B74,'10'!$B$2:$F$5570,4,0)</f>
        <v>-8.57633</v>
      </c>
      <c r="F74" s="2" t="n">
        <f aca="false">VLOOKUP(B74,'10'!$B$2:$F$5570,5,0)</f>
        <v>-36.1812</v>
      </c>
      <c r="G74" s="3" t="n">
        <f aca="false">VLOOKUP(B74,'10'!$B$2:$J$5570,6,0)</f>
        <v>8365.21690742688</v>
      </c>
      <c r="H74" s="0" t="n">
        <f aca="false">IFERROR(IF(I74=K74,0,1),1)</f>
        <v>1</v>
      </c>
      <c r="I74" s="0" t="s">
        <v>1517</v>
      </c>
      <c r="K74" s="4" t="e">
        <f aca="false">VLOOKUP(I74,'[1]26-PE'!K$1:K$1048576,1,0)</f>
        <v>#N/A</v>
      </c>
      <c r="N74" s="0" t="n">
        <v>7756</v>
      </c>
    </row>
    <row r="75" customFormat="false" ht="12.8" hidden="false" customHeight="false" outlineLevel="0" collapsed="false">
      <c r="B75" s="0" t="n">
        <v>260680</v>
      </c>
      <c r="C75" s="0" t="n">
        <v>2</v>
      </c>
      <c r="D75" s="0" t="n">
        <v>26</v>
      </c>
      <c r="E75" s="2" t="n">
        <f aca="false">VLOOKUP(B75,'10'!$B$2:$F$5570,4,0)</f>
        <v>-7.82881</v>
      </c>
      <c r="F75" s="2" t="n">
        <f aca="false">VLOOKUP(B75,'10'!$B$2:$F$5570,5,0)</f>
        <v>-34.9013</v>
      </c>
      <c r="G75" s="3" t="n">
        <f aca="false">VLOOKUP(B75,'10'!$B$2:$J$5570,6,0)</f>
        <v>124723.270136004</v>
      </c>
      <c r="H75" s="0" t="n">
        <f aca="false">IFERROR(IF(I75=K75,0,1),1)</f>
        <v>0</v>
      </c>
      <c r="I75" s="0" t="s">
        <v>1518</v>
      </c>
      <c r="K75" s="4" t="str">
        <f aca="false">VLOOKUP(I75,'[1]26-PE'!K$1:K$1048576,1,0)</f>
        <v>'Igarassu'</v>
      </c>
      <c r="N75" s="0" t="n">
        <v>115640</v>
      </c>
    </row>
    <row r="76" customFormat="false" ht="12.8" hidden="false" customHeight="false" outlineLevel="0" collapsed="false">
      <c r="B76" s="0" t="n">
        <v>260690</v>
      </c>
      <c r="C76" s="0" t="n">
        <v>2</v>
      </c>
      <c r="D76" s="0" t="n">
        <v>26</v>
      </c>
      <c r="E76" s="2" t="n">
        <f aca="false">VLOOKUP(B76,'10'!$B$2:$F$5570,4,0)</f>
        <v>-7.83222</v>
      </c>
      <c r="F76" s="2" t="n">
        <f aca="false">VLOOKUP(B76,'10'!$B$2:$F$5570,5,0)</f>
        <v>-37.5082</v>
      </c>
      <c r="G76" s="3" t="n">
        <f aca="false">VLOOKUP(B76,'10'!$B$2:$J$5570,6,0)</f>
        <v>13167.9903587899</v>
      </c>
      <c r="H76" s="0" t="n">
        <f aca="false">IFERROR(IF(I76=K76,0,1),1)</f>
        <v>1</v>
      </c>
      <c r="I76" s="0" t="s">
        <v>1519</v>
      </c>
      <c r="K76" s="4" t="e">
        <f aca="false">VLOOKUP(I76,'[1]26-PE'!K$1:K$1048576,1,0)</f>
        <v>#N/A</v>
      </c>
      <c r="N76" s="0" t="n">
        <v>12209</v>
      </c>
    </row>
    <row r="77" customFormat="false" ht="12.8" hidden="false" customHeight="false" outlineLevel="0" collapsed="false">
      <c r="B77" s="0" t="n">
        <v>260700</v>
      </c>
      <c r="C77" s="0" t="n">
        <v>2</v>
      </c>
      <c r="D77" s="0" t="n">
        <v>26</v>
      </c>
      <c r="E77" s="2" t="n">
        <f aca="false">VLOOKUP(B77,'10'!$B$2:$F$5570,4,0)</f>
        <v>-8.90206</v>
      </c>
      <c r="F77" s="2" t="n">
        <f aca="false">VLOOKUP(B77,'10'!$B$2:$F$5570,5,0)</f>
        <v>-37.8351</v>
      </c>
      <c r="G77" s="3" t="n">
        <f aca="false">VLOOKUP(B77,'10'!$B$2:$J$5570,6,0)</f>
        <v>24634.0322544649</v>
      </c>
      <c r="H77" s="0" t="n">
        <f aca="false">IFERROR(IF(I77=K77,0,1),1)</f>
        <v>0</v>
      </c>
      <c r="I77" s="0" t="s">
        <v>1520</v>
      </c>
      <c r="K77" s="4" t="str">
        <f aca="false">VLOOKUP(I77,'[1]26-PE'!K$1:K$1048576,1,0)</f>
        <v>'Inaja'</v>
      </c>
      <c r="N77" s="0" t="n">
        <v>22840</v>
      </c>
    </row>
    <row r="78" customFormat="false" ht="12.8" hidden="false" customHeight="false" outlineLevel="0" collapsed="false">
      <c r="B78" s="0" t="n">
        <v>260710</v>
      </c>
      <c r="C78" s="0" t="n">
        <v>2</v>
      </c>
      <c r="D78" s="0" t="n">
        <v>26</v>
      </c>
      <c r="E78" s="2" t="n">
        <f aca="false">VLOOKUP(B78,'10'!$B$2:$F$5570,4,0)</f>
        <v>-7.66909</v>
      </c>
      <c r="F78" s="2" t="n">
        <f aca="false">VLOOKUP(B78,'10'!$B$2:$F$5570,5,0)</f>
        <v>-37.4576</v>
      </c>
      <c r="G78" s="3" t="n">
        <f aca="false">VLOOKUP(B78,'10'!$B$2:$J$5570,6,0)</f>
        <v>4911.706781385</v>
      </c>
      <c r="H78" s="0" t="n">
        <f aca="false">IFERROR(IF(I78=K78,0,1),1)</f>
        <v>1</v>
      </c>
      <c r="I78" s="0" t="s">
        <v>1521</v>
      </c>
      <c r="K78" s="4" t="e">
        <f aca="false">VLOOKUP(I78,'[1]26-PE'!K$1:K$1048576,1,0)</f>
        <v>#N/A</v>
      </c>
      <c r="N78" s="0" t="n">
        <v>4554</v>
      </c>
    </row>
    <row r="79" customFormat="false" ht="12.8" hidden="false" customHeight="false" outlineLevel="0" collapsed="false">
      <c r="B79" s="0" t="n">
        <v>260720</v>
      </c>
      <c r="C79" s="0" t="n">
        <v>2</v>
      </c>
      <c r="D79" s="0" t="n">
        <v>26</v>
      </c>
      <c r="E79" s="2" t="n">
        <f aca="false">VLOOKUP(B79,'10'!$B$2:$F$5570,4,0)</f>
        <v>-8.39303</v>
      </c>
      <c r="F79" s="2" t="n">
        <f aca="false">VLOOKUP(B79,'10'!$B$2:$F$5570,5,0)</f>
        <v>-35.0609</v>
      </c>
      <c r="G79" s="3" t="n">
        <f aca="false">VLOOKUP(B79,'10'!$B$2:$J$5570,6,0)</f>
        <v>102148.185673736</v>
      </c>
      <c r="H79" s="0" t="n">
        <f aca="false">IFERROR(IF(I79=K79,0,1),1)</f>
        <v>0</v>
      </c>
      <c r="I79" s="0" t="s">
        <v>1522</v>
      </c>
      <c r="K79" s="4" t="str">
        <f aca="false">VLOOKUP(I79,'[1]26-PE'!K$1:K$1048576,1,0)</f>
        <v>'Ipojuca'</v>
      </c>
      <c r="N79" s="0" t="n">
        <v>94709</v>
      </c>
    </row>
    <row r="80" customFormat="false" ht="12.8" hidden="false" customHeight="false" outlineLevel="0" collapsed="false">
      <c r="B80" s="0" t="n">
        <v>260730</v>
      </c>
      <c r="C80" s="0" t="n">
        <v>2</v>
      </c>
      <c r="D80" s="0" t="n">
        <v>26</v>
      </c>
      <c r="E80" s="2" t="n">
        <f aca="false">VLOOKUP(B80,'10'!$B$2:$F$5570,4,0)</f>
        <v>-7.64505</v>
      </c>
      <c r="F80" s="2" t="n">
        <f aca="false">VLOOKUP(B80,'10'!$B$2:$F$5570,5,0)</f>
        <v>-40.1476</v>
      </c>
      <c r="G80" s="3" t="n">
        <f aca="false">VLOOKUP(B80,'10'!$B$2:$J$5570,6,0)</f>
        <v>32908.6511448439</v>
      </c>
      <c r="H80" s="0" t="n">
        <f aca="false">IFERROR(IF(I80=K80,0,1),1)</f>
        <v>1</v>
      </c>
      <c r="I80" s="0" t="s">
        <v>1523</v>
      </c>
      <c r="K80" s="4" t="e">
        <f aca="false">VLOOKUP(I80,'[1]26-PE'!K$1:K$1048576,1,0)</f>
        <v>#N/A</v>
      </c>
      <c r="N80" s="0" t="n">
        <v>30512</v>
      </c>
    </row>
    <row r="81" customFormat="false" ht="12.8" hidden="false" customHeight="false" outlineLevel="0" collapsed="false">
      <c r="B81" s="0" t="n">
        <v>260740</v>
      </c>
      <c r="C81" s="0" t="n">
        <v>2</v>
      </c>
      <c r="D81" s="0" t="n">
        <v>26</v>
      </c>
      <c r="E81" s="2" t="n">
        <f aca="false">VLOOKUP(B81,'10'!$B$2:$F$5570,4,0)</f>
        <v>-8.82231</v>
      </c>
      <c r="F81" s="2" t="n">
        <f aca="false">VLOOKUP(B81,'10'!$B$2:$F$5570,5,0)</f>
        <v>-38.6975</v>
      </c>
      <c r="G81" s="3" t="n">
        <f aca="false">VLOOKUP(B81,'10'!$B$2:$J$5570,6,0)</f>
        <v>5251.44934531479</v>
      </c>
      <c r="H81" s="0" t="n">
        <f aca="false">IFERROR(IF(I81=K81,0,1),1)</f>
        <v>1</v>
      </c>
      <c r="I81" s="0" t="s">
        <v>1524</v>
      </c>
      <c r="K81" s="4" t="e">
        <f aca="false">VLOOKUP(I81,'[1]26-PE'!K$1:K$1048576,1,0)</f>
        <v>#N/A</v>
      </c>
      <c r="N81" s="0" t="n">
        <v>4869</v>
      </c>
    </row>
    <row r="82" customFormat="false" ht="12.8" hidden="false" customHeight="false" outlineLevel="0" collapsed="false">
      <c r="B82" s="0" t="n">
        <v>260750</v>
      </c>
      <c r="C82" s="0" t="n">
        <v>2</v>
      </c>
      <c r="D82" s="0" t="n">
        <v>26</v>
      </c>
      <c r="E82" s="2" t="n">
        <f aca="false">VLOOKUP(B82,'10'!$B$2:$F$5570,4,0)</f>
        <v>-8.94569</v>
      </c>
      <c r="F82" s="2" t="n">
        <f aca="false">VLOOKUP(B82,'10'!$B$2:$F$5570,5,0)</f>
        <v>-37.4173</v>
      </c>
      <c r="G82" s="3" t="n">
        <f aca="false">VLOOKUP(B82,'10'!$B$2:$J$5570,6,0)</f>
        <v>28462.8770225626</v>
      </c>
      <c r="H82" s="0" t="n">
        <f aca="false">IFERROR(IF(I82=K82,0,1),1)</f>
        <v>0</v>
      </c>
      <c r="I82" s="0" t="s">
        <v>1525</v>
      </c>
      <c r="K82" s="4" t="str">
        <f aca="false">VLOOKUP(I82,'[1]26-PE'!K$1:K$1048576,1,0)</f>
        <v>'Itaiba'</v>
      </c>
      <c r="N82" s="0" t="n">
        <v>26390</v>
      </c>
    </row>
    <row r="83" customFormat="false" ht="12.8" hidden="false" customHeight="false" outlineLevel="0" collapsed="false">
      <c r="B83" s="0" t="n">
        <v>260760</v>
      </c>
      <c r="C83" s="0" t="n">
        <v>2</v>
      </c>
      <c r="D83" s="0" t="n">
        <v>26</v>
      </c>
      <c r="E83" s="2" t="n">
        <f aca="false">VLOOKUP(B83,'10'!$B$2:$F$5570,4,0)</f>
        <v>-7.74766</v>
      </c>
      <c r="F83" s="2" t="n">
        <f aca="false">VLOOKUP(B83,'10'!$B$2:$F$5570,5,0)</f>
        <v>-34.8303</v>
      </c>
      <c r="G83" s="3" t="n">
        <f aca="false">VLOOKUP(B83,'10'!$B$2:$J$5570,6,0)</f>
        <v>27865.361529175</v>
      </c>
      <c r="H83" s="0" t="n">
        <f aca="false">IFERROR(IF(I83=K83,0,1),1)</f>
        <v>1</v>
      </c>
      <c r="I83" s="0" t="s">
        <v>1526</v>
      </c>
      <c r="K83" s="4" t="e">
        <f aca="false">VLOOKUP(I83,'[1]26-PE'!K$1:K$1048576,1,0)</f>
        <v>#N/A</v>
      </c>
      <c r="N83" s="0" t="n">
        <v>25836</v>
      </c>
    </row>
    <row r="84" customFormat="false" ht="12.8" hidden="false" customHeight="false" outlineLevel="0" collapsed="false">
      <c r="B84" s="0" t="n">
        <v>260765</v>
      </c>
      <c r="C84" s="0" t="n">
        <v>2</v>
      </c>
      <c r="D84" s="0" t="n">
        <v>26</v>
      </c>
      <c r="E84" s="2" t="n">
        <f aca="false">VLOOKUP(B84,'10'!$B$2:$F$5570,4,0)</f>
        <v>-7.41403</v>
      </c>
      <c r="F84" s="2" t="n">
        <f aca="false">VLOOKUP(B84,'10'!$B$2:$F$5570,5,0)</f>
        <v>-35.0963</v>
      </c>
      <c r="G84" s="3" t="n">
        <f aca="false">VLOOKUP(B84,'10'!$B$2:$J$5570,6,0)</f>
        <v>39282.86877286</v>
      </c>
      <c r="H84" s="0" t="n">
        <f aca="false">IFERROR(IF(I84=K84,0,1),1)</f>
        <v>0</v>
      </c>
      <c r="I84" s="0" t="s">
        <v>1527</v>
      </c>
      <c r="K84" s="4" t="str">
        <f aca="false">VLOOKUP(I84,'[1]26-PE'!K$1:K$1048576,1,0)</f>
        <v>'Itambe'</v>
      </c>
      <c r="N84" s="0" t="n">
        <v>36422</v>
      </c>
    </row>
    <row r="85" customFormat="false" ht="12.8" hidden="false" customHeight="false" outlineLevel="0" collapsed="false">
      <c r="B85" s="0" t="n">
        <v>260770</v>
      </c>
      <c r="C85" s="0" t="n">
        <v>2</v>
      </c>
      <c r="D85" s="0" t="n">
        <v>26</v>
      </c>
      <c r="E85" s="2" t="n">
        <f aca="false">VLOOKUP(B85,'10'!$B$2:$F$5570,4,0)</f>
        <v>-7.37178</v>
      </c>
      <c r="F85" s="2" t="n">
        <f aca="false">VLOOKUP(B85,'10'!$B$2:$F$5570,5,0)</f>
        <v>-37.1863</v>
      </c>
      <c r="G85" s="3" t="n">
        <f aca="false">VLOOKUP(B85,'10'!$B$2:$J$5570,6,0)</f>
        <v>14754.534204951</v>
      </c>
      <c r="H85" s="0" t="n">
        <f aca="false">IFERROR(IF(I85=K85,0,1),1)</f>
        <v>0</v>
      </c>
      <c r="I85" s="0" t="s">
        <v>1528</v>
      </c>
      <c r="K85" s="4" t="str">
        <f aca="false">VLOOKUP(I85,'[1]26-PE'!K$1:K$1048576,1,0)</f>
        <v>'Itapetim'</v>
      </c>
      <c r="N85" s="0" t="n">
        <v>13680</v>
      </c>
    </row>
    <row r="86" customFormat="false" ht="12.8" hidden="false" customHeight="false" outlineLevel="0" collapsed="false">
      <c r="B86" s="0" t="n">
        <v>260775</v>
      </c>
      <c r="C86" s="0" t="n">
        <v>2</v>
      </c>
      <c r="D86" s="0" t="n">
        <v>26</v>
      </c>
      <c r="E86" s="2" t="n">
        <f aca="false">VLOOKUP(B86,'10'!$B$2:$F$5570,4,0)</f>
        <v>-7.76798</v>
      </c>
      <c r="F86" s="2" t="n">
        <f aca="false">VLOOKUP(B86,'10'!$B$2:$F$5570,5,0)</f>
        <v>-34.8971</v>
      </c>
      <c r="G86" s="3" t="n">
        <f aca="false">VLOOKUP(B86,'10'!$B$2:$J$5570,6,0)</f>
        <v>28470.4268573166</v>
      </c>
      <c r="H86" s="0" t="n">
        <f aca="false">IFERROR(IF(I86=K86,0,1),1)</f>
        <v>0</v>
      </c>
      <c r="I86" s="0" t="s">
        <v>1529</v>
      </c>
      <c r="K86" s="4" t="str">
        <f aca="false">VLOOKUP(I86,'[1]26-PE'!K$1:K$1048576,1,0)</f>
        <v>'Itapissuma'</v>
      </c>
      <c r="N86" s="0" t="n">
        <v>26397</v>
      </c>
    </row>
    <row r="87" customFormat="false" ht="12.8" hidden="false" customHeight="false" outlineLevel="0" collapsed="false">
      <c r="B87" s="0" t="n">
        <v>260780</v>
      </c>
      <c r="C87" s="0" t="n">
        <v>2</v>
      </c>
      <c r="D87" s="0" t="n">
        <v>26</v>
      </c>
      <c r="E87" s="2" t="n">
        <f aca="false">VLOOKUP(B87,'10'!$B$2:$F$5570,4,0)</f>
        <v>-7.66373</v>
      </c>
      <c r="F87" s="2" t="n">
        <f aca="false">VLOOKUP(B87,'10'!$B$2:$F$5570,5,0)</f>
        <v>-35.1002</v>
      </c>
      <c r="G87" s="3" t="n">
        <f aca="false">VLOOKUP(B87,'10'!$B$2:$J$5570,6,0)</f>
        <v>18230.6938352549</v>
      </c>
      <c r="H87" s="0" t="n">
        <f aca="false">IFERROR(IF(I87=K87,0,1),1)</f>
        <v>0</v>
      </c>
      <c r="I87" s="0" t="s">
        <v>1530</v>
      </c>
      <c r="K87" s="4" t="str">
        <f aca="false">VLOOKUP(I87,'[1]26-PE'!K$1:K$1048576,1,0)</f>
        <v>'Itaquitinga'</v>
      </c>
      <c r="N87" s="0" t="n">
        <v>16903</v>
      </c>
    </row>
    <row r="88" customFormat="false" ht="12.8" hidden="false" customHeight="false" outlineLevel="0" collapsed="false">
      <c r="B88" s="0" t="n">
        <v>260790</v>
      </c>
      <c r="C88" s="0" t="n">
        <v>2</v>
      </c>
      <c r="D88" s="0" t="n">
        <v>26</v>
      </c>
      <c r="E88" s="2" t="n">
        <f aca="false">VLOOKUP(B88,'10'!$B$2:$F$5570,4,0)</f>
        <v>-8.11298</v>
      </c>
      <c r="F88" s="2" t="n">
        <f aca="false">VLOOKUP(B88,'10'!$B$2:$F$5570,5,0)</f>
        <v>-35.015</v>
      </c>
      <c r="G88" s="3" t="n">
        <f aca="false">VLOOKUP(B88,'10'!$B$2:$J$5570,6,0)</f>
        <v>752433.788348332</v>
      </c>
      <c r="H88" s="0" t="n">
        <f aca="false">IFERROR(IF(I88=K88,0,1),1)</f>
        <v>0</v>
      </c>
      <c r="I88" s="0" t="s">
        <v>1531</v>
      </c>
      <c r="K88" s="4" t="str">
        <f aca="false">VLOOKUP(I88,'[1]26-PE'!K$1:K$1048576,1,0)</f>
        <v>'Jaboatao_Dos_Guararapes'</v>
      </c>
      <c r="N88" s="0" t="n">
        <v>697636</v>
      </c>
    </row>
    <row r="89" customFormat="false" ht="12.8" hidden="false" customHeight="false" outlineLevel="0" collapsed="false">
      <c r="B89" s="0" t="n">
        <v>260795</v>
      </c>
      <c r="C89" s="0" t="n">
        <v>2</v>
      </c>
      <c r="D89" s="0" t="n">
        <v>26</v>
      </c>
      <c r="E89" s="2" t="n">
        <f aca="false">VLOOKUP(B89,'10'!$B$2:$F$5570,4,0)</f>
        <v>-8.72618</v>
      </c>
      <c r="F89" s="2" t="n">
        <f aca="false">VLOOKUP(B89,'10'!$B$2:$F$5570,5,0)</f>
        <v>-35.7942</v>
      </c>
      <c r="G89" s="3" t="n">
        <f aca="false">VLOOKUP(B89,'10'!$B$2:$J$5570,6,0)</f>
        <v>12584.4959870883</v>
      </c>
      <c r="H89" s="0" t="n">
        <f aca="false">IFERROR(IF(I89=K89,0,1),1)</f>
        <v>0</v>
      </c>
      <c r="I89" s="0" t="s">
        <v>1532</v>
      </c>
      <c r="K89" s="4" t="str">
        <f aca="false">VLOOKUP(I89,'[1]26-PE'!K$1:K$1048576,1,0)</f>
        <v>'Jaqueira'</v>
      </c>
      <c r="N89" s="0" t="n">
        <v>11668</v>
      </c>
    </row>
    <row r="90" customFormat="false" ht="12.8" hidden="false" customHeight="false" outlineLevel="0" collapsed="false">
      <c r="B90" s="0" t="n">
        <v>260800</v>
      </c>
      <c r="C90" s="0" t="n">
        <v>2</v>
      </c>
      <c r="D90" s="0" t="n">
        <v>26</v>
      </c>
      <c r="E90" s="2" t="n">
        <f aca="false">VLOOKUP(B90,'10'!$B$2:$F$5570,4,0)</f>
        <v>-7.97668</v>
      </c>
      <c r="F90" s="2" t="n">
        <f aca="false">VLOOKUP(B90,'10'!$B$2:$F$5570,5,0)</f>
        <v>-36.4943</v>
      </c>
      <c r="G90" s="3" t="n">
        <f aca="false">VLOOKUP(B90,'10'!$B$2:$J$5570,6,0)</f>
        <v>18410.8113215287</v>
      </c>
      <c r="H90" s="0" t="n">
        <f aca="false">IFERROR(IF(I90=K90,0,1),1)</f>
        <v>1</v>
      </c>
      <c r="I90" s="0" t="s">
        <v>1533</v>
      </c>
      <c r="K90" s="4" t="e">
        <f aca="false">VLOOKUP(I90,'[1]26-PE'!K$1:K$1048576,1,0)</f>
        <v>#N/A</v>
      </c>
      <c r="N90" s="0" t="n">
        <v>17070</v>
      </c>
    </row>
    <row r="91" customFormat="false" ht="12.8" hidden="false" customHeight="false" outlineLevel="0" collapsed="false">
      <c r="B91" s="0" t="n">
        <v>260805</v>
      </c>
      <c r="C91" s="0" t="n">
        <v>2</v>
      </c>
      <c r="D91" s="0" t="n">
        <v>26</v>
      </c>
      <c r="E91" s="2" t="n">
        <f aca="false">VLOOKUP(B91,'10'!$B$2:$F$5570,4,0)</f>
        <v>-9.17476</v>
      </c>
      <c r="F91" s="2" t="n">
        <f aca="false">VLOOKUP(B91,'10'!$B$2:$F$5570,5,0)</f>
        <v>-38.2607</v>
      </c>
      <c r="G91" s="3" t="n">
        <f aca="false">VLOOKUP(B91,'10'!$B$2:$J$5570,6,0)</f>
        <v>15897.7948962703</v>
      </c>
      <c r="H91" s="0" t="n">
        <f aca="false">IFERROR(IF(I91=K91,0,1),1)</f>
        <v>0</v>
      </c>
      <c r="I91" s="0" t="s">
        <v>561</v>
      </c>
      <c r="K91" s="4" t="str">
        <f aca="false">VLOOKUP(I91,'[1]26-PE'!K$1:K$1048576,1,0)</f>
        <v>'Jatoba'</v>
      </c>
      <c r="N91" s="0" t="n">
        <v>14740</v>
      </c>
    </row>
    <row r="92" customFormat="false" ht="12.8" hidden="false" customHeight="false" outlineLevel="0" collapsed="false">
      <c r="B92" s="0" t="n">
        <v>260810</v>
      </c>
      <c r="C92" s="0" t="n">
        <v>2</v>
      </c>
      <c r="D92" s="0" t="n">
        <v>26</v>
      </c>
      <c r="E92" s="2" t="n">
        <f aca="false">VLOOKUP(B92,'10'!$B$2:$F$5570,4,0)</f>
        <v>-7.86565</v>
      </c>
      <c r="F92" s="2" t="n">
        <f aca="false">VLOOKUP(B92,'10'!$B$2:$F$5570,5,0)</f>
        <v>-35.5787</v>
      </c>
      <c r="G92" s="3" t="n">
        <f aca="false">VLOOKUP(B92,'10'!$B$2:$J$5570,6,0)</f>
        <v>36199.3005497639</v>
      </c>
      <c r="H92" s="0" t="n">
        <f aca="false">IFERROR(IF(I92=K92,0,1),1)</f>
        <v>0</v>
      </c>
      <c r="I92" s="0" t="s">
        <v>1534</v>
      </c>
      <c r="K92" s="4" t="str">
        <f aca="false">VLOOKUP(I92,'[1]26-PE'!K$1:K$1048576,1,0)</f>
        <v>'Joao_Alfredo'</v>
      </c>
      <c r="N92" s="0" t="n">
        <v>33563</v>
      </c>
    </row>
    <row r="93" customFormat="false" ht="12.8" hidden="false" customHeight="false" outlineLevel="0" collapsed="false">
      <c r="B93" s="0" t="n">
        <v>260820</v>
      </c>
      <c r="C93" s="0" t="n">
        <v>2</v>
      </c>
      <c r="D93" s="0" t="n">
        <v>26</v>
      </c>
      <c r="E93" s="2" t="n">
        <f aca="false">VLOOKUP(B93,'10'!$B$2:$F$5570,4,0)</f>
        <v>-8.62281</v>
      </c>
      <c r="F93" s="2" t="n">
        <f aca="false">VLOOKUP(B93,'10'!$B$2:$F$5570,5,0)</f>
        <v>-35.5288</v>
      </c>
      <c r="G93" s="3" t="n">
        <f aca="false">VLOOKUP(B93,'10'!$B$2:$J$5570,6,0)</f>
        <v>17295.5928735814</v>
      </c>
      <c r="H93" s="0" t="n">
        <f aca="false">IFERROR(IF(I93=K93,0,1),1)</f>
        <v>1</v>
      </c>
      <c r="I93" s="0" t="s">
        <v>1535</v>
      </c>
      <c r="K93" s="4" t="e">
        <f aca="false">VLOOKUP(I93,'[1]26-PE'!K$1:K$1048576,1,0)</f>
        <v>#N/A</v>
      </c>
      <c r="N93" s="0" t="n">
        <v>16036</v>
      </c>
    </row>
    <row r="94" customFormat="false" ht="12.8" hidden="false" customHeight="false" outlineLevel="0" collapsed="false">
      <c r="B94" s="0" t="n">
        <v>260825</v>
      </c>
      <c r="C94" s="0" t="n">
        <v>2</v>
      </c>
      <c r="D94" s="0" t="n">
        <v>26</v>
      </c>
      <c r="E94" s="2" t="n">
        <f aca="false">VLOOKUP(B94,'10'!$B$2:$F$5570,4,0)</f>
        <v>-8.70195</v>
      </c>
      <c r="F94" s="2" t="n">
        <f aca="false">VLOOKUP(B94,'10'!$B$2:$F$5570,5,0)</f>
        <v>-36.4871</v>
      </c>
      <c r="G94" s="3" t="n">
        <f aca="false">VLOOKUP(B94,'10'!$B$2:$J$5570,6,0)</f>
        <v>12253.3818057345</v>
      </c>
      <c r="H94" s="0" t="n">
        <f aca="false">IFERROR(IF(I94=K94,0,1),1)</f>
        <v>0</v>
      </c>
      <c r="I94" s="0" t="s">
        <v>1536</v>
      </c>
      <c r="K94" s="4" t="str">
        <f aca="false">VLOOKUP(I94,'[1]26-PE'!K$1:K$1048576,1,0)</f>
        <v>'Jucati'</v>
      </c>
      <c r="N94" s="0" t="n">
        <v>11361</v>
      </c>
    </row>
    <row r="95" customFormat="false" ht="12.8" hidden="false" customHeight="false" outlineLevel="0" collapsed="false">
      <c r="B95" s="0" t="n">
        <v>260830</v>
      </c>
      <c r="C95" s="0" t="n">
        <v>2</v>
      </c>
      <c r="D95" s="0" t="n">
        <v>26</v>
      </c>
      <c r="E95" s="2" t="n">
        <f aca="false">VLOOKUP(B95,'10'!$B$2:$F$5570,4,0)</f>
        <v>-8.70904</v>
      </c>
      <c r="F95" s="2" t="n">
        <f aca="false">VLOOKUP(B95,'10'!$B$2:$F$5570,5,0)</f>
        <v>-36.4126</v>
      </c>
      <c r="G95" s="3" t="n">
        <f aca="false">VLOOKUP(B95,'10'!$B$2:$J$5570,6,0)</f>
        <v>15905.3447310243</v>
      </c>
      <c r="H95" s="0" t="n">
        <f aca="false">IFERROR(IF(I95=K95,0,1),1)</f>
        <v>0</v>
      </c>
      <c r="I95" s="0" t="s">
        <v>1537</v>
      </c>
      <c r="K95" s="4" t="str">
        <f aca="false">VLOOKUP(I95,'[1]26-PE'!K$1:K$1048576,1,0)</f>
        <v>'Jupi'</v>
      </c>
      <c r="N95" s="0" t="n">
        <v>14747</v>
      </c>
    </row>
    <row r="96" customFormat="false" ht="12.8" hidden="false" customHeight="false" outlineLevel="0" collapsed="false">
      <c r="B96" s="0" t="n">
        <v>260840</v>
      </c>
      <c r="C96" s="0" t="n">
        <v>2</v>
      </c>
      <c r="D96" s="0" t="n">
        <v>26</v>
      </c>
      <c r="E96" s="2" t="n">
        <f aca="false">VLOOKUP(B96,'10'!$B$2:$F$5570,4,0)</f>
        <v>-8.70714</v>
      </c>
      <c r="F96" s="2" t="n">
        <f aca="false">VLOOKUP(B96,'10'!$B$2:$F$5570,5,0)</f>
        <v>-36.1347</v>
      </c>
      <c r="G96" s="3" t="n">
        <f aca="false">VLOOKUP(B96,'10'!$B$2:$J$5570,6,0)</f>
        <v>16526.5882764959</v>
      </c>
      <c r="H96" s="0" t="n">
        <f aca="false">IFERROR(IF(I96=K96,0,1),1)</f>
        <v>0</v>
      </c>
      <c r="I96" s="0" t="s">
        <v>793</v>
      </c>
      <c r="K96" s="4" t="str">
        <f aca="false">VLOOKUP(I96,'[1]26-PE'!K$1:K$1048576,1,0)</f>
        <v>'Jurema'</v>
      </c>
      <c r="N96" s="0" t="n">
        <v>15323</v>
      </c>
    </row>
    <row r="97" customFormat="false" ht="12.8" hidden="false" customHeight="false" outlineLevel="0" collapsed="false">
      <c r="B97" s="0" t="n">
        <v>260845</v>
      </c>
      <c r="C97" s="0" t="n">
        <v>2</v>
      </c>
      <c r="D97" s="0" t="n">
        <v>26</v>
      </c>
      <c r="E97" s="2" t="n">
        <f aca="false">VLOOKUP(B97,'10'!$B$2:$F$5570,4,0)</f>
        <v>-7.84383</v>
      </c>
      <c r="F97" s="2" t="n">
        <f aca="false">VLOOKUP(B97,'10'!$B$2:$F$5570,5,0)</f>
        <v>-35.3108</v>
      </c>
      <c r="G97" s="3" t="n">
        <f aca="false">VLOOKUP(B97,'10'!$B$2:$J$5570,6,0)</f>
        <v>19290.9063442802</v>
      </c>
      <c r="H97" s="0" t="n">
        <f aca="false">IFERROR(IF(I97=K97,0,1),1)</f>
        <v>1</v>
      </c>
      <c r="I97" s="0" t="s">
        <v>1538</v>
      </c>
      <c r="K97" s="4" t="e">
        <f aca="false">VLOOKUP(I97,'[1]26-PE'!K$1:K$1048576,1,0)</f>
        <v>#N/A</v>
      </c>
      <c r="N97" s="0" t="n">
        <v>17886</v>
      </c>
    </row>
    <row r="98" customFormat="false" ht="12.8" hidden="false" customHeight="false" outlineLevel="0" collapsed="false">
      <c r="B98" s="0" t="n">
        <v>260850</v>
      </c>
      <c r="C98" s="0" t="n">
        <v>2</v>
      </c>
      <c r="D98" s="0" t="n">
        <v>26</v>
      </c>
      <c r="E98" s="2" t="n">
        <f aca="false">VLOOKUP(B98,'10'!$B$2:$F$5570,4,0)</f>
        <v>-7.93005</v>
      </c>
      <c r="F98" s="2" t="n">
        <f aca="false">VLOOKUP(B98,'10'!$B$2:$F$5570,5,0)</f>
        <v>-35.2874</v>
      </c>
      <c r="G98" s="3" t="n">
        <f aca="false">VLOOKUP(B98,'10'!$B$2:$J$5570,6,0)</f>
        <v>23077.6877473199</v>
      </c>
      <c r="H98" s="0" t="n">
        <f aca="false">IFERROR(IF(I98=K98,0,1),1)</f>
        <v>1</v>
      </c>
      <c r="I98" s="0" t="s">
        <v>1539</v>
      </c>
      <c r="K98" s="4" t="e">
        <f aca="false">VLOOKUP(I98,'[1]26-PE'!K$1:K$1048576,1,0)</f>
        <v>#N/A</v>
      </c>
      <c r="N98" s="0" t="n">
        <v>21397</v>
      </c>
    </row>
    <row r="99" customFormat="false" ht="12.8" hidden="false" customHeight="false" outlineLevel="0" collapsed="false">
      <c r="B99" s="0" t="n">
        <v>260860</v>
      </c>
      <c r="C99" s="0" t="n">
        <v>2</v>
      </c>
      <c r="D99" s="0" t="n">
        <v>26</v>
      </c>
      <c r="E99" s="2" t="n">
        <f aca="false">VLOOKUP(B99,'10'!$B$2:$F$5570,4,0)</f>
        <v>-9.12567</v>
      </c>
      <c r="F99" s="2" t="n">
        <f aca="false">VLOOKUP(B99,'10'!$B$2:$F$5570,5,0)</f>
        <v>-36.4584</v>
      </c>
      <c r="G99" s="3" t="n">
        <f aca="false">VLOOKUP(B99,'10'!$B$2:$J$5570,6,0)</f>
        <v>14091.2272944214</v>
      </c>
      <c r="H99" s="0" t="n">
        <f aca="false">IFERROR(IF(I99=K99,0,1),1)</f>
        <v>0</v>
      </c>
      <c r="I99" s="0" t="s">
        <v>1540</v>
      </c>
      <c r="K99" s="4" t="str">
        <f aca="false">VLOOKUP(I99,'[1]26-PE'!K$1:K$1048576,1,0)</f>
        <v>'Lagoa_Do_Ouro'</v>
      </c>
      <c r="N99" s="0" t="n">
        <v>13065</v>
      </c>
    </row>
    <row r="100" customFormat="false" ht="12.8" hidden="false" customHeight="false" outlineLevel="0" collapsed="false">
      <c r="B100" s="0" t="n">
        <v>260870</v>
      </c>
      <c r="C100" s="0" t="n">
        <v>2</v>
      </c>
      <c r="D100" s="0" t="n">
        <v>26</v>
      </c>
      <c r="E100" s="2" t="n">
        <f aca="false">VLOOKUP(B100,'10'!$B$2:$F$5570,4,0)</f>
        <v>-8.6602</v>
      </c>
      <c r="F100" s="2" t="n">
        <f aca="false">VLOOKUP(B100,'10'!$B$2:$F$5570,5,0)</f>
        <v>-35.904</v>
      </c>
      <c r="G100" s="3" t="n">
        <f aca="false">VLOOKUP(B100,'10'!$B$2:$J$5570,6,0)</f>
        <v>17539.3446813533</v>
      </c>
      <c r="H100" s="0" t="n">
        <f aca="false">IFERROR(IF(I100=K100,0,1),1)</f>
        <v>0</v>
      </c>
      <c r="I100" s="0" t="s">
        <v>1541</v>
      </c>
      <c r="K100" s="4" t="str">
        <f aca="false">VLOOKUP(I100,'[1]26-PE'!K$1:K$1048576,1,0)</f>
        <v>'Lagoa_Dos_Gatos'</v>
      </c>
      <c r="N100" s="0" t="n">
        <v>16262</v>
      </c>
    </row>
    <row r="101" customFormat="false" ht="12.8" hidden="false" customHeight="false" outlineLevel="0" collapsed="false">
      <c r="B101" s="0" t="n">
        <v>260875</v>
      </c>
      <c r="C101" s="0" t="n">
        <v>2</v>
      </c>
      <c r="D101" s="0" t="n">
        <v>26</v>
      </c>
      <c r="E101" s="2" t="n">
        <f aca="false">VLOOKUP(B101,'10'!$B$2:$F$5570,4,0)</f>
        <v>-8.99452</v>
      </c>
      <c r="F101" s="2" t="n">
        <f aca="false">VLOOKUP(B101,'10'!$B$2:$F$5570,5,0)</f>
        <v>-40.2767</v>
      </c>
      <c r="G101" s="3" t="n">
        <f aca="false">VLOOKUP(B101,'10'!$B$2:$J$5570,6,0)</f>
        <v>27340.1087398613</v>
      </c>
      <c r="H101" s="0" t="n">
        <f aca="false">IFERROR(IF(I101=K101,0,1),1)</f>
        <v>0</v>
      </c>
      <c r="I101" s="0" t="s">
        <v>1542</v>
      </c>
      <c r="K101" s="4" t="str">
        <f aca="false">VLOOKUP(I101,'[1]26-PE'!K$1:K$1048576,1,0)</f>
        <v>'Lagoa_Grande'</v>
      </c>
      <c r="N101" s="0" t="n">
        <v>25349</v>
      </c>
    </row>
    <row r="102" customFormat="false" ht="12.8" hidden="false" customHeight="false" outlineLevel="0" collapsed="false">
      <c r="B102" s="0" t="n">
        <v>260880</v>
      </c>
      <c r="C102" s="0" t="n">
        <v>2</v>
      </c>
      <c r="D102" s="0" t="n">
        <v>26</v>
      </c>
      <c r="E102" s="2" t="n">
        <f aca="false">VLOOKUP(B102,'10'!$B$2:$F$5570,4,0)</f>
        <v>-8.65791</v>
      </c>
      <c r="F102" s="2" t="n">
        <f aca="false">VLOOKUP(B102,'10'!$B$2:$F$5570,5,0)</f>
        <v>-36.3293</v>
      </c>
      <c r="G102" s="3" t="n">
        <f aca="false">VLOOKUP(B102,'10'!$B$2:$J$5570,6,0)</f>
        <v>43122.4990191776</v>
      </c>
      <c r="H102" s="0" t="n">
        <f aca="false">IFERROR(IF(I102=K102,0,1),1)</f>
        <v>0</v>
      </c>
      <c r="I102" s="0" t="s">
        <v>1543</v>
      </c>
      <c r="K102" s="4" t="str">
        <f aca="false">VLOOKUP(I102,'[1]26-PE'!K$1:K$1048576,1,0)</f>
        <v>'Lajedo'</v>
      </c>
      <c r="N102" s="0" t="n">
        <v>39982</v>
      </c>
    </row>
    <row r="103" customFormat="false" ht="12.8" hidden="false" customHeight="false" outlineLevel="0" collapsed="false">
      <c r="B103" s="0" t="n">
        <v>260890</v>
      </c>
      <c r="C103" s="0" t="n">
        <v>2</v>
      </c>
      <c r="D103" s="0" t="n">
        <v>26</v>
      </c>
      <c r="E103" s="2" t="n">
        <f aca="false">VLOOKUP(B103,'10'!$B$2:$F$5570,4,0)</f>
        <v>-7.8726</v>
      </c>
      <c r="F103" s="2" t="n">
        <f aca="false">VLOOKUP(B103,'10'!$B$2:$F$5570,5,0)</f>
        <v>-35.4402</v>
      </c>
      <c r="G103" s="3" t="n">
        <f aca="false">VLOOKUP(B103,'10'!$B$2:$J$5570,6,0)</f>
        <v>60724.3994742069</v>
      </c>
      <c r="H103" s="0" t="n">
        <f aca="false">IFERROR(IF(I103=K103,0,1),1)</f>
        <v>0</v>
      </c>
      <c r="I103" s="0" t="s">
        <v>1544</v>
      </c>
      <c r="K103" s="4" t="str">
        <f aca="false">VLOOKUP(I103,'[1]26-PE'!K$1:K$1048576,1,0)</f>
        <v>'Limoeiro'</v>
      </c>
      <c r="N103" s="0" t="n">
        <v>56302</v>
      </c>
    </row>
    <row r="104" customFormat="false" ht="12.8" hidden="false" customHeight="false" outlineLevel="0" collapsed="false">
      <c r="B104" s="0" t="n">
        <v>260900</v>
      </c>
      <c r="C104" s="0" t="n">
        <v>2</v>
      </c>
      <c r="D104" s="0" t="n">
        <v>26</v>
      </c>
      <c r="E104" s="2" t="n">
        <f aca="false">VLOOKUP(B104,'10'!$B$2:$F$5570,4,0)</f>
        <v>-7.55564</v>
      </c>
      <c r="F104" s="2" t="n">
        <f aca="false">VLOOKUP(B104,'10'!$B$2:$F$5570,5,0)</f>
        <v>-35.4425</v>
      </c>
      <c r="G104" s="3" t="n">
        <f aca="false">VLOOKUP(B104,'10'!$B$2:$J$5570,6,0)</f>
        <v>27263.5318444993</v>
      </c>
      <c r="H104" s="0" t="n">
        <f aca="false">IFERROR(IF(I104=K104,0,1),1)</f>
        <v>1</v>
      </c>
      <c r="I104" s="0" t="s">
        <v>1545</v>
      </c>
      <c r="K104" s="4" t="e">
        <f aca="false">VLOOKUP(I104,'[1]26-PE'!K$1:K$1048576,1,0)</f>
        <v>#N/A</v>
      </c>
      <c r="N104" s="0" t="n">
        <v>25278</v>
      </c>
    </row>
    <row r="105" customFormat="false" ht="12.8" hidden="false" customHeight="false" outlineLevel="0" collapsed="false">
      <c r="B105" s="0" t="n">
        <v>260910</v>
      </c>
      <c r="C105" s="0" t="n">
        <v>2</v>
      </c>
      <c r="D105" s="0" t="n">
        <v>26</v>
      </c>
      <c r="E105" s="2" t="n">
        <f aca="false">VLOOKUP(B105,'10'!$B$2:$F$5570,4,0)</f>
        <v>-7.68827</v>
      </c>
      <c r="F105" s="2" t="n">
        <f aca="false">VLOOKUP(B105,'10'!$B$2:$F$5570,5,0)</f>
        <v>-35.5114</v>
      </c>
      <c r="G105" s="3" t="n">
        <f aca="false">VLOOKUP(B105,'10'!$B$2:$J$5570,6,0)</f>
        <v>17096.0615265115</v>
      </c>
      <c r="H105" s="0" t="n">
        <f aca="false">IFERROR(IF(I105=K105,0,1),1)</f>
        <v>0</v>
      </c>
      <c r="I105" s="0" t="s">
        <v>1546</v>
      </c>
      <c r="K105" s="4" t="str">
        <f aca="false">VLOOKUP(I105,'[1]26-PE'!K$1:K$1048576,1,0)</f>
        <v>'Machados'</v>
      </c>
      <c r="N105" s="0" t="n">
        <v>15851</v>
      </c>
    </row>
    <row r="106" customFormat="false" ht="12.8" hidden="false" customHeight="false" outlineLevel="0" collapsed="false">
      <c r="B106" s="0" t="n">
        <v>260915</v>
      </c>
      <c r="C106" s="0" t="n">
        <v>2</v>
      </c>
      <c r="D106" s="0" t="n">
        <v>26</v>
      </c>
      <c r="E106" s="2" t="n">
        <f aca="false">VLOOKUP(B106,'10'!$B$2:$F$5570,4,0)</f>
        <v>-8.9649</v>
      </c>
      <c r="F106" s="2" t="n">
        <f aca="false">VLOOKUP(B106,'10'!$B$2:$F$5570,5,0)</f>
        <v>-37.6313</v>
      </c>
      <c r="G106" s="3" t="n">
        <f aca="false">VLOOKUP(B106,'10'!$B$2:$J$5570,6,0)</f>
        <v>22741.1808268561</v>
      </c>
      <c r="H106" s="0" t="n">
        <f aca="false">IFERROR(IF(I106=K106,0,1),1)</f>
        <v>1</v>
      </c>
      <c r="I106" s="0" t="s">
        <v>1547</v>
      </c>
      <c r="K106" s="4" t="e">
        <f aca="false">VLOOKUP(I106,'[1]26-PE'!K$1:K$1048576,1,0)</f>
        <v>#N/A</v>
      </c>
      <c r="N106" s="0" t="n">
        <v>21085</v>
      </c>
    </row>
    <row r="107" customFormat="false" ht="12.8" hidden="false" customHeight="false" outlineLevel="0" collapsed="false">
      <c r="B107" s="0" t="n">
        <v>260920</v>
      </c>
      <c r="C107" s="0" t="n">
        <v>2</v>
      </c>
      <c r="D107" s="0" t="n">
        <v>26</v>
      </c>
      <c r="E107" s="2" t="n">
        <f aca="false">VLOOKUP(B107,'10'!$B$2:$F$5570,4,0)</f>
        <v>-8.79062</v>
      </c>
      <c r="F107" s="2" t="n">
        <f aca="false">VLOOKUP(B107,'10'!$B$2:$F$5570,5,0)</f>
        <v>-35.8266</v>
      </c>
      <c r="G107" s="3" t="n">
        <f aca="false">VLOOKUP(B107,'10'!$B$2:$J$5570,6,0)</f>
        <v>12374.1791617984</v>
      </c>
      <c r="H107" s="0" t="n">
        <f aca="false">IFERROR(IF(I107=K107,0,1),1)</f>
        <v>1</v>
      </c>
      <c r="I107" s="0" t="s">
        <v>1548</v>
      </c>
      <c r="K107" s="4" t="e">
        <f aca="false">VLOOKUP(I107,'[1]26-PE'!K$1:K$1048576,1,0)</f>
        <v>#N/A</v>
      </c>
      <c r="N107" s="0" t="n">
        <v>11473</v>
      </c>
    </row>
    <row r="108" customFormat="false" ht="12.8" hidden="false" customHeight="false" outlineLevel="0" collapsed="false">
      <c r="B108" s="0" t="n">
        <v>260930</v>
      </c>
      <c r="C108" s="0" t="n">
        <v>2</v>
      </c>
      <c r="D108" s="0" t="n">
        <v>26</v>
      </c>
      <c r="E108" s="2" t="n">
        <f aca="false">VLOOKUP(B108,'10'!$B$2:$F$5570,4,0)</f>
        <v>-8.12113</v>
      </c>
      <c r="F108" s="2" t="n">
        <f aca="false">VLOOKUP(B108,'10'!$B$2:$F$5570,5,0)</f>
        <v>-38.7388</v>
      </c>
      <c r="G108" s="3" t="n">
        <f aca="false">VLOOKUP(B108,'10'!$B$2:$J$5570,6,0)</f>
        <v>16510.4100591659</v>
      </c>
      <c r="H108" s="0" t="n">
        <f aca="false">IFERROR(IF(I108=K108,0,1),1)</f>
        <v>1</v>
      </c>
      <c r="I108" s="0" t="s">
        <v>1549</v>
      </c>
      <c r="K108" s="4" t="e">
        <f aca="false">VLOOKUP(I108,'[1]26-PE'!K$1:K$1048576,1,0)</f>
        <v>#N/A</v>
      </c>
      <c r="N108" s="0" t="n">
        <v>15308</v>
      </c>
    </row>
    <row r="109" customFormat="false" ht="12.8" hidden="false" customHeight="false" outlineLevel="0" collapsed="false">
      <c r="B109" s="0" t="n">
        <v>260940</v>
      </c>
      <c r="C109" s="0" t="n">
        <v>2</v>
      </c>
      <c r="D109" s="0" t="n">
        <v>26</v>
      </c>
      <c r="E109" s="2" t="n">
        <f aca="false">VLOOKUP(B109,'10'!$B$2:$F$5570,4,0)</f>
        <v>-8.10871</v>
      </c>
      <c r="F109" s="2" t="n">
        <f aca="false">VLOOKUP(B109,'10'!$B$2:$F$5570,5,0)</f>
        <v>-35.0835</v>
      </c>
      <c r="G109" s="3" t="n">
        <f aca="false">VLOOKUP(B109,'10'!$B$2:$J$5570,6,0)</f>
        <v>67153.6230411449</v>
      </c>
      <c r="H109" s="0" t="n">
        <f aca="false">IFERROR(IF(I109=K109,0,1),1)</f>
        <v>0</v>
      </c>
      <c r="I109" s="0" t="s">
        <v>1550</v>
      </c>
      <c r="K109" s="4" t="str">
        <f aca="false">VLOOKUP(I109,'[1]26-PE'!K$1:K$1048576,1,0)</f>
        <v>'Moreno'</v>
      </c>
      <c r="N109" s="0" t="n">
        <v>62263</v>
      </c>
    </row>
    <row r="110" customFormat="false" ht="12.8" hidden="false" customHeight="false" outlineLevel="0" collapsed="false">
      <c r="B110" s="0" t="n">
        <v>260950</v>
      </c>
      <c r="C110" s="0" t="n">
        <v>2</v>
      </c>
      <c r="D110" s="0" t="n">
        <v>26</v>
      </c>
      <c r="E110" s="2" t="n">
        <f aca="false">VLOOKUP(B110,'10'!$B$2:$F$5570,4,0)</f>
        <v>-7.74149</v>
      </c>
      <c r="F110" s="2" t="n">
        <f aca="false">VLOOKUP(B110,'10'!$B$2:$F$5570,5,0)</f>
        <v>-35.2193</v>
      </c>
      <c r="G110" s="3" t="n">
        <f aca="false">VLOOKUP(B110,'10'!$B$2:$J$5570,6,0)</f>
        <v>34908.2788068306</v>
      </c>
      <c r="H110" s="0" t="n">
        <f aca="false">IFERROR(IF(I110=K110,0,1),1)</f>
        <v>0</v>
      </c>
      <c r="I110" s="0" t="s">
        <v>1551</v>
      </c>
      <c r="K110" s="4" t="str">
        <f aca="false">VLOOKUP(I110,'[1]26-PE'!K$1:K$1048576,1,0)</f>
        <v>'Nazare_Da_Mata'</v>
      </c>
      <c r="N110" s="0" t="n">
        <v>32366</v>
      </c>
    </row>
    <row r="111" customFormat="false" ht="12.8" hidden="false" customHeight="false" outlineLevel="0" collapsed="false">
      <c r="B111" s="0" t="n">
        <v>260960</v>
      </c>
      <c r="C111" s="0" t="n">
        <v>2</v>
      </c>
      <c r="D111" s="0" t="n">
        <v>26</v>
      </c>
      <c r="E111" s="2" t="n">
        <f aca="false">VLOOKUP(B111,'10'!$B$2:$F$5570,4,0)</f>
        <v>-8.01017</v>
      </c>
      <c r="F111" s="2" t="n">
        <f aca="false">VLOOKUP(B111,'10'!$B$2:$F$5570,5,0)</f>
        <v>-34.8545</v>
      </c>
      <c r="G111" s="3" t="n">
        <f aca="false">VLOOKUP(B111,'10'!$B$2:$J$5570,6,0)</f>
        <v>422612.785833111</v>
      </c>
      <c r="H111" s="0" t="n">
        <f aca="false">IFERROR(IF(I111=K111,0,1),1)</f>
        <v>0</v>
      </c>
      <c r="I111" s="0" t="s">
        <v>1552</v>
      </c>
      <c r="K111" s="4" t="str">
        <f aca="false">VLOOKUP(I111,'[1]26-PE'!K$1:K$1048576,1,0)</f>
        <v>'Olinda'</v>
      </c>
      <c r="N111" s="0" t="n">
        <v>391835</v>
      </c>
    </row>
    <row r="112" customFormat="false" ht="12.8" hidden="false" customHeight="false" outlineLevel="0" collapsed="false">
      <c r="B112" s="0" t="n">
        <v>260970</v>
      </c>
      <c r="C112" s="0" t="n">
        <v>2</v>
      </c>
      <c r="D112" s="0" t="n">
        <v>26</v>
      </c>
      <c r="E112" s="2" t="n">
        <f aca="false">VLOOKUP(B112,'10'!$B$2:$F$5570,4,0)</f>
        <v>-7.74553</v>
      </c>
      <c r="F112" s="2" t="n">
        <f aca="false">VLOOKUP(B112,'10'!$B$2:$F$5570,5,0)</f>
        <v>-35.5956</v>
      </c>
      <c r="G112" s="3" t="n">
        <f aca="false">VLOOKUP(B112,'10'!$B$2:$J$5570,6,0)</f>
        <v>25705.0302417103</v>
      </c>
      <c r="H112" s="0" t="n">
        <f aca="false">IFERROR(IF(I112=K112,0,1),1)</f>
        <v>0</v>
      </c>
      <c r="I112" s="0" t="s">
        <v>1553</v>
      </c>
      <c r="K112" s="4" t="str">
        <f aca="false">VLOOKUP(I112,'[1]26-PE'!K$1:K$1048576,1,0)</f>
        <v>'Orobo'</v>
      </c>
      <c r="N112" s="0" t="n">
        <v>23833</v>
      </c>
    </row>
    <row r="113" customFormat="false" ht="12.8" hidden="false" customHeight="false" outlineLevel="0" collapsed="false">
      <c r="B113" s="0" t="n">
        <v>260980</v>
      </c>
      <c r="C113" s="0" t="n">
        <v>2</v>
      </c>
      <c r="D113" s="0" t="n">
        <v>26</v>
      </c>
      <c r="E113" s="2" t="n">
        <f aca="false">VLOOKUP(B113,'10'!$B$2:$F$5570,4,0)</f>
        <v>-8.61026</v>
      </c>
      <c r="F113" s="2" t="n">
        <f aca="false">VLOOKUP(B113,'10'!$B$2:$F$5570,5,0)</f>
        <v>-39.6026</v>
      </c>
      <c r="G113" s="3" t="n">
        <f aca="false">VLOOKUP(B113,'10'!$B$2:$J$5570,6,0)</f>
        <v>15991.6285567842</v>
      </c>
      <c r="H113" s="0" t="n">
        <f aca="false">IFERROR(IF(I113=K113,0,1),1)</f>
        <v>0</v>
      </c>
      <c r="I113" s="0" t="s">
        <v>1554</v>
      </c>
      <c r="K113" s="4" t="str">
        <f aca="false">VLOOKUP(I113,'[1]26-PE'!K$1:K$1048576,1,0)</f>
        <v>'Oroco'</v>
      </c>
      <c r="N113" s="0" t="n">
        <v>14827</v>
      </c>
    </row>
    <row r="114" customFormat="false" ht="12.8" hidden="false" customHeight="false" outlineLevel="0" collapsed="false">
      <c r="B114" s="0" t="n">
        <v>260990</v>
      </c>
      <c r="C114" s="0" t="n">
        <v>2</v>
      </c>
      <c r="D114" s="0" t="n">
        <v>26</v>
      </c>
      <c r="E114" s="2" t="n">
        <f aca="false">VLOOKUP(B114,'10'!$B$2:$F$5570,4,0)</f>
        <v>-7.87918</v>
      </c>
      <c r="F114" s="2" t="n">
        <f aca="false">VLOOKUP(B114,'10'!$B$2:$F$5570,5,0)</f>
        <v>-40.08</v>
      </c>
      <c r="G114" s="3" t="n">
        <f aca="false">VLOOKUP(B114,'10'!$B$2:$J$5570,6,0)</f>
        <v>74354.0083008125</v>
      </c>
      <c r="H114" s="0" t="n">
        <f aca="false">IFERROR(IF(I114=K114,0,1),1)</f>
        <v>0</v>
      </c>
      <c r="I114" s="0" t="s">
        <v>1555</v>
      </c>
      <c r="K114" s="4" t="str">
        <f aca="false">VLOOKUP(I114,'[1]26-PE'!K$1:K$1048576,1,0)</f>
        <v>'Ouricuri'</v>
      </c>
      <c r="N114" s="0" t="n">
        <v>68939</v>
      </c>
    </row>
    <row r="115" customFormat="false" ht="12.8" hidden="false" customHeight="false" outlineLevel="0" collapsed="false">
      <c r="B115" s="0" t="n">
        <v>261000</v>
      </c>
      <c r="C115" s="0" t="n">
        <v>2</v>
      </c>
      <c r="D115" s="0" t="n">
        <v>26</v>
      </c>
      <c r="E115" s="2" t="n">
        <f aca="false">VLOOKUP(B115,'10'!$B$2:$F$5570,4,0)</f>
        <v>-8.68423</v>
      </c>
      <c r="F115" s="2" t="n">
        <f aca="false">VLOOKUP(B115,'10'!$B$2:$F$5570,5,0)</f>
        <v>-35.589</v>
      </c>
      <c r="G115" s="3" t="n">
        <f aca="false">VLOOKUP(B115,'10'!$B$2:$J$5570,6,0)</f>
        <v>67942.0414990264</v>
      </c>
      <c r="H115" s="0" t="n">
        <f aca="false">IFERROR(IF(I115=K115,0,1),1)</f>
        <v>0</v>
      </c>
      <c r="I115" s="0" t="s">
        <v>1556</v>
      </c>
      <c r="K115" s="4" t="str">
        <f aca="false">VLOOKUP(I115,'[1]26-PE'!K$1:K$1048576,1,0)</f>
        <v>'Palmares'</v>
      </c>
      <c r="N115" s="0" t="n">
        <v>62994</v>
      </c>
    </row>
    <row r="116" customFormat="false" ht="12.8" hidden="false" customHeight="false" outlineLevel="0" collapsed="false">
      <c r="B116" s="0" t="n">
        <v>261010</v>
      </c>
      <c r="C116" s="0" t="n">
        <v>2</v>
      </c>
      <c r="D116" s="0" t="n">
        <v>26</v>
      </c>
      <c r="E116" s="2" t="n">
        <f aca="false">VLOOKUP(B116,'10'!$B$2:$F$5570,4,0)</f>
        <v>-9.0109</v>
      </c>
      <c r="F116" s="2" t="n">
        <f aca="false">VLOOKUP(B116,'10'!$B$2:$F$5570,5,0)</f>
        <v>-36.3242</v>
      </c>
      <c r="G116" s="3" t="n">
        <f aca="false">VLOOKUP(B116,'10'!$B$2:$J$5570,6,0)</f>
        <v>8400.80898555286</v>
      </c>
      <c r="H116" s="0" t="n">
        <f aca="false">IFERROR(IF(I116=K116,0,1),1)</f>
        <v>1</v>
      </c>
      <c r="I116" s="0" t="s">
        <v>1557</v>
      </c>
      <c r="K116" s="4" t="e">
        <f aca="false">VLOOKUP(I116,'[1]26-PE'!K$1:K$1048576,1,0)</f>
        <v>#N/A</v>
      </c>
      <c r="N116" s="0" t="n">
        <v>7789</v>
      </c>
    </row>
    <row r="117" customFormat="false" ht="12.8" hidden="false" customHeight="false" outlineLevel="0" collapsed="false">
      <c r="B117" s="0" t="n">
        <v>261020</v>
      </c>
      <c r="C117" s="0" t="n">
        <v>2</v>
      </c>
      <c r="D117" s="0" t="n">
        <v>26</v>
      </c>
      <c r="E117" s="2" t="n">
        <f aca="false">VLOOKUP(B117,'10'!$B$2:$F$5570,4,0)</f>
        <v>-8.66121</v>
      </c>
      <c r="F117" s="2" t="n">
        <f aca="false">VLOOKUP(B117,'10'!$B$2:$F$5570,5,0)</f>
        <v>-36.0125</v>
      </c>
      <c r="G117" s="3" t="n">
        <f aca="false">VLOOKUP(B117,'10'!$B$2:$J$5570,6,0)</f>
        <v>28572.8889004065</v>
      </c>
      <c r="H117" s="0" t="n">
        <f aca="false">IFERROR(IF(I117=K117,0,1),1)</f>
        <v>1</v>
      </c>
      <c r="I117" s="0" t="s">
        <v>1558</v>
      </c>
      <c r="K117" s="4" t="e">
        <f aca="false">VLOOKUP(I117,'[1]26-PE'!K$1:K$1048576,1,0)</f>
        <v>#N/A</v>
      </c>
      <c r="N117" s="0" t="n">
        <v>26492</v>
      </c>
    </row>
    <row r="118" customFormat="false" ht="12.8" hidden="false" customHeight="false" outlineLevel="0" collapsed="false">
      <c r="B118" s="0" t="n">
        <v>261030</v>
      </c>
      <c r="C118" s="0" t="n">
        <v>2</v>
      </c>
      <c r="D118" s="0" t="n">
        <v>26</v>
      </c>
      <c r="E118" s="2" t="n">
        <f aca="false">VLOOKUP(B118,'10'!$B$2:$F$5570,4,0)</f>
        <v>-8.91875</v>
      </c>
      <c r="F118" s="2" t="n">
        <f aca="false">VLOOKUP(B118,'10'!$B$2:$F$5570,5,0)</f>
        <v>-36.6549</v>
      </c>
      <c r="G118" s="3" t="n">
        <f aca="false">VLOOKUP(B118,'10'!$B$2:$J$5570,6,0)</f>
        <v>12379.5719009084</v>
      </c>
      <c r="H118" s="0" t="n">
        <f aca="false">IFERROR(IF(I118=K118,0,1),1)</f>
        <v>0</v>
      </c>
      <c r="I118" s="0" t="s">
        <v>1559</v>
      </c>
      <c r="K118" s="4" t="str">
        <f aca="false">VLOOKUP(I118,'[1]26-PE'!K$1:K$1048576,1,0)</f>
        <v>'Paranatama'</v>
      </c>
      <c r="N118" s="0" t="n">
        <v>11478</v>
      </c>
    </row>
    <row r="119" customFormat="false" ht="12.8" hidden="false" customHeight="false" outlineLevel="0" collapsed="false">
      <c r="B119" s="0" t="n">
        <v>261040</v>
      </c>
      <c r="C119" s="0" t="n">
        <v>2</v>
      </c>
      <c r="D119" s="0" t="n">
        <v>26</v>
      </c>
      <c r="E119" s="2" t="n">
        <f aca="false">VLOOKUP(B119,'10'!$B$2:$F$5570,4,0)</f>
        <v>-8.08729</v>
      </c>
      <c r="F119" s="2" t="n">
        <f aca="false">VLOOKUP(B119,'10'!$B$2:$F$5570,5,0)</f>
        <v>-39.5795</v>
      </c>
      <c r="G119" s="3" t="n">
        <f aca="false">VLOOKUP(B119,'10'!$B$2:$J$5570,6,0)</f>
        <v>23635.2969712935</v>
      </c>
      <c r="H119" s="0" t="n">
        <f aca="false">IFERROR(IF(I119=K119,0,1),1)</f>
        <v>1</v>
      </c>
      <c r="I119" s="0" t="s">
        <v>1121</v>
      </c>
      <c r="K119" s="4" t="e">
        <f aca="false">VLOOKUP(I119,'[1]26-PE'!K$1:K$1048576,1,0)</f>
        <v>#N/A</v>
      </c>
      <c r="N119" s="0" t="n">
        <v>21914</v>
      </c>
    </row>
    <row r="120" customFormat="false" ht="12.8" hidden="false" customHeight="false" outlineLevel="0" collapsed="false">
      <c r="B120" s="0" t="n">
        <v>261050</v>
      </c>
      <c r="C120" s="0" t="n">
        <v>2</v>
      </c>
      <c r="D120" s="0" t="n">
        <v>26</v>
      </c>
      <c r="E120" s="2" t="n">
        <f aca="false">VLOOKUP(B120,'10'!$B$2:$F$5570,4,0)</f>
        <v>-7.9971</v>
      </c>
      <c r="F120" s="2" t="n">
        <f aca="false">VLOOKUP(B120,'10'!$B$2:$F$5570,5,0)</f>
        <v>-35.5813</v>
      </c>
      <c r="G120" s="3" t="n">
        <f aca="false">VLOOKUP(B120,'10'!$B$2:$J$5570,6,0)</f>
        <v>31247.6874989649</v>
      </c>
      <c r="H120" s="0" t="n">
        <f aca="false">IFERROR(IF(I120=K120,0,1),1)</f>
        <v>0</v>
      </c>
      <c r="I120" s="0" t="s">
        <v>1560</v>
      </c>
      <c r="K120" s="4" t="str">
        <f aca="false">VLOOKUP(I120,'[1]26-PE'!K$1:K$1048576,1,0)</f>
        <v>'Passira'</v>
      </c>
      <c r="N120" s="0" t="n">
        <v>28972</v>
      </c>
    </row>
    <row r="121" customFormat="false" ht="12.8" hidden="false" customHeight="false" outlineLevel="0" collapsed="false">
      <c r="B121" s="0" t="n">
        <v>261060</v>
      </c>
      <c r="C121" s="0" t="n">
        <v>2</v>
      </c>
      <c r="D121" s="0" t="n">
        <v>26</v>
      </c>
      <c r="E121" s="2" t="n">
        <f aca="false">VLOOKUP(B121,'10'!$B$2:$F$5570,4,0)</f>
        <v>-7.90287</v>
      </c>
      <c r="F121" s="2" t="n">
        <f aca="false">VLOOKUP(B121,'10'!$B$2:$F$5570,5,0)</f>
        <v>-35.1716</v>
      </c>
      <c r="G121" s="3" t="n">
        <f aca="false">VLOOKUP(B121,'10'!$B$2:$J$5570,6,0)</f>
        <v>60478.490570791</v>
      </c>
      <c r="H121" s="0" t="n">
        <f aca="false">IFERROR(IF(I121=K121,0,1),1)</f>
        <v>0</v>
      </c>
      <c r="I121" s="0" t="s">
        <v>1561</v>
      </c>
      <c r="K121" s="4" t="str">
        <f aca="false">VLOOKUP(I121,'[1]26-PE'!K$1:K$1048576,1,0)</f>
        <v>'Paudalho'</v>
      </c>
      <c r="N121" s="0" t="n">
        <v>56074</v>
      </c>
    </row>
    <row r="122" customFormat="false" ht="12.8" hidden="false" customHeight="false" outlineLevel="0" collapsed="false">
      <c r="B122" s="0" t="n">
        <v>261070</v>
      </c>
      <c r="C122" s="0" t="n">
        <v>2</v>
      </c>
      <c r="D122" s="0" t="n">
        <v>26</v>
      </c>
      <c r="E122" s="2" t="n">
        <f aca="false">VLOOKUP(B122,'10'!$B$2:$F$5570,4,0)</f>
        <v>-7.93401</v>
      </c>
      <c r="F122" s="2" t="n">
        <f aca="false">VLOOKUP(B122,'10'!$B$2:$F$5570,5,0)</f>
        <v>-34.8684</v>
      </c>
      <c r="G122" s="3" t="n">
        <f aca="false">VLOOKUP(B122,'10'!$B$2:$J$5570,6,0)</f>
        <v>354968.423532957</v>
      </c>
      <c r="H122" s="0" t="n">
        <f aca="false">IFERROR(IF(I122=K122,0,1),1)</f>
        <v>0</v>
      </c>
      <c r="I122" s="0" t="s">
        <v>1376</v>
      </c>
      <c r="K122" s="4" t="str">
        <f aca="false">VLOOKUP(I122,'[1]26-PE'!K$1:K$1048576,1,0)</f>
        <v>'Paulista'</v>
      </c>
      <c r="N122" s="0" t="n">
        <v>329117</v>
      </c>
    </row>
    <row r="123" customFormat="false" ht="12.8" hidden="false" customHeight="false" outlineLevel="0" collapsed="false">
      <c r="B123" s="0" t="n">
        <v>261080</v>
      </c>
      <c r="C123" s="0" t="n">
        <v>2</v>
      </c>
      <c r="D123" s="0" t="n">
        <v>26</v>
      </c>
      <c r="E123" s="2" t="n">
        <f aca="false">VLOOKUP(B123,'10'!$B$2:$F$5570,4,0)</f>
        <v>-8.49641</v>
      </c>
      <c r="F123" s="2" t="n">
        <f aca="false">VLOOKUP(B123,'10'!$B$2:$F$5570,5,0)</f>
        <v>-36.94</v>
      </c>
      <c r="G123" s="3" t="n">
        <f aca="false">VLOOKUP(B123,'10'!$B$2:$J$5570,6,0)</f>
        <v>24338.5101512371</v>
      </c>
      <c r="H123" s="0" t="n">
        <f aca="false">IFERROR(IF(I123=K123,0,1),1)</f>
        <v>0</v>
      </c>
      <c r="I123" s="0" t="s">
        <v>1562</v>
      </c>
      <c r="K123" s="4" t="str">
        <f aca="false">VLOOKUP(I123,'[1]26-PE'!K$1:K$1048576,1,0)</f>
        <v>'Pedra'</v>
      </c>
      <c r="N123" s="0" t="n">
        <v>22566</v>
      </c>
    </row>
    <row r="124" customFormat="false" ht="12.8" hidden="false" customHeight="false" outlineLevel="0" collapsed="false">
      <c r="B124" s="0" t="n">
        <v>261090</v>
      </c>
      <c r="C124" s="0" t="n">
        <v>2</v>
      </c>
      <c r="D124" s="0" t="n">
        <v>26</v>
      </c>
      <c r="E124" s="2" t="n">
        <f aca="false">VLOOKUP(B124,'10'!$B$2:$F$5570,4,0)</f>
        <v>-8.35797</v>
      </c>
      <c r="F124" s="2" t="n">
        <f aca="false">VLOOKUP(B124,'10'!$B$2:$F$5570,5,0)</f>
        <v>-36.6978</v>
      </c>
      <c r="G124" s="3" t="n">
        <f aca="false">VLOOKUP(B124,'10'!$B$2:$J$5570,6,0)</f>
        <v>72313.3958215898</v>
      </c>
      <c r="H124" s="0" t="n">
        <f aca="false">IFERROR(IF(I124=K124,0,1),1)</f>
        <v>0</v>
      </c>
      <c r="I124" s="0" t="s">
        <v>1563</v>
      </c>
      <c r="K124" s="4" t="str">
        <f aca="false">VLOOKUP(I124,'[1]26-PE'!K$1:K$1048576,1,0)</f>
        <v>'Pesqueira'</v>
      </c>
      <c r="N124" s="0" t="n">
        <v>67047</v>
      </c>
    </row>
    <row r="125" customFormat="false" ht="12.8" hidden="false" customHeight="false" outlineLevel="0" collapsed="false">
      <c r="B125" s="0" t="n">
        <v>261100</v>
      </c>
      <c r="C125" s="0" t="n">
        <v>2</v>
      </c>
      <c r="D125" s="0" t="n">
        <v>26</v>
      </c>
      <c r="E125" s="2" t="n">
        <f aca="false">VLOOKUP(B125,'10'!$B$2:$F$5570,4,0)</f>
        <v>-9.06863</v>
      </c>
      <c r="F125" s="2" t="n">
        <f aca="false">VLOOKUP(B125,'10'!$B$2:$F$5570,5,0)</f>
        <v>-38.3027</v>
      </c>
      <c r="G125" s="3" t="n">
        <f aca="false">VLOOKUP(B125,'10'!$B$2:$J$5570,6,0)</f>
        <v>39029.4100346901</v>
      </c>
      <c r="H125" s="0" t="n">
        <f aca="false">IFERROR(IF(I125=K125,0,1),1)</f>
        <v>0</v>
      </c>
      <c r="I125" s="0" t="s">
        <v>1564</v>
      </c>
      <c r="K125" s="4" t="str">
        <f aca="false">VLOOKUP(I125,'[1]26-PE'!K$1:K$1048576,1,0)</f>
        <v>'Petrolandia'</v>
      </c>
      <c r="N125" s="0" t="n">
        <v>36187</v>
      </c>
    </row>
    <row r="126" customFormat="false" ht="12.8" hidden="false" customHeight="false" outlineLevel="0" collapsed="false">
      <c r="B126" s="0" t="n">
        <v>261110</v>
      </c>
      <c r="C126" s="0" t="n">
        <v>2</v>
      </c>
      <c r="D126" s="0" t="n">
        <v>26</v>
      </c>
      <c r="E126" s="2" t="n">
        <f aca="false">VLOOKUP(B126,'10'!$B$2:$F$5570,4,0)</f>
        <v>-9.38866</v>
      </c>
      <c r="F126" s="2" t="n">
        <f aca="false">VLOOKUP(B126,'10'!$B$2:$F$5570,5,0)</f>
        <v>-40.5027</v>
      </c>
      <c r="G126" s="3" t="n">
        <f aca="false">VLOOKUP(B126,'10'!$B$2:$J$5570,6,0)</f>
        <v>370874.846811803</v>
      </c>
      <c r="H126" s="0" t="n">
        <f aca="false">IFERROR(IF(I126=K126,0,1),1)</f>
        <v>0</v>
      </c>
      <c r="I126" s="0" t="s">
        <v>1565</v>
      </c>
      <c r="K126" s="4" t="str">
        <f aca="false">VLOOKUP(I126,'[1]26-PE'!K$1:K$1048576,1,0)</f>
        <v>'Petrolina'</v>
      </c>
      <c r="N126" s="0" t="n">
        <v>343865</v>
      </c>
    </row>
    <row r="127" customFormat="false" ht="12.8" hidden="false" customHeight="false" outlineLevel="0" collapsed="false">
      <c r="B127" s="0" t="n">
        <v>261120</v>
      </c>
      <c r="C127" s="0" t="n">
        <v>2</v>
      </c>
      <c r="D127" s="0" t="n">
        <v>26</v>
      </c>
      <c r="E127" s="2" t="n">
        <f aca="false">VLOOKUP(B127,'10'!$B$2:$F$5570,4,0)</f>
        <v>-8.18726</v>
      </c>
      <c r="F127" s="2" t="n">
        <f aca="false">VLOOKUP(B127,'10'!$B$2:$F$5570,5,0)</f>
        <v>-36.7111</v>
      </c>
      <c r="G127" s="3" t="n">
        <f aca="false">VLOOKUP(B127,'10'!$B$2:$J$5570,6,0)</f>
        <v>12186.5118407705</v>
      </c>
      <c r="H127" s="0" t="n">
        <f aca="false">IFERROR(IF(I127=K127,0,1),1)</f>
        <v>0</v>
      </c>
      <c r="I127" s="0" t="s">
        <v>1566</v>
      </c>
      <c r="K127" s="4" t="str">
        <f aca="false">VLOOKUP(I127,'[1]26-PE'!K$1:K$1048576,1,0)</f>
        <v>'Pocao'</v>
      </c>
      <c r="N127" s="0" t="n">
        <v>11299</v>
      </c>
    </row>
    <row r="128" customFormat="false" ht="12.8" hidden="false" customHeight="false" outlineLevel="0" collapsed="false">
      <c r="B128" s="0" t="n">
        <v>261130</v>
      </c>
      <c r="C128" s="0" t="n">
        <v>2</v>
      </c>
      <c r="D128" s="0" t="n">
        <v>26</v>
      </c>
      <c r="E128" s="2" t="n">
        <f aca="false">VLOOKUP(B128,'10'!$B$2:$F$5570,4,0)</f>
        <v>-8.13982</v>
      </c>
      <c r="F128" s="2" t="n">
        <f aca="false">VLOOKUP(B128,'10'!$B$2:$F$5570,5,0)</f>
        <v>-35.3967</v>
      </c>
      <c r="G128" s="3" t="n">
        <f aca="false">VLOOKUP(B128,'10'!$B$2:$J$5570,6,0)</f>
        <v>29156.3832721082</v>
      </c>
      <c r="H128" s="0" t="n">
        <f aca="false">IFERROR(IF(I128=K128,0,1),1)</f>
        <v>0</v>
      </c>
      <c r="I128" s="0" t="s">
        <v>1567</v>
      </c>
      <c r="K128" s="4" t="str">
        <f aca="false">VLOOKUP(I128,'[1]26-PE'!K$1:K$1048576,1,0)</f>
        <v>'Pombos'</v>
      </c>
      <c r="N128" s="0" t="n">
        <v>27033</v>
      </c>
    </row>
    <row r="129" customFormat="false" ht="12.8" hidden="false" customHeight="false" outlineLevel="0" collapsed="false">
      <c r="B129" s="0" t="n">
        <v>261140</v>
      </c>
      <c r="C129" s="0" t="n">
        <v>2</v>
      </c>
      <c r="D129" s="0" t="n">
        <v>26</v>
      </c>
      <c r="E129" s="2" t="n">
        <f aca="false">VLOOKUP(B129,'10'!$B$2:$F$5570,4,0)</f>
        <v>-8.32999</v>
      </c>
      <c r="F129" s="2" t="n">
        <f aca="false">VLOOKUP(B129,'10'!$B$2:$F$5570,5,0)</f>
        <v>-35.3544</v>
      </c>
      <c r="G129" s="3" t="n">
        <f aca="false">VLOOKUP(B129,'10'!$B$2:$J$5570,6,0)</f>
        <v>15995.9427480722</v>
      </c>
      <c r="H129" s="0" t="n">
        <f aca="false">IFERROR(IF(I129=K129,0,1),1)</f>
        <v>1</v>
      </c>
      <c r="I129" s="0" t="s">
        <v>270</v>
      </c>
      <c r="K129" s="4" t="e">
        <f aca="false">VLOOKUP(I129,'[1]26-PE'!K$1:K$1048576,1,0)</f>
        <v>#N/A</v>
      </c>
      <c r="N129" s="0" t="n">
        <v>14831</v>
      </c>
    </row>
    <row r="130" customFormat="false" ht="12.8" hidden="false" customHeight="false" outlineLevel="0" collapsed="false">
      <c r="B130" s="0" t="n">
        <v>261150</v>
      </c>
      <c r="C130" s="0" t="n">
        <v>2</v>
      </c>
      <c r="D130" s="0" t="n">
        <v>26</v>
      </c>
      <c r="E130" s="2" t="n">
        <f aca="false">VLOOKUP(B130,'10'!$B$2:$F$5570,4,0)</f>
        <v>-8.81175</v>
      </c>
      <c r="F130" s="2" t="n">
        <f aca="false">VLOOKUP(B130,'10'!$B$2:$F$5570,5,0)</f>
        <v>-36.0137</v>
      </c>
      <c r="G130" s="3" t="n">
        <f aca="false">VLOOKUP(B130,'10'!$B$2:$J$5570,6,0)</f>
        <v>27930.0743984949</v>
      </c>
      <c r="H130" s="0" t="n">
        <f aca="false">IFERROR(IF(I130=K130,0,1),1)</f>
        <v>0</v>
      </c>
      <c r="I130" s="0" t="s">
        <v>1568</v>
      </c>
      <c r="K130" s="4" t="str">
        <f aca="false">VLOOKUP(I130,'[1]26-PE'!K$1:K$1048576,1,0)</f>
        <v>'Quipapa'</v>
      </c>
      <c r="N130" s="0" t="n">
        <v>25896</v>
      </c>
    </row>
    <row r="131" customFormat="false" ht="12.8" hidden="false" customHeight="false" outlineLevel="0" collapsed="false">
      <c r="B131" s="0" t="n">
        <v>261153</v>
      </c>
      <c r="C131" s="0" t="n">
        <v>2</v>
      </c>
      <c r="D131" s="0" t="n">
        <v>26</v>
      </c>
      <c r="E131" s="2" t="n">
        <f aca="false">VLOOKUP(B131,'10'!$B$2:$F$5570,4,0)</f>
        <v>-7.70734</v>
      </c>
      <c r="F131" s="2" t="n">
        <f aca="false">VLOOKUP(B131,'10'!$B$2:$F$5570,5,0)</f>
        <v>-37.8446</v>
      </c>
      <c r="G131" s="3" t="n">
        <f aca="false">VLOOKUP(B131,'10'!$B$2:$J$5570,6,0)</f>
        <v>7357.8532416795</v>
      </c>
      <c r="H131" s="0" t="n">
        <f aca="false">IFERROR(IF(I131=K131,0,1),1)</f>
        <v>1</v>
      </c>
      <c r="I131" s="0" t="s">
        <v>1393</v>
      </c>
      <c r="K131" s="4" t="e">
        <f aca="false">VLOOKUP(I131,'[1]26-PE'!K$1:K$1048576,1,0)</f>
        <v>#N/A</v>
      </c>
      <c r="N131" s="0" t="n">
        <v>6822</v>
      </c>
    </row>
    <row r="132" customFormat="false" ht="12.8" hidden="false" customHeight="false" outlineLevel="0" collapsed="false">
      <c r="B132" s="0" t="n">
        <v>261160</v>
      </c>
      <c r="C132" s="0" t="n">
        <v>2</v>
      </c>
      <c r="D132" s="0" t="n">
        <v>26</v>
      </c>
      <c r="E132" s="2" t="n">
        <f aca="false">VLOOKUP(B132,'10'!$B$2:$F$5570,4,0)</f>
        <v>-8.04666</v>
      </c>
      <c r="F132" s="2" t="n">
        <f aca="false">VLOOKUP(B132,'10'!$B$2:$F$5570,5,0)</f>
        <v>-34.8771</v>
      </c>
      <c r="G132" s="3" t="n">
        <f aca="false">VLOOKUP(B132,'10'!$B$2:$J$5570,6,0)</f>
        <v>1766482.29349647</v>
      </c>
      <c r="H132" s="0" t="n">
        <f aca="false">IFERROR(IF(I132=K132,0,1),1)</f>
        <v>0</v>
      </c>
      <c r="I132" s="0" t="s">
        <v>1569</v>
      </c>
      <c r="K132" s="4" t="str">
        <f aca="false">VLOOKUP(I132,'[1]26-PE'!K$1:K$1048576,1,0)</f>
        <v>'Recife'</v>
      </c>
      <c r="N132" s="0" t="n">
        <v>1637834</v>
      </c>
    </row>
    <row r="133" customFormat="false" ht="12.8" hidden="false" customHeight="false" outlineLevel="0" collapsed="false">
      <c r="B133" s="0" t="n">
        <v>261170</v>
      </c>
      <c r="C133" s="0" t="n">
        <v>2</v>
      </c>
      <c r="D133" s="0" t="n">
        <v>26</v>
      </c>
      <c r="E133" s="2" t="n">
        <f aca="false">VLOOKUP(B133,'10'!$B$2:$F$5570,4,0)</f>
        <v>-8.13742</v>
      </c>
      <c r="F133" s="2" t="n">
        <f aca="false">VLOOKUP(B133,'10'!$B$2:$F$5570,5,0)</f>
        <v>-35.8648</v>
      </c>
      <c r="G133" s="3" t="n">
        <f aca="false">VLOOKUP(B133,'10'!$B$2:$J$5570,6,0)</f>
        <v>22048.7531251325</v>
      </c>
      <c r="H133" s="0" t="n">
        <f aca="false">IFERROR(IF(I133=K133,0,1),1)</f>
        <v>1</v>
      </c>
      <c r="I133" s="0" t="s">
        <v>1570</v>
      </c>
      <c r="K133" s="4" t="e">
        <f aca="false">VLOOKUP(I133,'[1]26-PE'!K$1:K$1048576,1,0)</f>
        <v>#N/A</v>
      </c>
      <c r="N133" s="0" t="n">
        <v>20443</v>
      </c>
    </row>
    <row r="134" customFormat="false" ht="12.8" hidden="false" customHeight="false" outlineLevel="0" collapsed="false">
      <c r="B134" s="0" t="n">
        <v>261180</v>
      </c>
      <c r="C134" s="0" t="n">
        <v>2</v>
      </c>
      <c r="D134" s="0" t="n">
        <v>26</v>
      </c>
      <c r="E134" s="2" t="n">
        <f aca="false">VLOOKUP(B134,'10'!$B$2:$F$5570,4,0)</f>
        <v>-8.50957</v>
      </c>
      <c r="F134" s="2" t="n">
        <f aca="false">VLOOKUP(B134,'10'!$B$2:$F$5570,5,0)</f>
        <v>-35.3698</v>
      </c>
      <c r="G134" s="3" t="n">
        <f aca="false">VLOOKUP(B134,'10'!$B$2:$J$5570,6,0)</f>
        <v>50917.1641287669</v>
      </c>
      <c r="H134" s="0" t="n">
        <f aca="false">IFERROR(IF(I134=K134,0,1),1)</f>
        <v>0</v>
      </c>
      <c r="I134" s="0" t="s">
        <v>1571</v>
      </c>
      <c r="K134" s="4" t="str">
        <f aca="false">VLOOKUP(I134,'[1]26-PE'!K$1:K$1048576,1,0)</f>
        <v>'Ribeirao'</v>
      </c>
      <c r="N134" s="0" t="n">
        <v>47209</v>
      </c>
    </row>
    <row r="135" customFormat="false" ht="12.8" hidden="false" customHeight="false" outlineLevel="0" collapsed="false">
      <c r="B135" s="0" t="n">
        <v>261190</v>
      </c>
      <c r="C135" s="0" t="n">
        <v>2</v>
      </c>
      <c r="D135" s="0" t="n">
        <v>26</v>
      </c>
      <c r="E135" s="2" t="n">
        <f aca="false">VLOOKUP(B135,'10'!$B$2:$F$5570,4,0)</f>
        <v>-8.6592</v>
      </c>
      <c r="F135" s="2" t="n">
        <f aca="false">VLOOKUP(B135,'10'!$B$2:$F$5570,5,0)</f>
        <v>-35.1532</v>
      </c>
      <c r="G135" s="3" t="n">
        <f aca="false">VLOOKUP(B135,'10'!$B$2:$J$5570,6,0)</f>
        <v>25281.1609476645</v>
      </c>
      <c r="H135" s="0" t="n">
        <f aca="false">IFERROR(IF(I135=K135,0,1),1)</f>
        <v>0</v>
      </c>
      <c r="I135" s="0" t="s">
        <v>1572</v>
      </c>
      <c r="K135" s="4" t="str">
        <f aca="false">VLOOKUP(I135,'[1]26-PE'!K$1:K$1048576,1,0)</f>
        <v>'Rio_Formoso'</v>
      </c>
      <c r="N135" s="0" t="n">
        <v>23440</v>
      </c>
    </row>
    <row r="136" customFormat="false" ht="12.8" hidden="false" customHeight="false" outlineLevel="0" collapsed="false">
      <c r="B136" s="0" t="n">
        <v>261200</v>
      </c>
      <c r="C136" s="0" t="n">
        <v>2</v>
      </c>
      <c r="D136" s="0" t="n">
        <v>26</v>
      </c>
      <c r="E136" s="2" t="n">
        <f aca="false">VLOOKUP(B136,'10'!$B$2:$F$5570,4,0)</f>
        <v>-8.32864</v>
      </c>
      <c r="F136" s="2" t="n">
        <f aca="false">VLOOKUP(B136,'10'!$B$2:$F$5570,5,0)</f>
        <v>-35.6967</v>
      </c>
      <c r="G136" s="3" t="n">
        <f aca="false">VLOOKUP(B136,'10'!$B$2:$J$5570,6,0)</f>
        <v>10896.5686456593</v>
      </c>
      <c r="H136" s="0" t="n">
        <f aca="false">IFERROR(IF(I136=K136,0,1),1)</f>
        <v>1</v>
      </c>
      <c r="I136" s="0" t="s">
        <v>1573</v>
      </c>
      <c r="K136" s="4" t="e">
        <f aca="false">VLOOKUP(I136,'[1]26-PE'!K$1:K$1048576,1,0)</f>
        <v>#N/A</v>
      </c>
      <c r="N136" s="0" t="n">
        <v>10103</v>
      </c>
    </row>
    <row r="137" customFormat="false" ht="12.8" hidden="false" customHeight="false" outlineLevel="0" collapsed="false">
      <c r="B137" s="0" t="n">
        <v>261210</v>
      </c>
      <c r="C137" s="0" t="n">
        <v>2</v>
      </c>
      <c r="D137" s="0" t="n">
        <v>26</v>
      </c>
      <c r="E137" s="2" t="n">
        <f aca="false">VLOOKUP(B137,'10'!$B$2:$F$5570,4,0)</f>
        <v>-7.9269</v>
      </c>
      <c r="F137" s="2" t="n">
        <f aca="false">VLOOKUP(B137,'10'!$B$2:$F$5570,5,0)</f>
        <v>-35.6503</v>
      </c>
      <c r="G137" s="3" t="n">
        <f aca="false">VLOOKUP(B137,'10'!$B$2:$J$5570,6,0)</f>
        <v>11613.8029472889</v>
      </c>
      <c r="H137" s="0" t="n">
        <f aca="false">IFERROR(IF(I137=K137,0,1),1)</f>
        <v>1</v>
      </c>
      <c r="I137" s="0" t="s">
        <v>1401</v>
      </c>
      <c r="K137" s="4" t="e">
        <f aca="false">VLOOKUP(I137,'[1]26-PE'!K$1:K$1048576,1,0)</f>
        <v>#N/A</v>
      </c>
      <c r="N137" s="0" t="n">
        <v>10768</v>
      </c>
    </row>
    <row r="138" customFormat="false" ht="12.8" hidden="false" customHeight="false" outlineLevel="0" collapsed="false">
      <c r="B138" s="0" t="n">
        <v>261220</v>
      </c>
      <c r="C138" s="0" t="n">
        <v>2</v>
      </c>
      <c r="D138" s="0" t="n">
        <v>26</v>
      </c>
      <c r="E138" s="2" t="n">
        <f aca="false">VLOOKUP(B138,'10'!$B$2:$F$5570,4,0)</f>
        <v>-8.07373</v>
      </c>
      <c r="F138" s="2" t="n">
        <f aca="false">VLOOKUP(B138,'10'!$B$2:$F$5570,5,0)</f>
        <v>-39.1247</v>
      </c>
      <c r="G138" s="3" t="n">
        <f aca="false">VLOOKUP(B138,'10'!$B$2:$J$5570,6,0)</f>
        <v>65364.312204448</v>
      </c>
      <c r="H138" s="0" t="n">
        <f aca="false">IFERROR(IF(I138=K138,0,1),1)</f>
        <v>0</v>
      </c>
      <c r="I138" s="0" t="s">
        <v>1574</v>
      </c>
      <c r="K138" s="4" t="str">
        <f aca="false">VLOOKUP(I138,'[1]26-PE'!K$1:K$1048576,1,0)</f>
        <v>'Salgueiro'</v>
      </c>
      <c r="N138" s="0" t="n">
        <v>60604</v>
      </c>
    </row>
    <row r="139" customFormat="false" ht="12.8" hidden="false" customHeight="false" outlineLevel="0" collapsed="false">
      <c r="B139" s="0" t="n">
        <v>261230</v>
      </c>
      <c r="C139" s="0" t="n">
        <v>2</v>
      </c>
      <c r="D139" s="0" t="n">
        <v>26</v>
      </c>
      <c r="E139" s="2" t="n">
        <f aca="false">VLOOKUP(B139,'10'!$B$2:$F$5570,4,0)</f>
        <v>-8.9723</v>
      </c>
      <c r="F139" s="2" t="n">
        <f aca="false">VLOOKUP(B139,'10'!$B$2:$F$5570,5,0)</f>
        <v>-36.691</v>
      </c>
      <c r="G139" s="3" t="n">
        <f aca="false">VLOOKUP(B139,'10'!$B$2:$J$5570,6,0)</f>
        <v>17065.8621874956</v>
      </c>
      <c r="H139" s="0" t="n">
        <f aca="false">IFERROR(IF(I139=K139,0,1),1)</f>
        <v>0</v>
      </c>
      <c r="I139" s="0" t="s">
        <v>1575</v>
      </c>
      <c r="K139" s="4" t="str">
        <f aca="false">VLOOKUP(I139,'[1]26-PE'!K$1:K$1048576,1,0)</f>
        <v>'Saloa'</v>
      </c>
      <c r="N139" s="0" t="n">
        <v>15823</v>
      </c>
    </row>
    <row r="140" customFormat="false" ht="12.8" hidden="false" customHeight="false" outlineLevel="0" collapsed="false">
      <c r="B140" s="0" t="n">
        <v>261240</v>
      </c>
      <c r="C140" s="0" t="n">
        <v>2</v>
      </c>
      <c r="D140" s="0" t="n">
        <v>26</v>
      </c>
      <c r="E140" s="2" t="n">
        <f aca="false">VLOOKUP(B140,'10'!$B$2:$F$5570,4,0)</f>
        <v>-8.36097</v>
      </c>
      <c r="F140" s="2" t="n">
        <f aca="false">VLOOKUP(B140,'10'!$B$2:$F$5570,5,0)</f>
        <v>-36.5696</v>
      </c>
      <c r="G140" s="3" t="n">
        <f aca="false">VLOOKUP(B140,'10'!$B$2:$J$5570,6,0)</f>
        <v>28070.2856153548</v>
      </c>
      <c r="H140" s="0" t="n">
        <f aca="false">IFERROR(IF(I140=K140,0,1),1)</f>
        <v>1</v>
      </c>
      <c r="I140" s="0" t="s">
        <v>1576</v>
      </c>
      <c r="K140" s="4" t="e">
        <f aca="false">VLOOKUP(I140,'[1]26-PE'!K$1:K$1048576,1,0)</f>
        <v>#N/A</v>
      </c>
      <c r="N140" s="0" t="n">
        <v>26026</v>
      </c>
    </row>
    <row r="141" customFormat="false" ht="12.8" hidden="false" customHeight="false" outlineLevel="0" collapsed="false">
      <c r="B141" s="0" t="n">
        <v>261245</v>
      </c>
      <c r="C141" s="0" t="n">
        <v>2</v>
      </c>
      <c r="D141" s="0" t="n">
        <v>26</v>
      </c>
      <c r="E141" s="2" t="n">
        <f aca="false">VLOOKUP(B141,'10'!$B$2:$F$5570,4,0)</f>
        <v>-8.24153</v>
      </c>
      <c r="F141" s="2" t="n">
        <f aca="false">VLOOKUP(B141,'10'!$B$2:$F$5570,5,0)</f>
        <v>-40.3434</v>
      </c>
      <c r="G141" s="3" t="n">
        <f aca="false">VLOOKUP(B141,'10'!$B$2:$J$5570,6,0)</f>
        <v>16432.754615982</v>
      </c>
      <c r="H141" s="0" t="n">
        <f aca="false">IFERROR(IF(I141=K141,0,1),1)</f>
        <v>0</v>
      </c>
      <c r="I141" s="0" t="s">
        <v>1206</v>
      </c>
      <c r="K141" s="4" t="str">
        <f aca="false">VLOOKUP(I141,'[1]26-PE'!K$1:K$1048576,1,0)</f>
        <v>'Santa_Cruz'</v>
      </c>
      <c r="N141" s="0" t="n">
        <v>15236</v>
      </c>
    </row>
    <row r="142" customFormat="false" ht="12.8" hidden="false" customHeight="false" outlineLevel="0" collapsed="false">
      <c r="B142" s="0" t="n">
        <v>261247</v>
      </c>
      <c r="C142" s="0" t="n">
        <v>2</v>
      </c>
      <c r="D142" s="0" t="n">
        <v>26</v>
      </c>
      <c r="E142" s="2" t="n">
        <f aca="false">VLOOKUP(B142,'10'!$B$2:$F$5570,4,0)</f>
        <v>-7.81339</v>
      </c>
      <c r="F142" s="2" t="n">
        <f aca="false">VLOOKUP(B142,'10'!$B$2:$F$5570,5,0)</f>
        <v>-38.1476</v>
      </c>
      <c r="G142" s="3" t="n">
        <f aca="false">VLOOKUP(B142,'10'!$B$2:$J$5570,6,0)</f>
        <v>13515.2827574737</v>
      </c>
      <c r="H142" s="0" t="n">
        <f aca="false">IFERROR(IF(I142=K142,0,1),1)</f>
        <v>1</v>
      </c>
      <c r="I142" s="0" t="s">
        <v>1577</v>
      </c>
      <c r="K142" s="4" t="e">
        <f aca="false">VLOOKUP(I142,'[1]26-PE'!K$1:K$1048576,1,0)</f>
        <v>#N/A</v>
      </c>
      <c r="N142" s="0" t="n">
        <v>12531</v>
      </c>
    </row>
    <row r="143" customFormat="false" ht="12.8" hidden="false" customHeight="false" outlineLevel="0" collapsed="false">
      <c r="B143" s="0" t="n">
        <v>261250</v>
      </c>
      <c r="C143" s="0" t="n">
        <v>2</v>
      </c>
      <c r="D143" s="0" t="n">
        <v>26</v>
      </c>
      <c r="E143" s="2" t="n">
        <f aca="false">VLOOKUP(B143,'10'!$B$2:$F$5570,4,0)</f>
        <v>-7.94802</v>
      </c>
      <c r="F143" s="2" t="n">
        <f aca="false">VLOOKUP(B143,'10'!$B$2:$F$5570,5,0)</f>
        <v>-36.2061</v>
      </c>
      <c r="G143" s="3" t="n">
        <f aca="false">VLOOKUP(B143,'10'!$B$2:$J$5570,6,0)</f>
        <v>114257.042071322</v>
      </c>
      <c r="H143" s="0" t="n">
        <f aca="false">IFERROR(IF(I143=K143,0,1),1)</f>
        <v>0</v>
      </c>
      <c r="I143" s="0" t="s">
        <v>1578</v>
      </c>
      <c r="K143" s="4" t="str">
        <f aca="false">VLOOKUP(I143,'[1]26-PE'!K$1:K$1048576,1,0)</f>
        <v>'Santa_Cruz_Do_Capibaribe'</v>
      </c>
      <c r="N143" s="0" t="n">
        <v>105936</v>
      </c>
    </row>
    <row r="144" customFormat="false" ht="12.8" hidden="false" customHeight="false" outlineLevel="0" collapsed="false">
      <c r="B144" s="0" t="n">
        <v>261255</v>
      </c>
      <c r="C144" s="0" t="n">
        <v>2</v>
      </c>
      <c r="D144" s="0" t="n">
        <v>26</v>
      </c>
      <c r="E144" s="2" t="n">
        <f aca="false">VLOOKUP(B144,'10'!$B$2:$F$5570,4,0)</f>
        <v>-8.16688</v>
      </c>
      <c r="F144" s="2" t="n">
        <f aca="false">VLOOKUP(B144,'10'!$B$2:$F$5570,5,0)</f>
        <v>-40.6079</v>
      </c>
      <c r="G144" s="3" t="n">
        <f aca="false">VLOOKUP(B144,'10'!$B$2:$J$5570,6,0)</f>
        <v>15520.3031585705</v>
      </c>
      <c r="H144" s="0" t="n">
        <f aca="false">IFERROR(IF(I144=K144,0,1),1)</f>
        <v>0</v>
      </c>
      <c r="I144" s="0" t="s">
        <v>859</v>
      </c>
      <c r="K144" s="4" t="str">
        <f aca="false">VLOOKUP(I144,'[1]26-PE'!K$1:K$1048576,1,0)</f>
        <v>'Santa_Filomena'</v>
      </c>
      <c r="N144" s="0" t="n">
        <v>14390</v>
      </c>
    </row>
    <row r="145" customFormat="false" ht="12.8" hidden="false" customHeight="false" outlineLevel="0" collapsed="false">
      <c r="B145" s="0" t="n">
        <v>261260</v>
      </c>
      <c r="C145" s="0" t="n">
        <v>2</v>
      </c>
      <c r="D145" s="0" t="n">
        <v>26</v>
      </c>
      <c r="E145" s="2" t="n">
        <f aca="false">VLOOKUP(B145,'10'!$B$2:$F$5570,4,0)</f>
        <v>-8.79766</v>
      </c>
      <c r="F145" s="2" t="n">
        <f aca="false">VLOOKUP(B145,'10'!$B$2:$F$5570,5,0)</f>
        <v>-39.8241</v>
      </c>
      <c r="G145" s="3" t="n">
        <f aca="false">VLOOKUP(B145,'10'!$B$2:$J$5570,6,0)</f>
        <v>45039.0784988705</v>
      </c>
      <c r="H145" s="0" t="n">
        <f aca="false">IFERROR(IF(I145=K145,0,1),1)</f>
        <v>0</v>
      </c>
      <c r="I145" s="0" t="s">
        <v>1579</v>
      </c>
      <c r="K145" s="4" t="str">
        <f aca="false">VLOOKUP(I145,'[1]26-PE'!K$1:K$1048576,1,0)</f>
        <v>'Santa_Maria_Da_Boa_Vista'</v>
      </c>
      <c r="N145" s="0" t="n">
        <v>41759</v>
      </c>
    </row>
    <row r="146" customFormat="false" ht="12.8" hidden="false" customHeight="false" outlineLevel="0" collapsed="false">
      <c r="B146" s="0" t="n">
        <v>261270</v>
      </c>
      <c r="C146" s="0" t="n">
        <v>2</v>
      </c>
      <c r="D146" s="0" t="n">
        <v>26</v>
      </c>
      <c r="E146" s="2" t="n">
        <f aca="false">VLOOKUP(B146,'10'!$B$2:$F$5570,4,0)</f>
        <v>-7.83676</v>
      </c>
      <c r="F146" s="2" t="n">
        <f aca="false">VLOOKUP(B146,'10'!$B$2:$F$5570,5,0)</f>
        <v>-35.8941</v>
      </c>
      <c r="G146" s="3" t="n">
        <f aca="false">VLOOKUP(B146,'10'!$B$2:$J$5570,6,0)</f>
        <v>15151.4398034467</v>
      </c>
      <c r="H146" s="0" t="n">
        <f aca="false">IFERROR(IF(I146=K146,0,1),1)</f>
        <v>1</v>
      </c>
      <c r="I146" s="0" t="s">
        <v>1580</v>
      </c>
      <c r="K146" s="4" t="e">
        <f aca="false">VLOOKUP(I146,'[1]26-PE'!K$1:K$1048576,1,0)</f>
        <v>#N/A</v>
      </c>
      <c r="N146" s="0" t="n">
        <v>14048</v>
      </c>
    </row>
    <row r="147" customFormat="false" ht="12.8" hidden="false" customHeight="false" outlineLevel="0" collapsed="false">
      <c r="B147" s="0" t="n">
        <v>261280</v>
      </c>
      <c r="C147" s="0" t="n">
        <v>2</v>
      </c>
      <c r="D147" s="0" t="n">
        <v>26</v>
      </c>
      <c r="E147" s="2" t="n">
        <f aca="false">VLOOKUP(B147,'10'!$B$2:$F$5570,4,0)</f>
        <v>-7.37696</v>
      </c>
      <c r="F147" s="2" t="n">
        <f aca="false">VLOOKUP(B147,'10'!$B$2:$F$5570,5,0)</f>
        <v>-37.4787</v>
      </c>
      <c r="G147" s="3" t="n">
        <f aca="false">VLOOKUP(B147,'10'!$B$2:$J$5570,6,0)</f>
        <v>12688.0365780002</v>
      </c>
      <c r="H147" s="0" t="n">
        <f aca="false">IFERROR(IF(I147=K147,0,1),1)</f>
        <v>1</v>
      </c>
      <c r="I147" s="0" t="s">
        <v>1581</v>
      </c>
      <c r="K147" s="4" t="e">
        <f aca="false">VLOOKUP(I147,'[1]26-PE'!K$1:K$1048576,1,0)</f>
        <v>#N/A</v>
      </c>
      <c r="N147" s="0" t="n">
        <v>11764</v>
      </c>
    </row>
    <row r="148" customFormat="false" ht="12.8" hidden="false" customHeight="false" outlineLevel="0" collapsed="false">
      <c r="B148" s="0" t="n">
        <v>261290</v>
      </c>
      <c r="C148" s="0" t="n">
        <v>2</v>
      </c>
      <c r="D148" s="0" t="n">
        <v>26</v>
      </c>
      <c r="E148" s="2" t="n">
        <f aca="false">VLOOKUP(B148,'10'!$B$2:$F$5570,4,0)</f>
        <v>-8.8166</v>
      </c>
      <c r="F148" s="2" t="n">
        <f aca="false">VLOOKUP(B148,'10'!$B$2:$F$5570,5,0)</f>
        <v>-35.9453</v>
      </c>
      <c r="G148" s="3" t="n">
        <f aca="false">VLOOKUP(B148,'10'!$B$2:$J$5570,6,0)</f>
        <v>16951.5361183636</v>
      </c>
      <c r="H148" s="0" t="n">
        <f aca="false">IFERROR(IF(I148=K148,0,1),1)</f>
        <v>1</v>
      </c>
      <c r="I148" s="0" t="s">
        <v>1582</v>
      </c>
      <c r="K148" s="4" t="e">
        <f aca="false">VLOOKUP(I148,'[1]26-PE'!K$1:K$1048576,1,0)</f>
        <v>#N/A</v>
      </c>
      <c r="N148" s="0" t="n">
        <v>15717</v>
      </c>
    </row>
    <row r="149" customFormat="false" ht="12.8" hidden="false" customHeight="false" outlineLevel="0" collapsed="false">
      <c r="B149" s="0" t="n">
        <v>261300</v>
      </c>
      <c r="C149" s="0" t="n">
        <v>2</v>
      </c>
      <c r="D149" s="0" t="n">
        <v>26</v>
      </c>
      <c r="E149" s="2" t="n">
        <f aca="false">VLOOKUP(B149,'10'!$B$2:$F$5570,4,0)</f>
        <v>-8.52637</v>
      </c>
      <c r="F149" s="2" t="n">
        <f aca="false">VLOOKUP(B149,'10'!$B$2:$F$5570,5,0)</f>
        <v>-36.4465</v>
      </c>
      <c r="G149" s="3" t="n">
        <f aca="false">VLOOKUP(B149,'10'!$B$2:$J$5570,6,0)</f>
        <v>63586.8653937931</v>
      </c>
      <c r="H149" s="0" t="n">
        <f aca="false">IFERROR(IF(I149=K149,0,1),1)</f>
        <v>0</v>
      </c>
      <c r="I149" s="0" t="s">
        <v>1583</v>
      </c>
      <c r="K149" s="4" t="str">
        <f aca="false">VLOOKUP(I149,'[1]26-PE'!K$1:K$1048576,1,0)</f>
        <v>'Sao_Bento_Do_Una'</v>
      </c>
      <c r="N149" s="0" t="n">
        <v>58956</v>
      </c>
    </row>
    <row r="150" customFormat="false" ht="12.8" hidden="false" customHeight="false" outlineLevel="0" collapsed="false">
      <c r="B150" s="0" t="n">
        <v>261310</v>
      </c>
      <c r="C150" s="0" t="n">
        <v>2</v>
      </c>
      <c r="D150" s="0" t="n">
        <v>26</v>
      </c>
      <c r="E150" s="2" t="n">
        <f aca="false">VLOOKUP(B150,'10'!$B$2:$F$5570,4,0)</f>
        <v>-8.33763</v>
      </c>
      <c r="F150" s="2" t="n">
        <f aca="false">VLOOKUP(B150,'10'!$B$2:$F$5570,5,0)</f>
        <v>-36.2869</v>
      </c>
      <c r="G150" s="3" t="n">
        <f aca="false">VLOOKUP(B150,'10'!$B$2:$J$5570,6,0)</f>
        <v>40034.6166047935</v>
      </c>
      <c r="H150" s="0" t="n">
        <f aca="false">IFERROR(IF(I150=K150,0,1),1)</f>
        <v>0</v>
      </c>
      <c r="I150" s="0" t="s">
        <v>1584</v>
      </c>
      <c r="K150" s="4" t="str">
        <f aca="false">VLOOKUP(I150,'[1]26-PE'!K$1:K$1048576,1,0)</f>
        <v>'Sao_Caitano'</v>
      </c>
      <c r="N150" s="0" t="n">
        <v>37119</v>
      </c>
    </row>
    <row r="151" customFormat="false" ht="12.8" hidden="false" customHeight="false" outlineLevel="0" collapsed="false">
      <c r="B151" s="0" t="n">
        <v>261320</v>
      </c>
      <c r="C151" s="0" t="n">
        <v>2</v>
      </c>
      <c r="D151" s="0" t="n">
        <v>26</v>
      </c>
      <c r="E151" s="2" t="n">
        <f aca="false">VLOOKUP(B151,'10'!$B$2:$F$5570,4,0)</f>
        <v>-8.87576</v>
      </c>
      <c r="F151" s="2" t="n">
        <f aca="false">VLOOKUP(B151,'10'!$B$2:$F$5570,5,0)</f>
        <v>-36.3653</v>
      </c>
      <c r="G151" s="3" t="n">
        <f aca="false">VLOOKUP(B151,'10'!$B$2:$J$5570,6,0)</f>
        <v>24467.935889877</v>
      </c>
      <c r="H151" s="0" t="n">
        <f aca="false">IFERROR(IF(I151=K151,0,1),1)</f>
        <v>0</v>
      </c>
      <c r="I151" s="0" t="s">
        <v>1585</v>
      </c>
      <c r="K151" s="4" t="str">
        <f aca="false">VLOOKUP(I151,'[1]26-PE'!K$1:K$1048576,1,0)</f>
        <v>'Sao_Joao'</v>
      </c>
      <c r="N151" s="0" t="n">
        <v>22686</v>
      </c>
    </row>
    <row r="152" customFormat="false" ht="12.8" hidden="false" customHeight="false" outlineLevel="0" collapsed="false">
      <c r="B152" s="0" t="n">
        <v>261330</v>
      </c>
      <c r="C152" s="0" t="n">
        <v>2</v>
      </c>
      <c r="D152" s="0" t="n">
        <v>26</v>
      </c>
      <c r="E152" s="2" t="n">
        <f aca="false">VLOOKUP(B152,'10'!$B$2:$F$5570,4,0)</f>
        <v>-8.43196</v>
      </c>
      <c r="F152" s="2" t="n">
        <f aca="false">VLOOKUP(B152,'10'!$B$2:$F$5570,5,0)</f>
        <v>-35.8035</v>
      </c>
      <c r="G152" s="3" t="n">
        <f aca="false">VLOOKUP(B152,'10'!$B$2:$J$5570,6,0)</f>
        <v>22988.1682780939</v>
      </c>
      <c r="H152" s="0" t="n">
        <f aca="false">IFERROR(IF(I152=K152,0,1),1)</f>
        <v>0</v>
      </c>
      <c r="I152" s="0" t="s">
        <v>1586</v>
      </c>
      <c r="K152" s="4" t="str">
        <f aca="false">VLOOKUP(I152,'[1]26-PE'!K$1:K$1048576,1,0)</f>
        <v>'Sao_Joaquim_Do_Monte'</v>
      </c>
      <c r="N152" s="0" t="n">
        <v>21314</v>
      </c>
    </row>
    <row r="153" customFormat="false" ht="12.8" hidden="false" customHeight="false" outlineLevel="0" collapsed="false">
      <c r="B153" s="0" t="n">
        <v>261340</v>
      </c>
      <c r="C153" s="0" t="n">
        <v>2</v>
      </c>
      <c r="D153" s="0" t="n">
        <v>26</v>
      </c>
      <c r="E153" s="2" t="n">
        <f aca="false">VLOOKUP(B153,'10'!$B$2:$F$5570,4,0)</f>
        <v>-8.88937</v>
      </c>
      <c r="F153" s="2" t="n">
        <f aca="false">VLOOKUP(B153,'10'!$B$2:$F$5570,5,0)</f>
        <v>-35.1515</v>
      </c>
      <c r="G153" s="3" t="n">
        <f aca="false">VLOOKUP(B153,'10'!$B$2:$J$5570,6,0)</f>
        <v>22653.8184532741</v>
      </c>
      <c r="H153" s="0" t="n">
        <f aca="false">IFERROR(IF(I153=K153,0,1),1)</f>
        <v>1</v>
      </c>
      <c r="I153" s="0" t="s">
        <v>1587</v>
      </c>
      <c r="K153" s="4" t="e">
        <f aca="false">VLOOKUP(I153,'[1]26-PE'!K$1:K$1048576,1,0)</f>
        <v>#N/A</v>
      </c>
      <c r="N153" s="0" t="n">
        <v>21004</v>
      </c>
    </row>
    <row r="154" customFormat="false" ht="12.8" hidden="false" customHeight="false" outlineLevel="0" collapsed="false">
      <c r="B154" s="0" t="n">
        <v>261350</v>
      </c>
      <c r="C154" s="0" t="n">
        <v>2</v>
      </c>
      <c r="D154" s="0" t="n">
        <v>26</v>
      </c>
      <c r="E154" s="2" t="n">
        <f aca="false">VLOOKUP(B154,'10'!$B$2:$F$5570,4,0)</f>
        <v>-7.85723</v>
      </c>
      <c r="F154" s="2" t="n">
        <f aca="false">VLOOKUP(B154,'10'!$B$2:$F$5570,5,0)</f>
        <v>-38.7577</v>
      </c>
      <c r="G154" s="3" t="n">
        <f aca="false">VLOOKUP(B154,'10'!$B$2:$J$5570,6,0)</f>
        <v>36557.3784266676</v>
      </c>
      <c r="H154" s="0" t="n">
        <f aca="false">IFERROR(IF(I154=K154,0,1),1)</f>
        <v>1</v>
      </c>
      <c r="I154" s="0" t="s">
        <v>1588</v>
      </c>
      <c r="K154" s="4" t="e">
        <f aca="false">VLOOKUP(I154,'[1]26-PE'!K$1:K$1048576,1,0)</f>
        <v>#N/A</v>
      </c>
      <c r="N154" s="0" t="n">
        <v>33895</v>
      </c>
    </row>
    <row r="155" customFormat="false" ht="12.8" hidden="false" customHeight="false" outlineLevel="0" collapsed="false">
      <c r="B155" s="0" t="n">
        <v>261360</v>
      </c>
      <c r="C155" s="0" t="n">
        <v>2</v>
      </c>
      <c r="D155" s="0" t="n">
        <v>26</v>
      </c>
      <c r="E155" s="2" t="n">
        <f aca="false">VLOOKUP(B155,'10'!$B$2:$F$5570,4,0)</f>
        <v>-7.46945</v>
      </c>
      <c r="F155" s="2" t="n">
        <f aca="false">VLOOKUP(B155,'10'!$B$2:$F$5570,5,0)</f>
        <v>-37.274</v>
      </c>
      <c r="G155" s="3" t="n">
        <f aca="false">VLOOKUP(B155,'10'!$B$2:$J$5570,6,0)</f>
        <v>36443.0523575357</v>
      </c>
      <c r="H155" s="0" t="n">
        <f aca="false">IFERROR(IF(I155=K155,0,1),1)</f>
        <v>0</v>
      </c>
      <c r="I155" s="0" t="s">
        <v>1589</v>
      </c>
      <c r="K155" s="4" t="str">
        <f aca="false">VLOOKUP(I155,'[1]26-PE'!K$1:K$1048576,1,0)</f>
        <v>'Sao_Jose_Do_Egito'</v>
      </c>
      <c r="N155" s="0" t="n">
        <v>33789</v>
      </c>
    </row>
    <row r="156" customFormat="false" ht="12.8" hidden="false" customHeight="false" outlineLevel="0" collapsed="false">
      <c r="B156" s="0" t="n">
        <v>261370</v>
      </c>
      <c r="C156" s="0" t="n">
        <v>2</v>
      </c>
      <c r="D156" s="0" t="n">
        <v>26</v>
      </c>
      <c r="E156" s="2" t="n">
        <f aca="false">VLOOKUP(B156,'10'!$B$2:$F$5570,4,0)</f>
        <v>-8.00684</v>
      </c>
      <c r="F156" s="2" t="n">
        <f aca="false">VLOOKUP(B156,'10'!$B$2:$F$5570,5,0)</f>
        <v>-35.0124</v>
      </c>
      <c r="G156" s="3" t="n">
        <f aca="false">VLOOKUP(B156,'10'!$B$2:$J$5570,6,0)</f>
        <v>121187.79037549</v>
      </c>
      <c r="H156" s="0" t="n">
        <f aca="false">IFERROR(IF(I156=K156,0,1),1)</f>
        <v>0</v>
      </c>
      <c r="I156" s="0" t="s">
        <v>1590</v>
      </c>
      <c r="K156" s="4" t="str">
        <f aca="false">VLOOKUP(I156,'[1]26-PE'!K$1:K$1048576,1,0)</f>
        <v>'Sao_Lourenco_Da_Mata'</v>
      </c>
      <c r="N156" s="0" t="n">
        <v>112362</v>
      </c>
    </row>
    <row r="157" customFormat="false" ht="12.8" hidden="false" customHeight="false" outlineLevel="0" collapsed="false">
      <c r="B157" s="0" t="n">
        <v>261380</v>
      </c>
      <c r="C157" s="0" t="n">
        <v>2</v>
      </c>
      <c r="D157" s="0" t="n">
        <v>26</v>
      </c>
      <c r="E157" s="2" t="n">
        <f aca="false">VLOOKUP(B157,'10'!$B$2:$F$5570,4,0)</f>
        <v>-7.58969</v>
      </c>
      <c r="F157" s="2" t="n">
        <f aca="false">VLOOKUP(B157,'10'!$B$2:$F$5570,5,0)</f>
        <v>-35.4808</v>
      </c>
      <c r="G157" s="3" t="n">
        <f aca="false">VLOOKUP(B157,'10'!$B$2:$J$5570,6,0)</f>
        <v>19359.9334048882</v>
      </c>
      <c r="H157" s="0" t="n">
        <f aca="false">IFERROR(IF(I157=K157,0,1),1)</f>
        <v>1</v>
      </c>
      <c r="I157" s="0" t="s">
        <v>660</v>
      </c>
      <c r="K157" s="4" t="e">
        <f aca="false">VLOOKUP(I157,'[1]26-PE'!K$1:K$1048576,1,0)</f>
        <v>#N/A</v>
      </c>
      <c r="N157" s="0" t="n">
        <v>17950</v>
      </c>
    </row>
    <row r="158" customFormat="false" ht="12.8" hidden="false" customHeight="false" outlineLevel="0" collapsed="false">
      <c r="B158" s="0" t="n">
        <v>261390</v>
      </c>
      <c r="C158" s="0" t="n">
        <v>2</v>
      </c>
      <c r="D158" s="0" t="n">
        <v>26</v>
      </c>
      <c r="E158" s="2" t="n">
        <f aca="false">VLOOKUP(B158,'10'!$B$2:$F$5570,4,0)</f>
        <v>-7.98178</v>
      </c>
      <c r="F158" s="2" t="n">
        <f aca="false">VLOOKUP(B158,'10'!$B$2:$F$5570,5,0)</f>
        <v>-38.289</v>
      </c>
      <c r="G158" s="3" t="n">
        <f aca="false">VLOOKUP(B158,'10'!$B$2:$J$5570,6,0)</f>
        <v>92511.3608841714</v>
      </c>
      <c r="H158" s="0" t="n">
        <f aca="false">IFERROR(IF(I158=K158,0,1),1)</f>
        <v>0</v>
      </c>
      <c r="I158" s="0" t="s">
        <v>1591</v>
      </c>
      <c r="K158" s="4" t="str">
        <f aca="false">VLOOKUP(I158,'[1]26-PE'!K$1:K$1048576,1,0)</f>
        <v>'Serra_Talhada'</v>
      </c>
      <c r="N158" s="0" t="n">
        <v>85774</v>
      </c>
    </row>
    <row r="159" customFormat="false" ht="12.8" hidden="false" customHeight="false" outlineLevel="0" collapsed="false">
      <c r="B159" s="0" t="n">
        <v>261400</v>
      </c>
      <c r="C159" s="0" t="n">
        <v>2</v>
      </c>
      <c r="D159" s="0" t="n">
        <v>26</v>
      </c>
      <c r="E159" s="2" t="n">
        <f aca="false">VLOOKUP(B159,'10'!$B$2:$F$5570,4,0)</f>
        <v>-7.94041</v>
      </c>
      <c r="F159" s="2" t="n">
        <f aca="false">VLOOKUP(B159,'10'!$B$2:$F$5570,5,0)</f>
        <v>-39.2951</v>
      </c>
      <c r="G159" s="3" t="n">
        <f aca="false">VLOOKUP(B159,'10'!$B$2:$J$5570,6,0)</f>
        <v>20635.8554783134</v>
      </c>
      <c r="H159" s="0" t="n">
        <f aca="false">IFERROR(IF(I159=K159,0,1),1)</f>
        <v>0</v>
      </c>
      <c r="I159" s="0" t="s">
        <v>1592</v>
      </c>
      <c r="K159" s="4" t="str">
        <f aca="false">VLOOKUP(I159,'[1]26-PE'!K$1:K$1048576,1,0)</f>
        <v>'Serrita'</v>
      </c>
      <c r="N159" s="0" t="n">
        <v>19133</v>
      </c>
    </row>
    <row r="160" customFormat="false" ht="12.8" hidden="false" customHeight="false" outlineLevel="0" collapsed="false">
      <c r="B160" s="0" t="n">
        <v>261410</v>
      </c>
      <c r="C160" s="0" t="n">
        <v>2</v>
      </c>
      <c r="D160" s="0" t="n">
        <v>26</v>
      </c>
      <c r="E160" s="2" t="n">
        <f aca="false">VLOOKUP(B160,'10'!$B$2:$F$5570,4,0)</f>
        <v>-8.06847</v>
      </c>
      <c r="F160" s="2" t="n">
        <f aca="false">VLOOKUP(B160,'10'!$B$2:$F$5570,5,0)</f>
        <v>-37.2684</v>
      </c>
      <c r="G160" s="3" t="n">
        <f aca="false">VLOOKUP(B160,'10'!$B$2:$J$5570,6,0)</f>
        <v>38569.9486625184</v>
      </c>
      <c r="H160" s="0" t="n">
        <f aca="false">IFERROR(IF(I160=K160,0,1),1)</f>
        <v>0</v>
      </c>
      <c r="I160" s="0" t="s">
        <v>1593</v>
      </c>
      <c r="K160" s="4" t="str">
        <f aca="false">VLOOKUP(I160,'[1]26-PE'!K$1:K$1048576,1,0)</f>
        <v>'Sertania'</v>
      </c>
      <c r="N160" s="0" t="n">
        <v>35761</v>
      </c>
    </row>
    <row r="161" customFormat="false" ht="12.8" hidden="false" customHeight="false" outlineLevel="0" collapsed="false">
      <c r="B161" s="0" t="n">
        <v>261420</v>
      </c>
      <c r="C161" s="0" t="n">
        <v>2</v>
      </c>
      <c r="D161" s="0" t="n">
        <v>26</v>
      </c>
      <c r="E161" s="2" t="n">
        <f aca="false">VLOOKUP(B161,'10'!$B$2:$F$5570,4,0)</f>
        <v>-8.58778</v>
      </c>
      <c r="F161" s="2" t="n">
        <f aca="false">VLOOKUP(B161,'10'!$B$2:$F$5570,5,0)</f>
        <v>-35.1126</v>
      </c>
      <c r="G161" s="3" t="n">
        <f aca="false">VLOOKUP(B161,'10'!$B$2:$J$5570,6,0)</f>
        <v>48921.8506580681</v>
      </c>
      <c r="H161" s="0" t="n">
        <f aca="false">IFERROR(IF(I161=K161,0,1),1)</f>
        <v>0</v>
      </c>
      <c r="I161" s="0" t="s">
        <v>1594</v>
      </c>
      <c r="K161" s="4" t="str">
        <f aca="false">VLOOKUP(I161,'[1]26-PE'!K$1:K$1048576,1,0)</f>
        <v>'Sirinhaem'</v>
      </c>
      <c r="N161" s="0" t="n">
        <v>45359</v>
      </c>
    </row>
    <row r="162" customFormat="false" ht="12.8" hidden="false" customHeight="false" outlineLevel="0" collapsed="false">
      <c r="B162" s="0" t="n">
        <v>261430</v>
      </c>
      <c r="C162" s="0" t="n">
        <v>2</v>
      </c>
      <c r="D162" s="0" t="n">
        <v>26</v>
      </c>
      <c r="E162" s="2" t="n">
        <f aca="false">VLOOKUP(B162,'10'!$B$2:$F$5570,4,0)</f>
        <v>-7.61931</v>
      </c>
      <c r="F162" s="2" t="n">
        <f aca="false">VLOOKUP(B162,'10'!$B$2:$F$5570,5,0)</f>
        <v>-39.546</v>
      </c>
      <c r="G162" s="3" t="n">
        <f aca="false">VLOOKUP(B162,'10'!$B$2:$J$5570,6,0)</f>
        <v>12155.2339539326</v>
      </c>
      <c r="H162" s="0" t="n">
        <f aca="false">IFERROR(IF(I162=K162,0,1),1)</f>
        <v>0</v>
      </c>
      <c r="I162" s="0" t="s">
        <v>1595</v>
      </c>
      <c r="K162" s="4" t="str">
        <f aca="false">VLOOKUP(I162,'[1]26-PE'!K$1:K$1048576,1,0)</f>
        <v>'Moreilandia'</v>
      </c>
      <c r="N162" s="0" t="n">
        <v>11270</v>
      </c>
    </row>
    <row r="163" customFormat="false" ht="12.8" hidden="false" customHeight="false" outlineLevel="0" collapsed="false">
      <c r="B163" s="0" t="n">
        <v>261440</v>
      </c>
      <c r="C163" s="0" t="n">
        <v>2</v>
      </c>
      <c r="D163" s="0" t="n">
        <v>26</v>
      </c>
      <c r="E163" s="2" t="n">
        <f aca="false">VLOOKUP(B163,'10'!$B$2:$F$5570,4,0)</f>
        <v>-7.59472</v>
      </c>
      <c r="F163" s="2" t="n">
        <f aca="false">VLOOKUP(B163,'10'!$B$2:$F$5570,5,0)</f>
        <v>-37.6445</v>
      </c>
      <c r="G163" s="3" t="n">
        <f aca="false">VLOOKUP(B163,'10'!$B$2:$J$5570,6,0)</f>
        <v>6463.73709724205</v>
      </c>
      <c r="H163" s="0" t="n">
        <f aca="false">IFERROR(IF(I163=K163,0,1),1)</f>
        <v>1</v>
      </c>
      <c r="I163" s="0" t="s">
        <v>1596</v>
      </c>
      <c r="K163" s="4" t="e">
        <f aca="false">VLOOKUP(I163,'[1]26-PE'!K$1:K$1048576,1,0)</f>
        <v>#N/A</v>
      </c>
      <c r="N163" s="0" t="n">
        <v>5993</v>
      </c>
    </row>
    <row r="164" customFormat="false" ht="12.8" hidden="false" customHeight="false" outlineLevel="0" collapsed="false">
      <c r="B164" s="0" t="n">
        <v>261450</v>
      </c>
      <c r="C164" s="0" t="n">
        <v>2</v>
      </c>
      <c r="D164" s="0" t="n">
        <v>26</v>
      </c>
      <c r="E164" s="2" t="n">
        <f aca="false">VLOOKUP(B164,'10'!$B$2:$F$5570,4,0)</f>
        <v>-7.84746</v>
      </c>
      <c r="F164" s="2" t="n">
        <f aca="false">VLOOKUP(B164,'10'!$B$2:$F$5570,5,0)</f>
        <v>-35.7481</v>
      </c>
      <c r="G164" s="3" t="n">
        <f aca="false">VLOOKUP(B164,'10'!$B$2:$J$5570,6,0)</f>
        <v>69587.9054753974</v>
      </c>
      <c r="H164" s="0" t="n">
        <f aca="false">IFERROR(IF(I164=K164,0,1),1)</f>
        <v>0</v>
      </c>
      <c r="I164" s="0" t="s">
        <v>1597</v>
      </c>
      <c r="K164" s="4" t="str">
        <f aca="false">VLOOKUP(I164,'[1]26-PE'!K$1:K$1048576,1,0)</f>
        <v>'Surubim'</v>
      </c>
      <c r="N164" s="0" t="n">
        <v>64520</v>
      </c>
    </row>
    <row r="165" customFormat="false" ht="12.8" hidden="false" customHeight="false" outlineLevel="0" collapsed="false">
      <c r="B165" s="0" t="n">
        <v>261460</v>
      </c>
      <c r="C165" s="0" t="n">
        <v>2</v>
      </c>
      <c r="D165" s="0" t="n">
        <v>26</v>
      </c>
      <c r="E165" s="2" t="n">
        <f aca="false">VLOOKUP(B165,'10'!$B$2:$F$5570,4,0)</f>
        <v>-7.58366</v>
      </c>
      <c r="F165" s="2" t="n">
        <f aca="false">VLOOKUP(B165,'10'!$B$2:$F$5570,5,0)</f>
        <v>-37.5377</v>
      </c>
      <c r="G165" s="3" t="n">
        <f aca="false">VLOOKUP(B165,'10'!$B$2:$J$5570,6,0)</f>
        <v>30599.4802579433</v>
      </c>
      <c r="H165" s="0" t="n">
        <f aca="false">IFERROR(IF(I165=K165,0,1),1)</f>
        <v>0</v>
      </c>
      <c r="I165" s="0" t="s">
        <v>1598</v>
      </c>
      <c r="K165" s="4" t="str">
        <f aca="false">VLOOKUP(I165,'[1]26-PE'!K$1:K$1048576,1,0)</f>
        <v>'Tabira'</v>
      </c>
      <c r="N165" s="0" t="n">
        <v>28371</v>
      </c>
    </row>
    <row r="166" customFormat="false" ht="12.8" hidden="false" customHeight="false" outlineLevel="0" collapsed="false">
      <c r="B166" s="0" t="n">
        <v>261470</v>
      </c>
      <c r="C166" s="0" t="n">
        <v>2</v>
      </c>
      <c r="D166" s="0" t="n">
        <v>26</v>
      </c>
      <c r="E166" s="2" t="n">
        <f aca="false">VLOOKUP(B166,'10'!$B$2:$F$5570,4,0)</f>
        <v>-8.30867</v>
      </c>
      <c r="F166" s="2" t="n">
        <f aca="false">VLOOKUP(B166,'10'!$B$2:$F$5570,5,0)</f>
        <v>-36.3</v>
      </c>
      <c r="G166" s="3" t="n">
        <f aca="false">VLOOKUP(B166,'10'!$B$2:$J$5570,6,0)</f>
        <v>13902.4814255715</v>
      </c>
      <c r="H166" s="0" t="n">
        <f aca="false">IFERROR(IF(I166=K166,0,1),1)</f>
        <v>1</v>
      </c>
      <c r="I166" s="0" t="s">
        <v>1599</v>
      </c>
      <c r="K166" s="4" t="e">
        <f aca="false">VLOOKUP(I166,'[1]26-PE'!K$1:K$1048576,1,0)</f>
        <v>#N/A</v>
      </c>
      <c r="N166" s="0" t="n">
        <v>12890</v>
      </c>
    </row>
    <row r="167" customFormat="false" ht="12.8" hidden="false" customHeight="false" outlineLevel="0" collapsed="false">
      <c r="B167" s="0" t="n">
        <v>261480</v>
      </c>
      <c r="C167" s="0" t="n">
        <v>2</v>
      </c>
      <c r="D167" s="0" t="n">
        <v>26</v>
      </c>
      <c r="E167" s="2" t="n">
        <f aca="false">VLOOKUP(B167,'10'!$B$2:$F$5570,4,0)</f>
        <v>-9.09798</v>
      </c>
      <c r="F167" s="2" t="n">
        <f aca="false">VLOOKUP(B167,'10'!$B$2:$F$5570,5,0)</f>
        <v>-38.1504</v>
      </c>
      <c r="G167" s="3" t="n">
        <f aca="false">VLOOKUP(B167,'10'!$B$2:$J$5570,6,0)</f>
        <v>27413.4499917572</v>
      </c>
      <c r="H167" s="0" t="n">
        <f aca="false">IFERROR(IF(I167=K167,0,1),1)</f>
        <v>1</v>
      </c>
      <c r="I167" s="0" t="s">
        <v>1600</v>
      </c>
      <c r="K167" s="4" t="e">
        <f aca="false">VLOOKUP(I167,'[1]26-PE'!K$1:K$1048576,1,0)</f>
        <v>#N/A</v>
      </c>
      <c r="N167" s="0" t="n">
        <v>25417</v>
      </c>
    </row>
    <row r="168" customFormat="false" ht="12.8" hidden="false" customHeight="false" outlineLevel="0" collapsed="false">
      <c r="B168" s="0" t="n">
        <v>261485</v>
      </c>
      <c r="C168" s="0" t="n">
        <v>2</v>
      </c>
      <c r="D168" s="0" t="n">
        <v>26</v>
      </c>
      <c r="E168" s="2" t="n">
        <f aca="false">VLOOKUP(B168,'10'!$B$2:$F$5570,4,0)</f>
        <v>-8.75665</v>
      </c>
      <c r="F168" s="2" t="n">
        <f aca="false">VLOOKUP(B168,'10'!$B$2:$F$5570,5,0)</f>
        <v>-35.1033</v>
      </c>
      <c r="G168" s="3" t="n">
        <f aca="false">VLOOKUP(B168,'10'!$B$2:$J$5570,6,0)</f>
        <v>24967.3035314627</v>
      </c>
      <c r="H168" s="0" t="n">
        <f aca="false">IFERROR(IF(I168=K168,0,1),1)</f>
        <v>1</v>
      </c>
      <c r="I168" s="0" t="s">
        <v>1601</v>
      </c>
      <c r="K168" s="4" t="e">
        <f aca="false">VLOOKUP(I168,'[1]26-PE'!K$1:K$1048576,1,0)</f>
        <v>#N/A</v>
      </c>
      <c r="N168" s="0" t="n">
        <v>23149</v>
      </c>
    </row>
    <row r="169" customFormat="false" ht="12.8" hidden="false" customHeight="false" outlineLevel="0" collapsed="false">
      <c r="B169" s="0" t="n">
        <v>261500</v>
      </c>
      <c r="C169" s="0" t="n">
        <v>2</v>
      </c>
      <c r="D169" s="0" t="n">
        <v>26</v>
      </c>
      <c r="E169" s="2" t="n">
        <f aca="false">VLOOKUP(B169,'10'!$B$2:$F$5570,4,0)</f>
        <v>-7.89446</v>
      </c>
      <c r="F169" s="2" t="n">
        <f aca="false">VLOOKUP(B169,'10'!$B$2:$F$5570,5,0)</f>
        <v>-36.0423</v>
      </c>
      <c r="G169" s="3" t="n">
        <f aca="false">VLOOKUP(B169,'10'!$B$2:$J$5570,6,0)</f>
        <v>30648.0149099333</v>
      </c>
      <c r="H169" s="0" t="n">
        <f aca="false">IFERROR(IF(I169=K169,0,1),1)</f>
        <v>0</v>
      </c>
      <c r="I169" s="0" t="s">
        <v>1602</v>
      </c>
      <c r="K169" s="4" t="str">
        <f aca="false">VLOOKUP(I169,'[1]26-PE'!K$1:K$1048576,1,0)</f>
        <v>'Taquaritinga_Do_Norte'</v>
      </c>
      <c r="N169" s="0" t="n">
        <v>28416</v>
      </c>
    </row>
    <row r="170" customFormat="false" ht="12.8" hidden="false" customHeight="false" outlineLevel="0" collapsed="false">
      <c r="B170" s="0" t="n">
        <v>261510</v>
      </c>
      <c r="C170" s="0" t="n">
        <v>2</v>
      </c>
      <c r="D170" s="0" t="n">
        <v>26</v>
      </c>
      <c r="E170" s="2" t="n">
        <f aca="false">VLOOKUP(B170,'10'!$B$2:$F$5570,4,0)</f>
        <v>-9.05621</v>
      </c>
      <c r="F170" s="2" t="n">
        <f aca="false">VLOOKUP(B170,'10'!$B$2:$F$5570,5,0)</f>
        <v>-36.6272</v>
      </c>
      <c r="G170" s="3" t="n">
        <f aca="false">VLOOKUP(B170,'10'!$B$2:$J$5570,6,0)</f>
        <v>7699.75290125329</v>
      </c>
      <c r="H170" s="0" t="n">
        <f aca="false">IFERROR(IF(I170=K170,0,1),1)</f>
        <v>0</v>
      </c>
      <c r="I170" s="0" t="s">
        <v>1603</v>
      </c>
      <c r="K170" s="4" t="str">
        <f aca="false">VLOOKUP(I170,'[1]26-PE'!K$1:K$1048576,1,0)</f>
        <v>'Terezinha'</v>
      </c>
      <c r="N170" s="0" t="n">
        <v>7139</v>
      </c>
    </row>
    <row r="171" customFormat="false" ht="12.8" hidden="false" customHeight="false" outlineLevel="0" collapsed="false">
      <c r="B171" s="0" t="n">
        <v>261520</v>
      </c>
      <c r="C171" s="0" t="n">
        <v>2</v>
      </c>
      <c r="D171" s="0" t="n">
        <v>26</v>
      </c>
      <c r="E171" s="2" t="n">
        <f aca="false">VLOOKUP(B171,'10'!$B$2:$F$5570,4,0)</f>
        <v>-8.22244</v>
      </c>
      <c r="F171" s="2" t="n">
        <f aca="false">VLOOKUP(B171,'10'!$B$2:$F$5570,5,0)</f>
        <v>-39.3825</v>
      </c>
      <c r="G171" s="3" t="n">
        <f aca="false">VLOOKUP(B171,'10'!$B$2:$J$5570,6,0)</f>
        <v>10767.1429070194</v>
      </c>
      <c r="H171" s="0" t="n">
        <f aca="false">IFERROR(IF(I171=K171,0,1),1)</f>
        <v>1</v>
      </c>
      <c r="I171" s="0" t="s">
        <v>1604</v>
      </c>
      <c r="K171" s="4" t="e">
        <f aca="false">VLOOKUP(I171,'[1]26-PE'!K$1:K$1048576,1,0)</f>
        <v>#N/A</v>
      </c>
      <c r="N171" s="0" t="n">
        <v>9983</v>
      </c>
    </row>
    <row r="172" customFormat="false" ht="12.8" hidden="false" customHeight="false" outlineLevel="0" collapsed="false">
      <c r="B172" s="0" t="n">
        <v>261530</v>
      </c>
      <c r="C172" s="0" t="n">
        <v>2</v>
      </c>
      <c r="D172" s="0" t="n">
        <v>26</v>
      </c>
      <c r="E172" s="2" t="n">
        <f aca="false">VLOOKUP(B172,'10'!$B$2:$F$5570,4,0)</f>
        <v>-7.50484</v>
      </c>
      <c r="F172" s="2" t="n">
        <f aca="false">VLOOKUP(B172,'10'!$B$2:$F$5570,5,0)</f>
        <v>-35.3119</v>
      </c>
      <c r="G172" s="3" t="n">
        <f aca="false">VLOOKUP(B172,'10'!$B$2:$J$5570,6,0)</f>
        <v>54958.4828177984</v>
      </c>
      <c r="H172" s="0" t="n">
        <f aca="false">IFERROR(IF(I172=K172,0,1),1)</f>
        <v>0</v>
      </c>
      <c r="I172" s="0" t="s">
        <v>1605</v>
      </c>
      <c r="K172" s="4" t="str">
        <f aca="false">VLOOKUP(I172,'[1]26-PE'!K$1:K$1048576,1,0)</f>
        <v>'Timbauba'</v>
      </c>
      <c r="N172" s="0" t="n">
        <v>50956</v>
      </c>
    </row>
    <row r="173" customFormat="false" ht="12.8" hidden="false" customHeight="false" outlineLevel="0" collapsed="false">
      <c r="B173" s="0" t="n">
        <v>261540</v>
      </c>
      <c r="C173" s="0" t="n">
        <v>2</v>
      </c>
      <c r="D173" s="0" t="n">
        <v>26</v>
      </c>
      <c r="E173" s="2" t="n">
        <f aca="false">VLOOKUP(B173,'10'!$B$2:$F$5570,4,0)</f>
        <v>-8.00955</v>
      </c>
      <c r="F173" s="2" t="n">
        <f aca="false">VLOOKUP(B173,'10'!$B$2:$F$5570,5,0)</f>
        <v>-36.0637</v>
      </c>
      <c r="G173" s="3" t="n">
        <f aca="false">VLOOKUP(B173,'10'!$B$2:$J$5570,6,0)</f>
        <v>47730.0553147588</v>
      </c>
      <c r="H173" s="0" t="n">
        <f aca="false">IFERROR(IF(I173=K173,0,1),1)</f>
        <v>0</v>
      </c>
      <c r="I173" s="0" t="s">
        <v>1606</v>
      </c>
      <c r="K173" s="4" t="str">
        <f aca="false">VLOOKUP(I173,'[1]26-PE'!K$1:K$1048576,1,0)</f>
        <v>'Toritama'</v>
      </c>
      <c r="N173" s="0" t="n">
        <v>44254</v>
      </c>
    </row>
    <row r="174" customFormat="false" ht="12.8" hidden="false" customHeight="false" outlineLevel="0" collapsed="false">
      <c r="B174" s="0" t="n">
        <v>261550</v>
      </c>
      <c r="C174" s="0" t="n">
        <v>2</v>
      </c>
      <c r="D174" s="0" t="n">
        <v>26</v>
      </c>
      <c r="E174" s="2" t="n">
        <f aca="false">VLOOKUP(B174,'10'!$B$2:$F$5570,4,0)</f>
        <v>-7.80228</v>
      </c>
      <c r="F174" s="2" t="n">
        <f aca="false">VLOOKUP(B174,'10'!$B$2:$F$5570,5,0)</f>
        <v>-35.2314</v>
      </c>
      <c r="G174" s="3" t="n">
        <f aca="false">VLOOKUP(B174,'10'!$B$2:$J$5570,6,0)</f>
        <v>14801.9903091189</v>
      </c>
      <c r="H174" s="0" t="n">
        <f aca="false">IFERROR(IF(I174=K174,0,1),1)</f>
        <v>1</v>
      </c>
      <c r="I174" s="0" t="s">
        <v>1607</v>
      </c>
      <c r="K174" s="4" t="e">
        <f aca="false">VLOOKUP(I174,'[1]26-PE'!K$1:K$1048576,1,0)</f>
        <v>#N/A</v>
      </c>
      <c r="N174" s="0" t="n">
        <v>13724</v>
      </c>
    </row>
    <row r="175" customFormat="false" ht="12.8" hidden="false" customHeight="false" outlineLevel="0" collapsed="false">
      <c r="B175" s="0" t="n">
        <v>261560</v>
      </c>
      <c r="C175" s="0" t="n">
        <v>2</v>
      </c>
      <c r="D175" s="0" t="n">
        <v>26</v>
      </c>
      <c r="E175" s="2" t="n">
        <f aca="false">VLOOKUP(B175,'10'!$B$2:$F$5570,4,0)</f>
        <v>-7.759</v>
      </c>
      <c r="F175" s="2" t="n">
        <f aca="false">VLOOKUP(B175,'10'!$B$2:$F$5570,5,0)</f>
        <v>-40.2647</v>
      </c>
      <c r="G175" s="3" t="n">
        <f aca="false">VLOOKUP(B175,'10'!$B$2:$J$5570,6,0)</f>
        <v>32595.8722764641</v>
      </c>
      <c r="H175" s="0" t="n">
        <f aca="false">IFERROR(IF(I175=K175,0,1),1)</f>
        <v>0</v>
      </c>
      <c r="I175" s="0" t="s">
        <v>1608</v>
      </c>
      <c r="K175" s="4" t="str">
        <f aca="false">VLOOKUP(I175,'[1]26-PE'!K$1:K$1048576,1,0)</f>
        <v>'Trindade'</v>
      </c>
      <c r="N175" s="0" t="n">
        <v>30222</v>
      </c>
    </row>
    <row r="176" customFormat="false" ht="12.8" hidden="false" customHeight="false" outlineLevel="0" collapsed="false">
      <c r="B176" s="0" t="n">
        <v>261570</v>
      </c>
      <c r="C176" s="0" t="n">
        <v>2</v>
      </c>
      <c r="D176" s="0" t="n">
        <v>26</v>
      </c>
      <c r="E176" s="2" t="n">
        <f aca="false">VLOOKUP(B176,'10'!$B$2:$F$5570,4,0)</f>
        <v>-7.83272</v>
      </c>
      <c r="F176" s="2" t="n">
        <f aca="false">VLOOKUP(B176,'10'!$B$2:$F$5570,5,0)</f>
        <v>-38.0978</v>
      </c>
      <c r="G176" s="3" t="n">
        <f aca="false">VLOOKUP(B176,'10'!$B$2:$J$5570,6,0)</f>
        <v>16464.0325028199</v>
      </c>
      <c r="H176" s="0" t="n">
        <f aca="false">IFERROR(IF(I176=K176,0,1),1)</f>
        <v>1</v>
      </c>
      <c r="I176" s="0" t="s">
        <v>1448</v>
      </c>
      <c r="K176" s="4" t="e">
        <f aca="false">VLOOKUP(I176,'[1]26-PE'!K$1:K$1048576,1,0)</f>
        <v>#N/A</v>
      </c>
      <c r="N176" s="0" t="n">
        <v>15265</v>
      </c>
    </row>
    <row r="177" customFormat="false" ht="12.8" hidden="false" customHeight="false" outlineLevel="0" collapsed="false">
      <c r="B177" s="0" t="n">
        <v>261580</v>
      </c>
      <c r="C177" s="0" t="n">
        <v>2</v>
      </c>
      <c r="D177" s="0" t="n">
        <v>26</v>
      </c>
      <c r="E177" s="2" t="n">
        <f aca="false">VLOOKUP(B177,'10'!$B$2:$F$5570,4,0)</f>
        <v>-8.74798</v>
      </c>
      <c r="F177" s="2" t="n">
        <f aca="false">VLOOKUP(B177,'10'!$B$2:$F$5570,5,0)</f>
        <v>-37.3445</v>
      </c>
      <c r="G177" s="3" t="n">
        <f aca="false">VLOOKUP(B177,'10'!$B$2:$J$5570,6,0)</f>
        <v>29176.8756807261</v>
      </c>
      <c r="H177" s="0" t="n">
        <f aca="false">IFERROR(IF(I177=K177,0,1),1)</f>
        <v>0</v>
      </c>
      <c r="I177" s="0" t="s">
        <v>1609</v>
      </c>
      <c r="K177" s="4" t="str">
        <f aca="false">VLOOKUP(I177,'[1]26-PE'!K$1:K$1048576,1,0)</f>
        <v>'Tupanatinga'</v>
      </c>
      <c r="N177" s="0" t="n">
        <v>27052</v>
      </c>
    </row>
    <row r="178" customFormat="false" ht="12.8" hidden="false" customHeight="false" outlineLevel="0" collapsed="false">
      <c r="B178" s="0" t="n">
        <v>261590</v>
      </c>
      <c r="C178" s="0" t="n">
        <v>2</v>
      </c>
      <c r="D178" s="0" t="n">
        <v>26</v>
      </c>
      <c r="E178" s="2" t="n">
        <f aca="false">VLOOKUP(B178,'10'!$B$2:$F$5570,4,0)</f>
        <v>-7.6003</v>
      </c>
      <c r="F178" s="2" t="n">
        <f aca="false">VLOOKUP(B178,'10'!$B$2:$F$5570,5,0)</f>
        <v>-37.3165</v>
      </c>
      <c r="G178" s="3" t="n">
        <f aca="false">VLOOKUP(B178,'10'!$B$2:$J$5570,6,0)</f>
        <v>8835.4637578186</v>
      </c>
      <c r="H178" s="0" t="n">
        <f aca="false">IFERROR(IF(I178=K178,0,1),1)</f>
        <v>1</v>
      </c>
      <c r="I178" s="0" t="s">
        <v>1610</v>
      </c>
      <c r="K178" s="4" t="e">
        <f aca="false">VLOOKUP(I178,'[1]26-PE'!K$1:K$1048576,1,0)</f>
        <v>#N/A</v>
      </c>
      <c r="N178" s="0" t="n">
        <v>8192</v>
      </c>
    </row>
    <row r="179" customFormat="false" ht="12.8" hidden="false" customHeight="false" outlineLevel="0" collapsed="false">
      <c r="B179" s="0" t="n">
        <v>261600</v>
      </c>
      <c r="C179" s="0" t="n">
        <v>2</v>
      </c>
      <c r="D179" s="0" t="n">
        <v>26</v>
      </c>
      <c r="E179" s="2" t="n">
        <f aca="false">VLOOKUP(B179,'10'!$B$2:$F$5570,4,0)</f>
        <v>-8.57885</v>
      </c>
      <c r="F179" s="2" t="n">
        <f aca="false">VLOOKUP(B179,'10'!$B$2:$F$5570,5,0)</f>
        <v>-36.8742</v>
      </c>
      <c r="G179" s="3" t="n">
        <f aca="false">VLOOKUP(B179,'10'!$B$2:$J$5570,6,0)</f>
        <v>19735.2680469439</v>
      </c>
      <c r="H179" s="0" t="n">
        <f aca="false">IFERROR(IF(I179=K179,0,1),1)</f>
        <v>1</v>
      </c>
      <c r="I179" s="0" t="s">
        <v>1611</v>
      </c>
      <c r="K179" s="4" t="e">
        <f aca="false">VLOOKUP(I179,'[1]26-PE'!K$1:K$1048576,1,0)</f>
        <v>#N/A</v>
      </c>
      <c r="N179" s="0" t="n">
        <v>18298</v>
      </c>
    </row>
    <row r="180" customFormat="false" ht="12.8" hidden="false" customHeight="false" outlineLevel="0" collapsed="false">
      <c r="B180" s="0" t="n">
        <v>261610</v>
      </c>
      <c r="C180" s="0" t="n">
        <v>2</v>
      </c>
      <c r="D180" s="0" t="n">
        <v>26</v>
      </c>
      <c r="E180" s="2" t="n">
        <f aca="false">VLOOKUP(B180,'10'!$B$2:$F$5570,4,0)</f>
        <v>-7.92235</v>
      </c>
      <c r="F180" s="2" t="n">
        <f aca="false">VLOOKUP(B180,'10'!$B$2:$F$5570,5,0)</f>
        <v>-38.9701</v>
      </c>
      <c r="G180" s="3" t="n">
        <f aca="false">VLOOKUP(B180,'10'!$B$2:$J$5570,6,0)</f>
        <v>10261.3039785017</v>
      </c>
      <c r="H180" s="0" t="n">
        <f aca="false">IFERROR(IF(I180=K180,0,1),1)</f>
        <v>1</v>
      </c>
      <c r="I180" s="0" t="s">
        <v>1612</v>
      </c>
      <c r="K180" s="4" t="e">
        <f aca="false">VLOOKUP(I180,'[1]26-PE'!K$1:K$1048576,1,0)</f>
        <v>#N/A</v>
      </c>
      <c r="N180" s="0" t="n">
        <v>9514</v>
      </c>
    </row>
    <row r="181" customFormat="false" ht="12.8" hidden="false" customHeight="false" outlineLevel="0" collapsed="false">
      <c r="B181" s="0" t="n">
        <v>261618</v>
      </c>
      <c r="C181" s="0" t="n">
        <v>2</v>
      </c>
      <c r="D181" s="0" t="n">
        <v>26</v>
      </c>
      <c r="E181" s="2" t="n">
        <f aca="false">VLOOKUP(B181,'10'!$B$2:$F$5570,4,0)</f>
        <v>-7.77084</v>
      </c>
      <c r="F181" s="2" t="n">
        <f aca="false">VLOOKUP(B181,'10'!$B$2:$F$5570,5,0)</f>
        <v>-35.8491</v>
      </c>
      <c r="G181" s="3" t="n">
        <f aca="false">VLOOKUP(B181,'10'!$B$2:$J$5570,6,0)</f>
        <v>8268.14760344694</v>
      </c>
      <c r="H181" s="0" t="n">
        <f aca="false">IFERROR(IF(I181=K181,0,1),1)</f>
        <v>0</v>
      </c>
      <c r="I181" s="0" t="s">
        <v>1613</v>
      </c>
      <c r="K181" s="4" t="str">
        <f aca="false">VLOOKUP(I181,'[1]26-PE'!K$1:K$1048576,1,0)</f>
        <v>'Vertente_Do_Lerio'</v>
      </c>
      <c r="N181" s="0" t="n">
        <v>7666</v>
      </c>
    </row>
    <row r="182" customFormat="false" ht="12.8" hidden="false" customHeight="false" outlineLevel="0" collapsed="false">
      <c r="B182" s="0" t="n">
        <v>261620</v>
      </c>
      <c r="C182" s="0" t="n">
        <v>2</v>
      </c>
      <c r="D182" s="0" t="n">
        <v>26</v>
      </c>
      <c r="E182" s="2" t="n">
        <f aca="false">VLOOKUP(B182,'10'!$B$2:$F$5570,4,0)</f>
        <v>-7.90158</v>
      </c>
      <c r="F182" s="2" t="n">
        <f aca="false">VLOOKUP(B182,'10'!$B$2:$F$5570,5,0)</f>
        <v>-35.9681</v>
      </c>
      <c r="G182" s="3" t="n">
        <f aca="false">VLOOKUP(B182,'10'!$B$2:$J$5570,6,0)</f>
        <v>22113.4659944525</v>
      </c>
      <c r="H182" s="0" t="n">
        <f aca="false">IFERROR(IF(I182=K182,0,1),1)</f>
        <v>0</v>
      </c>
      <c r="I182" s="0" t="s">
        <v>1614</v>
      </c>
      <c r="K182" s="4" t="str">
        <f aca="false">VLOOKUP(I182,'[1]26-PE'!K$1:K$1048576,1,0)</f>
        <v>'Vertentes'</v>
      </c>
      <c r="N182" s="0" t="n">
        <v>20503</v>
      </c>
    </row>
    <row r="183" customFormat="false" ht="12.8" hidden="false" customHeight="false" outlineLevel="0" collapsed="false">
      <c r="B183" s="0" t="n">
        <v>261630</v>
      </c>
      <c r="C183" s="0" t="n">
        <v>2</v>
      </c>
      <c r="D183" s="0" t="n">
        <v>26</v>
      </c>
      <c r="E183" s="2" t="n">
        <f aca="false">VLOOKUP(B183,'10'!$B$2:$F$5570,4,0)</f>
        <v>-7.65655</v>
      </c>
      <c r="F183" s="2" t="n">
        <f aca="false">VLOOKUP(B183,'10'!$B$2:$F$5570,5,0)</f>
        <v>-35.3139</v>
      </c>
      <c r="G183" s="3" t="n">
        <f aca="false">VLOOKUP(B183,'10'!$B$2:$J$5570,6,0)</f>
        <v>35066.8253366645</v>
      </c>
      <c r="H183" s="0" t="n">
        <f aca="false">IFERROR(IF(I183=K183,0,1),1)</f>
        <v>1</v>
      </c>
      <c r="I183" s="0" t="s">
        <v>1615</v>
      </c>
      <c r="K183" s="4" t="e">
        <f aca="false">VLOOKUP(I183,'[1]26-PE'!K$1:K$1048576,1,0)</f>
        <v>#N/A</v>
      </c>
      <c r="N183" s="0" t="n">
        <v>32513</v>
      </c>
    </row>
    <row r="184" customFormat="false" ht="12.8" hidden="false" customHeight="false" outlineLevel="0" collapsed="false">
      <c r="B184" s="0" t="n">
        <v>261640</v>
      </c>
      <c r="C184" s="0" t="n">
        <v>2</v>
      </c>
      <c r="D184" s="0" t="n">
        <v>26</v>
      </c>
      <c r="E184" s="2" t="n">
        <f aca="false">VLOOKUP(B184,'10'!$B$2:$F$5570,4,0)</f>
        <v>-8.12819</v>
      </c>
      <c r="F184" s="2" t="n">
        <f aca="false">VLOOKUP(B184,'10'!$B$2:$F$5570,5,0)</f>
        <v>-35.2976</v>
      </c>
      <c r="G184" s="3" t="n">
        <f aca="false">VLOOKUP(B184,'10'!$B$2:$J$5570,6,0)</f>
        <v>148747.922871039</v>
      </c>
      <c r="H184" s="0" t="n">
        <f aca="false">IFERROR(IF(I184=K184,0,1),1)</f>
        <v>0</v>
      </c>
      <c r="I184" s="0" t="s">
        <v>1616</v>
      </c>
      <c r="K184" s="4" t="str">
        <f aca="false">VLOOKUP(I184,'[1]26-PE'!K$1:K$1048576,1,0)</f>
        <v>'Vitoria_De_Santo_Antao'</v>
      </c>
      <c r="N184" s="0" t="n">
        <v>137915</v>
      </c>
    </row>
    <row r="185" customFormat="false" ht="12.8" hidden="false" customHeight="false" outlineLevel="0" collapsed="false">
      <c r="B185" s="0" t="n">
        <v>261650</v>
      </c>
      <c r="C185" s="0" t="n">
        <v>2</v>
      </c>
      <c r="D185" s="0" t="n">
        <v>26</v>
      </c>
      <c r="E185" s="2" t="n">
        <f aca="false">VLOOKUP(B185,'10'!$B$2:$F$5570,4,0)</f>
        <v>-8.8046</v>
      </c>
      <c r="F185" s="2" t="n">
        <f aca="false">VLOOKUP(B185,'10'!$B$2:$F$5570,5,0)</f>
        <v>-35.6212</v>
      </c>
      <c r="G185" s="3" t="n">
        <f aca="false">VLOOKUP(B185,'10'!$B$2:$J$5570,6,0)</f>
        <v>15844.9460529923</v>
      </c>
      <c r="H185" s="0" t="n">
        <f aca="false">IFERROR(IF(I185=K185,0,1),1)</f>
        <v>1</v>
      </c>
      <c r="I185" s="0" t="s">
        <v>1617</v>
      </c>
      <c r="K185" s="4" t="e">
        <f aca="false">VLOOKUP(I185,'[1]26-PE'!K$1:K$1048576,1,0)</f>
        <v>#N/A</v>
      </c>
      <c r="N185" s="0" t="n">
        <v>14691</v>
      </c>
    </row>
    <row r="186" customFormat="false" ht="12.8" hidden="false" customHeight="false" outlineLevel="0" collapsed="false">
      <c r="G186" s="3"/>
    </row>
    <row r="187" customFormat="false" ht="12.8" hidden="false" customHeight="false" outlineLevel="0" collapsed="false">
      <c r="G187" s="8" t="n">
        <f aca="false">SUM(G2:G185)</f>
        <v>10238948.9177951</v>
      </c>
      <c r="N187" s="9" t="n">
        <f aca="false">SUM(N2:N185)</f>
        <v>9493273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05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270010</v>
      </c>
      <c r="C2" s="0" t="n">
        <v>2</v>
      </c>
      <c r="D2" s="0" t="n">
        <v>27</v>
      </c>
      <c r="E2" s="2" t="n">
        <f aca="false">VLOOKUP(B2,'10'!$B$2:$F$5570,4,0)</f>
        <v>-9.262</v>
      </c>
      <c r="F2" s="2" t="n">
        <f aca="false">VLOOKUP(B2,'10'!$B$2:$F$5570,5,0)</f>
        <v>-37.938</v>
      </c>
      <c r="G2" s="3" t="n">
        <f aca="false">VLOOKUP(B2,'10'!$B$2:$J$5570,6,0)</f>
        <v>21745.6811871507</v>
      </c>
      <c r="H2" s="0" t="n">
        <f aca="false">IFERROR(IF(I2=K2,0,1),1)</f>
        <v>1</v>
      </c>
      <c r="I2" s="0" t="s">
        <v>686</v>
      </c>
      <c r="K2" s="4" t="e">
        <f aca="false">VLOOKUP(I2,'[1]27-AL'!K$1:K$1048576,1,0)</f>
        <v>#N/A</v>
      </c>
      <c r="N2" s="0" t="n">
        <v>20162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270020</v>
      </c>
      <c r="C3" s="0" t="n">
        <v>2</v>
      </c>
      <c r="D3" s="0" t="n">
        <v>27</v>
      </c>
      <c r="E3" s="2" t="n">
        <f aca="false">VLOOKUP(B3,'10'!$B$2:$F$5570,4,0)</f>
        <v>-9.68489</v>
      </c>
      <c r="F3" s="2" t="n">
        <f aca="false">VLOOKUP(B3,'10'!$B$2:$F$5570,5,0)</f>
        <v>-36.3078</v>
      </c>
      <c r="G3" s="3" t="n">
        <f aca="false">VLOOKUP(B3,'10'!$B$2:$J$5570,6,0)</f>
        <v>18943.6139455964</v>
      </c>
      <c r="H3" s="0" t="n">
        <f aca="false">IFERROR(IF(I3=K3,0,1),1)</f>
        <v>1</v>
      </c>
      <c r="I3" s="0" t="s">
        <v>1618</v>
      </c>
      <c r="K3" s="4" t="e">
        <f aca="false">VLOOKUP(I3,'[1]27-AL'!K$1:K$1048576,1,0)</f>
        <v>#N/A</v>
      </c>
      <c r="N3" s="0" t="n">
        <v>17564</v>
      </c>
      <c r="Q3" s="0" t="s">
        <v>4</v>
      </c>
      <c r="R3" s="0" t="n">
        <f aca="false">AVERAGE($G$1:$G$103)</f>
        <v>35135.4928813319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270030</v>
      </c>
      <c r="C4" s="0" t="n">
        <v>2</v>
      </c>
      <c r="D4" s="0" t="n">
        <v>27</v>
      </c>
      <c r="E4" s="2" t="n">
        <f aca="false">VLOOKUP(B4,'10'!$B$2:$F$5570,4,0)</f>
        <v>-9.75487</v>
      </c>
      <c r="F4" s="2" t="n">
        <f aca="false">VLOOKUP(B4,'10'!$B$2:$F$5570,5,0)</f>
        <v>-36.6615</v>
      </c>
      <c r="G4" s="3" t="n">
        <f aca="false">VLOOKUP(B4,'10'!$B$2:$J$5570,6,0)</f>
        <v>248515.753501622</v>
      </c>
      <c r="H4" s="0" t="n">
        <f aca="false">IFERROR(IF(I4=K4,0,1),1)</f>
        <v>0</v>
      </c>
      <c r="I4" s="0" t="s">
        <v>1619</v>
      </c>
      <c r="K4" s="4" t="str">
        <f aca="false">VLOOKUP(I4,'[1]27-AL'!K$1:K$1048576,1,0)</f>
        <v>'Arapiraca'</v>
      </c>
      <c r="N4" s="0" t="n">
        <v>230417</v>
      </c>
      <c r="Q4" s="0" t="s">
        <v>6</v>
      </c>
      <c r="R4" s="0" t="n">
        <f aca="false">SQRT(VAR($G$1:$G$103)/COUNT($G$1:$G$103))</f>
        <v>10834.3886811745</v>
      </c>
      <c r="T4" s="0" t="n">
        <v>2</v>
      </c>
      <c r="U4" s="3" t="n">
        <f aca="false">R7</f>
        <v>9788.63039551052</v>
      </c>
      <c r="V4" s="7" t="s">
        <v>7</v>
      </c>
    </row>
    <row r="5" customFormat="false" ht="12.8" hidden="false" customHeight="false" outlineLevel="0" collapsed="false">
      <c r="B5" s="0" t="n">
        <v>270040</v>
      </c>
      <c r="C5" s="0" t="n">
        <v>2</v>
      </c>
      <c r="D5" s="0" t="n">
        <v>27</v>
      </c>
      <c r="E5" s="2" t="n">
        <f aca="false">VLOOKUP(B5,'10'!$B$2:$F$5570,4,0)</f>
        <v>-9.5119</v>
      </c>
      <c r="F5" s="2" t="n">
        <f aca="false">VLOOKUP(B5,'10'!$B$2:$F$5570,5,0)</f>
        <v>-36.0086</v>
      </c>
      <c r="G5" s="3" t="n">
        <f aca="false">VLOOKUP(B5,'10'!$B$2:$J$5570,6,0)</f>
        <v>50691.747633969</v>
      </c>
      <c r="H5" s="0" t="n">
        <f aca="false">IFERROR(IF(I5=K5,0,1),1)</f>
        <v>0</v>
      </c>
      <c r="I5" s="0" t="s">
        <v>1620</v>
      </c>
      <c r="K5" s="4" t="str">
        <f aca="false">VLOOKUP(I5,'[1]27-AL'!K$1:K$1048576,1,0)</f>
        <v>'Atalaia'</v>
      </c>
      <c r="N5" s="0" t="n">
        <v>47000</v>
      </c>
      <c r="Q5" s="0" t="s">
        <v>9</v>
      </c>
      <c r="R5" s="0" t="e">
        <f aca="false">MODE($G$1:$G$103)</f>
        <v>#VALUE!</v>
      </c>
      <c r="T5" s="0" t="n">
        <v>3</v>
      </c>
      <c r="U5" s="3" t="n">
        <f aca="false">R6</f>
        <v>19004.0126236284</v>
      </c>
      <c r="V5" s="7" t="s">
        <v>10</v>
      </c>
    </row>
    <row r="6" customFormat="false" ht="12.8" hidden="false" customHeight="false" outlineLevel="0" collapsed="false">
      <c r="B6" s="0" t="n">
        <v>270050</v>
      </c>
      <c r="C6" s="0" t="n">
        <v>2</v>
      </c>
      <c r="D6" s="0" t="n">
        <v>27</v>
      </c>
      <c r="E6" s="2" t="n">
        <f aca="false">VLOOKUP(B6,'10'!$B$2:$F$5570,4,0)</f>
        <v>-9.4023</v>
      </c>
      <c r="F6" s="2" t="n">
        <f aca="false">VLOOKUP(B6,'10'!$B$2:$F$5570,5,0)</f>
        <v>-35.5101</v>
      </c>
      <c r="G6" s="3" t="n">
        <f aca="false">VLOOKUP(B6,'10'!$B$2:$J$5570,6,0)</f>
        <v>17032.4272050136</v>
      </c>
      <c r="H6" s="0" t="n">
        <f aca="false">IFERROR(IF(I6=K6,0,1),1)</f>
        <v>1</v>
      </c>
      <c r="I6" s="0" t="s">
        <v>1621</v>
      </c>
      <c r="K6" s="4" t="e">
        <f aca="false">VLOOKUP(I6,'[1]27-AL'!K$1:K$1048576,1,0)</f>
        <v>#N/A</v>
      </c>
      <c r="N6" s="0" t="n">
        <v>15792</v>
      </c>
      <c r="Q6" s="0" t="s">
        <v>12</v>
      </c>
      <c r="R6" s="0" t="n">
        <f aca="false">MEDIAN($G$1:$G$103)</f>
        <v>19004.0126236284</v>
      </c>
    </row>
    <row r="7" customFormat="false" ht="12.8" hidden="false" customHeight="false" outlineLevel="0" collapsed="false">
      <c r="B7" s="0" t="n">
        <v>270060</v>
      </c>
      <c r="C7" s="0" t="n">
        <v>2</v>
      </c>
      <c r="D7" s="0" t="n">
        <v>27</v>
      </c>
      <c r="E7" s="2" t="n">
        <f aca="false">VLOOKUP(B7,'10'!$B$2:$F$5570,4,0)</f>
        <v>-9.83842</v>
      </c>
      <c r="F7" s="2" t="n">
        <f aca="false">VLOOKUP(B7,'10'!$B$2:$F$5570,5,0)</f>
        <v>-35.9057</v>
      </c>
      <c r="G7" s="3" t="n">
        <f aca="false">VLOOKUP(B7,'10'!$B$2:$J$5570,6,0)</f>
        <v>8913.11920100255</v>
      </c>
      <c r="H7" s="0" t="n">
        <f aca="false">IFERROR(IF(I7=K7,0,1),1)</f>
        <v>1</v>
      </c>
      <c r="I7" s="0" t="s">
        <v>1271</v>
      </c>
      <c r="K7" s="4" t="e">
        <f aca="false">VLOOKUP(I7,'[1]27-AL'!K$1:K$1048576,1,0)</f>
        <v>#N/A</v>
      </c>
      <c r="N7" s="0" t="n">
        <v>8264</v>
      </c>
      <c r="Q7" s="0" t="s">
        <v>14</v>
      </c>
      <c r="R7" s="0" t="n">
        <f aca="false">QUARTILE($G$1:$G$103, 1)</f>
        <v>9788.63039551052</v>
      </c>
    </row>
    <row r="8" customFormat="false" ht="12.8" hidden="false" customHeight="false" outlineLevel="0" collapsed="false">
      <c r="B8" s="0" t="n">
        <v>270070</v>
      </c>
      <c r="C8" s="0" t="n">
        <v>2</v>
      </c>
      <c r="D8" s="0" t="n">
        <v>27</v>
      </c>
      <c r="E8" s="2" t="n">
        <f aca="false">VLOOKUP(B8,'10'!$B$2:$F$5570,4,0)</f>
        <v>-9.6742</v>
      </c>
      <c r="F8" s="2" t="n">
        <f aca="false">VLOOKUP(B8,'10'!$B$2:$F$5570,5,0)</f>
        <v>-37.133</v>
      </c>
      <c r="G8" s="3" t="n">
        <f aca="false">VLOOKUP(B8,'10'!$B$2:$J$5570,6,0)</f>
        <v>19904.6000549978</v>
      </c>
      <c r="H8" s="0" t="n">
        <f aca="false">IFERROR(IF(I8=K8,0,1),1)</f>
        <v>1</v>
      </c>
      <c r="I8" s="0" t="s">
        <v>706</v>
      </c>
      <c r="K8" s="4" t="e">
        <f aca="false">VLOOKUP(I8,'[1]27-AL'!K$1:K$1048576,1,0)</f>
        <v>#N/A</v>
      </c>
      <c r="N8" s="0" t="n">
        <v>18455</v>
      </c>
      <c r="Q8" s="0" t="s">
        <v>16</v>
      </c>
      <c r="R8" s="0" t="n">
        <f aca="false">QUARTILE($G$1:$G$103, 3)</f>
        <v>27763.978033907</v>
      </c>
    </row>
    <row r="9" customFormat="false" ht="12.8" hidden="false" customHeight="false" outlineLevel="0" collapsed="false">
      <c r="B9" s="0" t="n">
        <v>270080</v>
      </c>
      <c r="C9" s="0" t="n">
        <v>2</v>
      </c>
      <c r="D9" s="0" t="n">
        <v>27</v>
      </c>
      <c r="E9" s="2" t="n">
        <f aca="false">VLOOKUP(B9,'10'!$B$2:$F$5570,4,0)</f>
        <v>-9.57047</v>
      </c>
      <c r="F9" s="2" t="n">
        <f aca="false">VLOOKUP(B9,'10'!$B$2:$F$5570,5,0)</f>
        <v>-36.4904</v>
      </c>
      <c r="G9" s="3" t="n">
        <f aca="false">VLOOKUP(B9,'10'!$B$2:$J$5570,6,0)</f>
        <v>4752.08170372909</v>
      </c>
      <c r="H9" s="0" t="n">
        <f aca="false">IFERROR(IF(I9=K9,0,1),1)</f>
        <v>1</v>
      </c>
      <c r="I9" s="0" t="s">
        <v>190</v>
      </c>
      <c r="K9" s="4" t="e">
        <f aca="false">VLOOKUP(I9,'[1]27-AL'!K$1:K$1048576,1,0)</f>
        <v>#N/A</v>
      </c>
      <c r="N9" s="0" t="n">
        <v>4406</v>
      </c>
      <c r="Q9" s="0" t="s">
        <v>18</v>
      </c>
      <c r="R9" s="0" t="n">
        <f aca="false">VAR($G$1:$G$103)</f>
        <v>11973165765.6657</v>
      </c>
    </row>
    <row r="10" customFormat="false" ht="12.8" hidden="false" customHeight="false" outlineLevel="0" collapsed="false">
      <c r="B10" s="0" t="n">
        <v>270090</v>
      </c>
      <c r="C10" s="0" t="n">
        <v>2</v>
      </c>
      <c r="D10" s="0" t="n">
        <v>27</v>
      </c>
      <c r="E10" s="2" t="n">
        <f aca="false">VLOOKUP(B10,'10'!$B$2:$F$5570,4,0)</f>
        <v>-9.82272</v>
      </c>
      <c r="F10" s="2" t="n">
        <f aca="false">VLOOKUP(B10,'10'!$B$2:$F$5570,5,0)</f>
        <v>-37.277</v>
      </c>
      <c r="G10" s="3" t="n">
        <f aca="false">VLOOKUP(B10,'10'!$B$2:$J$5570,6,0)</f>
        <v>7221.95621610758</v>
      </c>
      <c r="H10" s="0" t="n">
        <f aca="false">IFERROR(IF(I10=K10,0,1),1)</f>
        <v>1</v>
      </c>
      <c r="I10" s="0" t="s">
        <v>1622</v>
      </c>
      <c r="K10" s="4" t="e">
        <f aca="false">VLOOKUP(I10,'[1]27-AL'!K$1:K$1048576,1,0)</f>
        <v>#N/A</v>
      </c>
      <c r="N10" s="0" t="n">
        <v>6696</v>
      </c>
      <c r="Q10" s="0" t="s">
        <v>20</v>
      </c>
      <c r="R10" s="0" t="n">
        <f aca="false">STDEV($G$1:$G$103)</f>
        <v>109421.961989656</v>
      </c>
    </row>
    <row r="11" customFormat="false" ht="12.8" hidden="false" customHeight="false" outlineLevel="0" collapsed="false">
      <c r="B11" s="0" t="n">
        <v>270100</v>
      </c>
      <c r="C11" s="0" t="n">
        <v>2</v>
      </c>
      <c r="D11" s="0" t="n">
        <v>27</v>
      </c>
      <c r="E11" s="2" t="n">
        <f aca="false">VLOOKUP(B11,'10'!$B$2:$F$5570,4,0)</f>
        <v>-9.64308</v>
      </c>
      <c r="F11" s="2" t="n">
        <f aca="false">VLOOKUP(B11,'10'!$B$2:$F$5570,5,0)</f>
        <v>-36.2125</v>
      </c>
      <c r="G11" s="3" t="n">
        <f aca="false">VLOOKUP(B11,'10'!$B$2:$J$5570,6,0)</f>
        <v>29301.9872280781</v>
      </c>
      <c r="H11" s="0" t="n">
        <f aca="false">IFERROR(IF(I11=K11,0,1),1)</f>
        <v>0</v>
      </c>
      <c r="I11" s="0" t="s">
        <v>1623</v>
      </c>
      <c r="K11" s="4" t="str">
        <f aca="false">VLOOKUP(I11,'[1]27-AL'!K$1:K$1048576,1,0)</f>
        <v>'Boca_Da_Mata'</v>
      </c>
      <c r="N11" s="0" t="n">
        <v>27168</v>
      </c>
      <c r="Q11" s="0" t="s">
        <v>22</v>
      </c>
      <c r="R11" s="0" t="n">
        <f aca="false">KURT($G$1:$G$103)</f>
        <v>88.4704724236744</v>
      </c>
    </row>
    <row r="12" customFormat="false" ht="12.8" hidden="false" customHeight="false" outlineLevel="0" collapsed="false">
      <c r="B12" s="0" t="n">
        <v>270110</v>
      </c>
      <c r="C12" s="0" t="n">
        <v>2</v>
      </c>
      <c r="D12" s="0" t="n">
        <v>27</v>
      </c>
      <c r="E12" s="2" t="n">
        <f aca="false">VLOOKUP(B12,'10'!$B$2:$F$5570,4,0)</f>
        <v>-9.23342</v>
      </c>
      <c r="F12" s="2" t="n">
        <f aca="false">VLOOKUP(B12,'10'!$B$2:$F$5570,5,0)</f>
        <v>-36.0162</v>
      </c>
      <c r="G12" s="3" t="n">
        <f aca="false">VLOOKUP(B12,'10'!$B$2:$J$5570,6,0)</f>
        <v>11356.0300178311</v>
      </c>
      <c r="H12" s="0" t="n">
        <f aca="false">IFERROR(IF(I12=K12,0,1),1)</f>
        <v>1</v>
      </c>
      <c r="I12" s="0" t="s">
        <v>1624</v>
      </c>
      <c r="K12" s="4" t="e">
        <f aca="false">VLOOKUP(I12,'[1]27-AL'!K$1:K$1048576,1,0)</f>
        <v>#N/A</v>
      </c>
      <c r="N12" s="0" t="n">
        <v>10529</v>
      </c>
      <c r="Q12" s="0" t="s">
        <v>24</v>
      </c>
      <c r="R12" s="0" t="n">
        <f aca="false">SKEW($G$1:$G$103)</f>
        <v>9.16764705660166</v>
      </c>
    </row>
    <row r="13" customFormat="false" ht="12.8" hidden="false" customHeight="false" outlineLevel="0" collapsed="false">
      <c r="B13" s="0" t="n">
        <v>270120</v>
      </c>
      <c r="C13" s="0" t="n">
        <v>2</v>
      </c>
      <c r="D13" s="0" t="n">
        <v>27</v>
      </c>
      <c r="E13" s="2" t="n">
        <f aca="false">VLOOKUP(B13,'10'!$B$2:$F$5570,4,0)</f>
        <v>-9.40121</v>
      </c>
      <c r="F13" s="2" t="n">
        <f aca="false">VLOOKUP(B13,'10'!$B$2:$F$5570,5,0)</f>
        <v>-36.9911</v>
      </c>
      <c r="G13" s="3" t="n">
        <f aca="false">VLOOKUP(B13,'10'!$B$2:$J$5570,6,0)</f>
        <v>11572.8181300529</v>
      </c>
      <c r="H13" s="0" t="n">
        <f aca="false">IFERROR(IF(I13=K13,0,1),1)</f>
        <v>1</v>
      </c>
      <c r="I13" s="0" t="s">
        <v>1625</v>
      </c>
      <c r="K13" s="4" t="e">
        <f aca="false">VLOOKUP(I13,'[1]27-AL'!K$1:K$1048576,1,0)</f>
        <v>#N/A</v>
      </c>
      <c r="N13" s="0" t="n">
        <v>10730</v>
      </c>
      <c r="Q13" s="0" t="s">
        <v>26</v>
      </c>
      <c r="R13" s="0" t="n">
        <f aca="false">MAX($G$1:$G$103)-MIN($G$1:$G$103)</f>
        <v>1088762.7484215</v>
      </c>
    </row>
    <row r="14" customFormat="false" ht="12.8" hidden="false" customHeight="false" outlineLevel="0" collapsed="false">
      <c r="B14" s="0" t="n">
        <v>270130</v>
      </c>
      <c r="C14" s="0" t="n">
        <v>2</v>
      </c>
      <c r="D14" s="0" t="n">
        <v>27</v>
      </c>
      <c r="E14" s="2" t="n">
        <f aca="false">VLOOKUP(B14,'10'!$B$2:$F$5570,4,0)</f>
        <v>-9.3994</v>
      </c>
      <c r="F14" s="2" t="n">
        <f aca="false">VLOOKUP(B14,'10'!$B$2:$F$5570,5,0)</f>
        <v>-36.1559</v>
      </c>
      <c r="G14" s="3" t="n">
        <f aca="false">VLOOKUP(B14,'10'!$B$2:$J$5570,6,0)</f>
        <v>22858.742539454</v>
      </c>
      <c r="H14" s="0" t="n">
        <f aca="false">IFERROR(IF(I14=K14,0,1),1)</f>
        <v>0</v>
      </c>
      <c r="I14" s="0" t="s">
        <v>1626</v>
      </c>
      <c r="K14" s="4" t="str">
        <f aca="false">VLOOKUP(I14,'[1]27-AL'!K$1:K$1048576,1,0)</f>
        <v>'Cajueiro'</v>
      </c>
      <c r="N14" s="0" t="n">
        <v>21194</v>
      </c>
      <c r="Q14" s="0" t="s">
        <v>28</v>
      </c>
      <c r="R14" s="0" t="n">
        <f aca="false">MIN($G$1:$G$103)</f>
        <v>3139.65270984008</v>
      </c>
    </row>
    <row r="15" customFormat="false" ht="12.8" hidden="false" customHeight="false" outlineLevel="0" collapsed="false">
      <c r="B15" s="0" t="n">
        <v>270135</v>
      </c>
      <c r="C15" s="0" t="n">
        <v>2</v>
      </c>
      <c r="D15" s="0" t="n">
        <v>27</v>
      </c>
      <c r="E15" s="2" t="n">
        <f aca="false">VLOOKUP(B15,'10'!$B$2:$F$5570,4,0)</f>
        <v>-8.84723</v>
      </c>
      <c r="F15" s="2" t="n">
        <f aca="false">VLOOKUP(B15,'10'!$B$2:$F$5570,5,0)</f>
        <v>-35.5685</v>
      </c>
      <c r="G15" s="3" t="n">
        <f aca="false">VLOOKUP(B15,'10'!$B$2:$J$5570,6,0)</f>
        <v>7461.39383259144</v>
      </c>
      <c r="H15" s="0" t="n">
        <f aca="false">IFERROR(IF(I15=K15,0,1),1)</f>
        <v>1</v>
      </c>
      <c r="I15" s="0" t="s">
        <v>1627</v>
      </c>
      <c r="K15" s="4" t="e">
        <f aca="false">VLOOKUP(I15,'[1]27-AL'!K$1:K$1048576,1,0)</f>
        <v>#N/A</v>
      </c>
      <c r="N15" s="0" t="n">
        <v>6918</v>
      </c>
      <c r="Q15" s="0" t="s">
        <v>30</v>
      </c>
      <c r="R15" s="0" t="n">
        <f aca="false">MAX($G$1:$G$103)</f>
        <v>1091902.40113134</v>
      </c>
    </row>
    <row r="16" customFormat="false" ht="12.8" hidden="false" customHeight="false" outlineLevel="0" collapsed="false">
      <c r="B16" s="0" t="n">
        <v>270140</v>
      </c>
      <c r="C16" s="0" t="n">
        <v>2</v>
      </c>
      <c r="D16" s="0" t="n">
        <v>27</v>
      </c>
      <c r="E16" s="2" t="n">
        <f aca="false">VLOOKUP(B16,'10'!$B$2:$F$5570,4,0)</f>
        <v>-9.78451</v>
      </c>
      <c r="F16" s="2" t="n">
        <f aca="false">VLOOKUP(B16,'10'!$B$2:$F$5570,5,0)</f>
        <v>-36.3525</v>
      </c>
      <c r="G16" s="3" t="n">
        <f aca="false">VLOOKUP(B16,'10'!$B$2:$J$5570,6,0)</f>
        <v>61023.1572209007</v>
      </c>
      <c r="H16" s="0" t="n">
        <f aca="false">IFERROR(IF(I16=K16,0,1),1)</f>
        <v>0</v>
      </c>
      <c r="I16" s="0" t="s">
        <v>1628</v>
      </c>
      <c r="K16" s="4" t="str">
        <f aca="false">VLOOKUP(I16,'[1]27-AL'!K$1:K$1048576,1,0)</f>
        <v>'Campo_Alegre'</v>
      </c>
      <c r="N16" s="0" t="n">
        <v>56579</v>
      </c>
      <c r="Q16" s="0" t="s">
        <v>32</v>
      </c>
      <c r="R16" s="0" t="n">
        <f aca="false">SUM($G$1:$G$103)</f>
        <v>3583820.27389585</v>
      </c>
    </row>
    <row r="17" customFormat="false" ht="12.8" hidden="false" customHeight="false" outlineLevel="0" collapsed="false">
      <c r="B17" s="0" t="n">
        <v>270150</v>
      </c>
      <c r="C17" s="0" t="n">
        <v>2</v>
      </c>
      <c r="D17" s="0" t="n">
        <v>27</v>
      </c>
      <c r="E17" s="2" t="n">
        <f aca="false">VLOOKUP(B17,'10'!$B$2:$F$5570,4,0)</f>
        <v>-9.95542</v>
      </c>
      <c r="F17" s="2" t="n">
        <f aca="false">VLOOKUP(B17,'10'!$B$2:$F$5570,5,0)</f>
        <v>-36.7926</v>
      </c>
      <c r="G17" s="3" t="n">
        <f aca="false">VLOOKUP(B17,'10'!$B$2:$J$5570,6,0)</f>
        <v>10299.0531522717</v>
      </c>
      <c r="H17" s="0" t="n">
        <f aca="false">IFERROR(IF(I17=K17,0,1),1)</f>
        <v>1</v>
      </c>
      <c r="I17" s="0" t="s">
        <v>1629</v>
      </c>
      <c r="K17" s="4" t="e">
        <f aca="false">VLOOKUP(I17,'[1]27-AL'!K$1:K$1048576,1,0)</f>
        <v>#N/A</v>
      </c>
      <c r="N17" s="0" t="n">
        <v>9549</v>
      </c>
      <c r="Q17" s="0" t="s">
        <v>34</v>
      </c>
      <c r="R17" s="0" t="n">
        <f aca="false">COUNT($G$1:$G$103)</f>
        <v>102</v>
      </c>
    </row>
    <row r="18" customFormat="false" ht="12.8" hidden="false" customHeight="false" outlineLevel="0" collapsed="false">
      <c r="B18" s="0" t="n">
        <v>270160</v>
      </c>
      <c r="C18" s="0" t="n">
        <v>2</v>
      </c>
      <c r="D18" s="0" t="n">
        <v>27</v>
      </c>
      <c r="E18" s="2" t="n">
        <f aca="false">VLOOKUP(B18,'10'!$B$2:$F$5570,4,0)</f>
        <v>-9.11932</v>
      </c>
      <c r="F18" s="2" t="n">
        <f aca="false">VLOOKUP(B18,'10'!$B$2:$F$5570,5,0)</f>
        <v>-37.5967</v>
      </c>
      <c r="G18" s="3" t="n">
        <f aca="false">VLOOKUP(B18,'10'!$B$2:$J$5570,6,0)</f>
        <v>19118.3386927603</v>
      </c>
      <c r="H18" s="0" t="n">
        <f aca="false">IFERROR(IF(I18=K18,0,1),1)</f>
        <v>1</v>
      </c>
      <c r="I18" s="0" t="s">
        <v>1630</v>
      </c>
      <c r="K18" s="4" t="e">
        <f aca="false">VLOOKUP(I18,'[1]27-AL'!K$1:K$1048576,1,0)</f>
        <v>#N/A</v>
      </c>
      <c r="N18" s="0" t="n">
        <v>17726</v>
      </c>
    </row>
    <row r="19" customFormat="false" ht="12.8" hidden="false" customHeight="false" outlineLevel="0" collapsed="false">
      <c r="B19" s="0" t="n">
        <v>270170</v>
      </c>
      <c r="C19" s="0" t="n">
        <v>2</v>
      </c>
      <c r="D19" s="0" t="n">
        <v>27</v>
      </c>
      <c r="E19" s="2" t="n">
        <f aca="false">VLOOKUP(B19,'10'!$B$2:$F$5570,4,0)</f>
        <v>-9.41504</v>
      </c>
      <c r="F19" s="2" t="n">
        <f aca="false">VLOOKUP(B19,'10'!$B$2:$F$5570,5,0)</f>
        <v>-36.0826</v>
      </c>
      <c r="G19" s="3" t="n">
        <f aca="false">VLOOKUP(B19,'10'!$B$2:$J$5570,6,0)</f>
        <v>18469.0529039167</v>
      </c>
      <c r="H19" s="0" t="n">
        <f aca="false">IFERROR(IF(I19=K19,0,1),1)</f>
        <v>0</v>
      </c>
      <c r="I19" s="0" t="s">
        <v>1631</v>
      </c>
      <c r="K19" s="4" t="str">
        <f aca="false">VLOOKUP(I19,'[1]27-AL'!K$1:K$1048576,1,0)</f>
        <v>'Capela'</v>
      </c>
      <c r="N19" s="0" t="n">
        <v>17124</v>
      </c>
    </row>
    <row r="20" customFormat="false" ht="12.8" hidden="false" customHeight="false" outlineLevel="0" collapsed="false">
      <c r="B20" s="0" t="n">
        <v>270180</v>
      </c>
      <c r="C20" s="0" t="n">
        <v>2</v>
      </c>
      <c r="D20" s="0" t="n">
        <v>27</v>
      </c>
      <c r="E20" s="2" t="n">
        <f aca="false">VLOOKUP(B20,'10'!$B$2:$F$5570,4,0)</f>
        <v>-9.48476</v>
      </c>
      <c r="F20" s="2" t="n">
        <f aca="false">VLOOKUP(B20,'10'!$B$2:$F$5570,5,0)</f>
        <v>-37.3773</v>
      </c>
      <c r="G20" s="3" t="n">
        <f aca="false">VLOOKUP(B20,'10'!$B$2:$J$5570,6,0)</f>
        <v>9706.93039799406</v>
      </c>
      <c r="H20" s="0" t="n">
        <f aca="false">IFERROR(IF(I20=K20,0,1),1)</f>
        <v>1</v>
      </c>
      <c r="I20" s="0" t="s">
        <v>1632</v>
      </c>
      <c r="K20" s="4" t="e">
        <f aca="false">VLOOKUP(I20,'[1]27-AL'!K$1:K$1048576,1,0)</f>
        <v>#N/A</v>
      </c>
      <c r="N20" s="0" t="n">
        <v>9000</v>
      </c>
    </row>
    <row r="21" customFormat="false" ht="12.8" hidden="false" customHeight="false" outlineLevel="0" collapsed="false">
      <c r="B21" s="0" t="n">
        <v>270190</v>
      </c>
      <c r="C21" s="0" t="n">
        <v>2</v>
      </c>
      <c r="D21" s="0" t="n">
        <v>27</v>
      </c>
      <c r="E21" s="2" t="n">
        <f aca="false">VLOOKUP(B21,'10'!$B$2:$F$5570,4,0)</f>
        <v>-9.2556</v>
      </c>
      <c r="F21" s="2" t="n">
        <f aca="false">VLOOKUP(B21,'10'!$B$2:$F$5570,5,0)</f>
        <v>-36.2983</v>
      </c>
      <c r="G21" s="3" t="n">
        <f aca="false">VLOOKUP(B21,'10'!$B$2:$J$5570,6,0)</f>
        <v>7893.89150921317</v>
      </c>
      <c r="H21" s="0" t="n">
        <f aca="false">IFERROR(IF(I21=K21,0,1),1)</f>
        <v>1</v>
      </c>
      <c r="I21" s="0" t="s">
        <v>1633</v>
      </c>
      <c r="K21" s="4" t="e">
        <f aca="false">VLOOKUP(I21,'[1]27-AL'!K$1:K$1048576,1,0)</f>
        <v>#N/A</v>
      </c>
      <c r="N21" s="0" t="n">
        <v>7319</v>
      </c>
    </row>
    <row r="22" customFormat="false" ht="12.8" hidden="false" customHeight="false" outlineLevel="0" collapsed="false">
      <c r="B22" s="0" t="n">
        <v>270200</v>
      </c>
      <c r="C22" s="0" t="n">
        <v>2</v>
      </c>
      <c r="D22" s="0" t="n">
        <v>27</v>
      </c>
      <c r="E22" s="2" t="n">
        <f aca="false">VLOOKUP(B22,'10'!$B$2:$F$5570,4,0)</f>
        <v>-9.63348</v>
      </c>
      <c r="F22" s="2" t="n">
        <f aca="false">VLOOKUP(B22,'10'!$B$2:$F$5570,5,0)</f>
        <v>-36.5845</v>
      </c>
      <c r="G22" s="3" t="n">
        <f aca="false">VLOOKUP(B22,'10'!$B$2:$J$5570,6,0)</f>
        <v>11587.9177995609</v>
      </c>
      <c r="H22" s="0" t="n">
        <f aca="false">IFERROR(IF(I22=K22,0,1),1)</f>
        <v>1</v>
      </c>
      <c r="I22" s="0" t="s">
        <v>1634</v>
      </c>
      <c r="K22" s="4" t="e">
        <f aca="false">VLOOKUP(I22,'[1]27-AL'!K$1:K$1048576,1,0)</f>
        <v>#N/A</v>
      </c>
      <c r="N22" s="0" t="n">
        <v>10744</v>
      </c>
    </row>
    <row r="23" customFormat="false" ht="12.8" hidden="false" customHeight="false" outlineLevel="0" collapsed="false">
      <c r="B23" s="0" t="n">
        <v>270210</v>
      </c>
      <c r="C23" s="0" t="n">
        <v>2</v>
      </c>
      <c r="D23" s="0" t="n">
        <v>27</v>
      </c>
      <c r="E23" s="2" t="n">
        <f aca="false">VLOOKUP(B23,'10'!$B$2:$F$5570,4,0)</f>
        <v>-8.91806</v>
      </c>
      <c r="F23" s="2" t="n">
        <f aca="false">VLOOKUP(B23,'10'!$B$2:$F$5570,5,0)</f>
        <v>-35.7214</v>
      </c>
      <c r="G23" s="3" t="n">
        <f aca="false">VLOOKUP(B23,'10'!$B$2:$J$5570,6,0)</f>
        <v>23269.6692596358</v>
      </c>
      <c r="H23" s="0" t="n">
        <f aca="false">IFERROR(IF(I23=K23,0,1),1)</f>
        <v>1</v>
      </c>
      <c r="I23" s="0" t="s">
        <v>1635</v>
      </c>
      <c r="K23" s="4" t="e">
        <f aca="false">VLOOKUP(I23,'[1]27-AL'!K$1:K$1048576,1,0)</f>
        <v>#N/A</v>
      </c>
      <c r="N23" s="0" t="n">
        <v>21575</v>
      </c>
    </row>
    <row r="24" customFormat="false" ht="12.8" hidden="false" customHeight="false" outlineLevel="0" collapsed="false">
      <c r="B24" s="0" t="n">
        <v>270220</v>
      </c>
      <c r="C24" s="0" t="n">
        <v>2</v>
      </c>
      <c r="D24" s="0" t="n">
        <v>27</v>
      </c>
      <c r="E24" s="2" t="n">
        <f aca="false">VLOOKUP(B24,'10'!$B$2:$F$5570,4,0)</f>
        <v>-9.63715</v>
      </c>
      <c r="F24" s="2" t="n">
        <f aca="false">VLOOKUP(B24,'10'!$B$2:$F$5570,5,0)</f>
        <v>-35.7994</v>
      </c>
      <c r="G24" s="3" t="n">
        <f aca="false">VLOOKUP(B24,'10'!$B$2:$J$5570,6,0)</f>
        <v>6283.61961096816</v>
      </c>
      <c r="H24" s="0" t="n">
        <f aca="false">IFERROR(IF(I24=K24,0,1),1)</f>
        <v>1</v>
      </c>
      <c r="I24" s="0" t="s">
        <v>1636</v>
      </c>
      <c r="K24" s="4" t="e">
        <f aca="false">VLOOKUP(I24,'[1]27-AL'!K$1:K$1048576,1,0)</f>
        <v>#N/A</v>
      </c>
      <c r="N24" s="0" t="n">
        <v>5826</v>
      </c>
    </row>
    <row r="25" customFormat="false" ht="12.8" hidden="false" customHeight="false" outlineLevel="0" collapsed="false">
      <c r="B25" s="0" t="n">
        <v>270230</v>
      </c>
      <c r="C25" s="0" t="n">
        <v>2</v>
      </c>
      <c r="D25" s="0" t="n">
        <v>27</v>
      </c>
      <c r="E25" s="2" t="n">
        <f aca="false">VLOOKUP(B25,'10'!$B$2:$F$5570,4,0)</f>
        <v>-10.1276</v>
      </c>
      <c r="F25" s="2" t="n">
        <f aca="false">VLOOKUP(B25,'10'!$B$2:$F$5570,5,0)</f>
        <v>-36.1717</v>
      </c>
      <c r="G25" s="3" t="n">
        <f aca="false">VLOOKUP(B25,'10'!$B$2:$J$5570,6,0)</f>
        <v>61004.8219079267</v>
      </c>
      <c r="H25" s="0" t="n">
        <f aca="false">IFERROR(IF(I25=K25,0,1),1)</f>
        <v>0</v>
      </c>
      <c r="I25" s="0" t="s">
        <v>1637</v>
      </c>
      <c r="K25" s="4" t="str">
        <f aca="false">VLOOKUP(I25,'[1]27-AL'!K$1:K$1048576,1,0)</f>
        <v>'Coruripe'</v>
      </c>
      <c r="N25" s="0" t="n">
        <v>56562</v>
      </c>
    </row>
    <row r="26" customFormat="false" ht="12.8" hidden="false" customHeight="false" outlineLevel="0" collapsed="false">
      <c r="B26" s="0" t="n">
        <v>270235</v>
      </c>
      <c r="C26" s="0" t="n">
        <v>2</v>
      </c>
      <c r="D26" s="0" t="n">
        <v>27</v>
      </c>
      <c r="E26" s="2" t="n">
        <f aca="false">VLOOKUP(B26,'10'!$B$2:$F$5570,4,0)</f>
        <v>-9.6178</v>
      </c>
      <c r="F26" s="2" t="n">
        <f aca="false">VLOOKUP(B26,'10'!$B$2:$F$5570,5,0)</f>
        <v>-36.7697</v>
      </c>
      <c r="G26" s="3" t="n">
        <f aca="false">VLOOKUP(B26,'10'!$B$2:$J$5570,6,0)</f>
        <v>26024.2803970221</v>
      </c>
      <c r="H26" s="0" t="n">
        <f aca="false">IFERROR(IF(I26=K26,0,1),1)</f>
        <v>1</v>
      </c>
      <c r="I26" s="0" t="s">
        <v>1638</v>
      </c>
      <c r="K26" s="4" t="e">
        <f aca="false">VLOOKUP(I26,'[1]27-AL'!K$1:K$1048576,1,0)</f>
        <v>#N/A</v>
      </c>
      <c r="N26" s="0" t="n">
        <v>24129</v>
      </c>
    </row>
    <row r="27" customFormat="false" ht="12.8" hidden="false" customHeight="false" outlineLevel="0" collapsed="false">
      <c r="B27" s="0" t="n">
        <v>270240</v>
      </c>
      <c r="C27" s="0" t="n">
        <v>2</v>
      </c>
      <c r="D27" s="0" t="n">
        <v>27</v>
      </c>
      <c r="E27" s="2" t="n">
        <f aca="false">VLOOKUP(B27,'10'!$B$2:$F$5570,4,0)</f>
        <v>-9.38534</v>
      </c>
      <c r="F27" s="2" t="n">
        <f aca="false">VLOOKUP(B27,'10'!$B$2:$F$5570,5,0)</f>
        <v>-37.9987</v>
      </c>
      <c r="G27" s="3" t="n">
        <f aca="false">VLOOKUP(B27,'10'!$B$2:$J$5570,6,0)</f>
        <v>55828.8709101519</v>
      </c>
      <c r="H27" s="0" t="n">
        <f aca="false">IFERROR(IF(I27=K27,0,1),1)</f>
        <v>0</v>
      </c>
      <c r="I27" s="0" t="s">
        <v>1639</v>
      </c>
      <c r="K27" s="4" t="str">
        <f aca="false">VLOOKUP(I27,'[1]27-AL'!K$1:K$1048576,1,0)</f>
        <v>'Delmiro_Gouveia'</v>
      </c>
      <c r="N27" s="0" t="n">
        <v>51763</v>
      </c>
    </row>
    <row r="28" customFormat="false" ht="12.8" hidden="false" customHeight="false" outlineLevel="0" collapsed="false">
      <c r="B28" s="0" t="n">
        <v>270250</v>
      </c>
      <c r="C28" s="0" t="n">
        <v>2</v>
      </c>
      <c r="D28" s="0" t="n">
        <v>27</v>
      </c>
      <c r="E28" s="2" t="n">
        <f aca="false">VLOOKUP(B28,'10'!$B$2:$F$5570,4,0)</f>
        <v>-9.38465</v>
      </c>
      <c r="F28" s="2" t="n">
        <f aca="false">VLOOKUP(B28,'10'!$B$2:$F$5570,5,0)</f>
        <v>-37.0965</v>
      </c>
      <c r="G28" s="3" t="n">
        <f aca="false">VLOOKUP(B28,'10'!$B$2:$J$5570,6,0)</f>
        <v>11922.2676243807</v>
      </c>
      <c r="H28" s="0" t="n">
        <f aca="false">IFERROR(IF(I28=K28,0,1),1)</f>
        <v>1</v>
      </c>
      <c r="I28" s="0" t="s">
        <v>1640</v>
      </c>
      <c r="K28" s="4" t="e">
        <f aca="false">VLOOKUP(I28,'[1]27-AL'!K$1:K$1048576,1,0)</f>
        <v>#N/A</v>
      </c>
      <c r="N28" s="0" t="n">
        <v>11054</v>
      </c>
    </row>
    <row r="29" customFormat="false" ht="12.8" hidden="false" customHeight="false" outlineLevel="0" collapsed="false">
      <c r="B29" s="0" t="n">
        <v>270255</v>
      </c>
      <c r="C29" s="0" t="n">
        <v>2</v>
      </c>
      <c r="D29" s="0" t="n">
        <v>27</v>
      </c>
      <c r="E29" s="2" t="n">
        <f aca="false">VLOOKUP(B29,'10'!$B$2:$F$5570,4,0)</f>
        <v>-9.39089</v>
      </c>
      <c r="F29" s="2" t="n">
        <f aca="false">VLOOKUP(B29,'10'!$B$2:$F$5570,5,0)</f>
        <v>-36.7644</v>
      </c>
      <c r="G29" s="3" t="n">
        <f aca="false">VLOOKUP(B29,'10'!$B$2:$J$5570,6,0)</f>
        <v>19578.878612754</v>
      </c>
      <c r="H29" s="0" t="n">
        <f aca="false">IFERROR(IF(I29=K29,0,1),1)</f>
        <v>1</v>
      </c>
      <c r="I29" s="0" t="s">
        <v>1641</v>
      </c>
      <c r="K29" s="4" t="e">
        <f aca="false">VLOOKUP(I29,'[1]27-AL'!K$1:K$1048576,1,0)</f>
        <v>#N/A</v>
      </c>
      <c r="N29" s="0" t="n">
        <v>18153</v>
      </c>
    </row>
    <row r="30" customFormat="false" ht="12.8" hidden="false" customHeight="false" outlineLevel="0" collapsed="false">
      <c r="B30" s="0" t="n">
        <v>270260</v>
      </c>
      <c r="C30" s="0" t="n">
        <v>2</v>
      </c>
      <c r="D30" s="0" t="n">
        <v>27</v>
      </c>
      <c r="E30" s="2" t="n">
        <f aca="false">VLOOKUP(B30,'10'!$B$2:$F$5570,4,0)</f>
        <v>-9.89859</v>
      </c>
      <c r="F30" s="2" t="n">
        <f aca="false">VLOOKUP(B30,'10'!$B$2:$F$5570,5,0)</f>
        <v>-36.6815</v>
      </c>
      <c r="G30" s="3" t="n">
        <f aca="false">VLOOKUP(B30,'10'!$B$2:$J$5570,6,0)</f>
        <v>23891.9913529294</v>
      </c>
      <c r="H30" s="0" t="n">
        <f aca="false">IFERROR(IF(I30=K30,0,1),1)</f>
        <v>1</v>
      </c>
      <c r="I30" s="0" t="s">
        <v>1642</v>
      </c>
      <c r="K30" s="4" t="e">
        <f aca="false">VLOOKUP(I30,'[1]27-AL'!K$1:K$1048576,1,0)</f>
        <v>#N/A</v>
      </c>
      <c r="N30" s="0" t="n">
        <v>22152</v>
      </c>
    </row>
    <row r="31" customFormat="false" ht="12.8" hidden="false" customHeight="false" outlineLevel="0" collapsed="false">
      <c r="B31" s="0" t="n">
        <v>270270</v>
      </c>
      <c r="C31" s="0" t="n">
        <v>2</v>
      </c>
      <c r="D31" s="0" t="n">
        <v>27</v>
      </c>
      <c r="E31" s="2" t="n">
        <f aca="false">VLOOKUP(B31,'10'!$B$2:$F$5570,4,0)</f>
        <v>-10.2935</v>
      </c>
      <c r="F31" s="2" t="n">
        <f aca="false">VLOOKUP(B31,'10'!$B$2:$F$5570,5,0)</f>
        <v>-36.3028</v>
      </c>
      <c r="G31" s="3" t="n">
        <f aca="false">VLOOKUP(B31,'10'!$B$2:$J$5570,6,0)</f>
        <v>5100.45265023488</v>
      </c>
      <c r="H31" s="0" t="n">
        <f aca="false">IFERROR(IF(I31=K31,0,1),1)</f>
        <v>1</v>
      </c>
      <c r="I31" s="0" t="s">
        <v>1643</v>
      </c>
      <c r="K31" s="4" t="e">
        <f aca="false">VLOOKUP(I31,'[1]27-AL'!K$1:K$1048576,1,0)</f>
        <v>#N/A</v>
      </c>
      <c r="N31" s="0" t="n">
        <v>4729</v>
      </c>
    </row>
    <row r="32" customFormat="false" ht="12.8" hidden="false" customHeight="false" outlineLevel="0" collapsed="false">
      <c r="B32" s="0" t="n">
        <v>270280</v>
      </c>
      <c r="C32" s="0" t="n">
        <v>2</v>
      </c>
      <c r="D32" s="0" t="n">
        <v>27</v>
      </c>
      <c r="E32" s="2" t="n">
        <f aca="false">VLOOKUP(B32,'10'!$B$2:$F$5570,4,0)</f>
        <v>-9.27281</v>
      </c>
      <c r="F32" s="2" t="n">
        <f aca="false">VLOOKUP(B32,'10'!$B$2:$F$5570,5,0)</f>
        <v>-35.7139</v>
      </c>
      <c r="G32" s="3" t="n">
        <f aca="false">VLOOKUP(B32,'10'!$B$2:$J$5570,6,0)</f>
        <v>13776.2913303976</v>
      </c>
      <c r="H32" s="0" t="n">
        <f aca="false">IFERROR(IF(I32=K32,0,1),1)</f>
        <v>1</v>
      </c>
      <c r="I32" s="0" t="s">
        <v>1644</v>
      </c>
      <c r="K32" s="4" t="e">
        <f aca="false">VLOOKUP(I32,'[1]27-AL'!K$1:K$1048576,1,0)</f>
        <v>#N/A</v>
      </c>
      <c r="N32" s="0" t="n">
        <v>12773</v>
      </c>
    </row>
    <row r="33" customFormat="false" ht="12.8" hidden="false" customHeight="false" outlineLevel="0" collapsed="false">
      <c r="B33" s="0" t="n">
        <v>270290</v>
      </c>
      <c r="C33" s="0" t="n">
        <v>2</v>
      </c>
      <c r="D33" s="0" t="n">
        <v>27</v>
      </c>
      <c r="E33" s="2" t="n">
        <f aca="false">VLOOKUP(B33,'10'!$B$2:$F$5570,4,0)</f>
        <v>-9.88404</v>
      </c>
      <c r="F33" s="2" t="n">
        <f aca="false">VLOOKUP(B33,'10'!$B$2:$F$5570,5,0)</f>
        <v>-36.8316</v>
      </c>
      <c r="G33" s="3" t="n">
        <f aca="false">VLOOKUP(B33,'10'!$B$2:$J$5570,6,0)</f>
        <v>43776.0989993092</v>
      </c>
      <c r="H33" s="0" t="n">
        <f aca="false">IFERROR(IF(I33=K33,0,1),1)</f>
        <v>1</v>
      </c>
      <c r="I33" s="0" t="s">
        <v>1645</v>
      </c>
      <c r="K33" s="4" t="e">
        <f aca="false">VLOOKUP(I33,'[1]27-AL'!K$1:K$1048576,1,0)</f>
        <v>#N/A</v>
      </c>
      <c r="N33" s="0" t="n">
        <v>40588</v>
      </c>
    </row>
    <row r="34" customFormat="false" ht="12.8" hidden="false" customHeight="false" outlineLevel="0" collapsed="false">
      <c r="B34" s="0" t="n">
        <v>270300</v>
      </c>
      <c r="C34" s="0" t="n">
        <v>2</v>
      </c>
      <c r="D34" s="0" t="n">
        <v>27</v>
      </c>
      <c r="E34" s="2" t="n">
        <f aca="false">VLOOKUP(B34,'10'!$B$2:$F$5570,4,0)</f>
        <v>-8.97823</v>
      </c>
      <c r="F34" s="2" t="n">
        <f aca="false">VLOOKUP(B34,'10'!$B$2:$F$5570,5,0)</f>
        <v>-35.9373</v>
      </c>
      <c r="G34" s="3" t="n">
        <f aca="false">VLOOKUP(B34,'10'!$B$2:$J$5570,6,0)</f>
        <v>16831.8173101217</v>
      </c>
      <c r="H34" s="0" t="n">
        <f aca="false">IFERROR(IF(I34=K34,0,1),1)</f>
        <v>1</v>
      </c>
      <c r="I34" s="0" t="s">
        <v>1646</v>
      </c>
      <c r="K34" s="4" t="e">
        <f aca="false">VLOOKUP(I34,'[1]27-AL'!K$1:K$1048576,1,0)</f>
        <v>#N/A</v>
      </c>
      <c r="N34" s="0" t="n">
        <v>15606</v>
      </c>
    </row>
    <row r="35" customFormat="false" ht="12.8" hidden="false" customHeight="false" outlineLevel="0" collapsed="false">
      <c r="B35" s="0" t="n">
        <v>270310</v>
      </c>
      <c r="C35" s="0" t="n">
        <v>2</v>
      </c>
      <c r="D35" s="0" t="n">
        <v>27</v>
      </c>
      <c r="E35" s="2" t="n">
        <f aca="false">VLOOKUP(B35,'10'!$B$2:$F$5570,4,0)</f>
        <v>-9.53768</v>
      </c>
      <c r="F35" s="2" t="n">
        <f aca="false">VLOOKUP(B35,'10'!$B$2:$F$5570,5,0)</f>
        <v>-36.6372</v>
      </c>
      <c r="G35" s="3" t="n">
        <f aca="false">VLOOKUP(B35,'10'!$B$2:$J$5570,6,0)</f>
        <v>27663.6730864611</v>
      </c>
      <c r="H35" s="0" t="n">
        <f aca="false">IFERROR(IF(I35=K35,0,1),1)</f>
        <v>1</v>
      </c>
      <c r="I35" s="0" t="s">
        <v>1647</v>
      </c>
      <c r="K35" s="4" t="e">
        <f aca="false">VLOOKUP(I35,'[1]27-AL'!K$1:K$1048576,1,0)</f>
        <v>#N/A</v>
      </c>
      <c r="N35" s="0" t="n">
        <v>25649</v>
      </c>
    </row>
    <row r="36" customFormat="false" ht="12.8" hidden="false" customHeight="false" outlineLevel="0" collapsed="false">
      <c r="B36" s="0" t="n">
        <v>270320</v>
      </c>
      <c r="C36" s="0" t="n">
        <v>2</v>
      </c>
      <c r="D36" s="0" t="n">
        <v>27</v>
      </c>
      <c r="E36" s="2" t="n">
        <f aca="false">VLOOKUP(B36,'10'!$B$2:$F$5570,4,0)</f>
        <v>-10.1235</v>
      </c>
      <c r="F36" s="2" t="n">
        <f aca="false">VLOOKUP(B36,'10'!$B$2:$F$5570,5,0)</f>
        <v>-36.6597</v>
      </c>
      <c r="G36" s="3" t="n">
        <f aca="false">VLOOKUP(B36,'10'!$B$2:$J$5570,6,0)</f>
        <v>26325.1952393599</v>
      </c>
      <c r="H36" s="0" t="n">
        <f aca="false">IFERROR(IF(I36=K36,0,1),1)</f>
        <v>1</v>
      </c>
      <c r="I36" s="0" t="s">
        <v>1648</v>
      </c>
      <c r="K36" s="4" t="e">
        <f aca="false">VLOOKUP(I36,'[1]27-AL'!K$1:K$1048576,1,0)</f>
        <v>#N/A</v>
      </c>
      <c r="N36" s="0" t="n">
        <v>24408</v>
      </c>
    </row>
    <row r="37" customFormat="false" ht="12.8" hidden="false" customHeight="false" outlineLevel="0" collapsed="false">
      <c r="B37" s="0" t="n">
        <v>270330</v>
      </c>
      <c r="C37" s="0" t="n">
        <v>2</v>
      </c>
      <c r="D37" s="0" t="n">
        <v>27</v>
      </c>
      <c r="E37" s="2" t="n">
        <f aca="false">VLOOKUP(B37,'10'!$B$2:$F$5570,4,0)</f>
        <v>-9.22594</v>
      </c>
      <c r="F37" s="2" t="n">
        <f aca="false">VLOOKUP(B37,'10'!$B$2:$F$5570,5,0)</f>
        <v>-37.7509</v>
      </c>
      <c r="G37" s="3" t="n">
        <f aca="false">VLOOKUP(B37,'10'!$B$2:$J$5570,6,0)</f>
        <v>19821.5518727039</v>
      </c>
      <c r="H37" s="0" t="n">
        <f aca="false">IFERROR(IF(I37=K37,0,1),1)</f>
        <v>1</v>
      </c>
      <c r="I37" s="0" t="s">
        <v>1649</v>
      </c>
      <c r="K37" s="4" t="e">
        <f aca="false">VLOOKUP(I37,'[1]27-AL'!K$1:K$1048576,1,0)</f>
        <v>#N/A</v>
      </c>
      <c r="N37" s="0" t="n">
        <v>18378</v>
      </c>
    </row>
    <row r="38" customFormat="false" ht="12.8" hidden="false" customHeight="false" outlineLevel="0" collapsed="false">
      <c r="B38" s="0" t="n">
        <v>270340</v>
      </c>
      <c r="C38" s="0" t="n">
        <v>2</v>
      </c>
      <c r="D38" s="0" t="n">
        <v>27</v>
      </c>
      <c r="E38" s="2" t="n">
        <f aca="false">VLOOKUP(B38,'10'!$B$2:$F$5570,4,0)</f>
        <v>-9.63545</v>
      </c>
      <c r="F38" s="2" t="n">
        <f aca="false">VLOOKUP(B38,'10'!$B$2:$F$5570,5,0)</f>
        <v>-37.2076</v>
      </c>
      <c r="G38" s="3" t="n">
        <f aca="false">VLOOKUP(B38,'10'!$B$2:$J$5570,6,0)</f>
        <v>5703.36088273251</v>
      </c>
      <c r="H38" s="0" t="n">
        <f aca="false">IFERROR(IF(I38=K38,0,1),1)</f>
        <v>1</v>
      </c>
      <c r="I38" s="0" t="s">
        <v>1650</v>
      </c>
      <c r="K38" s="4" t="e">
        <f aca="false">VLOOKUP(I38,'[1]27-AL'!K$1:K$1048576,1,0)</f>
        <v>#N/A</v>
      </c>
      <c r="N38" s="0" t="n">
        <v>5288</v>
      </c>
    </row>
    <row r="39" customFormat="false" ht="12.8" hidden="false" customHeight="false" outlineLevel="0" collapsed="false">
      <c r="B39" s="0" t="n">
        <v>270350</v>
      </c>
      <c r="C39" s="0" t="n">
        <v>2</v>
      </c>
      <c r="D39" s="0" t="n">
        <v>27</v>
      </c>
      <c r="E39" s="2" t="n">
        <f aca="false">VLOOKUP(B39,'10'!$B$2:$F$5570,4,0)</f>
        <v>-8.83951</v>
      </c>
      <c r="F39" s="2" t="n">
        <f aca="false">VLOOKUP(B39,'10'!$B$2:$F$5570,5,0)</f>
        <v>-35.4591</v>
      </c>
      <c r="G39" s="3" t="n">
        <f aca="false">VLOOKUP(B39,'10'!$B$2:$J$5570,6,0)</f>
        <v>7588.66247558736</v>
      </c>
      <c r="H39" s="0" t="n">
        <f aca="false">IFERROR(IF(I39=K39,0,1),1)</f>
        <v>1</v>
      </c>
      <c r="I39" s="0" t="s">
        <v>1651</v>
      </c>
      <c r="K39" s="4" t="e">
        <f aca="false">VLOOKUP(I39,'[1]27-AL'!K$1:K$1048576,1,0)</f>
        <v>#N/A</v>
      </c>
      <c r="N39" s="0" t="n">
        <v>7036</v>
      </c>
    </row>
    <row r="40" customFormat="false" ht="12.8" hidden="false" customHeight="false" outlineLevel="0" collapsed="false">
      <c r="B40" s="0" t="n">
        <v>270360</v>
      </c>
      <c r="C40" s="0" t="n">
        <v>2</v>
      </c>
      <c r="D40" s="0" t="n">
        <v>27</v>
      </c>
      <c r="E40" s="2" t="n">
        <f aca="false">VLOOKUP(B40,'10'!$B$2:$F$5570,4,0)</f>
        <v>-9.08746</v>
      </c>
      <c r="F40" s="2" t="n">
        <f aca="false">VLOOKUP(B40,'10'!$B$2:$F$5570,5,0)</f>
        <v>-35.2634</v>
      </c>
      <c r="G40" s="3" t="n">
        <f aca="false">VLOOKUP(B40,'10'!$B$2:$J$5570,6,0)</f>
        <v>8970.28223556851</v>
      </c>
      <c r="H40" s="0" t="n">
        <f aca="false">IFERROR(IF(I40=K40,0,1),1)</f>
        <v>1</v>
      </c>
      <c r="I40" s="0" t="s">
        <v>1652</v>
      </c>
      <c r="K40" s="4" t="e">
        <f aca="false">VLOOKUP(I40,'[1]27-AL'!K$1:K$1048576,1,0)</f>
        <v>#N/A</v>
      </c>
      <c r="N40" s="0" t="n">
        <v>8317</v>
      </c>
    </row>
    <row r="41" customFormat="false" ht="12.8" hidden="false" customHeight="false" outlineLevel="0" collapsed="false">
      <c r="B41" s="0" t="n">
        <v>270370</v>
      </c>
      <c r="C41" s="0" t="n">
        <v>2</v>
      </c>
      <c r="D41" s="0" t="n">
        <v>27</v>
      </c>
      <c r="E41" s="2" t="n">
        <f aca="false">VLOOKUP(B41,'10'!$B$2:$F$5570,4,0)</f>
        <v>-9.66224</v>
      </c>
      <c r="F41" s="2" t="n">
        <f aca="false">VLOOKUP(B41,'10'!$B$2:$F$5570,5,0)</f>
        <v>-37.0046</v>
      </c>
      <c r="G41" s="3" t="n">
        <f aca="false">VLOOKUP(B41,'10'!$B$2:$J$5570,6,0)</f>
        <v>6036.63215973031</v>
      </c>
      <c r="H41" s="0" t="n">
        <f aca="false">IFERROR(IF(I41=K41,0,1),1)</f>
        <v>1</v>
      </c>
      <c r="I41" s="0" t="s">
        <v>1653</v>
      </c>
      <c r="K41" s="4" t="e">
        <f aca="false">VLOOKUP(I41,'[1]27-AL'!K$1:K$1048576,1,0)</f>
        <v>#N/A</v>
      </c>
      <c r="N41" s="0" t="n">
        <v>5597</v>
      </c>
    </row>
    <row r="42" customFormat="false" ht="12.8" hidden="false" customHeight="false" outlineLevel="0" collapsed="false">
      <c r="B42" s="0" t="n">
        <v>270375</v>
      </c>
      <c r="C42" s="0" t="n">
        <v>2</v>
      </c>
      <c r="D42" s="0" t="n">
        <v>27</v>
      </c>
      <c r="E42" s="2" t="n">
        <f aca="false">VLOOKUP(B42,'10'!$B$2:$F$5570,4,0)</f>
        <v>-10.0133</v>
      </c>
      <c r="F42" s="2" t="n">
        <f aca="false">VLOOKUP(B42,'10'!$B$2:$F$5570,5,0)</f>
        <v>-36.0142</v>
      </c>
      <c r="G42" s="3" t="n">
        <f aca="false">VLOOKUP(B42,'10'!$B$2:$J$5570,6,0)</f>
        <v>12537.0398829203</v>
      </c>
      <c r="H42" s="0" t="n">
        <f aca="false">IFERROR(IF(I42=K42,0,1),1)</f>
        <v>1</v>
      </c>
      <c r="I42" s="0" t="s">
        <v>1654</v>
      </c>
      <c r="K42" s="4" t="e">
        <f aca="false">VLOOKUP(I42,'[1]27-AL'!K$1:K$1048576,1,0)</f>
        <v>#N/A</v>
      </c>
      <c r="N42" s="0" t="n">
        <v>11624</v>
      </c>
    </row>
    <row r="43" customFormat="false" ht="12.8" hidden="false" customHeight="false" outlineLevel="0" collapsed="false">
      <c r="B43" s="0" t="n">
        <v>270380</v>
      </c>
      <c r="C43" s="0" t="n">
        <v>2</v>
      </c>
      <c r="D43" s="0" t="n">
        <v>27</v>
      </c>
      <c r="E43" s="2" t="n">
        <f aca="false">VLOOKUP(B43,'10'!$B$2:$F$5570,4,0)</f>
        <v>-9.1328</v>
      </c>
      <c r="F43" s="2" t="n">
        <f aca="false">VLOOKUP(B43,'10'!$B$2:$F$5570,5,0)</f>
        <v>-35.7474</v>
      </c>
      <c r="G43" s="3" t="n">
        <f aca="false">VLOOKUP(B43,'10'!$B$2:$J$5570,6,0)</f>
        <v>25780.5285892502</v>
      </c>
      <c r="H43" s="0" t="n">
        <f aca="false">IFERROR(IF(I43=K43,0,1),1)</f>
        <v>0</v>
      </c>
      <c r="I43" s="0" t="s">
        <v>1655</v>
      </c>
      <c r="K43" s="4" t="str">
        <f aca="false">VLOOKUP(I43,'[1]27-AL'!K$1:K$1048576,1,0)</f>
        <v>'Joaquim_Gomes'</v>
      </c>
      <c r="N43" s="0" t="n">
        <v>23903</v>
      </c>
    </row>
    <row r="44" customFormat="false" ht="12.8" hidden="false" customHeight="false" outlineLevel="0" collapsed="false">
      <c r="B44" s="0" t="n">
        <v>270390</v>
      </c>
      <c r="C44" s="0" t="n">
        <v>2</v>
      </c>
      <c r="D44" s="0" t="n">
        <v>27</v>
      </c>
      <c r="E44" s="2" t="n">
        <f aca="false">VLOOKUP(B44,'10'!$B$2:$F$5570,4,0)</f>
        <v>-8.93297</v>
      </c>
      <c r="F44" s="2" t="n">
        <f aca="false">VLOOKUP(B44,'10'!$B$2:$F$5570,5,0)</f>
        <v>-35.5669</v>
      </c>
      <c r="G44" s="3" t="n">
        <f aca="false">VLOOKUP(B44,'10'!$B$2:$J$5570,6,0)</f>
        <v>4502.93715684725</v>
      </c>
      <c r="H44" s="0" t="n">
        <f aca="false">IFERROR(IF(I44=K44,0,1),1)</f>
        <v>1</v>
      </c>
      <c r="I44" s="0" t="s">
        <v>1153</v>
      </c>
      <c r="K44" s="4" t="e">
        <f aca="false">VLOOKUP(I44,'[1]27-AL'!K$1:K$1048576,1,0)</f>
        <v>#N/A</v>
      </c>
      <c r="N44" s="0" t="n">
        <v>4175</v>
      </c>
    </row>
    <row r="45" customFormat="false" ht="12.8" hidden="false" customHeight="false" outlineLevel="0" collapsed="false">
      <c r="B45" s="0" t="n">
        <v>270400</v>
      </c>
      <c r="C45" s="0" t="n">
        <v>2</v>
      </c>
      <c r="D45" s="0" t="n">
        <v>27</v>
      </c>
      <c r="E45" s="2" t="n">
        <f aca="false">VLOOKUP(B45,'10'!$B$2:$F$5570,4,0)</f>
        <v>-9.90696</v>
      </c>
      <c r="F45" s="2" t="n">
        <f aca="false">VLOOKUP(B45,'10'!$B$2:$F$5570,5,0)</f>
        <v>-36.4803</v>
      </c>
      <c r="G45" s="3" t="n">
        <f aca="false">VLOOKUP(B45,'10'!$B$2:$J$5570,6,0)</f>
        <v>26673.5661858657</v>
      </c>
      <c r="H45" s="0" t="n">
        <f aca="false">IFERROR(IF(I45=K45,0,1),1)</f>
        <v>0</v>
      </c>
      <c r="I45" s="0" t="s">
        <v>1656</v>
      </c>
      <c r="K45" s="4" t="str">
        <f aca="false">VLOOKUP(I45,'[1]27-AL'!K$1:K$1048576,1,0)</f>
        <v>'Junqueiro'</v>
      </c>
      <c r="N45" s="0" t="n">
        <v>24731</v>
      </c>
    </row>
    <row r="46" customFormat="false" ht="12.8" hidden="false" customHeight="false" outlineLevel="0" collapsed="false">
      <c r="B46" s="0" t="n">
        <v>270410</v>
      </c>
      <c r="C46" s="0" t="n">
        <v>2</v>
      </c>
      <c r="D46" s="0" t="n">
        <v>27</v>
      </c>
      <c r="E46" s="2" t="n">
        <f aca="false">VLOOKUP(B46,'10'!$B$2:$F$5570,4,0)</f>
        <v>-9.83291</v>
      </c>
      <c r="F46" s="2" t="n">
        <f aca="false">VLOOKUP(B46,'10'!$B$2:$F$5570,5,0)</f>
        <v>-36.7413</v>
      </c>
      <c r="G46" s="3" t="n">
        <f aca="false">VLOOKUP(B46,'10'!$B$2:$J$5570,6,0)</f>
        <v>19342.6766397362</v>
      </c>
      <c r="H46" s="0" t="n">
        <f aca="false">IFERROR(IF(I46=K46,0,1),1)</f>
        <v>1</v>
      </c>
      <c r="I46" s="0" t="s">
        <v>1657</v>
      </c>
      <c r="K46" s="4" t="e">
        <f aca="false">VLOOKUP(I46,'[1]27-AL'!K$1:K$1048576,1,0)</f>
        <v>#N/A</v>
      </c>
      <c r="N46" s="0" t="n">
        <v>17934</v>
      </c>
    </row>
    <row r="47" customFormat="false" ht="12.8" hidden="false" customHeight="false" outlineLevel="0" collapsed="false">
      <c r="B47" s="0" t="n">
        <v>270420</v>
      </c>
      <c r="C47" s="0" t="n">
        <v>2</v>
      </c>
      <c r="D47" s="0" t="n">
        <v>27</v>
      </c>
      <c r="E47" s="2" t="n">
        <f aca="false">VLOOKUP(B47,'10'!$B$2:$F$5570,4,0)</f>
        <v>-9.74098</v>
      </c>
      <c r="F47" s="2" t="n">
        <f aca="false">VLOOKUP(B47,'10'!$B$2:$F$5570,5,0)</f>
        <v>-36.5121</v>
      </c>
      <c r="G47" s="3" t="n">
        <f aca="false">VLOOKUP(B47,'10'!$B$2:$J$5570,6,0)</f>
        <v>30733.2201878712</v>
      </c>
      <c r="H47" s="0" t="n">
        <f aca="false">IFERROR(IF(I47=K47,0,1),1)</f>
        <v>1</v>
      </c>
      <c r="I47" s="0" t="s">
        <v>1658</v>
      </c>
      <c r="K47" s="4" t="e">
        <f aca="false">VLOOKUP(I47,'[1]27-AL'!K$1:K$1048576,1,0)</f>
        <v>#N/A</v>
      </c>
      <c r="N47" s="0" t="n">
        <v>28495</v>
      </c>
    </row>
    <row r="48" customFormat="false" ht="12.8" hidden="false" customHeight="false" outlineLevel="0" collapsed="false">
      <c r="B48" s="0" t="n">
        <v>270430</v>
      </c>
      <c r="C48" s="0" t="n">
        <v>2</v>
      </c>
      <c r="D48" s="0" t="n">
        <v>27</v>
      </c>
      <c r="E48" s="2" t="n">
        <f aca="false">VLOOKUP(B48,'10'!$B$2:$F$5570,4,0)</f>
        <v>-9.66599</v>
      </c>
      <c r="F48" s="2" t="n">
        <f aca="false">VLOOKUP(B48,'10'!$B$2:$F$5570,5,0)</f>
        <v>-35.735</v>
      </c>
      <c r="G48" s="3" t="n">
        <f aca="false">VLOOKUP(B48,'10'!$B$2:$J$5570,6,0)</f>
        <v>1091902.40113134</v>
      </c>
      <c r="H48" s="0" t="n">
        <f aca="false">IFERROR(IF(I48=K48,0,1),1)</f>
        <v>0</v>
      </c>
      <c r="I48" s="0" t="s">
        <v>1659</v>
      </c>
      <c r="K48" s="4" t="str">
        <f aca="false">VLOOKUP(I48,'[1]27-AL'!K$1:K$1048576,1,0)</f>
        <v>'Maceio'</v>
      </c>
      <c r="N48" s="0" t="n">
        <v>1012382</v>
      </c>
    </row>
    <row r="49" customFormat="false" ht="12.8" hidden="false" customHeight="false" outlineLevel="0" collapsed="false">
      <c r="B49" s="0" t="n">
        <v>270440</v>
      </c>
      <c r="C49" s="0" t="n">
        <v>2</v>
      </c>
      <c r="D49" s="0" t="n">
        <v>27</v>
      </c>
      <c r="E49" s="2" t="n">
        <f aca="false">VLOOKUP(B49,'10'!$B$2:$F$5570,4,0)</f>
        <v>-9.53009</v>
      </c>
      <c r="F49" s="2" t="n">
        <f aca="false">VLOOKUP(B49,'10'!$B$2:$F$5570,5,0)</f>
        <v>-36.992</v>
      </c>
      <c r="G49" s="3" t="n">
        <f aca="false">VLOOKUP(B49,'10'!$B$2:$J$5570,6,0)</f>
        <v>21453.3947273889</v>
      </c>
      <c r="H49" s="0" t="n">
        <f aca="false">IFERROR(IF(I49=K49,0,1),1)</f>
        <v>1</v>
      </c>
      <c r="I49" s="0" t="s">
        <v>1660</v>
      </c>
      <c r="K49" s="4" t="e">
        <f aca="false">VLOOKUP(I49,'[1]27-AL'!K$1:K$1048576,1,0)</f>
        <v>#N/A</v>
      </c>
      <c r="N49" s="0" t="n">
        <v>19891</v>
      </c>
    </row>
    <row r="50" customFormat="false" ht="12.8" hidden="false" customHeight="false" outlineLevel="0" collapsed="false">
      <c r="B50" s="0" t="n">
        <v>270450</v>
      </c>
      <c r="C50" s="0" t="n">
        <v>2</v>
      </c>
      <c r="D50" s="0" t="n">
        <v>27</v>
      </c>
      <c r="E50" s="2" t="n">
        <f aca="false">VLOOKUP(B50,'10'!$B$2:$F$5570,4,0)</f>
        <v>-9.00744</v>
      </c>
      <c r="F50" s="2" t="n">
        <f aca="false">VLOOKUP(B50,'10'!$B$2:$F$5570,5,0)</f>
        <v>-35.2267</v>
      </c>
      <c r="G50" s="3" t="n">
        <f aca="false">VLOOKUP(B50,'10'!$B$2:$J$5570,6,0)</f>
        <v>34911.5144502966</v>
      </c>
      <c r="H50" s="0" t="n">
        <f aca="false">IFERROR(IF(I50=K50,0,1),1)</f>
        <v>1</v>
      </c>
      <c r="I50" s="0" t="s">
        <v>1661</v>
      </c>
      <c r="K50" s="4" t="e">
        <f aca="false">VLOOKUP(I50,'[1]27-AL'!K$1:K$1048576,1,0)</f>
        <v>#N/A</v>
      </c>
      <c r="N50" s="0" t="n">
        <v>32369</v>
      </c>
    </row>
    <row r="51" customFormat="false" ht="12.8" hidden="false" customHeight="false" outlineLevel="0" collapsed="false">
      <c r="B51" s="0" t="n">
        <v>270460</v>
      </c>
      <c r="C51" s="0" t="n">
        <v>2</v>
      </c>
      <c r="D51" s="0" t="n">
        <v>27</v>
      </c>
      <c r="E51" s="2" t="n">
        <f aca="false">VLOOKUP(B51,'10'!$B$2:$F$5570,4,0)</f>
        <v>-9.23045</v>
      </c>
      <c r="F51" s="2" t="n">
        <f aca="false">VLOOKUP(B51,'10'!$B$2:$F$5570,5,0)</f>
        <v>-37.3524</v>
      </c>
      <c r="G51" s="3" t="n">
        <f aca="false">VLOOKUP(B51,'10'!$B$2:$J$5570,6,0)</f>
        <v>10058.5369879659</v>
      </c>
      <c r="H51" s="0" t="n">
        <f aca="false">IFERROR(IF(I51=K51,0,1),1)</f>
        <v>1</v>
      </c>
      <c r="I51" s="0" t="s">
        <v>1662</v>
      </c>
      <c r="K51" s="4" t="e">
        <f aca="false">VLOOKUP(I51,'[1]27-AL'!K$1:K$1048576,1,0)</f>
        <v>#N/A</v>
      </c>
      <c r="N51" s="0" t="n">
        <v>9326</v>
      </c>
    </row>
    <row r="52" customFormat="false" ht="12.8" hidden="false" customHeight="false" outlineLevel="0" collapsed="false">
      <c r="B52" s="0" t="n">
        <v>270470</v>
      </c>
      <c r="C52" s="0" t="n">
        <v>2</v>
      </c>
      <c r="D52" s="0" t="n">
        <v>27</v>
      </c>
      <c r="E52" s="2" t="n">
        <f aca="false">VLOOKUP(B52,'10'!$B$2:$F$5570,4,0)</f>
        <v>-9.70971</v>
      </c>
      <c r="F52" s="2" t="n">
        <f aca="false">VLOOKUP(B52,'10'!$B$2:$F$5570,5,0)</f>
        <v>-35.8967</v>
      </c>
      <c r="G52" s="3" t="n">
        <f aca="false">VLOOKUP(B52,'10'!$B$2:$J$5570,6,0)</f>
        <v>55398.5303291741</v>
      </c>
      <c r="H52" s="0" t="n">
        <f aca="false">IFERROR(IF(I52=K52,0,1),1)</f>
        <v>1</v>
      </c>
      <c r="I52" s="0" t="s">
        <v>1663</v>
      </c>
      <c r="K52" s="4" t="e">
        <f aca="false">VLOOKUP(I52,'[1]27-AL'!K$1:K$1048576,1,0)</f>
        <v>#N/A</v>
      </c>
      <c r="N52" s="0" t="n">
        <v>51364</v>
      </c>
    </row>
    <row r="53" customFormat="false" ht="12.8" hidden="false" customHeight="false" outlineLevel="0" collapsed="false">
      <c r="B53" s="0" t="n">
        <v>270480</v>
      </c>
      <c r="C53" s="0" t="n">
        <v>2</v>
      </c>
      <c r="D53" s="0" t="n">
        <v>27</v>
      </c>
      <c r="E53" s="2" t="n">
        <f aca="false">VLOOKUP(B53,'10'!$B$2:$F$5570,4,0)</f>
        <v>-9.58353</v>
      </c>
      <c r="F53" s="2" t="n">
        <f aca="false">VLOOKUP(B53,'10'!$B$2:$F$5570,5,0)</f>
        <v>-36.3045</v>
      </c>
      <c r="G53" s="3" t="n">
        <f aca="false">VLOOKUP(B53,'10'!$B$2:$J$5570,6,0)</f>
        <v>14384.5923020052</v>
      </c>
      <c r="H53" s="0" t="n">
        <f aca="false">IFERROR(IF(I53=K53,0,1),1)</f>
        <v>1</v>
      </c>
      <c r="I53" s="0" t="s">
        <v>1664</v>
      </c>
      <c r="K53" s="4" t="e">
        <f aca="false">VLOOKUP(I53,'[1]27-AL'!K$1:K$1048576,1,0)</f>
        <v>#N/A</v>
      </c>
      <c r="N53" s="0" t="n">
        <v>13337</v>
      </c>
    </row>
    <row r="54" customFormat="false" ht="12.8" hidden="false" customHeight="false" outlineLevel="0" collapsed="false">
      <c r="B54" s="0" t="n">
        <v>270490</v>
      </c>
      <c r="C54" s="0" t="n">
        <v>2</v>
      </c>
      <c r="D54" s="0" t="n">
        <v>27</v>
      </c>
      <c r="E54" s="2" t="n">
        <f aca="false">VLOOKUP(B54,'10'!$B$2:$F$5570,4,0)</f>
        <v>-9.44739</v>
      </c>
      <c r="F54" s="2" t="n">
        <f aca="false">VLOOKUP(B54,'10'!$B$2:$F$5570,5,0)</f>
        <v>-36.3881</v>
      </c>
      <c r="G54" s="3" t="n">
        <f aca="false">VLOOKUP(B54,'10'!$B$2:$J$5570,6,0)</f>
        <v>3811.58800294567</v>
      </c>
      <c r="H54" s="0" t="n">
        <f aca="false">IFERROR(IF(I54=K54,0,1),1)</f>
        <v>1</v>
      </c>
      <c r="I54" s="0" t="s">
        <v>1665</v>
      </c>
      <c r="K54" s="4" t="e">
        <f aca="false">VLOOKUP(I54,'[1]27-AL'!K$1:K$1048576,1,0)</f>
        <v>#N/A</v>
      </c>
      <c r="N54" s="0" t="n">
        <v>3534</v>
      </c>
    </row>
    <row r="55" customFormat="false" ht="12.8" hidden="false" customHeight="false" outlineLevel="0" collapsed="false">
      <c r="B55" s="0" t="n">
        <v>270500</v>
      </c>
      <c r="C55" s="0" t="n">
        <v>2</v>
      </c>
      <c r="D55" s="0" t="n">
        <v>27</v>
      </c>
      <c r="E55" s="2" t="n">
        <f aca="false">VLOOKUP(B55,'10'!$B$2:$F$5570,4,0)</f>
        <v>-9.11824</v>
      </c>
      <c r="F55" s="2" t="n">
        <f aca="false">VLOOKUP(B55,'10'!$B$2:$F$5570,5,0)</f>
        <v>-37.7323</v>
      </c>
      <c r="G55" s="3" t="n">
        <f aca="false">VLOOKUP(B55,'10'!$B$2:$J$5570,6,0)</f>
        <v>27207.4473577554</v>
      </c>
      <c r="H55" s="0" t="n">
        <f aca="false">IFERROR(IF(I55=K55,0,1),1)</f>
        <v>1</v>
      </c>
      <c r="I55" s="0" t="s">
        <v>1666</v>
      </c>
      <c r="K55" s="4" t="e">
        <f aca="false">VLOOKUP(I55,'[1]27-AL'!K$1:K$1048576,1,0)</f>
        <v>#N/A</v>
      </c>
      <c r="N55" s="0" t="n">
        <v>25226</v>
      </c>
    </row>
    <row r="56" customFormat="false" ht="12.8" hidden="false" customHeight="false" outlineLevel="0" collapsed="false">
      <c r="B56" s="0" t="n">
        <v>270510</v>
      </c>
      <c r="C56" s="0" t="n">
        <v>2</v>
      </c>
      <c r="D56" s="0" t="n">
        <v>27</v>
      </c>
      <c r="E56" s="2" t="n">
        <f aca="false">VLOOKUP(B56,'10'!$B$2:$F$5570,4,0)</f>
        <v>-9.15437</v>
      </c>
      <c r="F56" s="2" t="n">
        <f aca="false">VLOOKUP(B56,'10'!$B$2:$F$5570,5,0)</f>
        <v>-35.5243</v>
      </c>
      <c r="G56" s="3" t="n">
        <f aca="false">VLOOKUP(B56,'10'!$B$2:$J$5570,6,0)</f>
        <v>26585.1252644617</v>
      </c>
      <c r="H56" s="0" t="n">
        <f aca="false">IFERROR(IF(I56=K56,0,1),1)</f>
        <v>0</v>
      </c>
      <c r="I56" s="0" t="s">
        <v>1667</v>
      </c>
      <c r="K56" s="4" t="str">
        <f aca="false">VLOOKUP(I56,'[1]27-AL'!K$1:K$1048576,1,0)</f>
        <v>'Matriz_De_Camaragibe'</v>
      </c>
      <c r="N56" s="0" t="n">
        <v>24649</v>
      </c>
    </row>
    <row r="57" customFormat="false" ht="12.8" hidden="false" customHeight="false" outlineLevel="0" collapsed="false">
      <c r="B57" s="0" t="n">
        <v>270520</v>
      </c>
      <c r="C57" s="0" t="n">
        <v>2</v>
      </c>
      <c r="D57" s="0" t="n">
        <v>27</v>
      </c>
      <c r="E57" s="2" t="n">
        <f aca="false">VLOOKUP(B57,'10'!$B$2:$F$5570,4,0)</f>
        <v>-9.39384</v>
      </c>
      <c r="F57" s="2" t="n">
        <f aca="false">VLOOKUP(B57,'10'!$B$2:$F$5570,5,0)</f>
        <v>-35.8392</v>
      </c>
      <c r="G57" s="3" t="n">
        <f aca="false">VLOOKUP(B57,'10'!$B$2:$J$5570,6,0)</f>
        <v>19064.4113016603</v>
      </c>
      <c r="H57" s="0" t="n">
        <f aca="false">IFERROR(IF(I57=K57,0,1),1)</f>
        <v>1</v>
      </c>
      <c r="I57" s="0" t="s">
        <v>1668</v>
      </c>
      <c r="K57" s="4" t="e">
        <f aca="false">VLOOKUP(I57,'[1]27-AL'!K$1:K$1048576,1,0)</f>
        <v>#N/A</v>
      </c>
      <c r="N57" s="0" t="n">
        <v>17676</v>
      </c>
    </row>
    <row r="58" customFormat="false" ht="12.8" hidden="false" customHeight="false" outlineLevel="0" collapsed="false">
      <c r="B58" s="0" t="n">
        <v>270530</v>
      </c>
      <c r="C58" s="0" t="n">
        <v>2</v>
      </c>
      <c r="D58" s="0" t="n">
        <v>27</v>
      </c>
      <c r="E58" s="2" t="n">
        <f aca="false">VLOOKUP(B58,'10'!$B$2:$F$5570,4,0)</f>
        <v>-9.31236</v>
      </c>
      <c r="F58" s="2" t="n">
        <f aca="false">VLOOKUP(B58,'10'!$B$2:$F$5570,5,0)</f>
        <v>-36.8696</v>
      </c>
      <c r="G58" s="3" t="n">
        <f aca="false">VLOOKUP(B58,'10'!$B$2:$J$5570,6,0)</f>
        <v>5756.20972601048</v>
      </c>
      <c r="H58" s="0" t="n">
        <f aca="false">IFERROR(IF(I58=K58,0,1),1)</f>
        <v>1</v>
      </c>
      <c r="I58" s="0" t="s">
        <v>1669</v>
      </c>
      <c r="K58" s="4" t="e">
        <f aca="false">VLOOKUP(I58,'[1]27-AL'!K$1:K$1048576,1,0)</f>
        <v>#N/A</v>
      </c>
      <c r="N58" s="0" t="n">
        <v>5337</v>
      </c>
    </row>
    <row r="59" customFormat="false" ht="12.8" hidden="false" customHeight="false" outlineLevel="0" collapsed="false">
      <c r="B59" s="0" t="n">
        <v>270540</v>
      </c>
      <c r="C59" s="0" t="n">
        <v>2</v>
      </c>
      <c r="D59" s="0" t="n">
        <v>27</v>
      </c>
      <c r="E59" s="2" t="n">
        <f aca="false">VLOOKUP(B59,'10'!$B$2:$F$5570,4,0)</f>
        <v>-9.60357</v>
      </c>
      <c r="F59" s="2" t="n">
        <f aca="false">VLOOKUP(B59,'10'!$B$2:$F$5570,5,0)</f>
        <v>-37.2505</v>
      </c>
      <c r="G59" s="3" t="n">
        <f aca="false">VLOOKUP(B59,'10'!$B$2:$J$5570,6,0)</f>
        <v>7714.85257076128</v>
      </c>
      <c r="H59" s="0" t="n">
        <f aca="false">IFERROR(IF(I59=K59,0,1),1)</f>
        <v>1</v>
      </c>
      <c r="I59" s="0" t="s">
        <v>1670</v>
      </c>
      <c r="K59" s="4" t="e">
        <f aca="false">VLOOKUP(I59,'[1]27-AL'!K$1:K$1048576,1,0)</f>
        <v>#N/A</v>
      </c>
      <c r="N59" s="0" t="n">
        <v>7153</v>
      </c>
    </row>
    <row r="60" customFormat="false" ht="12.8" hidden="false" customHeight="false" outlineLevel="0" collapsed="false">
      <c r="B60" s="0" t="n">
        <v>270550</v>
      </c>
      <c r="C60" s="0" t="n">
        <v>2</v>
      </c>
      <c r="D60" s="0" t="n">
        <v>27</v>
      </c>
      <c r="E60" s="2" t="n">
        <f aca="false">VLOOKUP(B60,'10'!$B$2:$F$5570,4,0)</f>
        <v>-9.30682</v>
      </c>
      <c r="F60" s="2" t="n">
        <f aca="false">VLOOKUP(B60,'10'!$B$2:$F$5570,5,0)</f>
        <v>-35.9428</v>
      </c>
      <c r="G60" s="3" t="n">
        <f aca="false">VLOOKUP(B60,'10'!$B$2:$J$5570,6,0)</f>
        <v>30347.1000675954</v>
      </c>
      <c r="H60" s="0" t="n">
        <f aca="false">IFERROR(IF(I60=K60,0,1),1)</f>
        <v>0</v>
      </c>
      <c r="I60" s="0" t="s">
        <v>1671</v>
      </c>
      <c r="K60" s="4" t="str">
        <f aca="false">VLOOKUP(I60,'[1]27-AL'!K$1:K$1048576,1,0)</f>
        <v>'Murici'</v>
      </c>
      <c r="N60" s="0" t="n">
        <v>28137</v>
      </c>
    </row>
    <row r="61" customFormat="false" ht="12.8" hidden="false" customHeight="false" outlineLevel="0" collapsed="false">
      <c r="B61" s="0" t="n">
        <v>270560</v>
      </c>
      <c r="C61" s="0" t="n">
        <v>2</v>
      </c>
      <c r="D61" s="0" t="n">
        <v>27</v>
      </c>
      <c r="E61" s="2" t="n">
        <f aca="false">VLOOKUP(B61,'10'!$B$2:$F$5570,4,0)</f>
        <v>-8.94191</v>
      </c>
      <c r="F61" s="2" t="n">
        <f aca="false">VLOOKUP(B61,'10'!$B$2:$F$5570,5,0)</f>
        <v>-35.664</v>
      </c>
      <c r="G61" s="3" t="n">
        <f aca="false">VLOOKUP(B61,'10'!$B$2:$J$5570,6,0)</f>
        <v>13605.8807745217</v>
      </c>
      <c r="H61" s="0" t="n">
        <f aca="false">IFERROR(IF(I61=K61,0,1),1)</f>
        <v>1</v>
      </c>
      <c r="I61" s="0" t="s">
        <v>1672</v>
      </c>
      <c r="K61" s="4" t="e">
        <f aca="false">VLOOKUP(I61,'[1]27-AL'!K$1:K$1048576,1,0)</f>
        <v>#N/A</v>
      </c>
      <c r="N61" s="0" t="n">
        <v>12615</v>
      </c>
    </row>
    <row r="62" customFormat="false" ht="12.8" hidden="false" customHeight="false" outlineLevel="0" collapsed="false">
      <c r="B62" s="0" t="n">
        <v>270570</v>
      </c>
      <c r="C62" s="0" t="n">
        <v>2</v>
      </c>
      <c r="D62" s="0" t="n">
        <v>27</v>
      </c>
      <c r="E62" s="2" t="n">
        <f aca="false">VLOOKUP(B62,'10'!$B$2:$F$5570,4,0)</f>
        <v>-9.53686</v>
      </c>
      <c r="F62" s="2" t="n">
        <f aca="false">VLOOKUP(B62,'10'!$B$2:$F$5570,5,0)</f>
        <v>-37.2971</v>
      </c>
      <c r="G62" s="3" t="n">
        <f aca="false">VLOOKUP(B62,'10'!$B$2:$J$5570,6,0)</f>
        <v>23120.8296601999</v>
      </c>
      <c r="H62" s="0" t="n">
        <f aca="false">IFERROR(IF(I62=K62,0,1),1)</f>
        <v>1</v>
      </c>
      <c r="I62" s="0" t="s">
        <v>1673</v>
      </c>
      <c r="K62" s="4" t="e">
        <f aca="false">VLOOKUP(I62,'[1]27-AL'!K$1:K$1048576,1,0)</f>
        <v>#N/A</v>
      </c>
      <c r="N62" s="0" t="n">
        <v>21437</v>
      </c>
    </row>
    <row r="63" customFormat="false" ht="12.8" hidden="false" customHeight="false" outlineLevel="0" collapsed="false">
      <c r="B63" s="0" t="n">
        <v>270580</v>
      </c>
      <c r="C63" s="0" t="n">
        <v>2</v>
      </c>
      <c r="D63" s="0" t="n">
        <v>27</v>
      </c>
      <c r="E63" s="2" t="n">
        <f aca="false">VLOOKUP(B63,'10'!$B$2:$F$5570,4,0)</f>
        <v>-9.50357</v>
      </c>
      <c r="F63" s="2" t="n">
        <f aca="false">VLOOKUP(B63,'10'!$B$2:$F$5570,5,0)</f>
        <v>-37.8301</v>
      </c>
      <c r="G63" s="3" t="n">
        <f aca="false">VLOOKUP(B63,'10'!$B$2:$J$5570,6,0)</f>
        <v>10033.7303880599</v>
      </c>
      <c r="H63" s="0" t="n">
        <f aca="false">IFERROR(IF(I63=K63,0,1),1)</f>
        <v>1</v>
      </c>
      <c r="I63" s="0" t="s">
        <v>1674</v>
      </c>
      <c r="K63" s="4" t="e">
        <f aca="false">VLOOKUP(I63,'[1]27-AL'!K$1:K$1048576,1,0)</f>
        <v>#N/A</v>
      </c>
      <c r="N63" s="0" t="n">
        <v>9303</v>
      </c>
    </row>
    <row r="64" customFormat="false" ht="12.8" hidden="false" customHeight="false" outlineLevel="0" collapsed="false">
      <c r="B64" s="0" t="n">
        <v>270590</v>
      </c>
      <c r="C64" s="0" t="n">
        <v>2</v>
      </c>
      <c r="D64" s="0" t="n">
        <v>27</v>
      </c>
      <c r="E64" s="2" t="n">
        <f aca="false">VLOOKUP(B64,'10'!$B$2:$F$5570,4,0)</f>
        <v>-10.0572</v>
      </c>
      <c r="F64" s="2" t="n">
        <f aca="false">VLOOKUP(B64,'10'!$B$2:$F$5570,5,0)</f>
        <v>-36.8101</v>
      </c>
      <c r="G64" s="3" t="n">
        <f aca="false">VLOOKUP(B64,'10'!$B$2:$J$5570,6,0)</f>
        <v>5518.92920517062</v>
      </c>
      <c r="H64" s="0" t="n">
        <f aca="false">IFERROR(IF(I64=K64,0,1),1)</f>
        <v>1</v>
      </c>
      <c r="I64" s="0" t="s">
        <v>1675</v>
      </c>
      <c r="K64" s="4" t="e">
        <f aca="false">VLOOKUP(I64,'[1]27-AL'!K$1:K$1048576,1,0)</f>
        <v>#N/A</v>
      </c>
      <c r="N64" s="0" t="n">
        <v>5117</v>
      </c>
    </row>
    <row r="65" customFormat="false" ht="12.8" hidden="false" customHeight="false" outlineLevel="0" collapsed="false">
      <c r="B65" s="0" t="n">
        <v>270600</v>
      </c>
      <c r="C65" s="0" t="n">
        <v>2</v>
      </c>
      <c r="D65" s="0" t="n">
        <v>27</v>
      </c>
      <c r="E65" s="2" t="n">
        <f aca="false">VLOOKUP(B65,'10'!$B$2:$F$5570,4,0)</f>
        <v>-9.51954</v>
      </c>
      <c r="F65" s="2" t="n">
        <f aca="false">VLOOKUP(B65,'10'!$B$2:$F$5570,5,0)</f>
        <v>-37.1954</v>
      </c>
      <c r="G65" s="3" t="n">
        <f aca="false">VLOOKUP(B65,'10'!$B$2:$J$5570,6,0)</f>
        <v>12501.4478047944</v>
      </c>
      <c r="H65" s="0" t="n">
        <f aca="false">IFERROR(IF(I65=K65,0,1),1)</f>
        <v>1</v>
      </c>
      <c r="I65" s="0" t="s">
        <v>1676</v>
      </c>
      <c r="K65" s="4" t="e">
        <f aca="false">VLOOKUP(I65,'[1]27-AL'!K$1:K$1048576,1,0)</f>
        <v>#N/A</v>
      </c>
      <c r="N65" s="0" t="n">
        <v>11591</v>
      </c>
    </row>
    <row r="66" customFormat="false" ht="12.8" hidden="false" customHeight="false" outlineLevel="0" collapsed="false">
      <c r="B66" s="0" t="n">
        <v>270610</v>
      </c>
      <c r="C66" s="0" t="n">
        <v>2</v>
      </c>
      <c r="D66" s="0" t="n">
        <v>27</v>
      </c>
      <c r="E66" s="2" t="n">
        <f aca="false">VLOOKUP(B66,'10'!$B$2:$F$5570,4,0)</f>
        <v>-9.15884</v>
      </c>
      <c r="F66" s="2" t="n">
        <f aca="false">VLOOKUP(B66,'10'!$B$2:$F$5570,5,0)</f>
        <v>-37.3556</v>
      </c>
      <c r="G66" s="3" t="n">
        <f aca="false">VLOOKUP(B66,'10'!$B$2:$J$5570,6,0)</f>
        <v>12355.8438488244</v>
      </c>
      <c r="H66" s="0" t="n">
        <f aca="false">IFERROR(IF(I66=K66,0,1),1)</f>
        <v>1</v>
      </c>
      <c r="I66" s="0" t="s">
        <v>1177</v>
      </c>
      <c r="K66" s="4" t="e">
        <f aca="false">VLOOKUP(I66,'[1]27-AL'!K$1:K$1048576,1,0)</f>
        <v>#N/A</v>
      </c>
      <c r="N66" s="0" t="n">
        <v>11456</v>
      </c>
    </row>
    <row r="67" customFormat="false" ht="12.8" hidden="false" customHeight="false" outlineLevel="0" collapsed="false">
      <c r="B67" s="0" t="n">
        <v>270620</v>
      </c>
      <c r="C67" s="0" t="n">
        <v>2</v>
      </c>
      <c r="D67" s="0" t="n">
        <v>27</v>
      </c>
      <c r="E67" s="2" t="n">
        <f aca="false">VLOOKUP(B67,'10'!$B$2:$F$5570,4,0)</f>
        <v>-9.67493</v>
      </c>
      <c r="F67" s="2" t="n">
        <f aca="false">VLOOKUP(B67,'10'!$B$2:$F$5570,5,0)</f>
        <v>-37.339</v>
      </c>
      <c r="G67" s="3" t="n">
        <f aca="false">VLOOKUP(B67,'10'!$B$2:$J$5570,6,0)</f>
        <v>5376.56089266671</v>
      </c>
      <c r="H67" s="0" t="n">
        <f aca="false">IFERROR(IF(I67=K67,0,1),1)</f>
        <v>1</v>
      </c>
      <c r="I67" s="0" t="s">
        <v>1677</v>
      </c>
      <c r="K67" s="4" t="e">
        <f aca="false">VLOOKUP(I67,'[1]27-AL'!K$1:K$1048576,1,0)</f>
        <v>#N/A</v>
      </c>
      <c r="N67" s="0" t="n">
        <v>4985</v>
      </c>
    </row>
    <row r="68" customFormat="false" ht="12.8" hidden="false" customHeight="false" outlineLevel="0" collapsed="false">
      <c r="B68" s="0" t="n">
        <v>270630</v>
      </c>
      <c r="C68" s="0" t="n">
        <v>2</v>
      </c>
      <c r="D68" s="0" t="n">
        <v>27</v>
      </c>
      <c r="E68" s="2" t="n">
        <f aca="false">VLOOKUP(B68,'10'!$B$2:$F$5570,4,0)</f>
        <v>-9.40568</v>
      </c>
      <c r="F68" s="2" t="n">
        <f aca="false">VLOOKUP(B68,'10'!$B$2:$F$5570,5,0)</f>
        <v>-36.6328</v>
      </c>
      <c r="G68" s="3" t="n">
        <f aca="false">VLOOKUP(B68,'10'!$B$2:$J$5570,6,0)</f>
        <v>78837.5315968638</v>
      </c>
      <c r="H68" s="0" t="n">
        <f aca="false">IFERROR(IF(I68=K68,0,1),1)</f>
        <v>0</v>
      </c>
      <c r="I68" s="0" t="s">
        <v>1678</v>
      </c>
      <c r="K68" s="4" t="str">
        <f aca="false">VLOOKUP(I68,'[1]27-AL'!K$1:K$1048576,1,0)</f>
        <v>'Palmeira_Dos_Indios'</v>
      </c>
      <c r="N68" s="0" t="n">
        <v>73096</v>
      </c>
    </row>
    <row r="69" customFormat="false" ht="12.8" hidden="false" customHeight="false" outlineLevel="0" collapsed="false">
      <c r="B69" s="0" t="n">
        <v>270640</v>
      </c>
      <c r="C69" s="0" t="n">
        <v>2</v>
      </c>
      <c r="D69" s="0" t="n">
        <v>27</v>
      </c>
      <c r="E69" s="2" t="n">
        <f aca="false">VLOOKUP(B69,'10'!$B$2:$F$5570,4,0)</f>
        <v>-9.74032</v>
      </c>
      <c r="F69" s="2" t="n">
        <f aca="false">VLOOKUP(B69,'10'!$B$2:$F$5570,5,0)</f>
        <v>-37.4403</v>
      </c>
      <c r="G69" s="3" t="n">
        <f aca="false">VLOOKUP(B69,'10'!$B$2:$J$5570,6,0)</f>
        <v>26366.1800565959</v>
      </c>
      <c r="H69" s="0" t="n">
        <f aca="false">IFERROR(IF(I69=K69,0,1),1)</f>
        <v>1</v>
      </c>
      <c r="I69" s="0" t="s">
        <v>1679</v>
      </c>
      <c r="K69" s="4" t="e">
        <f aca="false">VLOOKUP(I69,'[1]27-AL'!K$1:K$1048576,1,0)</f>
        <v>#N/A</v>
      </c>
      <c r="N69" s="0" t="n">
        <v>24446</v>
      </c>
    </row>
    <row r="70" customFormat="false" ht="12.8" hidden="false" customHeight="false" outlineLevel="0" collapsed="false">
      <c r="B70" s="0" t="n">
        <v>270642</v>
      </c>
      <c r="C70" s="0" t="n">
        <v>2</v>
      </c>
      <c r="D70" s="0" t="n">
        <v>27</v>
      </c>
      <c r="E70" s="2" t="n">
        <f aca="false">VLOOKUP(B70,'10'!$B$2:$F$5570,4,0)</f>
        <v>-9.25634</v>
      </c>
      <c r="F70" s="2" t="n">
        <f aca="false">VLOOKUP(B70,'10'!$B$2:$F$5570,5,0)</f>
        <v>-37.9988</v>
      </c>
      <c r="G70" s="3" t="n">
        <f aca="false">VLOOKUP(B70,'10'!$B$2:$J$5570,6,0)</f>
        <v>11353.8729221871</v>
      </c>
      <c r="H70" s="0" t="n">
        <f aca="false">IFERROR(IF(I70=K70,0,1),1)</f>
        <v>1</v>
      </c>
      <c r="I70" s="0" t="s">
        <v>1680</v>
      </c>
      <c r="K70" s="4" t="e">
        <f aca="false">VLOOKUP(I70,'[1]27-AL'!K$1:K$1048576,1,0)</f>
        <v>#N/A</v>
      </c>
      <c r="N70" s="0" t="n">
        <v>10527</v>
      </c>
    </row>
    <row r="71" customFormat="false" ht="12.8" hidden="false" customHeight="false" outlineLevel="0" collapsed="false">
      <c r="B71" s="0" t="n">
        <v>270644</v>
      </c>
      <c r="C71" s="0" t="n">
        <v>2</v>
      </c>
      <c r="D71" s="0" t="n">
        <v>27</v>
      </c>
      <c r="E71" s="2" t="n">
        <f aca="false">VLOOKUP(B71,'10'!$B$2:$F$5570,4,0)</f>
        <v>-9.46313</v>
      </c>
      <c r="F71" s="2" t="n">
        <f aca="false">VLOOKUP(B71,'10'!$B$2:$F$5570,5,0)</f>
        <v>-35.552</v>
      </c>
      <c r="G71" s="3" t="n">
        <f aca="false">VLOOKUP(B71,'10'!$B$2:$J$5570,6,0)</f>
        <v>14038.3784511434</v>
      </c>
      <c r="H71" s="0" t="n">
        <f aca="false">IFERROR(IF(I71=K71,0,1),1)</f>
        <v>1</v>
      </c>
      <c r="I71" s="0" t="s">
        <v>1681</v>
      </c>
      <c r="K71" s="4" t="e">
        <f aca="false">VLOOKUP(I71,'[1]27-AL'!K$1:K$1048576,1,0)</f>
        <v>#N/A</v>
      </c>
      <c r="N71" s="0" t="n">
        <v>13016</v>
      </c>
    </row>
    <row r="72" customFormat="false" ht="12.8" hidden="false" customHeight="false" outlineLevel="0" collapsed="false">
      <c r="B72" s="0" t="n">
        <v>270650</v>
      </c>
      <c r="C72" s="0" t="n">
        <v>2</v>
      </c>
      <c r="D72" s="0" t="n">
        <v>27</v>
      </c>
      <c r="E72" s="2" t="n">
        <f aca="false">VLOOKUP(B72,'10'!$B$2:$F$5570,4,0)</f>
        <v>-9.24511</v>
      </c>
      <c r="F72" s="2" t="n">
        <f aca="false">VLOOKUP(B72,'10'!$B$2:$F$5570,5,0)</f>
        <v>-35.4745</v>
      </c>
      <c r="G72" s="3" t="n">
        <f aca="false">VLOOKUP(B72,'10'!$B$2:$J$5570,6,0)</f>
        <v>16428.440424694</v>
      </c>
      <c r="H72" s="0" t="n">
        <f aca="false">IFERROR(IF(I72=K72,0,1),1)</f>
        <v>1</v>
      </c>
      <c r="I72" s="0" t="s">
        <v>1682</v>
      </c>
      <c r="K72" s="4" t="e">
        <f aca="false">VLOOKUP(I72,'[1]27-AL'!K$1:K$1048576,1,0)</f>
        <v>#N/A</v>
      </c>
      <c r="N72" s="0" t="n">
        <v>15232</v>
      </c>
    </row>
    <row r="73" customFormat="false" ht="12.8" hidden="false" customHeight="false" outlineLevel="0" collapsed="false">
      <c r="B73" s="0" t="n">
        <v>270660</v>
      </c>
      <c r="C73" s="0" t="n">
        <v>2</v>
      </c>
      <c r="D73" s="0" t="n">
        <v>27</v>
      </c>
      <c r="E73" s="2" t="n">
        <f aca="false">VLOOKUP(B73,'10'!$B$2:$F$5570,4,0)</f>
        <v>-9.36792</v>
      </c>
      <c r="F73" s="2" t="n">
        <f aca="false">VLOOKUP(B73,'10'!$B$2:$F$5570,5,0)</f>
        <v>-36.3672</v>
      </c>
      <c r="G73" s="3" t="n">
        <f aca="false">VLOOKUP(B73,'10'!$B$2:$J$5570,6,0)</f>
        <v>8162.44991689101</v>
      </c>
      <c r="H73" s="0" t="n">
        <f aca="false">IFERROR(IF(I73=K73,0,1),1)</f>
        <v>1</v>
      </c>
      <c r="I73" s="0" t="s">
        <v>1683</v>
      </c>
      <c r="K73" s="4" t="e">
        <f aca="false">VLOOKUP(I73,'[1]27-AL'!K$1:K$1048576,1,0)</f>
        <v>#N/A</v>
      </c>
      <c r="N73" s="0" t="n">
        <v>7568</v>
      </c>
    </row>
    <row r="74" customFormat="false" ht="12.8" hidden="false" customHeight="false" outlineLevel="0" collapsed="false">
      <c r="B74" s="0" t="n">
        <v>270670</v>
      </c>
      <c r="C74" s="0" t="n">
        <v>2</v>
      </c>
      <c r="D74" s="0" t="n">
        <v>27</v>
      </c>
      <c r="E74" s="2" t="n">
        <f aca="false">VLOOKUP(B74,'10'!$B$2:$F$5570,4,0)</f>
        <v>-10.2874</v>
      </c>
      <c r="F74" s="2" t="n">
        <f aca="false">VLOOKUP(B74,'10'!$B$2:$F$5570,5,0)</f>
        <v>-36.5819</v>
      </c>
      <c r="G74" s="3" t="n">
        <f aca="false">VLOOKUP(B74,'10'!$B$2:$J$5570,6,0)</f>
        <v>68505.0434621101</v>
      </c>
      <c r="H74" s="0" t="n">
        <f aca="false">IFERROR(IF(I74=K74,0,1),1)</f>
        <v>0</v>
      </c>
      <c r="I74" s="0" t="s">
        <v>1684</v>
      </c>
      <c r="K74" s="4" t="str">
        <f aca="false">VLOOKUP(I74,'[1]27-AL'!K$1:K$1048576,1,0)</f>
        <v>'Penedo'</v>
      </c>
      <c r="N74" s="0" t="n">
        <v>63516</v>
      </c>
    </row>
    <row r="75" customFormat="false" ht="12.8" hidden="false" customHeight="false" outlineLevel="0" collapsed="false">
      <c r="B75" s="0" t="n">
        <v>270680</v>
      </c>
      <c r="C75" s="0" t="n">
        <v>2</v>
      </c>
      <c r="D75" s="0" t="n">
        <v>27</v>
      </c>
      <c r="E75" s="2" t="n">
        <f aca="false">VLOOKUP(B75,'10'!$B$2:$F$5570,4,0)</f>
        <v>-10.406</v>
      </c>
      <c r="F75" s="2" t="n">
        <f aca="false">VLOOKUP(B75,'10'!$B$2:$F$5570,5,0)</f>
        <v>-36.434</v>
      </c>
      <c r="G75" s="3" t="n">
        <f aca="false">VLOOKUP(B75,'10'!$B$2:$J$5570,6,0)</f>
        <v>19203.5439706983</v>
      </c>
      <c r="H75" s="0" t="n">
        <f aca="false">IFERROR(IF(I75=K75,0,1),1)</f>
        <v>1</v>
      </c>
      <c r="I75" s="0" t="s">
        <v>1685</v>
      </c>
      <c r="K75" s="4" t="e">
        <f aca="false">VLOOKUP(I75,'[1]27-AL'!K$1:K$1048576,1,0)</f>
        <v>#N/A</v>
      </c>
      <c r="N75" s="0" t="n">
        <v>17805</v>
      </c>
    </row>
    <row r="76" customFormat="false" ht="12.8" hidden="false" customHeight="false" outlineLevel="0" collapsed="false">
      <c r="B76" s="0" t="n">
        <v>270690</v>
      </c>
      <c r="C76" s="0" t="n">
        <v>2</v>
      </c>
      <c r="D76" s="0" t="n">
        <v>27</v>
      </c>
      <c r="E76" s="2" t="n">
        <f aca="false">VLOOKUP(B76,'10'!$B$2:$F$5570,4,0)</f>
        <v>-9.60135</v>
      </c>
      <c r="F76" s="2" t="n">
        <f aca="false">VLOOKUP(B76,'10'!$B$2:$F$5570,5,0)</f>
        <v>-35.9543</v>
      </c>
      <c r="G76" s="3" t="n">
        <f aca="false">VLOOKUP(B76,'10'!$B$2:$J$5570,6,0)</f>
        <v>37757.8021525529</v>
      </c>
      <c r="H76" s="0" t="n">
        <f aca="false">IFERROR(IF(I76=K76,0,1),1)</f>
        <v>0</v>
      </c>
      <c r="I76" s="0" t="s">
        <v>1381</v>
      </c>
      <c r="K76" s="4" t="str">
        <f aca="false">VLOOKUP(I76,'[1]27-AL'!K$1:K$1048576,1,0)</f>
        <v>'Pilar'</v>
      </c>
      <c r="N76" s="0" t="n">
        <v>35008</v>
      </c>
    </row>
    <row r="77" customFormat="false" ht="12.8" hidden="false" customHeight="false" outlineLevel="0" collapsed="false">
      <c r="B77" s="0" t="n">
        <v>270700</v>
      </c>
      <c r="C77" s="0" t="n">
        <v>2</v>
      </c>
      <c r="D77" s="0" t="n">
        <v>27</v>
      </c>
      <c r="E77" s="2" t="n">
        <f aca="false">VLOOKUP(B77,'10'!$B$2:$F$5570,4,0)</f>
        <v>-9.47382</v>
      </c>
      <c r="F77" s="2" t="n">
        <f aca="false">VLOOKUP(B77,'10'!$B$2:$F$5570,5,0)</f>
        <v>-36.2918</v>
      </c>
      <c r="G77" s="3" t="n">
        <f aca="false">VLOOKUP(B77,'10'!$B$2:$J$5570,6,0)</f>
        <v>3139.65270984008</v>
      </c>
      <c r="H77" s="0" t="n">
        <f aca="false">IFERROR(IF(I77=K77,0,1),1)</f>
        <v>1</v>
      </c>
      <c r="I77" s="0" t="s">
        <v>1686</v>
      </c>
      <c r="K77" s="4" t="e">
        <f aca="false">VLOOKUP(I77,'[1]27-AL'!K$1:K$1048576,1,0)</f>
        <v>#N/A</v>
      </c>
      <c r="N77" s="0" t="n">
        <v>2911</v>
      </c>
    </row>
    <row r="78" customFormat="false" ht="12.8" hidden="false" customHeight="false" outlineLevel="0" collapsed="false">
      <c r="B78" s="0" t="n">
        <v>270710</v>
      </c>
      <c r="C78" s="0" t="n">
        <v>2</v>
      </c>
      <c r="D78" s="0" t="n">
        <v>27</v>
      </c>
      <c r="E78" s="2" t="n">
        <f aca="false">VLOOKUP(B78,'10'!$B$2:$F$5570,4,0)</f>
        <v>-9.624</v>
      </c>
      <c r="F78" s="2" t="n">
        <f aca="false">VLOOKUP(B78,'10'!$B$2:$F$5570,5,0)</f>
        <v>-37.757</v>
      </c>
      <c r="G78" s="3" t="n">
        <f aca="false">VLOOKUP(B78,'10'!$B$2:$J$5570,6,0)</f>
        <v>26846.1338373856</v>
      </c>
      <c r="H78" s="0" t="n">
        <f aca="false">IFERROR(IF(I78=K78,0,1),1)</f>
        <v>0</v>
      </c>
      <c r="I78" s="0" t="s">
        <v>1687</v>
      </c>
      <c r="K78" s="4" t="str">
        <f aca="false">VLOOKUP(I78,'[1]27-AL'!K$1:K$1048576,1,0)</f>
        <v>'Piranhas'</v>
      </c>
      <c r="N78" s="0" t="n">
        <v>24891</v>
      </c>
    </row>
    <row r="79" customFormat="false" ht="12.8" hidden="false" customHeight="false" outlineLevel="0" collapsed="false">
      <c r="B79" s="0" t="n">
        <v>270720</v>
      </c>
      <c r="C79" s="0" t="n">
        <v>2</v>
      </c>
      <c r="D79" s="0" t="n">
        <v>27</v>
      </c>
      <c r="E79" s="2" t="n">
        <f aca="false">VLOOKUP(B79,'10'!$B$2:$F$5570,4,0)</f>
        <v>-9.30742</v>
      </c>
      <c r="F79" s="2" t="n">
        <f aca="false">VLOOKUP(B79,'10'!$B$2:$F$5570,5,0)</f>
        <v>-37.2889</v>
      </c>
      <c r="G79" s="3" t="n">
        <f aca="false">VLOOKUP(B79,'10'!$B$2:$J$5570,6,0)</f>
        <v>15481.4754369785</v>
      </c>
      <c r="H79" s="0" t="n">
        <f aca="false">IFERROR(IF(I79=K79,0,1),1)</f>
        <v>1</v>
      </c>
      <c r="I79" s="0" t="s">
        <v>1688</v>
      </c>
      <c r="K79" s="4" t="e">
        <f aca="false">VLOOKUP(I79,'[1]27-AL'!K$1:K$1048576,1,0)</f>
        <v>#N/A</v>
      </c>
      <c r="N79" s="0" t="n">
        <v>14354</v>
      </c>
    </row>
    <row r="80" customFormat="false" ht="12.8" hidden="false" customHeight="false" outlineLevel="0" collapsed="false">
      <c r="B80" s="0" t="n">
        <v>270730</v>
      </c>
      <c r="C80" s="0" t="n">
        <v>2</v>
      </c>
      <c r="D80" s="0" t="n">
        <v>27</v>
      </c>
      <c r="E80" s="2" t="n">
        <f aca="false">VLOOKUP(B80,'10'!$B$2:$F$5570,4,0)</f>
        <v>-9.05195</v>
      </c>
      <c r="F80" s="2" t="n">
        <f aca="false">VLOOKUP(B80,'10'!$B$2:$F$5570,5,0)</f>
        <v>-35.3987</v>
      </c>
      <c r="G80" s="3" t="n">
        <f aca="false">VLOOKUP(B80,'10'!$B$2:$J$5570,6,0)</f>
        <v>29205.9964719201</v>
      </c>
      <c r="H80" s="0" t="n">
        <f aca="false">IFERROR(IF(I80=K80,0,1),1)</f>
        <v>0</v>
      </c>
      <c r="I80" s="0" t="s">
        <v>1689</v>
      </c>
      <c r="K80" s="4" t="str">
        <f aca="false">VLOOKUP(I80,'[1]27-AL'!K$1:K$1048576,1,0)</f>
        <v>'Porto_Calvo'</v>
      </c>
      <c r="N80" s="0" t="n">
        <v>27079</v>
      </c>
    </row>
    <row r="81" customFormat="false" ht="12.8" hidden="false" customHeight="false" outlineLevel="0" collapsed="false">
      <c r="B81" s="0" t="n">
        <v>270740</v>
      </c>
      <c r="C81" s="0" t="n">
        <v>2</v>
      </c>
      <c r="D81" s="0" t="n">
        <v>27</v>
      </c>
      <c r="E81" s="2" t="n">
        <f aca="false">VLOOKUP(B81,'10'!$B$2:$F$5570,4,0)</f>
        <v>-9.16006</v>
      </c>
      <c r="F81" s="2" t="n">
        <f aca="false">VLOOKUP(B81,'10'!$B$2:$F$5570,5,0)</f>
        <v>-35.3049</v>
      </c>
      <c r="G81" s="3" t="n">
        <f aca="false">VLOOKUP(B81,'10'!$B$2:$J$5570,6,0)</f>
        <v>8491.40700260081</v>
      </c>
      <c r="H81" s="0" t="n">
        <f aca="false">IFERROR(IF(I81=K81,0,1),1)</f>
        <v>1</v>
      </c>
      <c r="I81" s="0" t="s">
        <v>1690</v>
      </c>
      <c r="K81" s="4" t="e">
        <f aca="false">VLOOKUP(I81,'[1]27-AL'!K$1:K$1048576,1,0)</f>
        <v>#N/A</v>
      </c>
      <c r="N81" s="0" t="n">
        <v>7873</v>
      </c>
    </row>
    <row r="82" customFormat="false" ht="12.8" hidden="false" customHeight="false" outlineLevel="0" collapsed="false">
      <c r="B82" s="0" t="n">
        <v>270750</v>
      </c>
      <c r="C82" s="0" t="n">
        <v>2</v>
      </c>
      <c r="D82" s="0" t="n">
        <v>27</v>
      </c>
      <c r="E82" s="2" t="n">
        <f aca="false">VLOOKUP(B82,'10'!$B$2:$F$5570,4,0)</f>
        <v>-10.1849</v>
      </c>
      <c r="F82" s="2" t="n">
        <f aca="false">VLOOKUP(B82,'10'!$B$2:$F$5570,5,0)</f>
        <v>-36.8376</v>
      </c>
      <c r="G82" s="3" t="n">
        <f aca="false">VLOOKUP(B82,'10'!$B$2:$J$5570,6,0)</f>
        <v>21590.3703007828</v>
      </c>
      <c r="H82" s="0" t="n">
        <f aca="false">IFERROR(IF(I82=K82,0,1),1)</f>
        <v>1</v>
      </c>
      <c r="I82" s="0" t="s">
        <v>1691</v>
      </c>
      <c r="K82" s="4" t="e">
        <f aca="false">VLOOKUP(I82,'[1]27-AL'!K$1:K$1048576,1,0)</f>
        <v>#N/A</v>
      </c>
      <c r="N82" s="0" t="n">
        <v>20018</v>
      </c>
    </row>
    <row r="83" customFormat="false" ht="12.8" hidden="false" customHeight="false" outlineLevel="0" collapsed="false">
      <c r="B83" s="0" t="n">
        <v>270760</v>
      </c>
      <c r="C83" s="0" t="n">
        <v>2</v>
      </c>
      <c r="D83" s="0" t="n">
        <v>27</v>
      </c>
      <c r="E83" s="2" t="n">
        <f aca="false">VLOOKUP(B83,'10'!$B$2:$F$5570,4,0)</f>
        <v>-9.32001</v>
      </c>
      <c r="F83" s="2" t="n">
        <f aca="false">VLOOKUP(B83,'10'!$B$2:$F$5570,5,0)</f>
        <v>-36.4692</v>
      </c>
      <c r="G83" s="3" t="n">
        <f aca="false">VLOOKUP(B83,'10'!$B$2:$J$5570,6,0)</f>
        <v>12232.8893971165</v>
      </c>
      <c r="H83" s="0" t="n">
        <f aca="false">IFERROR(IF(I83=K83,0,1),1)</f>
        <v>0</v>
      </c>
      <c r="I83" s="0" t="s">
        <v>1692</v>
      </c>
      <c r="K83" s="4" t="str">
        <f aca="false">VLOOKUP(I83,'[1]27-AL'!K$1:K$1048576,1,0)</f>
        <v>'Quebrangulo'</v>
      </c>
      <c r="N83" s="0" t="n">
        <v>11342</v>
      </c>
    </row>
    <row r="84" customFormat="false" ht="12.8" hidden="false" customHeight="false" outlineLevel="0" collapsed="false">
      <c r="B84" s="0" t="n">
        <v>270770</v>
      </c>
      <c r="C84" s="0" t="n">
        <v>2</v>
      </c>
      <c r="D84" s="0" t="n">
        <v>27</v>
      </c>
      <c r="E84" s="2" t="n">
        <f aca="false">VLOOKUP(B84,'10'!$B$2:$F$5570,4,0)</f>
        <v>-9.47783</v>
      </c>
      <c r="F84" s="2" t="n">
        <f aca="false">VLOOKUP(B84,'10'!$B$2:$F$5570,5,0)</f>
        <v>-35.8394</v>
      </c>
      <c r="G84" s="3" t="n">
        <f aca="false">VLOOKUP(B84,'10'!$B$2:$J$5570,6,0)</f>
        <v>80716.3619027866</v>
      </c>
      <c r="H84" s="0" t="n">
        <f aca="false">IFERROR(IF(I84=K84,0,1),1)</f>
        <v>0</v>
      </c>
      <c r="I84" s="0" t="s">
        <v>1693</v>
      </c>
      <c r="K84" s="4" t="str">
        <f aca="false">VLOOKUP(I84,'[1]27-AL'!K$1:K$1048576,1,0)</f>
        <v>'Rio_Largo'</v>
      </c>
      <c r="N84" s="0" t="n">
        <v>74838</v>
      </c>
    </row>
    <row r="85" customFormat="false" ht="12.8" hidden="false" customHeight="false" outlineLevel="0" collapsed="false">
      <c r="B85" s="0" t="n">
        <v>270780</v>
      </c>
      <c r="C85" s="0" t="n">
        <v>2</v>
      </c>
      <c r="D85" s="0" t="n">
        <v>27</v>
      </c>
      <c r="E85" s="2" t="n">
        <f aca="false">VLOOKUP(B85,'10'!$B$2:$F$5570,4,0)</f>
        <v>-9.83503</v>
      </c>
      <c r="F85" s="2" t="n">
        <f aca="false">VLOOKUP(B85,'10'!$B$2:$F$5570,5,0)</f>
        <v>-35.9782</v>
      </c>
      <c r="G85" s="3" t="n">
        <f aca="false">VLOOKUP(B85,'10'!$B$2:$J$5570,6,0)</f>
        <v>7204.69945095559</v>
      </c>
      <c r="H85" s="0" t="n">
        <f aca="false">IFERROR(IF(I85=K85,0,1),1)</f>
        <v>1</v>
      </c>
      <c r="I85" s="0" t="s">
        <v>1694</v>
      </c>
      <c r="K85" s="4" t="e">
        <f aca="false">VLOOKUP(I85,'[1]27-AL'!K$1:K$1048576,1,0)</f>
        <v>#N/A</v>
      </c>
      <c r="N85" s="0" t="n">
        <v>6680</v>
      </c>
    </row>
    <row r="86" customFormat="false" ht="12.8" hidden="false" customHeight="false" outlineLevel="0" collapsed="false">
      <c r="B86" s="0" t="n">
        <v>270790</v>
      </c>
      <c r="C86" s="0" t="n">
        <v>2</v>
      </c>
      <c r="D86" s="0" t="n">
        <v>27</v>
      </c>
      <c r="E86" s="2" t="n">
        <f aca="false">VLOOKUP(B86,'10'!$B$2:$F$5570,4,0)</f>
        <v>-9.6037</v>
      </c>
      <c r="F86" s="2" t="n">
        <f aca="false">VLOOKUP(B86,'10'!$B$2:$F$5570,5,0)</f>
        <v>-35.8232</v>
      </c>
      <c r="G86" s="3" t="n">
        <f aca="false">VLOOKUP(B86,'10'!$B$2:$J$5570,6,0)</f>
        <v>7843.1997615792</v>
      </c>
      <c r="H86" s="0" t="n">
        <f aca="false">IFERROR(IF(I86=K86,0,1),1)</f>
        <v>1</v>
      </c>
      <c r="I86" s="0" t="s">
        <v>1695</v>
      </c>
      <c r="K86" s="4" t="e">
        <f aca="false">VLOOKUP(I86,'[1]27-AL'!K$1:K$1048576,1,0)</f>
        <v>#N/A</v>
      </c>
      <c r="N86" s="0" t="n">
        <v>7272</v>
      </c>
    </row>
    <row r="87" customFormat="false" ht="12.8" hidden="false" customHeight="false" outlineLevel="0" collapsed="false">
      <c r="B87" s="0" t="n">
        <v>270800</v>
      </c>
      <c r="C87" s="0" t="n">
        <v>2</v>
      </c>
      <c r="D87" s="0" t="n">
        <v>27</v>
      </c>
      <c r="E87" s="2" t="n">
        <f aca="false">VLOOKUP(B87,'10'!$B$2:$F$5570,4,0)</f>
        <v>-9.36999</v>
      </c>
      <c r="F87" s="2" t="n">
        <f aca="false">VLOOKUP(B87,'10'!$B$2:$F$5570,5,0)</f>
        <v>-37.248</v>
      </c>
      <c r="G87" s="3" t="n">
        <f aca="false">VLOOKUP(B87,'10'!$B$2:$J$5570,6,0)</f>
        <v>51215.9218754607</v>
      </c>
      <c r="H87" s="0" t="n">
        <f aca="false">IFERROR(IF(I87=K87,0,1),1)</f>
        <v>0</v>
      </c>
      <c r="I87" s="0" t="s">
        <v>1696</v>
      </c>
      <c r="K87" s="4" t="str">
        <f aca="false">VLOOKUP(I87,'[1]27-AL'!K$1:K$1048576,1,0)</f>
        <v>'Santana_Do_Ipanema'</v>
      </c>
      <c r="N87" s="0" t="n">
        <v>47486</v>
      </c>
    </row>
    <row r="88" customFormat="false" ht="12.8" hidden="false" customHeight="false" outlineLevel="0" collapsed="false">
      <c r="B88" s="0" t="n">
        <v>270810</v>
      </c>
      <c r="C88" s="0" t="n">
        <v>2</v>
      </c>
      <c r="D88" s="0" t="n">
        <v>27</v>
      </c>
      <c r="E88" s="2" t="n">
        <f aca="false">VLOOKUP(B88,'10'!$B$2:$F$5570,4,0)</f>
        <v>-9.17141</v>
      </c>
      <c r="F88" s="2" t="n">
        <f aca="false">VLOOKUP(B88,'10'!$B$2:$F$5570,5,0)</f>
        <v>-36.2176</v>
      </c>
      <c r="G88" s="3" t="n">
        <f aca="false">VLOOKUP(B88,'10'!$B$2:$J$5570,6,0)</f>
        <v>11599.7818256029</v>
      </c>
      <c r="H88" s="0" t="n">
        <f aca="false">IFERROR(IF(I88=K88,0,1),1)</f>
        <v>1</v>
      </c>
      <c r="I88" s="0" t="s">
        <v>1697</v>
      </c>
      <c r="K88" s="4" t="e">
        <f aca="false">VLOOKUP(I88,'[1]27-AL'!K$1:K$1048576,1,0)</f>
        <v>#N/A</v>
      </c>
      <c r="N88" s="0" t="n">
        <v>10755</v>
      </c>
    </row>
    <row r="89" customFormat="false" ht="12.8" hidden="false" customHeight="false" outlineLevel="0" collapsed="false">
      <c r="B89" s="0" t="n">
        <v>270820</v>
      </c>
      <c r="C89" s="0" t="n">
        <v>2</v>
      </c>
      <c r="D89" s="0" t="n">
        <v>27</v>
      </c>
      <c r="E89" s="2" t="n">
        <f aca="false">VLOOKUP(B89,'10'!$B$2:$F$5570,4,0)</f>
        <v>-10.1141</v>
      </c>
      <c r="F89" s="2" t="n">
        <f aca="false">VLOOKUP(B89,'10'!$B$2:$F$5570,5,0)</f>
        <v>-36.8522</v>
      </c>
      <c r="G89" s="3" t="n">
        <f aca="false">VLOOKUP(B89,'10'!$B$2:$J$5570,6,0)</f>
        <v>7499.14300636141</v>
      </c>
      <c r="H89" s="0" t="n">
        <f aca="false">IFERROR(IF(I89=K89,0,1),1)</f>
        <v>0</v>
      </c>
      <c r="I89" s="0" t="s">
        <v>1698</v>
      </c>
      <c r="K89" s="4" t="str">
        <f aca="false">VLOOKUP(I89,'[1]27-AL'!K$1:K$1048576,1,0)</f>
        <v>'Sao_Bras'</v>
      </c>
      <c r="N89" s="0" t="n">
        <v>6953</v>
      </c>
    </row>
    <row r="90" customFormat="false" ht="12.8" hidden="false" customHeight="false" outlineLevel="0" collapsed="false">
      <c r="B90" s="0" t="n">
        <v>270830</v>
      </c>
      <c r="C90" s="0" t="n">
        <v>2</v>
      </c>
      <c r="D90" s="0" t="n">
        <v>27</v>
      </c>
      <c r="E90" s="2" t="n">
        <f aca="false">VLOOKUP(B90,'10'!$B$2:$F$5570,4,0)</f>
        <v>-9.01278</v>
      </c>
      <c r="F90" s="2" t="n">
        <f aca="false">VLOOKUP(B90,'10'!$B$2:$F$5570,5,0)</f>
        <v>-36.0515</v>
      </c>
      <c r="G90" s="3" t="n">
        <f aca="false">VLOOKUP(B90,'10'!$B$2:$J$5570,6,0)</f>
        <v>25728.7582937943</v>
      </c>
      <c r="H90" s="0" t="n">
        <f aca="false">IFERROR(IF(I90=K90,0,1),1)</f>
        <v>1</v>
      </c>
      <c r="I90" s="0" t="s">
        <v>1699</v>
      </c>
      <c r="K90" s="4" t="e">
        <f aca="false">VLOOKUP(I90,'[1]27-AL'!K$1:K$1048576,1,0)</f>
        <v>#N/A</v>
      </c>
      <c r="N90" s="0" t="n">
        <v>23855</v>
      </c>
    </row>
    <row r="91" customFormat="false" ht="12.8" hidden="false" customHeight="false" outlineLevel="0" collapsed="false">
      <c r="B91" s="0" t="n">
        <v>270840</v>
      </c>
      <c r="C91" s="0" t="n">
        <v>2</v>
      </c>
      <c r="D91" s="0" t="n">
        <v>27</v>
      </c>
      <c r="E91" s="2" t="n">
        <f aca="false">VLOOKUP(B91,'10'!$B$2:$F$5570,4,0)</f>
        <v>-9.55768</v>
      </c>
      <c r="F91" s="2" t="n">
        <f aca="false">VLOOKUP(B91,'10'!$B$2:$F$5570,5,0)</f>
        <v>-37.3831</v>
      </c>
      <c r="G91" s="3" t="n">
        <f aca="false">VLOOKUP(B91,'10'!$B$2:$J$5570,6,0)</f>
        <v>34633.2491122208</v>
      </c>
      <c r="H91" s="0" t="n">
        <f aca="false">IFERROR(IF(I91=K91,0,1),1)</f>
        <v>0</v>
      </c>
      <c r="I91" s="0" t="s">
        <v>1700</v>
      </c>
      <c r="K91" s="4" t="str">
        <f aca="false">VLOOKUP(I91,'[1]27-AL'!K$1:K$1048576,1,0)</f>
        <v>'Sao_Jose_Da_Tapera'</v>
      </c>
      <c r="N91" s="0" t="n">
        <v>32111</v>
      </c>
    </row>
    <row r="92" customFormat="false" ht="12.8" hidden="false" customHeight="false" outlineLevel="0" collapsed="false">
      <c r="B92" s="0" t="n">
        <v>270850</v>
      </c>
      <c r="C92" s="0" t="n">
        <v>2</v>
      </c>
      <c r="D92" s="0" t="n">
        <v>27</v>
      </c>
      <c r="E92" s="2" t="n">
        <f aca="false">VLOOKUP(B92,'10'!$B$2:$F$5570,4,0)</f>
        <v>-9.31816</v>
      </c>
      <c r="F92" s="2" t="n">
        <f aca="false">VLOOKUP(B92,'10'!$B$2:$F$5570,5,0)</f>
        <v>-35.5606</v>
      </c>
      <c r="G92" s="3" t="n">
        <f aca="false">VLOOKUP(B92,'10'!$B$2:$J$5570,6,0)</f>
        <v>37118.2232941073</v>
      </c>
      <c r="H92" s="0" t="n">
        <f aca="false">IFERROR(IF(I92=K92,0,1),1)</f>
        <v>0</v>
      </c>
      <c r="I92" s="0" t="s">
        <v>1701</v>
      </c>
      <c r="K92" s="4" t="str">
        <f aca="false">VLOOKUP(I92,'[1]27-AL'!K$1:K$1048576,1,0)</f>
        <v>'Sao_Luis_Do_Quitunde'</v>
      </c>
      <c r="N92" s="0" t="n">
        <v>34415</v>
      </c>
    </row>
    <row r="93" customFormat="false" ht="12.8" hidden="false" customHeight="false" outlineLevel="0" collapsed="false">
      <c r="B93" s="0" t="n">
        <v>270860</v>
      </c>
      <c r="C93" s="0" t="n">
        <v>2</v>
      </c>
      <c r="D93" s="0" t="n">
        <v>27</v>
      </c>
      <c r="E93" s="2" t="n">
        <f aca="false">VLOOKUP(B93,'10'!$B$2:$F$5570,4,0)</f>
        <v>-9.78301</v>
      </c>
      <c r="F93" s="2" t="n">
        <f aca="false">VLOOKUP(B93,'10'!$B$2:$F$5570,5,0)</f>
        <v>-36.0971</v>
      </c>
      <c r="G93" s="3" t="n">
        <f aca="false">VLOOKUP(B93,'10'!$B$2:$J$5570,6,0)</f>
        <v>65548.7438820099</v>
      </c>
      <c r="H93" s="0" t="n">
        <f aca="false">IFERROR(IF(I93=K93,0,1),1)</f>
        <v>0</v>
      </c>
      <c r="I93" s="0" t="s">
        <v>1702</v>
      </c>
      <c r="K93" s="4" t="str">
        <f aca="false">VLOOKUP(I93,'[1]27-AL'!K$1:K$1048576,1,0)</f>
        <v>'Sao_Miguel_Dos_Campos'</v>
      </c>
      <c r="N93" s="0" t="n">
        <v>60775</v>
      </c>
    </row>
    <row r="94" customFormat="false" ht="12.8" hidden="false" customHeight="false" outlineLevel="0" collapsed="false">
      <c r="B94" s="0" t="n">
        <v>270870</v>
      </c>
      <c r="C94" s="0" t="n">
        <v>2</v>
      </c>
      <c r="D94" s="0" t="n">
        <v>27</v>
      </c>
      <c r="E94" s="2" t="n">
        <f aca="false">VLOOKUP(B94,'10'!$B$2:$F$5570,4,0)</f>
        <v>-9.26493</v>
      </c>
      <c r="F94" s="2" t="n">
        <f aca="false">VLOOKUP(B94,'10'!$B$2:$F$5570,5,0)</f>
        <v>-35.3763</v>
      </c>
      <c r="G94" s="3" t="n">
        <f aca="false">VLOOKUP(B94,'10'!$B$2:$J$5570,6,0)</f>
        <v>8507.5852199308</v>
      </c>
      <c r="H94" s="0" t="n">
        <f aca="false">IFERROR(IF(I94=K94,0,1),1)</f>
        <v>1</v>
      </c>
      <c r="I94" s="0" t="s">
        <v>1703</v>
      </c>
      <c r="K94" s="4" t="e">
        <f aca="false">VLOOKUP(I94,'[1]27-AL'!K$1:K$1048576,1,0)</f>
        <v>#N/A</v>
      </c>
      <c r="N94" s="0" t="n">
        <v>7888</v>
      </c>
    </row>
    <row r="95" customFormat="false" ht="12.8" hidden="false" customHeight="false" outlineLevel="0" collapsed="false">
      <c r="B95" s="0" t="n">
        <v>270880</v>
      </c>
      <c r="C95" s="0" t="n">
        <v>2</v>
      </c>
      <c r="D95" s="0" t="n">
        <v>27</v>
      </c>
      <c r="E95" s="2" t="n">
        <f aca="false">VLOOKUP(B95,'10'!$B$2:$F$5570,4,0)</f>
        <v>-9.93043</v>
      </c>
      <c r="F95" s="2" t="n">
        <f aca="false">VLOOKUP(B95,'10'!$B$2:$F$5570,5,0)</f>
        <v>-36.559</v>
      </c>
      <c r="G95" s="3" t="n">
        <f aca="false">VLOOKUP(B95,'10'!$B$2:$J$5570,6,0)</f>
        <v>36682.4899740196</v>
      </c>
      <c r="H95" s="0" t="n">
        <f aca="false">IFERROR(IF(I95=K95,0,1),1)</f>
        <v>1</v>
      </c>
      <c r="I95" s="0" t="s">
        <v>1704</v>
      </c>
      <c r="K95" s="4" t="e">
        <f aca="false">VLOOKUP(I95,'[1]27-AL'!K$1:K$1048576,1,0)</f>
        <v>#N/A</v>
      </c>
      <c r="N95" s="0" t="n">
        <v>34011</v>
      </c>
    </row>
    <row r="96" customFormat="false" ht="12.8" hidden="false" customHeight="false" outlineLevel="0" collapsed="false">
      <c r="B96" s="0" t="n">
        <v>270890</v>
      </c>
      <c r="C96" s="0" t="n">
        <v>2</v>
      </c>
      <c r="D96" s="0" t="n">
        <v>27</v>
      </c>
      <c r="E96" s="2" t="n">
        <f aca="false">VLOOKUP(B96,'10'!$B$2:$F$5570,4,0)</f>
        <v>-9.56911</v>
      </c>
      <c r="F96" s="2" t="n">
        <f aca="false">VLOOKUP(B96,'10'!$B$2:$F$5570,5,0)</f>
        <v>-35.8227</v>
      </c>
      <c r="G96" s="3" t="n">
        <f aca="false">VLOOKUP(B96,'10'!$B$2:$J$5570,6,0)</f>
        <v>14793.361926543</v>
      </c>
      <c r="H96" s="0" t="n">
        <f aca="false">IFERROR(IF(I96=K96,0,1),1)</f>
        <v>1</v>
      </c>
      <c r="I96" s="0" t="s">
        <v>1705</v>
      </c>
      <c r="K96" s="4" t="e">
        <f aca="false">VLOOKUP(I96,'[1]27-AL'!K$1:K$1048576,1,0)</f>
        <v>#N/A</v>
      </c>
      <c r="N96" s="0" t="n">
        <v>13716</v>
      </c>
    </row>
    <row r="97" customFormat="false" ht="12.8" hidden="false" customHeight="false" outlineLevel="0" collapsed="false">
      <c r="B97" s="0" t="n">
        <v>270895</v>
      </c>
      <c r="C97" s="0" t="n">
        <v>2</v>
      </c>
      <c r="D97" s="0" t="n">
        <v>27</v>
      </c>
      <c r="E97" s="2" t="n">
        <f aca="false">VLOOKUP(B97,'10'!$B$2:$F$5570,4,0)</f>
        <v>-9.46986</v>
      </c>
      <c r="F97" s="2" t="n">
        <f aca="false">VLOOKUP(B97,'10'!$B$2:$F$5570,5,0)</f>
        <v>-37.4576</v>
      </c>
      <c r="G97" s="3" t="n">
        <f aca="false">VLOOKUP(B97,'10'!$B$2:$J$5570,6,0)</f>
        <v>14903.3738043869</v>
      </c>
      <c r="H97" s="0" t="n">
        <f aca="false">IFERROR(IF(I97=K97,0,1),1)</f>
        <v>1</v>
      </c>
      <c r="I97" s="0" t="s">
        <v>1706</v>
      </c>
      <c r="K97" s="4" t="e">
        <f aca="false">VLOOKUP(I97,'[1]27-AL'!K$1:K$1048576,1,0)</f>
        <v>#N/A</v>
      </c>
      <c r="N97" s="0" t="n">
        <v>13818</v>
      </c>
    </row>
    <row r="98" customFormat="false" ht="12.8" hidden="false" customHeight="false" outlineLevel="0" collapsed="false">
      <c r="B98" s="0" t="n">
        <v>270900</v>
      </c>
      <c r="C98" s="0" t="n">
        <v>2</v>
      </c>
      <c r="D98" s="0" t="n">
        <v>27</v>
      </c>
      <c r="E98" s="2" t="n">
        <f aca="false">VLOOKUP(B98,'10'!$B$2:$F$5570,4,0)</f>
        <v>-9.53379</v>
      </c>
      <c r="F98" s="2" t="n">
        <f aca="false">VLOOKUP(B98,'10'!$B$2:$F$5570,5,0)</f>
        <v>-36.4366</v>
      </c>
      <c r="G98" s="3" t="n">
        <f aca="false">VLOOKUP(B98,'10'!$B$2:$J$5570,6,0)</f>
        <v>6672.97537470992</v>
      </c>
      <c r="H98" s="0" t="n">
        <f aca="false">IFERROR(IF(I98=K98,0,1),1)</f>
        <v>1</v>
      </c>
      <c r="I98" s="0" t="s">
        <v>1707</v>
      </c>
      <c r="K98" s="4" t="e">
        <f aca="false">VLOOKUP(I98,'[1]27-AL'!K$1:K$1048576,1,0)</f>
        <v>#N/A</v>
      </c>
      <c r="N98" s="0" t="n">
        <v>6187</v>
      </c>
    </row>
    <row r="99" customFormat="false" ht="12.8" hidden="false" customHeight="false" outlineLevel="0" collapsed="false">
      <c r="B99" s="0" t="n">
        <v>270910</v>
      </c>
      <c r="C99" s="0" t="n">
        <v>2</v>
      </c>
      <c r="D99" s="0" t="n">
        <v>27</v>
      </c>
      <c r="E99" s="2" t="n">
        <f aca="false">VLOOKUP(B99,'10'!$B$2:$F$5570,4,0)</f>
        <v>-9.64529</v>
      </c>
      <c r="F99" s="2" t="n">
        <f aca="false">VLOOKUP(B99,'10'!$B$2:$F$5570,5,0)</f>
        <v>-36.4928</v>
      </c>
      <c r="G99" s="3" t="n">
        <f aca="false">VLOOKUP(B99,'10'!$B$2:$J$5570,6,0)</f>
        <v>21448.0019882789</v>
      </c>
      <c r="H99" s="0" t="n">
        <f aca="false">IFERROR(IF(I99=K99,0,1),1)</f>
        <v>1</v>
      </c>
      <c r="I99" s="0" t="s">
        <v>1708</v>
      </c>
      <c r="K99" s="4" t="e">
        <f aca="false">VLOOKUP(I99,'[1]27-AL'!K$1:K$1048576,1,0)</f>
        <v>#N/A</v>
      </c>
      <c r="N99" s="0" t="n">
        <v>19886</v>
      </c>
    </row>
    <row r="100" customFormat="false" ht="12.8" hidden="false" customHeight="false" outlineLevel="0" collapsed="false">
      <c r="B100" s="0" t="n">
        <v>270915</v>
      </c>
      <c r="C100" s="0" t="n">
        <v>2</v>
      </c>
      <c r="D100" s="0" t="n">
        <v>27</v>
      </c>
      <c r="E100" s="2" t="n">
        <f aca="false">VLOOKUP(B100,'10'!$B$2:$F$5570,4,0)</f>
        <v>-9.91656</v>
      </c>
      <c r="F100" s="2" t="n">
        <f aca="false">VLOOKUP(B100,'10'!$B$2:$F$5570,5,0)</f>
        <v>-36.3492</v>
      </c>
      <c r="G100" s="3" t="n">
        <f aca="false">VLOOKUP(B100,'10'!$B$2:$J$5570,6,0)</f>
        <v>47412.962255091</v>
      </c>
      <c r="H100" s="0" t="n">
        <f aca="false">IFERROR(IF(I100=K100,0,1),1)</f>
        <v>0</v>
      </c>
      <c r="I100" s="0" t="s">
        <v>1709</v>
      </c>
      <c r="K100" s="4" t="str">
        <f aca="false">VLOOKUP(I100,'[1]27-AL'!K$1:K$1048576,1,0)</f>
        <v>'Teotonio_Vilela'</v>
      </c>
      <c r="N100" s="0" t="n">
        <v>43960</v>
      </c>
    </row>
    <row r="101" customFormat="false" ht="12.8" hidden="false" customHeight="false" outlineLevel="0" collapsed="false">
      <c r="B101" s="0" t="n">
        <v>270920</v>
      </c>
      <c r="C101" s="0" t="n">
        <v>2</v>
      </c>
      <c r="D101" s="0" t="n">
        <v>27</v>
      </c>
      <c r="E101" s="2" t="n">
        <f aca="false">VLOOKUP(B101,'10'!$B$2:$F$5570,4,0)</f>
        <v>-9.96262</v>
      </c>
      <c r="F101" s="2" t="n">
        <f aca="false">VLOOKUP(B101,'10'!$B$2:$F$5570,5,0)</f>
        <v>-37.0071</v>
      </c>
      <c r="G101" s="3" t="n">
        <f aca="false">VLOOKUP(B101,'10'!$B$2:$J$5570,6,0)</f>
        <v>29802.4334174858</v>
      </c>
      <c r="H101" s="0" t="n">
        <f aca="false">IFERROR(IF(I101=K101,0,1),1)</f>
        <v>1</v>
      </c>
      <c r="I101" s="0" t="s">
        <v>1710</v>
      </c>
      <c r="K101" s="4" t="e">
        <f aca="false">VLOOKUP(I101,'[1]27-AL'!K$1:K$1048576,1,0)</f>
        <v>#N/A</v>
      </c>
      <c r="N101" s="0" t="n">
        <v>27632</v>
      </c>
    </row>
    <row r="102" customFormat="false" ht="12.8" hidden="false" customHeight="false" outlineLevel="0" collapsed="false">
      <c r="B102" s="0" t="n">
        <v>270930</v>
      </c>
      <c r="C102" s="0" t="n">
        <v>2</v>
      </c>
      <c r="D102" s="0" t="n">
        <v>27</v>
      </c>
      <c r="E102" s="2" t="n">
        <f aca="false">VLOOKUP(B102,'10'!$B$2:$F$5570,4,0)</f>
        <v>-9.15921</v>
      </c>
      <c r="F102" s="2" t="n">
        <f aca="false">VLOOKUP(B102,'10'!$B$2:$F$5570,5,0)</f>
        <v>-36.0223</v>
      </c>
      <c r="G102" s="3" t="n">
        <f aca="false">VLOOKUP(B102,'10'!$B$2:$J$5570,6,0)</f>
        <v>70602.8189758988</v>
      </c>
      <c r="H102" s="0" t="n">
        <f aca="false">IFERROR(IF(I102=K102,0,1),1)</f>
        <v>0</v>
      </c>
      <c r="I102" s="0" t="s">
        <v>1711</v>
      </c>
      <c r="K102" s="4" t="str">
        <f aca="false">VLOOKUP(I102,'[1]27-AL'!K$1:K$1048576,1,0)</f>
        <v>'Uniao_Dos_Palmares'</v>
      </c>
      <c r="N102" s="0" t="n">
        <v>65461</v>
      </c>
    </row>
    <row r="103" customFormat="false" ht="12.8" hidden="false" customHeight="false" outlineLevel="0" collapsed="false">
      <c r="B103" s="0" t="n">
        <v>270940</v>
      </c>
      <c r="C103" s="0" t="n">
        <v>2</v>
      </c>
      <c r="D103" s="0" t="n">
        <v>27</v>
      </c>
      <c r="E103" s="2" t="n">
        <f aca="false">VLOOKUP(B103,'10'!$B$2:$F$5570,4,0)</f>
        <v>-9.36763</v>
      </c>
      <c r="F103" s="2" t="n">
        <f aca="false">VLOOKUP(B103,'10'!$B$2:$F$5570,5,0)</f>
        <v>-36.2431</v>
      </c>
      <c r="G103" s="3" t="n">
        <f aca="false">VLOOKUP(B103,'10'!$B$2:$J$5570,6,0)</f>
        <v>27797.413016389</v>
      </c>
      <c r="H103" s="0" t="n">
        <f aca="false">IFERROR(IF(I103=K103,0,1),1)</f>
        <v>0</v>
      </c>
      <c r="I103" s="0" t="s">
        <v>1247</v>
      </c>
      <c r="K103" s="4" t="str">
        <f aca="false">VLOOKUP(I103,'[1]27-AL'!K$1:K$1048576,1,0)</f>
        <v>'Vicosa'</v>
      </c>
      <c r="N103" s="0" t="n">
        <v>25773</v>
      </c>
    </row>
    <row r="104" customFormat="false" ht="12.8" hidden="false" customHeight="false" outlineLevel="0" collapsed="false">
      <c r="G104" s="3"/>
    </row>
    <row r="105" customFormat="false" ht="12.8" hidden="false" customHeight="false" outlineLevel="0" collapsed="false">
      <c r="G105" s="8" t="n">
        <f aca="false">SUM(G2:G103)</f>
        <v>3583820.27389585</v>
      </c>
      <c r="N105" s="9" t="n">
        <f aca="false">SUM(N2:N103)</f>
        <v>3322820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78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280010</v>
      </c>
      <c r="C2" s="0" t="n">
        <v>2</v>
      </c>
      <c r="D2" s="0" t="n">
        <v>28</v>
      </c>
      <c r="E2" s="2" t="n">
        <f aca="false">VLOOKUP(B2,'10'!$B$2:$F$5570,4,0)</f>
        <v>-10.1348</v>
      </c>
      <c r="F2" s="2" t="n">
        <f aca="false">VLOOKUP(B2,'10'!$B$2:$F$5570,5,0)</f>
        <v>-36.935</v>
      </c>
      <c r="G2" s="3" t="n">
        <f aca="false">VLOOKUP(B2,'10'!$B$2:$J$5570,6,0)</f>
        <v>2554.00124249444</v>
      </c>
      <c r="H2" s="0" t="n">
        <f aca="false">IFERROR(IF(I2=K2,0,1),1)</f>
        <v>1</v>
      </c>
      <c r="I2" s="0" t="s">
        <v>1712</v>
      </c>
      <c r="K2" s="4" t="e">
        <f aca="false">VLOOKUP(I2,'[1]28-SE'!K$1:K$1048576,1,0)</f>
        <v>#N/A</v>
      </c>
      <c r="N2" s="0" t="n">
        <v>2368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280020</v>
      </c>
      <c r="C3" s="0" t="n">
        <v>2</v>
      </c>
      <c r="D3" s="0" t="n">
        <v>28</v>
      </c>
      <c r="E3" s="2" t="n">
        <f aca="false">VLOOKUP(B3,'10'!$B$2:$F$5570,4,0)</f>
        <v>-10.278</v>
      </c>
      <c r="F3" s="2" t="n">
        <f aca="false">VLOOKUP(B3,'10'!$B$2:$F$5570,5,0)</f>
        <v>-37.0148</v>
      </c>
      <c r="G3" s="3" t="n">
        <f aca="false">VLOOKUP(B3,'10'!$B$2:$J$5570,6,0)</f>
        <v>23127.3009471319</v>
      </c>
      <c r="H3" s="0" t="n">
        <f aca="false">IFERROR(IF(I3=K3,0,1),1)</f>
        <v>0</v>
      </c>
      <c r="I3" s="0" t="s">
        <v>1713</v>
      </c>
      <c r="K3" s="4" t="str">
        <f aca="false">VLOOKUP(I3,'[1]28-SE'!K$1:K$1048576,1,0)</f>
        <v>'Aquidaba'</v>
      </c>
      <c r="N3" s="0" t="n">
        <v>21443</v>
      </c>
      <c r="Q3" s="0" t="s">
        <v>4</v>
      </c>
      <c r="R3" s="0" t="n">
        <f aca="false">AVERAGE($G$1:$G$76)</f>
        <v>32763.5217499156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280030</v>
      </c>
      <c r="C4" s="0" t="n">
        <v>2</v>
      </c>
      <c r="D4" s="0" t="n">
        <v>28</v>
      </c>
      <c r="E4" s="2" t="n">
        <f aca="false">VLOOKUP(B4,'10'!$B$2:$F$5570,4,0)</f>
        <v>-10.9091</v>
      </c>
      <c r="F4" s="2" t="n">
        <f aca="false">VLOOKUP(B4,'10'!$B$2:$F$5570,5,0)</f>
        <v>-37.0677</v>
      </c>
      <c r="G4" s="3" t="n">
        <f aca="false">VLOOKUP(B4,'10'!$B$2:$J$5570,6,0)</f>
        <v>699911.74506043</v>
      </c>
      <c r="H4" s="0" t="n">
        <f aca="false">IFERROR(IF(I4=K4,0,1),1)</f>
        <v>0</v>
      </c>
      <c r="I4" s="0" t="s">
        <v>1714</v>
      </c>
      <c r="K4" s="4" t="str">
        <f aca="false">VLOOKUP(I4,'[1]28-SE'!K$1:K$1048576,1,0)</f>
        <v>'Aracaju'</v>
      </c>
      <c r="N4" s="0" t="n">
        <v>648939</v>
      </c>
      <c r="Q4" s="0" t="s">
        <v>6</v>
      </c>
      <c r="R4" s="0" t="n">
        <f aca="false">SQRT(VAR($G$1:$G$76)/COUNT($G$1:$G$76))</f>
        <v>9634.40935345668</v>
      </c>
      <c r="T4" s="0" t="n">
        <v>2</v>
      </c>
      <c r="U4" s="3" t="n">
        <f aca="false">R7</f>
        <v>8263.83341215895</v>
      </c>
      <c r="V4" s="7" t="s">
        <v>7</v>
      </c>
    </row>
    <row r="5" customFormat="false" ht="12.8" hidden="false" customHeight="false" outlineLevel="0" collapsed="false">
      <c r="B5" s="0" t="n">
        <v>280040</v>
      </c>
      <c r="C5" s="0" t="n">
        <v>2</v>
      </c>
      <c r="D5" s="0" t="n">
        <v>28</v>
      </c>
      <c r="E5" s="2" t="n">
        <f aca="false">VLOOKUP(B5,'10'!$B$2:$F$5570,4,0)</f>
        <v>-11.2614</v>
      </c>
      <c r="F5" s="2" t="n">
        <f aca="false">VLOOKUP(B5,'10'!$B$2:$F$5570,5,0)</f>
        <v>-37.6201</v>
      </c>
      <c r="G5" s="3" t="n">
        <f aca="false">VLOOKUP(B5,'10'!$B$2:$J$5570,6,0)</f>
        <v>10966.6742540893</v>
      </c>
      <c r="H5" s="0" t="n">
        <f aca="false">IFERROR(IF(I5=K5,0,1),1)</f>
        <v>1</v>
      </c>
      <c r="I5" s="0" t="s">
        <v>1715</v>
      </c>
      <c r="K5" s="4" t="e">
        <f aca="false">VLOOKUP(I5,'[1]28-SE'!K$1:K$1048576,1,0)</f>
        <v>#N/A</v>
      </c>
      <c r="N5" s="0" t="n">
        <v>10168</v>
      </c>
      <c r="Q5" s="0" t="s">
        <v>9</v>
      </c>
      <c r="R5" s="0" t="e">
        <f aca="false">MODE($G$1:$G$76)</f>
        <v>#VALUE!</v>
      </c>
      <c r="T5" s="0" t="n">
        <v>3</v>
      </c>
      <c r="U5" s="3" t="n">
        <f aca="false">R6</f>
        <v>15473.9256022245</v>
      </c>
      <c r="V5" s="7" t="s">
        <v>10</v>
      </c>
    </row>
    <row r="6" customFormat="false" ht="12.8" hidden="false" customHeight="false" outlineLevel="0" collapsed="false">
      <c r="B6" s="0" t="n">
        <v>280050</v>
      </c>
      <c r="C6" s="0" t="n">
        <v>2</v>
      </c>
      <c r="D6" s="0" t="n">
        <v>28</v>
      </c>
      <c r="E6" s="2" t="n">
        <f aca="false">VLOOKUP(B6,'10'!$B$2:$F$5570,4,0)</f>
        <v>-10.758</v>
      </c>
      <c r="F6" s="2" t="n">
        <f aca="false">VLOOKUP(B6,'10'!$B$2:$F$5570,5,0)</f>
        <v>-37.3251</v>
      </c>
      <c r="G6" s="3" t="n">
        <f aca="false">VLOOKUP(B6,'10'!$B$2:$J$5570,6,0)</f>
        <v>19840.9657334999</v>
      </c>
      <c r="H6" s="0" t="n">
        <f aca="false">IFERROR(IF(I6=K6,0,1),1)</f>
        <v>1</v>
      </c>
      <c r="I6" s="0" t="s">
        <v>1097</v>
      </c>
      <c r="K6" s="4" t="e">
        <f aca="false">VLOOKUP(I6,'[1]28-SE'!K$1:K$1048576,1,0)</f>
        <v>#N/A</v>
      </c>
      <c r="N6" s="0" t="n">
        <v>18396</v>
      </c>
      <c r="Q6" s="0" t="s">
        <v>12</v>
      </c>
      <c r="R6" s="0" t="n">
        <f aca="false">MEDIAN($G$1:$G$76)</f>
        <v>15473.9256022245</v>
      </c>
    </row>
    <row r="7" customFormat="false" ht="12.8" hidden="false" customHeight="false" outlineLevel="0" collapsed="false">
      <c r="B7" s="0" t="n">
        <v>280060</v>
      </c>
      <c r="C7" s="0" t="n">
        <v>2</v>
      </c>
      <c r="D7" s="0" t="n">
        <v>28</v>
      </c>
      <c r="E7" s="2" t="n">
        <f aca="false">VLOOKUP(B7,'10'!$B$2:$F$5570,4,0)</f>
        <v>-10.8996</v>
      </c>
      <c r="F7" s="2" t="n">
        <f aca="false">VLOOKUP(B7,'10'!$B$2:$F$5570,5,0)</f>
        <v>-37.0323</v>
      </c>
      <c r="G7" s="3" t="n">
        <f aca="false">VLOOKUP(B7,'10'!$B$2:$J$5570,6,0)</f>
        <v>32219.4590865863</v>
      </c>
      <c r="H7" s="0" t="n">
        <f aca="false">IFERROR(IF(I7=K7,0,1),1)</f>
        <v>1</v>
      </c>
      <c r="I7" s="0" t="s">
        <v>1716</v>
      </c>
      <c r="K7" s="4" t="e">
        <f aca="false">VLOOKUP(I7,'[1]28-SE'!K$1:K$1048576,1,0)</f>
        <v>#N/A</v>
      </c>
      <c r="N7" s="0" t="n">
        <v>29873</v>
      </c>
      <c r="Q7" s="0" t="s">
        <v>14</v>
      </c>
      <c r="R7" s="0" t="n">
        <f aca="false">QUARTILE($G$1:$G$76, 1)</f>
        <v>8263.83341215895</v>
      </c>
    </row>
    <row r="8" customFormat="false" ht="12.8" hidden="false" customHeight="false" outlineLevel="0" collapsed="false">
      <c r="B8" s="0" t="n">
        <v>280067</v>
      </c>
      <c r="C8" s="0" t="n">
        <v>2</v>
      </c>
      <c r="D8" s="0" t="n">
        <v>28</v>
      </c>
      <c r="E8" s="2" t="n">
        <f aca="false">VLOOKUP(B8,'10'!$B$2:$F$5570,4,0)</f>
        <v>-11.1397</v>
      </c>
      <c r="F8" s="2" t="n">
        <f aca="false">VLOOKUP(B8,'10'!$B$2:$F$5570,5,0)</f>
        <v>-37.6195</v>
      </c>
      <c r="G8" s="3" t="n">
        <f aca="false">VLOOKUP(B8,'10'!$B$2:$J$5570,6,0)</f>
        <v>28830.6618298644</v>
      </c>
      <c r="H8" s="0" t="n">
        <f aca="false">IFERROR(IF(I8=K8,0,1),1)</f>
        <v>1</v>
      </c>
      <c r="I8" s="0" t="s">
        <v>1717</v>
      </c>
      <c r="K8" s="4" t="e">
        <f aca="false">VLOOKUP(I8,'[1]28-SE'!K$1:K$1048576,1,0)</f>
        <v>#N/A</v>
      </c>
      <c r="N8" s="0" t="n">
        <v>26731</v>
      </c>
      <c r="Q8" s="0" t="s">
        <v>16</v>
      </c>
      <c r="R8" s="0" t="n">
        <f aca="false">QUARTILE($G$1:$G$76, 3)</f>
        <v>28684.5185999834</v>
      </c>
    </row>
    <row r="9" customFormat="false" ht="12.8" hidden="false" customHeight="false" outlineLevel="0" collapsed="false">
      <c r="B9" s="0" t="n">
        <v>280070</v>
      </c>
      <c r="C9" s="0" t="n">
        <v>2</v>
      </c>
      <c r="D9" s="0" t="n">
        <v>28</v>
      </c>
      <c r="E9" s="2" t="n">
        <f aca="false">VLOOKUP(B9,'10'!$B$2:$F$5570,4,0)</f>
        <v>-10.4297</v>
      </c>
      <c r="F9" s="2" t="n">
        <f aca="false">VLOOKUP(B9,'10'!$B$2:$F$5570,5,0)</f>
        <v>-36.4611</v>
      </c>
      <c r="G9" s="3" t="n">
        <f aca="false">VLOOKUP(B9,'10'!$B$2:$J$5570,6,0)</f>
        <v>8913.11920100255</v>
      </c>
      <c r="H9" s="0" t="n">
        <f aca="false">IFERROR(IF(I9=K9,0,1),1)</f>
        <v>1</v>
      </c>
      <c r="I9" s="0" t="s">
        <v>1718</v>
      </c>
      <c r="K9" s="4" t="e">
        <f aca="false">VLOOKUP(I9,'[1]28-SE'!K$1:K$1048576,1,0)</f>
        <v>#N/A</v>
      </c>
      <c r="N9" s="0" t="n">
        <v>8264</v>
      </c>
      <c r="Q9" s="0" t="s">
        <v>18</v>
      </c>
      <c r="R9" s="0" t="n">
        <f aca="false">VAR($G$1:$G$76)</f>
        <v>6961638269.24801</v>
      </c>
    </row>
    <row r="10" customFormat="false" ht="12.8" hidden="false" customHeight="false" outlineLevel="0" collapsed="false">
      <c r="B10" s="0" t="n">
        <v>280100</v>
      </c>
      <c r="C10" s="0" t="n">
        <v>2</v>
      </c>
      <c r="D10" s="0" t="n">
        <v>28</v>
      </c>
      <c r="E10" s="2" t="n">
        <f aca="false">VLOOKUP(B10,'10'!$B$2:$F$5570,4,0)</f>
        <v>-10.7392</v>
      </c>
      <c r="F10" s="2" t="n">
        <f aca="false">VLOOKUP(B10,'10'!$B$2:$F$5570,5,0)</f>
        <v>-37.4954</v>
      </c>
      <c r="G10" s="3" t="n">
        <f aca="false">VLOOKUP(B10,'10'!$B$2:$J$5570,6,0)</f>
        <v>19410.6251525221</v>
      </c>
      <c r="H10" s="0" t="n">
        <f aca="false">IFERROR(IF(I10=K10,0,1),1)</f>
        <v>1</v>
      </c>
      <c r="I10" s="0" t="s">
        <v>1719</v>
      </c>
      <c r="K10" s="4" t="e">
        <f aca="false">VLOOKUP(I10,'[1]28-SE'!K$1:K$1048576,1,0)</f>
        <v>#N/A</v>
      </c>
      <c r="N10" s="0" t="n">
        <v>17997</v>
      </c>
      <c r="Q10" s="0" t="s">
        <v>20</v>
      </c>
      <c r="R10" s="0" t="n">
        <f aca="false">STDEV($G$1:$G$76)</f>
        <v>83436.4325055189</v>
      </c>
    </row>
    <row r="11" customFormat="false" ht="12.8" hidden="false" customHeight="false" outlineLevel="0" collapsed="false">
      <c r="B11" s="0" t="n">
        <v>280110</v>
      </c>
      <c r="C11" s="0" t="n">
        <v>2</v>
      </c>
      <c r="D11" s="0" t="n">
        <v>28</v>
      </c>
      <c r="E11" s="2" t="n">
        <f aca="false">VLOOKUP(B11,'10'!$B$2:$F$5570,4,0)</f>
        <v>-10.1365</v>
      </c>
      <c r="F11" s="2" t="n">
        <f aca="false">VLOOKUP(B11,'10'!$B$2:$F$5570,5,0)</f>
        <v>-36.9806</v>
      </c>
      <c r="G11" s="3" t="n">
        <f aca="false">VLOOKUP(B11,'10'!$B$2:$J$5570,6,0)</f>
        <v>4326.05531403935</v>
      </c>
      <c r="H11" s="0" t="n">
        <f aca="false">IFERROR(IF(I11=K11,0,1),1)</f>
        <v>1</v>
      </c>
      <c r="I11" s="0" t="s">
        <v>1720</v>
      </c>
      <c r="K11" s="4" t="e">
        <f aca="false">VLOOKUP(I11,'[1]28-SE'!K$1:K$1048576,1,0)</f>
        <v>#N/A</v>
      </c>
      <c r="N11" s="0" t="n">
        <v>4011</v>
      </c>
      <c r="Q11" s="0" t="s">
        <v>22</v>
      </c>
      <c r="R11" s="0" t="n">
        <f aca="false">KURT($G$1:$G$76)</f>
        <v>57.0210046531424</v>
      </c>
    </row>
    <row r="12" customFormat="false" ht="12.8" hidden="false" customHeight="false" outlineLevel="0" collapsed="false">
      <c r="B12" s="0" t="n">
        <v>280120</v>
      </c>
      <c r="C12" s="0" t="n">
        <v>2</v>
      </c>
      <c r="D12" s="0" t="n">
        <v>28</v>
      </c>
      <c r="E12" s="2" t="n">
        <f aca="false">VLOOKUP(B12,'10'!$B$2:$F$5570,4,0)</f>
        <v>-9.64882</v>
      </c>
      <c r="F12" s="2" t="n">
        <f aca="false">VLOOKUP(B12,'10'!$B$2:$F$5570,5,0)</f>
        <v>-37.7923</v>
      </c>
      <c r="G12" s="3" t="n">
        <f aca="false">VLOOKUP(B12,'10'!$B$2:$J$5570,6,0)</f>
        <v>31741.6624014406</v>
      </c>
      <c r="H12" s="0" t="n">
        <f aca="false">IFERROR(IF(I12=K12,0,1),1)</f>
        <v>0</v>
      </c>
      <c r="I12" s="0" t="s">
        <v>1721</v>
      </c>
      <c r="K12" s="4" t="str">
        <f aca="false">VLOOKUP(I12,'[1]28-SE'!K$1:K$1048576,1,0)</f>
        <v>'Caninde_De_Sao_Francisco'</v>
      </c>
      <c r="N12" s="0" t="n">
        <v>29430</v>
      </c>
      <c r="Q12" s="0" t="s">
        <v>24</v>
      </c>
      <c r="R12" s="0" t="n">
        <f aca="false">SKEW($G$1:$G$76)</f>
        <v>7.2139514720362</v>
      </c>
    </row>
    <row r="13" customFormat="false" ht="12.8" hidden="false" customHeight="false" outlineLevel="0" collapsed="false">
      <c r="B13" s="0" t="n">
        <v>280130</v>
      </c>
      <c r="C13" s="0" t="n">
        <v>2</v>
      </c>
      <c r="D13" s="0" t="n">
        <v>28</v>
      </c>
      <c r="E13" s="2" t="n">
        <f aca="false">VLOOKUP(B13,'10'!$B$2:$F$5570,4,0)</f>
        <v>-10.5069</v>
      </c>
      <c r="F13" s="2" t="n">
        <f aca="false">VLOOKUP(B13,'10'!$B$2:$F$5570,5,0)</f>
        <v>-37.0628</v>
      </c>
      <c r="G13" s="3" t="n">
        <f aca="false">VLOOKUP(B13,'10'!$B$2:$J$5570,6,0)</f>
        <v>36567.0853570656</v>
      </c>
      <c r="H13" s="0" t="n">
        <f aca="false">IFERROR(IF(I13=K13,0,1),1)</f>
        <v>0</v>
      </c>
      <c r="I13" s="0" t="s">
        <v>1631</v>
      </c>
      <c r="K13" s="4" t="str">
        <f aca="false">VLOOKUP(I13,'[1]28-SE'!K$1:K$1048576,1,0)</f>
        <v>'Capela'</v>
      </c>
      <c r="N13" s="0" t="n">
        <v>33904</v>
      </c>
      <c r="Q13" s="0" t="s">
        <v>26</v>
      </c>
      <c r="R13" s="0" t="n">
        <f aca="false">MAX($G$1:$G$76)-MIN($G$1:$G$76)</f>
        <v>697357.743817936</v>
      </c>
    </row>
    <row r="14" customFormat="false" ht="12.8" hidden="false" customHeight="false" outlineLevel="0" collapsed="false">
      <c r="B14" s="0" t="n">
        <v>280140</v>
      </c>
      <c r="C14" s="0" t="n">
        <v>2</v>
      </c>
      <c r="D14" s="0" t="n">
        <v>28</v>
      </c>
      <c r="E14" s="2" t="n">
        <f aca="false">VLOOKUP(B14,'10'!$B$2:$F$5570,4,0)</f>
        <v>-10.3524</v>
      </c>
      <c r="F14" s="2" t="n">
        <f aca="false">VLOOKUP(B14,'10'!$B$2:$F$5570,5,0)</f>
        <v>-37.7002</v>
      </c>
      <c r="G14" s="3" t="n">
        <f aca="false">VLOOKUP(B14,'10'!$B$2:$J$5570,6,0)</f>
        <v>23430.3728851137</v>
      </c>
      <c r="H14" s="0" t="n">
        <f aca="false">IFERROR(IF(I14=K14,0,1),1)</f>
        <v>1</v>
      </c>
      <c r="I14" s="0" t="s">
        <v>1722</v>
      </c>
      <c r="K14" s="4" t="e">
        <f aca="false">VLOOKUP(I14,'[1]28-SE'!K$1:K$1048576,1,0)</f>
        <v>#N/A</v>
      </c>
      <c r="N14" s="0" t="n">
        <v>21724</v>
      </c>
      <c r="Q14" s="0" t="s">
        <v>28</v>
      </c>
      <c r="R14" s="0" t="n">
        <f aca="false">MIN($G$1:$G$76)</f>
        <v>2554.00124249444</v>
      </c>
    </row>
    <row r="15" customFormat="false" ht="12.8" hidden="false" customHeight="false" outlineLevel="0" collapsed="false">
      <c r="B15" s="0" t="n">
        <v>280150</v>
      </c>
      <c r="C15" s="0" t="n">
        <v>2</v>
      </c>
      <c r="D15" s="0" t="n">
        <v>28</v>
      </c>
      <c r="E15" s="2" t="n">
        <f aca="false">VLOOKUP(B15,'10'!$B$2:$F$5570,4,0)</f>
        <v>-10.6449</v>
      </c>
      <c r="F15" s="2" t="n">
        <f aca="false">VLOOKUP(B15,'10'!$B$2:$F$5570,5,0)</f>
        <v>-36.9887</v>
      </c>
      <c r="G15" s="3" t="n">
        <f aca="false">VLOOKUP(B15,'10'!$B$2:$J$5570,6,0)</f>
        <v>17606.2146463172</v>
      </c>
      <c r="H15" s="0" t="n">
        <f aca="false">IFERROR(IF(I15=K15,0,1),1)</f>
        <v>1</v>
      </c>
      <c r="I15" s="0" t="s">
        <v>1723</v>
      </c>
      <c r="K15" s="4" t="e">
        <f aca="false">VLOOKUP(I15,'[1]28-SE'!K$1:K$1048576,1,0)</f>
        <v>#N/A</v>
      </c>
      <c r="N15" s="0" t="n">
        <v>16324</v>
      </c>
      <c r="Q15" s="0" t="s">
        <v>30</v>
      </c>
      <c r="R15" s="0" t="n">
        <f aca="false">MAX($G$1:$G$76)</f>
        <v>699911.74506043</v>
      </c>
    </row>
    <row r="16" customFormat="false" ht="12.8" hidden="false" customHeight="false" outlineLevel="0" collapsed="false">
      <c r="B16" s="0" t="n">
        <v>280160</v>
      </c>
      <c r="C16" s="0" t="n">
        <v>2</v>
      </c>
      <c r="D16" s="0" t="n">
        <v>28</v>
      </c>
      <c r="E16" s="2" t="n">
        <f aca="false">VLOOKUP(B16,'10'!$B$2:$F$5570,4,0)</f>
        <v>-10.2534</v>
      </c>
      <c r="F16" s="2" t="n">
        <f aca="false">VLOOKUP(B16,'10'!$B$2:$F$5570,5,0)</f>
        <v>-36.8856</v>
      </c>
      <c r="G16" s="3" t="n">
        <f aca="false">VLOOKUP(B16,'10'!$B$2:$J$5570,6,0)</f>
        <v>6341.86119335612</v>
      </c>
      <c r="H16" s="0" t="n">
        <f aca="false">IFERROR(IF(I16=K16,0,1),1)</f>
        <v>1</v>
      </c>
      <c r="I16" s="0" t="s">
        <v>1724</v>
      </c>
      <c r="K16" s="4" t="e">
        <f aca="false">VLOOKUP(I16,'[1]28-SE'!K$1:K$1048576,1,0)</f>
        <v>#N/A</v>
      </c>
      <c r="N16" s="0" t="n">
        <v>5880</v>
      </c>
      <c r="Q16" s="0" t="s">
        <v>32</v>
      </c>
      <c r="R16" s="0" t="n">
        <f aca="false">SUM($G$1:$G$76)</f>
        <v>2457264.13124367</v>
      </c>
    </row>
    <row r="17" customFormat="false" ht="12.8" hidden="false" customHeight="false" outlineLevel="0" collapsed="false">
      <c r="B17" s="0" t="n">
        <v>280170</v>
      </c>
      <c r="C17" s="0" t="n">
        <v>2</v>
      </c>
      <c r="D17" s="0" t="n">
        <v>28</v>
      </c>
      <c r="E17" s="2" t="n">
        <f aca="false">VLOOKUP(B17,'10'!$B$2:$F$5570,4,0)</f>
        <v>-11.4668</v>
      </c>
      <c r="F17" s="2" t="n">
        <f aca="false">VLOOKUP(B17,'10'!$B$2:$F$5570,5,0)</f>
        <v>-37.7585</v>
      </c>
      <c r="G17" s="3" t="n">
        <f aca="false">VLOOKUP(B17,'10'!$B$2:$J$5570,6,0)</f>
        <v>19618.784882168</v>
      </c>
      <c r="H17" s="0" t="n">
        <f aca="false">IFERROR(IF(I17=K17,0,1),1)</f>
        <v>1</v>
      </c>
      <c r="I17" s="0" t="s">
        <v>1725</v>
      </c>
      <c r="K17" s="4" t="e">
        <f aca="false">VLOOKUP(I17,'[1]28-SE'!K$1:K$1048576,1,0)</f>
        <v>#N/A</v>
      </c>
      <c r="N17" s="0" t="n">
        <v>18190</v>
      </c>
      <c r="Q17" s="0" t="s">
        <v>34</v>
      </c>
      <c r="R17" s="0" t="n">
        <f aca="false">COUNT($G$1:$G$76)</f>
        <v>75</v>
      </c>
    </row>
    <row r="18" customFormat="false" ht="12.8" hidden="false" customHeight="false" outlineLevel="0" collapsed="false">
      <c r="B18" s="0" t="n">
        <v>280190</v>
      </c>
      <c r="C18" s="0" t="n">
        <v>2</v>
      </c>
      <c r="D18" s="0" t="n">
        <v>28</v>
      </c>
      <c r="E18" s="2" t="n">
        <f aca="false">VLOOKUP(B18,'10'!$B$2:$F$5570,4,0)</f>
        <v>-10.352</v>
      </c>
      <c r="F18" s="2" t="n">
        <f aca="false">VLOOKUP(B18,'10'!$B$2:$F$5570,5,0)</f>
        <v>-37.1846</v>
      </c>
      <c r="G18" s="3" t="n">
        <f aca="false">VLOOKUP(B18,'10'!$B$2:$J$5570,6,0)</f>
        <v>4289.38468809138</v>
      </c>
      <c r="H18" s="0" t="n">
        <f aca="false">IFERROR(IF(I18=K18,0,1),1)</f>
        <v>1</v>
      </c>
      <c r="I18" s="0" t="s">
        <v>1726</v>
      </c>
      <c r="K18" s="4" t="e">
        <f aca="false">VLOOKUP(I18,'[1]28-SE'!K$1:K$1048576,1,0)</f>
        <v>#N/A</v>
      </c>
      <c r="N18" s="0" t="n">
        <v>3977</v>
      </c>
    </row>
    <row r="19" customFormat="false" ht="12.8" hidden="false" customHeight="false" outlineLevel="0" collapsed="false">
      <c r="B19" s="0" t="n">
        <v>280200</v>
      </c>
      <c r="C19" s="0" t="n">
        <v>2</v>
      </c>
      <c r="D19" s="0" t="n">
        <v>28</v>
      </c>
      <c r="E19" s="2" t="n">
        <f aca="false">VLOOKUP(B19,'10'!$B$2:$F$5570,4,0)</f>
        <v>-10.6782</v>
      </c>
      <c r="F19" s="2" t="n">
        <f aca="false">VLOOKUP(B19,'10'!$B$2:$F$5570,5,0)</f>
        <v>-37.1506</v>
      </c>
      <c r="G19" s="3" t="n">
        <f aca="false">VLOOKUP(B19,'10'!$B$2:$J$5570,6,0)</f>
        <v>5456.37343149466</v>
      </c>
      <c r="H19" s="0" t="n">
        <f aca="false">IFERROR(IF(I19=K19,0,1),1)</f>
        <v>1</v>
      </c>
      <c r="I19" s="0" t="s">
        <v>1727</v>
      </c>
      <c r="K19" s="4" t="e">
        <f aca="false">VLOOKUP(I19,'[1]28-SE'!K$1:K$1048576,1,0)</f>
        <v>#N/A</v>
      </c>
      <c r="N19" s="0" t="n">
        <v>5059</v>
      </c>
    </row>
    <row r="20" customFormat="false" ht="12.8" hidden="false" customHeight="false" outlineLevel="0" collapsed="false">
      <c r="B20" s="0" t="n">
        <v>280210</v>
      </c>
      <c r="C20" s="0" t="n">
        <v>2</v>
      </c>
      <c r="D20" s="0" t="n">
        <v>28</v>
      </c>
      <c r="E20" s="2" t="n">
        <f aca="false">VLOOKUP(B20,'10'!$B$2:$F$5570,4,0)</f>
        <v>-11.2659</v>
      </c>
      <c r="F20" s="2" t="n">
        <f aca="false">VLOOKUP(B20,'10'!$B$2:$F$5570,5,0)</f>
        <v>-37.4484</v>
      </c>
      <c r="G20" s="3" t="n">
        <f aca="false">VLOOKUP(B20,'10'!$B$2:$J$5570,6,0)</f>
        <v>74208.4043448426</v>
      </c>
      <c r="H20" s="0" t="n">
        <f aca="false">IFERROR(IF(I20=K20,0,1),1)</f>
        <v>0</v>
      </c>
      <c r="I20" s="0" t="s">
        <v>1728</v>
      </c>
      <c r="K20" s="4" t="str">
        <f aca="false">VLOOKUP(I20,'[1]28-SE'!K$1:K$1048576,1,0)</f>
        <v>'Estancia'</v>
      </c>
      <c r="N20" s="0" t="n">
        <v>68804</v>
      </c>
    </row>
    <row r="21" customFormat="false" ht="12.8" hidden="false" customHeight="false" outlineLevel="0" collapsed="false">
      <c r="B21" s="0" t="n">
        <v>280220</v>
      </c>
      <c r="C21" s="0" t="n">
        <v>2</v>
      </c>
      <c r="D21" s="0" t="n">
        <v>28</v>
      </c>
      <c r="E21" s="2" t="n">
        <f aca="false">VLOOKUP(B21,'10'!$B$2:$F$5570,4,0)</f>
        <v>-10.2616</v>
      </c>
      <c r="F21" s="2" t="n">
        <f aca="false">VLOOKUP(B21,'10'!$B$2:$F$5570,5,0)</f>
        <v>-37.3147</v>
      </c>
      <c r="G21" s="3" t="n">
        <f aca="false">VLOOKUP(B21,'10'!$B$2:$J$5570,6,0)</f>
        <v>6004.27572507033</v>
      </c>
      <c r="H21" s="0" t="n">
        <f aca="false">IFERROR(IF(I21=K21,0,1),1)</f>
        <v>1</v>
      </c>
      <c r="I21" s="0" t="s">
        <v>1504</v>
      </c>
      <c r="K21" s="4" t="e">
        <f aca="false">VLOOKUP(I21,'[1]28-SE'!K$1:K$1048576,1,0)</f>
        <v>#N/A</v>
      </c>
      <c r="N21" s="0" t="n">
        <v>5567</v>
      </c>
    </row>
    <row r="22" customFormat="false" ht="12.8" hidden="false" customHeight="false" outlineLevel="0" collapsed="false">
      <c r="B22" s="0" t="n">
        <v>280230</v>
      </c>
      <c r="C22" s="0" t="n">
        <v>2</v>
      </c>
      <c r="D22" s="0" t="n">
        <v>28</v>
      </c>
      <c r="E22" s="2" t="n">
        <f aca="false">VLOOKUP(B22,'10'!$B$2:$F$5570,4,0)</f>
        <v>-10.5513</v>
      </c>
      <c r="F22" s="2" t="n">
        <f aca="false">VLOOKUP(B22,'10'!$B$2:$F$5570,5,0)</f>
        <v>-37.5279</v>
      </c>
      <c r="G22" s="3" t="n">
        <f aca="false">VLOOKUP(B22,'10'!$B$2:$J$5570,6,0)</f>
        <v>16483.4463636159</v>
      </c>
      <c r="H22" s="0" t="n">
        <f aca="false">IFERROR(IF(I22=K22,0,1),1)</f>
        <v>1</v>
      </c>
      <c r="I22" s="0" t="s">
        <v>1729</v>
      </c>
      <c r="K22" s="4" t="e">
        <f aca="false">VLOOKUP(I22,'[1]28-SE'!K$1:K$1048576,1,0)</f>
        <v>#N/A</v>
      </c>
      <c r="N22" s="0" t="n">
        <v>15283</v>
      </c>
    </row>
    <row r="23" customFormat="false" ht="12.8" hidden="false" customHeight="false" outlineLevel="0" collapsed="false">
      <c r="B23" s="0" t="n">
        <v>280240</v>
      </c>
      <c r="C23" s="0" t="n">
        <v>2</v>
      </c>
      <c r="D23" s="0" t="n">
        <v>28</v>
      </c>
      <c r="E23" s="2" t="n">
        <f aca="false">VLOOKUP(B23,'10'!$B$2:$F$5570,4,0)</f>
        <v>-9.9722</v>
      </c>
      <c r="F23" s="2" t="n">
        <f aca="false">VLOOKUP(B23,'10'!$B$2:$F$5570,5,0)</f>
        <v>-37.0869</v>
      </c>
      <c r="G23" s="3" t="n">
        <f aca="false">VLOOKUP(B23,'10'!$B$2:$J$5570,6,0)</f>
        <v>12517.6260221243</v>
      </c>
      <c r="H23" s="0" t="n">
        <f aca="false">IFERROR(IF(I23=K23,0,1),1)</f>
        <v>1</v>
      </c>
      <c r="I23" s="0" t="s">
        <v>1730</v>
      </c>
      <c r="K23" s="4" t="e">
        <f aca="false">VLOOKUP(I23,'[1]28-SE'!K$1:K$1048576,1,0)</f>
        <v>#N/A</v>
      </c>
      <c r="N23" s="0" t="n">
        <v>11606</v>
      </c>
    </row>
    <row r="24" customFormat="false" ht="12.8" hidden="false" customHeight="false" outlineLevel="0" collapsed="false">
      <c r="B24" s="0" t="n">
        <v>280250</v>
      </c>
      <c r="C24" s="0" t="n">
        <v>2</v>
      </c>
      <c r="D24" s="0" t="n">
        <v>28</v>
      </c>
      <c r="E24" s="2" t="n">
        <f aca="false">VLOOKUP(B24,'10'!$B$2:$F$5570,4,0)</f>
        <v>-10.6835</v>
      </c>
      <c r="F24" s="2" t="n">
        <f aca="false">VLOOKUP(B24,'10'!$B$2:$F$5570,5,0)</f>
        <v>-36.9838</v>
      </c>
      <c r="G24" s="3" t="n">
        <f aca="false">VLOOKUP(B24,'10'!$B$2:$J$5570,6,0)</f>
        <v>3566.75764735182</v>
      </c>
      <c r="H24" s="0" t="n">
        <f aca="false">IFERROR(IF(I24=K24,0,1),1)</f>
        <v>1</v>
      </c>
      <c r="I24" s="0" t="s">
        <v>1731</v>
      </c>
      <c r="K24" s="4" t="e">
        <f aca="false">VLOOKUP(I24,'[1]28-SE'!K$1:K$1048576,1,0)</f>
        <v>#N/A</v>
      </c>
      <c r="N24" s="0" t="n">
        <v>3307</v>
      </c>
    </row>
    <row r="25" customFormat="false" ht="12.8" hidden="false" customHeight="false" outlineLevel="0" collapsed="false">
      <c r="B25" s="0" t="n">
        <v>280260</v>
      </c>
      <c r="C25" s="0" t="n">
        <v>2</v>
      </c>
      <c r="D25" s="0" t="n">
        <v>28</v>
      </c>
      <c r="E25" s="2" t="n">
        <f aca="false">VLOOKUP(B25,'10'!$B$2:$F$5570,4,0)</f>
        <v>-10.2252</v>
      </c>
      <c r="F25" s="2" t="n">
        <f aca="false">VLOOKUP(B25,'10'!$B$2:$F$5570,5,0)</f>
        <v>-37.2006</v>
      </c>
      <c r="G25" s="3" t="n">
        <f aca="false">VLOOKUP(B25,'10'!$B$2:$J$5570,6,0)</f>
        <v>6267.44139363817</v>
      </c>
      <c r="H25" s="0" t="n">
        <f aca="false">IFERROR(IF(I25=K25,0,1),1)</f>
        <v>1</v>
      </c>
      <c r="I25" s="0" t="s">
        <v>1732</v>
      </c>
      <c r="K25" s="4" t="e">
        <f aca="false">VLOOKUP(I25,'[1]28-SE'!K$1:K$1048576,1,0)</f>
        <v>#N/A</v>
      </c>
      <c r="N25" s="0" t="n">
        <v>5811</v>
      </c>
    </row>
    <row r="26" customFormat="false" ht="12.8" hidden="false" customHeight="false" outlineLevel="0" collapsed="false">
      <c r="B26" s="0" t="n">
        <v>280270</v>
      </c>
      <c r="C26" s="0" t="n">
        <v>2</v>
      </c>
      <c r="D26" s="0" t="n">
        <v>28</v>
      </c>
      <c r="E26" s="2" t="n">
        <f aca="false">VLOOKUP(B26,'10'!$B$2:$F$5570,4,0)</f>
        <v>-10.4425</v>
      </c>
      <c r="F26" s="2" t="n">
        <f aca="false">VLOOKUP(B26,'10'!$B$2:$F$5570,5,0)</f>
        <v>-36.5479</v>
      </c>
      <c r="G26" s="3" t="n">
        <f aca="false">VLOOKUP(B26,'10'!$B$2:$J$5570,6,0)</f>
        <v>9188.14889561238</v>
      </c>
      <c r="H26" s="0" t="n">
        <f aca="false">IFERROR(IF(I26=K26,0,1),1)</f>
        <v>1</v>
      </c>
      <c r="I26" s="0" t="s">
        <v>1733</v>
      </c>
      <c r="K26" s="4" t="e">
        <f aca="false">VLOOKUP(I26,'[1]28-SE'!K$1:K$1048576,1,0)</f>
        <v>#N/A</v>
      </c>
      <c r="N26" s="0" t="n">
        <v>8519</v>
      </c>
    </row>
    <row r="27" customFormat="false" ht="12.8" hidden="false" customHeight="false" outlineLevel="0" collapsed="false">
      <c r="B27" s="0" t="n">
        <v>280280</v>
      </c>
      <c r="C27" s="0" t="n">
        <v>2</v>
      </c>
      <c r="D27" s="0" t="n">
        <v>28</v>
      </c>
      <c r="E27" s="2" t="n">
        <f aca="false">VLOOKUP(B27,'10'!$B$2:$F$5570,4,0)</f>
        <v>-11.5157</v>
      </c>
      <c r="F27" s="2" t="n">
        <f aca="false">VLOOKUP(B27,'10'!$B$2:$F$5570,5,0)</f>
        <v>-37.515</v>
      </c>
      <c r="G27" s="3" t="n">
        <f aca="false">VLOOKUP(B27,'10'!$B$2:$J$5570,6,0)</f>
        <v>19156.0878665303</v>
      </c>
      <c r="H27" s="0" t="n">
        <f aca="false">IFERROR(IF(I27=K27,0,1),1)</f>
        <v>1</v>
      </c>
      <c r="I27" s="0" t="s">
        <v>1734</v>
      </c>
      <c r="K27" s="4" t="e">
        <f aca="false">VLOOKUP(I27,'[1]28-SE'!K$1:K$1048576,1,0)</f>
        <v>#N/A</v>
      </c>
      <c r="N27" s="0" t="n">
        <v>17761</v>
      </c>
    </row>
    <row r="28" customFormat="false" ht="12.8" hidden="false" customHeight="false" outlineLevel="0" collapsed="false">
      <c r="B28" s="0" t="n">
        <v>280290</v>
      </c>
      <c r="C28" s="0" t="n">
        <v>2</v>
      </c>
      <c r="D28" s="0" t="n">
        <v>28</v>
      </c>
      <c r="E28" s="2" t="n">
        <f aca="false">VLOOKUP(B28,'10'!$B$2:$F$5570,4,0)</f>
        <v>-10.6826</v>
      </c>
      <c r="F28" s="2" t="n">
        <f aca="false">VLOOKUP(B28,'10'!$B$2:$F$5570,5,0)</f>
        <v>-37.4273</v>
      </c>
      <c r="G28" s="3" t="n">
        <f aca="false">VLOOKUP(B28,'10'!$B$2:$J$5570,6,0)</f>
        <v>102134.16455205</v>
      </c>
      <c r="H28" s="0" t="n">
        <f aca="false">IFERROR(IF(I28=K28,0,1),1)</f>
        <v>0</v>
      </c>
      <c r="I28" s="0" t="s">
        <v>1332</v>
      </c>
      <c r="K28" s="4" t="str">
        <f aca="false">VLOOKUP(I28,'[1]28-SE'!K$1:K$1048576,1,0)</f>
        <v>'Itabaiana'</v>
      </c>
      <c r="N28" s="0" t="n">
        <v>94696</v>
      </c>
    </row>
    <row r="29" customFormat="false" ht="12.8" hidden="false" customHeight="false" outlineLevel="0" collapsed="false">
      <c r="B29" s="0" t="n">
        <v>280300</v>
      </c>
      <c r="C29" s="0" t="n">
        <v>2</v>
      </c>
      <c r="D29" s="0" t="n">
        <v>28</v>
      </c>
      <c r="E29" s="2" t="n">
        <f aca="false">VLOOKUP(B29,'10'!$B$2:$F$5570,4,0)</f>
        <v>-11.2693</v>
      </c>
      <c r="F29" s="2" t="n">
        <f aca="false">VLOOKUP(B29,'10'!$B$2:$F$5570,5,0)</f>
        <v>-37.7875</v>
      </c>
      <c r="G29" s="3" t="n">
        <f aca="false">VLOOKUP(B29,'10'!$B$2:$J$5570,6,0)</f>
        <v>44958.1874122205</v>
      </c>
      <c r="H29" s="0" t="n">
        <f aca="false">IFERROR(IF(I29=K29,0,1),1)</f>
        <v>0</v>
      </c>
      <c r="I29" s="0" t="s">
        <v>1735</v>
      </c>
      <c r="K29" s="4" t="str">
        <f aca="false">VLOOKUP(I29,'[1]28-SE'!K$1:K$1048576,1,0)</f>
        <v>'Itabaianinha'</v>
      </c>
      <c r="N29" s="0" t="n">
        <v>41684</v>
      </c>
    </row>
    <row r="30" customFormat="false" ht="12.8" hidden="false" customHeight="false" outlineLevel="0" collapsed="false">
      <c r="B30" s="0" t="n">
        <v>280310</v>
      </c>
      <c r="C30" s="0" t="n">
        <v>2</v>
      </c>
      <c r="D30" s="0" t="n">
        <v>28</v>
      </c>
      <c r="E30" s="2" t="n">
        <f aca="false">VLOOKUP(B30,'10'!$B$2:$F$5570,4,0)</f>
        <v>-10.1248</v>
      </c>
      <c r="F30" s="2" t="n">
        <f aca="false">VLOOKUP(B30,'10'!$B$2:$F$5570,5,0)</f>
        <v>-37.1056</v>
      </c>
      <c r="G30" s="3" t="n">
        <f aca="false">VLOOKUP(B30,'10'!$B$2:$J$5570,6,0)</f>
        <v>5307.53383205875</v>
      </c>
      <c r="H30" s="0" t="n">
        <f aca="false">IFERROR(IF(I30=K30,0,1),1)</f>
        <v>1</v>
      </c>
      <c r="I30" s="0" t="s">
        <v>1736</v>
      </c>
      <c r="K30" s="4" t="e">
        <f aca="false">VLOOKUP(I30,'[1]28-SE'!K$1:K$1048576,1,0)</f>
        <v>#N/A</v>
      </c>
      <c r="N30" s="0" t="n">
        <v>4921</v>
      </c>
    </row>
    <row r="31" customFormat="false" ht="12.8" hidden="false" customHeight="false" outlineLevel="0" collapsed="false">
      <c r="B31" s="0" t="n">
        <v>280320</v>
      </c>
      <c r="C31" s="0" t="n">
        <v>2</v>
      </c>
      <c r="D31" s="0" t="n">
        <v>28</v>
      </c>
      <c r="E31" s="2" t="n">
        <f aca="false">VLOOKUP(B31,'10'!$B$2:$F$5570,4,0)</f>
        <v>-10.99</v>
      </c>
      <c r="F31" s="2" t="n">
        <f aca="false">VLOOKUP(B31,'10'!$B$2:$F$5570,5,0)</f>
        <v>-37.3078</v>
      </c>
      <c r="G31" s="3" t="n">
        <f aca="false">VLOOKUP(B31,'10'!$B$2:$J$5570,6,0)</f>
        <v>36664.1546610456</v>
      </c>
      <c r="H31" s="0" t="n">
        <f aca="false">IFERROR(IF(I31=K31,0,1),1)</f>
        <v>1</v>
      </c>
      <c r="I31" s="0" t="s">
        <v>1737</v>
      </c>
      <c r="K31" s="4" t="e">
        <f aca="false">VLOOKUP(I31,'[1]28-SE'!K$1:K$1048576,1,0)</f>
        <v>#N/A</v>
      </c>
      <c r="N31" s="0" t="n">
        <v>33994</v>
      </c>
    </row>
    <row r="32" customFormat="false" ht="12.8" hidden="false" customHeight="false" outlineLevel="0" collapsed="false">
      <c r="B32" s="0" t="n">
        <v>280330</v>
      </c>
      <c r="C32" s="0" t="n">
        <v>2</v>
      </c>
      <c r="D32" s="0" t="n">
        <v>28</v>
      </c>
      <c r="E32" s="2" t="n">
        <f aca="false">VLOOKUP(B32,'10'!$B$2:$F$5570,4,0)</f>
        <v>-10.5849</v>
      </c>
      <c r="F32" s="2" t="n">
        <f aca="false">VLOOKUP(B32,'10'!$B$2:$F$5570,5,0)</f>
        <v>-36.9418</v>
      </c>
      <c r="G32" s="3" t="n">
        <f aca="false">VLOOKUP(B32,'10'!$B$2:$J$5570,6,0)</f>
        <v>20035.1043414597</v>
      </c>
      <c r="H32" s="0" t="n">
        <f aca="false">IFERROR(IF(I32=K32,0,1),1)</f>
        <v>1</v>
      </c>
      <c r="I32" s="0" t="s">
        <v>1738</v>
      </c>
      <c r="K32" s="4" t="e">
        <f aca="false">VLOOKUP(I32,'[1]28-SE'!K$1:K$1048576,1,0)</f>
        <v>#N/A</v>
      </c>
      <c r="N32" s="0" t="n">
        <v>18576</v>
      </c>
    </row>
    <row r="33" customFormat="false" ht="12.8" hidden="false" customHeight="false" outlineLevel="0" collapsed="false">
      <c r="B33" s="0" t="n">
        <v>280340</v>
      </c>
      <c r="C33" s="0" t="n">
        <v>2</v>
      </c>
      <c r="D33" s="0" t="n">
        <v>28</v>
      </c>
      <c r="E33" s="2" t="n">
        <f aca="false">VLOOKUP(B33,'10'!$B$2:$F$5570,4,0)</f>
        <v>-10.3477</v>
      </c>
      <c r="F33" s="2" t="n">
        <f aca="false">VLOOKUP(B33,'10'!$B$2:$F$5570,5,0)</f>
        <v>-36.8045</v>
      </c>
      <c r="G33" s="3" t="n">
        <f aca="false">VLOOKUP(B33,'10'!$B$2:$J$5570,6,0)</f>
        <v>14112.7982508614</v>
      </c>
      <c r="H33" s="0" t="n">
        <f aca="false">IFERROR(IF(I33=K33,0,1),1)</f>
        <v>1</v>
      </c>
      <c r="I33" s="0" t="s">
        <v>1739</v>
      </c>
      <c r="K33" s="4" t="e">
        <f aca="false">VLOOKUP(I33,'[1]28-SE'!K$1:K$1048576,1,0)</f>
        <v>#N/A</v>
      </c>
      <c r="N33" s="0" t="n">
        <v>13085</v>
      </c>
    </row>
    <row r="34" customFormat="false" ht="12.8" hidden="false" customHeight="false" outlineLevel="0" collapsed="false">
      <c r="B34" s="0" t="n">
        <v>280350</v>
      </c>
      <c r="C34" s="0" t="n">
        <v>2</v>
      </c>
      <c r="D34" s="0" t="n">
        <v>28</v>
      </c>
      <c r="E34" s="2" t="n">
        <f aca="false">VLOOKUP(B34,'10'!$B$2:$F$5570,4,0)</f>
        <v>-10.9136</v>
      </c>
      <c r="F34" s="2" t="n">
        <f aca="false">VLOOKUP(B34,'10'!$B$2:$F$5570,5,0)</f>
        <v>-37.6689</v>
      </c>
      <c r="G34" s="3" t="n">
        <f aca="false">VLOOKUP(B34,'10'!$B$2:$J$5570,6,0)</f>
        <v>111711.669211404</v>
      </c>
      <c r="H34" s="0" t="n">
        <f aca="false">IFERROR(IF(I34=K34,0,1),1)</f>
        <v>0</v>
      </c>
      <c r="I34" s="0" t="s">
        <v>1740</v>
      </c>
      <c r="K34" s="4" t="str">
        <f aca="false">VLOOKUP(I34,'[1]28-SE'!K$1:K$1048576,1,0)</f>
        <v>'Lagarto'</v>
      </c>
      <c r="N34" s="0" t="n">
        <v>103576</v>
      </c>
    </row>
    <row r="35" customFormat="false" ht="12.8" hidden="false" customHeight="false" outlineLevel="0" collapsed="false">
      <c r="B35" s="0" t="n">
        <v>280360</v>
      </c>
      <c r="C35" s="0" t="n">
        <v>2</v>
      </c>
      <c r="D35" s="0" t="n">
        <v>28</v>
      </c>
      <c r="E35" s="2" t="n">
        <f aca="false">VLOOKUP(B35,'10'!$B$2:$F$5570,4,0)</f>
        <v>-10.7981</v>
      </c>
      <c r="F35" s="2" t="n">
        <f aca="false">VLOOKUP(B35,'10'!$B$2:$F$5570,5,0)</f>
        <v>-37.1731</v>
      </c>
      <c r="G35" s="3" t="n">
        <f aca="false">VLOOKUP(B35,'10'!$B$2:$J$5570,6,0)</f>
        <v>31889.4234530545</v>
      </c>
      <c r="H35" s="0" t="n">
        <f aca="false">IFERROR(IF(I35=K35,0,1),1)</f>
        <v>1</v>
      </c>
      <c r="I35" s="0" t="s">
        <v>1741</v>
      </c>
      <c r="K35" s="4" t="e">
        <f aca="false">VLOOKUP(I35,'[1]28-SE'!K$1:K$1048576,1,0)</f>
        <v>#N/A</v>
      </c>
      <c r="N35" s="0" t="n">
        <v>29567</v>
      </c>
    </row>
    <row r="36" customFormat="false" ht="12.8" hidden="false" customHeight="false" outlineLevel="0" collapsed="false">
      <c r="B36" s="0" t="n">
        <v>280370</v>
      </c>
      <c r="C36" s="0" t="n">
        <v>2</v>
      </c>
      <c r="D36" s="0" t="n">
        <v>28</v>
      </c>
      <c r="E36" s="2" t="n">
        <f aca="false">VLOOKUP(B36,'10'!$B$2:$F$5570,4,0)</f>
        <v>-10.6619</v>
      </c>
      <c r="F36" s="2" t="n">
        <f aca="false">VLOOKUP(B36,'10'!$B$2:$F$5570,5,0)</f>
        <v>-37.5413</v>
      </c>
      <c r="G36" s="3" t="n">
        <f aca="false">VLOOKUP(B36,'10'!$B$2:$J$5570,6,0)</f>
        <v>7417.17337188946</v>
      </c>
      <c r="H36" s="0" t="n">
        <f aca="false">IFERROR(IF(I36=K36,0,1),1)</f>
        <v>1</v>
      </c>
      <c r="I36" s="0" t="s">
        <v>1742</v>
      </c>
      <c r="K36" s="4" t="e">
        <f aca="false">VLOOKUP(I36,'[1]28-SE'!K$1:K$1048576,1,0)</f>
        <v>#N/A</v>
      </c>
      <c r="N36" s="0" t="n">
        <v>6877</v>
      </c>
    </row>
    <row r="37" customFormat="false" ht="12.8" hidden="false" customHeight="false" outlineLevel="0" collapsed="false">
      <c r="B37" s="0" t="n">
        <v>280380</v>
      </c>
      <c r="C37" s="0" t="n">
        <v>2</v>
      </c>
      <c r="D37" s="0" t="n">
        <v>28</v>
      </c>
      <c r="E37" s="2" t="n">
        <f aca="false">VLOOKUP(B37,'10'!$B$2:$F$5570,4,0)</f>
        <v>-10.3418</v>
      </c>
      <c r="F37" s="2" t="n">
        <f aca="false">VLOOKUP(B37,'10'!$B$2:$F$5570,5,0)</f>
        <v>-36.9252</v>
      </c>
      <c r="G37" s="3" t="n">
        <f aca="false">VLOOKUP(B37,'10'!$B$2:$J$5570,6,0)</f>
        <v>3952.87776762758</v>
      </c>
      <c r="H37" s="0" t="n">
        <f aca="false">IFERROR(IF(I37=K37,0,1),1)</f>
        <v>1</v>
      </c>
      <c r="I37" s="0" t="s">
        <v>1743</v>
      </c>
      <c r="K37" s="4" t="e">
        <f aca="false">VLOOKUP(I37,'[1]28-SE'!K$1:K$1048576,1,0)</f>
        <v>#N/A</v>
      </c>
      <c r="N37" s="0" t="n">
        <v>3665</v>
      </c>
    </row>
    <row r="38" customFormat="false" ht="12.8" hidden="false" customHeight="false" outlineLevel="0" collapsed="false">
      <c r="B38" s="0" t="n">
        <v>280390</v>
      </c>
      <c r="C38" s="0" t="n">
        <v>2</v>
      </c>
      <c r="D38" s="0" t="n">
        <v>28</v>
      </c>
      <c r="E38" s="2" t="n">
        <f aca="false">VLOOKUP(B38,'10'!$B$2:$F$5570,4,0)</f>
        <v>-10.6649</v>
      </c>
      <c r="F38" s="2" t="n">
        <f aca="false">VLOOKUP(B38,'10'!$B$2:$F$5570,5,0)</f>
        <v>-37.3004</v>
      </c>
      <c r="G38" s="3" t="n">
        <f aca="false">VLOOKUP(B38,'10'!$B$2:$J$5570,6,0)</f>
        <v>13569.2101485737</v>
      </c>
      <c r="H38" s="0" t="n">
        <f aca="false">IFERROR(IF(I38=K38,0,1),1)</f>
        <v>1</v>
      </c>
      <c r="I38" s="0" t="s">
        <v>1744</v>
      </c>
      <c r="K38" s="4" t="e">
        <f aca="false">VLOOKUP(I38,'[1]28-SE'!K$1:K$1048576,1,0)</f>
        <v>#N/A</v>
      </c>
      <c r="N38" s="0" t="n">
        <v>12581</v>
      </c>
    </row>
    <row r="39" customFormat="false" ht="12.8" hidden="false" customHeight="false" outlineLevel="0" collapsed="false">
      <c r="B39" s="0" t="n">
        <v>280400</v>
      </c>
      <c r="C39" s="0" t="n">
        <v>2</v>
      </c>
      <c r="D39" s="0" t="n">
        <v>28</v>
      </c>
      <c r="E39" s="2" t="n">
        <f aca="false">VLOOKUP(B39,'10'!$B$2:$F$5570,4,0)</f>
        <v>-10.7308</v>
      </c>
      <c r="F39" s="2" t="n">
        <f aca="false">VLOOKUP(B39,'10'!$B$2:$F$5570,5,0)</f>
        <v>-37.0856</v>
      </c>
      <c r="G39" s="3" t="n">
        <f aca="false">VLOOKUP(B39,'10'!$B$2:$J$5570,6,0)</f>
        <v>18500.3307907547</v>
      </c>
      <c r="H39" s="0" t="n">
        <f aca="false">IFERROR(IF(I39=K39,0,1),1)</f>
        <v>1</v>
      </c>
      <c r="I39" s="0" t="s">
        <v>1745</v>
      </c>
      <c r="K39" s="4" t="e">
        <f aca="false">VLOOKUP(I39,'[1]28-SE'!K$1:K$1048576,1,0)</f>
        <v>#N/A</v>
      </c>
      <c r="N39" s="0" t="n">
        <v>17153</v>
      </c>
    </row>
    <row r="40" customFormat="false" ht="12.8" hidden="false" customHeight="false" outlineLevel="0" collapsed="false">
      <c r="B40" s="0" t="n">
        <v>280410</v>
      </c>
      <c r="C40" s="0" t="n">
        <v>2</v>
      </c>
      <c r="D40" s="0" t="n">
        <v>28</v>
      </c>
      <c r="E40" s="2" t="n">
        <f aca="false">VLOOKUP(B40,'10'!$B$2:$F$5570,4,0)</f>
        <v>-10.5769</v>
      </c>
      <c r="F40" s="2" t="n">
        <f aca="false">VLOOKUP(B40,'10'!$B$2:$F$5570,5,0)</f>
        <v>-37.3512</v>
      </c>
      <c r="G40" s="3" t="n">
        <f aca="false">VLOOKUP(B40,'10'!$B$2:$J$5570,6,0)</f>
        <v>12211.3184406765</v>
      </c>
      <c r="H40" s="0" t="n">
        <f aca="false">IFERROR(IF(I40=K40,0,1),1)</f>
        <v>1</v>
      </c>
      <c r="I40" s="0" t="s">
        <v>1746</v>
      </c>
      <c r="K40" s="4" t="e">
        <f aca="false">VLOOKUP(I40,'[1]28-SE'!K$1:K$1048576,1,0)</f>
        <v>#N/A</v>
      </c>
      <c r="N40" s="0" t="n">
        <v>11322</v>
      </c>
    </row>
    <row r="41" customFormat="false" ht="12.8" hidden="false" customHeight="false" outlineLevel="0" collapsed="false">
      <c r="B41" s="0" t="n">
        <v>280420</v>
      </c>
      <c r="C41" s="0" t="n">
        <v>2</v>
      </c>
      <c r="D41" s="0" t="n">
        <v>28</v>
      </c>
      <c r="E41" s="2" t="n">
        <f aca="false">VLOOKUP(B41,'10'!$B$2:$F$5570,4,0)</f>
        <v>-10.0256</v>
      </c>
      <c r="F41" s="2" t="n">
        <f aca="false">VLOOKUP(B41,'10'!$B$2:$F$5570,5,0)</f>
        <v>-37.5616</v>
      </c>
      <c r="G41" s="3" t="n">
        <f aca="false">VLOOKUP(B41,'10'!$B$2:$J$5570,6,0)</f>
        <v>16307.64306863</v>
      </c>
      <c r="H41" s="0" t="n">
        <f aca="false">IFERROR(IF(I41=K41,0,1),1)</f>
        <v>1</v>
      </c>
      <c r="I41" s="0" t="s">
        <v>1747</v>
      </c>
      <c r="K41" s="4" t="e">
        <f aca="false">VLOOKUP(I41,'[1]28-SE'!K$1:K$1048576,1,0)</f>
        <v>#N/A</v>
      </c>
      <c r="N41" s="0" t="n">
        <v>15120</v>
      </c>
    </row>
    <row r="42" customFormat="false" ht="12.8" hidden="false" customHeight="false" outlineLevel="0" collapsed="false">
      <c r="B42" s="0" t="n">
        <v>280430</v>
      </c>
      <c r="C42" s="0" t="n">
        <v>2</v>
      </c>
      <c r="D42" s="0" t="n">
        <v>28</v>
      </c>
      <c r="E42" s="2" t="n">
        <f aca="false">VLOOKUP(B42,'10'!$B$2:$F$5570,4,0)</f>
        <v>-10.4271</v>
      </c>
      <c r="F42" s="2" t="n">
        <f aca="false">VLOOKUP(B42,'10'!$B$2:$F$5570,5,0)</f>
        <v>-36.9588</v>
      </c>
      <c r="G42" s="3" t="n">
        <f aca="false">VLOOKUP(B42,'10'!$B$2:$J$5570,6,0)</f>
        <v>8207.74892541498</v>
      </c>
      <c r="H42" s="0" t="n">
        <f aca="false">IFERROR(IF(I42=K42,0,1),1)</f>
        <v>1</v>
      </c>
      <c r="I42" s="0" t="s">
        <v>1748</v>
      </c>
      <c r="K42" s="4" t="e">
        <f aca="false">VLOOKUP(I42,'[1]28-SE'!K$1:K$1048576,1,0)</f>
        <v>#N/A</v>
      </c>
      <c r="N42" s="0" t="n">
        <v>7610</v>
      </c>
    </row>
    <row r="43" customFormat="false" ht="12.8" hidden="false" customHeight="false" outlineLevel="0" collapsed="false">
      <c r="B43" s="0" t="n">
        <v>280440</v>
      </c>
      <c r="C43" s="0" t="n">
        <v>2</v>
      </c>
      <c r="D43" s="0" t="n">
        <v>28</v>
      </c>
      <c r="E43" s="2" t="n">
        <f aca="false">VLOOKUP(B43,'10'!$B$2:$F$5570,4,0)</f>
        <v>-10.3215</v>
      </c>
      <c r="F43" s="2" t="n">
        <f aca="false">VLOOKUP(B43,'10'!$B$2:$F$5570,5,0)</f>
        <v>-36.585</v>
      </c>
      <c r="G43" s="3" t="n">
        <f aca="false">VLOOKUP(B43,'10'!$B$2:$J$5570,6,0)</f>
        <v>20206.5934451576</v>
      </c>
      <c r="H43" s="0" t="n">
        <f aca="false">IFERROR(IF(I43=K43,0,1),1)</f>
        <v>1</v>
      </c>
      <c r="I43" s="0" t="s">
        <v>1749</v>
      </c>
      <c r="K43" s="4" t="e">
        <f aca="false">VLOOKUP(I43,'[1]28-SE'!K$1:K$1048576,1,0)</f>
        <v>#N/A</v>
      </c>
      <c r="N43" s="0" t="n">
        <v>18735</v>
      </c>
    </row>
    <row r="44" customFormat="false" ht="12.8" hidden="false" customHeight="false" outlineLevel="0" collapsed="false">
      <c r="B44" s="0" t="n">
        <v>280445</v>
      </c>
      <c r="C44" s="0" t="n">
        <v>2</v>
      </c>
      <c r="D44" s="0" t="n">
        <v>28</v>
      </c>
      <c r="E44" s="2" t="n">
        <f aca="false">VLOOKUP(B44,'10'!$B$2:$F$5570,4,0)</f>
        <v>-10.3944</v>
      </c>
      <c r="F44" s="2" t="n">
        <f aca="false">VLOOKUP(B44,'10'!$B$2:$F$5570,5,0)</f>
        <v>-37.4517</v>
      </c>
      <c r="G44" s="3" t="n">
        <f aca="false">VLOOKUP(B44,'10'!$B$2:$J$5570,6,0)</f>
        <v>9472.88552062021</v>
      </c>
      <c r="H44" s="0" t="n">
        <f aca="false">IFERROR(IF(I44=K44,0,1),1)</f>
        <v>1</v>
      </c>
      <c r="I44" s="0" t="s">
        <v>1750</v>
      </c>
      <c r="K44" s="4" t="e">
        <f aca="false">VLOOKUP(I44,'[1]28-SE'!K$1:K$1048576,1,0)</f>
        <v>#N/A</v>
      </c>
      <c r="N44" s="0" t="n">
        <v>8783</v>
      </c>
    </row>
    <row r="45" customFormat="false" ht="12.8" hidden="false" customHeight="false" outlineLevel="0" collapsed="false">
      <c r="B45" s="0" t="n">
        <v>280450</v>
      </c>
      <c r="C45" s="0" t="n">
        <v>2</v>
      </c>
      <c r="D45" s="0" t="n">
        <v>28</v>
      </c>
      <c r="E45" s="2" t="n">
        <f aca="false">VLOOKUP(B45,'10'!$B$2:$F$5570,4,0)</f>
        <v>-10.2158</v>
      </c>
      <c r="F45" s="2" t="n">
        <f aca="false">VLOOKUP(B45,'10'!$B$2:$F$5570,5,0)</f>
        <v>-37.4211</v>
      </c>
      <c r="G45" s="3" t="n">
        <f aca="false">VLOOKUP(B45,'10'!$B$2:$J$5570,6,0)</f>
        <v>39382.0951724839</v>
      </c>
      <c r="H45" s="0" t="n">
        <f aca="false">IFERROR(IF(I45=K45,0,1),1)</f>
        <v>0</v>
      </c>
      <c r="I45" s="0" t="s">
        <v>1751</v>
      </c>
      <c r="K45" s="4" t="str">
        <f aca="false">VLOOKUP(I45,'[1]28-SE'!K$1:K$1048576,1,0)</f>
        <v>'Nossa_Senhora_Da_Gloria'</v>
      </c>
      <c r="N45" s="0" t="n">
        <v>36514</v>
      </c>
    </row>
    <row r="46" customFormat="false" ht="12.8" hidden="false" customHeight="false" outlineLevel="0" collapsed="false">
      <c r="B46" s="0" t="n">
        <v>280460</v>
      </c>
      <c r="C46" s="0" t="n">
        <v>2</v>
      </c>
      <c r="D46" s="0" t="n">
        <v>28</v>
      </c>
      <c r="E46" s="2" t="n">
        <f aca="false">VLOOKUP(B46,'10'!$B$2:$F$5570,4,0)</f>
        <v>-10.4854</v>
      </c>
      <c r="F46" s="2" t="n">
        <f aca="false">VLOOKUP(B46,'10'!$B$2:$F$5570,5,0)</f>
        <v>-37.1963</v>
      </c>
      <c r="G46" s="3" t="n">
        <f aca="false">VLOOKUP(B46,'10'!$B$2:$J$5570,6,0)</f>
        <v>28538.3753701025</v>
      </c>
      <c r="H46" s="0" t="n">
        <f aca="false">IFERROR(IF(I46=K46,0,1),1)</f>
        <v>1</v>
      </c>
      <c r="I46" s="0" t="s">
        <v>1752</v>
      </c>
      <c r="K46" s="4" t="e">
        <f aca="false">VLOOKUP(I46,'[1]28-SE'!K$1:K$1048576,1,0)</f>
        <v>#N/A</v>
      </c>
      <c r="N46" s="0" t="n">
        <v>26460</v>
      </c>
    </row>
    <row r="47" customFormat="false" ht="12.8" hidden="false" customHeight="false" outlineLevel="0" collapsed="false">
      <c r="B47" s="0" t="n">
        <v>280470</v>
      </c>
      <c r="C47" s="0" t="n">
        <v>2</v>
      </c>
      <c r="D47" s="0" t="n">
        <v>28</v>
      </c>
      <c r="E47" s="2" t="n">
        <f aca="false">VLOOKUP(B47,'10'!$B$2:$F$5570,4,0)</f>
        <v>-10.0772</v>
      </c>
      <c r="F47" s="2" t="n">
        <f aca="false">VLOOKUP(B47,'10'!$B$2:$F$5570,5,0)</f>
        <v>-37.0615</v>
      </c>
      <c r="G47" s="3" t="n">
        <f aca="false">VLOOKUP(B47,'10'!$B$2:$J$5570,6,0)</f>
        <v>6978.20440833573</v>
      </c>
      <c r="H47" s="0" t="n">
        <f aca="false">IFERROR(IF(I47=K47,0,1),1)</f>
        <v>1</v>
      </c>
      <c r="I47" s="0" t="s">
        <v>1753</v>
      </c>
      <c r="K47" s="4" t="e">
        <f aca="false">VLOOKUP(I47,'[1]28-SE'!K$1:K$1048576,1,0)</f>
        <v>#N/A</v>
      </c>
      <c r="N47" s="0" t="n">
        <v>6470</v>
      </c>
    </row>
    <row r="48" customFormat="false" ht="12.8" hidden="false" customHeight="false" outlineLevel="0" collapsed="false">
      <c r="B48" s="0" t="n">
        <v>280480</v>
      </c>
      <c r="C48" s="0" t="n">
        <v>2</v>
      </c>
      <c r="D48" s="0" t="n">
        <v>28</v>
      </c>
      <c r="E48" s="2" t="n">
        <f aca="false">VLOOKUP(B48,'10'!$B$2:$F$5570,4,0)</f>
        <v>-10.8468</v>
      </c>
      <c r="F48" s="2" t="n">
        <f aca="false">VLOOKUP(B48,'10'!$B$2:$F$5570,5,0)</f>
        <v>-37.1231</v>
      </c>
      <c r="G48" s="3" t="n">
        <f aca="false">VLOOKUP(B48,'10'!$B$2:$J$5570,6,0)</f>
        <v>195759.665336346</v>
      </c>
      <c r="H48" s="0" t="n">
        <f aca="false">IFERROR(IF(I48=K48,0,1),1)</f>
        <v>0</v>
      </c>
      <c r="I48" s="0" t="s">
        <v>1754</v>
      </c>
      <c r="K48" s="4" t="str">
        <f aca="false">VLOOKUP(I48,'[1]28-SE'!K$1:K$1048576,1,0)</f>
        <v>'Nossa_Senhora_Do_Socorro'</v>
      </c>
      <c r="N48" s="0" t="n">
        <v>181503</v>
      </c>
    </row>
    <row r="49" customFormat="false" ht="12.8" hidden="false" customHeight="false" outlineLevel="0" collapsed="false">
      <c r="B49" s="0" t="n">
        <v>280490</v>
      </c>
      <c r="C49" s="0" t="n">
        <v>2</v>
      </c>
      <c r="D49" s="0" t="n">
        <v>28</v>
      </c>
      <c r="E49" s="2" t="n">
        <f aca="false">VLOOKUP(B49,'10'!$B$2:$F$5570,4,0)</f>
        <v>-10.4538</v>
      </c>
      <c r="F49" s="2" t="n">
        <f aca="false">VLOOKUP(B49,'10'!$B$2:$F$5570,5,0)</f>
        <v>-36.6531</v>
      </c>
      <c r="G49" s="3" t="n">
        <f aca="false">VLOOKUP(B49,'10'!$B$2:$J$5570,6,0)</f>
        <v>15473.9256022245</v>
      </c>
      <c r="H49" s="0" t="n">
        <f aca="false">IFERROR(IF(I49=K49,0,1),1)</f>
        <v>1</v>
      </c>
      <c r="I49" s="0" t="s">
        <v>1031</v>
      </c>
      <c r="K49" s="4" t="e">
        <f aca="false">VLOOKUP(I49,'[1]28-SE'!K$1:K$1048576,1,0)</f>
        <v>#N/A</v>
      </c>
      <c r="N49" s="0" t="n">
        <v>14347</v>
      </c>
    </row>
    <row r="50" customFormat="false" ht="12.8" hidden="false" customHeight="false" outlineLevel="0" collapsed="false">
      <c r="B50" s="0" t="n">
        <v>280500</v>
      </c>
      <c r="C50" s="0" t="n">
        <v>2</v>
      </c>
      <c r="D50" s="0" t="n">
        <v>28</v>
      </c>
      <c r="E50" s="2" t="n">
        <f aca="false">VLOOKUP(B50,'10'!$B$2:$F$5570,4,0)</f>
        <v>-10.6134</v>
      </c>
      <c r="F50" s="2" t="n">
        <f aca="false">VLOOKUP(B50,'10'!$B$2:$F$5570,5,0)</f>
        <v>-37.6922</v>
      </c>
      <c r="G50" s="3" t="n">
        <f aca="false">VLOOKUP(B50,'10'!$B$2:$J$5570,6,0)</f>
        <v>3490.18075198986</v>
      </c>
      <c r="H50" s="0" t="n">
        <f aca="false">IFERROR(IF(I50=K50,0,1),1)</f>
        <v>1</v>
      </c>
      <c r="I50" s="0" t="s">
        <v>1755</v>
      </c>
      <c r="K50" s="4" t="e">
        <f aca="false">VLOOKUP(I50,'[1]28-SE'!K$1:K$1048576,1,0)</f>
        <v>#N/A</v>
      </c>
      <c r="N50" s="0" t="n">
        <v>3236</v>
      </c>
    </row>
    <row r="51" customFormat="false" ht="12.8" hidden="false" customHeight="false" outlineLevel="0" collapsed="false">
      <c r="B51" s="0" t="n">
        <v>280510</v>
      </c>
      <c r="C51" s="0" t="n">
        <v>2</v>
      </c>
      <c r="D51" s="0" t="n">
        <v>28</v>
      </c>
      <c r="E51" s="2" t="n">
        <f aca="false">VLOOKUP(B51,'10'!$B$2:$F$5570,4,0)</f>
        <v>-11.1902</v>
      </c>
      <c r="F51" s="2" t="n">
        <f aca="false">VLOOKUP(B51,'10'!$B$2:$F$5570,5,0)</f>
        <v>-37.6775</v>
      </c>
      <c r="G51" s="3" t="n">
        <f aca="false">VLOOKUP(B51,'10'!$B$2:$J$5570,6,0)</f>
        <v>10287.1891262297</v>
      </c>
      <c r="H51" s="0" t="n">
        <f aca="false">IFERROR(IF(I51=K51,0,1),1)</f>
        <v>1</v>
      </c>
      <c r="I51" s="0" t="s">
        <v>1756</v>
      </c>
      <c r="K51" s="4" t="e">
        <f aca="false">VLOOKUP(I51,'[1]28-SE'!K$1:K$1048576,1,0)</f>
        <v>#N/A</v>
      </c>
      <c r="N51" s="0" t="n">
        <v>9538</v>
      </c>
    </row>
    <row r="52" customFormat="false" ht="12.8" hidden="false" customHeight="false" outlineLevel="0" collapsed="false">
      <c r="B52" s="0" t="n">
        <v>280520</v>
      </c>
      <c r="C52" s="0" t="n">
        <v>2</v>
      </c>
      <c r="D52" s="0" t="n">
        <v>28</v>
      </c>
      <c r="E52" s="2" t="n">
        <f aca="false">VLOOKUP(B52,'10'!$B$2:$F$5570,4,0)</f>
        <v>-10.5677</v>
      </c>
      <c r="F52" s="2" t="n">
        <f aca="false">VLOOKUP(B52,'10'!$B$2:$F$5570,5,0)</f>
        <v>-37.7242</v>
      </c>
      <c r="G52" s="3" t="n">
        <f aca="false">VLOOKUP(B52,'10'!$B$2:$J$5570,6,0)</f>
        <v>7035.3674429017</v>
      </c>
      <c r="H52" s="0" t="n">
        <f aca="false">IFERROR(IF(I52=K52,0,1),1)</f>
        <v>1</v>
      </c>
      <c r="I52" s="0" t="s">
        <v>1757</v>
      </c>
      <c r="K52" s="4" t="e">
        <f aca="false">VLOOKUP(I52,'[1]28-SE'!K$1:K$1048576,1,0)</f>
        <v>#N/A</v>
      </c>
      <c r="N52" s="0" t="n">
        <v>6523</v>
      </c>
    </row>
    <row r="53" customFormat="false" ht="12.8" hidden="false" customHeight="false" outlineLevel="0" collapsed="false">
      <c r="B53" s="0" t="n">
        <v>280530</v>
      </c>
      <c r="C53" s="0" t="n">
        <v>2</v>
      </c>
      <c r="D53" s="0" t="n">
        <v>28</v>
      </c>
      <c r="E53" s="2" t="n">
        <f aca="false">VLOOKUP(B53,'10'!$B$2:$F$5570,4,0)</f>
        <v>-10.7215</v>
      </c>
      <c r="F53" s="2" t="n">
        <f aca="false">VLOOKUP(B53,'10'!$B$2:$F$5570,5,0)</f>
        <v>-36.8544</v>
      </c>
      <c r="G53" s="3" t="n">
        <f aca="false">VLOOKUP(B53,'10'!$B$2:$J$5570,6,0)</f>
        <v>9921.56141457193</v>
      </c>
      <c r="H53" s="0" t="n">
        <f aca="false">IFERROR(IF(I53=K53,0,1),1)</f>
        <v>1</v>
      </c>
      <c r="I53" s="0" t="s">
        <v>1758</v>
      </c>
      <c r="K53" s="4" t="e">
        <f aca="false">VLOOKUP(I53,'[1]28-SE'!K$1:K$1048576,1,0)</f>
        <v>#N/A</v>
      </c>
      <c r="N53" s="0" t="n">
        <v>9199</v>
      </c>
    </row>
    <row r="54" customFormat="false" ht="12.8" hidden="false" customHeight="false" outlineLevel="0" collapsed="false">
      <c r="B54" s="0" t="n">
        <v>280540</v>
      </c>
      <c r="C54" s="0" t="n">
        <v>2</v>
      </c>
      <c r="D54" s="0" t="n">
        <v>28</v>
      </c>
      <c r="E54" s="2" t="n">
        <f aca="false">VLOOKUP(B54,'10'!$B$2:$F$5570,4,0)</f>
        <v>-9.80616</v>
      </c>
      <c r="F54" s="2" t="n">
        <f aca="false">VLOOKUP(B54,'10'!$B$2:$F$5570,5,0)</f>
        <v>-37.6833</v>
      </c>
      <c r="G54" s="3" t="n">
        <f aca="false">VLOOKUP(B54,'10'!$B$2:$J$5570,6,0)</f>
        <v>37114.9876506413</v>
      </c>
      <c r="H54" s="0" t="n">
        <f aca="false">IFERROR(IF(I54=K54,0,1),1)</f>
        <v>0</v>
      </c>
      <c r="I54" s="0" t="s">
        <v>1759</v>
      </c>
      <c r="K54" s="4" t="str">
        <f aca="false">VLOOKUP(I54,'[1]28-SE'!K$1:K$1048576,1,0)</f>
        <v>'Poco_Redondo'</v>
      </c>
      <c r="N54" s="0" t="n">
        <v>34412</v>
      </c>
    </row>
    <row r="55" customFormat="false" ht="12.8" hidden="false" customHeight="false" outlineLevel="0" collapsed="false">
      <c r="B55" s="0" t="n">
        <v>280550</v>
      </c>
      <c r="C55" s="0" t="n">
        <v>2</v>
      </c>
      <c r="D55" s="0" t="n">
        <v>28</v>
      </c>
      <c r="E55" s="2" t="n">
        <f aca="false">VLOOKUP(B55,'10'!$B$2:$F$5570,4,0)</f>
        <v>-10.7151</v>
      </c>
      <c r="F55" s="2" t="n">
        <f aca="false">VLOOKUP(B55,'10'!$B$2:$F$5570,5,0)</f>
        <v>-38.1813</v>
      </c>
      <c r="G55" s="3" t="n">
        <f aca="false">VLOOKUP(B55,'10'!$B$2:$J$5570,6,0)</f>
        <v>25438.6289296764</v>
      </c>
      <c r="H55" s="0" t="n">
        <f aca="false">IFERROR(IF(I55=K55,0,1),1)</f>
        <v>1</v>
      </c>
      <c r="I55" s="0" t="s">
        <v>1760</v>
      </c>
      <c r="K55" s="4" t="e">
        <f aca="false">VLOOKUP(I55,'[1]28-SE'!K$1:K$1048576,1,0)</f>
        <v>#N/A</v>
      </c>
      <c r="N55" s="0" t="n">
        <v>23586</v>
      </c>
    </row>
    <row r="56" customFormat="false" ht="12.8" hidden="false" customHeight="false" outlineLevel="0" collapsed="false">
      <c r="B56" s="0" t="n">
        <v>280560</v>
      </c>
      <c r="C56" s="0" t="n">
        <v>2</v>
      </c>
      <c r="D56" s="0" t="n">
        <v>28</v>
      </c>
      <c r="E56" s="2" t="n">
        <f aca="false">VLOOKUP(B56,'10'!$B$2:$F$5570,4,0)</f>
        <v>-9.91626</v>
      </c>
      <c r="F56" s="2" t="n">
        <f aca="false">VLOOKUP(B56,'10'!$B$2:$F$5570,5,0)</f>
        <v>-37.2842</v>
      </c>
      <c r="G56" s="3" t="n">
        <f aca="false">VLOOKUP(B56,'10'!$B$2:$J$5570,6,0)</f>
        <v>30735.3772835152</v>
      </c>
      <c r="H56" s="0" t="n">
        <f aca="false">IFERROR(IF(I56=K56,0,1),1)</f>
        <v>1</v>
      </c>
      <c r="I56" s="0" t="s">
        <v>1761</v>
      </c>
      <c r="K56" s="4" t="e">
        <f aca="false">VLOOKUP(I56,'[1]28-SE'!K$1:K$1048576,1,0)</f>
        <v>#N/A</v>
      </c>
      <c r="N56" s="0" t="n">
        <v>28497</v>
      </c>
    </row>
    <row r="57" customFormat="false" ht="12.8" hidden="false" customHeight="false" outlineLevel="0" collapsed="false">
      <c r="B57" s="0" t="n">
        <v>280570</v>
      </c>
      <c r="C57" s="0" t="n">
        <v>2</v>
      </c>
      <c r="D57" s="0" t="n">
        <v>28</v>
      </c>
      <c r="E57" s="2" t="n">
        <f aca="false">VLOOKUP(B57,'10'!$B$2:$F$5570,4,0)</f>
        <v>-10.2138</v>
      </c>
      <c r="F57" s="2" t="n">
        <f aca="false">VLOOKUP(B57,'10'!$B$2:$F$5570,5,0)</f>
        <v>-36.8442</v>
      </c>
      <c r="G57" s="3" t="n">
        <f aca="false">VLOOKUP(B57,'10'!$B$2:$J$5570,6,0)</f>
        <v>31880.7950704785</v>
      </c>
      <c r="H57" s="0" t="n">
        <f aca="false">IFERROR(IF(I57=K57,0,1),1)</f>
        <v>0</v>
      </c>
      <c r="I57" s="0" t="s">
        <v>1762</v>
      </c>
      <c r="K57" s="4" t="str">
        <f aca="false">VLOOKUP(I57,'[1]28-SE'!K$1:K$1048576,1,0)</f>
        <v>'Propria'</v>
      </c>
      <c r="N57" s="0" t="n">
        <v>29559</v>
      </c>
    </row>
    <row r="58" customFormat="false" ht="12.8" hidden="false" customHeight="false" outlineLevel="0" collapsed="false">
      <c r="B58" s="0" t="n">
        <v>280580</v>
      </c>
      <c r="C58" s="0" t="n">
        <v>2</v>
      </c>
      <c r="D58" s="0" t="n">
        <v>28</v>
      </c>
      <c r="E58" s="2" t="n">
        <f aca="false">VLOOKUP(B58,'10'!$B$2:$F$5570,4,0)</f>
        <v>-11.0729</v>
      </c>
      <c r="F58" s="2" t="n">
        <f aca="false">VLOOKUP(B58,'10'!$B$2:$F$5570,5,0)</f>
        <v>-37.731</v>
      </c>
      <c r="G58" s="3" t="n">
        <f aca="false">VLOOKUP(B58,'10'!$B$2:$J$5570,6,0)</f>
        <v>21355.2468755869</v>
      </c>
      <c r="H58" s="0" t="n">
        <f aca="false">IFERROR(IF(I58=K58,0,1),1)</f>
        <v>1</v>
      </c>
      <c r="I58" s="0" t="s">
        <v>1763</v>
      </c>
      <c r="K58" s="4" t="e">
        <f aca="false">VLOOKUP(I58,'[1]28-SE'!K$1:K$1048576,1,0)</f>
        <v>#N/A</v>
      </c>
      <c r="N58" s="0" t="n">
        <v>19800</v>
      </c>
    </row>
    <row r="59" customFormat="false" ht="12.8" hidden="false" customHeight="false" outlineLevel="0" collapsed="false">
      <c r="B59" s="0" t="n">
        <v>280590</v>
      </c>
      <c r="C59" s="0" t="n">
        <v>2</v>
      </c>
      <c r="D59" s="0" t="n">
        <v>28</v>
      </c>
      <c r="E59" s="2" t="n">
        <f aca="false">VLOOKUP(B59,'10'!$B$2:$F$5570,4,0)</f>
        <v>-10.735</v>
      </c>
      <c r="F59" s="2" t="n">
        <f aca="false">VLOOKUP(B59,'10'!$B$2:$F$5570,5,0)</f>
        <v>-37.1966</v>
      </c>
      <c r="G59" s="3" t="n">
        <f aca="false">VLOOKUP(B59,'10'!$B$2:$J$5570,6,0)</f>
        <v>10936.4749150733</v>
      </c>
      <c r="H59" s="0" t="n">
        <f aca="false">IFERROR(IF(I59=K59,0,1),1)</f>
        <v>0</v>
      </c>
      <c r="I59" s="0" t="s">
        <v>1202</v>
      </c>
      <c r="K59" s="4" t="str">
        <f aca="false">VLOOKUP(I59,'[1]28-SE'!K$1:K$1048576,1,0)</f>
        <v>'Riachuelo'</v>
      </c>
      <c r="N59" s="0" t="n">
        <v>10140</v>
      </c>
    </row>
    <row r="60" customFormat="false" ht="12.8" hidden="false" customHeight="false" outlineLevel="0" collapsed="false">
      <c r="B60" s="0" t="n">
        <v>280600</v>
      </c>
      <c r="C60" s="0" t="n">
        <v>2</v>
      </c>
      <c r="D60" s="0" t="n">
        <v>28</v>
      </c>
      <c r="E60" s="2" t="n">
        <f aca="false">VLOOKUP(B60,'10'!$B$2:$F$5570,4,0)</f>
        <v>-10.5357</v>
      </c>
      <c r="F60" s="2" t="n">
        <f aca="false">VLOOKUP(B60,'10'!$B$2:$F$5570,5,0)</f>
        <v>-37.438</v>
      </c>
      <c r="G60" s="3" t="n">
        <f aca="false">VLOOKUP(B60,'10'!$B$2:$J$5570,6,0)</f>
        <v>19983.3340460038</v>
      </c>
      <c r="H60" s="0" t="n">
        <f aca="false">IFERROR(IF(I60=K60,0,1),1)</f>
        <v>1</v>
      </c>
      <c r="I60" s="0" t="s">
        <v>1764</v>
      </c>
      <c r="K60" s="4" t="e">
        <f aca="false">VLOOKUP(I60,'[1]28-SE'!K$1:K$1048576,1,0)</f>
        <v>#N/A</v>
      </c>
      <c r="N60" s="0" t="n">
        <v>18528</v>
      </c>
    </row>
    <row r="61" customFormat="false" ht="12.8" hidden="false" customHeight="false" outlineLevel="0" collapsed="false">
      <c r="B61" s="0" t="n">
        <v>280610</v>
      </c>
      <c r="C61" s="0" t="n">
        <v>2</v>
      </c>
      <c r="D61" s="0" t="n">
        <v>28</v>
      </c>
      <c r="E61" s="2" t="n">
        <f aca="false">VLOOKUP(B61,'10'!$B$2:$F$5570,4,0)</f>
        <v>-10.6904</v>
      </c>
      <c r="F61" s="2" t="n">
        <f aca="false">VLOOKUP(B61,'10'!$B$2:$F$5570,5,0)</f>
        <v>-37.0357</v>
      </c>
      <c r="G61" s="3" t="n">
        <f aca="false">VLOOKUP(B61,'10'!$B$2:$J$5570,6,0)</f>
        <v>11537.2260519269</v>
      </c>
      <c r="H61" s="0" t="n">
        <f aca="false">IFERROR(IF(I61=K61,0,1),1)</f>
        <v>1</v>
      </c>
      <c r="I61" s="0" t="s">
        <v>1765</v>
      </c>
      <c r="K61" s="4" t="e">
        <f aca="false">VLOOKUP(I61,'[1]28-SE'!K$1:K$1048576,1,0)</f>
        <v>#N/A</v>
      </c>
      <c r="N61" s="0" t="n">
        <v>10697</v>
      </c>
    </row>
    <row r="62" customFormat="false" ht="12.8" hidden="false" customHeight="false" outlineLevel="0" collapsed="false">
      <c r="B62" s="0" t="n">
        <v>280620</v>
      </c>
      <c r="C62" s="0" t="n">
        <v>2</v>
      </c>
      <c r="D62" s="0" t="n">
        <v>28</v>
      </c>
      <c r="E62" s="2" t="n">
        <f aca="false">VLOOKUP(B62,'10'!$B$2:$F$5570,4,0)</f>
        <v>-11.0288</v>
      </c>
      <c r="F62" s="2" t="n">
        <f aca="false">VLOOKUP(B62,'10'!$B$2:$F$5570,5,0)</f>
        <v>-37.4804</v>
      </c>
      <c r="G62" s="3" t="n">
        <f aca="false">VLOOKUP(B62,'10'!$B$2:$J$5570,6,0)</f>
        <v>21538.6000053268</v>
      </c>
      <c r="H62" s="0" t="n">
        <f aca="false">IFERROR(IF(I62=K62,0,1),1)</f>
        <v>1</v>
      </c>
      <c r="I62" s="0" t="s">
        <v>1766</v>
      </c>
      <c r="K62" s="4" t="e">
        <f aca="false">VLOOKUP(I62,'[1]28-SE'!K$1:K$1048576,1,0)</f>
        <v>#N/A</v>
      </c>
      <c r="N62" s="0" t="n">
        <v>19970</v>
      </c>
    </row>
    <row r="63" customFormat="false" ht="12.8" hidden="false" customHeight="false" outlineLevel="0" collapsed="false">
      <c r="B63" s="0" t="n">
        <v>280630</v>
      </c>
      <c r="C63" s="0" t="n">
        <v>2</v>
      </c>
      <c r="D63" s="0" t="n">
        <v>28</v>
      </c>
      <c r="E63" s="2" t="n">
        <f aca="false">VLOOKUP(B63,'10'!$B$2:$F$5570,4,0)</f>
        <v>-11.3536</v>
      </c>
      <c r="F63" s="2" t="n">
        <f aca="false">VLOOKUP(B63,'10'!$B$2:$F$5570,5,0)</f>
        <v>-37.4586</v>
      </c>
      <c r="G63" s="3" t="n">
        <f aca="false">VLOOKUP(B63,'10'!$B$2:$J$5570,6,0)</f>
        <v>15042.5064734248</v>
      </c>
      <c r="H63" s="0" t="n">
        <f aca="false">IFERROR(IF(I63=K63,0,1),1)</f>
        <v>1</v>
      </c>
      <c r="I63" s="0" t="s">
        <v>1767</v>
      </c>
      <c r="K63" s="4" t="e">
        <f aca="false">VLOOKUP(I63,'[1]28-SE'!K$1:K$1048576,1,0)</f>
        <v>#N/A</v>
      </c>
      <c r="N63" s="0" t="n">
        <v>13947</v>
      </c>
    </row>
    <row r="64" customFormat="false" ht="12.8" hidden="false" customHeight="false" outlineLevel="0" collapsed="false">
      <c r="B64" s="0" t="n">
        <v>280640</v>
      </c>
      <c r="C64" s="0" t="n">
        <v>2</v>
      </c>
      <c r="D64" s="0" t="n">
        <v>28</v>
      </c>
      <c r="E64" s="2" t="n">
        <f aca="false">VLOOKUP(B64,'10'!$B$2:$F$5570,4,0)</f>
        <v>-10.2922</v>
      </c>
      <c r="F64" s="2" t="n">
        <f aca="false">VLOOKUP(B64,'10'!$B$2:$F$5570,5,0)</f>
        <v>-36.6105</v>
      </c>
      <c r="G64" s="3" t="n">
        <f aca="false">VLOOKUP(B64,'10'!$B$2:$J$5570,6,0)</f>
        <v>8319.91789890291</v>
      </c>
      <c r="H64" s="0" t="n">
        <f aca="false">IFERROR(IF(I64=K64,0,1),1)</f>
        <v>1</v>
      </c>
      <c r="I64" s="0" t="s">
        <v>1768</v>
      </c>
      <c r="K64" s="4" t="e">
        <f aca="false">VLOOKUP(I64,'[1]28-SE'!K$1:K$1048576,1,0)</f>
        <v>#N/A</v>
      </c>
      <c r="N64" s="0" t="n">
        <v>7714</v>
      </c>
    </row>
    <row r="65" customFormat="false" ht="12.8" hidden="false" customHeight="false" outlineLevel="0" collapsed="false">
      <c r="B65" s="0" t="n">
        <v>280650</v>
      </c>
      <c r="C65" s="0" t="n">
        <v>2</v>
      </c>
      <c r="D65" s="0" t="n">
        <v>28</v>
      </c>
      <c r="E65" s="2" t="n">
        <f aca="false">VLOOKUP(B65,'10'!$B$2:$F$5570,4,0)</f>
        <v>-10.6434</v>
      </c>
      <c r="F65" s="2" t="n">
        <f aca="false">VLOOKUP(B65,'10'!$B$2:$F$5570,5,0)</f>
        <v>-37.1931</v>
      </c>
      <c r="G65" s="3" t="n">
        <f aca="false">VLOOKUP(B65,'10'!$B$2:$J$5570,6,0)</f>
        <v>4210.65069708542</v>
      </c>
      <c r="H65" s="0" t="n">
        <f aca="false">IFERROR(IF(I65=K65,0,1),1)</f>
        <v>1</v>
      </c>
      <c r="I65" s="0" t="s">
        <v>1769</v>
      </c>
      <c r="K65" s="4" t="e">
        <f aca="false">VLOOKUP(I65,'[1]28-SE'!K$1:K$1048576,1,0)</f>
        <v>#N/A</v>
      </c>
      <c r="N65" s="0" t="n">
        <v>3904</v>
      </c>
    </row>
    <row r="66" customFormat="false" ht="12.8" hidden="false" customHeight="false" outlineLevel="0" collapsed="false">
      <c r="B66" s="0" t="n">
        <v>280660</v>
      </c>
      <c r="C66" s="0" t="n">
        <v>2</v>
      </c>
      <c r="D66" s="0" t="n">
        <v>28</v>
      </c>
      <c r="E66" s="2" t="n">
        <f aca="false">VLOOKUP(B66,'10'!$B$2:$F$5570,4,0)</f>
        <v>-10.7892</v>
      </c>
      <c r="F66" s="2" t="n">
        <f aca="false">VLOOKUP(B66,'10'!$B$2:$F$5570,5,0)</f>
        <v>-37.0564</v>
      </c>
      <c r="G66" s="3" t="n">
        <f aca="false">VLOOKUP(B66,'10'!$B$2:$J$5570,6,0)</f>
        <v>12997.5798029141</v>
      </c>
      <c r="H66" s="0" t="n">
        <f aca="false">IFERROR(IF(I66=K66,0,1),1)</f>
        <v>1</v>
      </c>
      <c r="I66" s="0" t="s">
        <v>1770</v>
      </c>
      <c r="K66" s="4" t="e">
        <f aca="false">VLOOKUP(I66,'[1]28-SE'!K$1:K$1048576,1,0)</f>
        <v>#N/A</v>
      </c>
      <c r="N66" s="0" t="n">
        <v>12051</v>
      </c>
    </row>
    <row r="67" customFormat="false" ht="12.8" hidden="false" customHeight="false" outlineLevel="0" collapsed="false">
      <c r="B67" s="0" t="n">
        <v>280670</v>
      </c>
      <c r="C67" s="0" t="n">
        <v>2</v>
      </c>
      <c r="D67" s="0" t="n">
        <v>28</v>
      </c>
      <c r="E67" s="2" t="n">
        <f aca="false">VLOOKUP(B67,'10'!$B$2:$F$5570,4,0)</f>
        <v>-11.0084</v>
      </c>
      <c r="F67" s="2" t="n">
        <f aca="false">VLOOKUP(B67,'10'!$B$2:$F$5570,5,0)</f>
        <v>-37.2044</v>
      </c>
      <c r="G67" s="3" t="n">
        <f aca="false">VLOOKUP(B67,'10'!$B$2:$J$5570,6,0)</f>
        <v>96019.8769491353</v>
      </c>
      <c r="H67" s="0" t="n">
        <f aca="false">IFERROR(IF(I67=K67,0,1),1)</f>
        <v>0</v>
      </c>
      <c r="I67" s="0" t="s">
        <v>1771</v>
      </c>
      <c r="K67" s="4" t="str">
        <f aca="false">VLOOKUP(I67,'[1]28-SE'!K$1:K$1048576,1,0)</f>
        <v>'Sao_Cristovao'</v>
      </c>
      <c r="N67" s="0" t="n">
        <v>89027</v>
      </c>
    </row>
    <row r="68" customFormat="false" ht="12.8" hidden="false" customHeight="false" outlineLevel="0" collapsed="false">
      <c r="B68" s="0" t="n">
        <v>280680</v>
      </c>
      <c r="C68" s="0" t="n">
        <v>2</v>
      </c>
      <c r="D68" s="0" t="n">
        <v>28</v>
      </c>
      <c r="E68" s="2" t="n">
        <f aca="false">VLOOKUP(B68,'10'!$B$2:$F$5570,4,0)</f>
        <v>-10.7916</v>
      </c>
      <c r="F68" s="2" t="n">
        <f aca="false">VLOOKUP(B68,'10'!$B$2:$F$5570,5,0)</f>
        <v>-37.5685</v>
      </c>
      <c r="G68" s="3" t="n">
        <f aca="false">VLOOKUP(B68,'10'!$B$2:$J$5570,6,0)</f>
        <v>11934.1316504227</v>
      </c>
      <c r="H68" s="0" t="n">
        <f aca="false">IFERROR(IF(I68=K68,0,1),1)</f>
        <v>1</v>
      </c>
      <c r="I68" s="0" t="s">
        <v>1411</v>
      </c>
      <c r="K68" s="4" t="e">
        <f aca="false">VLOOKUP(I68,'[1]28-SE'!K$1:K$1048576,1,0)</f>
        <v>#N/A</v>
      </c>
      <c r="N68" s="0" t="n">
        <v>11065</v>
      </c>
    </row>
    <row r="69" customFormat="false" ht="12.8" hidden="false" customHeight="false" outlineLevel="0" collapsed="false">
      <c r="B69" s="0" t="n">
        <v>280690</v>
      </c>
      <c r="C69" s="0" t="n">
        <v>2</v>
      </c>
      <c r="D69" s="0" t="n">
        <v>28</v>
      </c>
      <c r="E69" s="2" t="n">
        <f aca="false">VLOOKUP(B69,'10'!$B$2:$F$5570,4,0)</f>
        <v>-10.3442</v>
      </c>
      <c r="F69" s="2" t="n">
        <f aca="false">VLOOKUP(B69,'10'!$B$2:$F$5570,5,0)</f>
        <v>-36.8869</v>
      </c>
      <c r="G69" s="3" t="n">
        <f aca="false">VLOOKUP(B69,'10'!$B$2:$J$5570,6,0)</f>
        <v>4300.17016631137</v>
      </c>
      <c r="H69" s="0" t="n">
        <f aca="false">IFERROR(IF(I69=K69,0,1),1)</f>
        <v>1</v>
      </c>
      <c r="I69" s="0" t="s">
        <v>1412</v>
      </c>
      <c r="K69" s="4" t="e">
        <f aca="false">VLOOKUP(I69,'[1]28-SE'!K$1:K$1048576,1,0)</f>
        <v>#N/A</v>
      </c>
      <c r="N69" s="0" t="n">
        <v>3987</v>
      </c>
    </row>
    <row r="70" customFormat="false" ht="12.8" hidden="false" customHeight="false" outlineLevel="0" collapsed="false">
      <c r="B70" s="0" t="n">
        <v>280700</v>
      </c>
      <c r="C70" s="0" t="n">
        <v>2</v>
      </c>
      <c r="D70" s="0" t="n">
        <v>28</v>
      </c>
      <c r="E70" s="2" t="n">
        <f aca="false">VLOOKUP(B70,'10'!$B$2:$F$5570,4,0)</f>
        <v>-10.3847</v>
      </c>
      <c r="F70" s="2" t="n">
        <f aca="false">VLOOKUP(B70,'10'!$B$2:$F$5570,5,0)</f>
        <v>-37.3836</v>
      </c>
      <c r="G70" s="3" t="n">
        <f aca="false">VLOOKUP(B70,'10'!$B$2:$J$5570,6,0)</f>
        <v>4220.35762748342</v>
      </c>
      <c r="H70" s="0" t="n">
        <f aca="false">IFERROR(IF(I70=K70,0,1),1)</f>
        <v>1</v>
      </c>
      <c r="I70" s="0" t="s">
        <v>1772</v>
      </c>
      <c r="K70" s="4" t="e">
        <f aca="false">VLOOKUP(I70,'[1]28-SE'!K$1:K$1048576,1,0)</f>
        <v>#N/A</v>
      </c>
      <c r="N70" s="0" t="n">
        <v>3913</v>
      </c>
    </row>
    <row r="71" customFormat="false" ht="12.8" hidden="false" customHeight="false" outlineLevel="0" collapsed="false">
      <c r="B71" s="0" t="n">
        <v>280710</v>
      </c>
      <c r="C71" s="0" t="n">
        <v>2</v>
      </c>
      <c r="D71" s="0" t="n">
        <v>28</v>
      </c>
      <c r="E71" s="2" t="n">
        <f aca="false">VLOOKUP(B71,'10'!$B$2:$F$5570,4,0)</f>
        <v>-10.7387</v>
      </c>
      <c r="F71" s="2" t="n">
        <f aca="false">VLOOKUP(B71,'10'!$B$2:$F$5570,5,0)</f>
        <v>-37.8097</v>
      </c>
      <c r="G71" s="3" t="n">
        <f aca="false">VLOOKUP(B71,'10'!$B$2:$J$5570,6,0)</f>
        <v>43666.0871214653</v>
      </c>
      <c r="H71" s="0" t="n">
        <f aca="false">IFERROR(IF(I71=K71,0,1),1)</f>
        <v>0</v>
      </c>
      <c r="I71" s="0" t="s">
        <v>1773</v>
      </c>
      <c r="K71" s="4" t="str">
        <f aca="false">VLOOKUP(I71,'[1]28-SE'!K$1:K$1048576,1,0)</f>
        <v>'Simao_Dias'</v>
      </c>
      <c r="N71" s="0" t="n">
        <v>40486</v>
      </c>
    </row>
    <row r="72" customFormat="false" ht="12.8" hidden="false" customHeight="false" outlineLevel="0" collapsed="false">
      <c r="B72" s="0" t="n">
        <v>280720</v>
      </c>
      <c r="C72" s="0" t="n">
        <v>2</v>
      </c>
      <c r="D72" s="0" t="n">
        <v>28</v>
      </c>
      <c r="E72" s="2" t="n">
        <f aca="false">VLOOKUP(B72,'10'!$B$2:$F$5570,4,0)</f>
        <v>-10.5965</v>
      </c>
      <c r="F72" s="2" t="n">
        <f aca="false">VLOOKUP(B72,'10'!$B$2:$F$5570,5,0)</f>
        <v>-37.1131</v>
      </c>
      <c r="G72" s="3" t="n">
        <f aca="false">VLOOKUP(B72,'10'!$B$2:$J$5570,6,0)</f>
        <v>9505.24195528019</v>
      </c>
      <c r="H72" s="0" t="n">
        <f aca="false">IFERROR(IF(I72=K72,0,1),1)</f>
        <v>1</v>
      </c>
      <c r="I72" s="0" t="s">
        <v>1774</v>
      </c>
      <c r="K72" s="4" t="e">
        <f aca="false">VLOOKUP(I72,'[1]28-SE'!K$1:K$1048576,1,0)</f>
        <v>#N/A</v>
      </c>
      <c r="N72" s="0" t="n">
        <v>8813</v>
      </c>
    </row>
    <row r="73" customFormat="false" ht="12.8" hidden="false" customHeight="false" outlineLevel="0" collapsed="false">
      <c r="B73" s="0" t="n">
        <v>280730</v>
      </c>
      <c r="C73" s="0" t="n">
        <v>2</v>
      </c>
      <c r="D73" s="0" t="n">
        <v>28</v>
      </c>
      <c r="E73" s="2" t="n">
        <f aca="false">VLOOKUP(B73,'10'!$B$2:$F$5570,4,0)</f>
        <v>-10.2064</v>
      </c>
      <c r="F73" s="2" t="n">
        <f aca="false">VLOOKUP(B73,'10'!$B$2:$F$5570,5,0)</f>
        <v>-36.8818</v>
      </c>
      <c r="G73" s="3" t="n">
        <f aca="false">VLOOKUP(B73,'10'!$B$2:$J$5570,6,0)</f>
        <v>3455.66722168589</v>
      </c>
      <c r="H73" s="0" t="n">
        <f aca="false">IFERROR(IF(I73=K73,0,1),1)</f>
        <v>1</v>
      </c>
      <c r="I73" s="0" t="s">
        <v>1775</v>
      </c>
      <c r="K73" s="4" t="e">
        <f aca="false">VLOOKUP(I73,'[1]28-SE'!K$1:K$1048576,1,0)</f>
        <v>#N/A</v>
      </c>
      <c r="N73" s="0" t="n">
        <v>3204</v>
      </c>
    </row>
    <row r="74" customFormat="false" ht="12.8" hidden="false" customHeight="false" outlineLevel="0" collapsed="false">
      <c r="B74" s="0" t="n">
        <v>280740</v>
      </c>
      <c r="C74" s="0" t="n">
        <v>2</v>
      </c>
      <c r="D74" s="0" t="n">
        <v>28</v>
      </c>
      <c r="E74" s="2" t="n">
        <f aca="false">VLOOKUP(B74,'10'!$B$2:$F$5570,4,0)</f>
        <v>-11.1798</v>
      </c>
      <c r="F74" s="2" t="n">
        <f aca="false">VLOOKUP(B74,'10'!$B$2:$F$5570,5,0)</f>
        <v>-37.9995</v>
      </c>
      <c r="G74" s="3" t="n">
        <f aca="false">VLOOKUP(B74,'10'!$B$2:$J$5570,6,0)</f>
        <v>55915.1547359118</v>
      </c>
      <c r="H74" s="0" t="n">
        <f aca="false">IFERROR(IF(I74=K74,0,1),1)</f>
        <v>1</v>
      </c>
      <c r="I74" s="0" t="s">
        <v>1776</v>
      </c>
      <c r="K74" s="4" t="e">
        <f aca="false">VLOOKUP(I74,'[1]28-SE'!K$1:K$1048576,1,0)</f>
        <v>#N/A</v>
      </c>
      <c r="N74" s="0" t="n">
        <v>51843</v>
      </c>
    </row>
    <row r="75" customFormat="false" ht="12.8" hidden="false" customHeight="false" outlineLevel="0" collapsed="false">
      <c r="B75" s="0" t="n">
        <v>280750</v>
      </c>
      <c r="C75" s="0" t="n">
        <v>2</v>
      </c>
      <c r="D75" s="0" t="n">
        <v>28</v>
      </c>
      <c r="E75" s="2" t="n">
        <f aca="false">VLOOKUP(B75,'10'!$B$2:$F$5570,4,0)</f>
        <v>-11.3694</v>
      </c>
      <c r="F75" s="2" t="n">
        <f aca="false">VLOOKUP(B75,'10'!$B$2:$F$5570,5,0)</f>
        <v>-37.8433</v>
      </c>
      <c r="G75" s="3" t="n">
        <f aca="false">VLOOKUP(B75,'10'!$B$2:$J$5570,6,0)</f>
        <v>14086.9131031334</v>
      </c>
      <c r="H75" s="0" t="n">
        <f aca="false">IFERROR(IF(I75=K75,0,1),1)</f>
        <v>1</v>
      </c>
      <c r="I75" s="0" t="s">
        <v>1777</v>
      </c>
      <c r="K75" s="4" t="e">
        <f aca="false">VLOOKUP(I75,'[1]28-SE'!K$1:K$1048576,1,0)</f>
        <v>#N/A</v>
      </c>
      <c r="N75" s="0" t="n">
        <v>13061</v>
      </c>
    </row>
    <row r="76" customFormat="false" ht="12.8" hidden="false" customHeight="false" outlineLevel="0" collapsed="false">
      <c r="B76" s="0" t="n">
        <v>280760</v>
      </c>
      <c r="C76" s="0" t="n">
        <v>2</v>
      </c>
      <c r="D76" s="0" t="n">
        <v>28</v>
      </c>
      <c r="E76" s="2" t="n">
        <f aca="false">VLOOKUP(B76,'10'!$B$2:$F$5570,4,0)</f>
        <v>-11.3809</v>
      </c>
      <c r="F76" s="2" t="n">
        <f aca="false">VLOOKUP(B76,'10'!$B$2:$F$5570,5,0)</f>
        <v>-37.6623</v>
      </c>
      <c r="G76" s="3" t="n">
        <f aca="false">VLOOKUP(B76,'10'!$B$2:$J$5570,6,0)</f>
        <v>26999.2876281095</v>
      </c>
      <c r="H76" s="0" t="n">
        <f aca="false">IFERROR(IF(I76=K76,0,1),1)</f>
        <v>1</v>
      </c>
      <c r="I76" s="0" t="s">
        <v>1778</v>
      </c>
      <c r="K76" s="4" t="e">
        <f aca="false">VLOOKUP(I76,'[1]28-SE'!K$1:K$1048576,1,0)</f>
        <v>#N/A</v>
      </c>
      <c r="N76" s="0" t="n">
        <v>25033</v>
      </c>
    </row>
    <row r="77" customFormat="false" ht="12.8" hidden="false" customHeight="false" outlineLevel="0" collapsed="false">
      <c r="G77" s="3"/>
    </row>
    <row r="78" customFormat="false" ht="12.8" hidden="false" customHeight="false" outlineLevel="0" collapsed="false">
      <c r="G78" s="8" t="n">
        <f aca="false">SUM(G2:G76)</f>
        <v>2457264.13124367</v>
      </c>
      <c r="N78" s="9" t="n">
        <f aca="false">SUM(N2:N76)</f>
        <v>2278308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420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290010</v>
      </c>
      <c r="C2" s="0" t="n">
        <v>2</v>
      </c>
      <c r="D2" s="0" t="n">
        <v>29</v>
      </c>
      <c r="E2" s="2" t="n">
        <f aca="false">VLOOKUP(B2,'10'!$B$2:$F$5570,4,0)</f>
        <v>-13.2488</v>
      </c>
      <c r="F2" s="2" t="n">
        <f aca="false">VLOOKUP(B2,'10'!$B$2:$F$5570,5,0)</f>
        <v>-41.6619</v>
      </c>
      <c r="G2" s="3" t="n">
        <f aca="false">VLOOKUP(B2,'10'!$B$2:$J$5570,6,0)</f>
        <v>9455.62875546822</v>
      </c>
      <c r="H2" s="0" t="n">
        <f aca="false">IFERROR(IF(I2=K2,0,1),1)</f>
        <v>0</v>
      </c>
      <c r="I2" s="0" t="s">
        <v>1779</v>
      </c>
      <c r="K2" s="4" t="str">
        <f aca="false">VLOOKUP(I2,'[1]29-BA'!K$1:K$1048576,1,0)</f>
        <v>'Abaira'</v>
      </c>
      <c r="N2" s="0" t="n">
        <v>8767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290020</v>
      </c>
      <c r="C3" s="0" t="n">
        <v>2</v>
      </c>
      <c r="D3" s="0" t="n">
        <v>29</v>
      </c>
      <c r="E3" s="2" t="n">
        <f aca="false">VLOOKUP(B3,'10'!$B$2:$F$5570,4,0)</f>
        <v>-8.72073</v>
      </c>
      <c r="F3" s="2" t="n">
        <f aca="false">VLOOKUP(B3,'10'!$B$2:$F$5570,5,0)</f>
        <v>-39.1162</v>
      </c>
      <c r="G3" s="3" t="n">
        <f aca="false">VLOOKUP(B3,'10'!$B$2:$J$5570,6,0)</f>
        <v>21370.3465450949</v>
      </c>
      <c r="H3" s="0" t="n">
        <f aca="false">IFERROR(IF(I3=K3,0,1),1)</f>
        <v>0</v>
      </c>
      <c r="I3" s="0" t="s">
        <v>1780</v>
      </c>
      <c r="K3" s="4" t="str">
        <f aca="false">VLOOKUP(I3,'[1]29-BA'!K$1:K$1048576,1,0)</f>
        <v>'Abare'</v>
      </c>
      <c r="N3" s="0" t="n">
        <v>19814</v>
      </c>
      <c r="Q3" s="0" t="s">
        <v>4</v>
      </c>
      <c r="R3" s="0" t="n">
        <f aca="false">AVERAGE($G$1:$G$418)</f>
        <v>38312.0283056604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290030</v>
      </c>
      <c r="C4" s="0" t="n">
        <v>2</v>
      </c>
      <c r="D4" s="0" t="n">
        <v>29</v>
      </c>
      <c r="E4" s="2" t="n">
        <f aca="false">VLOOKUP(B4,'10'!$B$2:$F$5570,4,0)</f>
        <v>-11.6575</v>
      </c>
      <c r="F4" s="2" t="n">
        <f aca="false">VLOOKUP(B4,'10'!$B$2:$F$5570,5,0)</f>
        <v>-38.0197</v>
      </c>
      <c r="G4" s="3" t="n">
        <f aca="false">VLOOKUP(B4,'10'!$B$2:$J$5570,6,0)</f>
        <v>16317.349999028</v>
      </c>
      <c r="H4" s="0" t="n">
        <f aca="false">IFERROR(IF(I4=K4,0,1),1)</f>
        <v>1</v>
      </c>
      <c r="I4" s="0" t="s">
        <v>1781</v>
      </c>
      <c r="K4" s="4" t="e">
        <f aca="false">VLOOKUP(I4,'[1]29-BA'!K$1:K$1048576,1,0)</f>
        <v>#N/A</v>
      </c>
      <c r="N4" s="0" t="n">
        <v>15129</v>
      </c>
      <c r="Q4" s="0" t="s">
        <v>6</v>
      </c>
      <c r="R4" s="0" t="n">
        <f aca="false">SQRT(VAR($G$1:$G$418)/COUNT($G$1:$G$418))</f>
        <v>7697.15321410067</v>
      </c>
      <c r="T4" s="0" t="n">
        <v>2</v>
      </c>
      <c r="U4" s="3" t="n">
        <f aca="false">R7</f>
        <v>12203.7686059225</v>
      </c>
      <c r="V4" s="7" t="s">
        <v>7</v>
      </c>
    </row>
    <row r="5" customFormat="false" ht="12.8" hidden="false" customHeight="false" outlineLevel="0" collapsed="false">
      <c r="B5" s="0" t="n">
        <v>290035</v>
      </c>
      <c r="C5" s="0" t="n">
        <v>2</v>
      </c>
      <c r="D5" s="0" t="n">
        <v>29</v>
      </c>
      <c r="E5" s="2" t="n">
        <f aca="false">VLOOKUP(B5,'10'!$B$2:$F$5570,4,0)</f>
        <v>-10.5437</v>
      </c>
      <c r="F5" s="2" t="n">
        <f aca="false">VLOOKUP(B5,'10'!$B$2:$F$5570,5,0)</f>
        <v>-38.1113</v>
      </c>
      <c r="G5" s="3" t="n">
        <f aca="false">VLOOKUP(B5,'10'!$B$2:$J$5570,6,0)</f>
        <v>18102.3466444369</v>
      </c>
      <c r="H5" s="0" t="n">
        <f aca="false">IFERROR(IF(I5=K5,0,1),1)</f>
        <v>1</v>
      </c>
      <c r="I5" s="0" t="s">
        <v>1782</v>
      </c>
      <c r="K5" s="4" t="e">
        <f aca="false">VLOOKUP(I5,'[1]29-BA'!K$1:K$1048576,1,0)</f>
        <v>#N/A</v>
      </c>
      <c r="N5" s="0" t="n">
        <v>16784</v>
      </c>
      <c r="Q5" s="0" t="s">
        <v>9</v>
      </c>
      <c r="R5" s="0" t="n">
        <f aca="false">MODE($G$1:$G$418)</f>
        <v>9092.15813945444</v>
      </c>
      <c r="T5" s="0" t="n">
        <v>3</v>
      </c>
      <c r="U5" s="3" t="n">
        <f aca="false">R6</f>
        <v>18625.4423381066</v>
      </c>
      <c r="V5" s="7" t="s">
        <v>10</v>
      </c>
    </row>
    <row r="6" customFormat="false" ht="12.8" hidden="false" customHeight="false" outlineLevel="0" collapsed="false">
      <c r="B6" s="0" t="n">
        <v>290040</v>
      </c>
      <c r="C6" s="0" t="n">
        <v>2</v>
      </c>
      <c r="D6" s="0" t="n">
        <v>29</v>
      </c>
      <c r="E6" s="2" t="n">
        <f aca="false">VLOOKUP(B6,'10'!$B$2:$F$5570,4,0)</f>
        <v>-11.8618</v>
      </c>
      <c r="F6" s="2" t="n">
        <f aca="false">VLOOKUP(B6,'10'!$B$2:$F$5570,5,0)</f>
        <v>-38.7639</v>
      </c>
      <c r="G6" s="3" t="n">
        <f aca="false">VLOOKUP(B6,'10'!$B$2:$J$5570,6,0)</f>
        <v>18228.5367396108</v>
      </c>
      <c r="H6" s="0" t="n">
        <f aca="false">IFERROR(IF(I6=K6,0,1),1)</f>
        <v>0</v>
      </c>
      <c r="I6" s="0" t="s">
        <v>1783</v>
      </c>
      <c r="K6" s="4" t="str">
        <f aca="false">VLOOKUP(I6,'[1]29-BA'!K$1:K$1048576,1,0)</f>
        <v>'Agua_Fria'</v>
      </c>
      <c r="N6" s="0" t="n">
        <v>16901</v>
      </c>
      <c r="Q6" s="0" t="s">
        <v>12</v>
      </c>
      <c r="R6" s="0" t="n">
        <f aca="false">MEDIAN($G$1:$G$418)</f>
        <v>18625.4423381066</v>
      </c>
    </row>
    <row r="7" customFormat="false" ht="12.8" hidden="false" customHeight="false" outlineLevel="0" collapsed="false">
      <c r="B7" s="0" t="n">
        <v>290050</v>
      </c>
      <c r="C7" s="0" t="n">
        <v>2</v>
      </c>
      <c r="D7" s="0" t="n">
        <v>29</v>
      </c>
      <c r="E7" s="2" t="n">
        <f aca="false">VLOOKUP(B7,'10'!$B$2:$F$5570,4,0)</f>
        <v>-13.4215</v>
      </c>
      <c r="F7" s="2" t="n">
        <f aca="false">VLOOKUP(B7,'10'!$B$2:$F$5570,5,0)</f>
        <v>-42.1352</v>
      </c>
      <c r="G7" s="3" t="n">
        <f aca="false">VLOOKUP(B7,'10'!$B$2:$J$5570,6,0)</f>
        <v>11499.476878157</v>
      </c>
      <c r="H7" s="0" t="n">
        <f aca="false">IFERROR(IF(I7=K7,0,1),1)</f>
        <v>0</v>
      </c>
      <c r="I7" s="0" t="s">
        <v>1784</v>
      </c>
      <c r="K7" s="4" t="str">
        <f aca="false">VLOOKUP(I7,'[1]29-BA'!K$1:K$1048576,1,0)</f>
        <v>'Erico_Cardoso'</v>
      </c>
      <c r="N7" s="0" t="n">
        <v>10662</v>
      </c>
      <c r="Q7" s="0" t="s">
        <v>14</v>
      </c>
      <c r="R7" s="0" t="n">
        <f aca="false">QUARTILE($G$1:$G$418, 1)</f>
        <v>12203.7686059225</v>
      </c>
    </row>
    <row r="8" customFormat="false" ht="12.8" hidden="false" customHeight="false" outlineLevel="0" collapsed="false">
      <c r="B8" s="0" t="n">
        <v>290060</v>
      </c>
      <c r="C8" s="0" t="n">
        <v>2</v>
      </c>
      <c r="D8" s="0" t="n">
        <v>29</v>
      </c>
      <c r="E8" s="2" t="n">
        <f aca="false">VLOOKUP(B8,'10'!$B$2:$F$5570,4,0)</f>
        <v>-14.1269</v>
      </c>
      <c r="F8" s="2" t="n">
        <f aca="false">VLOOKUP(B8,'10'!$B$2:$F$5570,5,0)</f>
        <v>-39.8937</v>
      </c>
      <c r="G8" s="3" t="n">
        <f aca="false">VLOOKUP(B8,'10'!$B$2:$J$5570,6,0)</f>
        <v>4829.73714691305</v>
      </c>
      <c r="H8" s="0" t="n">
        <f aca="false">IFERROR(IF(I8=K8,0,1),1)</f>
        <v>1</v>
      </c>
      <c r="I8" s="0" t="s">
        <v>1785</v>
      </c>
      <c r="K8" s="4" t="e">
        <f aca="false">VLOOKUP(I8,'[1]29-BA'!K$1:K$1048576,1,0)</f>
        <v>#N/A</v>
      </c>
      <c r="N8" s="0" t="n">
        <v>4478</v>
      </c>
      <c r="Q8" s="0" t="s">
        <v>16</v>
      </c>
      <c r="R8" s="0" t="n">
        <f aca="false">QUARTILE($G$1:$G$418, 3)</f>
        <v>30363.2782849254</v>
      </c>
    </row>
    <row r="9" customFormat="false" ht="12.8" hidden="false" customHeight="false" outlineLevel="0" collapsed="false">
      <c r="B9" s="0" t="n">
        <v>290070</v>
      </c>
      <c r="C9" s="0" t="n">
        <v>2</v>
      </c>
      <c r="D9" s="0" t="n">
        <v>29</v>
      </c>
      <c r="E9" s="2" t="n">
        <f aca="false">VLOOKUP(B9,'10'!$B$2:$F$5570,4,0)</f>
        <v>-12.1335</v>
      </c>
      <c r="F9" s="2" t="n">
        <f aca="false">VLOOKUP(B9,'10'!$B$2:$F$5570,5,0)</f>
        <v>-38.4208</v>
      </c>
      <c r="G9" s="3" t="n">
        <f aca="false">VLOOKUP(B9,'10'!$B$2:$J$5570,6,0)</f>
        <v>162679.525087805</v>
      </c>
      <c r="H9" s="0" t="n">
        <f aca="false">IFERROR(IF(I9=K9,0,1),1)</f>
        <v>0</v>
      </c>
      <c r="I9" s="0" t="s">
        <v>1786</v>
      </c>
      <c r="K9" s="4" t="str">
        <f aca="false">VLOOKUP(I9,'[1]29-BA'!K$1:K$1048576,1,0)</f>
        <v>'Alagoinhas'</v>
      </c>
      <c r="N9" s="0" t="n">
        <v>150832</v>
      </c>
      <c r="Q9" s="0" t="s">
        <v>18</v>
      </c>
      <c r="R9" s="0" t="n">
        <f aca="false">VAR($G$1:$G$418)</f>
        <v>24705651889.7589</v>
      </c>
    </row>
    <row r="10" customFormat="false" ht="12.8" hidden="false" customHeight="false" outlineLevel="0" collapsed="false">
      <c r="B10" s="0" t="n">
        <v>290080</v>
      </c>
      <c r="C10" s="0" t="n">
        <v>2</v>
      </c>
      <c r="D10" s="0" t="n">
        <v>29</v>
      </c>
      <c r="E10" s="2" t="n">
        <f aca="false">VLOOKUP(B10,'10'!$B$2:$F$5570,4,0)</f>
        <v>-17.5195</v>
      </c>
      <c r="F10" s="2" t="n">
        <f aca="false">VLOOKUP(B10,'10'!$B$2:$F$5570,5,0)</f>
        <v>-39.2036</v>
      </c>
      <c r="G10" s="3" t="n">
        <f aca="false">VLOOKUP(B10,'10'!$B$2:$J$5570,6,0)</f>
        <v>24212.3200560632</v>
      </c>
      <c r="H10" s="0" t="n">
        <f aca="false">IFERROR(IF(I10=K10,0,1),1)</f>
        <v>0</v>
      </c>
      <c r="I10" s="0" t="s">
        <v>1787</v>
      </c>
      <c r="K10" s="4" t="str">
        <f aca="false">VLOOKUP(I10,'[1]29-BA'!K$1:K$1048576,1,0)</f>
        <v>'Alcobaca'</v>
      </c>
      <c r="N10" s="0" t="n">
        <v>22449</v>
      </c>
      <c r="Q10" s="0" t="s">
        <v>20</v>
      </c>
      <c r="R10" s="0" t="n">
        <f aca="false">STDEV($G$1:$G$418)</f>
        <v>157180.3164832</v>
      </c>
    </row>
    <row r="11" customFormat="false" ht="12.8" hidden="false" customHeight="false" outlineLevel="0" collapsed="false">
      <c r="B11" s="0" t="n">
        <v>290090</v>
      </c>
      <c r="C11" s="0" t="n">
        <v>2</v>
      </c>
      <c r="D11" s="0" t="n">
        <v>29</v>
      </c>
      <c r="E11" s="2" t="n">
        <f aca="false">VLOOKUP(B11,'10'!$B$2:$F$5570,4,0)</f>
        <v>-14.7089</v>
      </c>
      <c r="F11" s="2" t="n">
        <f aca="false">VLOOKUP(B11,'10'!$B$2:$F$5570,5,0)</f>
        <v>-39.6415</v>
      </c>
      <c r="G11" s="3" t="n">
        <f aca="false">VLOOKUP(B11,'10'!$B$2:$J$5570,6,0)</f>
        <v>6003.19717724833</v>
      </c>
      <c r="H11" s="0" t="n">
        <f aca="false">IFERROR(IF(I11=K11,0,1),1)</f>
        <v>1</v>
      </c>
      <c r="I11" s="0" t="s">
        <v>1788</v>
      </c>
      <c r="K11" s="4" t="e">
        <f aca="false">VLOOKUP(I11,'[1]29-BA'!K$1:K$1048576,1,0)</f>
        <v>#N/A</v>
      </c>
      <c r="N11" s="0" t="n">
        <v>5566</v>
      </c>
      <c r="Q11" s="0" t="s">
        <v>22</v>
      </c>
      <c r="R11" s="0" t="n">
        <f aca="false">KURT($G$1:$G$418)</f>
        <v>340.46279391691</v>
      </c>
    </row>
    <row r="12" customFormat="false" ht="12.8" hidden="false" customHeight="false" outlineLevel="0" collapsed="false">
      <c r="B12" s="0" t="n">
        <v>290100</v>
      </c>
      <c r="C12" s="0" t="n">
        <v>2</v>
      </c>
      <c r="D12" s="0" t="n">
        <v>29</v>
      </c>
      <c r="E12" s="2" t="n">
        <f aca="false">VLOOKUP(B12,'10'!$B$2:$F$5570,4,0)</f>
        <v>-13.0215</v>
      </c>
      <c r="F12" s="2" t="n">
        <f aca="false">VLOOKUP(B12,'10'!$B$2:$F$5570,5,0)</f>
        <v>-39.602</v>
      </c>
      <c r="G12" s="3" t="n">
        <f aca="false">VLOOKUP(B12,'10'!$B$2:$J$5570,6,0)</f>
        <v>39939.7043964576</v>
      </c>
      <c r="H12" s="0" t="n">
        <f aca="false">IFERROR(IF(I12=K12,0,1),1)</f>
        <v>0</v>
      </c>
      <c r="I12" s="0" t="s">
        <v>1789</v>
      </c>
      <c r="K12" s="4" t="str">
        <f aca="false">VLOOKUP(I12,'[1]29-BA'!K$1:K$1048576,1,0)</f>
        <v>'Amargosa'</v>
      </c>
      <c r="N12" s="0" t="n">
        <v>37031</v>
      </c>
      <c r="Q12" s="0" t="s">
        <v>24</v>
      </c>
      <c r="R12" s="0" t="n">
        <f aca="false">SKEW($G$1:$G$418)</f>
        <v>17.7380666009477</v>
      </c>
    </row>
    <row r="13" customFormat="false" ht="12.8" hidden="false" customHeight="false" outlineLevel="0" collapsed="false">
      <c r="B13" s="0" t="n">
        <v>290110</v>
      </c>
      <c r="C13" s="0" t="n">
        <v>2</v>
      </c>
      <c r="D13" s="0" t="n">
        <v>29</v>
      </c>
      <c r="E13" s="2" t="n">
        <f aca="false">VLOOKUP(B13,'10'!$B$2:$F$5570,4,0)</f>
        <v>-12.3914</v>
      </c>
      <c r="F13" s="2" t="n">
        <f aca="false">VLOOKUP(B13,'10'!$B$2:$F$5570,5,0)</f>
        <v>-38.7563</v>
      </c>
      <c r="G13" s="3" t="n">
        <f aca="false">VLOOKUP(B13,'10'!$B$2:$J$5570,6,0)</f>
        <v>27205.2902621114</v>
      </c>
      <c r="H13" s="0" t="n">
        <f aca="false">IFERROR(IF(I13=K13,0,1),1)</f>
        <v>0</v>
      </c>
      <c r="I13" s="0" t="s">
        <v>1790</v>
      </c>
      <c r="K13" s="4" t="str">
        <f aca="false">VLOOKUP(I13,'[1]29-BA'!K$1:K$1048576,1,0)</f>
        <v>'Amelia_Rodrigues'</v>
      </c>
      <c r="N13" s="0" t="n">
        <v>25224</v>
      </c>
      <c r="Q13" s="0" t="s">
        <v>26</v>
      </c>
      <c r="R13" s="0" t="n">
        <f aca="false">MAX($G$1:$G$418)-MIN($G$1:$G$418)</f>
        <v>3077931.73217834</v>
      </c>
    </row>
    <row r="14" customFormat="false" ht="12.8" hidden="false" customHeight="false" outlineLevel="0" collapsed="false">
      <c r="B14" s="0" t="n">
        <v>290115</v>
      </c>
      <c r="C14" s="0" t="n">
        <v>2</v>
      </c>
      <c r="D14" s="0" t="n">
        <v>29</v>
      </c>
      <c r="E14" s="2" t="n">
        <f aca="false">VLOOKUP(B14,'10'!$B$2:$F$5570,4,0)</f>
        <v>-11.4429</v>
      </c>
      <c r="F14" s="2" t="n">
        <f aca="false">VLOOKUP(B14,'10'!$B$2:$F$5570,5,0)</f>
        <v>-41.439</v>
      </c>
      <c r="G14" s="3" t="n">
        <f aca="false">VLOOKUP(B14,'10'!$B$2:$J$5570,6,0)</f>
        <v>17361.3842907234</v>
      </c>
      <c r="H14" s="0" t="n">
        <f aca="false">IFERROR(IF(I14=K14,0,1),1)</f>
        <v>0</v>
      </c>
      <c r="I14" s="0" t="s">
        <v>1791</v>
      </c>
      <c r="K14" s="4" t="str">
        <f aca="false">VLOOKUP(I14,'[1]29-BA'!K$1:K$1048576,1,0)</f>
        <v>'America_Dourada'</v>
      </c>
      <c r="N14" s="0" t="n">
        <v>16097</v>
      </c>
      <c r="Q14" s="0" t="s">
        <v>28</v>
      </c>
      <c r="R14" s="0" t="n">
        <f aca="false">MIN($G$1:$G$418)</f>
        <v>3834.23750720765</v>
      </c>
    </row>
    <row r="15" customFormat="false" ht="12.8" hidden="false" customHeight="false" outlineLevel="0" collapsed="false">
      <c r="B15" s="0" t="n">
        <v>290120</v>
      </c>
      <c r="C15" s="0" t="n">
        <v>2</v>
      </c>
      <c r="D15" s="0" t="n">
        <v>29</v>
      </c>
      <c r="E15" s="2" t="n">
        <f aca="false">VLOOKUP(B15,'10'!$B$2:$F$5570,4,0)</f>
        <v>-14.6151</v>
      </c>
      <c r="F15" s="2" t="n">
        <f aca="false">VLOOKUP(B15,'10'!$B$2:$F$5570,5,0)</f>
        <v>-41.1356</v>
      </c>
      <c r="G15" s="3" t="n">
        <f aca="false">VLOOKUP(B15,'10'!$B$2:$J$5570,6,0)</f>
        <v>19623.099073456</v>
      </c>
      <c r="H15" s="0" t="n">
        <f aca="false">IFERROR(IF(I15=K15,0,1),1)</f>
        <v>0</v>
      </c>
      <c r="I15" s="0" t="s">
        <v>1792</v>
      </c>
      <c r="K15" s="4" t="str">
        <f aca="false">VLOOKUP(I15,'[1]29-BA'!K$1:K$1048576,1,0)</f>
        <v>'Anage'</v>
      </c>
      <c r="N15" s="0" t="n">
        <v>18194</v>
      </c>
      <c r="Q15" s="0" t="s">
        <v>30</v>
      </c>
      <c r="R15" s="0" t="n">
        <f aca="false">MAX($G$1:$G$418)</f>
        <v>3081765.96968555</v>
      </c>
    </row>
    <row r="16" customFormat="false" ht="12.8" hidden="false" customHeight="false" outlineLevel="0" collapsed="false">
      <c r="B16" s="0" t="n">
        <v>290130</v>
      </c>
      <c r="C16" s="0" t="n">
        <v>2</v>
      </c>
      <c r="D16" s="0" t="n">
        <v>29</v>
      </c>
      <c r="E16" s="2" t="n">
        <f aca="false">VLOOKUP(B16,'10'!$B$2:$F$5570,4,0)</f>
        <v>-12.8049</v>
      </c>
      <c r="F16" s="2" t="n">
        <f aca="false">VLOOKUP(B16,'10'!$B$2:$F$5570,5,0)</f>
        <v>-41.3297</v>
      </c>
      <c r="G16" s="3" t="n">
        <f aca="false">VLOOKUP(B16,'10'!$B$2:$J$5570,6,0)</f>
        <v>14186.1395027573</v>
      </c>
      <c r="H16" s="0" t="n">
        <f aca="false">IFERROR(IF(I16=K16,0,1),1)</f>
        <v>0</v>
      </c>
      <c r="I16" s="0" t="s">
        <v>1793</v>
      </c>
      <c r="K16" s="4" t="str">
        <f aca="false">VLOOKUP(I16,'[1]29-BA'!K$1:K$1048576,1,0)</f>
        <v>'Andarai'</v>
      </c>
      <c r="N16" s="0" t="n">
        <v>13153</v>
      </c>
      <c r="Q16" s="0" t="s">
        <v>32</v>
      </c>
      <c r="R16" s="0" t="n">
        <f aca="false">SUM($G$1:$G$418)</f>
        <v>15976115.8034604</v>
      </c>
    </row>
    <row r="17" customFormat="false" ht="12.8" hidden="false" customHeight="false" outlineLevel="0" collapsed="false">
      <c r="B17" s="0" t="n">
        <v>290135</v>
      </c>
      <c r="C17" s="0" t="n">
        <v>2</v>
      </c>
      <c r="D17" s="0" t="n">
        <v>29</v>
      </c>
      <c r="E17" s="2" t="n">
        <f aca="false">VLOOKUP(B17,'10'!$B$2:$F$5570,4,0)</f>
        <v>-10.3482</v>
      </c>
      <c r="F17" s="2" t="n">
        <f aca="false">VLOOKUP(B17,'10'!$B$2:$F$5570,5,0)</f>
        <v>-39.8391</v>
      </c>
      <c r="G17" s="3" t="n">
        <f aca="false">VLOOKUP(B17,'10'!$B$2:$J$5570,6,0)</f>
        <v>15843.8675051703</v>
      </c>
      <c r="H17" s="0" t="n">
        <f aca="false">IFERROR(IF(I17=K17,0,1),1)</f>
        <v>1</v>
      </c>
      <c r="I17" s="0" t="s">
        <v>1794</v>
      </c>
      <c r="K17" s="4" t="e">
        <f aca="false">VLOOKUP(I17,'[1]29-BA'!K$1:K$1048576,1,0)</f>
        <v>#N/A</v>
      </c>
      <c r="N17" s="0" t="n">
        <v>14690</v>
      </c>
      <c r="Q17" s="0" t="s">
        <v>34</v>
      </c>
      <c r="R17" s="0" t="n">
        <f aca="false">COUNT($G$1:$G$418)</f>
        <v>417</v>
      </c>
    </row>
    <row r="18" customFormat="false" ht="12.8" hidden="false" customHeight="false" outlineLevel="0" collapsed="false">
      <c r="B18" s="0" t="n">
        <v>290140</v>
      </c>
      <c r="C18" s="0" t="n">
        <v>2</v>
      </c>
      <c r="D18" s="0" t="n">
        <v>29</v>
      </c>
      <c r="E18" s="2" t="n">
        <f aca="false">VLOOKUP(B18,'10'!$B$2:$F$5570,4,0)</f>
        <v>-12.0063</v>
      </c>
      <c r="F18" s="2" t="n">
        <f aca="false">VLOOKUP(B18,'10'!$B$2:$F$5570,5,0)</f>
        <v>-44.7003</v>
      </c>
      <c r="G18" s="3" t="n">
        <f aca="false">VLOOKUP(B18,'10'!$B$2:$J$5570,6,0)</f>
        <v>15118.0048209648</v>
      </c>
      <c r="H18" s="0" t="n">
        <f aca="false">IFERROR(IF(I18=K18,0,1),1)</f>
        <v>0</v>
      </c>
      <c r="I18" s="0" t="s">
        <v>1795</v>
      </c>
      <c r="K18" s="4" t="str">
        <f aca="false">VLOOKUP(I18,'[1]29-BA'!K$1:K$1048576,1,0)</f>
        <v>'Angical'</v>
      </c>
      <c r="N18" s="0" t="n">
        <v>14017</v>
      </c>
    </row>
    <row r="19" customFormat="false" ht="12.8" hidden="false" customHeight="false" outlineLevel="0" collapsed="false">
      <c r="B19" s="0" t="n">
        <v>290150</v>
      </c>
      <c r="C19" s="0" t="n">
        <v>2</v>
      </c>
      <c r="D19" s="0" t="n">
        <v>29</v>
      </c>
      <c r="E19" s="2" t="n">
        <f aca="false">VLOOKUP(B19,'10'!$B$2:$F$5570,4,0)</f>
        <v>-12.1462</v>
      </c>
      <c r="F19" s="2" t="n">
        <f aca="false">VLOOKUP(B19,'10'!$B$2:$F$5570,5,0)</f>
        <v>-39.2462</v>
      </c>
      <c r="G19" s="3" t="n">
        <f aca="false">VLOOKUP(B19,'10'!$B$2:$J$5570,6,0)</f>
        <v>12017.1798327167</v>
      </c>
      <c r="H19" s="0" t="n">
        <f aca="false">IFERROR(IF(I19=K19,0,1),1)</f>
        <v>0</v>
      </c>
      <c r="I19" s="0" t="s">
        <v>1796</v>
      </c>
      <c r="K19" s="4" t="str">
        <f aca="false">VLOOKUP(I19,'[1]29-BA'!K$1:K$1048576,1,0)</f>
        <v>'Anguera'</v>
      </c>
      <c r="N19" s="0" t="n">
        <v>11142</v>
      </c>
    </row>
    <row r="20" customFormat="false" ht="12.8" hidden="false" customHeight="false" outlineLevel="0" collapsed="false">
      <c r="B20" s="0" t="n">
        <v>290160</v>
      </c>
      <c r="C20" s="0" t="n">
        <v>2</v>
      </c>
      <c r="D20" s="0" t="n">
        <v>29</v>
      </c>
      <c r="E20" s="2" t="n">
        <f aca="false">VLOOKUP(B20,'10'!$B$2:$F$5570,4,0)</f>
        <v>-10.3856</v>
      </c>
      <c r="F20" s="2" t="n">
        <f aca="false">VLOOKUP(B20,'10'!$B$2:$F$5570,5,0)</f>
        <v>-38.3401</v>
      </c>
      <c r="G20" s="3" t="n">
        <f aca="false">VLOOKUP(B20,'10'!$B$2:$J$5570,6,0)</f>
        <v>20592.7135654334</v>
      </c>
      <c r="H20" s="0" t="n">
        <f aca="false">IFERROR(IF(I20=K20,0,1),1)</f>
        <v>0</v>
      </c>
      <c r="I20" s="0" t="s">
        <v>1797</v>
      </c>
      <c r="K20" s="4" t="str">
        <f aca="false">VLOOKUP(I20,'[1]29-BA'!K$1:K$1048576,1,0)</f>
        <v>'Antas'</v>
      </c>
      <c r="N20" s="0" t="n">
        <v>19093</v>
      </c>
    </row>
    <row r="21" customFormat="false" ht="12.8" hidden="false" customHeight="false" outlineLevel="0" collapsed="false">
      <c r="B21" s="0" t="n">
        <v>290170</v>
      </c>
      <c r="C21" s="0" t="n">
        <v>2</v>
      </c>
      <c r="D21" s="0" t="n">
        <v>29</v>
      </c>
      <c r="E21" s="2" t="n">
        <f aca="false">VLOOKUP(B21,'10'!$B$2:$F$5570,4,0)</f>
        <v>-12.4335</v>
      </c>
      <c r="F21" s="2" t="n">
        <f aca="false">VLOOKUP(B21,'10'!$B$2:$F$5570,5,0)</f>
        <v>-39.1176</v>
      </c>
      <c r="G21" s="3" t="n">
        <f aca="false">VLOOKUP(B21,'10'!$B$2:$J$5570,6,0)</f>
        <v>12609.3025869943</v>
      </c>
      <c r="H21" s="0" t="n">
        <f aca="false">IFERROR(IF(I21=K21,0,1),1)</f>
        <v>1</v>
      </c>
      <c r="I21" s="0" t="s">
        <v>1798</v>
      </c>
      <c r="K21" s="4" t="e">
        <f aca="false">VLOOKUP(I21,'[1]29-BA'!K$1:K$1048576,1,0)</f>
        <v>#N/A</v>
      </c>
      <c r="N21" s="0" t="n">
        <v>11691</v>
      </c>
    </row>
    <row r="22" customFormat="false" ht="12.8" hidden="false" customHeight="false" outlineLevel="0" collapsed="false">
      <c r="B22" s="0" t="n">
        <v>290180</v>
      </c>
      <c r="C22" s="0" t="n">
        <v>2</v>
      </c>
      <c r="D22" s="0" t="n">
        <v>29</v>
      </c>
      <c r="E22" s="2" t="n">
        <f aca="false">VLOOKUP(B22,'10'!$B$2:$F$5570,4,0)</f>
        <v>-10.5767</v>
      </c>
      <c r="F22" s="2" t="n">
        <f aca="false">VLOOKUP(B22,'10'!$B$2:$F$5570,5,0)</f>
        <v>-40.2785</v>
      </c>
      <c r="G22" s="3" t="n">
        <f aca="false">VLOOKUP(B22,'10'!$B$2:$J$5570,6,0)</f>
        <v>12635.1877347223</v>
      </c>
      <c r="H22" s="0" t="n">
        <f aca="false">IFERROR(IF(I22=K22,0,1),1)</f>
        <v>1</v>
      </c>
      <c r="I22" s="0" t="s">
        <v>1799</v>
      </c>
      <c r="K22" s="4" t="e">
        <f aca="false">VLOOKUP(I22,'[1]29-BA'!K$1:K$1048576,1,0)</f>
        <v>#N/A</v>
      </c>
      <c r="N22" s="0" t="n">
        <v>11715</v>
      </c>
    </row>
    <row r="23" customFormat="false" ht="12.8" hidden="false" customHeight="false" outlineLevel="0" collapsed="false">
      <c r="B23" s="0" t="n">
        <v>290190</v>
      </c>
      <c r="C23" s="0" t="n">
        <v>2</v>
      </c>
      <c r="D23" s="0" t="n">
        <v>29</v>
      </c>
      <c r="E23" s="2" t="n">
        <f aca="false">VLOOKUP(B23,'10'!$B$2:$F$5570,4,0)</f>
        <v>-11.6577</v>
      </c>
      <c r="F23" s="2" t="n">
        <f aca="false">VLOOKUP(B23,'10'!$B$2:$F$5570,5,0)</f>
        <v>-38.0814</v>
      </c>
      <c r="G23" s="3" t="n">
        <f aca="false">VLOOKUP(B23,'10'!$B$2:$J$5570,6,0)</f>
        <v>19061.1756581943</v>
      </c>
      <c r="H23" s="0" t="n">
        <f aca="false">IFERROR(IF(I23=K23,0,1),1)</f>
        <v>1</v>
      </c>
      <c r="I23" s="0" t="s">
        <v>1800</v>
      </c>
      <c r="K23" s="4" t="e">
        <f aca="false">VLOOKUP(I23,'[1]29-BA'!K$1:K$1048576,1,0)</f>
        <v>#N/A</v>
      </c>
      <c r="N23" s="0" t="n">
        <v>17673</v>
      </c>
    </row>
    <row r="24" customFormat="false" ht="12.8" hidden="false" customHeight="false" outlineLevel="0" collapsed="false">
      <c r="B24" s="0" t="n">
        <v>290195</v>
      </c>
      <c r="C24" s="0" t="n">
        <v>2</v>
      </c>
      <c r="D24" s="0" t="n">
        <v>29</v>
      </c>
      <c r="E24" s="2" t="n">
        <f aca="false">VLOOKUP(B24,'10'!$B$2:$F$5570,4,0)</f>
        <v>-13.8542</v>
      </c>
      <c r="F24" s="2" t="n">
        <f aca="false">VLOOKUP(B24,'10'!$B$2:$F$5570,5,0)</f>
        <v>-39.7501</v>
      </c>
      <c r="G24" s="3" t="n">
        <f aca="false">VLOOKUP(B24,'10'!$B$2:$J$5570,6,0)</f>
        <v>7938.11196991515</v>
      </c>
      <c r="H24" s="0" t="n">
        <f aca="false">IFERROR(IF(I24=K24,0,1),1)</f>
        <v>1</v>
      </c>
      <c r="I24" s="0" t="s">
        <v>1801</v>
      </c>
      <c r="K24" s="4" t="e">
        <f aca="false">VLOOKUP(I24,'[1]29-BA'!K$1:K$1048576,1,0)</f>
        <v>#N/A</v>
      </c>
      <c r="N24" s="0" t="n">
        <v>7360</v>
      </c>
    </row>
    <row r="25" customFormat="false" ht="12.8" hidden="false" customHeight="false" outlineLevel="0" collapsed="false">
      <c r="B25" s="0" t="n">
        <v>290200</v>
      </c>
      <c r="C25" s="0" t="n">
        <v>2</v>
      </c>
      <c r="D25" s="0" t="n">
        <v>29</v>
      </c>
      <c r="E25" s="2" t="n">
        <f aca="false">VLOOKUP(B25,'10'!$B$2:$F$5570,4,0)</f>
        <v>-14.428</v>
      </c>
      <c r="F25" s="2" t="n">
        <f aca="false">VLOOKUP(B25,'10'!$B$2:$F$5570,5,0)</f>
        <v>-41.4648</v>
      </c>
      <c r="G25" s="3" t="n">
        <f aca="false">VLOOKUP(B25,'10'!$B$2:$J$5570,6,0)</f>
        <v>14268.1091372293</v>
      </c>
      <c r="H25" s="0" t="n">
        <f aca="false">IFERROR(IF(I25=K25,0,1),1)</f>
        <v>0</v>
      </c>
      <c r="I25" s="0" t="s">
        <v>1802</v>
      </c>
      <c r="K25" s="4" t="str">
        <f aca="false">VLOOKUP(I25,'[1]29-BA'!K$1:K$1048576,1,0)</f>
        <v>'Aracatu'</v>
      </c>
      <c r="N25" s="0" t="n">
        <v>13229</v>
      </c>
    </row>
    <row r="26" customFormat="false" ht="12.8" hidden="false" customHeight="false" outlineLevel="0" collapsed="false">
      <c r="B26" s="0" t="n">
        <v>290205</v>
      </c>
      <c r="C26" s="0" t="n">
        <v>2</v>
      </c>
      <c r="D26" s="0" t="n">
        <v>29</v>
      </c>
      <c r="E26" s="2" t="n">
        <f aca="false">VLOOKUP(B26,'10'!$B$2:$F$5570,4,0)</f>
        <v>-12.22</v>
      </c>
      <c r="F26" s="2" t="n">
        <f aca="false">VLOOKUP(B26,'10'!$B$2:$F$5570,5,0)</f>
        <v>-38.2027</v>
      </c>
      <c r="G26" s="3" t="n">
        <f aca="false">VLOOKUP(B26,'10'!$B$2:$J$5570,6,0)</f>
        <v>13096.806202538</v>
      </c>
      <c r="H26" s="0" t="n">
        <f aca="false">IFERROR(IF(I26=K26,0,1),1)</f>
        <v>1</v>
      </c>
      <c r="I26" s="0" t="s">
        <v>1803</v>
      </c>
      <c r="K26" s="4" t="e">
        <f aca="false">VLOOKUP(I26,'[1]29-BA'!K$1:K$1048576,1,0)</f>
        <v>#N/A</v>
      </c>
      <c r="N26" s="0" t="n">
        <v>12143</v>
      </c>
    </row>
    <row r="27" customFormat="false" ht="12.8" hidden="false" customHeight="false" outlineLevel="0" collapsed="false">
      <c r="B27" s="0" t="n">
        <v>290210</v>
      </c>
      <c r="C27" s="0" t="n">
        <v>2</v>
      </c>
      <c r="D27" s="0" t="n">
        <v>29</v>
      </c>
      <c r="E27" s="2" t="n">
        <f aca="false">VLOOKUP(B27,'10'!$B$2:$F$5570,4,0)</f>
        <v>-11.3253</v>
      </c>
      <c r="F27" s="2" t="n">
        <f aca="false">VLOOKUP(B27,'10'!$B$2:$F$5570,5,0)</f>
        <v>-38.9584</v>
      </c>
      <c r="G27" s="3" t="n">
        <f aca="false">VLOOKUP(B27,'10'!$B$2:$J$5570,6,0)</f>
        <v>58348.3586223423</v>
      </c>
      <c r="H27" s="0" t="n">
        <f aca="false">IFERROR(IF(I27=K27,0,1),1)</f>
        <v>0</v>
      </c>
      <c r="I27" s="0" t="s">
        <v>1804</v>
      </c>
      <c r="K27" s="4" t="str">
        <f aca="false">VLOOKUP(I27,'[1]29-BA'!K$1:K$1048576,1,0)</f>
        <v>'Araci'</v>
      </c>
      <c r="N27" s="0" t="n">
        <v>54099</v>
      </c>
    </row>
    <row r="28" customFormat="false" ht="12.8" hidden="false" customHeight="false" outlineLevel="0" collapsed="false">
      <c r="B28" s="0" t="n">
        <v>290220</v>
      </c>
      <c r="C28" s="0" t="n">
        <v>2</v>
      </c>
      <c r="D28" s="0" t="n">
        <v>29</v>
      </c>
      <c r="E28" s="2" t="n">
        <f aca="false">VLOOKUP(B28,'10'!$B$2:$F$5570,4,0)</f>
        <v>-12.0884</v>
      </c>
      <c r="F28" s="2" t="n">
        <f aca="false">VLOOKUP(B28,'10'!$B$2:$F$5570,5,0)</f>
        <v>-38.4969</v>
      </c>
      <c r="G28" s="3" t="n">
        <f aca="false">VLOOKUP(B28,'10'!$B$2:$J$5570,6,0)</f>
        <v>12222.1039188965</v>
      </c>
      <c r="H28" s="0" t="n">
        <f aca="false">IFERROR(IF(I28=K28,0,1),1)</f>
        <v>1</v>
      </c>
      <c r="I28" s="0" t="s">
        <v>1805</v>
      </c>
      <c r="K28" s="4" t="e">
        <f aca="false">VLOOKUP(I28,'[1]29-BA'!K$1:K$1048576,1,0)</f>
        <v>#N/A</v>
      </c>
      <c r="N28" s="0" t="n">
        <v>11332</v>
      </c>
    </row>
    <row r="29" customFormat="false" ht="12.8" hidden="false" customHeight="false" outlineLevel="0" collapsed="false">
      <c r="B29" s="0" t="n">
        <v>290225</v>
      </c>
      <c r="C29" s="0" t="n">
        <v>2</v>
      </c>
      <c r="D29" s="0" t="n">
        <v>29</v>
      </c>
      <c r="E29" s="2" t="n">
        <f aca="false">VLOOKUP(B29,'10'!$B$2:$F$5570,4,0)</f>
        <v>-15.2651</v>
      </c>
      <c r="F29" s="2" t="n">
        <f aca="false">VLOOKUP(B29,'10'!$B$2:$F$5570,5,0)</f>
        <v>-39.419</v>
      </c>
      <c r="G29" s="3" t="n">
        <f aca="false">VLOOKUP(B29,'10'!$B$2:$J$5570,6,0)</f>
        <v>11949.2313199307</v>
      </c>
      <c r="H29" s="0" t="n">
        <f aca="false">IFERROR(IF(I29=K29,0,1),1)</f>
        <v>1</v>
      </c>
      <c r="I29" s="0" t="s">
        <v>1806</v>
      </c>
      <c r="K29" s="4" t="e">
        <f aca="false">VLOOKUP(I29,'[1]29-BA'!K$1:K$1048576,1,0)</f>
        <v>#N/A</v>
      </c>
      <c r="N29" s="0" t="n">
        <v>11079</v>
      </c>
    </row>
    <row r="30" customFormat="false" ht="12.8" hidden="false" customHeight="false" outlineLevel="0" collapsed="false">
      <c r="B30" s="0" t="n">
        <v>290230</v>
      </c>
      <c r="C30" s="0" t="n">
        <v>2</v>
      </c>
      <c r="D30" s="0" t="n">
        <v>29</v>
      </c>
      <c r="E30" s="2" t="n">
        <f aca="false">VLOOKUP(B30,'10'!$B$2:$F$5570,4,0)</f>
        <v>-13.0716</v>
      </c>
      <c r="F30" s="2" t="n">
        <f aca="false">VLOOKUP(B30,'10'!$B$2:$F$5570,5,0)</f>
        <v>-39.0038</v>
      </c>
      <c r="G30" s="3" t="n">
        <f aca="false">VLOOKUP(B30,'10'!$B$2:$J$5570,6,0)</f>
        <v>9505.24195528019</v>
      </c>
      <c r="H30" s="0" t="n">
        <f aca="false">IFERROR(IF(I30=K30,0,1),1)</f>
        <v>1</v>
      </c>
      <c r="I30" s="0" t="s">
        <v>1807</v>
      </c>
      <c r="K30" s="4" t="e">
        <f aca="false">VLOOKUP(I30,'[1]29-BA'!K$1:K$1048576,1,0)</f>
        <v>#N/A</v>
      </c>
      <c r="N30" s="0" t="n">
        <v>8813</v>
      </c>
    </row>
    <row r="31" customFormat="false" ht="12.8" hidden="false" customHeight="false" outlineLevel="0" collapsed="false">
      <c r="B31" s="0" t="n">
        <v>290240</v>
      </c>
      <c r="C31" s="0" t="n">
        <v>2</v>
      </c>
      <c r="D31" s="0" t="n">
        <v>29</v>
      </c>
      <c r="E31" s="2" t="n">
        <f aca="false">VLOOKUP(B31,'10'!$B$2:$F$5570,4,0)</f>
        <v>-14.321</v>
      </c>
      <c r="F31" s="2" t="n">
        <f aca="false">VLOOKUP(B31,'10'!$B$2:$F$5570,5,0)</f>
        <v>-39.329</v>
      </c>
      <c r="G31" s="3" t="n">
        <f aca="false">VLOOKUP(B31,'10'!$B$2:$J$5570,6,0)</f>
        <v>12698.8220562202</v>
      </c>
      <c r="H31" s="0" t="n">
        <f aca="false">IFERROR(IF(I31=K31,0,1),1)</f>
        <v>0</v>
      </c>
      <c r="I31" s="0" t="s">
        <v>1808</v>
      </c>
      <c r="K31" s="4" t="str">
        <f aca="false">VLOOKUP(I31,'[1]29-BA'!K$1:K$1048576,1,0)</f>
        <v>'Aurelino_Leal'</v>
      </c>
      <c r="N31" s="0" t="n">
        <v>11774</v>
      </c>
    </row>
    <row r="32" customFormat="false" ht="12.8" hidden="false" customHeight="false" outlineLevel="0" collapsed="false">
      <c r="B32" s="0" t="n">
        <v>290250</v>
      </c>
      <c r="C32" s="0" t="n">
        <v>2</v>
      </c>
      <c r="D32" s="0" t="n">
        <v>29</v>
      </c>
      <c r="E32" s="2" t="n">
        <f aca="false">VLOOKUP(B32,'10'!$B$2:$F$5570,4,0)</f>
        <v>-12.3016</v>
      </c>
      <c r="F32" s="2" t="n">
        <f aca="false">VLOOKUP(B32,'10'!$B$2:$F$5570,5,0)</f>
        <v>-44.5388</v>
      </c>
      <c r="G32" s="3" t="n">
        <f aca="false">VLOOKUP(B32,'10'!$B$2:$J$5570,6,0)</f>
        <v>14909.8450913189</v>
      </c>
      <c r="H32" s="0" t="n">
        <f aca="false">IFERROR(IF(I32=K32,0,1),1)</f>
        <v>0</v>
      </c>
      <c r="I32" s="0" t="s">
        <v>1809</v>
      </c>
      <c r="K32" s="4" t="str">
        <f aca="false">VLOOKUP(I32,'[1]29-BA'!K$1:K$1048576,1,0)</f>
        <v>'Baianopolis'</v>
      </c>
      <c r="N32" s="0" t="n">
        <v>13824</v>
      </c>
    </row>
    <row r="33" customFormat="false" ht="12.8" hidden="false" customHeight="false" outlineLevel="0" collapsed="false">
      <c r="B33" s="0" t="n">
        <v>290260</v>
      </c>
      <c r="C33" s="0" t="n">
        <v>2</v>
      </c>
      <c r="D33" s="0" t="n">
        <v>29</v>
      </c>
      <c r="E33" s="2" t="n">
        <f aca="false">VLOOKUP(B33,'10'!$B$2:$F$5570,4,0)</f>
        <v>-11.9519</v>
      </c>
      <c r="F33" s="2" t="n">
        <f aca="false">VLOOKUP(B33,'10'!$B$2:$F$5570,5,0)</f>
        <v>-40.169</v>
      </c>
      <c r="G33" s="3" t="n">
        <f aca="false">VLOOKUP(B33,'10'!$B$2:$J$5570,6,0)</f>
        <v>22097.2877771225</v>
      </c>
      <c r="H33" s="0" t="n">
        <f aca="false">IFERROR(IF(I33=K33,0,1),1)</f>
        <v>0</v>
      </c>
      <c r="I33" s="0" t="s">
        <v>1810</v>
      </c>
      <c r="K33" s="4" t="str">
        <f aca="false">VLOOKUP(I33,'[1]29-BA'!K$1:K$1048576,1,0)</f>
        <v>'Baixa_Grande'</v>
      </c>
      <c r="N33" s="0" t="n">
        <v>20488</v>
      </c>
    </row>
    <row r="34" customFormat="false" ht="12.8" hidden="false" customHeight="false" outlineLevel="0" collapsed="false">
      <c r="B34" s="0" t="n">
        <v>290265</v>
      </c>
      <c r="C34" s="0" t="n">
        <v>2</v>
      </c>
      <c r="D34" s="0" t="n">
        <v>29</v>
      </c>
      <c r="E34" s="2" t="n">
        <f aca="false">VLOOKUP(B34,'10'!$B$2:$F$5570,4,0)</f>
        <v>-10.5788</v>
      </c>
      <c r="F34" s="2" t="n">
        <f aca="false">VLOOKUP(B34,'10'!$B$2:$F$5570,5,0)</f>
        <v>-38.6212</v>
      </c>
      <c r="G34" s="3" t="n">
        <f aca="false">VLOOKUP(B34,'10'!$B$2:$J$5570,6,0)</f>
        <v>14255.1665633653</v>
      </c>
      <c r="H34" s="0" t="n">
        <f aca="false">IFERROR(IF(I34=K34,0,1),1)</f>
        <v>1</v>
      </c>
      <c r="I34" s="0" t="s">
        <v>1811</v>
      </c>
      <c r="K34" s="4" t="e">
        <f aca="false">VLOOKUP(I34,'[1]29-BA'!K$1:K$1048576,1,0)</f>
        <v>#N/A</v>
      </c>
      <c r="N34" s="0" t="n">
        <v>13217</v>
      </c>
    </row>
    <row r="35" customFormat="false" ht="12.8" hidden="false" customHeight="false" outlineLevel="0" collapsed="false">
      <c r="B35" s="0" t="n">
        <v>290270</v>
      </c>
      <c r="C35" s="0" t="n">
        <v>2</v>
      </c>
      <c r="D35" s="0" t="n">
        <v>29</v>
      </c>
      <c r="E35" s="2" t="n">
        <f aca="false">VLOOKUP(B35,'10'!$B$2:$F$5570,4,0)</f>
        <v>-11.0859</v>
      </c>
      <c r="F35" s="2" t="n">
        <f aca="false">VLOOKUP(B35,'10'!$B$2:$F$5570,5,0)</f>
        <v>-43.1459</v>
      </c>
      <c r="G35" s="3" t="n">
        <f aca="false">VLOOKUP(B35,'10'!$B$2:$J$5570,6,0)</f>
        <v>57412.1791128469</v>
      </c>
      <c r="H35" s="0" t="n">
        <f aca="false">IFERROR(IF(I35=K35,0,1),1)</f>
        <v>0</v>
      </c>
      <c r="I35" s="0" t="s">
        <v>1812</v>
      </c>
      <c r="K35" s="4" t="str">
        <f aca="false">VLOOKUP(I35,'[1]29-BA'!K$1:K$1048576,1,0)</f>
        <v>'Barra'</v>
      </c>
      <c r="N35" s="0" t="n">
        <v>53231</v>
      </c>
    </row>
    <row r="36" customFormat="false" ht="12.8" hidden="false" customHeight="false" outlineLevel="0" collapsed="false">
      <c r="B36" s="0" t="n">
        <v>290280</v>
      </c>
      <c r="C36" s="0" t="n">
        <v>2</v>
      </c>
      <c r="D36" s="0" t="n">
        <v>29</v>
      </c>
      <c r="E36" s="2" t="n">
        <f aca="false">VLOOKUP(B36,'10'!$B$2:$F$5570,4,0)</f>
        <v>-13.6237</v>
      </c>
      <c r="F36" s="2" t="n">
        <f aca="false">VLOOKUP(B36,'10'!$B$2:$F$5570,5,0)</f>
        <v>-41.3347</v>
      </c>
      <c r="G36" s="3" t="n">
        <f aca="false">VLOOKUP(B36,'10'!$B$2:$J$5570,6,0)</f>
        <v>22447.8158192723</v>
      </c>
      <c r="H36" s="0" t="n">
        <f aca="false">IFERROR(IF(I36=K36,0,1),1)</f>
        <v>0</v>
      </c>
      <c r="I36" s="0" t="s">
        <v>1813</v>
      </c>
      <c r="K36" s="4" t="str">
        <f aca="false">VLOOKUP(I36,'[1]29-BA'!K$1:K$1048576,1,0)</f>
        <v>'Barra_Da_Estiva'</v>
      </c>
      <c r="N36" s="0" t="n">
        <v>20813</v>
      </c>
    </row>
    <row r="37" customFormat="false" ht="12.8" hidden="false" customHeight="false" outlineLevel="0" collapsed="false">
      <c r="B37" s="0" t="n">
        <v>290290</v>
      </c>
      <c r="C37" s="0" t="n">
        <v>2</v>
      </c>
      <c r="D37" s="0" t="n">
        <v>29</v>
      </c>
      <c r="E37" s="2" t="n">
        <f aca="false">VLOOKUP(B37,'10'!$B$2:$F$5570,4,0)</f>
        <v>-14.8654</v>
      </c>
      <c r="F37" s="2" t="n">
        <f aca="false">VLOOKUP(B37,'10'!$B$2:$F$5570,5,0)</f>
        <v>-40.5791</v>
      </c>
      <c r="G37" s="3" t="n">
        <f aca="false">VLOOKUP(B37,'10'!$B$2:$J$5570,6,0)</f>
        <v>34532.9441647749</v>
      </c>
      <c r="H37" s="0" t="n">
        <f aca="false">IFERROR(IF(I37=K37,0,1),1)</f>
        <v>0</v>
      </c>
      <c r="I37" s="0" t="s">
        <v>1814</v>
      </c>
      <c r="K37" s="4" t="str">
        <f aca="false">VLOOKUP(I37,'[1]29-BA'!K$1:K$1048576,1,0)</f>
        <v>'Barra_Do_Choca'</v>
      </c>
      <c r="N37" s="0" t="n">
        <v>32018</v>
      </c>
    </row>
    <row r="38" customFormat="false" ht="12.8" hidden="false" customHeight="false" outlineLevel="0" collapsed="false">
      <c r="B38" s="0" t="n">
        <v>290300</v>
      </c>
      <c r="C38" s="0" t="n">
        <v>2</v>
      </c>
      <c r="D38" s="0" t="n">
        <v>29</v>
      </c>
      <c r="E38" s="2" t="n">
        <f aca="false">VLOOKUP(B38,'10'!$B$2:$F$5570,4,0)</f>
        <v>-11.81</v>
      </c>
      <c r="F38" s="2" t="n">
        <f aca="false">VLOOKUP(B38,'10'!$B$2:$F$5570,5,0)</f>
        <v>-42.059</v>
      </c>
      <c r="G38" s="3" t="n">
        <f aca="false">VLOOKUP(B38,'10'!$B$2:$J$5570,6,0)</f>
        <v>14991.8147257908</v>
      </c>
      <c r="H38" s="0" t="n">
        <f aca="false">IFERROR(IF(I38=K38,0,1),1)</f>
        <v>0</v>
      </c>
      <c r="I38" s="0" t="s">
        <v>1815</v>
      </c>
      <c r="K38" s="4" t="str">
        <f aca="false">VLOOKUP(I38,'[1]29-BA'!K$1:K$1048576,1,0)</f>
        <v>'Barra_Do_Mendes'</v>
      </c>
      <c r="N38" s="0" t="n">
        <v>13900</v>
      </c>
    </row>
    <row r="39" customFormat="false" ht="12.8" hidden="false" customHeight="false" outlineLevel="0" collapsed="false">
      <c r="B39" s="0" t="n">
        <v>290310</v>
      </c>
      <c r="C39" s="0" t="n">
        <v>2</v>
      </c>
      <c r="D39" s="0" t="n">
        <v>29</v>
      </c>
      <c r="E39" s="2" t="n">
        <f aca="false">VLOOKUP(B39,'10'!$B$2:$F$5570,4,0)</f>
        <v>-14.2</v>
      </c>
      <c r="F39" s="2" t="n">
        <f aca="false">VLOOKUP(B39,'10'!$B$2:$F$5570,5,0)</f>
        <v>-39.5991</v>
      </c>
      <c r="G39" s="3" t="n">
        <f aca="false">VLOOKUP(B39,'10'!$B$2:$J$5570,6,0)</f>
        <v>6278.22687185816</v>
      </c>
      <c r="H39" s="0" t="n">
        <f aca="false">IFERROR(IF(I39=K39,0,1),1)</f>
        <v>1</v>
      </c>
      <c r="I39" s="0" t="s">
        <v>1816</v>
      </c>
      <c r="K39" s="4" t="e">
        <f aca="false">VLOOKUP(I39,'[1]29-BA'!K$1:K$1048576,1,0)</f>
        <v>#N/A</v>
      </c>
      <c r="N39" s="0" t="n">
        <v>5821</v>
      </c>
    </row>
    <row r="40" customFormat="false" ht="12.8" hidden="false" customHeight="false" outlineLevel="0" collapsed="false">
      <c r="B40" s="0" t="n">
        <v>290320</v>
      </c>
      <c r="C40" s="0" t="n">
        <v>2</v>
      </c>
      <c r="D40" s="0" t="n">
        <v>29</v>
      </c>
      <c r="E40" s="2" t="n">
        <f aca="false">VLOOKUP(B40,'10'!$B$2:$F$5570,4,0)</f>
        <v>-12.1439</v>
      </c>
      <c r="F40" s="2" t="n">
        <f aca="false">VLOOKUP(B40,'10'!$B$2:$F$5570,5,0)</f>
        <v>-44.9968</v>
      </c>
      <c r="G40" s="3" t="n">
        <f aca="false">VLOOKUP(B40,'10'!$B$2:$J$5570,6,0)</f>
        <v>165914.090005981</v>
      </c>
      <c r="H40" s="0" t="n">
        <f aca="false">IFERROR(IF(I40=K40,0,1),1)</f>
        <v>0</v>
      </c>
      <c r="I40" s="0" t="s">
        <v>1817</v>
      </c>
      <c r="K40" s="4" t="str">
        <f aca="false">VLOOKUP(I40,'[1]29-BA'!K$1:K$1048576,1,0)</f>
        <v>'Barreiras'</v>
      </c>
      <c r="N40" s="0" t="n">
        <v>153831</v>
      </c>
    </row>
    <row r="41" customFormat="false" ht="12.8" hidden="false" customHeight="false" outlineLevel="0" collapsed="false">
      <c r="B41" s="0" t="n">
        <v>290323</v>
      </c>
      <c r="C41" s="0" t="n">
        <v>2</v>
      </c>
      <c r="D41" s="0" t="n">
        <v>29</v>
      </c>
      <c r="E41" s="2" t="n">
        <f aca="false">VLOOKUP(B41,'10'!$B$2:$F$5570,4,0)</f>
        <v>-11.7605</v>
      </c>
      <c r="F41" s="2" t="n">
        <f aca="false">VLOOKUP(B41,'10'!$B$2:$F$5570,5,0)</f>
        <v>-41.9054</v>
      </c>
      <c r="G41" s="3" t="n">
        <f aca="false">VLOOKUP(B41,'10'!$B$2:$J$5570,6,0)</f>
        <v>15964.6648612342</v>
      </c>
      <c r="H41" s="0" t="n">
        <f aca="false">IFERROR(IF(I41=K41,0,1),1)</f>
        <v>0</v>
      </c>
      <c r="I41" s="0" t="s">
        <v>1818</v>
      </c>
      <c r="K41" s="4" t="str">
        <f aca="false">VLOOKUP(I41,'[1]29-BA'!K$1:K$1048576,1,0)</f>
        <v>'Barro_Alto'</v>
      </c>
      <c r="N41" s="0" t="n">
        <v>14802</v>
      </c>
    </row>
    <row r="42" customFormat="false" ht="12.8" hidden="false" customHeight="false" outlineLevel="0" collapsed="false">
      <c r="B42" s="0" t="n">
        <v>290327</v>
      </c>
      <c r="C42" s="0" t="n">
        <v>2</v>
      </c>
      <c r="D42" s="0" t="n">
        <v>29</v>
      </c>
      <c r="E42" s="2" t="n">
        <f aca="false">VLOOKUP(B42,'10'!$B$2:$F$5570,4,0)</f>
        <v>-11.5272</v>
      </c>
      <c r="F42" s="2" t="n">
        <f aca="false">VLOOKUP(B42,'10'!$B$2:$F$5570,5,0)</f>
        <v>-39.0776</v>
      </c>
      <c r="G42" s="3" t="n">
        <f aca="false">VLOOKUP(B42,'10'!$B$2:$J$5570,6,0)</f>
        <v>17090.6687874015</v>
      </c>
      <c r="H42" s="0" t="n">
        <f aca="false">IFERROR(IF(I42=K42,0,1),1)</f>
        <v>0</v>
      </c>
      <c r="I42" s="0" t="s">
        <v>1819</v>
      </c>
      <c r="K42" s="4" t="str">
        <f aca="false">VLOOKUP(I42,'[1]29-BA'!K$1:K$1048576,1,0)</f>
        <v>'Barrocas'</v>
      </c>
      <c r="N42" s="0" t="n">
        <v>15846</v>
      </c>
    </row>
    <row r="43" customFormat="false" ht="12.8" hidden="false" customHeight="false" outlineLevel="0" collapsed="false">
      <c r="B43" s="0" t="n">
        <v>290330</v>
      </c>
      <c r="C43" s="0" t="n">
        <v>2</v>
      </c>
      <c r="D43" s="0" t="n">
        <v>29</v>
      </c>
      <c r="E43" s="2" t="n">
        <f aca="false">VLOOKUP(B43,'10'!$B$2:$F$5570,4,0)</f>
        <v>-14.7948</v>
      </c>
      <c r="F43" s="2" t="n">
        <f aca="false">VLOOKUP(B43,'10'!$B$2:$F$5570,5,0)</f>
        <v>-39.476</v>
      </c>
      <c r="G43" s="3" t="n">
        <f aca="false">VLOOKUP(B43,'10'!$B$2:$J$5570,6,0)</f>
        <v>6194.10014174221</v>
      </c>
      <c r="H43" s="0" t="n">
        <f aca="false">IFERROR(IF(I43=K43,0,1),1)</f>
        <v>0</v>
      </c>
      <c r="I43" s="0" t="s">
        <v>1820</v>
      </c>
      <c r="K43" s="4" t="str">
        <f aca="false">VLOOKUP(I43,'[1]29-BA'!K$1:K$1048576,1,0)</f>
        <v>'Barro_Preto'</v>
      </c>
      <c r="N43" s="0" t="n">
        <v>5743</v>
      </c>
    </row>
    <row r="44" customFormat="false" ht="12.8" hidden="false" customHeight="false" outlineLevel="0" collapsed="false">
      <c r="B44" s="0" t="n">
        <v>290340</v>
      </c>
      <c r="C44" s="0" t="n">
        <v>2</v>
      </c>
      <c r="D44" s="0" t="n">
        <v>29</v>
      </c>
      <c r="E44" s="2" t="n">
        <f aca="false">VLOOKUP(B44,'10'!$B$2:$F$5570,4,0)</f>
        <v>-15.8608</v>
      </c>
      <c r="F44" s="2" t="n">
        <f aca="false">VLOOKUP(B44,'10'!$B$2:$F$5570,5,0)</f>
        <v>-38.8758</v>
      </c>
      <c r="G44" s="3" t="n">
        <f aca="false">VLOOKUP(B44,'10'!$B$2:$J$5570,6,0)</f>
        <v>25037.4091398927</v>
      </c>
      <c r="H44" s="0" t="n">
        <f aca="false">IFERROR(IF(I44=K44,0,1),1)</f>
        <v>0</v>
      </c>
      <c r="I44" s="0" t="s">
        <v>1821</v>
      </c>
      <c r="K44" s="4" t="str">
        <f aca="false">VLOOKUP(I44,'[1]29-BA'!K$1:K$1048576,1,0)</f>
        <v>'Belmonte'</v>
      </c>
      <c r="N44" s="0" t="n">
        <v>23214</v>
      </c>
    </row>
    <row r="45" customFormat="false" ht="12.8" hidden="false" customHeight="false" outlineLevel="0" collapsed="false">
      <c r="B45" s="0" t="n">
        <v>290350</v>
      </c>
      <c r="C45" s="0" t="n">
        <v>2</v>
      </c>
      <c r="D45" s="0" t="n">
        <v>29</v>
      </c>
      <c r="E45" s="2" t="n">
        <f aca="false">VLOOKUP(B45,'10'!$B$2:$F$5570,4,0)</f>
        <v>-15.0334</v>
      </c>
      <c r="F45" s="2" t="n">
        <f aca="false">VLOOKUP(B45,'10'!$B$2:$F$5570,5,0)</f>
        <v>-41.2652</v>
      </c>
      <c r="G45" s="3" t="n">
        <f aca="false">VLOOKUP(B45,'10'!$B$2:$J$5570,6,0)</f>
        <v>18677.2126335626</v>
      </c>
      <c r="H45" s="0" t="n">
        <f aca="false">IFERROR(IF(I45=K45,0,1),1)</f>
        <v>0</v>
      </c>
      <c r="I45" s="0" t="s">
        <v>1822</v>
      </c>
      <c r="K45" s="4" t="str">
        <f aca="false">VLOOKUP(I45,'[1]29-BA'!K$1:K$1048576,1,0)</f>
        <v>'Belo_Campo'</v>
      </c>
      <c r="N45" s="0" t="n">
        <v>17317</v>
      </c>
    </row>
    <row r="46" customFormat="false" ht="12.8" hidden="false" customHeight="false" outlineLevel="0" collapsed="false">
      <c r="B46" s="0" t="n">
        <v>290360</v>
      </c>
      <c r="C46" s="0" t="n">
        <v>2</v>
      </c>
      <c r="D46" s="0" t="n">
        <v>29</v>
      </c>
      <c r="E46" s="2" t="n">
        <f aca="false">VLOOKUP(B46,'10'!$B$2:$F$5570,4,0)</f>
        <v>-11.6072</v>
      </c>
      <c r="F46" s="2" t="n">
        <f aca="false">VLOOKUP(B46,'10'!$B$2:$F$5570,5,0)</f>
        <v>-38.8051</v>
      </c>
      <c r="G46" s="3" t="n">
        <f aca="false">VLOOKUP(B46,'10'!$B$2:$J$5570,6,0)</f>
        <v>17229.8014564395</v>
      </c>
      <c r="H46" s="0" t="n">
        <f aca="false">IFERROR(IF(I46=K46,0,1),1)</f>
        <v>0</v>
      </c>
      <c r="I46" s="0" t="s">
        <v>1823</v>
      </c>
      <c r="K46" s="4" t="str">
        <f aca="false">VLOOKUP(I46,'[1]29-BA'!K$1:K$1048576,1,0)</f>
        <v>'Biritinga'</v>
      </c>
      <c r="N46" s="0" t="n">
        <v>15975</v>
      </c>
    </row>
    <row r="47" customFormat="false" ht="12.8" hidden="false" customHeight="false" outlineLevel="0" collapsed="false">
      <c r="B47" s="0" t="n">
        <v>290370</v>
      </c>
      <c r="C47" s="0" t="n">
        <v>2</v>
      </c>
      <c r="D47" s="0" t="n">
        <v>29</v>
      </c>
      <c r="E47" s="2" t="n">
        <f aca="false">VLOOKUP(B47,'10'!$B$2:$F$5570,4,0)</f>
        <v>-14.3598</v>
      </c>
      <c r="F47" s="2" t="n">
        <f aca="false">VLOOKUP(B47,'10'!$B$2:$F$5570,5,0)</f>
        <v>-40.2064</v>
      </c>
      <c r="G47" s="3" t="n">
        <f aca="false">VLOOKUP(B47,'10'!$B$2:$J$5570,6,0)</f>
        <v>13970.4299383575</v>
      </c>
      <c r="H47" s="0" t="n">
        <f aca="false">IFERROR(IF(I47=K47,0,1),1)</f>
        <v>1</v>
      </c>
      <c r="I47" s="0" t="s">
        <v>1824</v>
      </c>
      <c r="K47" s="4" t="e">
        <f aca="false">VLOOKUP(I47,'[1]29-BA'!K$1:K$1048576,1,0)</f>
        <v>#N/A</v>
      </c>
      <c r="N47" s="0" t="n">
        <v>12953</v>
      </c>
    </row>
    <row r="48" customFormat="false" ht="12.8" hidden="false" customHeight="false" outlineLevel="0" collapsed="false">
      <c r="B48" s="0" t="n">
        <v>290380</v>
      </c>
      <c r="C48" s="0" t="n">
        <v>2</v>
      </c>
      <c r="D48" s="0" t="n">
        <v>29</v>
      </c>
      <c r="E48" s="2" t="n">
        <f aca="false">VLOOKUP(B48,'10'!$B$2:$F$5570,4,0)</f>
        <v>-12.6498</v>
      </c>
      <c r="F48" s="2" t="n">
        <f aca="false">VLOOKUP(B48,'10'!$B$2:$F$5570,5,0)</f>
        <v>-40.6064</v>
      </c>
      <c r="G48" s="3" t="n">
        <f aca="false">VLOOKUP(B48,'10'!$B$2:$J$5570,6,0)</f>
        <v>20084.7175412717</v>
      </c>
      <c r="H48" s="0" t="n">
        <f aca="false">IFERROR(IF(I48=K48,0,1),1)</f>
        <v>0</v>
      </c>
      <c r="I48" s="0" t="s">
        <v>1825</v>
      </c>
      <c r="K48" s="4" t="str">
        <f aca="false">VLOOKUP(I48,'[1]29-BA'!K$1:K$1048576,1,0)</f>
        <v>'Boa_Vista_Do_Tupim'</v>
      </c>
      <c r="N48" s="0" t="n">
        <v>18622</v>
      </c>
    </row>
    <row r="49" customFormat="false" ht="12.8" hidden="false" customHeight="false" outlineLevel="0" collapsed="false">
      <c r="B49" s="0" t="n">
        <v>290390</v>
      </c>
      <c r="C49" s="0" t="n">
        <v>2</v>
      </c>
      <c r="D49" s="0" t="n">
        <v>29</v>
      </c>
      <c r="E49" s="2" t="n">
        <f aca="false">VLOOKUP(B49,'10'!$B$2:$F$5570,4,0)</f>
        <v>-13.2506</v>
      </c>
      <c r="F49" s="2" t="n">
        <f aca="false">VLOOKUP(B49,'10'!$B$2:$F$5570,5,0)</f>
        <v>-43.4108</v>
      </c>
      <c r="G49" s="3" t="n">
        <f aca="false">VLOOKUP(B49,'10'!$B$2:$J$5570,6,0)</f>
        <v>73998.0875195527</v>
      </c>
      <c r="H49" s="0" t="n">
        <f aca="false">IFERROR(IF(I49=K49,0,1),1)</f>
        <v>0</v>
      </c>
      <c r="I49" s="0" t="s">
        <v>1826</v>
      </c>
      <c r="K49" s="4" t="str">
        <f aca="false">VLOOKUP(I49,'[1]29-BA'!K$1:K$1048576,1,0)</f>
        <v>'Bom_Jesus_Da_Lapa'</v>
      </c>
      <c r="N49" s="0" t="n">
        <v>68609</v>
      </c>
    </row>
    <row r="50" customFormat="false" ht="12.8" hidden="false" customHeight="false" outlineLevel="0" collapsed="false">
      <c r="B50" s="0" t="n">
        <v>290395</v>
      </c>
      <c r="C50" s="0" t="n">
        <v>2</v>
      </c>
      <c r="D50" s="0" t="n">
        <v>29</v>
      </c>
      <c r="E50" s="2" t="n">
        <f aca="false">VLOOKUP(B50,'10'!$B$2:$F$5570,4,0)</f>
        <v>-14.3663</v>
      </c>
      <c r="F50" s="2" t="n">
        <f aca="false">VLOOKUP(B50,'10'!$B$2:$F$5570,5,0)</f>
        <v>-40.5126</v>
      </c>
      <c r="G50" s="3" t="n">
        <f aca="false">VLOOKUP(B50,'10'!$B$2:$J$5570,6,0)</f>
        <v>10722.9224463174</v>
      </c>
      <c r="H50" s="0" t="n">
        <f aca="false">IFERROR(IF(I50=K50,0,1),1)</f>
        <v>0</v>
      </c>
      <c r="I50" s="0" t="s">
        <v>1827</v>
      </c>
      <c r="K50" s="4" t="str">
        <f aca="false">VLOOKUP(I50,'[1]29-BA'!K$1:K$1048576,1,0)</f>
        <v>'Bom_Jesus_Da_Serra'</v>
      </c>
      <c r="N50" s="0" t="n">
        <v>9942</v>
      </c>
    </row>
    <row r="51" customFormat="false" ht="12.8" hidden="false" customHeight="false" outlineLevel="0" collapsed="false">
      <c r="B51" s="0" t="n">
        <v>290400</v>
      </c>
      <c r="C51" s="0" t="n">
        <v>2</v>
      </c>
      <c r="D51" s="0" t="n">
        <v>29</v>
      </c>
      <c r="E51" s="2" t="n">
        <f aca="false">VLOOKUP(B51,'10'!$B$2:$F$5570,4,0)</f>
        <v>-12.7069</v>
      </c>
      <c r="F51" s="2" t="n">
        <f aca="false">VLOOKUP(B51,'10'!$B$2:$F$5570,5,0)</f>
        <v>-41.8286</v>
      </c>
      <c r="G51" s="3" t="n">
        <f aca="false">VLOOKUP(B51,'10'!$B$2:$J$5570,6,0)</f>
        <v>15410.2912807266</v>
      </c>
      <c r="H51" s="0" t="n">
        <f aca="false">IFERROR(IF(I51=K51,0,1),1)</f>
        <v>0</v>
      </c>
      <c r="I51" s="0" t="s">
        <v>1828</v>
      </c>
      <c r="K51" s="4" t="str">
        <f aca="false">VLOOKUP(I51,'[1]29-BA'!K$1:K$1048576,1,0)</f>
        <v>'Boninal'</v>
      </c>
      <c r="N51" s="0" t="n">
        <v>14288</v>
      </c>
    </row>
    <row r="52" customFormat="false" ht="12.8" hidden="false" customHeight="false" outlineLevel="0" collapsed="false">
      <c r="B52" s="0" t="n">
        <v>290405</v>
      </c>
      <c r="C52" s="0" t="n">
        <v>2</v>
      </c>
      <c r="D52" s="0" t="n">
        <v>29</v>
      </c>
      <c r="E52" s="2" t="n">
        <f aca="false">VLOOKUP(B52,'10'!$B$2:$F$5570,4,0)</f>
        <v>-11.9668</v>
      </c>
      <c r="F52" s="2" t="n">
        <f aca="false">VLOOKUP(B52,'10'!$B$2:$F$5570,5,0)</f>
        <v>-41.2647</v>
      </c>
      <c r="G52" s="3" t="n">
        <f aca="false">VLOOKUP(B52,'10'!$B$2:$J$5570,6,0)</f>
        <v>17943.800114603</v>
      </c>
      <c r="H52" s="0" t="n">
        <f aca="false">IFERROR(IF(I52=K52,0,1),1)</f>
        <v>0</v>
      </c>
      <c r="I52" s="0" t="s">
        <v>194</v>
      </c>
      <c r="K52" s="4" t="str">
        <f aca="false">VLOOKUP(I52,'[1]29-BA'!K$1:K$1048576,1,0)</f>
        <v>'Bonito'</v>
      </c>
      <c r="N52" s="0" t="n">
        <v>16637</v>
      </c>
    </row>
    <row r="53" customFormat="false" ht="12.8" hidden="false" customHeight="false" outlineLevel="0" collapsed="false">
      <c r="B53" s="0" t="n">
        <v>290410</v>
      </c>
      <c r="C53" s="0" t="n">
        <v>2</v>
      </c>
      <c r="D53" s="0" t="n">
        <v>29</v>
      </c>
      <c r="E53" s="2" t="n">
        <f aca="false">VLOOKUP(B53,'10'!$B$2:$F$5570,4,0)</f>
        <v>-12.8205</v>
      </c>
      <c r="F53" s="2" t="n">
        <f aca="false">VLOOKUP(B53,'10'!$B$2:$F$5570,5,0)</f>
        <v>-42.7324</v>
      </c>
      <c r="G53" s="3" t="n">
        <f aca="false">VLOOKUP(B53,'10'!$B$2:$J$5570,6,0)</f>
        <v>23210.3491294258</v>
      </c>
      <c r="H53" s="0" t="n">
        <f aca="false">IFERROR(IF(I53=K53,0,1),1)</f>
        <v>0</v>
      </c>
      <c r="I53" s="0" t="s">
        <v>1829</v>
      </c>
      <c r="K53" s="4" t="str">
        <f aca="false">VLOOKUP(I53,'[1]29-BA'!K$1:K$1048576,1,0)</f>
        <v>'Boquira'</v>
      </c>
      <c r="N53" s="0" t="n">
        <v>21520</v>
      </c>
    </row>
    <row r="54" customFormat="false" ht="12.8" hidden="false" customHeight="false" outlineLevel="0" collapsed="false">
      <c r="B54" s="0" t="n">
        <v>290420</v>
      </c>
      <c r="C54" s="0" t="n">
        <v>2</v>
      </c>
      <c r="D54" s="0" t="n">
        <v>29</v>
      </c>
      <c r="E54" s="2" t="n">
        <f aca="false">VLOOKUP(B54,'10'!$B$2:$F$5570,4,0)</f>
        <v>-13.3772</v>
      </c>
      <c r="F54" s="2" t="n">
        <f aca="false">VLOOKUP(B54,'10'!$B$2:$F$5570,5,0)</f>
        <v>-42.5163</v>
      </c>
      <c r="G54" s="3" t="n">
        <f aca="false">VLOOKUP(B54,'10'!$B$2:$J$5570,6,0)</f>
        <v>11109.0425665932</v>
      </c>
      <c r="H54" s="0" t="n">
        <f aca="false">IFERROR(IF(I54=K54,0,1),1)</f>
        <v>0</v>
      </c>
      <c r="I54" s="0" t="s">
        <v>1830</v>
      </c>
      <c r="K54" s="4" t="str">
        <f aca="false">VLOOKUP(I54,'[1]29-BA'!K$1:K$1048576,1,0)</f>
        <v>'Botupora'</v>
      </c>
      <c r="N54" s="0" t="n">
        <v>10300</v>
      </c>
    </row>
    <row r="55" customFormat="false" ht="12.8" hidden="false" customHeight="false" outlineLevel="0" collapsed="false">
      <c r="B55" s="0" t="n">
        <v>290430</v>
      </c>
      <c r="C55" s="0" t="n">
        <v>2</v>
      </c>
      <c r="D55" s="0" t="n">
        <v>29</v>
      </c>
      <c r="E55" s="2" t="n">
        <f aca="false">VLOOKUP(B55,'10'!$B$2:$F$5570,4,0)</f>
        <v>-13.1039</v>
      </c>
      <c r="F55" s="2" t="n">
        <f aca="false">VLOOKUP(B55,'10'!$B$2:$F$5570,5,0)</f>
        <v>-39.7988</v>
      </c>
      <c r="G55" s="3" t="n">
        <f aca="false">VLOOKUP(B55,'10'!$B$2:$J$5570,6,0)</f>
        <v>15498.7322021305</v>
      </c>
      <c r="H55" s="0" t="n">
        <f aca="false">IFERROR(IF(I55=K55,0,1),1)</f>
        <v>0</v>
      </c>
      <c r="I55" s="0" t="s">
        <v>1831</v>
      </c>
      <c r="K55" s="4" t="str">
        <f aca="false">VLOOKUP(I55,'[1]29-BA'!K$1:K$1048576,1,0)</f>
        <v>'Brejoes'</v>
      </c>
      <c r="N55" s="0" t="n">
        <v>14370</v>
      </c>
    </row>
    <row r="56" customFormat="false" ht="12.8" hidden="false" customHeight="false" outlineLevel="0" collapsed="false">
      <c r="B56" s="0" t="n">
        <v>290440</v>
      </c>
      <c r="C56" s="0" t="n">
        <v>2</v>
      </c>
      <c r="D56" s="0" t="n">
        <v>29</v>
      </c>
      <c r="E56" s="2" t="n">
        <f aca="false">VLOOKUP(B56,'10'!$B$2:$F$5570,4,0)</f>
        <v>-12.4815</v>
      </c>
      <c r="F56" s="2" t="n">
        <f aca="false">VLOOKUP(B56,'10'!$B$2:$F$5570,5,0)</f>
        <v>-43.9679</v>
      </c>
      <c r="G56" s="3" t="n">
        <f aca="false">VLOOKUP(B56,'10'!$B$2:$J$5570,6,0)</f>
        <v>11317.2022962391</v>
      </c>
      <c r="H56" s="0" t="n">
        <f aca="false">IFERROR(IF(I56=K56,0,1),1)</f>
        <v>0</v>
      </c>
      <c r="I56" s="0" t="s">
        <v>1832</v>
      </c>
      <c r="K56" s="4" t="str">
        <f aca="false">VLOOKUP(I56,'[1]29-BA'!K$1:K$1048576,1,0)</f>
        <v>'Brejolandia'</v>
      </c>
      <c r="N56" s="0" t="n">
        <v>10493</v>
      </c>
    </row>
    <row r="57" customFormat="false" ht="12.8" hidden="false" customHeight="false" outlineLevel="0" collapsed="false">
      <c r="B57" s="0" t="n">
        <v>290450</v>
      </c>
      <c r="C57" s="0" t="n">
        <v>2</v>
      </c>
      <c r="D57" s="0" t="n">
        <v>29</v>
      </c>
      <c r="E57" s="2" t="n">
        <f aca="false">VLOOKUP(B57,'10'!$B$2:$F$5570,4,0)</f>
        <v>-11.9915</v>
      </c>
      <c r="F57" s="2" t="n">
        <f aca="false">VLOOKUP(B57,'10'!$B$2:$F$5570,5,0)</f>
        <v>-42.6326</v>
      </c>
      <c r="G57" s="3" t="n">
        <f aca="false">VLOOKUP(B57,'10'!$B$2:$J$5570,6,0)</f>
        <v>11153.2630272952</v>
      </c>
      <c r="H57" s="0" t="n">
        <f aca="false">IFERROR(IF(I57=K57,0,1),1)</f>
        <v>0</v>
      </c>
      <c r="I57" s="0" t="s">
        <v>1833</v>
      </c>
      <c r="K57" s="4" t="str">
        <f aca="false">VLOOKUP(I57,'[1]29-BA'!K$1:K$1048576,1,0)</f>
        <v>'Brotas_De_Macaubas'</v>
      </c>
      <c r="N57" s="0" t="n">
        <v>10341</v>
      </c>
    </row>
    <row r="58" customFormat="false" ht="12.8" hidden="false" customHeight="false" outlineLevel="0" collapsed="false">
      <c r="B58" s="0" t="n">
        <v>290460</v>
      </c>
      <c r="C58" s="0" t="n">
        <v>2</v>
      </c>
      <c r="D58" s="0" t="n">
        <v>29</v>
      </c>
      <c r="E58" s="2" t="n">
        <f aca="false">VLOOKUP(B58,'10'!$B$2:$F$5570,4,0)</f>
        <v>-14.2021</v>
      </c>
      <c r="F58" s="2" t="n">
        <f aca="false">VLOOKUP(B58,'10'!$B$2:$F$5570,5,0)</f>
        <v>-41.6696</v>
      </c>
      <c r="G58" s="3" t="n">
        <f aca="false">VLOOKUP(B58,'10'!$B$2:$J$5570,6,0)</f>
        <v>72314.4743694118</v>
      </c>
      <c r="H58" s="0" t="n">
        <f aca="false">IFERROR(IF(I58=K58,0,1),1)</f>
        <v>0</v>
      </c>
      <c r="I58" s="0" t="s">
        <v>1834</v>
      </c>
      <c r="K58" s="4" t="str">
        <f aca="false">VLOOKUP(I58,'[1]29-BA'!K$1:K$1048576,1,0)</f>
        <v>'Brumado'</v>
      </c>
      <c r="N58" s="0" t="n">
        <v>67048</v>
      </c>
    </row>
    <row r="59" customFormat="false" ht="12.8" hidden="false" customHeight="false" outlineLevel="0" collapsed="false">
      <c r="B59" s="0" t="n">
        <v>290470</v>
      </c>
      <c r="C59" s="0" t="n">
        <v>2</v>
      </c>
      <c r="D59" s="0" t="n">
        <v>29</v>
      </c>
      <c r="E59" s="2" t="n">
        <f aca="false">VLOOKUP(B59,'10'!$B$2:$F$5570,4,0)</f>
        <v>-14.9595</v>
      </c>
      <c r="F59" s="2" t="n">
        <f aca="false">VLOOKUP(B59,'10'!$B$2:$F$5570,5,0)</f>
        <v>-39.3028</v>
      </c>
      <c r="G59" s="3" t="n">
        <f aca="false">VLOOKUP(B59,'10'!$B$2:$J$5570,6,0)</f>
        <v>19835.5729943899</v>
      </c>
      <c r="H59" s="0" t="n">
        <f aca="false">IFERROR(IF(I59=K59,0,1),1)</f>
        <v>1</v>
      </c>
      <c r="I59" s="0" t="s">
        <v>1835</v>
      </c>
      <c r="K59" s="4" t="e">
        <f aca="false">VLOOKUP(I59,'[1]29-BA'!K$1:K$1048576,1,0)</f>
        <v>#N/A</v>
      </c>
      <c r="N59" s="0" t="n">
        <v>18391</v>
      </c>
    </row>
    <row r="60" customFormat="false" ht="12.8" hidden="false" customHeight="false" outlineLevel="0" collapsed="false">
      <c r="B60" s="0" t="n">
        <v>290475</v>
      </c>
      <c r="C60" s="0" t="n">
        <v>2</v>
      </c>
      <c r="D60" s="0" t="n">
        <v>29</v>
      </c>
      <c r="E60" s="2" t="n">
        <f aca="false">VLOOKUP(B60,'10'!$B$2:$F$5570,4,0)</f>
        <v>-10.7171</v>
      </c>
      <c r="F60" s="2" t="n">
        <f aca="false">VLOOKUP(B60,'10'!$B$2:$F$5570,5,0)</f>
        <v>-43.6302</v>
      </c>
      <c r="G60" s="3" t="n">
        <f aca="false">VLOOKUP(B60,'10'!$B$2:$J$5570,6,0)</f>
        <v>22721.7669660601</v>
      </c>
      <c r="H60" s="0" t="n">
        <f aca="false">IFERROR(IF(I60=K60,0,1),1)</f>
        <v>0</v>
      </c>
      <c r="I60" s="0" t="s">
        <v>1836</v>
      </c>
      <c r="K60" s="4" t="str">
        <f aca="false">VLOOKUP(I60,'[1]29-BA'!K$1:K$1048576,1,0)</f>
        <v>'Buritirama'</v>
      </c>
      <c r="N60" s="0" t="n">
        <v>21067</v>
      </c>
    </row>
    <row r="61" customFormat="false" ht="12.8" hidden="false" customHeight="false" outlineLevel="0" collapsed="false">
      <c r="B61" s="0" t="n">
        <v>290480</v>
      </c>
      <c r="C61" s="0" t="n">
        <v>2</v>
      </c>
      <c r="D61" s="0" t="n">
        <v>29</v>
      </c>
      <c r="E61" s="2" t="n">
        <f aca="false">VLOOKUP(B61,'10'!$B$2:$F$5570,4,0)</f>
        <v>-14.9699</v>
      </c>
      <c r="F61" s="2" t="n">
        <f aca="false">VLOOKUP(B61,'10'!$B$2:$F$5570,5,0)</f>
        <v>-40.4092</v>
      </c>
      <c r="G61" s="3" t="n">
        <f aca="false">VLOOKUP(B61,'10'!$B$2:$J$5570,6,0)</f>
        <v>7596.21231034135</v>
      </c>
      <c r="H61" s="0" t="n">
        <f aca="false">IFERROR(IF(I61=K61,0,1),1)</f>
        <v>0</v>
      </c>
      <c r="I61" s="0" t="s">
        <v>1837</v>
      </c>
      <c r="K61" s="4" t="str">
        <f aca="false">VLOOKUP(I61,'[1]29-BA'!K$1:K$1048576,1,0)</f>
        <v>'Caatiba'</v>
      </c>
      <c r="N61" s="0" t="n">
        <v>7043</v>
      </c>
    </row>
    <row r="62" customFormat="false" ht="12.8" hidden="false" customHeight="false" outlineLevel="0" collapsed="false">
      <c r="B62" s="0" t="n">
        <v>290485</v>
      </c>
      <c r="C62" s="0" t="n">
        <v>2</v>
      </c>
      <c r="D62" s="0" t="n">
        <v>29</v>
      </c>
      <c r="E62" s="2" t="n">
        <f aca="false">VLOOKUP(B62,'10'!$B$2:$F$5570,4,0)</f>
        <v>-12.5317</v>
      </c>
      <c r="F62" s="2" t="n">
        <f aca="false">VLOOKUP(B62,'10'!$B$2:$F$5570,5,0)</f>
        <v>-39.1902</v>
      </c>
      <c r="G62" s="3" t="n">
        <f aca="false">VLOOKUP(B62,'10'!$B$2:$J$5570,6,0)</f>
        <v>20166.6871757437</v>
      </c>
      <c r="H62" s="0" t="n">
        <f aca="false">IFERROR(IF(I62=K62,0,1),1)</f>
        <v>1</v>
      </c>
      <c r="I62" s="0" t="s">
        <v>1838</v>
      </c>
      <c r="K62" s="4" t="e">
        <f aca="false">VLOOKUP(I62,'[1]29-BA'!K$1:K$1048576,1,0)</f>
        <v>#N/A</v>
      </c>
      <c r="N62" s="0" t="n">
        <v>18698</v>
      </c>
    </row>
    <row r="63" customFormat="false" ht="12.8" hidden="false" customHeight="false" outlineLevel="0" collapsed="false">
      <c r="B63" s="0" t="n">
        <v>290490</v>
      </c>
      <c r="C63" s="0" t="n">
        <v>2</v>
      </c>
      <c r="D63" s="0" t="n">
        <v>29</v>
      </c>
      <c r="E63" s="2" t="n">
        <f aca="false">VLOOKUP(B63,'10'!$B$2:$F$5570,4,0)</f>
        <v>-12.5994</v>
      </c>
      <c r="F63" s="2" t="n">
        <f aca="false">VLOOKUP(B63,'10'!$B$2:$F$5570,5,0)</f>
        <v>-38.9587</v>
      </c>
      <c r="G63" s="3" t="n">
        <f aca="false">VLOOKUP(B63,'10'!$B$2:$J$5570,6,0)</f>
        <v>36520.7078007197</v>
      </c>
      <c r="H63" s="0" t="n">
        <f aca="false">IFERROR(IF(I63=K63,0,1),1)</f>
        <v>0</v>
      </c>
      <c r="I63" s="0" t="s">
        <v>1839</v>
      </c>
      <c r="K63" s="4" t="str">
        <f aca="false">VLOOKUP(I63,'[1]29-BA'!K$1:K$1048576,1,0)</f>
        <v>'Cachoeira'</v>
      </c>
      <c r="N63" s="0" t="n">
        <v>33861</v>
      </c>
    </row>
    <row r="64" customFormat="false" ht="12.8" hidden="false" customHeight="false" outlineLevel="0" collapsed="false">
      <c r="B64" s="0" t="n">
        <v>290500</v>
      </c>
      <c r="C64" s="0" t="n">
        <v>2</v>
      </c>
      <c r="D64" s="0" t="n">
        <v>29</v>
      </c>
      <c r="E64" s="2" t="n">
        <f aca="false">VLOOKUP(B64,'10'!$B$2:$F$5570,4,0)</f>
        <v>-14.5003</v>
      </c>
      <c r="F64" s="2" t="n">
        <f aca="false">VLOOKUP(B64,'10'!$B$2:$F$5570,5,0)</f>
        <v>-42.2229</v>
      </c>
      <c r="G64" s="3" t="n">
        <f aca="false">VLOOKUP(B64,'10'!$B$2:$J$5570,6,0)</f>
        <v>24855.1345579748</v>
      </c>
      <c r="H64" s="0" t="n">
        <f aca="false">IFERROR(IF(I64=K64,0,1),1)</f>
        <v>0</v>
      </c>
      <c r="I64" s="0" t="s">
        <v>1840</v>
      </c>
      <c r="K64" s="4" t="str">
        <f aca="false">VLOOKUP(I64,'[1]29-BA'!K$1:K$1048576,1,0)</f>
        <v>'Cacule'</v>
      </c>
      <c r="N64" s="0" t="n">
        <v>23045</v>
      </c>
    </row>
    <row r="65" customFormat="false" ht="12.8" hidden="false" customHeight="false" outlineLevel="0" collapsed="false">
      <c r="B65" s="0" t="n">
        <v>290510</v>
      </c>
      <c r="C65" s="0" t="n">
        <v>2</v>
      </c>
      <c r="D65" s="0" t="n">
        <v>29</v>
      </c>
      <c r="E65" s="2" t="n">
        <f aca="false">VLOOKUP(B65,'10'!$B$2:$F$5570,4,0)</f>
        <v>-11.0677</v>
      </c>
      <c r="F65" s="2" t="n">
        <f aca="false">VLOOKUP(B65,'10'!$B$2:$F$5570,5,0)</f>
        <v>-40.432</v>
      </c>
      <c r="G65" s="3" t="n">
        <f aca="false">VLOOKUP(B65,'10'!$B$2:$J$5570,6,0)</f>
        <v>10108.1501877778</v>
      </c>
      <c r="H65" s="0" t="n">
        <f aca="false">IFERROR(IF(I65=K65,0,1),1)</f>
        <v>0</v>
      </c>
      <c r="I65" s="0" t="s">
        <v>1841</v>
      </c>
      <c r="K65" s="4" t="str">
        <f aca="false">VLOOKUP(I65,'[1]29-BA'!K$1:K$1048576,1,0)</f>
        <v>'Caem'</v>
      </c>
      <c r="N65" s="0" t="n">
        <v>9372</v>
      </c>
    </row>
    <row r="66" customFormat="false" ht="12.8" hidden="false" customHeight="false" outlineLevel="0" collapsed="false">
      <c r="B66" s="0" t="n">
        <v>290515</v>
      </c>
      <c r="C66" s="0" t="n">
        <v>2</v>
      </c>
      <c r="D66" s="0" t="n">
        <v>29</v>
      </c>
      <c r="E66" s="2" t="n">
        <f aca="false">VLOOKUP(B66,'10'!$B$2:$F$5570,4,0)</f>
        <v>-14.3347</v>
      </c>
      <c r="F66" s="2" t="n">
        <f aca="false">VLOOKUP(B66,'10'!$B$2:$F$5570,5,0)</f>
        <v>-40.9175</v>
      </c>
      <c r="G66" s="3" t="n">
        <f aca="false">VLOOKUP(B66,'10'!$B$2:$J$5570,6,0)</f>
        <v>16743.3763887178</v>
      </c>
      <c r="H66" s="0" t="n">
        <f aca="false">IFERROR(IF(I66=K66,0,1),1)</f>
        <v>1</v>
      </c>
      <c r="I66" s="0" t="s">
        <v>1842</v>
      </c>
      <c r="K66" s="4" t="e">
        <f aca="false">VLOOKUP(I66,'[1]29-BA'!K$1:K$1048576,1,0)</f>
        <v>#N/A</v>
      </c>
      <c r="N66" s="0" t="n">
        <v>15524</v>
      </c>
    </row>
    <row r="67" customFormat="false" ht="12.8" hidden="false" customHeight="false" outlineLevel="0" collapsed="false">
      <c r="B67" s="0" t="n">
        <v>290520</v>
      </c>
      <c r="C67" s="0" t="n">
        <v>2</v>
      </c>
      <c r="D67" s="0" t="n">
        <v>29</v>
      </c>
      <c r="E67" s="2" t="n">
        <f aca="false">VLOOKUP(B67,'10'!$B$2:$F$5570,4,0)</f>
        <v>-14.0684</v>
      </c>
      <c r="F67" s="2" t="n">
        <f aca="false">VLOOKUP(B67,'10'!$B$2:$F$5570,5,0)</f>
        <v>-42.4861</v>
      </c>
      <c r="G67" s="3" t="n">
        <f aca="false">VLOOKUP(B67,'10'!$B$2:$J$5570,6,0)</f>
        <v>54856.0207747085</v>
      </c>
      <c r="H67" s="0" t="n">
        <f aca="false">IFERROR(IF(I67=K67,0,1),1)</f>
        <v>0</v>
      </c>
      <c r="I67" s="0" t="s">
        <v>1843</v>
      </c>
      <c r="K67" s="4" t="str">
        <f aca="false">VLOOKUP(I67,'[1]29-BA'!K$1:K$1048576,1,0)</f>
        <v>'Caetite'</v>
      </c>
      <c r="N67" s="0" t="n">
        <v>50861</v>
      </c>
    </row>
    <row r="68" customFormat="false" ht="12.8" hidden="false" customHeight="false" outlineLevel="0" collapsed="false">
      <c r="B68" s="0" t="n">
        <v>290530</v>
      </c>
      <c r="C68" s="0" t="n">
        <v>2</v>
      </c>
      <c r="D68" s="0" t="n">
        <v>29</v>
      </c>
      <c r="E68" s="2" t="n">
        <f aca="false">VLOOKUP(B68,'10'!$B$2:$F$5570,4,0)</f>
        <v>-11.6914</v>
      </c>
      <c r="F68" s="2" t="n">
        <f aca="false">VLOOKUP(B68,'10'!$B$2:$F$5570,5,0)</f>
        <v>-41.4688</v>
      </c>
      <c r="G68" s="3" t="n">
        <f aca="false">VLOOKUP(B68,'10'!$B$2:$J$5570,6,0)</f>
        <v>19797.8238206199</v>
      </c>
      <c r="H68" s="0" t="n">
        <f aca="false">IFERROR(IF(I68=K68,0,1),1)</f>
        <v>0</v>
      </c>
      <c r="I68" s="0" t="s">
        <v>1844</v>
      </c>
      <c r="K68" s="4" t="str">
        <f aca="false">VLOOKUP(I68,'[1]29-BA'!K$1:K$1048576,1,0)</f>
        <v>'Cafarnaum'</v>
      </c>
      <c r="N68" s="0" t="n">
        <v>18356</v>
      </c>
    </row>
    <row r="69" customFormat="false" ht="12.8" hidden="false" customHeight="false" outlineLevel="0" collapsed="false">
      <c r="B69" s="0" t="n">
        <v>290540</v>
      </c>
      <c r="C69" s="0" t="n">
        <v>2</v>
      </c>
      <c r="D69" s="0" t="n">
        <v>29</v>
      </c>
      <c r="E69" s="2" t="n">
        <f aca="false">VLOOKUP(B69,'10'!$B$2:$F$5570,4,0)</f>
        <v>-13.4904</v>
      </c>
      <c r="F69" s="2" t="n">
        <f aca="false">VLOOKUP(B69,'10'!$B$2:$F$5570,5,0)</f>
        <v>-39.0465</v>
      </c>
      <c r="G69" s="3" t="n">
        <f aca="false">VLOOKUP(B69,'10'!$B$2:$J$5570,6,0)</f>
        <v>19320.0271354742</v>
      </c>
      <c r="H69" s="0" t="n">
        <f aca="false">IFERROR(IF(I69=K69,0,1),1)</f>
        <v>1</v>
      </c>
      <c r="I69" s="0" t="s">
        <v>1845</v>
      </c>
      <c r="K69" s="4" t="e">
        <f aca="false">VLOOKUP(I69,'[1]29-BA'!K$1:K$1048576,1,0)</f>
        <v>#N/A</v>
      </c>
      <c r="N69" s="0" t="n">
        <v>17913</v>
      </c>
    </row>
    <row r="70" customFormat="false" ht="12.8" hidden="false" customHeight="false" outlineLevel="0" collapsed="false">
      <c r="B70" s="0" t="n">
        <v>290550</v>
      </c>
      <c r="C70" s="0" t="n">
        <v>2</v>
      </c>
      <c r="D70" s="0" t="n">
        <v>29</v>
      </c>
      <c r="E70" s="2" t="n">
        <f aca="false">VLOOKUP(B70,'10'!$B$2:$F$5570,4,0)</f>
        <v>-11.0208</v>
      </c>
      <c r="F70" s="2" t="n">
        <f aca="false">VLOOKUP(B70,'10'!$B$2:$F$5570,5,0)</f>
        <v>-40.2956</v>
      </c>
      <c r="G70" s="3" t="n">
        <f aca="false">VLOOKUP(B70,'10'!$B$2:$J$5570,6,0)</f>
        <v>14301.5441197113</v>
      </c>
      <c r="H70" s="0" t="n">
        <f aca="false">IFERROR(IF(I70=K70,0,1),1)</f>
        <v>0</v>
      </c>
      <c r="I70" s="0" t="s">
        <v>1846</v>
      </c>
      <c r="K70" s="4" t="str">
        <f aca="false">VLOOKUP(I70,'[1]29-BA'!K$1:K$1048576,1,0)</f>
        <v>'Caldeirao_Grande'</v>
      </c>
      <c r="N70" s="0" t="n">
        <v>13260</v>
      </c>
    </row>
    <row r="71" customFormat="false" ht="12.8" hidden="false" customHeight="false" outlineLevel="0" collapsed="false">
      <c r="B71" s="0" t="n">
        <v>290560</v>
      </c>
      <c r="C71" s="0" t="n">
        <v>2</v>
      </c>
      <c r="D71" s="0" t="n">
        <v>29</v>
      </c>
      <c r="E71" s="2" t="n">
        <f aca="false">VLOOKUP(B71,'10'!$B$2:$F$5570,4,0)</f>
        <v>-15.4142</v>
      </c>
      <c r="F71" s="2" t="n">
        <f aca="false">VLOOKUP(B71,'10'!$B$2:$F$5570,5,0)</f>
        <v>-39.4919</v>
      </c>
      <c r="G71" s="3" t="n">
        <f aca="false">VLOOKUP(B71,'10'!$B$2:$J$5570,6,0)</f>
        <v>34479.0167736749</v>
      </c>
      <c r="H71" s="0" t="n">
        <f aca="false">IFERROR(IF(I71=K71,0,1),1)</f>
        <v>0</v>
      </c>
      <c r="I71" s="0" t="s">
        <v>1847</v>
      </c>
      <c r="K71" s="4" t="str">
        <f aca="false">VLOOKUP(I71,'[1]29-BA'!K$1:K$1048576,1,0)</f>
        <v>'Camacan'</v>
      </c>
      <c r="N71" s="0" t="n">
        <v>31968</v>
      </c>
    </row>
    <row r="72" customFormat="false" ht="12.8" hidden="false" customHeight="false" outlineLevel="0" collapsed="false">
      <c r="B72" s="0" t="n">
        <v>290570</v>
      </c>
      <c r="C72" s="0" t="n">
        <v>2</v>
      </c>
      <c r="D72" s="0" t="n">
        <v>29</v>
      </c>
      <c r="E72" s="2" t="n">
        <f aca="false">VLOOKUP(B72,'10'!$B$2:$F$5570,4,0)</f>
        <v>-12.6996</v>
      </c>
      <c r="F72" s="2" t="n">
        <f aca="false">VLOOKUP(B72,'10'!$B$2:$F$5570,5,0)</f>
        <v>-38.3263</v>
      </c>
      <c r="G72" s="3" t="n">
        <f aca="false">VLOOKUP(B72,'10'!$B$2:$J$5570,6,0)</f>
        <v>316794.301921112</v>
      </c>
      <c r="H72" s="0" t="n">
        <f aca="false">IFERROR(IF(I72=K72,0,1),1)</f>
        <v>0</v>
      </c>
      <c r="I72" s="0" t="s">
        <v>1848</v>
      </c>
      <c r="K72" s="4" t="str">
        <f aca="false">VLOOKUP(I72,'[1]29-BA'!K$1:K$1048576,1,0)</f>
        <v>'Camacari'</v>
      </c>
      <c r="N72" s="0" t="n">
        <v>293723</v>
      </c>
    </row>
    <row r="73" customFormat="false" ht="12.8" hidden="false" customHeight="false" outlineLevel="0" collapsed="false">
      <c r="B73" s="0" t="n">
        <v>290580</v>
      </c>
      <c r="C73" s="0" t="n">
        <v>2</v>
      </c>
      <c r="D73" s="0" t="n">
        <v>29</v>
      </c>
      <c r="E73" s="2" t="n">
        <f aca="false">VLOOKUP(B73,'10'!$B$2:$F$5570,4,0)</f>
        <v>-13.9398</v>
      </c>
      <c r="F73" s="2" t="n">
        <f aca="false">VLOOKUP(B73,'10'!$B$2:$F$5570,5,0)</f>
        <v>-39.1071</v>
      </c>
      <c r="G73" s="3" t="n">
        <f aca="false">VLOOKUP(B73,'10'!$B$2:$J$5570,6,0)</f>
        <v>38016.6536298327</v>
      </c>
      <c r="H73" s="0" t="n">
        <f aca="false">IFERROR(IF(I73=K73,0,1),1)</f>
        <v>0</v>
      </c>
      <c r="I73" s="0" t="s">
        <v>1849</v>
      </c>
      <c r="K73" s="4" t="str">
        <f aca="false">VLOOKUP(I73,'[1]29-BA'!K$1:K$1048576,1,0)</f>
        <v>'Camamu'</v>
      </c>
      <c r="N73" s="0" t="n">
        <v>35248</v>
      </c>
    </row>
    <row r="74" customFormat="false" ht="12.8" hidden="false" customHeight="false" outlineLevel="0" collapsed="false">
      <c r="B74" s="0" t="n">
        <v>290590</v>
      </c>
      <c r="C74" s="0" t="n">
        <v>2</v>
      </c>
      <c r="D74" s="0" t="n">
        <v>29</v>
      </c>
      <c r="E74" s="2" t="n">
        <f aca="false">VLOOKUP(B74,'10'!$B$2:$F$5570,4,0)</f>
        <v>-9.52221</v>
      </c>
      <c r="F74" s="2" t="n">
        <f aca="false">VLOOKUP(B74,'10'!$B$2:$F$5570,5,0)</f>
        <v>-43.0126</v>
      </c>
      <c r="G74" s="3" t="n">
        <f aca="false">VLOOKUP(B74,'10'!$B$2:$J$5570,6,0)</f>
        <v>31109.633377749</v>
      </c>
      <c r="H74" s="0" t="n">
        <f aca="false">IFERROR(IF(I74=K74,0,1),1)</f>
        <v>0</v>
      </c>
      <c r="I74" s="0" t="s">
        <v>1850</v>
      </c>
      <c r="K74" s="4" t="str">
        <f aca="false">VLOOKUP(I74,'[1]29-BA'!K$1:K$1048576,1,0)</f>
        <v>'Campo_Alegre_De_Lourdes'</v>
      </c>
      <c r="N74" s="0" t="n">
        <v>28844</v>
      </c>
    </row>
    <row r="75" customFormat="false" ht="12.8" hidden="false" customHeight="false" outlineLevel="0" collapsed="false">
      <c r="B75" s="0" t="n">
        <v>290600</v>
      </c>
      <c r="C75" s="0" t="n">
        <v>2</v>
      </c>
      <c r="D75" s="0" t="n">
        <v>29</v>
      </c>
      <c r="E75" s="2" t="n">
        <f aca="false">VLOOKUP(B75,'10'!$B$2:$F$5570,4,0)</f>
        <v>-10.5105</v>
      </c>
      <c r="F75" s="2" t="n">
        <f aca="false">VLOOKUP(B75,'10'!$B$2:$F$5570,5,0)</f>
        <v>-40.32</v>
      </c>
      <c r="G75" s="3" t="n">
        <f aca="false">VLOOKUP(B75,'10'!$B$2:$J$5570,6,0)</f>
        <v>76481.9831536172</v>
      </c>
      <c r="H75" s="0" t="n">
        <f aca="false">IFERROR(IF(I75=K75,0,1),1)</f>
        <v>0</v>
      </c>
      <c r="I75" s="0" t="s">
        <v>1851</v>
      </c>
      <c r="K75" s="4" t="str">
        <f aca="false">VLOOKUP(I75,'[1]29-BA'!K$1:K$1048576,1,0)</f>
        <v>'Campo_Formoso'</v>
      </c>
      <c r="N75" s="0" t="n">
        <v>70912</v>
      </c>
    </row>
    <row r="76" customFormat="false" ht="12.8" hidden="false" customHeight="false" outlineLevel="0" collapsed="false">
      <c r="B76" s="0" t="n">
        <v>290610</v>
      </c>
      <c r="C76" s="0" t="n">
        <v>2</v>
      </c>
      <c r="D76" s="0" t="n">
        <v>29</v>
      </c>
      <c r="E76" s="2" t="n">
        <f aca="false">VLOOKUP(B76,'10'!$B$2:$F$5570,4,0)</f>
        <v>-13.0725</v>
      </c>
      <c r="F76" s="2" t="n">
        <f aca="false">VLOOKUP(B76,'10'!$B$2:$F$5570,5,0)</f>
        <v>-44.201</v>
      </c>
      <c r="G76" s="3" t="n">
        <f aca="false">VLOOKUP(B76,'10'!$B$2:$J$5570,6,0)</f>
        <v>10482.4062820116</v>
      </c>
      <c r="H76" s="0" t="n">
        <f aca="false">IFERROR(IF(I76=K76,0,1),1)</f>
        <v>0</v>
      </c>
      <c r="I76" s="0" t="s">
        <v>1852</v>
      </c>
      <c r="K76" s="4" t="str">
        <f aca="false">VLOOKUP(I76,'[1]29-BA'!K$1:K$1048576,1,0)</f>
        <v>'Canapolis'</v>
      </c>
      <c r="N76" s="0" t="n">
        <v>9719</v>
      </c>
    </row>
    <row r="77" customFormat="false" ht="12.8" hidden="false" customHeight="false" outlineLevel="0" collapsed="false">
      <c r="B77" s="0" t="n">
        <v>290620</v>
      </c>
      <c r="C77" s="0" t="n">
        <v>2</v>
      </c>
      <c r="D77" s="0" t="n">
        <v>29</v>
      </c>
      <c r="E77" s="2" t="n">
        <f aca="false">VLOOKUP(B77,'10'!$B$2:$F$5570,4,0)</f>
        <v>-11.6858</v>
      </c>
      <c r="F77" s="2" t="n">
        <f aca="false">VLOOKUP(B77,'10'!$B$2:$F$5570,5,0)</f>
        <v>-41.7677</v>
      </c>
      <c r="G77" s="3" t="n">
        <f aca="false">VLOOKUP(B77,'10'!$B$2:$J$5570,6,0)</f>
        <v>28063.8143284228</v>
      </c>
      <c r="H77" s="0" t="n">
        <f aca="false">IFERROR(IF(I77=K77,0,1),1)</f>
        <v>0</v>
      </c>
      <c r="I77" s="0" t="s">
        <v>1853</v>
      </c>
      <c r="K77" s="4" t="str">
        <f aca="false">VLOOKUP(I77,'[1]29-BA'!K$1:K$1048576,1,0)</f>
        <v>'Canarana'</v>
      </c>
      <c r="N77" s="0" t="n">
        <v>26020</v>
      </c>
    </row>
    <row r="78" customFormat="false" ht="12.8" hidden="false" customHeight="false" outlineLevel="0" collapsed="false">
      <c r="B78" s="0" t="n">
        <v>290630</v>
      </c>
      <c r="C78" s="0" t="n">
        <v>2</v>
      </c>
      <c r="D78" s="0" t="n">
        <v>29</v>
      </c>
      <c r="E78" s="2" t="n">
        <f aca="false">VLOOKUP(B78,'10'!$B$2:$F$5570,4,0)</f>
        <v>-15.6722</v>
      </c>
      <c r="F78" s="2" t="n">
        <f aca="false">VLOOKUP(B78,'10'!$B$2:$F$5570,5,0)</f>
        <v>-38.9536</v>
      </c>
      <c r="G78" s="3" t="n">
        <f aca="false">VLOOKUP(B78,'10'!$B$2:$J$5570,6,0)</f>
        <v>33759.6253764014</v>
      </c>
      <c r="H78" s="0" t="n">
        <f aca="false">IFERROR(IF(I78=K78,0,1),1)</f>
        <v>0</v>
      </c>
      <c r="I78" s="0" t="s">
        <v>1854</v>
      </c>
      <c r="K78" s="4" t="str">
        <f aca="false">VLOOKUP(I78,'[1]29-BA'!K$1:K$1048576,1,0)</f>
        <v>'Canavieiras'</v>
      </c>
      <c r="N78" s="0" t="n">
        <v>31301</v>
      </c>
    </row>
    <row r="79" customFormat="false" ht="12.8" hidden="false" customHeight="false" outlineLevel="0" collapsed="false">
      <c r="B79" s="0" t="n">
        <v>290640</v>
      </c>
      <c r="C79" s="0" t="n">
        <v>2</v>
      </c>
      <c r="D79" s="0" t="n">
        <v>29</v>
      </c>
      <c r="E79" s="2" t="n">
        <f aca="false">VLOOKUP(B79,'10'!$B$2:$F$5570,4,0)</f>
        <v>-11.8049</v>
      </c>
      <c r="F79" s="2" t="n">
        <f aca="false">VLOOKUP(B79,'10'!$B$2:$F$5570,5,0)</f>
        <v>-39.1203</v>
      </c>
      <c r="G79" s="3" t="n">
        <f aca="false">VLOOKUP(B79,'10'!$B$2:$J$5570,6,0)</f>
        <v>8992.9317398305</v>
      </c>
      <c r="H79" s="0" t="n">
        <f aca="false">IFERROR(IF(I79=K79,0,1),1)</f>
        <v>0</v>
      </c>
      <c r="I79" s="0" t="s">
        <v>1855</v>
      </c>
      <c r="K79" s="4" t="str">
        <f aca="false">VLOOKUP(I79,'[1]29-BA'!K$1:K$1048576,1,0)</f>
        <v>'Candeal'</v>
      </c>
      <c r="N79" s="0" t="n">
        <v>8338</v>
      </c>
    </row>
    <row r="80" customFormat="false" ht="12.8" hidden="false" customHeight="false" outlineLevel="0" collapsed="false">
      <c r="B80" s="0" t="n">
        <v>290650</v>
      </c>
      <c r="C80" s="0" t="n">
        <v>2</v>
      </c>
      <c r="D80" s="0" t="n">
        <v>29</v>
      </c>
      <c r="E80" s="2" t="n">
        <f aca="false">VLOOKUP(B80,'10'!$B$2:$F$5570,4,0)</f>
        <v>-12.6716</v>
      </c>
      <c r="F80" s="2" t="n">
        <f aca="false">VLOOKUP(B80,'10'!$B$2:$F$5570,5,0)</f>
        <v>-38.5472</v>
      </c>
      <c r="G80" s="3" t="n">
        <f aca="false">VLOOKUP(B80,'10'!$B$2:$J$5570,6,0)</f>
        <v>93485.2895674368</v>
      </c>
      <c r="H80" s="0" t="n">
        <f aca="false">IFERROR(IF(I80=K80,0,1),1)</f>
        <v>0</v>
      </c>
      <c r="I80" s="0" t="s">
        <v>1856</v>
      </c>
      <c r="K80" s="4" t="str">
        <f aca="false">VLOOKUP(I80,'[1]29-BA'!K$1:K$1048576,1,0)</f>
        <v>'Candeias'</v>
      </c>
      <c r="N80" s="0" t="n">
        <v>86677</v>
      </c>
    </row>
    <row r="81" customFormat="false" ht="12.8" hidden="false" customHeight="false" outlineLevel="0" collapsed="false">
      <c r="B81" s="0" t="n">
        <v>290660</v>
      </c>
      <c r="C81" s="0" t="n">
        <v>2</v>
      </c>
      <c r="D81" s="0" t="n">
        <v>29</v>
      </c>
      <c r="E81" s="2" t="n">
        <f aca="false">VLOOKUP(B81,'10'!$B$2:$F$5570,4,0)</f>
        <v>-14.4097</v>
      </c>
      <c r="F81" s="2" t="n">
        <f aca="false">VLOOKUP(B81,'10'!$B$2:$F$5570,5,0)</f>
        <v>-42.8667</v>
      </c>
      <c r="G81" s="3" t="n">
        <f aca="false">VLOOKUP(B81,'10'!$B$2:$J$5570,6,0)</f>
        <v>15388.7203242866</v>
      </c>
      <c r="H81" s="0" t="n">
        <f aca="false">IFERROR(IF(I81=K81,0,1),1)</f>
        <v>0</v>
      </c>
      <c r="I81" s="0" t="s">
        <v>1857</v>
      </c>
      <c r="K81" s="4" t="str">
        <f aca="false">VLOOKUP(I81,'[1]29-BA'!K$1:K$1048576,1,0)</f>
        <v>'Candiba'</v>
      </c>
      <c r="N81" s="0" t="n">
        <v>14268</v>
      </c>
    </row>
    <row r="82" customFormat="false" ht="12.8" hidden="false" customHeight="false" outlineLevel="0" collapsed="false">
      <c r="B82" s="0" t="n">
        <v>290670</v>
      </c>
      <c r="C82" s="0" t="n">
        <v>2</v>
      </c>
      <c r="D82" s="0" t="n">
        <v>29</v>
      </c>
      <c r="E82" s="2" t="n">
        <f aca="false">VLOOKUP(B82,'10'!$B$2:$F$5570,4,0)</f>
        <v>-15.4993</v>
      </c>
      <c r="F82" s="2" t="n">
        <f aca="false">VLOOKUP(B82,'10'!$B$2:$F$5570,5,0)</f>
        <v>-41.2414</v>
      </c>
      <c r="G82" s="3" t="n">
        <f aca="false">VLOOKUP(B82,'10'!$B$2:$J$5570,6,0)</f>
        <v>27321.7734268873</v>
      </c>
      <c r="H82" s="0" t="n">
        <f aca="false">IFERROR(IF(I82=K82,0,1),1)</f>
        <v>0</v>
      </c>
      <c r="I82" s="0" t="s">
        <v>1858</v>
      </c>
      <c r="K82" s="4" t="str">
        <f aca="false">VLOOKUP(I82,'[1]29-BA'!K$1:K$1048576,1,0)</f>
        <v>'Candido_Sales'</v>
      </c>
      <c r="N82" s="0" t="n">
        <v>25332</v>
      </c>
    </row>
    <row r="83" customFormat="false" ht="12.8" hidden="false" customHeight="false" outlineLevel="0" collapsed="false">
      <c r="B83" s="0" t="n">
        <v>290680</v>
      </c>
      <c r="C83" s="0" t="n">
        <v>2</v>
      </c>
      <c r="D83" s="0" t="n">
        <v>29</v>
      </c>
      <c r="E83" s="2" t="n">
        <f aca="false">VLOOKUP(B83,'10'!$B$2:$F$5570,4,0)</f>
        <v>-10.6647</v>
      </c>
      <c r="F83" s="2" t="n">
        <f aca="false">VLOOKUP(B83,'10'!$B$2:$F$5570,5,0)</f>
        <v>-39.4944</v>
      </c>
      <c r="G83" s="3" t="n">
        <f aca="false">VLOOKUP(B83,'10'!$B$2:$J$5570,6,0)</f>
        <v>37516.2074404251</v>
      </c>
      <c r="H83" s="0" t="n">
        <f aca="false">IFERROR(IF(I83=K83,0,1),1)</f>
        <v>0</v>
      </c>
      <c r="I83" s="0" t="s">
        <v>1859</v>
      </c>
      <c r="K83" s="4" t="str">
        <f aca="false">VLOOKUP(I83,'[1]29-BA'!K$1:K$1048576,1,0)</f>
        <v>'Cansancao'</v>
      </c>
      <c r="N83" s="0" t="n">
        <v>34784</v>
      </c>
    </row>
    <row r="84" customFormat="false" ht="12.8" hidden="false" customHeight="false" outlineLevel="0" collapsed="false">
      <c r="B84" s="0" t="n">
        <v>290682</v>
      </c>
      <c r="C84" s="0" t="n">
        <v>2</v>
      </c>
      <c r="D84" s="0" t="n">
        <v>29</v>
      </c>
      <c r="E84" s="2" t="n">
        <f aca="false">VLOOKUP(B84,'10'!$B$2:$F$5570,4,0)</f>
        <v>-9.90014</v>
      </c>
      <c r="F84" s="2" t="n">
        <f aca="false">VLOOKUP(B84,'10'!$B$2:$F$5570,5,0)</f>
        <v>-39.1471</v>
      </c>
      <c r="G84" s="3" t="n">
        <f aca="false">VLOOKUP(B84,'10'!$B$2:$J$5570,6,0)</f>
        <v>18067.8331141329</v>
      </c>
      <c r="H84" s="0" t="n">
        <f aca="false">IFERROR(IF(I84=K84,0,1),1)</f>
        <v>0</v>
      </c>
      <c r="I84" s="0" t="s">
        <v>1860</v>
      </c>
      <c r="K84" s="4" t="str">
        <f aca="false">VLOOKUP(I84,'[1]29-BA'!K$1:K$1048576,1,0)</f>
        <v>'Canudos'</v>
      </c>
      <c r="N84" s="0" t="n">
        <v>16752</v>
      </c>
    </row>
    <row r="85" customFormat="false" ht="12.8" hidden="false" customHeight="false" outlineLevel="0" collapsed="false">
      <c r="B85" s="0" t="n">
        <v>290685</v>
      </c>
      <c r="C85" s="0" t="n">
        <v>2</v>
      </c>
      <c r="D85" s="0" t="n">
        <v>29</v>
      </c>
      <c r="E85" s="2" t="n">
        <f aca="false">VLOOKUP(B85,'10'!$B$2:$F$5570,4,0)</f>
        <v>-11.6658</v>
      </c>
      <c r="F85" s="2" t="n">
        <f aca="false">VLOOKUP(B85,'10'!$B$2:$F$5570,5,0)</f>
        <v>-39.8349</v>
      </c>
      <c r="G85" s="3" t="n">
        <f aca="false">VLOOKUP(B85,'10'!$B$2:$J$5570,6,0)</f>
        <v>12575.8676045123</v>
      </c>
      <c r="H85" s="0" t="n">
        <f aca="false">IFERROR(IF(I85=K85,0,1),1)</f>
        <v>0</v>
      </c>
      <c r="I85" s="0" t="s">
        <v>1861</v>
      </c>
      <c r="K85" s="4" t="str">
        <f aca="false">VLOOKUP(I85,'[1]29-BA'!K$1:K$1048576,1,0)</f>
        <v>'Capela_Do_Alto_Alegre'</v>
      </c>
      <c r="N85" s="0" t="n">
        <v>11660</v>
      </c>
    </row>
    <row r="86" customFormat="false" ht="12.8" hidden="false" customHeight="false" outlineLevel="0" collapsed="false">
      <c r="B86" s="0" t="n">
        <v>290687</v>
      </c>
      <c r="C86" s="0" t="n">
        <v>2</v>
      </c>
      <c r="D86" s="0" t="n">
        <v>29</v>
      </c>
      <c r="E86" s="2" t="n">
        <f aca="false">VLOOKUP(B86,'10'!$B$2:$F$5570,4,0)</f>
        <v>-11.3797</v>
      </c>
      <c r="F86" s="2" t="n">
        <f aca="false">VLOOKUP(B86,'10'!$B$2:$F$5570,5,0)</f>
        <v>-40.0089</v>
      </c>
      <c r="G86" s="3" t="n">
        <f aca="false">VLOOKUP(B86,'10'!$B$2:$J$5570,6,0)</f>
        <v>32842.8597277019</v>
      </c>
      <c r="H86" s="0" t="n">
        <f aca="false">IFERROR(IF(I86=K86,0,1),1)</f>
        <v>0</v>
      </c>
      <c r="I86" s="0" t="s">
        <v>1862</v>
      </c>
      <c r="K86" s="4" t="str">
        <f aca="false">VLOOKUP(I86,'[1]29-BA'!K$1:K$1048576,1,0)</f>
        <v>'Capim_Grosso'</v>
      </c>
      <c r="N86" s="0" t="n">
        <v>30451</v>
      </c>
    </row>
    <row r="87" customFormat="false" ht="12.8" hidden="false" customHeight="false" outlineLevel="0" collapsed="false">
      <c r="B87" s="0" t="n">
        <v>290689</v>
      </c>
      <c r="C87" s="0" t="n">
        <v>2</v>
      </c>
      <c r="D87" s="0" t="n">
        <v>29</v>
      </c>
      <c r="E87" s="2" t="n">
        <f aca="false">VLOOKUP(B87,'10'!$B$2:$F$5570,4,0)</f>
        <v>-14.7177</v>
      </c>
      <c r="F87" s="2" t="n">
        <f aca="false">VLOOKUP(B87,'10'!$B$2:$F$5570,5,0)</f>
        <v>-41.2603</v>
      </c>
      <c r="G87" s="3" t="n">
        <f aca="false">VLOOKUP(B87,'10'!$B$2:$J$5570,6,0)</f>
        <v>9822.33501494799</v>
      </c>
      <c r="H87" s="0" t="n">
        <f aca="false">IFERROR(IF(I87=K87,0,1),1)</f>
        <v>1</v>
      </c>
      <c r="I87" s="0" t="s">
        <v>1863</v>
      </c>
      <c r="K87" s="4" t="e">
        <f aca="false">VLOOKUP(I87,'[1]29-BA'!K$1:K$1048576,1,0)</f>
        <v>#N/A</v>
      </c>
      <c r="N87" s="0" t="n">
        <v>9107</v>
      </c>
    </row>
    <row r="88" customFormat="false" ht="12.8" hidden="false" customHeight="false" outlineLevel="0" collapsed="false">
      <c r="B88" s="0" t="n">
        <v>290690</v>
      </c>
      <c r="C88" s="0" t="n">
        <v>2</v>
      </c>
      <c r="D88" s="0" t="n">
        <v>29</v>
      </c>
      <c r="E88" s="2" t="n">
        <f aca="false">VLOOKUP(B88,'10'!$B$2:$F$5570,4,0)</f>
        <v>-17.7268</v>
      </c>
      <c r="F88" s="2" t="n">
        <f aca="false">VLOOKUP(B88,'10'!$B$2:$F$5570,5,0)</f>
        <v>-39.2597</v>
      </c>
      <c r="G88" s="3" t="n">
        <f aca="false">VLOOKUP(B88,'10'!$B$2:$J$5570,6,0)</f>
        <v>23660.1035711995</v>
      </c>
      <c r="H88" s="0" t="n">
        <f aca="false">IFERROR(IF(I88=K88,0,1),1)</f>
        <v>0</v>
      </c>
      <c r="I88" s="0" t="s">
        <v>1864</v>
      </c>
      <c r="K88" s="4" t="str">
        <f aca="false">VLOOKUP(I88,'[1]29-BA'!K$1:K$1048576,1,0)</f>
        <v>'Caravelas'</v>
      </c>
      <c r="N88" s="0" t="n">
        <v>21937</v>
      </c>
    </row>
    <row r="89" customFormat="false" ht="12.8" hidden="false" customHeight="false" outlineLevel="0" collapsed="false">
      <c r="B89" s="0" t="n">
        <v>290700</v>
      </c>
      <c r="C89" s="0" t="n">
        <v>2</v>
      </c>
      <c r="D89" s="0" t="n">
        <v>29</v>
      </c>
      <c r="E89" s="2" t="n">
        <f aca="false">VLOOKUP(B89,'10'!$B$2:$F$5570,4,0)</f>
        <v>-11.9472</v>
      </c>
      <c r="F89" s="2" t="n">
        <f aca="false">VLOOKUP(B89,'10'!$B$2:$F$5570,5,0)</f>
        <v>-37.9469</v>
      </c>
      <c r="G89" s="3" t="n">
        <f aca="false">VLOOKUP(B89,'10'!$B$2:$J$5570,6,0)</f>
        <v>9965.78187527391</v>
      </c>
      <c r="H89" s="0" t="n">
        <f aca="false">IFERROR(IF(I89=K89,0,1),1)</f>
        <v>1</v>
      </c>
      <c r="I89" s="0" t="s">
        <v>1865</v>
      </c>
      <c r="K89" s="4" t="e">
        <f aca="false">VLOOKUP(I89,'[1]29-BA'!K$1:K$1048576,1,0)</f>
        <v>#N/A</v>
      </c>
      <c r="N89" s="0" t="n">
        <v>9240</v>
      </c>
    </row>
    <row r="90" customFormat="false" ht="12.8" hidden="false" customHeight="false" outlineLevel="0" collapsed="false">
      <c r="B90" s="0" t="n">
        <v>290710</v>
      </c>
      <c r="C90" s="0" t="n">
        <v>2</v>
      </c>
      <c r="D90" s="0" t="n">
        <v>29</v>
      </c>
      <c r="E90" s="2" t="n">
        <f aca="false">VLOOKUP(B90,'10'!$B$2:$F$5570,4,0)</f>
        <v>-14.2985</v>
      </c>
      <c r="F90" s="2" t="n">
        <f aca="false">VLOOKUP(B90,'10'!$B$2:$F$5570,5,0)</f>
        <v>-43.7724</v>
      </c>
      <c r="G90" s="3" t="n">
        <f aca="false">VLOOKUP(B90,'10'!$B$2:$J$5570,6,0)</f>
        <v>31240.1376642109</v>
      </c>
      <c r="H90" s="0" t="n">
        <f aca="false">IFERROR(IF(I90=K90,0,1),1)</f>
        <v>0</v>
      </c>
      <c r="I90" s="0" t="s">
        <v>1866</v>
      </c>
      <c r="K90" s="4" t="str">
        <f aca="false">VLOOKUP(I90,'[1]29-BA'!K$1:K$1048576,1,0)</f>
        <v>'Carinhanha'</v>
      </c>
      <c r="N90" s="0" t="n">
        <v>28965</v>
      </c>
    </row>
    <row r="91" customFormat="false" ht="12.8" hidden="false" customHeight="false" outlineLevel="0" collapsed="false">
      <c r="B91" s="0" t="n">
        <v>290720</v>
      </c>
      <c r="C91" s="0" t="n">
        <v>2</v>
      </c>
      <c r="D91" s="0" t="n">
        <v>29</v>
      </c>
      <c r="E91" s="2" t="n">
        <f aca="false">VLOOKUP(B91,'10'!$B$2:$F$5570,4,0)</f>
        <v>-9.16408</v>
      </c>
      <c r="F91" s="2" t="n">
        <f aca="false">VLOOKUP(B91,'10'!$B$2:$F$5570,5,0)</f>
        <v>-40.974</v>
      </c>
      <c r="G91" s="3" t="n">
        <f aca="false">VLOOKUP(B91,'10'!$B$2:$J$5570,6,0)</f>
        <v>76971.6438648049</v>
      </c>
      <c r="H91" s="0" t="n">
        <f aca="false">IFERROR(IF(I91=K91,0,1),1)</f>
        <v>0</v>
      </c>
      <c r="I91" s="0" t="s">
        <v>1867</v>
      </c>
      <c r="K91" s="4" t="str">
        <f aca="false">VLOOKUP(I91,'[1]29-BA'!K$1:K$1048576,1,0)</f>
        <v>'Casa_Nova'</v>
      </c>
      <c r="N91" s="0" t="n">
        <v>71366</v>
      </c>
    </row>
    <row r="92" customFormat="false" ht="12.8" hidden="false" customHeight="false" outlineLevel="0" collapsed="false">
      <c r="B92" s="0" t="n">
        <v>290730</v>
      </c>
      <c r="C92" s="0" t="n">
        <v>2</v>
      </c>
      <c r="D92" s="0" t="n">
        <v>29</v>
      </c>
      <c r="E92" s="2" t="n">
        <f aca="false">VLOOKUP(B92,'10'!$B$2:$F$5570,4,0)</f>
        <v>-12.7579</v>
      </c>
      <c r="F92" s="2" t="n">
        <f aca="false">VLOOKUP(B92,'10'!$B$2:$F$5570,5,0)</f>
        <v>-39.4248</v>
      </c>
      <c r="G92" s="3" t="n">
        <f aca="false">VLOOKUP(B92,'10'!$B$2:$J$5570,6,0)</f>
        <v>28267.6598667807</v>
      </c>
      <c r="H92" s="0" t="n">
        <f aca="false">IFERROR(IF(I92=K92,0,1),1)</f>
        <v>0</v>
      </c>
      <c r="I92" s="0" t="s">
        <v>1868</v>
      </c>
      <c r="K92" s="4" t="str">
        <f aca="false">VLOOKUP(I92,'[1]29-BA'!K$1:K$1048576,1,0)</f>
        <v>'Castro_Alves'</v>
      </c>
      <c r="N92" s="0" t="n">
        <v>26209</v>
      </c>
    </row>
    <row r="93" customFormat="false" ht="12.8" hidden="false" customHeight="false" outlineLevel="0" collapsed="false">
      <c r="B93" s="0" t="n">
        <v>290740</v>
      </c>
      <c r="C93" s="0" t="n">
        <v>2</v>
      </c>
      <c r="D93" s="0" t="n">
        <v>29</v>
      </c>
      <c r="E93" s="2" t="n">
        <f aca="false">VLOOKUP(B93,'10'!$B$2:$F$5570,4,0)</f>
        <v>-12.31</v>
      </c>
      <c r="F93" s="2" t="n">
        <f aca="false">VLOOKUP(B93,'10'!$B$2:$F$5570,5,0)</f>
        <v>-44.8648</v>
      </c>
      <c r="G93" s="3" t="n">
        <f aca="false">VLOOKUP(B93,'10'!$B$2:$J$5570,6,0)</f>
        <v>3834.23750720765</v>
      </c>
      <c r="H93" s="0" t="n">
        <f aca="false">IFERROR(IF(I93=K93,0,1),1)</f>
        <v>1</v>
      </c>
      <c r="I93" s="0" t="s">
        <v>1869</v>
      </c>
      <c r="K93" s="4" t="e">
        <f aca="false">VLOOKUP(I93,'[1]29-BA'!K$1:K$1048576,1,0)</f>
        <v>#N/A</v>
      </c>
      <c r="N93" s="0" t="n">
        <v>3555</v>
      </c>
    </row>
    <row r="94" customFormat="false" ht="12.8" hidden="false" customHeight="false" outlineLevel="0" collapsed="false">
      <c r="B94" s="0" t="n">
        <v>290750</v>
      </c>
      <c r="C94" s="0" t="n">
        <v>2</v>
      </c>
      <c r="D94" s="0" t="n">
        <v>29</v>
      </c>
      <c r="E94" s="2" t="n">
        <f aca="false">VLOOKUP(B94,'10'!$B$2:$F$5570,4,0)</f>
        <v>-12.3513</v>
      </c>
      <c r="F94" s="2" t="n">
        <f aca="false">VLOOKUP(B94,'10'!$B$2:$F$5570,5,0)</f>
        <v>-38.3791</v>
      </c>
      <c r="G94" s="3" t="n">
        <f aca="false">VLOOKUP(B94,'10'!$B$2:$J$5570,6,0)</f>
        <v>58698.8866644921</v>
      </c>
      <c r="H94" s="0" t="n">
        <f aca="false">IFERROR(IF(I94=K94,0,1),1)</f>
        <v>0</v>
      </c>
      <c r="I94" s="0" t="s">
        <v>1870</v>
      </c>
      <c r="K94" s="4" t="str">
        <f aca="false">VLOOKUP(I94,'[1]29-BA'!K$1:K$1048576,1,0)</f>
        <v>'Catu'</v>
      </c>
      <c r="N94" s="0" t="n">
        <v>54424</v>
      </c>
    </row>
    <row r="95" customFormat="false" ht="12.8" hidden="false" customHeight="false" outlineLevel="0" collapsed="false">
      <c r="B95" s="0" t="n">
        <v>290755</v>
      </c>
      <c r="C95" s="0" t="n">
        <v>2</v>
      </c>
      <c r="D95" s="0" t="n">
        <v>29</v>
      </c>
      <c r="E95" s="2" t="n">
        <f aca="false">VLOOKUP(B95,'10'!$B$2:$F$5570,4,0)</f>
        <v>-13.3239</v>
      </c>
      <c r="F95" s="2" t="n">
        <f aca="false">VLOOKUP(B95,'10'!$B$2:$F$5570,5,0)</f>
        <v>-42.2904</v>
      </c>
      <c r="G95" s="3" t="n">
        <f aca="false">VLOOKUP(B95,'10'!$B$2:$J$5570,6,0)</f>
        <v>10073.6366574738</v>
      </c>
      <c r="H95" s="0" t="n">
        <f aca="false">IFERROR(IF(I95=K95,0,1),1)</f>
        <v>0</v>
      </c>
      <c r="I95" s="0" t="s">
        <v>1871</v>
      </c>
      <c r="K95" s="4" t="str">
        <f aca="false">VLOOKUP(I95,'[1]29-BA'!K$1:K$1048576,1,0)</f>
        <v>'Caturama'</v>
      </c>
      <c r="N95" s="0" t="n">
        <v>9340</v>
      </c>
    </row>
    <row r="96" customFormat="false" ht="12.8" hidden="false" customHeight="false" outlineLevel="0" collapsed="false">
      <c r="B96" s="0" t="n">
        <v>290760</v>
      </c>
      <c r="C96" s="0" t="n">
        <v>2</v>
      </c>
      <c r="D96" s="0" t="n">
        <v>29</v>
      </c>
      <c r="E96" s="2" t="n">
        <f aca="false">VLOOKUP(B96,'10'!$B$2:$F$5570,4,0)</f>
        <v>-11.1376</v>
      </c>
      <c r="F96" s="2" t="n">
        <f aca="false">VLOOKUP(B96,'10'!$B$2:$F$5570,5,0)</f>
        <v>-42.1116</v>
      </c>
      <c r="G96" s="3" t="n">
        <f aca="false">VLOOKUP(B96,'10'!$B$2:$J$5570,6,0)</f>
        <v>18607.1070251326</v>
      </c>
      <c r="H96" s="0" t="n">
        <f aca="false">IFERROR(IF(I96=K96,0,1),1)</f>
        <v>0</v>
      </c>
      <c r="I96" s="0" t="s">
        <v>1872</v>
      </c>
      <c r="K96" s="4" t="str">
        <f aca="false">VLOOKUP(I96,'[1]29-BA'!K$1:K$1048576,1,0)</f>
        <v>'Central'</v>
      </c>
      <c r="N96" s="0" t="n">
        <v>17252</v>
      </c>
    </row>
    <row r="97" customFormat="false" ht="12.8" hidden="false" customHeight="false" outlineLevel="0" collapsed="false">
      <c r="B97" s="0" t="n">
        <v>290770</v>
      </c>
      <c r="C97" s="0" t="n">
        <v>2</v>
      </c>
      <c r="D97" s="0" t="n">
        <v>29</v>
      </c>
      <c r="E97" s="2" t="n">
        <f aca="false">VLOOKUP(B97,'10'!$B$2:$F$5570,4,0)</f>
        <v>-8.9695</v>
      </c>
      <c r="F97" s="2" t="n">
        <f aca="false">VLOOKUP(B97,'10'!$B$2:$F$5570,5,0)</f>
        <v>-39.0979</v>
      </c>
      <c r="G97" s="3" t="n">
        <f aca="false">VLOOKUP(B97,'10'!$B$2:$J$5570,6,0)</f>
        <v>12030.1224065806</v>
      </c>
      <c r="H97" s="0" t="n">
        <f aca="false">IFERROR(IF(I97=K97,0,1),1)</f>
        <v>0</v>
      </c>
      <c r="I97" s="0" t="s">
        <v>1873</v>
      </c>
      <c r="K97" s="4" t="str">
        <f aca="false">VLOOKUP(I97,'[1]29-BA'!K$1:K$1048576,1,0)</f>
        <v>'Chorrocho'</v>
      </c>
      <c r="N97" s="0" t="n">
        <v>11154</v>
      </c>
    </row>
    <row r="98" customFormat="false" ht="12.8" hidden="false" customHeight="false" outlineLevel="0" collapsed="false">
      <c r="B98" s="0" t="n">
        <v>290780</v>
      </c>
      <c r="C98" s="0" t="n">
        <v>2</v>
      </c>
      <c r="D98" s="0" t="n">
        <v>29</v>
      </c>
      <c r="E98" s="2" t="n">
        <f aca="false">VLOOKUP(B98,'10'!$B$2:$F$5570,4,0)</f>
        <v>-10.5897</v>
      </c>
      <c r="F98" s="2" t="n">
        <f aca="false">VLOOKUP(B98,'10'!$B$2:$F$5570,5,0)</f>
        <v>-38.3794</v>
      </c>
      <c r="G98" s="3" t="n">
        <f aca="false">VLOOKUP(B98,'10'!$B$2:$J$5570,6,0)</f>
        <v>35976.04115061</v>
      </c>
      <c r="H98" s="0" t="n">
        <f aca="false">IFERROR(IF(I98=K98,0,1),1)</f>
        <v>0</v>
      </c>
      <c r="I98" s="0" t="s">
        <v>1874</v>
      </c>
      <c r="K98" s="4" t="str">
        <f aca="false">VLOOKUP(I98,'[1]29-BA'!K$1:K$1048576,1,0)</f>
        <v>'Cicero_Dantas'</v>
      </c>
      <c r="N98" s="0" t="n">
        <v>33356</v>
      </c>
    </row>
    <row r="99" customFormat="false" ht="12.8" hidden="false" customHeight="false" outlineLevel="0" collapsed="false">
      <c r="B99" s="0" t="n">
        <v>290790</v>
      </c>
      <c r="C99" s="0" t="n">
        <v>2</v>
      </c>
      <c r="D99" s="0" t="n">
        <v>29</v>
      </c>
      <c r="E99" s="2" t="n">
        <f aca="false">VLOOKUP(B99,'10'!$B$2:$F$5570,4,0)</f>
        <v>-11.1032</v>
      </c>
      <c r="F99" s="2" t="n">
        <f aca="false">VLOOKUP(B99,'10'!$B$2:$F$5570,5,0)</f>
        <v>-38.5179</v>
      </c>
      <c r="G99" s="3" t="n">
        <f aca="false">VLOOKUP(B99,'10'!$B$2:$J$5570,6,0)</f>
        <v>18439.9321127227</v>
      </c>
      <c r="H99" s="0" t="n">
        <f aca="false">IFERROR(IF(I99=K99,0,1),1)</f>
        <v>0</v>
      </c>
      <c r="I99" s="0" t="s">
        <v>1875</v>
      </c>
      <c r="K99" s="4" t="str">
        <f aca="false">VLOOKUP(I99,'[1]29-BA'!K$1:K$1048576,1,0)</f>
        <v>'Cipo'</v>
      </c>
      <c r="N99" s="0" t="n">
        <v>17097</v>
      </c>
    </row>
    <row r="100" customFormat="false" ht="12.8" hidden="false" customHeight="false" outlineLevel="0" collapsed="false">
      <c r="B100" s="0" t="n">
        <v>290800</v>
      </c>
      <c r="C100" s="0" t="n">
        <v>2</v>
      </c>
      <c r="D100" s="0" t="n">
        <v>29</v>
      </c>
      <c r="E100" s="2" t="n">
        <f aca="false">VLOOKUP(B100,'10'!$B$2:$F$5570,4,0)</f>
        <v>-14.637</v>
      </c>
      <c r="F100" s="2" t="n">
        <f aca="false">VLOOKUP(B100,'10'!$B$2:$F$5570,5,0)</f>
        <v>-39.5556</v>
      </c>
      <c r="G100" s="3" t="n">
        <f aca="false">VLOOKUP(B100,'10'!$B$2:$J$5570,6,0)</f>
        <v>18829.2878764645</v>
      </c>
      <c r="H100" s="0" t="n">
        <f aca="false">IFERROR(IF(I100=K100,0,1),1)</f>
        <v>0</v>
      </c>
      <c r="I100" s="0" t="s">
        <v>1876</v>
      </c>
      <c r="K100" s="4" t="str">
        <f aca="false">VLOOKUP(I100,'[1]29-BA'!K$1:K$1048576,1,0)</f>
        <v>'Coaraci'</v>
      </c>
      <c r="N100" s="0" t="n">
        <v>17458</v>
      </c>
    </row>
    <row r="101" customFormat="false" ht="12.8" hidden="false" customHeight="false" outlineLevel="0" collapsed="false">
      <c r="B101" s="0" t="n">
        <v>290810</v>
      </c>
      <c r="C101" s="0" t="n">
        <v>2</v>
      </c>
      <c r="D101" s="0" t="n">
        <v>29</v>
      </c>
      <c r="E101" s="2" t="n">
        <f aca="false">VLOOKUP(B101,'10'!$B$2:$F$5570,4,0)</f>
        <v>-14.1814</v>
      </c>
      <c r="F101" s="2" t="n">
        <f aca="false">VLOOKUP(B101,'10'!$B$2:$F$5570,5,0)</f>
        <v>-44.5352</v>
      </c>
      <c r="G101" s="3" t="n">
        <f aca="false">VLOOKUP(B101,'10'!$B$2:$J$5570,6,0)</f>
        <v>20218.4574711996</v>
      </c>
      <c r="H101" s="0" t="n">
        <f aca="false">IFERROR(IF(I101=K101,0,1),1)</f>
        <v>0</v>
      </c>
      <c r="I101" s="0" t="s">
        <v>1877</v>
      </c>
      <c r="K101" s="4" t="str">
        <f aca="false">VLOOKUP(I101,'[1]29-BA'!K$1:K$1048576,1,0)</f>
        <v>'Cocos'</v>
      </c>
      <c r="N101" s="0" t="n">
        <v>18746</v>
      </c>
    </row>
    <row r="102" customFormat="false" ht="12.8" hidden="false" customHeight="false" outlineLevel="0" collapsed="false">
      <c r="B102" s="0" t="n">
        <v>290820</v>
      </c>
      <c r="C102" s="0" t="n">
        <v>2</v>
      </c>
      <c r="D102" s="0" t="n">
        <v>29</v>
      </c>
      <c r="E102" s="2" t="n">
        <f aca="false">VLOOKUP(B102,'10'!$B$2:$F$5570,4,0)</f>
        <v>-12.5078</v>
      </c>
      <c r="F102" s="2" t="n">
        <f aca="false">VLOOKUP(B102,'10'!$B$2:$F$5570,5,0)</f>
        <v>-38.9978</v>
      </c>
      <c r="G102" s="3" t="n">
        <f aca="false">VLOOKUP(B102,'10'!$B$2:$J$5570,6,0)</f>
        <v>24150.8428302092</v>
      </c>
      <c r="H102" s="0" t="n">
        <f aca="false">IFERROR(IF(I102=K102,0,1),1)</f>
        <v>0</v>
      </c>
      <c r="I102" s="0" t="s">
        <v>1878</v>
      </c>
      <c r="K102" s="4" t="str">
        <f aca="false">VLOOKUP(I102,'[1]29-BA'!K$1:K$1048576,1,0)</f>
        <v>'Conceicao_Da_Feira'</v>
      </c>
      <c r="N102" s="0" t="n">
        <v>22392</v>
      </c>
    </row>
    <row r="103" customFormat="false" ht="12.8" hidden="false" customHeight="false" outlineLevel="0" collapsed="false">
      <c r="B103" s="0" t="n">
        <v>290830</v>
      </c>
      <c r="C103" s="0" t="n">
        <v>2</v>
      </c>
      <c r="D103" s="0" t="n">
        <v>29</v>
      </c>
      <c r="E103" s="2" t="n">
        <f aca="false">VLOOKUP(B103,'10'!$B$2:$F$5570,4,0)</f>
        <v>-12.7836</v>
      </c>
      <c r="F103" s="2" t="n">
        <f aca="false">VLOOKUP(B103,'10'!$B$2:$F$5570,5,0)</f>
        <v>-39.1715</v>
      </c>
      <c r="G103" s="3" t="n">
        <f aca="false">VLOOKUP(B103,'10'!$B$2:$J$5570,6,0)</f>
        <v>18693.3908508926</v>
      </c>
      <c r="H103" s="0" t="n">
        <f aca="false">IFERROR(IF(I103=K103,0,1),1)</f>
        <v>0</v>
      </c>
      <c r="I103" s="0" t="s">
        <v>1879</v>
      </c>
      <c r="K103" s="4" t="str">
        <f aca="false">VLOOKUP(I103,'[1]29-BA'!K$1:K$1048576,1,0)</f>
        <v>'Conceicao_Do_Almeida'</v>
      </c>
      <c r="N103" s="0" t="n">
        <v>17332</v>
      </c>
    </row>
    <row r="104" customFormat="false" ht="12.8" hidden="false" customHeight="false" outlineLevel="0" collapsed="false">
      <c r="B104" s="0" t="n">
        <v>290840</v>
      </c>
      <c r="C104" s="0" t="n">
        <v>2</v>
      </c>
      <c r="D104" s="0" t="n">
        <v>29</v>
      </c>
      <c r="E104" s="2" t="n">
        <f aca="false">VLOOKUP(B104,'10'!$B$2:$F$5570,4,0)</f>
        <v>-11.56</v>
      </c>
      <c r="F104" s="2" t="n">
        <f aca="false">VLOOKUP(B104,'10'!$B$2:$F$5570,5,0)</f>
        <v>-39.2808</v>
      </c>
      <c r="G104" s="3" t="n">
        <f aca="false">VLOOKUP(B104,'10'!$B$2:$J$5570,6,0)</f>
        <v>71390.1588859583</v>
      </c>
      <c r="H104" s="0" t="n">
        <f aca="false">IFERROR(IF(I104=K104,0,1),1)</f>
        <v>0</v>
      </c>
      <c r="I104" s="0" t="s">
        <v>1880</v>
      </c>
      <c r="K104" s="4" t="str">
        <f aca="false">VLOOKUP(I104,'[1]29-BA'!K$1:K$1048576,1,0)</f>
        <v>'Conceicao_Do_Coite'</v>
      </c>
      <c r="N104" s="0" t="n">
        <v>66191</v>
      </c>
    </row>
    <row r="105" customFormat="false" ht="12.8" hidden="false" customHeight="false" outlineLevel="0" collapsed="false">
      <c r="B105" s="0" t="n">
        <v>290850</v>
      </c>
      <c r="C105" s="0" t="n">
        <v>2</v>
      </c>
      <c r="D105" s="0" t="n">
        <v>29</v>
      </c>
      <c r="E105" s="2" t="n">
        <f aca="false">VLOOKUP(B105,'10'!$B$2:$F$5570,4,0)</f>
        <v>-12.3268</v>
      </c>
      <c r="F105" s="2" t="n">
        <f aca="false">VLOOKUP(B105,'10'!$B$2:$F$5570,5,0)</f>
        <v>-38.7684</v>
      </c>
      <c r="G105" s="3" t="n">
        <f aca="false">VLOOKUP(B105,'10'!$B$2:$J$5570,6,0)</f>
        <v>35493.9302741763</v>
      </c>
      <c r="H105" s="0" t="n">
        <f aca="false">IFERROR(IF(I105=K105,0,1),1)</f>
        <v>0</v>
      </c>
      <c r="I105" s="0" t="s">
        <v>1881</v>
      </c>
      <c r="K105" s="4" t="str">
        <f aca="false">VLOOKUP(I105,'[1]29-BA'!K$1:K$1048576,1,0)</f>
        <v>'Conceicao_Do_Jacuipe'</v>
      </c>
      <c r="N105" s="0" t="n">
        <v>32909</v>
      </c>
    </row>
    <row r="106" customFormat="false" ht="12.8" hidden="false" customHeight="false" outlineLevel="0" collapsed="false">
      <c r="B106" s="0" t="n">
        <v>290860</v>
      </c>
      <c r="C106" s="0" t="n">
        <v>2</v>
      </c>
      <c r="D106" s="0" t="n">
        <v>29</v>
      </c>
      <c r="E106" s="2" t="n">
        <f aca="false">VLOOKUP(B106,'10'!$B$2:$F$5570,4,0)</f>
        <v>-11.8179</v>
      </c>
      <c r="F106" s="2" t="n">
        <f aca="false">VLOOKUP(B106,'10'!$B$2:$F$5570,5,0)</f>
        <v>-37.6131</v>
      </c>
      <c r="G106" s="3" t="n">
        <f aca="false">VLOOKUP(B106,'10'!$B$2:$J$5570,6,0)</f>
        <v>27643.1806778431</v>
      </c>
      <c r="H106" s="0" t="n">
        <f aca="false">IFERROR(IF(I106=K106,0,1),1)</f>
        <v>0</v>
      </c>
      <c r="I106" s="0" t="s">
        <v>1304</v>
      </c>
      <c r="K106" s="4" t="str">
        <f aca="false">VLOOKUP(I106,'[1]29-BA'!K$1:K$1048576,1,0)</f>
        <v>'Conde'</v>
      </c>
      <c r="N106" s="0" t="n">
        <v>25630</v>
      </c>
    </row>
    <row r="107" customFormat="false" ht="12.8" hidden="false" customHeight="false" outlineLevel="0" collapsed="false">
      <c r="B107" s="0" t="n">
        <v>290870</v>
      </c>
      <c r="C107" s="0" t="n">
        <v>2</v>
      </c>
      <c r="D107" s="0" t="n">
        <v>29</v>
      </c>
      <c r="E107" s="2" t="n">
        <f aca="false">VLOOKUP(B107,'10'!$B$2:$F$5570,4,0)</f>
        <v>-14.9022</v>
      </c>
      <c r="F107" s="2" t="n">
        <f aca="false">VLOOKUP(B107,'10'!$B$2:$F$5570,5,0)</f>
        <v>-41.9718</v>
      </c>
      <c r="G107" s="3" t="n">
        <f aca="false">VLOOKUP(B107,'10'!$B$2:$J$5570,6,0)</f>
        <v>18679.3697292066</v>
      </c>
      <c r="H107" s="0" t="n">
        <f aca="false">IFERROR(IF(I107=K107,0,1),1)</f>
        <v>0</v>
      </c>
      <c r="I107" s="0" t="s">
        <v>1882</v>
      </c>
      <c r="K107" s="4" t="str">
        <f aca="false">VLOOKUP(I107,'[1]29-BA'!K$1:K$1048576,1,0)</f>
        <v>'Condeuba'</v>
      </c>
      <c r="N107" s="0" t="n">
        <v>17319</v>
      </c>
    </row>
    <row r="108" customFormat="false" ht="12.8" hidden="false" customHeight="false" outlineLevel="0" collapsed="false">
      <c r="B108" s="0" t="n">
        <v>290880</v>
      </c>
      <c r="C108" s="0" t="n">
        <v>2</v>
      </c>
      <c r="D108" s="0" t="n">
        <v>29</v>
      </c>
      <c r="E108" s="2" t="n">
        <f aca="false">VLOOKUP(B108,'10'!$B$2:$F$5570,4,0)</f>
        <v>-13.7537</v>
      </c>
      <c r="F108" s="2" t="n">
        <f aca="false">VLOOKUP(B108,'10'!$B$2:$F$5570,5,0)</f>
        <v>-41.048</v>
      </c>
      <c r="G108" s="3" t="n">
        <f aca="false">VLOOKUP(B108,'10'!$B$2:$J$5570,6,0)</f>
        <v>4406.9464006893</v>
      </c>
      <c r="H108" s="0" t="n">
        <f aca="false">IFERROR(IF(I108=K108,0,1),1)</f>
        <v>1</v>
      </c>
      <c r="I108" s="0" t="s">
        <v>1883</v>
      </c>
      <c r="K108" s="4" t="e">
        <f aca="false">VLOOKUP(I108,'[1]29-BA'!K$1:K$1048576,1,0)</f>
        <v>#N/A</v>
      </c>
      <c r="N108" s="0" t="n">
        <v>4086</v>
      </c>
    </row>
    <row r="109" customFormat="false" ht="12.8" hidden="false" customHeight="false" outlineLevel="0" collapsed="false">
      <c r="B109" s="0" t="n">
        <v>290890</v>
      </c>
      <c r="C109" s="0" t="n">
        <v>2</v>
      </c>
      <c r="D109" s="0" t="n">
        <v>29</v>
      </c>
      <c r="E109" s="2" t="n">
        <f aca="false">VLOOKUP(B109,'10'!$B$2:$F$5570,4,0)</f>
        <v>-12.2333</v>
      </c>
      <c r="F109" s="2" t="n">
        <f aca="false">VLOOKUP(B109,'10'!$B$2:$F$5570,5,0)</f>
        <v>-38.7487</v>
      </c>
      <c r="G109" s="3" t="n">
        <f aca="false">VLOOKUP(B109,'10'!$B$2:$J$5570,6,0)</f>
        <v>24503.527968003</v>
      </c>
      <c r="H109" s="0" t="n">
        <f aca="false">IFERROR(IF(I109=K109,0,1),1)</f>
        <v>0</v>
      </c>
      <c r="I109" s="0" t="s">
        <v>1884</v>
      </c>
      <c r="K109" s="4" t="str">
        <f aca="false">VLOOKUP(I109,'[1]29-BA'!K$1:K$1048576,1,0)</f>
        <v>'Coracao_De_Maria'</v>
      </c>
      <c r="N109" s="0" t="n">
        <v>22719</v>
      </c>
    </row>
    <row r="110" customFormat="false" ht="12.8" hidden="false" customHeight="false" outlineLevel="0" collapsed="false">
      <c r="B110" s="0" t="n">
        <v>290900</v>
      </c>
      <c r="C110" s="0" t="n">
        <v>2</v>
      </c>
      <c r="D110" s="0" t="n">
        <v>29</v>
      </c>
      <c r="E110" s="2" t="n">
        <f aca="false">VLOOKUP(B110,'10'!$B$2:$F$5570,4,0)</f>
        <v>-15.0356</v>
      </c>
      <c r="F110" s="2" t="n">
        <f aca="false">VLOOKUP(B110,'10'!$B$2:$F$5570,5,0)</f>
        <v>-41.9308</v>
      </c>
      <c r="G110" s="3" t="n">
        <f aca="false">VLOOKUP(B110,'10'!$B$2:$J$5570,6,0)</f>
        <v>9259.33305186434</v>
      </c>
      <c r="H110" s="0" t="n">
        <f aca="false">IFERROR(IF(I110=K110,0,1),1)</f>
        <v>0</v>
      </c>
      <c r="I110" s="0" t="s">
        <v>1885</v>
      </c>
      <c r="K110" s="4" t="str">
        <f aca="false">VLOOKUP(I110,'[1]29-BA'!K$1:K$1048576,1,0)</f>
        <v>'Cordeiros'</v>
      </c>
      <c r="N110" s="0" t="n">
        <v>8585</v>
      </c>
    </row>
    <row r="111" customFormat="false" ht="12.8" hidden="false" customHeight="false" outlineLevel="0" collapsed="false">
      <c r="B111" s="0" t="n">
        <v>290910</v>
      </c>
      <c r="C111" s="0" t="n">
        <v>2</v>
      </c>
      <c r="D111" s="0" t="n">
        <v>29</v>
      </c>
      <c r="E111" s="2" t="n">
        <f aca="false">VLOOKUP(B111,'10'!$B$2:$F$5570,4,0)</f>
        <v>-13.8232</v>
      </c>
      <c r="F111" s="2" t="n">
        <f aca="false">VLOOKUP(B111,'10'!$B$2:$F$5570,5,0)</f>
        <v>-44.4586</v>
      </c>
      <c r="G111" s="3" t="n">
        <f aca="false">VLOOKUP(B111,'10'!$B$2:$J$5570,6,0)</f>
        <v>15358.5209852706</v>
      </c>
      <c r="H111" s="0" t="n">
        <f aca="false">IFERROR(IF(I111=K111,0,1),1)</f>
        <v>0</v>
      </c>
      <c r="I111" s="0" t="s">
        <v>1886</v>
      </c>
      <c r="K111" s="4" t="str">
        <f aca="false">VLOOKUP(I111,'[1]29-BA'!K$1:K$1048576,1,0)</f>
        <v>'Coribe'</v>
      </c>
      <c r="N111" s="0" t="n">
        <v>14240</v>
      </c>
    </row>
    <row r="112" customFormat="false" ht="12.8" hidden="false" customHeight="false" outlineLevel="0" collapsed="false">
      <c r="B112" s="0" t="n">
        <v>290920</v>
      </c>
      <c r="C112" s="0" t="n">
        <v>2</v>
      </c>
      <c r="D112" s="0" t="n">
        <v>29</v>
      </c>
      <c r="E112" s="2" t="n">
        <f aca="false">VLOOKUP(B112,'10'!$B$2:$F$5570,4,0)</f>
        <v>-10.2847</v>
      </c>
      <c r="F112" s="2" t="n">
        <f aca="false">VLOOKUP(B112,'10'!$B$2:$F$5570,5,0)</f>
        <v>-37.9198</v>
      </c>
      <c r="G112" s="3" t="n">
        <f aca="false">VLOOKUP(B112,'10'!$B$2:$J$5570,6,0)</f>
        <v>17042.1341354116</v>
      </c>
      <c r="H112" s="0" t="n">
        <f aca="false">IFERROR(IF(I112=K112,0,1),1)</f>
        <v>1</v>
      </c>
      <c r="I112" s="0" t="s">
        <v>1887</v>
      </c>
      <c r="K112" s="4" t="e">
        <f aca="false">VLOOKUP(I112,'[1]29-BA'!K$1:K$1048576,1,0)</f>
        <v>#N/A</v>
      </c>
      <c r="N112" s="0" t="n">
        <v>15801</v>
      </c>
    </row>
    <row r="113" customFormat="false" ht="12.8" hidden="false" customHeight="false" outlineLevel="0" collapsed="false">
      <c r="B113" s="0" t="n">
        <v>290930</v>
      </c>
      <c r="C113" s="0" t="n">
        <v>2</v>
      </c>
      <c r="D113" s="0" t="n">
        <v>29</v>
      </c>
      <c r="E113" s="2" t="n">
        <f aca="false">VLOOKUP(B113,'10'!$B$2:$F$5570,4,0)</f>
        <v>-13.3477</v>
      </c>
      <c r="F113" s="2" t="n">
        <f aca="false">VLOOKUP(B113,'10'!$B$2:$F$5570,5,0)</f>
        <v>-44.6333</v>
      </c>
      <c r="G113" s="3" t="n">
        <f aca="false">VLOOKUP(B113,'10'!$B$2:$J$5570,6,0)</f>
        <v>34600.8926775608</v>
      </c>
      <c r="H113" s="0" t="n">
        <f aca="false">IFERROR(IF(I113=K113,0,1),1)</f>
        <v>0</v>
      </c>
      <c r="I113" s="0" t="s">
        <v>1888</v>
      </c>
      <c r="K113" s="4" t="str">
        <f aca="false">VLOOKUP(I113,'[1]29-BA'!K$1:K$1048576,1,0)</f>
        <v>'Correntina'</v>
      </c>
      <c r="N113" s="0" t="n">
        <v>32081</v>
      </c>
    </row>
    <row r="114" customFormat="false" ht="12.8" hidden="false" customHeight="false" outlineLevel="0" collapsed="false">
      <c r="B114" s="0" t="n">
        <v>290940</v>
      </c>
      <c r="C114" s="0" t="n">
        <v>2</v>
      </c>
      <c r="D114" s="0" t="n">
        <v>29</v>
      </c>
      <c r="E114" s="2" t="n">
        <f aca="false">VLOOKUP(B114,'10'!$B$2:$F$5570,4,0)</f>
        <v>-12.0228</v>
      </c>
      <c r="F114" s="2" t="n">
        <f aca="false">VLOOKUP(B114,'10'!$B$2:$F$5570,5,0)</f>
        <v>-44.2566</v>
      </c>
      <c r="G114" s="3" t="n">
        <f aca="false">VLOOKUP(B114,'10'!$B$2:$J$5570,6,0)</f>
        <v>14879.6457523029</v>
      </c>
      <c r="H114" s="0" t="n">
        <f aca="false">IFERROR(IF(I114=K114,0,1),1)</f>
        <v>0</v>
      </c>
      <c r="I114" s="0" t="s">
        <v>1889</v>
      </c>
      <c r="K114" s="4" t="str">
        <f aca="false">VLOOKUP(I114,'[1]29-BA'!K$1:K$1048576,1,0)</f>
        <v>'Cotegipe'</v>
      </c>
      <c r="N114" s="0" t="n">
        <v>13796</v>
      </c>
    </row>
    <row r="115" customFormat="false" ht="12.8" hidden="false" customHeight="false" outlineLevel="0" collapsed="false">
      <c r="B115" s="0" t="n">
        <v>290950</v>
      </c>
      <c r="C115" s="0" t="n">
        <v>2</v>
      </c>
      <c r="D115" s="0" t="n">
        <v>29</v>
      </c>
      <c r="E115" s="2" t="n">
        <f aca="false">VLOOKUP(B115,'10'!$B$2:$F$5570,4,0)</f>
        <v>-13.3531</v>
      </c>
      <c r="F115" s="2" t="n">
        <f aca="false">VLOOKUP(B115,'10'!$B$2:$F$5570,5,0)</f>
        <v>-39.8031</v>
      </c>
      <c r="G115" s="3" t="n">
        <f aca="false">VLOOKUP(B115,'10'!$B$2:$J$5570,6,0)</f>
        <v>5769.15229987447</v>
      </c>
      <c r="H115" s="0" t="n">
        <f aca="false">IFERROR(IF(I115=K115,0,1),1)</f>
        <v>0</v>
      </c>
      <c r="I115" s="0" t="s">
        <v>1890</v>
      </c>
      <c r="K115" s="4" t="str">
        <f aca="false">VLOOKUP(I115,'[1]29-BA'!K$1:K$1048576,1,0)</f>
        <v>'Cravolandia'</v>
      </c>
      <c r="N115" s="0" t="n">
        <v>5349</v>
      </c>
    </row>
    <row r="116" customFormat="false" ht="12.8" hidden="false" customHeight="false" outlineLevel="0" collapsed="false">
      <c r="B116" s="0" t="n">
        <v>290960</v>
      </c>
      <c r="C116" s="0" t="n">
        <v>2</v>
      </c>
      <c r="D116" s="0" t="n">
        <v>29</v>
      </c>
      <c r="E116" s="2" t="n">
        <f aca="false">VLOOKUP(B116,'10'!$B$2:$F$5570,4,0)</f>
        <v>-11.5059</v>
      </c>
      <c r="F116" s="2" t="n">
        <f aca="false">VLOOKUP(B116,'10'!$B$2:$F$5570,5,0)</f>
        <v>-38.1515</v>
      </c>
      <c r="G116" s="3" t="n">
        <f aca="false">VLOOKUP(B116,'10'!$B$2:$J$5570,6,0)</f>
        <v>22692.6461748661</v>
      </c>
      <c r="H116" s="0" t="n">
        <f aca="false">IFERROR(IF(I116=K116,0,1),1)</f>
        <v>0</v>
      </c>
      <c r="I116" s="0" t="s">
        <v>1891</v>
      </c>
      <c r="K116" s="4" t="str">
        <f aca="false">VLOOKUP(I116,'[1]29-BA'!K$1:K$1048576,1,0)</f>
        <v>'Crisopolis'</v>
      </c>
      <c r="N116" s="0" t="n">
        <v>21040</v>
      </c>
    </row>
    <row r="117" customFormat="false" ht="12.8" hidden="false" customHeight="false" outlineLevel="0" collapsed="false">
      <c r="B117" s="0" t="n">
        <v>290970</v>
      </c>
      <c r="C117" s="0" t="n">
        <v>2</v>
      </c>
      <c r="D117" s="0" t="n">
        <v>29</v>
      </c>
      <c r="E117" s="2" t="n">
        <f aca="false">VLOOKUP(B117,'10'!$B$2:$F$5570,4,0)</f>
        <v>-12.2249</v>
      </c>
      <c r="F117" s="2" t="n">
        <f aca="false">VLOOKUP(B117,'10'!$B$2:$F$5570,5,0)</f>
        <v>-44.4214</v>
      </c>
      <c r="G117" s="3" t="n">
        <f aca="false">VLOOKUP(B117,'10'!$B$2:$J$5570,6,0)</f>
        <v>14961.6153867749</v>
      </c>
      <c r="H117" s="0" t="n">
        <f aca="false">IFERROR(IF(I117=K117,0,1),1)</f>
        <v>0</v>
      </c>
      <c r="I117" s="0" t="s">
        <v>1892</v>
      </c>
      <c r="K117" s="4" t="str">
        <f aca="false">VLOOKUP(I117,'[1]29-BA'!K$1:K$1048576,1,0)</f>
        <v>'Cristopolis'</v>
      </c>
      <c r="N117" s="0" t="n">
        <v>13872</v>
      </c>
    </row>
    <row r="118" customFormat="false" ht="12.8" hidden="false" customHeight="false" outlineLevel="0" collapsed="false">
      <c r="B118" s="0" t="n">
        <v>290980</v>
      </c>
      <c r="C118" s="0" t="n">
        <v>2</v>
      </c>
      <c r="D118" s="0" t="n">
        <v>29</v>
      </c>
      <c r="E118" s="2" t="n">
        <f aca="false">VLOOKUP(B118,'10'!$B$2:$F$5570,4,0)</f>
        <v>-12.6675</v>
      </c>
      <c r="F118" s="2" t="n">
        <f aca="false">VLOOKUP(B118,'10'!$B$2:$F$5570,5,0)</f>
        <v>-39.1008</v>
      </c>
      <c r="G118" s="3" t="n">
        <f aca="false">VLOOKUP(B118,'10'!$B$2:$J$5570,6,0)</f>
        <v>67809.3801169205</v>
      </c>
      <c r="H118" s="0" t="n">
        <f aca="false">IFERROR(IF(I118=K118,0,1),1)</f>
        <v>0</v>
      </c>
      <c r="I118" s="0" t="s">
        <v>1893</v>
      </c>
      <c r="K118" s="4" t="str">
        <f aca="false">VLOOKUP(I118,'[1]29-BA'!K$1:K$1048576,1,0)</f>
        <v>'Cruz_Das_Almas'</v>
      </c>
      <c r="N118" s="0" t="n">
        <v>62871</v>
      </c>
    </row>
    <row r="119" customFormat="false" ht="12.8" hidden="false" customHeight="false" outlineLevel="0" collapsed="false">
      <c r="B119" s="0" t="n">
        <v>290990</v>
      </c>
      <c r="C119" s="0" t="n">
        <v>2</v>
      </c>
      <c r="D119" s="0" t="n">
        <v>29</v>
      </c>
      <c r="E119" s="2" t="n">
        <f aca="false">VLOOKUP(B119,'10'!$B$2:$F$5570,4,0)</f>
        <v>-8.98458</v>
      </c>
      <c r="F119" s="2" t="n">
        <f aca="false">VLOOKUP(B119,'10'!$B$2:$F$5570,5,0)</f>
        <v>-39.8997</v>
      </c>
      <c r="G119" s="3" t="n">
        <f aca="false">VLOOKUP(B119,'10'!$B$2:$J$5570,6,0)</f>
        <v>37090.1810507353</v>
      </c>
      <c r="H119" s="0" t="n">
        <f aca="false">IFERROR(IF(I119=K119,0,1),1)</f>
        <v>0</v>
      </c>
      <c r="I119" s="0" t="s">
        <v>1894</v>
      </c>
      <c r="K119" s="4" t="str">
        <f aca="false">VLOOKUP(I119,'[1]29-BA'!K$1:K$1048576,1,0)</f>
        <v>'Curaca'</v>
      </c>
      <c r="N119" s="0" t="n">
        <v>34389</v>
      </c>
    </row>
    <row r="120" customFormat="false" ht="12.8" hidden="false" customHeight="false" outlineLevel="0" collapsed="false">
      <c r="B120" s="0" t="n">
        <v>291000</v>
      </c>
      <c r="C120" s="0" t="n">
        <v>2</v>
      </c>
      <c r="D120" s="0" t="n">
        <v>29</v>
      </c>
      <c r="E120" s="2" t="n">
        <f aca="false">VLOOKUP(B120,'10'!$B$2:$F$5570,4,0)</f>
        <v>-14.4229</v>
      </c>
      <c r="F120" s="2" t="n">
        <f aca="false">VLOOKUP(B120,'10'!$B$2:$F$5570,5,0)</f>
        <v>-39.9031</v>
      </c>
      <c r="G120" s="3" t="n">
        <f aca="false">VLOOKUP(B120,'10'!$B$2:$J$5570,6,0)</f>
        <v>11762.6425467248</v>
      </c>
      <c r="H120" s="0" t="n">
        <f aca="false">IFERROR(IF(I120=K120,0,1),1)</f>
        <v>1</v>
      </c>
      <c r="I120" s="0" t="s">
        <v>1895</v>
      </c>
      <c r="K120" s="4" t="e">
        <f aca="false">VLOOKUP(I120,'[1]29-BA'!K$1:K$1048576,1,0)</f>
        <v>#N/A</v>
      </c>
      <c r="N120" s="0" t="n">
        <v>10906</v>
      </c>
    </row>
    <row r="121" customFormat="false" ht="12.8" hidden="false" customHeight="false" outlineLevel="0" collapsed="false">
      <c r="B121" s="0" t="n">
        <v>291005</v>
      </c>
      <c r="C121" s="0" t="n">
        <v>2</v>
      </c>
      <c r="D121" s="0" t="n">
        <v>29</v>
      </c>
      <c r="E121" s="2" t="n">
        <f aca="false">VLOOKUP(B121,'10'!$B$2:$F$5570,4,0)</f>
        <v>-12.6187</v>
      </c>
      <c r="F121" s="2" t="n">
        <f aca="false">VLOOKUP(B121,'10'!$B$2:$F$5570,5,0)</f>
        <v>-38.2926</v>
      </c>
      <c r="G121" s="3" t="n">
        <f aca="false">VLOOKUP(B121,'10'!$B$2:$J$5570,6,0)</f>
        <v>85944.0831960174</v>
      </c>
      <c r="H121" s="0" t="n">
        <f aca="false">IFERROR(IF(I121=K121,0,1),1)</f>
        <v>0</v>
      </c>
      <c r="I121" s="0" t="s">
        <v>1896</v>
      </c>
      <c r="K121" s="4" t="str">
        <f aca="false">VLOOKUP(I121,'[1]29-BA'!K$1:K$1048576,1,0)</f>
        <v>'Dias_Davila'</v>
      </c>
      <c r="N121" s="0" t="n">
        <v>79685</v>
      </c>
    </row>
    <row r="122" customFormat="false" ht="12.8" hidden="false" customHeight="false" outlineLevel="0" collapsed="false">
      <c r="B122" s="0" t="n">
        <v>291010</v>
      </c>
      <c r="C122" s="0" t="n">
        <v>2</v>
      </c>
      <c r="D122" s="0" t="n">
        <v>29</v>
      </c>
      <c r="E122" s="2" t="n">
        <f aca="false">VLOOKUP(B122,'10'!$B$2:$F$5570,4,0)</f>
        <v>-13.7565</v>
      </c>
      <c r="F122" s="2" t="n">
        <f aca="false">VLOOKUP(B122,'10'!$B$2:$F$5570,5,0)</f>
        <v>-41.7677</v>
      </c>
      <c r="G122" s="3" t="n">
        <f aca="false">VLOOKUP(B122,'10'!$B$2:$J$5570,6,0)</f>
        <v>13109.748776402</v>
      </c>
      <c r="H122" s="0" t="n">
        <f aca="false">IFERROR(IF(I122=K122,0,1),1)</f>
        <v>0</v>
      </c>
      <c r="I122" s="0" t="s">
        <v>1897</v>
      </c>
      <c r="K122" s="4" t="str">
        <f aca="false">VLOOKUP(I122,'[1]29-BA'!K$1:K$1048576,1,0)</f>
        <v>'Dom_Basilio'</v>
      </c>
      <c r="N122" s="0" t="n">
        <v>12155</v>
      </c>
    </row>
    <row r="123" customFormat="false" ht="12.8" hidden="false" customHeight="false" outlineLevel="0" collapsed="false">
      <c r="B123" s="0" t="n">
        <v>291020</v>
      </c>
      <c r="C123" s="0" t="n">
        <v>2</v>
      </c>
      <c r="D123" s="0" t="n">
        <v>29</v>
      </c>
      <c r="E123" s="2" t="n">
        <f aca="false">VLOOKUP(B123,'10'!$B$2:$F$5570,4,0)</f>
        <v>-12.9016</v>
      </c>
      <c r="F123" s="2" t="n">
        <f aca="false">VLOOKUP(B123,'10'!$B$2:$F$5570,5,0)</f>
        <v>-39.1923</v>
      </c>
      <c r="G123" s="3" t="n">
        <f aca="false">VLOOKUP(B123,'10'!$B$2:$J$5570,6,0)</f>
        <v>4368.11867909733</v>
      </c>
      <c r="H123" s="0" t="n">
        <f aca="false">IFERROR(IF(I123=K123,0,1),1)</f>
        <v>1</v>
      </c>
      <c r="I123" s="0" t="s">
        <v>1898</v>
      </c>
      <c r="K123" s="4" t="e">
        <f aca="false">VLOOKUP(I123,'[1]29-BA'!K$1:K$1048576,1,0)</f>
        <v>#N/A</v>
      </c>
      <c r="N123" s="0" t="n">
        <v>4050</v>
      </c>
    </row>
    <row r="124" customFormat="false" ht="12.8" hidden="false" customHeight="false" outlineLevel="0" collapsed="false">
      <c r="B124" s="0" t="n">
        <v>291030</v>
      </c>
      <c r="C124" s="0" t="n">
        <v>2</v>
      </c>
      <c r="D124" s="0" t="n">
        <v>29</v>
      </c>
      <c r="E124" s="2" t="n">
        <f aca="false">VLOOKUP(B124,'10'!$B$2:$F$5570,4,0)</f>
        <v>-12.9417</v>
      </c>
      <c r="F124" s="2" t="n">
        <f aca="false">VLOOKUP(B124,'10'!$B$2:$F$5570,5,0)</f>
        <v>-39.5191</v>
      </c>
      <c r="G124" s="3" t="n">
        <f aca="false">VLOOKUP(B124,'10'!$B$2:$J$5570,6,0)</f>
        <v>8756.72976681264</v>
      </c>
      <c r="H124" s="0" t="n">
        <f aca="false">IFERROR(IF(I124=K124,0,1),1)</f>
        <v>0</v>
      </c>
      <c r="I124" s="0" t="s">
        <v>1899</v>
      </c>
      <c r="K124" s="4" t="str">
        <f aca="false">VLOOKUP(I124,'[1]29-BA'!K$1:K$1048576,1,0)</f>
        <v>'Elisio_Medrado'</v>
      </c>
      <c r="N124" s="0" t="n">
        <v>8119</v>
      </c>
    </row>
    <row r="125" customFormat="false" ht="12.8" hidden="false" customHeight="false" outlineLevel="0" collapsed="false">
      <c r="B125" s="0" t="n">
        <v>291040</v>
      </c>
      <c r="C125" s="0" t="n">
        <v>2</v>
      </c>
      <c r="D125" s="0" t="n">
        <v>29</v>
      </c>
      <c r="E125" s="2" t="n">
        <f aca="false">VLOOKUP(B125,'10'!$B$2:$F$5570,4,0)</f>
        <v>-15.5302</v>
      </c>
      <c r="F125" s="2" t="n">
        <f aca="false">VLOOKUP(B125,'10'!$B$2:$F$5570,5,0)</f>
        <v>-40.9124</v>
      </c>
      <c r="G125" s="3" t="n">
        <f aca="false">VLOOKUP(B125,'10'!$B$2:$J$5570,6,0)</f>
        <v>18974.8918324344</v>
      </c>
      <c r="H125" s="0" t="n">
        <f aca="false">IFERROR(IF(I125=K125,0,1),1)</f>
        <v>0</v>
      </c>
      <c r="I125" s="0" t="s">
        <v>1900</v>
      </c>
      <c r="K125" s="4" t="str">
        <f aca="false">VLOOKUP(I125,'[1]29-BA'!K$1:K$1048576,1,0)</f>
        <v>'Encruzilhada'</v>
      </c>
      <c r="N125" s="0" t="n">
        <v>17593</v>
      </c>
    </row>
    <row r="126" customFormat="false" ht="12.8" hidden="false" customHeight="false" outlineLevel="0" collapsed="false">
      <c r="B126" s="0" t="n">
        <v>291050</v>
      </c>
      <c r="C126" s="0" t="n">
        <v>2</v>
      </c>
      <c r="D126" s="0" t="n">
        <v>29</v>
      </c>
      <c r="E126" s="2" t="n">
        <f aca="false">VLOOKUP(B126,'10'!$B$2:$F$5570,4,0)</f>
        <v>-11.9392</v>
      </c>
      <c r="F126" s="2" t="n">
        <f aca="false">VLOOKUP(B126,'10'!$B$2:$F$5570,5,0)</f>
        <v>-38.0871</v>
      </c>
      <c r="G126" s="3" t="n">
        <f aca="false">VLOOKUP(B126,'10'!$B$2:$J$5570,6,0)</f>
        <v>44925.8309775605</v>
      </c>
      <c r="H126" s="0" t="n">
        <f aca="false">IFERROR(IF(I126=K126,0,1),1)</f>
        <v>0</v>
      </c>
      <c r="I126" s="0" t="s">
        <v>1901</v>
      </c>
      <c r="K126" s="4" t="str">
        <f aca="false">VLOOKUP(I126,'[1]29-BA'!K$1:K$1048576,1,0)</f>
        <v>'Entre_Rios'</v>
      </c>
      <c r="N126" s="0" t="n">
        <v>41654</v>
      </c>
    </row>
    <row r="127" customFormat="false" ht="12.8" hidden="false" customHeight="false" outlineLevel="0" collapsed="false">
      <c r="B127" s="0" t="n">
        <v>291060</v>
      </c>
      <c r="C127" s="0" t="n">
        <v>2</v>
      </c>
      <c r="D127" s="0" t="n">
        <v>29</v>
      </c>
      <c r="E127" s="2" t="n">
        <f aca="false">VLOOKUP(B127,'10'!$B$2:$F$5570,4,0)</f>
        <v>-11.7942</v>
      </c>
      <c r="F127" s="2" t="n">
        <f aca="false">VLOOKUP(B127,'10'!$B$2:$F$5570,5,0)</f>
        <v>-37.9432</v>
      </c>
      <c r="G127" s="3" t="n">
        <f aca="false">VLOOKUP(B127,'10'!$B$2:$J$5570,6,0)</f>
        <v>39779.0007709797</v>
      </c>
      <c r="H127" s="0" t="n">
        <f aca="false">IFERROR(IF(I127=K127,0,1),1)</f>
        <v>0</v>
      </c>
      <c r="I127" s="0" t="s">
        <v>1902</v>
      </c>
      <c r="K127" s="4" t="str">
        <f aca="false">VLOOKUP(I127,'[1]29-BA'!K$1:K$1048576,1,0)</f>
        <v>'Esplanada'</v>
      </c>
      <c r="N127" s="0" t="n">
        <v>36882</v>
      </c>
    </row>
    <row r="128" customFormat="false" ht="12.8" hidden="false" customHeight="false" outlineLevel="0" collapsed="false">
      <c r="B128" s="0" t="n">
        <v>291070</v>
      </c>
      <c r="C128" s="0" t="n">
        <v>2</v>
      </c>
      <c r="D128" s="0" t="n">
        <v>29</v>
      </c>
      <c r="E128" s="2" t="n">
        <f aca="false">VLOOKUP(B128,'10'!$B$2:$F$5570,4,0)</f>
        <v>-10.5078</v>
      </c>
      <c r="F128" s="2" t="n">
        <f aca="false">VLOOKUP(B128,'10'!$B$2:$F$5570,5,0)</f>
        <v>-39.0153</v>
      </c>
      <c r="G128" s="3" t="n">
        <f aca="false">VLOOKUP(B128,'10'!$B$2:$J$5570,6,0)</f>
        <v>64542.4587640845</v>
      </c>
      <c r="H128" s="0" t="n">
        <f aca="false">IFERROR(IF(I128=K128,0,1),1)</f>
        <v>0</v>
      </c>
      <c r="I128" s="0" t="s">
        <v>1903</v>
      </c>
      <c r="K128" s="4" t="str">
        <f aca="false">VLOOKUP(I128,'[1]29-BA'!K$1:K$1048576,1,0)</f>
        <v>'Euclides_Da_Cunha'</v>
      </c>
      <c r="N128" s="0" t="n">
        <v>59842</v>
      </c>
    </row>
    <row r="129" customFormat="false" ht="12.8" hidden="false" customHeight="false" outlineLevel="0" collapsed="false">
      <c r="B129" s="0" t="n">
        <v>291072</v>
      </c>
      <c r="C129" s="0" t="n">
        <v>2</v>
      </c>
      <c r="D129" s="0" t="n">
        <v>29</v>
      </c>
      <c r="E129" s="2" t="n">
        <f aca="false">VLOOKUP(B129,'10'!$B$2:$F$5570,4,0)</f>
        <v>-16.3715</v>
      </c>
      <c r="F129" s="2" t="n">
        <f aca="false">VLOOKUP(B129,'10'!$B$2:$F$5570,5,0)</f>
        <v>-39.5821</v>
      </c>
      <c r="G129" s="3" t="n">
        <f aca="false">VLOOKUP(B129,'10'!$B$2:$J$5570,6,0)</f>
        <v>121140.334271322</v>
      </c>
      <c r="H129" s="0" t="n">
        <f aca="false">IFERROR(IF(I129=K129,0,1),1)</f>
        <v>0</v>
      </c>
      <c r="I129" s="0" t="s">
        <v>1904</v>
      </c>
      <c r="K129" s="4" t="str">
        <f aca="false">VLOOKUP(I129,'[1]29-BA'!K$1:K$1048576,1,0)</f>
        <v>'Eunapolis'</v>
      </c>
      <c r="N129" s="0" t="n">
        <v>112318</v>
      </c>
    </row>
    <row r="130" customFormat="false" ht="12.8" hidden="false" customHeight="false" outlineLevel="0" collapsed="false">
      <c r="B130" s="0" t="n">
        <v>291075</v>
      </c>
      <c r="C130" s="0" t="n">
        <v>2</v>
      </c>
      <c r="D130" s="0" t="n">
        <v>29</v>
      </c>
      <c r="E130" s="2" t="n">
        <f aca="false">VLOOKUP(B130,'10'!$B$2:$F$5570,4,0)</f>
        <v>-10.616</v>
      </c>
      <c r="F130" s="2" t="n">
        <f aca="false">VLOOKUP(B130,'10'!$B$2:$F$5570,5,0)</f>
        <v>-38.2239</v>
      </c>
      <c r="G130" s="3" t="n">
        <f aca="false">VLOOKUP(B130,'10'!$B$2:$J$5570,6,0)</f>
        <v>18983.5202150104</v>
      </c>
      <c r="H130" s="0" t="n">
        <f aca="false">IFERROR(IF(I130=K130,0,1),1)</f>
        <v>1</v>
      </c>
      <c r="I130" s="0" t="s">
        <v>380</v>
      </c>
      <c r="K130" s="4" t="e">
        <f aca="false">VLOOKUP(I130,'[1]29-BA'!K$1:K$1048576,1,0)</f>
        <v>#N/A</v>
      </c>
      <c r="N130" s="0" t="n">
        <v>17601</v>
      </c>
    </row>
    <row r="131" customFormat="false" ht="12.8" hidden="false" customHeight="false" outlineLevel="0" collapsed="false">
      <c r="B131" s="0" t="n">
        <v>291077</v>
      </c>
      <c r="C131" s="0" t="n">
        <v>2</v>
      </c>
      <c r="D131" s="0" t="n">
        <v>29</v>
      </c>
      <c r="E131" s="2" t="n">
        <f aca="false">VLOOKUP(B131,'10'!$B$2:$F$5570,4,0)</f>
        <v>-14.2044</v>
      </c>
      <c r="F131" s="2" t="n">
        <f aca="false">VLOOKUP(B131,'10'!$B$2:$F$5570,5,0)</f>
        <v>-44.2744</v>
      </c>
      <c r="G131" s="3" t="n">
        <f aca="false">VLOOKUP(B131,'10'!$B$2:$J$5570,6,0)</f>
        <v>6113.20905509226</v>
      </c>
      <c r="H131" s="0" t="n">
        <f aca="false">IFERROR(IF(I131=K131,0,1),1)</f>
        <v>0</v>
      </c>
      <c r="I131" s="0" t="s">
        <v>1905</v>
      </c>
      <c r="K131" s="4" t="str">
        <f aca="false">VLOOKUP(I131,'[1]29-BA'!K$1:K$1048576,1,0)</f>
        <v>'Feira_Da_Mata'</v>
      </c>
      <c r="N131" s="0" t="n">
        <v>5668</v>
      </c>
    </row>
    <row r="132" customFormat="false" ht="12.8" hidden="false" customHeight="false" outlineLevel="0" collapsed="false">
      <c r="B132" s="0" t="n">
        <v>291080</v>
      </c>
      <c r="C132" s="0" t="n">
        <v>2</v>
      </c>
      <c r="D132" s="0" t="n">
        <v>29</v>
      </c>
      <c r="E132" s="2" t="n">
        <f aca="false">VLOOKUP(B132,'10'!$B$2:$F$5570,4,0)</f>
        <v>-12.2664</v>
      </c>
      <c r="F132" s="2" t="n">
        <f aca="false">VLOOKUP(B132,'10'!$B$2:$F$5570,5,0)</f>
        <v>-38.9663</v>
      </c>
      <c r="G132" s="3" t="n">
        <f aca="false">VLOOKUP(B132,'10'!$B$2:$J$5570,6,0)</f>
        <v>657820.337759084</v>
      </c>
      <c r="H132" s="0" t="n">
        <f aca="false">IFERROR(IF(I132=K132,0,1),1)</f>
        <v>0</v>
      </c>
      <c r="I132" s="0" t="s">
        <v>1906</v>
      </c>
      <c r="K132" s="4" t="str">
        <f aca="false">VLOOKUP(I132,'[1]29-BA'!K$1:K$1048576,1,0)</f>
        <v>'Feira_De_Santana'</v>
      </c>
      <c r="N132" s="0" t="n">
        <v>609913</v>
      </c>
    </row>
    <row r="133" customFormat="false" ht="12.8" hidden="false" customHeight="false" outlineLevel="0" collapsed="false">
      <c r="B133" s="0" t="n">
        <v>291085</v>
      </c>
      <c r="C133" s="0" t="n">
        <v>2</v>
      </c>
      <c r="D133" s="0" t="n">
        <v>29</v>
      </c>
      <c r="E133" s="2" t="n">
        <f aca="false">VLOOKUP(B133,'10'!$B$2:$F$5570,4,0)</f>
        <v>-10.7405</v>
      </c>
      <c r="F133" s="2" t="n">
        <f aca="false">VLOOKUP(B133,'10'!$B$2:$F$5570,5,0)</f>
        <v>-40.1437</v>
      </c>
      <c r="G133" s="3" t="n">
        <f aca="false">VLOOKUP(B133,'10'!$B$2:$J$5570,6,0)</f>
        <v>17698.9697590092</v>
      </c>
      <c r="H133" s="0" t="n">
        <f aca="false">IFERROR(IF(I133=K133,0,1),1)</f>
        <v>0</v>
      </c>
      <c r="I133" s="0" t="s">
        <v>382</v>
      </c>
      <c r="K133" s="4" t="str">
        <f aca="false">VLOOKUP(I133,'[1]29-BA'!K$1:K$1048576,1,0)</f>
        <v>'Filadelfia'</v>
      </c>
      <c r="N133" s="0" t="n">
        <v>16410</v>
      </c>
    </row>
    <row r="134" customFormat="false" ht="12.8" hidden="false" customHeight="false" outlineLevel="0" collapsed="false">
      <c r="B134" s="0" t="n">
        <v>291090</v>
      </c>
      <c r="C134" s="0" t="n">
        <v>2</v>
      </c>
      <c r="D134" s="0" t="n">
        <v>29</v>
      </c>
      <c r="E134" s="2" t="n">
        <f aca="false">VLOOKUP(B134,'10'!$B$2:$F$5570,4,0)</f>
        <v>-14.9823</v>
      </c>
      <c r="F134" s="2" t="n">
        <f aca="false">VLOOKUP(B134,'10'!$B$2:$F$5570,5,0)</f>
        <v>-39.9269</v>
      </c>
      <c r="G134" s="3" t="n">
        <f aca="false">VLOOKUP(B134,'10'!$B$2:$J$5570,6,0)</f>
        <v>6044.1819944843</v>
      </c>
      <c r="H134" s="0" t="n">
        <f aca="false">IFERROR(IF(I134=K134,0,1),1)</f>
        <v>1</v>
      </c>
      <c r="I134" s="0" t="s">
        <v>1907</v>
      </c>
      <c r="K134" s="4" t="e">
        <f aca="false">VLOOKUP(I134,'[1]29-BA'!K$1:K$1048576,1,0)</f>
        <v>#N/A</v>
      </c>
      <c r="N134" s="0" t="n">
        <v>5604</v>
      </c>
    </row>
    <row r="135" customFormat="false" ht="12.8" hidden="false" customHeight="false" outlineLevel="0" collapsed="false">
      <c r="B135" s="0" t="n">
        <v>291100</v>
      </c>
      <c r="C135" s="0" t="n">
        <v>2</v>
      </c>
      <c r="D135" s="0" t="n">
        <v>29</v>
      </c>
      <c r="E135" s="2" t="n">
        <f aca="false">VLOOKUP(B135,'10'!$B$2:$F$5570,4,0)</f>
        <v>-14.8629</v>
      </c>
      <c r="F135" s="2" t="n">
        <f aca="false">VLOOKUP(B135,'10'!$B$2:$F$5570,5,0)</f>
        <v>-39.6579</v>
      </c>
      <c r="G135" s="3" t="n">
        <f aca="false">VLOOKUP(B135,'10'!$B$2:$J$5570,6,0)</f>
        <v>11525.3620258849</v>
      </c>
      <c r="H135" s="0" t="n">
        <f aca="false">IFERROR(IF(I135=K135,0,1),1)</f>
        <v>1</v>
      </c>
      <c r="I135" s="0" t="s">
        <v>1908</v>
      </c>
      <c r="K135" s="4" t="e">
        <f aca="false">VLOOKUP(I135,'[1]29-BA'!K$1:K$1048576,1,0)</f>
        <v>#N/A</v>
      </c>
      <c r="N135" s="0" t="n">
        <v>10686</v>
      </c>
    </row>
    <row r="136" customFormat="false" ht="12.8" hidden="false" customHeight="false" outlineLevel="0" collapsed="false">
      <c r="B136" s="0" t="n">
        <v>291110</v>
      </c>
      <c r="C136" s="0" t="n">
        <v>2</v>
      </c>
      <c r="D136" s="0" t="n">
        <v>29</v>
      </c>
      <c r="E136" s="2" t="n">
        <f aca="false">VLOOKUP(B136,'10'!$B$2:$F$5570,4,0)</f>
        <v>-11.0328</v>
      </c>
      <c r="F136" s="2" t="n">
        <f aca="false">VLOOKUP(B136,'10'!$B$2:$F$5570,5,0)</f>
        <v>-45.193</v>
      </c>
      <c r="G136" s="3" t="n">
        <f aca="false">VLOOKUP(B136,'10'!$B$2:$J$5570,6,0)</f>
        <v>27299.1239226253</v>
      </c>
      <c r="H136" s="0" t="n">
        <f aca="false">IFERROR(IF(I136=K136,0,1),1)</f>
        <v>1</v>
      </c>
      <c r="I136" s="0" t="s">
        <v>1909</v>
      </c>
      <c r="K136" s="4" t="e">
        <f aca="false">VLOOKUP(I136,'[1]29-BA'!K$1:K$1048576,1,0)</f>
        <v>#N/A</v>
      </c>
      <c r="N136" s="0" t="n">
        <v>25311</v>
      </c>
    </row>
    <row r="137" customFormat="false" ht="12.8" hidden="false" customHeight="false" outlineLevel="0" collapsed="false">
      <c r="B137" s="0" t="n">
        <v>291120</v>
      </c>
      <c r="C137" s="0" t="n">
        <v>2</v>
      </c>
      <c r="D137" s="0" t="n">
        <v>29</v>
      </c>
      <c r="E137" s="2" t="n">
        <f aca="false">VLOOKUP(B137,'10'!$B$2:$F$5570,4,0)</f>
        <v>-13.7441</v>
      </c>
      <c r="F137" s="2" t="n">
        <f aca="false">VLOOKUP(B137,'10'!$B$2:$F$5570,5,0)</f>
        <v>-39.4747</v>
      </c>
      <c r="G137" s="3" t="n">
        <f aca="false">VLOOKUP(B137,'10'!$B$2:$J$5570,6,0)</f>
        <v>34731.3969640228</v>
      </c>
      <c r="H137" s="0" t="n">
        <f aca="false">IFERROR(IF(I137=K137,0,1),1)</f>
        <v>0</v>
      </c>
      <c r="I137" s="0" t="s">
        <v>1910</v>
      </c>
      <c r="K137" s="4" t="str">
        <f aca="false">VLOOKUP(I137,'[1]29-BA'!K$1:K$1048576,1,0)</f>
        <v>'Gandu'</v>
      </c>
      <c r="N137" s="0" t="n">
        <v>32202</v>
      </c>
    </row>
    <row r="138" customFormat="false" ht="12.8" hidden="false" customHeight="false" outlineLevel="0" collapsed="false">
      <c r="B138" s="0" t="n">
        <v>291125</v>
      </c>
      <c r="C138" s="0" t="n">
        <v>2</v>
      </c>
      <c r="D138" s="0" t="n">
        <v>29</v>
      </c>
      <c r="E138" s="2" t="n">
        <f aca="false">VLOOKUP(B138,'10'!$B$2:$F$5570,4,0)</f>
        <v>-11.4688</v>
      </c>
      <c r="F138" s="2" t="n">
        <f aca="false">VLOOKUP(B138,'10'!$B$2:$F$5570,5,0)</f>
        <v>-39.7757</v>
      </c>
      <c r="G138" s="3" t="n">
        <f aca="false">VLOOKUP(B138,'10'!$B$2:$J$5570,6,0)</f>
        <v>4839.44407731104</v>
      </c>
      <c r="H138" s="0" t="n">
        <f aca="false">IFERROR(IF(I138=K138,0,1),1)</f>
        <v>1</v>
      </c>
      <c r="I138" s="0" t="s">
        <v>1911</v>
      </c>
      <c r="K138" s="4" t="e">
        <f aca="false">VLOOKUP(I138,'[1]29-BA'!K$1:K$1048576,1,0)</f>
        <v>#N/A</v>
      </c>
      <c r="N138" s="0" t="n">
        <v>4487</v>
      </c>
    </row>
    <row r="139" customFormat="false" ht="12.8" hidden="false" customHeight="false" outlineLevel="0" collapsed="false">
      <c r="B139" s="0" t="n">
        <v>291130</v>
      </c>
      <c r="C139" s="0" t="n">
        <v>2</v>
      </c>
      <c r="D139" s="0" t="n">
        <v>29</v>
      </c>
      <c r="E139" s="2" t="n">
        <f aca="false">VLOOKUP(B139,'10'!$B$2:$F$5570,4,0)</f>
        <v>-11.4342</v>
      </c>
      <c r="F139" s="2" t="n">
        <f aca="false">VLOOKUP(B139,'10'!$B$2:$F$5570,5,0)</f>
        <v>-42.5077</v>
      </c>
      <c r="G139" s="3" t="n">
        <f aca="false">VLOOKUP(B139,'10'!$B$2:$J$5570,6,0)</f>
        <v>12086.2068933246</v>
      </c>
      <c r="H139" s="0" t="n">
        <f aca="false">IFERROR(IF(I139=K139,0,1),1)</f>
        <v>0</v>
      </c>
      <c r="I139" s="0" t="s">
        <v>1912</v>
      </c>
      <c r="K139" s="4" t="str">
        <f aca="false">VLOOKUP(I139,'[1]29-BA'!K$1:K$1048576,1,0)</f>
        <v>'Gentio_Do_Ouro'</v>
      </c>
      <c r="N139" s="0" t="n">
        <v>11206</v>
      </c>
    </row>
    <row r="140" customFormat="false" ht="12.8" hidden="false" customHeight="false" outlineLevel="0" collapsed="false">
      <c r="B140" s="0" t="n">
        <v>291140</v>
      </c>
      <c r="C140" s="0" t="n">
        <v>2</v>
      </c>
      <c r="D140" s="0" t="n">
        <v>29</v>
      </c>
      <c r="E140" s="2" t="n">
        <f aca="false">VLOOKUP(B140,'10'!$B$2:$F$5570,4,0)</f>
        <v>-9.34382</v>
      </c>
      <c r="F140" s="2" t="n">
        <f aca="false">VLOOKUP(B140,'10'!$B$2:$F$5570,5,0)</f>
        <v>-38.2544</v>
      </c>
      <c r="G140" s="3" t="n">
        <f aca="false">VLOOKUP(B140,'10'!$B$2:$J$5570,6,0)</f>
        <v>16402.555276966</v>
      </c>
      <c r="H140" s="0" t="n">
        <f aca="false">IFERROR(IF(I140=K140,0,1),1)</f>
        <v>1</v>
      </c>
      <c r="I140" s="0" t="s">
        <v>1913</v>
      </c>
      <c r="K140" s="4" t="e">
        <f aca="false">VLOOKUP(I140,'[1]29-BA'!K$1:K$1048576,1,0)</f>
        <v>#N/A</v>
      </c>
      <c r="N140" s="0" t="n">
        <v>15208</v>
      </c>
    </row>
    <row r="141" customFormat="false" ht="12.8" hidden="false" customHeight="false" outlineLevel="0" collapsed="false">
      <c r="B141" s="0" t="n">
        <v>291150</v>
      </c>
      <c r="C141" s="0" t="n">
        <v>2</v>
      </c>
      <c r="D141" s="0" t="n">
        <v>29</v>
      </c>
      <c r="E141" s="2" t="n">
        <f aca="false">VLOOKUP(B141,'10'!$B$2:$F$5570,4,0)</f>
        <v>-14.3195</v>
      </c>
      <c r="F141" s="2" t="n">
        <f aca="false">VLOOKUP(B141,'10'!$B$2:$F$5570,5,0)</f>
        <v>-39.469</v>
      </c>
      <c r="G141" s="3" t="n">
        <f aca="false">VLOOKUP(B141,'10'!$B$2:$J$5570,6,0)</f>
        <v>7847.5139528672</v>
      </c>
      <c r="H141" s="0" t="n">
        <f aca="false">IFERROR(IF(I141=K141,0,1),1)</f>
        <v>0</v>
      </c>
      <c r="I141" s="0" t="s">
        <v>1914</v>
      </c>
      <c r="K141" s="4" t="str">
        <f aca="false">VLOOKUP(I141,'[1]29-BA'!K$1:K$1048576,1,0)</f>
        <v>'Gongogi'</v>
      </c>
      <c r="N141" s="0" t="n">
        <v>7276</v>
      </c>
    </row>
    <row r="142" customFormat="false" ht="12.8" hidden="false" customHeight="false" outlineLevel="0" collapsed="false">
      <c r="B142" s="0" t="n">
        <v>291160</v>
      </c>
      <c r="C142" s="0" t="n">
        <v>2</v>
      </c>
      <c r="D142" s="0" t="n">
        <v>29</v>
      </c>
      <c r="E142" s="2" t="n">
        <f aca="false">VLOOKUP(B142,'10'!$B$2:$F$5570,4,0)</f>
        <v>-12.5994</v>
      </c>
      <c r="F142" s="2" t="n">
        <f aca="false">VLOOKUP(B142,'10'!$B$2:$F$5570,5,0)</f>
        <v>-39.0412</v>
      </c>
      <c r="G142" s="3" t="n">
        <f aca="false">VLOOKUP(B142,'10'!$B$2:$J$5570,6,0)</f>
        <v>22303.2904111244</v>
      </c>
      <c r="H142" s="0" t="n">
        <f aca="false">IFERROR(IF(I142=K142,0,1),1)</f>
        <v>1</v>
      </c>
      <c r="I142" s="0" t="s">
        <v>1915</v>
      </c>
      <c r="K142" s="4" t="e">
        <f aca="false">VLOOKUP(I142,'[1]29-BA'!K$1:K$1048576,1,0)</f>
        <v>#N/A</v>
      </c>
      <c r="N142" s="0" t="n">
        <v>20679</v>
      </c>
    </row>
    <row r="143" customFormat="false" ht="12.8" hidden="false" customHeight="false" outlineLevel="0" collapsed="false">
      <c r="B143" s="0" t="n">
        <v>291165</v>
      </c>
      <c r="C143" s="0" t="n">
        <v>2</v>
      </c>
      <c r="D143" s="0" t="n">
        <v>29</v>
      </c>
      <c r="E143" s="2" t="n">
        <f aca="false">VLOOKUP(B143,'10'!$B$2:$F$5570,4,0)</f>
        <v>-14.5467</v>
      </c>
      <c r="F143" s="2" t="n">
        <f aca="false">VLOOKUP(B143,'10'!$B$2:$F$5570,5,0)</f>
        <v>-41.9381</v>
      </c>
      <c r="G143" s="3" t="n">
        <f aca="false">VLOOKUP(B143,'10'!$B$2:$J$5570,6,0)</f>
        <v>7807.60768345322</v>
      </c>
      <c r="H143" s="0" t="n">
        <f aca="false">IFERROR(IF(I143=K143,0,1),1)</f>
        <v>1</v>
      </c>
      <c r="I143" s="0" t="s">
        <v>1916</v>
      </c>
      <c r="K143" s="4" t="e">
        <f aca="false">VLOOKUP(I143,'[1]29-BA'!K$1:K$1048576,1,0)</f>
        <v>#N/A</v>
      </c>
      <c r="N143" s="0" t="n">
        <v>7239</v>
      </c>
    </row>
    <row r="144" customFormat="false" ht="12.8" hidden="false" customHeight="false" outlineLevel="0" collapsed="false">
      <c r="B144" s="0" t="n">
        <v>291170</v>
      </c>
      <c r="C144" s="0" t="n">
        <v>2</v>
      </c>
      <c r="D144" s="0" t="n">
        <v>29</v>
      </c>
      <c r="E144" s="2" t="n">
        <f aca="false">VLOOKUP(B144,'10'!$B$2:$F$5570,4,0)</f>
        <v>-14.2231</v>
      </c>
      <c r="F144" s="2" t="n">
        <f aca="false">VLOOKUP(B144,'10'!$B$2:$F$5570,5,0)</f>
        <v>-42.7799</v>
      </c>
      <c r="G144" s="3" t="n">
        <f aca="false">VLOOKUP(B144,'10'!$B$2:$J$5570,6,0)</f>
        <v>90613.1167174526</v>
      </c>
      <c r="H144" s="0" t="n">
        <f aca="false">IFERROR(IF(I144=K144,0,1),1)</f>
        <v>0</v>
      </c>
      <c r="I144" s="0" t="s">
        <v>1917</v>
      </c>
      <c r="K144" s="4" t="str">
        <f aca="false">VLOOKUP(I144,'[1]29-BA'!K$1:K$1048576,1,0)</f>
        <v>'Guanambi'</v>
      </c>
      <c r="N144" s="0" t="n">
        <v>84014</v>
      </c>
    </row>
    <row r="145" customFormat="false" ht="12.8" hidden="false" customHeight="false" outlineLevel="0" collapsed="false">
      <c r="B145" s="0" t="n">
        <v>291180</v>
      </c>
      <c r="C145" s="0" t="n">
        <v>2</v>
      </c>
      <c r="D145" s="0" t="n">
        <v>29</v>
      </c>
      <c r="E145" s="2" t="n">
        <f aca="false">VLOOKUP(B145,'10'!$B$2:$F$5570,4,0)</f>
        <v>-16.5833</v>
      </c>
      <c r="F145" s="2" t="n">
        <f aca="false">VLOOKUP(B145,'10'!$B$2:$F$5570,5,0)</f>
        <v>-39.7847</v>
      </c>
      <c r="G145" s="3" t="n">
        <f aca="false">VLOOKUP(B145,'10'!$B$2:$J$5570,6,0)</f>
        <v>22639.7973315882</v>
      </c>
      <c r="H145" s="0" t="n">
        <f aca="false">IFERROR(IF(I145=K145,0,1),1)</f>
        <v>0</v>
      </c>
      <c r="I145" s="0" t="s">
        <v>1918</v>
      </c>
      <c r="K145" s="4" t="str">
        <f aca="false">VLOOKUP(I145,'[1]29-BA'!K$1:K$1048576,1,0)</f>
        <v>'Guaratinga'</v>
      </c>
      <c r="N145" s="0" t="n">
        <v>20991</v>
      </c>
    </row>
    <row r="146" customFormat="false" ht="12.8" hidden="false" customHeight="false" outlineLevel="0" collapsed="false">
      <c r="B146" s="0" t="n">
        <v>291185</v>
      </c>
      <c r="C146" s="0" t="n">
        <v>2</v>
      </c>
      <c r="D146" s="0" t="n">
        <v>29</v>
      </c>
      <c r="E146" s="2" t="n">
        <f aca="false">VLOOKUP(B146,'10'!$B$2:$F$5570,4,0)</f>
        <v>-10.6825</v>
      </c>
      <c r="F146" s="2" t="n">
        <f aca="false">VLOOKUP(B146,'10'!$B$2:$F$5570,5,0)</f>
        <v>-38.2907</v>
      </c>
      <c r="G146" s="3" t="n">
        <f aca="false">VLOOKUP(B146,'10'!$B$2:$J$5570,6,0)</f>
        <v>14103.0913204634</v>
      </c>
      <c r="H146" s="0" t="n">
        <f aca="false">IFERROR(IF(I146=K146,0,1),1)</f>
        <v>1</v>
      </c>
      <c r="I146" s="0" t="s">
        <v>1919</v>
      </c>
      <c r="K146" s="4" t="e">
        <f aca="false">VLOOKUP(I146,'[1]29-BA'!K$1:K$1048576,1,0)</f>
        <v>#N/A</v>
      </c>
      <c r="N146" s="0" t="n">
        <v>13076</v>
      </c>
    </row>
    <row r="147" customFormat="false" ht="12.8" hidden="false" customHeight="false" outlineLevel="0" collapsed="false">
      <c r="B147" s="0" t="n">
        <v>291190</v>
      </c>
      <c r="C147" s="0" t="n">
        <v>2</v>
      </c>
      <c r="D147" s="0" t="n">
        <v>29</v>
      </c>
      <c r="E147" s="2" t="n">
        <f aca="false">VLOOKUP(B147,'10'!$B$2:$F$5570,4,0)</f>
        <v>-12.7666</v>
      </c>
      <c r="F147" s="2" t="n">
        <f aca="false">VLOOKUP(B147,'10'!$B$2:$F$5570,5,0)</f>
        <v>-40.2056</v>
      </c>
      <c r="G147" s="3" t="n">
        <f aca="false">VLOOKUP(B147,'10'!$B$2:$J$5570,6,0)</f>
        <v>26420.1074476958</v>
      </c>
      <c r="H147" s="0" t="n">
        <f aca="false">IFERROR(IF(I147=K147,0,1),1)</f>
        <v>0</v>
      </c>
      <c r="I147" s="0" t="s">
        <v>1920</v>
      </c>
      <c r="K147" s="4" t="str">
        <f aca="false">VLOOKUP(I147,'[1]29-BA'!K$1:K$1048576,1,0)</f>
        <v>'Iacu'</v>
      </c>
      <c r="N147" s="0" t="n">
        <v>24496</v>
      </c>
    </row>
    <row r="148" customFormat="false" ht="12.8" hidden="false" customHeight="false" outlineLevel="0" collapsed="false">
      <c r="B148" s="0" t="n">
        <v>291200</v>
      </c>
      <c r="C148" s="0" t="n">
        <v>2</v>
      </c>
      <c r="D148" s="0" t="n">
        <v>29</v>
      </c>
      <c r="E148" s="2" t="n">
        <f aca="false">VLOOKUP(B148,'10'!$B$2:$F$5570,4,0)</f>
        <v>-14.2711</v>
      </c>
      <c r="F148" s="2" t="n">
        <f aca="false">VLOOKUP(B148,'10'!$B$2:$F$5570,5,0)</f>
        <v>-42.257</v>
      </c>
      <c r="G148" s="3" t="n">
        <f aca="false">VLOOKUP(B148,'10'!$B$2:$J$5570,6,0)</f>
        <v>10167.4703179878</v>
      </c>
      <c r="H148" s="0" t="n">
        <f aca="false">IFERROR(IF(I148=K148,0,1),1)</f>
        <v>0</v>
      </c>
      <c r="I148" s="0" t="s">
        <v>1921</v>
      </c>
      <c r="K148" s="4" t="str">
        <f aca="false">VLOOKUP(I148,'[1]29-BA'!K$1:K$1048576,1,0)</f>
        <v>'Ibiassuce'</v>
      </c>
      <c r="N148" s="0" t="n">
        <v>9427</v>
      </c>
    </row>
    <row r="149" customFormat="false" ht="12.8" hidden="false" customHeight="false" outlineLevel="0" collapsed="false">
      <c r="B149" s="0" t="n">
        <v>291210</v>
      </c>
      <c r="C149" s="0" t="n">
        <v>2</v>
      </c>
      <c r="D149" s="0" t="n">
        <v>29</v>
      </c>
      <c r="E149" s="2" t="n">
        <f aca="false">VLOOKUP(B149,'10'!$B$2:$F$5570,4,0)</f>
        <v>-14.8579</v>
      </c>
      <c r="F149" s="2" t="n">
        <f aca="false">VLOOKUP(B149,'10'!$B$2:$F$5570,5,0)</f>
        <v>-39.5914</v>
      </c>
      <c r="G149" s="3" t="n">
        <f aca="false">VLOOKUP(B149,'10'!$B$2:$J$5570,6,0)</f>
        <v>23743.1517534935</v>
      </c>
      <c r="H149" s="0" t="n">
        <f aca="false">IFERROR(IF(I149=K149,0,1),1)</f>
        <v>0</v>
      </c>
      <c r="I149" s="0" t="s">
        <v>1922</v>
      </c>
      <c r="K149" s="4" t="str">
        <f aca="false">VLOOKUP(I149,'[1]29-BA'!K$1:K$1048576,1,0)</f>
        <v>'Ibicarai'</v>
      </c>
      <c r="N149" s="0" t="n">
        <v>22014</v>
      </c>
    </row>
    <row r="150" customFormat="false" ht="12.8" hidden="false" customHeight="false" outlineLevel="0" collapsed="false">
      <c r="B150" s="0" t="n">
        <v>291220</v>
      </c>
      <c r="C150" s="0" t="n">
        <v>2</v>
      </c>
      <c r="D150" s="0" t="n">
        <v>29</v>
      </c>
      <c r="E150" s="2" t="n">
        <f aca="false">VLOOKUP(B150,'10'!$B$2:$F$5570,4,0)</f>
        <v>-13.4059</v>
      </c>
      <c r="F150" s="2" t="n">
        <f aca="false">VLOOKUP(B150,'10'!$B$2:$F$5570,5,0)</f>
        <v>-41.284</v>
      </c>
      <c r="G150" s="3" t="n">
        <f aca="false">VLOOKUP(B150,'10'!$B$2:$J$5570,6,0)</f>
        <v>20865.5861643992</v>
      </c>
      <c r="H150" s="0" t="n">
        <f aca="false">IFERROR(IF(I150=K150,0,1),1)</f>
        <v>1</v>
      </c>
      <c r="I150" s="0" t="s">
        <v>1923</v>
      </c>
      <c r="K150" s="4" t="e">
        <f aca="false">VLOOKUP(I150,'[1]29-BA'!K$1:K$1048576,1,0)</f>
        <v>#N/A</v>
      </c>
      <c r="N150" s="0" t="n">
        <v>19346</v>
      </c>
    </row>
    <row r="151" customFormat="false" ht="12.8" hidden="false" customHeight="false" outlineLevel="0" collapsed="false">
      <c r="B151" s="0" t="n">
        <v>291230</v>
      </c>
      <c r="C151" s="0" t="n">
        <v>2</v>
      </c>
      <c r="D151" s="0" t="n">
        <v>29</v>
      </c>
      <c r="E151" s="2" t="n">
        <f aca="false">VLOOKUP(B151,'10'!$B$2:$F$5570,4,0)</f>
        <v>-14.845</v>
      </c>
      <c r="F151" s="2" t="n">
        <f aca="false">VLOOKUP(B151,'10'!$B$2:$F$5570,5,0)</f>
        <v>-39.9879</v>
      </c>
      <c r="G151" s="3" t="n">
        <f aca="false">VLOOKUP(B151,'10'!$B$2:$J$5570,6,0)</f>
        <v>17431.4898991533</v>
      </c>
      <c r="H151" s="0" t="n">
        <f aca="false">IFERROR(IF(I151=K151,0,1),1)</f>
        <v>0</v>
      </c>
      <c r="I151" s="0" t="s">
        <v>1924</v>
      </c>
      <c r="K151" s="4" t="str">
        <f aca="false">VLOOKUP(I151,'[1]29-BA'!K$1:K$1048576,1,0)</f>
        <v>'Ibicui'</v>
      </c>
      <c r="N151" s="0" t="n">
        <v>16162</v>
      </c>
    </row>
    <row r="152" customFormat="false" ht="12.8" hidden="false" customHeight="false" outlineLevel="0" collapsed="false">
      <c r="B152" s="0" t="n">
        <v>291240</v>
      </c>
      <c r="C152" s="0" t="n">
        <v>2</v>
      </c>
      <c r="D152" s="0" t="n">
        <v>29</v>
      </c>
      <c r="E152" s="2" t="n">
        <f aca="false">VLOOKUP(B152,'10'!$B$2:$F$5570,4,0)</f>
        <v>-11.6438</v>
      </c>
      <c r="F152" s="2" t="n">
        <f aca="false">VLOOKUP(B152,'10'!$B$2:$F$5570,5,0)</f>
        <v>-42.0195</v>
      </c>
      <c r="G152" s="3" t="n">
        <f aca="false">VLOOKUP(B152,'10'!$B$2:$J$5570,6,0)</f>
        <v>19518.4799347221</v>
      </c>
      <c r="H152" s="0" t="n">
        <f aca="false">IFERROR(IF(I152=K152,0,1),1)</f>
        <v>0</v>
      </c>
      <c r="I152" s="0" t="s">
        <v>1925</v>
      </c>
      <c r="K152" s="4" t="str">
        <f aca="false">VLOOKUP(I152,'[1]29-BA'!K$1:K$1048576,1,0)</f>
        <v>'Ibipeba'</v>
      </c>
      <c r="N152" s="0" t="n">
        <v>18097</v>
      </c>
    </row>
    <row r="153" customFormat="false" ht="12.8" hidden="false" customHeight="false" outlineLevel="0" collapsed="false">
      <c r="B153" s="0" t="n">
        <v>291250</v>
      </c>
      <c r="C153" s="0" t="n">
        <v>2</v>
      </c>
      <c r="D153" s="0" t="n">
        <v>29</v>
      </c>
      <c r="E153" s="2" t="n">
        <f aca="false">VLOOKUP(B153,'10'!$B$2:$F$5570,4,0)</f>
        <v>-12.8804</v>
      </c>
      <c r="F153" s="2" t="n">
        <f aca="false">VLOOKUP(B153,'10'!$B$2:$F$5570,5,0)</f>
        <v>-42.4856</v>
      </c>
      <c r="G153" s="3" t="n">
        <f aca="false">VLOOKUP(B153,'10'!$B$2:$J$5570,6,0)</f>
        <v>16022.9064436222</v>
      </c>
      <c r="H153" s="0" t="n">
        <f aca="false">IFERROR(IF(I153=K153,0,1),1)</f>
        <v>0</v>
      </c>
      <c r="I153" s="0" t="s">
        <v>1926</v>
      </c>
      <c r="K153" s="4" t="str">
        <f aca="false">VLOOKUP(I153,'[1]29-BA'!K$1:K$1048576,1,0)</f>
        <v>'Ibipitanga'</v>
      </c>
      <c r="N153" s="0" t="n">
        <v>14856</v>
      </c>
    </row>
    <row r="154" customFormat="false" ht="12.8" hidden="false" customHeight="false" outlineLevel="0" collapsed="false">
      <c r="B154" s="0" t="n">
        <v>291260</v>
      </c>
      <c r="C154" s="0" t="n">
        <v>2</v>
      </c>
      <c r="D154" s="0" t="n">
        <v>29</v>
      </c>
      <c r="E154" s="2" t="n">
        <f aca="false">VLOOKUP(B154,'10'!$B$2:$F$5570,4,0)</f>
        <v>-12.6444</v>
      </c>
      <c r="F154" s="2" t="n">
        <f aca="false">VLOOKUP(B154,'10'!$B$2:$F$5570,5,0)</f>
        <v>-40.9338</v>
      </c>
      <c r="G154" s="3" t="n">
        <f aca="false">VLOOKUP(B154,'10'!$B$2:$J$5570,6,0)</f>
        <v>4360.56884434333</v>
      </c>
      <c r="H154" s="0" t="n">
        <f aca="false">IFERROR(IF(I154=K154,0,1),1)</f>
        <v>1</v>
      </c>
      <c r="I154" s="0" t="s">
        <v>1927</v>
      </c>
      <c r="K154" s="4" t="e">
        <f aca="false">VLOOKUP(I154,'[1]29-BA'!K$1:K$1048576,1,0)</f>
        <v>#N/A</v>
      </c>
      <c r="N154" s="0" t="n">
        <v>4043</v>
      </c>
    </row>
    <row r="155" customFormat="false" ht="12.8" hidden="false" customHeight="false" outlineLevel="0" collapsed="false">
      <c r="B155" s="0" t="n">
        <v>291270</v>
      </c>
      <c r="C155" s="0" t="n">
        <v>2</v>
      </c>
      <c r="D155" s="0" t="n">
        <v>29</v>
      </c>
      <c r="E155" s="2" t="n">
        <f aca="false">VLOOKUP(B155,'10'!$B$2:$F$5570,4,0)</f>
        <v>-14.1649</v>
      </c>
      <c r="F155" s="2" t="n">
        <f aca="false">VLOOKUP(B155,'10'!$B$2:$F$5570,5,0)</f>
        <v>-39.3787</v>
      </c>
      <c r="G155" s="3" t="n">
        <f aca="false">VLOOKUP(B155,'10'!$B$2:$J$5570,6,0)</f>
        <v>25176.5418089306</v>
      </c>
      <c r="H155" s="0" t="n">
        <f aca="false">IFERROR(IF(I155=K155,0,1),1)</f>
        <v>0</v>
      </c>
      <c r="I155" s="0" t="s">
        <v>1928</v>
      </c>
      <c r="K155" s="4" t="str">
        <f aca="false">VLOOKUP(I155,'[1]29-BA'!K$1:K$1048576,1,0)</f>
        <v>'Ibirapitanga'</v>
      </c>
      <c r="N155" s="0" t="n">
        <v>23343</v>
      </c>
    </row>
    <row r="156" customFormat="false" ht="12.8" hidden="false" customHeight="false" outlineLevel="0" collapsed="false">
      <c r="B156" s="0" t="n">
        <v>291280</v>
      </c>
      <c r="C156" s="0" t="n">
        <v>2</v>
      </c>
      <c r="D156" s="0" t="n">
        <v>29</v>
      </c>
      <c r="E156" s="2" t="n">
        <f aca="false">VLOOKUP(B156,'10'!$B$2:$F$5570,4,0)</f>
        <v>-17.6832</v>
      </c>
      <c r="F156" s="2" t="n">
        <f aca="false">VLOOKUP(B156,'10'!$B$2:$F$5570,5,0)</f>
        <v>-40.1129</v>
      </c>
      <c r="G156" s="3" t="n">
        <f aca="false">VLOOKUP(B156,'10'!$B$2:$J$5570,6,0)</f>
        <v>9255.01886057634</v>
      </c>
      <c r="H156" s="0" t="n">
        <f aca="false">IFERROR(IF(I156=K156,0,1),1)</f>
        <v>0</v>
      </c>
      <c r="I156" s="0" t="s">
        <v>1929</v>
      </c>
      <c r="K156" s="4" t="str">
        <f aca="false">VLOOKUP(I156,'[1]29-BA'!K$1:K$1048576,1,0)</f>
        <v>'Ibirapua'</v>
      </c>
      <c r="N156" s="0" t="n">
        <v>8581</v>
      </c>
    </row>
    <row r="157" customFormat="false" ht="12.8" hidden="false" customHeight="false" outlineLevel="0" collapsed="false">
      <c r="B157" s="0" t="n">
        <v>291290</v>
      </c>
      <c r="C157" s="0" t="n">
        <v>2</v>
      </c>
      <c r="D157" s="0" t="n">
        <v>29</v>
      </c>
      <c r="E157" s="2" t="n">
        <f aca="false">VLOOKUP(B157,'10'!$B$2:$F$5570,4,0)</f>
        <v>-14.0643</v>
      </c>
      <c r="F157" s="2" t="n">
        <f aca="false">VLOOKUP(B157,'10'!$B$2:$F$5570,5,0)</f>
        <v>-39.6459</v>
      </c>
      <c r="G157" s="3" t="n">
        <f aca="false">VLOOKUP(B157,'10'!$B$2:$J$5570,6,0)</f>
        <v>16997.9136747096</v>
      </c>
      <c r="H157" s="0" t="n">
        <f aca="false">IFERROR(IF(I157=K157,0,1),1)</f>
        <v>0</v>
      </c>
      <c r="I157" s="0" t="s">
        <v>1930</v>
      </c>
      <c r="K157" s="4" t="str">
        <f aca="false">VLOOKUP(I157,'[1]29-BA'!K$1:K$1048576,1,0)</f>
        <v>'Ibirataia'</v>
      </c>
      <c r="N157" s="0" t="n">
        <v>15760</v>
      </c>
    </row>
    <row r="158" customFormat="false" ht="12.8" hidden="false" customHeight="false" outlineLevel="0" collapsed="false">
      <c r="B158" s="0" t="n">
        <v>291300</v>
      </c>
      <c r="C158" s="0" t="n">
        <v>2</v>
      </c>
      <c r="D158" s="0" t="n">
        <v>29</v>
      </c>
      <c r="E158" s="2" t="n">
        <f aca="false">VLOOKUP(B158,'10'!$B$2:$F$5570,4,0)</f>
        <v>-12.6502</v>
      </c>
      <c r="F158" s="2" t="n">
        <f aca="false">VLOOKUP(B158,'10'!$B$2:$F$5570,5,0)</f>
        <v>-42.2179</v>
      </c>
      <c r="G158" s="3" t="n">
        <f aca="false">VLOOKUP(B158,'10'!$B$2:$J$5570,6,0)</f>
        <v>17550.1301595733</v>
      </c>
      <c r="H158" s="0" t="n">
        <f aca="false">IFERROR(IF(I158=K158,0,1),1)</f>
        <v>0</v>
      </c>
      <c r="I158" s="0" t="s">
        <v>1931</v>
      </c>
      <c r="K158" s="4" t="str">
        <f aca="false">VLOOKUP(I158,'[1]29-BA'!K$1:K$1048576,1,0)</f>
        <v>'Ibitiara'</v>
      </c>
      <c r="N158" s="0" t="n">
        <v>16272</v>
      </c>
    </row>
    <row r="159" customFormat="false" ht="12.8" hidden="false" customHeight="false" outlineLevel="0" collapsed="false">
      <c r="B159" s="0" t="n">
        <v>291310</v>
      </c>
      <c r="C159" s="0" t="n">
        <v>2</v>
      </c>
      <c r="D159" s="0" t="n">
        <v>29</v>
      </c>
      <c r="E159" s="2" t="n">
        <f aca="false">VLOOKUP(B159,'10'!$B$2:$F$5570,4,0)</f>
        <v>-11.5414</v>
      </c>
      <c r="F159" s="2" t="n">
        <f aca="false">VLOOKUP(B159,'10'!$B$2:$F$5570,5,0)</f>
        <v>-41.9748</v>
      </c>
      <c r="G159" s="3" t="n">
        <f aca="false">VLOOKUP(B159,'10'!$B$2:$J$5570,6,0)</f>
        <v>18497.0951472887</v>
      </c>
      <c r="H159" s="0" t="n">
        <f aca="false">IFERROR(IF(I159=K159,0,1),1)</f>
        <v>0</v>
      </c>
      <c r="I159" s="0" t="s">
        <v>1932</v>
      </c>
      <c r="K159" s="4" t="str">
        <f aca="false">VLOOKUP(I159,'[1]29-BA'!K$1:K$1048576,1,0)</f>
        <v>'Ibitita'</v>
      </c>
      <c r="N159" s="0" t="n">
        <v>17150</v>
      </c>
    </row>
    <row r="160" customFormat="false" ht="12.8" hidden="false" customHeight="false" outlineLevel="0" collapsed="false">
      <c r="B160" s="0" t="n">
        <v>291320</v>
      </c>
      <c r="C160" s="0" t="n">
        <v>2</v>
      </c>
      <c r="D160" s="0" t="n">
        <v>29</v>
      </c>
      <c r="E160" s="2" t="n">
        <f aca="false">VLOOKUP(B160,'10'!$B$2:$F$5570,4,0)</f>
        <v>-12.1779</v>
      </c>
      <c r="F160" s="2" t="n">
        <f aca="false">VLOOKUP(B160,'10'!$B$2:$F$5570,5,0)</f>
        <v>-43.2167</v>
      </c>
      <c r="G160" s="3" t="n">
        <f aca="false">VLOOKUP(B160,'10'!$B$2:$J$5570,6,0)</f>
        <v>28954.6948293943</v>
      </c>
      <c r="H160" s="0" t="n">
        <f aca="false">IFERROR(IF(I160=K160,0,1),1)</f>
        <v>0</v>
      </c>
      <c r="I160" s="0" t="s">
        <v>1933</v>
      </c>
      <c r="K160" s="4" t="str">
        <f aca="false">VLOOKUP(I160,'[1]29-BA'!K$1:K$1048576,1,0)</f>
        <v>'Ibotirama'</v>
      </c>
      <c r="N160" s="0" t="n">
        <v>26846</v>
      </c>
    </row>
    <row r="161" customFormat="false" ht="12.8" hidden="false" customHeight="false" outlineLevel="0" collapsed="false">
      <c r="B161" s="0" t="n">
        <v>291330</v>
      </c>
      <c r="C161" s="0" t="n">
        <v>2</v>
      </c>
      <c r="D161" s="0" t="n">
        <v>29</v>
      </c>
      <c r="E161" s="2" t="n">
        <f aca="false">VLOOKUP(B161,'10'!$B$2:$F$5570,4,0)</f>
        <v>-11.7431</v>
      </c>
      <c r="F161" s="2" t="n">
        <f aca="false">VLOOKUP(B161,'10'!$B$2:$F$5570,5,0)</f>
        <v>-39.1905</v>
      </c>
      <c r="G161" s="3" t="n">
        <f aca="false">VLOOKUP(B161,'10'!$B$2:$J$5570,6,0)</f>
        <v>6680.52520946391</v>
      </c>
      <c r="H161" s="0" t="n">
        <f aca="false">IFERROR(IF(I161=K161,0,1),1)</f>
        <v>0</v>
      </c>
      <c r="I161" s="0" t="s">
        <v>1934</v>
      </c>
      <c r="K161" s="4" t="str">
        <f aca="false">VLOOKUP(I161,'[1]29-BA'!K$1:K$1048576,1,0)</f>
        <v>'Ichu'</v>
      </c>
      <c r="N161" s="0" t="n">
        <v>6194</v>
      </c>
    </row>
    <row r="162" customFormat="false" ht="12.8" hidden="false" customHeight="false" outlineLevel="0" collapsed="false">
      <c r="B162" s="0" t="n">
        <v>291340</v>
      </c>
      <c r="C162" s="0" t="n">
        <v>2</v>
      </c>
      <c r="D162" s="0" t="n">
        <v>29</v>
      </c>
      <c r="E162" s="2" t="n">
        <f aca="false">VLOOKUP(B162,'10'!$B$2:$F$5570,4,0)</f>
        <v>-13.774</v>
      </c>
      <c r="F162" s="2" t="n">
        <f aca="false">VLOOKUP(B162,'10'!$B$2:$F$5570,5,0)</f>
        <v>-42.7155</v>
      </c>
      <c r="G162" s="3" t="n">
        <f aca="false">VLOOKUP(B162,'10'!$B$2:$J$5570,6,0)</f>
        <v>16857.7024578497</v>
      </c>
      <c r="H162" s="0" t="n">
        <f aca="false">IFERROR(IF(I162=K162,0,1),1)</f>
        <v>0</v>
      </c>
      <c r="I162" s="0" t="s">
        <v>1935</v>
      </c>
      <c r="K162" s="4" t="str">
        <f aca="false">VLOOKUP(I162,'[1]29-BA'!K$1:K$1048576,1,0)</f>
        <v>'Igapora'</v>
      </c>
      <c r="N162" s="0" t="n">
        <v>15630</v>
      </c>
    </row>
    <row r="163" customFormat="false" ht="12.8" hidden="false" customHeight="false" outlineLevel="0" collapsed="false">
      <c r="B163" s="0" t="n">
        <v>291345</v>
      </c>
      <c r="C163" s="0" t="n">
        <v>2</v>
      </c>
      <c r="D163" s="0" t="n">
        <v>29</v>
      </c>
      <c r="E163" s="2" t="n">
        <f aca="false">VLOOKUP(B163,'10'!$B$2:$F$5570,4,0)</f>
        <v>-13.8295</v>
      </c>
      <c r="F163" s="2" t="n">
        <f aca="false">VLOOKUP(B163,'10'!$B$2:$F$5570,5,0)</f>
        <v>-39.1361</v>
      </c>
      <c r="G163" s="3" t="n">
        <f aca="false">VLOOKUP(B163,'10'!$B$2:$J$5570,6,0)</f>
        <v>14416.9487366652</v>
      </c>
      <c r="H163" s="0" t="n">
        <f aca="false">IFERROR(IF(I163=K163,0,1),1)</f>
        <v>0</v>
      </c>
      <c r="I163" s="0" t="s">
        <v>1936</v>
      </c>
      <c r="K163" s="4" t="str">
        <f aca="false">VLOOKUP(I163,'[1]29-BA'!K$1:K$1048576,1,0)</f>
        <v>'Igrapiuna'</v>
      </c>
      <c r="N163" s="0" t="n">
        <v>13367</v>
      </c>
    </row>
    <row r="164" customFormat="false" ht="12.8" hidden="false" customHeight="false" outlineLevel="0" collapsed="false">
      <c r="B164" s="0" t="n">
        <v>291350</v>
      </c>
      <c r="C164" s="0" t="n">
        <v>2</v>
      </c>
      <c r="D164" s="0" t="n">
        <v>29</v>
      </c>
      <c r="E164" s="2" t="n">
        <f aca="false">VLOOKUP(B164,'10'!$B$2:$F$5570,4,0)</f>
        <v>-14.7528</v>
      </c>
      <c r="F164" s="2" t="n">
        <f aca="false">VLOOKUP(B164,'10'!$B$2:$F$5570,5,0)</f>
        <v>-40.0894</v>
      </c>
      <c r="G164" s="3" t="n">
        <f aca="false">VLOOKUP(B164,'10'!$B$2:$J$5570,6,0)</f>
        <v>28978.4228814783</v>
      </c>
      <c r="H164" s="0" t="n">
        <f aca="false">IFERROR(IF(I164=K164,0,1),1)</f>
        <v>0</v>
      </c>
      <c r="I164" s="0" t="s">
        <v>1937</v>
      </c>
      <c r="K164" s="4" t="str">
        <f aca="false">VLOOKUP(I164,'[1]29-BA'!K$1:K$1048576,1,0)</f>
        <v>'Iguai'</v>
      </c>
      <c r="N164" s="0" t="n">
        <v>26868</v>
      </c>
    </row>
    <row r="165" customFormat="false" ht="12.8" hidden="false" customHeight="false" outlineLevel="0" collapsed="false">
      <c r="B165" s="0" t="n">
        <v>291360</v>
      </c>
      <c r="C165" s="0" t="n">
        <v>2</v>
      </c>
      <c r="D165" s="0" t="n">
        <v>29</v>
      </c>
      <c r="E165" s="2" t="n">
        <f aca="false">VLOOKUP(B165,'10'!$B$2:$F$5570,4,0)</f>
        <v>-14.793</v>
      </c>
      <c r="F165" s="2" t="n">
        <f aca="false">VLOOKUP(B165,'10'!$B$2:$F$5570,5,0)</f>
        <v>-39.046</v>
      </c>
      <c r="G165" s="3" t="n">
        <f aca="false">VLOOKUP(B165,'10'!$B$2:$J$5570,6,0)</f>
        <v>177792.137169659</v>
      </c>
      <c r="H165" s="0" t="n">
        <f aca="false">IFERROR(IF(I165=K165,0,1),1)</f>
        <v>0</v>
      </c>
      <c r="I165" s="0" t="s">
        <v>1938</v>
      </c>
      <c r="K165" s="4" t="str">
        <f aca="false">VLOOKUP(I165,'[1]29-BA'!K$1:K$1048576,1,0)</f>
        <v>'Ilheus'</v>
      </c>
      <c r="N165" s="0" t="n">
        <v>164844</v>
      </c>
    </row>
    <row r="166" customFormat="false" ht="12.8" hidden="false" customHeight="false" outlineLevel="0" collapsed="false">
      <c r="B166" s="0" t="n">
        <v>291370</v>
      </c>
      <c r="C166" s="0" t="n">
        <v>2</v>
      </c>
      <c r="D166" s="0" t="n">
        <v>29</v>
      </c>
      <c r="E166" s="2" t="n">
        <f aca="false">VLOOKUP(B166,'10'!$B$2:$F$5570,4,0)</f>
        <v>-11.781</v>
      </c>
      <c r="F166" s="2" t="n">
        <f aca="false">VLOOKUP(B166,'10'!$B$2:$F$5570,5,0)</f>
        <v>-38.355</v>
      </c>
      <c r="G166" s="3" t="n">
        <f aca="false">VLOOKUP(B166,'10'!$B$2:$J$5570,6,0)</f>
        <v>42601.5604211519</v>
      </c>
      <c r="H166" s="0" t="n">
        <f aca="false">IFERROR(IF(I166=K166,0,1),1)</f>
        <v>0</v>
      </c>
      <c r="I166" s="0" t="s">
        <v>1939</v>
      </c>
      <c r="K166" s="4" t="str">
        <f aca="false">VLOOKUP(I166,'[1]29-BA'!K$1:K$1048576,1,0)</f>
        <v>'Inhambupe'</v>
      </c>
      <c r="N166" s="0" t="n">
        <v>39499</v>
      </c>
    </row>
    <row r="167" customFormat="false" ht="12.8" hidden="false" customHeight="false" outlineLevel="0" collapsed="false">
      <c r="B167" s="0" t="n">
        <v>291380</v>
      </c>
      <c r="C167" s="0" t="n">
        <v>2</v>
      </c>
      <c r="D167" s="0" t="n">
        <v>29</v>
      </c>
      <c r="E167" s="2" t="n">
        <f aca="false">VLOOKUP(B167,'10'!$B$2:$F$5570,4,0)</f>
        <v>-12.3028</v>
      </c>
      <c r="F167" s="2" t="n">
        <f aca="false">VLOOKUP(B167,'10'!$B$2:$F$5570,5,0)</f>
        <v>-39.3069</v>
      </c>
      <c r="G167" s="3" t="n">
        <f aca="false">VLOOKUP(B167,'10'!$B$2:$J$5570,6,0)</f>
        <v>15773.7618967404</v>
      </c>
      <c r="H167" s="0" t="n">
        <f aca="false">IFERROR(IF(I167=K167,0,1),1)</f>
        <v>0</v>
      </c>
      <c r="I167" s="0" t="s">
        <v>1940</v>
      </c>
      <c r="K167" s="4" t="str">
        <f aca="false">VLOOKUP(I167,'[1]29-BA'!K$1:K$1048576,1,0)</f>
        <v>'Ipecaeta'</v>
      </c>
      <c r="N167" s="0" t="n">
        <v>14625</v>
      </c>
    </row>
    <row r="168" customFormat="false" ht="12.8" hidden="false" customHeight="false" outlineLevel="0" collapsed="false">
      <c r="B168" s="0" t="n">
        <v>291390</v>
      </c>
      <c r="C168" s="0" t="n">
        <v>2</v>
      </c>
      <c r="D168" s="0" t="n">
        <v>29</v>
      </c>
      <c r="E168" s="2" t="n">
        <f aca="false">VLOOKUP(B168,'10'!$B$2:$F$5570,4,0)</f>
        <v>-14.1226</v>
      </c>
      <c r="F168" s="2" t="n">
        <f aca="false">VLOOKUP(B168,'10'!$B$2:$F$5570,5,0)</f>
        <v>-39.7353</v>
      </c>
      <c r="G168" s="3" t="n">
        <f aca="false">VLOOKUP(B168,'10'!$B$2:$J$5570,6,0)</f>
        <v>49422.2968474758</v>
      </c>
      <c r="H168" s="0" t="n">
        <f aca="false">IFERROR(IF(I168=K168,0,1),1)</f>
        <v>0</v>
      </c>
      <c r="I168" s="0" t="s">
        <v>1941</v>
      </c>
      <c r="K168" s="4" t="str">
        <f aca="false">VLOOKUP(I168,'[1]29-BA'!K$1:K$1048576,1,0)</f>
        <v>'Ipiau'</v>
      </c>
      <c r="N168" s="0" t="n">
        <v>45823</v>
      </c>
    </row>
    <row r="169" customFormat="false" ht="12.8" hidden="false" customHeight="false" outlineLevel="0" collapsed="false">
      <c r="B169" s="0" t="n">
        <v>291400</v>
      </c>
      <c r="C169" s="0" t="n">
        <v>2</v>
      </c>
      <c r="D169" s="0" t="n">
        <v>29</v>
      </c>
      <c r="E169" s="2" t="n">
        <f aca="false">VLOOKUP(B169,'10'!$B$2:$F$5570,4,0)</f>
        <v>-12.1561</v>
      </c>
      <c r="F169" s="2" t="n">
        <f aca="false">VLOOKUP(B169,'10'!$B$2:$F$5570,5,0)</f>
        <v>-39.7359</v>
      </c>
      <c r="G169" s="3" t="n">
        <f aca="false">VLOOKUP(B169,'10'!$B$2:$J$5570,6,0)</f>
        <v>64457.2534861466</v>
      </c>
      <c r="H169" s="0" t="n">
        <f aca="false">IFERROR(IF(I169=K169,0,1),1)</f>
        <v>0</v>
      </c>
      <c r="I169" s="0" t="s">
        <v>1942</v>
      </c>
      <c r="K169" s="4" t="str">
        <f aca="false">VLOOKUP(I169,'[1]29-BA'!K$1:K$1048576,1,0)</f>
        <v>'Ipira'</v>
      </c>
      <c r="N169" s="0" t="n">
        <v>59763</v>
      </c>
    </row>
    <row r="170" customFormat="false" ht="12.8" hidden="false" customHeight="false" outlineLevel="0" collapsed="false">
      <c r="B170" s="0" t="n">
        <v>291410</v>
      </c>
      <c r="C170" s="0" t="n">
        <v>2</v>
      </c>
      <c r="D170" s="0" t="n">
        <v>29</v>
      </c>
      <c r="E170" s="2" t="n">
        <f aca="false">VLOOKUP(B170,'10'!$B$2:$F$5570,4,0)</f>
        <v>-11.8219</v>
      </c>
      <c r="F170" s="2" t="n">
        <f aca="false">VLOOKUP(B170,'10'!$B$2:$F$5570,5,0)</f>
        <v>-42.6179</v>
      </c>
      <c r="G170" s="3" t="n">
        <f aca="false">VLOOKUP(B170,'10'!$B$2:$J$5570,6,0)</f>
        <v>10588.1039685675</v>
      </c>
      <c r="H170" s="0" t="n">
        <f aca="false">IFERROR(IF(I170=K170,0,1),1)</f>
        <v>0</v>
      </c>
      <c r="I170" s="0" t="s">
        <v>1943</v>
      </c>
      <c r="K170" s="4" t="str">
        <f aca="false">VLOOKUP(I170,'[1]29-BA'!K$1:K$1048576,1,0)</f>
        <v>'Ipupiara'</v>
      </c>
      <c r="N170" s="0" t="n">
        <v>9817</v>
      </c>
    </row>
    <row r="171" customFormat="false" ht="12.8" hidden="false" customHeight="false" outlineLevel="0" collapsed="false">
      <c r="B171" s="0" t="n">
        <v>291420</v>
      </c>
      <c r="C171" s="0" t="n">
        <v>2</v>
      </c>
      <c r="D171" s="0" t="n">
        <v>29</v>
      </c>
      <c r="E171" s="2" t="n">
        <f aca="false">VLOOKUP(B171,'10'!$B$2:$F$5570,4,0)</f>
        <v>-13.2563</v>
      </c>
      <c r="F171" s="2" t="n">
        <f aca="false">VLOOKUP(B171,'10'!$B$2:$F$5570,5,0)</f>
        <v>-40.0848</v>
      </c>
      <c r="G171" s="3" t="n">
        <f aca="false">VLOOKUP(B171,'10'!$B$2:$J$5570,6,0)</f>
        <v>7811.92187474122</v>
      </c>
      <c r="H171" s="0" t="n">
        <f aca="false">IFERROR(IF(I171=K171,0,1),1)</f>
        <v>0</v>
      </c>
      <c r="I171" s="0" t="s">
        <v>1944</v>
      </c>
      <c r="K171" s="4" t="str">
        <f aca="false">VLOOKUP(I171,'[1]29-BA'!K$1:K$1048576,1,0)</f>
        <v>'Irajuba'</v>
      </c>
      <c r="N171" s="0" t="n">
        <v>7243</v>
      </c>
    </row>
    <row r="172" customFormat="false" ht="12.8" hidden="false" customHeight="false" outlineLevel="0" collapsed="false">
      <c r="B172" s="0" t="n">
        <v>291430</v>
      </c>
      <c r="C172" s="0" t="n">
        <v>2</v>
      </c>
      <c r="D172" s="0" t="n">
        <v>29</v>
      </c>
      <c r="E172" s="2" t="n">
        <f aca="false">VLOOKUP(B172,'10'!$B$2:$F$5570,4,0)</f>
        <v>-13.2902</v>
      </c>
      <c r="F172" s="2" t="n">
        <f aca="false">VLOOKUP(B172,'10'!$B$2:$F$5570,5,0)</f>
        <v>-40.9595</v>
      </c>
      <c r="G172" s="3" t="n">
        <f aca="false">VLOOKUP(B172,'10'!$B$2:$J$5570,6,0)</f>
        <v>9591.52578104013</v>
      </c>
      <c r="H172" s="0" t="n">
        <f aca="false">IFERROR(IF(I172=K172,0,1),1)</f>
        <v>0</v>
      </c>
      <c r="I172" s="0" t="s">
        <v>1945</v>
      </c>
      <c r="K172" s="4" t="str">
        <f aca="false">VLOOKUP(I172,'[1]29-BA'!K$1:K$1048576,1,0)</f>
        <v>'Iramaia'</v>
      </c>
      <c r="N172" s="0" t="n">
        <v>8893</v>
      </c>
    </row>
    <row r="173" customFormat="false" ht="12.8" hidden="false" customHeight="false" outlineLevel="0" collapsed="false">
      <c r="B173" s="0" t="n">
        <v>291440</v>
      </c>
      <c r="C173" s="0" t="n">
        <v>2</v>
      </c>
      <c r="D173" s="0" t="n">
        <v>29</v>
      </c>
      <c r="E173" s="2" t="n">
        <f aca="false">VLOOKUP(B173,'10'!$B$2:$F$5570,4,0)</f>
        <v>-12.2429</v>
      </c>
      <c r="F173" s="2" t="n">
        <f aca="false">VLOOKUP(B173,'10'!$B$2:$F$5570,5,0)</f>
        <v>-41.6155</v>
      </c>
      <c r="G173" s="3" t="n">
        <f aca="false">VLOOKUP(B173,'10'!$B$2:$J$5570,6,0)</f>
        <v>26901.1397763075</v>
      </c>
      <c r="H173" s="0" t="n">
        <f aca="false">IFERROR(IF(I173=K173,0,1),1)</f>
        <v>0</v>
      </c>
      <c r="I173" s="0" t="s">
        <v>1946</v>
      </c>
      <c r="K173" s="4" t="str">
        <f aca="false">VLOOKUP(I173,'[1]29-BA'!K$1:K$1048576,1,0)</f>
        <v>'Iraquara'</v>
      </c>
      <c r="N173" s="0" t="n">
        <v>24942</v>
      </c>
    </row>
    <row r="174" customFormat="false" ht="12.8" hidden="false" customHeight="false" outlineLevel="0" collapsed="false">
      <c r="B174" s="0" t="n">
        <v>291450</v>
      </c>
      <c r="C174" s="0" t="n">
        <v>2</v>
      </c>
      <c r="D174" s="0" t="n">
        <v>29</v>
      </c>
      <c r="E174" s="2" t="n">
        <f aca="false">VLOOKUP(B174,'10'!$B$2:$F$5570,4,0)</f>
        <v>-12.0504</v>
      </c>
      <c r="F174" s="2" t="n">
        <f aca="false">VLOOKUP(B174,'10'!$B$2:$F$5570,5,0)</f>
        <v>-38.7631</v>
      </c>
      <c r="G174" s="3" t="n">
        <f aca="false">VLOOKUP(B174,'10'!$B$2:$J$5570,6,0)</f>
        <v>31161.4036732049</v>
      </c>
      <c r="H174" s="0" t="n">
        <f aca="false">IFERROR(IF(I174=K174,0,1),1)</f>
        <v>0</v>
      </c>
      <c r="I174" s="0" t="s">
        <v>1947</v>
      </c>
      <c r="K174" s="4" t="str">
        <f aca="false">VLOOKUP(I174,'[1]29-BA'!K$1:K$1048576,1,0)</f>
        <v>'Irara'</v>
      </c>
      <c r="N174" s="0" t="n">
        <v>28892</v>
      </c>
    </row>
    <row r="175" customFormat="false" ht="12.8" hidden="false" customHeight="false" outlineLevel="0" collapsed="false">
      <c r="B175" s="0" t="n">
        <v>291460</v>
      </c>
      <c r="C175" s="0" t="n">
        <v>2</v>
      </c>
      <c r="D175" s="0" t="n">
        <v>29</v>
      </c>
      <c r="E175" s="2" t="n">
        <f aca="false">VLOOKUP(B175,'10'!$B$2:$F$5570,4,0)</f>
        <v>-11.3033</v>
      </c>
      <c r="F175" s="2" t="n">
        <f aca="false">VLOOKUP(B175,'10'!$B$2:$F$5570,5,0)</f>
        <v>-41.8535</v>
      </c>
      <c r="G175" s="3" t="n">
        <f aca="false">VLOOKUP(B175,'10'!$B$2:$J$5570,6,0)</f>
        <v>78071.7626432443</v>
      </c>
      <c r="H175" s="0" t="n">
        <f aca="false">IFERROR(IF(I175=K175,0,1),1)</f>
        <v>0</v>
      </c>
      <c r="I175" s="0" t="s">
        <v>1948</v>
      </c>
      <c r="K175" s="4" t="str">
        <f aca="false">VLOOKUP(I175,'[1]29-BA'!K$1:K$1048576,1,0)</f>
        <v>'Irece'</v>
      </c>
      <c r="N175" s="0" t="n">
        <v>72386</v>
      </c>
    </row>
    <row r="176" customFormat="false" ht="12.8" hidden="false" customHeight="false" outlineLevel="0" collapsed="false">
      <c r="B176" s="0" t="n">
        <v>291465</v>
      </c>
      <c r="C176" s="0" t="n">
        <v>2</v>
      </c>
      <c r="D176" s="0" t="n">
        <v>29</v>
      </c>
      <c r="E176" s="2" t="n">
        <f aca="false">VLOOKUP(B176,'10'!$B$2:$F$5570,4,0)</f>
        <v>-16.5732</v>
      </c>
      <c r="F176" s="2" t="n">
        <f aca="false">VLOOKUP(B176,'10'!$B$2:$F$5570,5,0)</f>
        <v>-39.5593</v>
      </c>
      <c r="G176" s="3" t="n">
        <f aca="false">VLOOKUP(B176,'10'!$B$2:$J$5570,6,0)</f>
        <v>32801.8749104659</v>
      </c>
      <c r="H176" s="0" t="n">
        <f aca="false">IFERROR(IF(I176=K176,0,1),1)</f>
        <v>0</v>
      </c>
      <c r="I176" s="0" t="s">
        <v>1949</v>
      </c>
      <c r="K176" s="4" t="str">
        <f aca="false">VLOOKUP(I176,'[1]29-BA'!K$1:K$1048576,1,0)</f>
        <v>'Itabela'</v>
      </c>
      <c r="N176" s="0" t="n">
        <v>30413</v>
      </c>
    </row>
    <row r="177" customFormat="false" ht="12.8" hidden="false" customHeight="false" outlineLevel="0" collapsed="false">
      <c r="B177" s="0" t="n">
        <v>291470</v>
      </c>
      <c r="C177" s="0" t="n">
        <v>2</v>
      </c>
      <c r="D177" s="0" t="n">
        <v>29</v>
      </c>
      <c r="E177" s="2" t="n">
        <f aca="false">VLOOKUP(B177,'10'!$B$2:$F$5570,4,0)</f>
        <v>-12.5242</v>
      </c>
      <c r="F177" s="2" t="n">
        <f aca="false">VLOOKUP(B177,'10'!$B$2:$F$5570,5,0)</f>
        <v>-40.3059</v>
      </c>
      <c r="G177" s="3" t="n">
        <f aca="false">VLOOKUP(B177,'10'!$B$2:$J$5570,6,0)</f>
        <v>69377.5886501076</v>
      </c>
      <c r="H177" s="0" t="n">
        <f aca="false">IFERROR(IF(I177=K177,0,1),1)</f>
        <v>0</v>
      </c>
      <c r="I177" s="0" t="s">
        <v>1950</v>
      </c>
      <c r="K177" s="4" t="str">
        <f aca="false">VLOOKUP(I177,'[1]29-BA'!K$1:K$1048576,1,0)</f>
        <v>'Itaberaba'</v>
      </c>
      <c r="N177" s="0" t="n">
        <v>64325</v>
      </c>
    </row>
    <row r="178" customFormat="false" ht="12.8" hidden="false" customHeight="false" outlineLevel="0" collapsed="false">
      <c r="B178" s="0" t="n">
        <v>291480</v>
      </c>
      <c r="C178" s="0" t="n">
        <v>2</v>
      </c>
      <c r="D178" s="0" t="n">
        <v>29</v>
      </c>
      <c r="E178" s="2" t="n">
        <f aca="false">VLOOKUP(B178,'10'!$B$2:$F$5570,4,0)</f>
        <v>-14.7876</v>
      </c>
      <c r="F178" s="2" t="n">
        <f aca="false">VLOOKUP(B178,'10'!$B$2:$F$5570,5,0)</f>
        <v>-39.2781</v>
      </c>
      <c r="G178" s="3" t="n">
        <f aca="false">VLOOKUP(B178,'10'!$B$2:$J$5570,6,0)</f>
        <v>229450.26365214</v>
      </c>
      <c r="H178" s="0" t="n">
        <f aca="false">IFERROR(IF(I178=K178,0,1),1)</f>
        <v>0</v>
      </c>
      <c r="I178" s="0" t="s">
        <v>1951</v>
      </c>
      <c r="K178" s="4" t="str">
        <f aca="false">VLOOKUP(I178,'[1]29-BA'!K$1:K$1048576,1,0)</f>
        <v>'Itabuna'</v>
      </c>
      <c r="N178" s="0" t="n">
        <v>212740</v>
      </c>
    </row>
    <row r="179" customFormat="false" ht="12.8" hidden="false" customHeight="false" outlineLevel="0" collapsed="false">
      <c r="B179" s="0" t="n">
        <v>291490</v>
      </c>
      <c r="C179" s="0" t="n">
        <v>2</v>
      </c>
      <c r="D179" s="0" t="n">
        <v>29</v>
      </c>
      <c r="E179" s="2" t="n">
        <f aca="false">VLOOKUP(B179,'10'!$B$2:$F$5570,4,0)</f>
        <v>-14.2784</v>
      </c>
      <c r="F179" s="2" t="n">
        <f aca="false">VLOOKUP(B179,'10'!$B$2:$F$5570,5,0)</f>
        <v>-38.9959</v>
      </c>
      <c r="G179" s="3" t="n">
        <f aca="false">VLOOKUP(B179,'10'!$B$2:$J$5570,6,0)</f>
        <v>30081.7773033836</v>
      </c>
      <c r="H179" s="0" t="n">
        <f aca="false">IFERROR(IF(I179=K179,0,1),1)</f>
        <v>0</v>
      </c>
      <c r="I179" s="0" t="s">
        <v>1952</v>
      </c>
      <c r="K179" s="4" t="str">
        <f aca="false">VLOOKUP(I179,'[1]29-BA'!K$1:K$1048576,1,0)</f>
        <v>'Itacare'</v>
      </c>
      <c r="N179" s="0" t="n">
        <v>27891</v>
      </c>
    </row>
    <row r="180" customFormat="false" ht="12.8" hidden="false" customHeight="false" outlineLevel="0" collapsed="false">
      <c r="B180" s="0" t="n">
        <v>291500</v>
      </c>
      <c r="C180" s="0" t="n">
        <v>2</v>
      </c>
      <c r="D180" s="0" t="n">
        <v>29</v>
      </c>
      <c r="E180" s="2" t="n">
        <f aca="false">VLOOKUP(B180,'10'!$B$2:$F$5570,4,0)</f>
        <v>-12.9831</v>
      </c>
      <c r="F180" s="2" t="n">
        <f aca="false">VLOOKUP(B180,'10'!$B$2:$F$5570,5,0)</f>
        <v>-40.9677</v>
      </c>
      <c r="G180" s="3" t="n">
        <f aca="false">VLOOKUP(B180,'10'!$B$2:$J$5570,6,0)</f>
        <v>17255.6866041674</v>
      </c>
      <c r="H180" s="0" t="n">
        <f aca="false">IFERROR(IF(I180=K180,0,1),1)</f>
        <v>0</v>
      </c>
      <c r="I180" s="0" t="s">
        <v>1953</v>
      </c>
      <c r="K180" s="4" t="str">
        <f aca="false">VLOOKUP(I180,'[1]29-BA'!K$1:K$1048576,1,0)</f>
        <v>'Itaete'</v>
      </c>
      <c r="N180" s="0" t="n">
        <v>15999</v>
      </c>
    </row>
    <row r="181" customFormat="false" ht="12.8" hidden="false" customHeight="false" outlineLevel="0" collapsed="false">
      <c r="B181" s="0" t="n">
        <v>291510</v>
      </c>
      <c r="C181" s="0" t="n">
        <v>2</v>
      </c>
      <c r="D181" s="0" t="n">
        <v>29</v>
      </c>
      <c r="E181" s="2" t="n">
        <f aca="false">VLOOKUP(B181,'10'!$B$2:$F$5570,4,0)</f>
        <v>-14.1615</v>
      </c>
      <c r="F181" s="2" t="n">
        <f aca="false">VLOOKUP(B181,'10'!$B$2:$F$5570,5,0)</f>
        <v>-40.0131</v>
      </c>
      <c r="G181" s="3" t="n">
        <f aca="false">VLOOKUP(B181,'10'!$B$2:$J$5570,6,0)</f>
        <v>13440.8629577558</v>
      </c>
      <c r="H181" s="0" t="n">
        <f aca="false">IFERROR(IF(I181=K181,0,1),1)</f>
        <v>0</v>
      </c>
      <c r="I181" s="0" t="s">
        <v>1954</v>
      </c>
      <c r="K181" s="4" t="str">
        <f aca="false">VLOOKUP(I181,'[1]29-BA'!K$1:K$1048576,1,0)</f>
        <v>'Itagi'</v>
      </c>
      <c r="N181" s="0" t="n">
        <v>12462</v>
      </c>
    </row>
    <row r="182" customFormat="false" ht="12.8" hidden="false" customHeight="false" outlineLevel="0" collapsed="false">
      <c r="B182" s="0" t="n">
        <v>291520</v>
      </c>
      <c r="C182" s="0" t="n">
        <v>2</v>
      </c>
      <c r="D182" s="0" t="n">
        <v>29</v>
      </c>
      <c r="E182" s="2" t="n">
        <f aca="false">VLOOKUP(B182,'10'!$B$2:$F$5570,4,0)</f>
        <v>-14.2782</v>
      </c>
      <c r="F182" s="2" t="n">
        <f aca="false">VLOOKUP(B182,'10'!$B$2:$F$5570,5,0)</f>
        <v>-39.8449</v>
      </c>
      <c r="G182" s="3" t="n">
        <f aca="false">VLOOKUP(B182,'10'!$B$2:$J$5570,6,0)</f>
        <v>15867.5955572543</v>
      </c>
      <c r="H182" s="0" t="n">
        <f aca="false">IFERROR(IF(I182=K182,0,1),1)</f>
        <v>1</v>
      </c>
      <c r="I182" s="0" t="s">
        <v>1955</v>
      </c>
      <c r="K182" s="4" t="e">
        <f aca="false">VLOOKUP(I182,'[1]29-BA'!K$1:K$1048576,1,0)</f>
        <v>#N/A</v>
      </c>
      <c r="N182" s="0" t="n">
        <v>14712</v>
      </c>
    </row>
    <row r="183" customFormat="false" ht="12.8" hidden="false" customHeight="false" outlineLevel="0" collapsed="false">
      <c r="B183" s="0" t="n">
        <v>291530</v>
      </c>
      <c r="C183" s="0" t="n">
        <v>2</v>
      </c>
      <c r="D183" s="0" t="n">
        <v>29</v>
      </c>
      <c r="E183" s="2" t="n">
        <f aca="false">VLOOKUP(B183,'10'!$B$2:$F$5570,4,0)</f>
        <v>-16.0819</v>
      </c>
      <c r="F183" s="2" t="n">
        <f aca="false">VLOOKUP(B183,'10'!$B$2:$F$5570,5,0)</f>
        <v>-39.6133</v>
      </c>
      <c r="G183" s="3" t="n">
        <f aca="false">VLOOKUP(B183,'10'!$B$2:$J$5570,6,0)</f>
        <v>7457.07964130344</v>
      </c>
      <c r="H183" s="0" t="n">
        <f aca="false">IFERROR(IF(I183=K183,0,1),1)</f>
        <v>0</v>
      </c>
      <c r="I183" s="0" t="s">
        <v>1956</v>
      </c>
      <c r="K183" s="4" t="str">
        <f aca="false">VLOOKUP(I183,'[1]29-BA'!K$1:K$1048576,1,0)</f>
        <v>'Itagimirim'</v>
      </c>
      <c r="N183" s="0" t="n">
        <v>6914</v>
      </c>
    </row>
    <row r="184" customFormat="false" ht="12.8" hidden="false" customHeight="false" outlineLevel="0" collapsed="false">
      <c r="B184" s="0" t="n">
        <v>291535</v>
      </c>
      <c r="C184" s="0" t="n">
        <v>2</v>
      </c>
      <c r="D184" s="0" t="n">
        <v>29</v>
      </c>
      <c r="E184" s="2" t="n">
        <f aca="false">VLOOKUP(B184,'10'!$B$2:$F$5570,4,0)</f>
        <v>-11.0147</v>
      </c>
      <c r="F184" s="2" t="n">
        <f aca="false">VLOOKUP(B184,'10'!$B$2:$F$5570,5,0)</f>
        <v>-42.3997</v>
      </c>
      <c r="G184" s="3" t="n">
        <f aca="false">VLOOKUP(B184,'10'!$B$2:$J$5570,6,0)</f>
        <v>15435.0978806326</v>
      </c>
      <c r="H184" s="0" t="n">
        <f aca="false">IFERROR(IF(I184=K184,0,1),1)</f>
        <v>0</v>
      </c>
      <c r="I184" s="0" t="s">
        <v>1957</v>
      </c>
      <c r="K184" s="4" t="str">
        <f aca="false">VLOOKUP(I184,'[1]29-BA'!K$1:K$1048576,1,0)</f>
        <v>'Itaguacu_Da_Bahia'</v>
      </c>
      <c r="N184" s="0" t="n">
        <v>14311</v>
      </c>
    </row>
    <row r="185" customFormat="false" ht="12.8" hidden="false" customHeight="false" outlineLevel="0" collapsed="false">
      <c r="B185" s="0" t="n">
        <v>291540</v>
      </c>
      <c r="C185" s="0" t="n">
        <v>2</v>
      </c>
      <c r="D185" s="0" t="n">
        <v>29</v>
      </c>
      <c r="E185" s="2" t="n">
        <f aca="false">VLOOKUP(B185,'10'!$B$2:$F$5570,4,0)</f>
        <v>-15.1366</v>
      </c>
      <c r="F185" s="2" t="n">
        <f aca="false">VLOOKUP(B185,'10'!$B$2:$F$5570,5,0)</f>
        <v>-39.7283</v>
      </c>
      <c r="G185" s="3" t="n">
        <f aca="false">VLOOKUP(B185,'10'!$B$2:$J$5570,6,0)</f>
        <v>7301.76875493553</v>
      </c>
      <c r="H185" s="0" t="n">
        <f aca="false">IFERROR(IF(I185=K185,0,1),1)</f>
        <v>1</v>
      </c>
      <c r="I185" s="0" t="s">
        <v>1958</v>
      </c>
      <c r="K185" s="4" t="e">
        <f aca="false">VLOOKUP(I185,'[1]29-BA'!K$1:K$1048576,1,0)</f>
        <v>#N/A</v>
      </c>
      <c r="N185" s="0" t="n">
        <v>6770</v>
      </c>
    </row>
    <row r="186" customFormat="false" ht="12.8" hidden="false" customHeight="false" outlineLevel="0" collapsed="false">
      <c r="B186" s="0" t="n">
        <v>291550</v>
      </c>
      <c r="C186" s="0" t="n">
        <v>2</v>
      </c>
      <c r="D186" s="0" t="n">
        <v>29</v>
      </c>
      <c r="E186" s="2" t="n">
        <f aca="false">VLOOKUP(B186,'10'!$B$2:$F$5570,4,0)</f>
        <v>-14.6788</v>
      </c>
      <c r="F186" s="2" t="n">
        <f aca="false">VLOOKUP(B186,'10'!$B$2:$F$5570,5,0)</f>
        <v>-39.3698</v>
      </c>
      <c r="G186" s="3" t="n">
        <f aca="false">VLOOKUP(B186,'10'!$B$2:$J$5570,6,0)</f>
        <v>22204.0640115004</v>
      </c>
      <c r="H186" s="0" t="n">
        <f aca="false">IFERROR(IF(I186=K186,0,1),1)</f>
        <v>0</v>
      </c>
      <c r="I186" s="0" t="s">
        <v>1959</v>
      </c>
      <c r="K186" s="4" t="str">
        <f aca="false">VLOOKUP(I186,'[1]29-BA'!K$1:K$1048576,1,0)</f>
        <v>'Itajuipe'</v>
      </c>
      <c r="N186" s="0" t="n">
        <v>20587</v>
      </c>
    </row>
    <row r="187" customFormat="false" ht="12.8" hidden="false" customHeight="false" outlineLevel="0" collapsed="false">
      <c r="B187" s="0" t="n">
        <v>291560</v>
      </c>
      <c r="C187" s="0" t="n">
        <v>2</v>
      </c>
      <c r="D187" s="0" t="n">
        <v>29</v>
      </c>
      <c r="E187" s="2" t="n">
        <f aca="false">VLOOKUP(B187,'10'!$B$2:$F$5570,4,0)</f>
        <v>-17.0378</v>
      </c>
      <c r="F187" s="2" t="n">
        <f aca="false">VLOOKUP(B187,'10'!$B$2:$F$5570,5,0)</f>
        <v>-39.5386</v>
      </c>
      <c r="G187" s="3" t="n">
        <f aca="false">VLOOKUP(B187,'10'!$B$2:$J$5570,6,0)</f>
        <v>69588.9840232194</v>
      </c>
      <c r="H187" s="0" t="n">
        <f aca="false">IFERROR(IF(I187=K187,0,1),1)</f>
        <v>0</v>
      </c>
      <c r="I187" s="0" t="s">
        <v>1960</v>
      </c>
      <c r="K187" s="4" t="str">
        <f aca="false">VLOOKUP(I187,'[1]29-BA'!K$1:K$1048576,1,0)</f>
        <v>'Itamaraju'</v>
      </c>
      <c r="N187" s="0" t="n">
        <v>64521</v>
      </c>
    </row>
    <row r="188" customFormat="false" ht="12.8" hidden="false" customHeight="false" outlineLevel="0" collapsed="false">
      <c r="B188" s="0" t="n">
        <v>291570</v>
      </c>
      <c r="C188" s="0" t="n">
        <v>2</v>
      </c>
      <c r="D188" s="0" t="n">
        <v>29</v>
      </c>
      <c r="E188" s="2" t="n">
        <f aca="false">VLOOKUP(B188,'10'!$B$2:$F$5570,4,0)</f>
        <v>-13.7782</v>
      </c>
      <c r="F188" s="2" t="n">
        <f aca="false">VLOOKUP(B188,'10'!$B$2:$F$5570,5,0)</f>
        <v>-39.683</v>
      </c>
      <c r="G188" s="3" t="n">
        <f aca="false">VLOOKUP(B188,'10'!$B$2:$J$5570,6,0)</f>
        <v>8702.80237571268</v>
      </c>
      <c r="H188" s="0" t="n">
        <f aca="false">IFERROR(IF(I188=K188,0,1),1)</f>
        <v>1</v>
      </c>
      <c r="I188" s="0" t="s">
        <v>1961</v>
      </c>
      <c r="K188" s="4" t="e">
        <f aca="false">VLOOKUP(I188,'[1]29-BA'!K$1:K$1048576,1,0)</f>
        <v>#N/A</v>
      </c>
      <c r="N188" s="0" t="n">
        <v>8069</v>
      </c>
    </row>
    <row r="189" customFormat="false" ht="12.8" hidden="false" customHeight="false" outlineLevel="0" collapsed="false">
      <c r="B189" s="0" t="n">
        <v>291580</v>
      </c>
      <c r="C189" s="0" t="n">
        <v>2</v>
      </c>
      <c r="D189" s="0" t="n">
        <v>29</v>
      </c>
      <c r="E189" s="2" t="n">
        <f aca="false">VLOOKUP(B189,'10'!$B$2:$F$5570,4,0)</f>
        <v>-15.2429</v>
      </c>
      <c r="F189" s="2" t="n">
        <f aca="false">VLOOKUP(B189,'10'!$B$2:$F$5570,5,0)</f>
        <v>-40.63</v>
      </c>
      <c r="G189" s="3" t="n">
        <f aca="false">VLOOKUP(B189,'10'!$B$2:$J$5570,6,0)</f>
        <v>25192.7200262606</v>
      </c>
      <c r="H189" s="0" t="n">
        <f aca="false">IFERROR(IF(I189=K189,0,1),1)</f>
        <v>0</v>
      </c>
      <c r="I189" s="0" t="s">
        <v>1527</v>
      </c>
      <c r="K189" s="4" t="str">
        <f aca="false">VLOOKUP(I189,'[1]29-BA'!K$1:K$1048576,1,0)</f>
        <v>'Itambe'</v>
      </c>
      <c r="N189" s="0" t="n">
        <v>23358</v>
      </c>
    </row>
    <row r="190" customFormat="false" ht="12.8" hidden="false" customHeight="false" outlineLevel="0" collapsed="false">
      <c r="B190" s="0" t="n">
        <v>291590</v>
      </c>
      <c r="C190" s="0" t="n">
        <v>2</v>
      </c>
      <c r="D190" s="0" t="n">
        <v>29</v>
      </c>
      <c r="E190" s="2" t="n">
        <f aca="false">VLOOKUP(B190,'10'!$B$2:$F$5570,4,0)</f>
        <v>-12.2614</v>
      </c>
      <c r="F190" s="2" t="n">
        <f aca="false">VLOOKUP(B190,'10'!$B$2:$F$5570,5,0)</f>
        <v>-38.0436</v>
      </c>
      <c r="G190" s="3" t="n">
        <f aca="false">VLOOKUP(B190,'10'!$B$2:$J$5570,6,0)</f>
        <v>6951.24071278575</v>
      </c>
      <c r="H190" s="0" t="n">
        <f aca="false">IFERROR(IF(I190=K190,0,1),1)</f>
        <v>1</v>
      </c>
      <c r="I190" s="0" t="s">
        <v>1962</v>
      </c>
      <c r="K190" s="4" t="e">
        <f aca="false">VLOOKUP(I190,'[1]29-BA'!K$1:K$1048576,1,0)</f>
        <v>#N/A</v>
      </c>
      <c r="N190" s="0" t="n">
        <v>6445</v>
      </c>
    </row>
    <row r="191" customFormat="false" ht="12.8" hidden="false" customHeight="false" outlineLevel="0" collapsed="false">
      <c r="B191" s="0" t="n">
        <v>291600</v>
      </c>
      <c r="C191" s="0" t="n">
        <v>2</v>
      </c>
      <c r="D191" s="0" t="n">
        <v>29</v>
      </c>
      <c r="E191" s="2" t="n">
        <f aca="false">VLOOKUP(B191,'10'!$B$2:$F$5570,4,0)</f>
        <v>-17.1642</v>
      </c>
      <c r="F191" s="2" t="n">
        <f aca="false">VLOOKUP(B191,'10'!$B$2:$F$5570,5,0)</f>
        <v>-40.3321</v>
      </c>
      <c r="G191" s="3" t="n">
        <f aca="false">VLOOKUP(B191,'10'!$B$2:$J$5570,6,0)</f>
        <v>21030.6039811651</v>
      </c>
      <c r="H191" s="0" t="n">
        <f aca="false">IFERROR(IF(I191=K191,0,1),1)</f>
        <v>0</v>
      </c>
      <c r="I191" s="0" t="s">
        <v>1963</v>
      </c>
      <c r="K191" s="4" t="str">
        <f aca="false">VLOOKUP(I191,'[1]29-BA'!K$1:K$1048576,1,0)</f>
        <v>'Itanhem'</v>
      </c>
      <c r="N191" s="0" t="n">
        <v>19499</v>
      </c>
    </row>
    <row r="192" customFormat="false" ht="12.8" hidden="false" customHeight="false" outlineLevel="0" collapsed="false">
      <c r="B192" s="0" t="n">
        <v>291610</v>
      </c>
      <c r="C192" s="0" t="n">
        <v>2</v>
      </c>
      <c r="D192" s="0" t="n">
        <v>29</v>
      </c>
      <c r="E192" s="2" t="n">
        <f aca="false">VLOOKUP(B192,'10'!$B$2:$F$5570,4,0)</f>
        <v>-12.8932</v>
      </c>
      <c r="F192" s="2" t="n">
        <f aca="false">VLOOKUP(B192,'10'!$B$2:$F$5570,5,0)</f>
        <v>-38.68</v>
      </c>
      <c r="G192" s="3" t="n">
        <f aca="false">VLOOKUP(B192,'10'!$B$2:$J$5570,6,0)</f>
        <v>23851.0065356934</v>
      </c>
      <c r="H192" s="0" t="n">
        <f aca="false">IFERROR(IF(I192=K192,0,1),1)</f>
        <v>0</v>
      </c>
      <c r="I192" s="0" t="s">
        <v>1964</v>
      </c>
      <c r="K192" s="4" t="str">
        <f aca="false">VLOOKUP(I192,'[1]29-BA'!K$1:K$1048576,1,0)</f>
        <v>'Itaparica'</v>
      </c>
      <c r="N192" s="0" t="n">
        <v>22114</v>
      </c>
    </row>
    <row r="193" customFormat="false" ht="12.8" hidden="false" customHeight="false" outlineLevel="0" collapsed="false">
      <c r="B193" s="0" t="n">
        <v>291620</v>
      </c>
      <c r="C193" s="0" t="n">
        <v>2</v>
      </c>
      <c r="D193" s="0" t="n">
        <v>29</v>
      </c>
      <c r="E193" s="2" t="n">
        <f aca="false">VLOOKUP(B193,'10'!$B$2:$F$5570,4,0)</f>
        <v>-14.8876</v>
      </c>
      <c r="F193" s="2" t="n">
        <f aca="false">VLOOKUP(B193,'10'!$B$2:$F$5570,5,0)</f>
        <v>-39.4239</v>
      </c>
      <c r="G193" s="3" t="n">
        <f aca="false">VLOOKUP(B193,'10'!$B$2:$J$5570,6,0)</f>
        <v>9715.55878057006</v>
      </c>
      <c r="H193" s="0" t="n">
        <f aca="false">IFERROR(IF(I193=K193,0,1),1)</f>
        <v>1</v>
      </c>
      <c r="I193" s="0" t="s">
        <v>1965</v>
      </c>
      <c r="K193" s="4" t="e">
        <f aca="false">VLOOKUP(I193,'[1]29-BA'!K$1:K$1048576,1,0)</f>
        <v>#N/A</v>
      </c>
      <c r="N193" s="0" t="n">
        <v>9008</v>
      </c>
    </row>
    <row r="194" customFormat="false" ht="12.8" hidden="false" customHeight="false" outlineLevel="0" collapsed="false">
      <c r="B194" s="0" t="n">
        <v>291630</v>
      </c>
      <c r="C194" s="0" t="n">
        <v>2</v>
      </c>
      <c r="D194" s="0" t="n">
        <v>29</v>
      </c>
      <c r="E194" s="2" t="n">
        <f aca="false">VLOOKUP(B194,'10'!$B$2:$F$5570,4,0)</f>
        <v>-15.9551</v>
      </c>
      <c r="F194" s="2" t="n">
        <f aca="false">VLOOKUP(B194,'10'!$B$2:$F$5570,5,0)</f>
        <v>-39.5329</v>
      </c>
      <c r="G194" s="3" t="n">
        <f aca="false">VLOOKUP(B194,'10'!$B$2:$J$5570,6,0)</f>
        <v>11115.5138535252</v>
      </c>
      <c r="H194" s="0" t="n">
        <f aca="false">IFERROR(IF(I194=K194,0,1),1)</f>
        <v>0</v>
      </c>
      <c r="I194" s="0" t="s">
        <v>1966</v>
      </c>
      <c r="K194" s="4" t="str">
        <f aca="false">VLOOKUP(I194,'[1]29-BA'!K$1:K$1048576,1,0)</f>
        <v>'Itapebi'</v>
      </c>
      <c r="N194" s="0" t="n">
        <v>10306</v>
      </c>
    </row>
    <row r="195" customFormat="false" ht="12.8" hidden="false" customHeight="false" outlineLevel="0" collapsed="false">
      <c r="B195" s="0" t="n">
        <v>291640</v>
      </c>
      <c r="C195" s="0" t="n">
        <v>2</v>
      </c>
      <c r="D195" s="0" t="n">
        <v>29</v>
      </c>
      <c r="E195" s="2" t="n">
        <f aca="false">VLOOKUP(B195,'10'!$B$2:$F$5570,4,0)</f>
        <v>-15.2475</v>
      </c>
      <c r="F195" s="2" t="n">
        <f aca="false">VLOOKUP(B195,'10'!$B$2:$F$5570,5,0)</f>
        <v>-40.2482</v>
      </c>
      <c r="G195" s="3" t="n">
        <f aca="false">VLOOKUP(B195,'10'!$B$2:$J$5570,6,0)</f>
        <v>81398.0041262902</v>
      </c>
      <c r="H195" s="0" t="n">
        <f aca="false">IFERROR(IF(I195=K195,0,1),1)</f>
        <v>0</v>
      </c>
      <c r="I195" s="0" t="s">
        <v>1967</v>
      </c>
      <c r="K195" s="4" t="str">
        <f aca="false">VLOOKUP(I195,'[1]29-BA'!K$1:K$1048576,1,0)</f>
        <v>'Itapetinga'</v>
      </c>
      <c r="N195" s="0" t="n">
        <v>75470</v>
      </c>
    </row>
    <row r="196" customFormat="false" ht="12.8" hidden="false" customHeight="false" outlineLevel="0" collapsed="false">
      <c r="B196" s="0" t="n">
        <v>291650</v>
      </c>
      <c r="C196" s="0" t="n">
        <v>2</v>
      </c>
      <c r="D196" s="0" t="n">
        <v>29</v>
      </c>
      <c r="E196" s="2" t="n">
        <f aca="false">VLOOKUP(B196,'10'!$B$2:$F$5570,4,0)</f>
        <v>-11.3088</v>
      </c>
      <c r="F196" s="2" t="n">
        <f aca="false">VLOOKUP(B196,'10'!$B$2:$F$5570,5,0)</f>
        <v>-38.2262</v>
      </c>
      <c r="G196" s="3" t="n">
        <f aca="false">VLOOKUP(B196,'10'!$B$2:$J$5570,6,0)</f>
        <v>38025.2820124087</v>
      </c>
      <c r="H196" s="0" t="n">
        <f aca="false">IFERROR(IF(I196=K196,0,1),1)</f>
        <v>0</v>
      </c>
      <c r="I196" s="0" t="s">
        <v>1968</v>
      </c>
      <c r="K196" s="4" t="str">
        <f aca="false">VLOOKUP(I196,'[1]29-BA'!K$1:K$1048576,1,0)</f>
        <v>'Itapicuru'</v>
      </c>
      <c r="N196" s="0" t="n">
        <v>35256</v>
      </c>
    </row>
    <row r="197" customFormat="false" ht="12.8" hidden="false" customHeight="false" outlineLevel="0" collapsed="false">
      <c r="B197" s="0" t="n">
        <v>291660</v>
      </c>
      <c r="C197" s="0" t="n">
        <v>2</v>
      </c>
      <c r="D197" s="0" t="n">
        <v>29</v>
      </c>
      <c r="E197" s="2" t="n">
        <f aca="false">VLOOKUP(B197,'10'!$B$2:$F$5570,4,0)</f>
        <v>-14.4139</v>
      </c>
      <c r="F197" s="2" t="n">
        <f aca="false">VLOOKUP(B197,'10'!$B$2:$F$5570,5,0)</f>
        <v>-39.5657</v>
      </c>
      <c r="G197" s="3" t="n">
        <f aca="false">VLOOKUP(B197,'10'!$B$2:$J$5570,6,0)</f>
        <v>11139.2419056092</v>
      </c>
      <c r="H197" s="0" t="n">
        <f aca="false">IFERROR(IF(I197=K197,0,1),1)</f>
        <v>1</v>
      </c>
      <c r="I197" s="0" t="s">
        <v>1969</v>
      </c>
      <c r="K197" s="4" t="e">
        <f aca="false">VLOOKUP(I197,'[1]29-BA'!K$1:K$1048576,1,0)</f>
        <v>#N/A</v>
      </c>
      <c r="N197" s="0" t="n">
        <v>10328</v>
      </c>
    </row>
    <row r="198" customFormat="false" ht="12.8" hidden="false" customHeight="false" outlineLevel="0" collapsed="false">
      <c r="B198" s="0" t="n">
        <v>291670</v>
      </c>
      <c r="C198" s="0" t="n">
        <v>2</v>
      </c>
      <c r="D198" s="0" t="n">
        <v>29</v>
      </c>
      <c r="E198" s="2" t="n">
        <f aca="false">VLOOKUP(B198,'10'!$B$2:$F$5570,4,0)</f>
        <v>-13.4459</v>
      </c>
      <c r="F198" s="2" t="n">
        <f aca="false">VLOOKUP(B198,'10'!$B$2:$F$5570,5,0)</f>
        <v>-39.9378</v>
      </c>
      <c r="G198" s="3" t="n">
        <f aca="false">VLOOKUP(B198,'10'!$B$2:$J$5570,6,0)</f>
        <v>8939.00434873053</v>
      </c>
      <c r="H198" s="0" t="n">
        <f aca="false">IFERROR(IF(I198=K198,0,1),1)</f>
        <v>0</v>
      </c>
      <c r="I198" s="0" t="s">
        <v>1970</v>
      </c>
      <c r="K198" s="4" t="str">
        <f aca="false">VLOOKUP(I198,'[1]29-BA'!K$1:K$1048576,1,0)</f>
        <v>'Itaquara'</v>
      </c>
      <c r="N198" s="0" t="n">
        <v>8288</v>
      </c>
    </row>
    <row r="199" customFormat="false" ht="12.8" hidden="false" customHeight="false" outlineLevel="0" collapsed="false">
      <c r="B199" s="0" t="n">
        <v>291680</v>
      </c>
      <c r="C199" s="0" t="n">
        <v>2</v>
      </c>
      <c r="D199" s="0" t="n">
        <v>29</v>
      </c>
      <c r="E199" s="2" t="n">
        <f aca="false">VLOOKUP(B199,'10'!$B$2:$F$5570,4,0)</f>
        <v>-15.6528</v>
      </c>
      <c r="F199" s="2" t="n">
        <f aca="false">VLOOKUP(B199,'10'!$B$2:$F$5570,5,0)</f>
        <v>-40.065</v>
      </c>
      <c r="G199" s="3" t="n">
        <f aca="false">VLOOKUP(B199,'10'!$B$2:$J$5570,6,0)</f>
        <v>21189.150510999</v>
      </c>
      <c r="H199" s="0" t="n">
        <f aca="false">IFERROR(IF(I199=K199,0,1),1)</f>
        <v>0</v>
      </c>
      <c r="I199" s="0" t="s">
        <v>1971</v>
      </c>
      <c r="K199" s="4" t="str">
        <f aca="false">VLOOKUP(I199,'[1]29-BA'!K$1:K$1048576,1,0)</f>
        <v>'Itarantim'</v>
      </c>
      <c r="N199" s="0" t="n">
        <v>19646</v>
      </c>
    </row>
    <row r="200" customFormat="false" ht="12.8" hidden="false" customHeight="false" outlineLevel="0" collapsed="false">
      <c r="B200" s="0" t="n">
        <v>291685</v>
      </c>
      <c r="C200" s="0" t="n">
        <v>2</v>
      </c>
      <c r="D200" s="0" t="n">
        <v>29</v>
      </c>
      <c r="E200" s="2" t="n">
        <f aca="false">VLOOKUP(B200,'10'!$B$2:$F$5570,4,0)</f>
        <v>-12.7099</v>
      </c>
      <c r="F200" s="2" t="n">
        <f aca="false">VLOOKUP(B200,'10'!$B$2:$F$5570,5,0)</f>
        <v>-39.6952</v>
      </c>
      <c r="G200" s="3" t="n">
        <f aca="false">VLOOKUP(B200,'10'!$B$2:$J$5570,6,0)</f>
        <v>15565.6021670945</v>
      </c>
      <c r="H200" s="0" t="n">
        <f aca="false">IFERROR(IF(I200=K200,0,1),1)</f>
        <v>0</v>
      </c>
      <c r="I200" s="0" t="s">
        <v>1972</v>
      </c>
      <c r="K200" s="4" t="str">
        <f aca="false">VLOOKUP(I200,'[1]29-BA'!K$1:K$1048576,1,0)</f>
        <v>'Itatim'</v>
      </c>
      <c r="N200" s="0" t="n">
        <v>14432</v>
      </c>
    </row>
    <row r="201" customFormat="false" ht="12.8" hidden="false" customHeight="false" outlineLevel="0" collapsed="false">
      <c r="B201" s="0" t="n">
        <v>291690</v>
      </c>
      <c r="C201" s="0" t="n">
        <v>2</v>
      </c>
      <c r="D201" s="0" t="n">
        <v>29</v>
      </c>
      <c r="E201" s="2" t="n">
        <f aca="false">VLOOKUP(B201,'10'!$B$2:$F$5570,4,0)</f>
        <v>-13.529</v>
      </c>
      <c r="F201" s="2" t="n">
        <f aca="false">VLOOKUP(B201,'10'!$B$2:$F$5570,5,0)</f>
        <v>-40.1472</v>
      </c>
      <c r="G201" s="3" t="n">
        <f aca="false">VLOOKUP(B201,'10'!$B$2:$J$5570,6,0)</f>
        <v>13615.5877049197</v>
      </c>
      <c r="H201" s="0" t="n">
        <f aca="false">IFERROR(IF(I201=K201,0,1),1)</f>
        <v>0</v>
      </c>
      <c r="I201" s="0" t="s">
        <v>1973</v>
      </c>
      <c r="K201" s="4" t="str">
        <f aca="false">VLOOKUP(I201,'[1]29-BA'!K$1:K$1048576,1,0)</f>
        <v>'Itirucu'</v>
      </c>
      <c r="N201" s="0" t="n">
        <v>12624</v>
      </c>
    </row>
    <row r="202" customFormat="false" ht="12.8" hidden="false" customHeight="false" outlineLevel="0" collapsed="false">
      <c r="B202" s="0" t="n">
        <v>291700</v>
      </c>
      <c r="C202" s="0" t="n">
        <v>2</v>
      </c>
      <c r="D202" s="0" t="n">
        <v>29</v>
      </c>
      <c r="E202" s="2" t="n">
        <f aca="false">VLOOKUP(B202,'10'!$B$2:$F$5570,4,0)</f>
        <v>-10.6948</v>
      </c>
      <c r="F202" s="2" t="n">
        <f aca="false">VLOOKUP(B202,'10'!$B$2:$F$5570,5,0)</f>
        <v>-39.8446</v>
      </c>
      <c r="G202" s="3" t="n">
        <f aca="false">VLOOKUP(B202,'10'!$B$2:$J$5570,6,0)</f>
        <v>38895.6701047622</v>
      </c>
      <c r="H202" s="0" t="n">
        <f aca="false">IFERROR(IF(I202=K202,0,1),1)</f>
        <v>0</v>
      </c>
      <c r="I202" s="0" t="s">
        <v>1974</v>
      </c>
      <c r="K202" s="4" t="str">
        <f aca="false">VLOOKUP(I202,'[1]29-BA'!K$1:K$1048576,1,0)</f>
        <v>'Itiuba'</v>
      </c>
      <c r="N202" s="0" t="n">
        <v>36063</v>
      </c>
    </row>
    <row r="203" customFormat="false" ht="12.8" hidden="false" customHeight="false" outlineLevel="0" collapsed="false">
      <c r="B203" s="0" t="n">
        <v>291710</v>
      </c>
      <c r="C203" s="0" t="n">
        <v>2</v>
      </c>
      <c r="D203" s="0" t="n">
        <v>29</v>
      </c>
      <c r="E203" s="2" t="n">
        <f aca="false">VLOOKUP(B203,'10'!$B$2:$F$5570,4,0)</f>
        <v>-15.11</v>
      </c>
      <c r="F203" s="2" t="n">
        <f aca="false">VLOOKUP(B203,'10'!$B$2:$F$5570,5,0)</f>
        <v>-40.0684</v>
      </c>
      <c r="G203" s="3" t="n">
        <f aca="false">VLOOKUP(B203,'10'!$B$2:$J$5570,6,0)</f>
        <v>21975.4118732366</v>
      </c>
      <c r="H203" s="0" t="n">
        <f aca="false">IFERROR(IF(I203=K203,0,1),1)</f>
        <v>0</v>
      </c>
      <c r="I203" s="0" t="s">
        <v>1975</v>
      </c>
      <c r="K203" s="4" t="str">
        <f aca="false">VLOOKUP(I203,'[1]29-BA'!K$1:K$1048576,1,0)</f>
        <v>'Itororo'</v>
      </c>
      <c r="N203" s="0" t="n">
        <v>20375</v>
      </c>
    </row>
    <row r="204" customFormat="false" ht="12.8" hidden="false" customHeight="false" outlineLevel="0" collapsed="false">
      <c r="B204" s="0" t="n">
        <v>291720</v>
      </c>
      <c r="C204" s="0" t="n">
        <v>2</v>
      </c>
      <c r="D204" s="0" t="n">
        <v>29</v>
      </c>
      <c r="E204" s="2" t="n">
        <f aca="false">VLOOKUP(B204,'10'!$B$2:$F$5570,4,0)</f>
        <v>-13.8107</v>
      </c>
      <c r="F204" s="2" t="n">
        <f aca="false">VLOOKUP(B204,'10'!$B$2:$F$5570,5,0)</f>
        <v>-41.3003</v>
      </c>
      <c r="G204" s="3" t="n">
        <f aca="false">VLOOKUP(B204,'10'!$B$2:$J$5570,6,0)</f>
        <v>20372.6898097455</v>
      </c>
      <c r="H204" s="0" t="n">
        <f aca="false">IFERROR(IF(I204=K204,0,1),1)</f>
        <v>0</v>
      </c>
      <c r="I204" s="0" t="s">
        <v>1976</v>
      </c>
      <c r="K204" s="4" t="str">
        <f aca="false">VLOOKUP(I204,'[1]29-BA'!K$1:K$1048576,1,0)</f>
        <v>'Ituacu'</v>
      </c>
      <c r="N204" s="0" t="n">
        <v>18889</v>
      </c>
    </row>
    <row r="205" customFormat="false" ht="12.8" hidden="false" customHeight="false" outlineLevel="0" collapsed="false">
      <c r="B205" s="0" t="n">
        <v>291730</v>
      </c>
      <c r="C205" s="0" t="n">
        <v>2</v>
      </c>
      <c r="D205" s="0" t="n">
        <v>29</v>
      </c>
      <c r="E205" s="2" t="n">
        <f aca="false">VLOOKUP(B205,'10'!$B$2:$F$5570,4,0)</f>
        <v>-13.7249</v>
      </c>
      <c r="F205" s="2" t="n">
        <f aca="false">VLOOKUP(B205,'10'!$B$2:$F$5570,5,0)</f>
        <v>-39.1481</v>
      </c>
      <c r="G205" s="3" t="n">
        <f aca="false">VLOOKUP(B205,'10'!$B$2:$J$5570,6,0)</f>
        <v>30692.2353706352</v>
      </c>
      <c r="H205" s="0" t="n">
        <f aca="false">IFERROR(IF(I205=K205,0,1),1)</f>
        <v>0</v>
      </c>
      <c r="I205" s="0" t="s">
        <v>1977</v>
      </c>
      <c r="K205" s="4" t="str">
        <f aca="false">VLOOKUP(I205,'[1]29-BA'!K$1:K$1048576,1,0)</f>
        <v>'Itubera'</v>
      </c>
      <c r="N205" s="0" t="n">
        <v>28457</v>
      </c>
    </row>
    <row r="206" customFormat="false" ht="12.8" hidden="false" customHeight="false" outlineLevel="0" collapsed="false">
      <c r="B206" s="0" t="n">
        <v>291733</v>
      </c>
      <c r="C206" s="0" t="n">
        <v>2</v>
      </c>
      <c r="D206" s="0" t="n">
        <v>29</v>
      </c>
      <c r="E206" s="2" t="n">
        <f aca="false">VLOOKUP(B206,'10'!$B$2:$F$5570,4,0)</f>
        <v>-14.4054</v>
      </c>
      <c r="F206" s="2" t="n">
        <f aca="false">VLOOKUP(B206,'10'!$B$2:$F$5570,5,0)</f>
        <v>-43.5595</v>
      </c>
      <c r="G206" s="3" t="n">
        <f aca="false">VLOOKUP(B206,'10'!$B$2:$J$5570,6,0)</f>
        <v>11830.5910595108</v>
      </c>
      <c r="H206" s="0" t="n">
        <f aca="false">IFERROR(IF(I206=K206,0,1),1)</f>
        <v>0</v>
      </c>
      <c r="I206" s="0" t="s">
        <v>1978</v>
      </c>
      <c r="K206" s="4" t="str">
        <f aca="false">VLOOKUP(I206,'[1]29-BA'!K$1:K$1048576,1,0)</f>
        <v>'Iuiu'</v>
      </c>
      <c r="N206" s="0" t="n">
        <v>10969</v>
      </c>
    </row>
    <row r="207" customFormat="false" ht="12.8" hidden="false" customHeight="false" outlineLevel="0" collapsed="false">
      <c r="B207" s="0" t="n">
        <v>291735</v>
      </c>
      <c r="C207" s="0" t="n">
        <v>2</v>
      </c>
      <c r="D207" s="0" t="n">
        <v>29</v>
      </c>
      <c r="E207" s="2" t="n">
        <f aca="false">VLOOKUP(B207,'10'!$B$2:$F$5570,4,0)</f>
        <v>-13.6071</v>
      </c>
      <c r="F207" s="2" t="n">
        <f aca="false">VLOOKUP(B207,'10'!$B$2:$F$5570,5,0)</f>
        <v>-44.4255</v>
      </c>
      <c r="G207" s="3" t="n">
        <f aca="false">VLOOKUP(B207,'10'!$B$2:$J$5570,6,0)</f>
        <v>9163.3422957064</v>
      </c>
      <c r="H207" s="0" t="n">
        <f aca="false">IFERROR(IF(I207=K207,0,1),1)</f>
        <v>0</v>
      </c>
      <c r="I207" s="0" t="s">
        <v>1979</v>
      </c>
      <c r="K207" s="4" t="str">
        <f aca="false">VLOOKUP(I207,'[1]29-BA'!K$1:K$1048576,1,0)</f>
        <v>'Jaborandi'</v>
      </c>
      <c r="N207" s="0" t="n">
        <v>8496</v>
      </c>
    </row>
    <row r="208" customFormat="false" ht="12.8" hidden="false" customHeight="false" outlineLevel="0" collapsed="false">
      <c r="B208" s="0" t="n">
        <v>291740</v>
      </c>
      <c r="C208" s="0" t="n">
        <v>2</v>
      </c>
      <c r="D208" s="0" t="n">
        <v>29</v>
      </c>
      <c r="E208" s="2" t="n">
        <f aca="false">VLOOKUP(B208,'10'!$B$2:$F$5570,4,0)</f>
        <v>-14.8541</v>
      </c>
      <c r="F208" s="2" t="n">
        <f aca="false">VLOOKUP(B208,'10'!$B$2:$F$5570,5,0)</f>
        <v>-42.4329</v>
      </c>
      <c r="G208" s="3" t="n">
        <f aca="false">VLOOKUP(B208,'10'!$B$2:$J$5570,6,0)</f>
        <v>15999.1783915382</v>
      </c>
      <c r="H208" s="0" t="n">
        <f aca="false">IFERROR(IF(I208=K208,0,1),1)</f>
        <v>0</v>
      </c>
      <c r="I208" s="0" t="s">
        <v>1980</v>
      </c>
      <c r="K208" s="4" t="str">
        <f aca="false">VLOOKUP(I208,'[1]29-BA'!K$1:K$1048576,1,0)</f>
        <v>'Jacaraci'</v>
      </c>
      <c r="N208" s="0" t="n">
        <v>14834</v>
      </c>
    </row>
    <row r="209" customFormat="false" ht="12.8" hidden="false" customHeight="false" outlineLevel="0" collapsed="false">
      <c r="B209" s="0" t="n">
        <v>291750</v>
      </c>
      <c r="C209" s="0" t="n">
        <v>2</v>
      </c>
      <c r="D209" s="0" t="n">
        <v>29</v>
      </c>
      <c r="E209" s="2" t="n">
        <f aca="false">VLOOKUP(B209,'10'!$B$2:$F$5570,4,0)</f>
        <v>-11.1812</v>
      </c>
      <c r="F209" s="2" t="n">
        <f aca="false">VLOOKUP(B209,'10'!$B$2:$F$5570,5,0)</f>
        <v>-40.5117</v>
      </c>
      <c r="G209" s="3" t="n">
        <f aca="false">VLOOKUP(B209,'10'!$B$2:$J$5570,6,0)</f>
        <v>86708.773601815</v>
      </c>
      <c r="H209" s="0" t="n">
        <f aca="false">IFERROR(IF(I209=K209,0,1),1)</f>
        <v>0</v>
      </c>
      <c r="I209" s="0" t="s">
        <v>1981</v>
      </c>
      <c r="K209" s="4" t="str">
        <f aca="false">VLOOKUP(I209,'[1]29-BA'!K$1:K$1048576,1,0)</f>
        <v>'Jacobina'</v>
      </c>
      <c r="N209" s="0" t="n">
        <v>80394</v>
      </c>
    </row>
    <row r="210" customFormat="false" ht="12.8" hidden="false" customHeight="false" outlineLevel="0" collapsed="false">
      <c r="B210" s="0" t="n">
        <v>291760</v>
      </c>
      <c r="C210" s="0" t="n">
        <v>2</v>
      </c>
      <c r="D210" s="0" t="n">
        <v>29</v>
      </c>
      <c r="E210" s="2" t="n">
        <f aca="false">VLOOKUP(B210,'10'!$B$2:$F$5570,4,0)</f>
        <v>-13.5248</v>
      </c>
      <c r="F210" s="2" t="n">
        <f aca="false">VLOOKUP(B210,'10'!$B$2:$F$5570,5,0)</f>
        <v>-39.964</v>
      </c>
      <c r="G210" s="3" t="n">
        <f aca="false">VLOOKUP(B210,'10'!$B$2:$J$5570,6,0)</f>
        <v>58417.3856829503</v>
      </c>
      <c r="H210" s="0" t="n">
        <f aca="false">IFERROR(IF(I210=K210,0,1),1)</f>
        <v>0</v>
      </c>
      <c r="I210" s="0" t="s">
        <v>1982</v>
      </c>
      <c r="K210" s="4" t="str">
        <f aca="false">VLOOKUP(I210,'[1]29-BA'!K$1:K$1048576,1,0)</f>
        <v>'Jaguaquara'</v>
      </c>
      <c r="N210" s="0" t="n">
        <v>54163</v>
      </c>
    </row>
    <row r="211" customFormat="false" ht="12.8" hidden="false" customHeight="false" outlineLevel="0" collapsed="false">
      <c r="B211" s="0" t="n">
        <v>291770</v>
      </c>
      <c r="C211" s="0" t="n">
        <v>2</v>
      </c>
      <c r="D211" s="0" t="n">
        <v>29</v>
      </c>
      <c r="E211" s="2" t="n">
        <f aca="false">VLOOKUP(B211,'10'!$B$2:$F$5570,4,0)</f>
        <v>-10.2569</v>
      </c>
      <c r="F211" s="2" t="n">
        <f aca="false">VLOOKUP(B211,'10'!$B$2:$F$5570,5,0)</f>
        <v>-40.1999</v>
      </c>
      <c r="G211" s="3" t="n">
        <f aca="false">VLOOKUP(B211,'10'!$B$2:$J$5570,6,0)</f>
        <v>36007.319037448</v>
      </c>
      <c r="H211" s="0" t="n">
        <f aca="false">IFERROR(IF(I211=K211,0,1),1)</f>
        <v>0</v>
      </c>
      <c r="I211" s="0" t="s">
        <v>1983</v>
      </c>
      <c r="K211" s="4" t="str">
        <f aca="false">VLOOKUP(I211,'[1]29-BA'!K$1:K$1048576,1,0)</f>
        <v>'Jaguarari'</v>
      </c>
      <c r="N211" s="0" t="n">
        <v>33385</v>
      </c>
    </row>
    <row r="212" customFormat="false" ht="12.8" hidden="false" customHeight="false" outlineLevel="0" collapsed="false">
      <c r="B212" s="0" t="n">
        <v>291780</v>
      </c>
      <c r="C212" s="0" t="n">
        <v>2</v>
      </c>
      <c r="D212" s="0" t="n">
        <v>29</v>
      </c>
      <c r="E212" s="2" t="n">
        <f aca="false">VLOOKUP(B212,'10'!$B$2:$F$5570,4,0)</f>
        <v>-13.1109</v>
      </c>
      <c r="F212" s="2" t="n">
        <f aca="false">VLOOKUP(B212,'10'!$B$2:$F$5570,5,0)</f>
        <v>-38.8939</v>
      </c>
      <c r="G212" s="3" t="n">
        <f aca="false">VLOOKUP(B212,'10'!$B$2:$J$5570,6,0)</f>
        <v>20048.0469153237</v>
      </c>
      <c r="H212" s="0" t="n">
        <f aca="false">IFERROR(IF(I212=K212,0,1),1)</f>
        <v>1</v>
      </c>
      <c r="I212" s="0" t="s">
        <v>1984</v>
      </c>
      <c r="K212" s="4" t="e">
        <f aca="false">VLOOKUP(I212,'[1]29-BA'!K$1:K$1048576,1,0)</f>
        <v>#N/A</v>
      </c>
      <c r="N212" s="0" t="n">
        <v>18588</v>
      </c>
    </row>
    <row r="213" customFormat="false" ht="12.8" hidden="false" customHeight="false" outlineLevel="0" collapsed="false">
      <c r="B213" s="0" t="n">
        <v>291790</v>
      </c>
      <c r="C213" s="0" t="n">
        <v>2</v>
      </c>
      <c r="D213" s="0" t="n">
        <v>29</v>
      </c>
      <c r="E213" s="2" t="n">
        <f aca="false">VLOOKUP(B213,'10'!$B$2:$F$5570,4,0)</f>
        <v>-11.5616</v>
      </c>
      <c r="F213" s="2" t="n">
        <f aca="false">VLOOKUP(B213,'10'!$B$2:$F$5570,5,0)</f>
        <v>-37.7853</v>
      </c>
      <c r="G213" s="3" t="n">
        <f aca="false">VLOOKUP(B213,'10'!$B$2:$J$5570,6,0)</f>
        <v>11530.7547649949</v>
      </c>
      <c r="H213" s="0" t="n">
        <f aca="false">IFERROR(IF(I213=K213,0,1),1)</f>
        <v>1</v>
      </c>
      <c r="I213" s="0" t="s">
        <v>1142</v>
      </c>
      <c r="K213" s="4" t="e">
        <f aca="false">VLOOKUP(I213,'[1]29-BA'!K$1:K$1048576,1,0)</f>
        <v>#N/A</v>
      </c>
      <c r="N213" s="0" t="n">
        <v>10691</v>
      </c>
    </row>
    <row r="214" customFormat="false" ht="12.8" hidden="false" customHeight="false" outlineLevel="0" collapsed="false">
      <c r="B214" s="0" t="n">
        <v>291800</v>
      </c>
      <c r="C214" s="0" t="n">
        <v>2</v>
      </c>
      <c r="D214" s="0" t="n">
        <v>29</v>
      </c>
      <c r="E214" s="2" t="n">
        <f aca="false">VLOOKUP(B214,'10'!$B$2:$F$5570,4,0)</f>
        <v>-13.8509</v>
      </c>
      <c r="F214" s="2" t="n">
        <f aca="false">VLOOKUP(B214,'10'!$B$2:$F$5570,5,0)</f>
        <v>-40.0877</v>
      </c>
      <c r="G214" s="3" t="n">
        <f aca="false">VLOOKUP(B214,'10'!$B$2:$J$5570,6,0)</f>
        <v>168037.750667497</v>
      </c>
      <c r="H214" s="0" t="n">
        <f aca="false">IFERROR(IF(I214=K214,0,1),1)</f>
        <v>0</v>
      </c>
      <c r="I214" s="0" t="s">
        <v>1985</v>
      </c>
      <c r="K214" s="4" t="str">
        <f aca="false">VLOOKUP(I214,'[1]29-BA'!K$1:K$1048576,1,0)</f>
        <v>'Jequie'</v>
      </c>
      <c r="N214" s="0" t="n">
        <v>155800</v>
      </c>
    </row>
    <row r="215" customFormat="false" ht="12.8" hidden="false" customHeight="false" outlineLevel="0" collapsed="false">
      <c r="B215" s="0" t="n">
        <v>291810</v>
      </c>
      <c r="C215" s="0" t="n">
        <v>2</v>
      </c>
      <c r="D215" s="0" t="n">
        <v>29</v>
      </c>
      <c r="E215" s="2" t="n">
        <f aca="false">VLOOKUP(B215,'10'!$B$2:$F$5570,4,0)</f>
        <v>-10.0685</v>
      </c>
      <c r="F215" s="2" t="n">
        <f aca="false">VLOOKUP(B215,'10'!$B$2:$F$5570,5,0)</f>
        <v>-38.3471</v>
      </c>
      <c r="G215" s="3" t="n">
        <f aca="false">VLOOKUP(B215,'10'!$B$2:$J$5570,6,0)</f>
        <v>43392.1359746775</v>
      </c>
      <c r="H215" s="0" t="n">
        <f aca="false">IFERROR(IF(I215=K215,0,1),1)</f>
        <v>0</v>
      </c>
      <c r="I215" s="0" t="s">
        <v>1986</v>
      </c>
      <c r="K215" s="4" t="str">
        <f aca="false">VLOOKUP(I215,'[1]29-BA'!K$1:K$1048576,1,0)</f>
        <v>'Jeremoabo'</v>
      </c>
      <c r="N215" s="0" t="n">
        <v>40232</v>
      </c>
    </row>
    <row r="216" customFormat="false" ht="12.8" hidden="false" customHeight="false" outlineLevel="0" collapsed="false">
      <c r="B216" s="0" t="n">
        <v>291820</v>
      </c>
      <c r="C216" s="0" t="n">
        <v>2</v>
      </c>
      <c r="D216" s="0" t="n">
        <v>29</v>
      </c>
      <c r="E216" s="2" t="n">
        <f aca="false">VLOOKUP(B216,'10'!$B$2:$F$5570,4,0)</f>
        <v>-13.2621</v>
      </c>
      <c r="F216" s="2" t="n">
        <f aca="false">VLOOKUP(B216,'10'!$B$2:$F$5570,5,0)</f>
        <v>-39.5737</v>
      </c>
      <c r="G216" s="3" t="n">
        <f aca="false">VLOOKUP(B216,'10'!$B$2:$J$5570,6,0)</f>
        <v>15656.2001841424</v>
      </c>
      <c r="H216" s="0" t="n">
        <f aca="false">IFERROR(IF(I216=K216,0,1),1)</f>
        <v>0</v>
      </c>
      <c r="I216" s="0" t="s">
        <v>1987</v>
      </c>
      <c r="K216" s="4" t="str">
        <f aca="false">VLOOKUP(I216,'[1]29-BA'!K$1:K$1048576,1,0)</f>
        <v>'Jiquirica'</v>
      </c>
      <c r="N216" s="0" t="n">
        <v>14516</v>
      </c>
    </row>
    <row r="217" customFormat="false" ht="12.8" hidden="false" customHeight="false" outlineLevel="0" collapsed="false">
      <c r="B217" s="0" t="n">
        <v>291830</v>
      </c>
      <c r="C217" s="0" t="n">
        <v>2</v>
      </c>
      <c r="D217" s="0" t="n">
        <v>29</v>
      </c>
      <c r="E217" s="2" t="n">
        <f aca="false">VLOOKUP(B217,'10'!$B$2:$F$5570,4,0)</f>
        <v>-14.0131</v>
      </c>
      <c r="F217" s="2" t="n">
        <f aca="false">VLOOKUP(B217,'10'!$B$2:$F$5570,5,0)</f>
        <v>-39.8969</v>
      </c>
      <c r="G217" s="3" t="n">
        <f aca="false">VLOOKUP(B217,'10'!$B$2:$J$5570,6,0)</f>
        <v>12446.4418658724</v>
      </c>
      <c r="H217" s="0" t="n">
        <f aca="false">IFERROR(IF(I217=K217,0,1),1)</f>
        <v>0</v>
      </c>
      <c r="I217" s="0" t="s">
        <v>1988</v>
      </c>
      <c r="K217" s="4" t="str">
        <f aca="false">VLOOKUP(I217,'[1]29-BA'!K$1:K$1048576,1,0)</f>
        <v>'Jitauna'</v>
      </c>
      <c r="N217" s="0" t="n">
        <v>11540</v>
      </c>
    </row>
    <row r="218" customFormat="false" ht="12.8" hidden="false" customHeight="false" outlineLevel="0" collapsed="false">
      <c r="B218" s="0" t="n">
        <v>291835</v>
      </c>
      <c r="C218" s="0" t="n">
        <v>2</v>
      </c>
      <c r="D218" s="0" t="n">
        <v>29</v>
      </c>
      <c r="E218" s="2" t="n">
        <f aca="false">VLOOKUP(B218,'10'!$B$2:$F$5570,4,0)</f>
        <v>-11.3486</v>
      </c>
      <c r="F218" s="2" t="n">
        <f aca="false">VLOOKUP(B218,'10'!$B$2:$F$5570,5,0)</f>
        <v>-41.6548</v>
      </c>
      <c r="G218" s="3" t="n">
        <f aca="false">VLOOKUP(B218,'10'!$B$2:$J$5570,6,0)</f>
        <v>26924.8678283915</v>
      </c>
      <c r="H218" s="0" t="n">
        <f aca="false">IFERROR(IF(I218=K218,0,1),1)</f>
        <v>0</v>
      </c>
      <c r="I218" s="0" t="s">
        <v>1989</v>
      </c>
      <c r="K218" s="4" t="str">
        <f aca="false">VLOOKUP(I218,'[1]29-BA'!K$1:K$1048576,1,0)</f>
        <v>'Joao_Dourado'</v>
      </c>
      <c r="N218" s="0" t="n">
        <v>24964</v>
      </c>
    </row>
    <row r="219" customFormat="false" ht="12.8" hidden="false" customHeight="false" outlineLevel="0" collapsed="false">
      <c r="B219" s="0" t="n">
        <v>291840</v>
      </c>
      <c r="C219" s="0" t="n">
        <v>2</v>
      </c>
      <c r="D219" s="0" t="n">
        <v>29</v>
      </c>
      <c r="E219" s="2" t="n">
        <f aca="false">VLOOKUP(B219,'10'!$B$2:$F$5570,4,0)</f>
        <v>-9.41622</v>
      </c>
      <c r="F219" s="2" t="n">
        <f aca="false">VLOOKUP(B219,'10'!$B$2:$F$5570,5,0)</f>
        <v>-40.5033</v>
      </c>
      <c r="G219" s="3" t="n">
        <f aca="false">VLOOKUP(B219,'10'!$B$2:$J$5570,6,0)</f>
        <v>232085.155981284</v>
      </c>
      <c r="H219" s="0" t="n">
        <f aca="false">IFERROR(IF(I219=K219,0,1),1)</f>
        <v>0</v>
      </c>
      <c r="I219" s="0" t="s">
        <v>1990</v>
      </c>
      <c r="K219" s="4" t="str">
        <f aca="false">VLOOKUP(I219,'[1]29-BA'!K$1:K$1048576,1,0)</f>
        <v>'Juazeiro'</v>
      </c>
      <c r="N219" s="0" t="n">
        <v>215183</v>
      </c>
    </row>
    <row r="220" customFormat="false" ht="12.8" hidden="false" customHeight="false" outlineLevel="0" collapsed="false">
      <c r="B220" s="0" t="n">
        <v>291845</v>
      </c>
      <c r="C220" s="0" t="n">
        <v>2</v>
      </c>
      <c r="D220" s="0" t="n">
        <v>29</v>
      </c>
      <c r="E220" s="2" t="n">
        <f aca="false">VLOOKUP(B220,'10'!$B$2:$F$5570,4,0)</f>
        <v>-16.8488</v>
      </c>
      <c r="F220" s="2" t="n">
        <f aca="false">VLOOKUP(B220,'10'!$B$2:$F$5570,5,0)</f>
        <v>-40.1641</v>
      </c>
      <c r="G220" s="3" t="n">
        <f aca="false">VLOOKUP(B220,'10'!$B$2:$J$5570,6,0)</f>
        <v>10000.2954055779</v>
      </c>
      <c r="H220" s="0" t="n">
        <f aca="false">IFERROR(IF(I220=K220,0,1),1)</f>
        <v>0</v>
      </c>
      <c r="I220" s="0" t="s">
        <v>1991</v>
      </c>
      <c r="K220" s="4" t="str">
        <f aca="false">VLOOKUP(I220,'[1]29-BA'!K$1:K$1048576,1,0)</f>
        <v>'Jucurucu'</v>
      </c>
      <c r="N220" s="0" t="n">
        <v>9272</v>
      </c>
    </row>
    <row r="221" customFormat="false" ht="12.8" hidden="false" customHeight="false" outlineLevel="0" collapsed="false">
      <c r="B221" s="0" t="n">
        <v>291850</v>
      </c>
      <c r="C221" s="0" t="n">
        <v>2</v>
      </c>
      <c r="D221" s="0" t="n">
        <v>29</v>
      </c>
      <c r="E221" s="2" t="n">
        <f aca="false">VLOOKUP(B221,'10'!$B$2:$F$5570,4,0)</f>
        <v>-11.0431</v>
      </c>
      <c r="F221" s="2" t="n">
        <f aca="false">VLOOKUP(B221,'10'!$B$2:$F$5570,5,0)</f>
        <v>-41.9702</v>
      </c>
      <c r="G221" s="3" t="n">
        <f aca="false">VLOOKUP(B221,'10'!$B$2:$J$5570,6,0)</f>
        <v>16509.3315113439</v>
      </c>
      <c r="H221" s="0" t="n">
        <f aca="false">IFERROR(IF(I221=K221,0,1),1)</f>
        <v>0</v>
      </c>
      <c r="I221" s="0" t="s">
        <v>1992</v>
      </c>
      <c r="K221" s="4" t="str">
        <f aca="false">VLOOKUP(I221,'[1]29-BA'!K$1:K$1048576,1,0)</f>
        <v>'Jussara'</v>
      </c>
      <c r="N221" s="0" t="n">
        <v>15307</v>
      </c>
    </row>
    <row r="222" customFormat="false" ht="12.8" hidden="false" customHeight="false" outlineLevel="0" collapsed="false">
      <c r="B222" s="0" t="n">
        <v>291855</v>
      </c>
      <c r="C222" s="0" t="n">
        <v>2</v>
      </c>
      <c r="D222" s="0" t="n">
        <v>29</v>
      </c>
      <c r="E222" s="2" t="n">
        <f aca="false">VLOOKUP(B222,'10'!$B$2:$F$5570,4,0)</f>
        <v>-15.192</v>
      </c>
      <c r="F222" s="2" t="n">
        <f aca="false">VLOOKUP(B222,'10'!$B$2:$F$5570,5,0)</f>
        <v>-39.491</v>
      </c>
      <c r="G222" s="3" t="n">
        <f aca="false">VLOOKUP(B222,'10'!$B$2:$J$5570,6,0)</f>
        <v>6365.58924544011</v>
      </c>
      <c r="H222" s="0" t="n">
        <f aca="false">IFERROR(IF(I222=K222,0,1),1)</f>
        <v>0</v>
      </c>
      <c r="I222" s="0" t="s">
        <v>1993</v>
      </c>
      <c r="K222" s="4" t="str">
        <f aca="false">VLOOKUP(I222,'[1]29-BA'!K$1:K$1048576,1,0)</f>
        <v>'Jussari'</v>
      </c>
      <c r="N222" s="0" t="n">
        <v>5902</v>
      </c>
    </row>
    <row r="223" customFormat="false" ht="12.8" hidden="false" customHeight="false" outlineLevel="0" collapsed="false">
      <c r="B223" s="0" t="n">
        <v>291860</v>
      </c>
      <c r="C223" s="0" t="n">
        <v>2</v>
      </c>
      <c r="D223" s="0" t="n">
        <v>29</v>
      </c>
      <c r="E223" s="2" t="n">
        <f aca="false">VLOOKUP(B223,'10'!$B$2:$F$5570,4,0)</f>
        <v>-13.5155</v>
      </c>
      <c r="F223" s="2" t="n">
        <f aca="false">VLOOKUP(B223,'10'!$B$2:$F$5570,5,0)</f>
        <v>-41.5882</v>
      </c>
      <c r="G223" s="3" t="n">
        <f aca="false">VLOOKUP(B223,'10'!$B$2:$J$5570,6,0)</f>
        <v>6909.17734772777</v>
      </c>
      <c r="H223" s="0" t="n">
        <f aca="false">IFERROR(IF(I223=K223,0,1),1)</f>
        <v>0</v>
      </c>
      <c r="I223" s="0" t="s">
        <v>1994</v>
      </c>
      <c r="K223" s="4" t="str">
        <f aca="false">VLOOKUP(I223,'[1]29-BA'!K$1:K$1048576,1,0)</f>
        <v>'Jussiape'</v>
      </c>
      <c r="N223" s="0" t="n">
        <v>6406</v>
      </c>
    </row>
    <row r="224" customFormat="false" ht="12.8" hidden="false" customHeight="false" outlineLevel="0" collapsed="false">
      <c r="B224" s="0" t="n">
        <v>291870</v>
      </c>
      <c r="C224" s="0" t="n">
        <v>2</v>
      </c>
      <c r="D224" s="0" t="n">
        <v>29</v>
      </c>
      <c r="E224" s="2" t="n">
        <f aca="false">VLOOKUP(B224,'10'!$B$2:$F$5570,4,0)</f>
        <v>-13.6541</v>
      </c>
      <c r="F224" s="2" t="n">
        <f aca="false">VLOOKUP(B224,'10'!$B$2:$F$5570,5,0)</f>
        <v>-40.2119</v>
      </c>
      <c r="G224" s="3" t="n">
        <f aca="false">VLOOKUP(B224,'10'!$B$2:$J$5570,6,0)</f>
        <v>4052.10416725152</v>
      </c>
      <c r="H224" s="0" t="n">
        <f aca="false">IFERROR(IF(I224=K224,0,1),1)</f>
        <v>1</v>
      </c>
      <c r="I224" s="0" t="s">
        <v>1995</v>
      </c>
      <c r="K224" s="4" t="e">
        <f aca="false">VLOOKUP(I224,'[1]29-BA'!K$1:K$1048576,1,0)</f>
        <v>#N/A</v>
      </c>
      <c r="N224" s="0" t="n">
        <v>3757</v>
      </c>
    </row>
    <row r="225" customFormat="false" ht="12.8" hidden="false" customHeight="false" outlineLevel="0" collapsed="false">
      <c r="B225" s="0" t="n">
        <v>291875</v>
      </c>
      <c r="C225" s="0" t="n">
        <v>2</v>
      </c>
      <c r="D225" s="0" t="n">
        <v>29</v>
      </c>
      <c r="E225" s="2" t="n">
        <f aca="false">VLOOKUP(B225,'10'!$B$2:$F$5570,4,0)</f>
        <v>-13.4663</v>
      </c>
      <c r="F225" s="2" t="n">
        <f aca="false">VLOOKUP(B225,'10'!$B$2:$F$5570,5,0)</f>
        <v>-40.2204</v>
      </c>
      <c r="G225" s="3" t="n">
        <f aca="false">VLOOKUP(B225,'10'!$B$2:$J$5570,6,0)</f>
        <v>16776.8113711997</v>
      </c>
      <c r="H225" s="0" t="n">
        <f aca="false">IFERROR(IF(I225=K225,0,1),1)</f>
        <v>0</v>
      </c>
      <c r="I225" s="0" t="s">
        <v>1996</v>
      </c>
      <c r="K225" s="4" t="str">
        <f aca="false">VLOOKUP(I225,'[1]29-BA'!K$1:K$1048576,1,0)</f>
        <v>'Lagoa_Real'</v>
      </c>
      <c r="N225" s="0" t="n">
        <v>15555</v>
      </c>
    </row>
    <row r="226" customFormat="false" ht="12.8" hidden="false" customHeight="false" outlineLevel="0" collapsed="false">
      <c r="B226" s="0" t="n">
        <v>291880</v>
      </c>
      <c r="C226" s="0" t="n">
        <v>2</v>
      </c>
      <c r="D226" s="0" t="n">
        <v>29</v>
      </c>
      <c r="E226" s="2" t="n">
        <f aca="false">VLOOKUP(B226,'10'!$B$2:$F$5570,4,0)</f>
        <v>-14.0334</v>
      </c>
      <c r="F226" s="2" t="n">
        <f aca="false">VLOOKUP(B226,'10'!$B$2:$F$5570,5,0)</f>
        <v>-42.1328</v>
      </c>
      <c r="G226" s="3" t="n">
        <f aca="false">VLOOKUP(B226,'10'!$B$2:$J$5570,6,0)</f>
        <v>25494.7134164204</v>
      </c>
      <c r="H226" s="0" t="n">
        <f aca="false">IFERROR(IF(I226=K226,0,1),1)</f>
        <v>0</v>
      </c>
      <c r="I226" s="0" t="s">
        <v>1997</v>
      </c>
      <c r="K226" s="4" t="str">
        <f aca="false">VLOOKUP(I226,'[1]29-BA'!K$1:K$1048576,1,0)</f>
        <v>'Laje'</v>
      </c>
      <c r="N226" s="0" t="n">
        <v>23638</v>
      </c>
    </row>
    <row r="227" customFormat="false" ht="12.8" hidden="false" customHeight="false" outlineLevel="0" collapsed="false">
      <c r="B227" s="0" t="n">
        <v>291890</v>
      </c>
      <c r="C227" s="0" t="n">
        <v>2</v>
      </c>
      <c r="D227" s="0" t="n">
        <v>29</v>
      </c>
      <c r="E227" s="2" t="n">
        <f aca="false">VLOOKUP(B227,'10'!$B$2:$F$5570,4,0)</f>
        <v>-13.1673</v>
      </c>
      <c r="F227" s="2" t="n">
        <f aca="false">VLOOKUP(B227,'10'!$B$2:$F$5570,5,0)</f>
        <v>-39.4213</v>
      </c>
      <c r="G227" s="3" t="n">
        <f aca="false">VLOOKUP(B227,'10'!$B$2:$J$5570,6,0)</f>
        <v>4243.00713174541</v>
      </c>
      <c r="H227" s="0" t="n">
        <f aca="false">IFERROR(IF(I227=K227,0,1),1)</f>
        <v>1</v>
      </c>
      <c r="I227" s="0" t="s">
        <v>1998</v>
      </c>
      <c r="K227" s="4" t="e">
        <f aca="false">VLOOKUP(I227,'[1]29-BA'!K$1:K$1048576,1,0)</f>
        <v>#N/A</v>
      </c>
      <c r="N227" s="0" t="n">
        <v>3934</v>
      </c>
    </row>
    <row r="228" customFormat="false" ht="12.8" hidden="false" customHeight="false" outlineLevel="0" collapsed="false">
      <c r="B228" s="0" t="n">
        <v>291900</v>
      </c>
      <c r="C228" s="0" t="n">
        <v>2</v>
      </c>
      <c r="D228" s="0" t="n">
        <v>29</v>
      </c>
      <c r="E228" s="2" t="n">
        <f aca="false">VLOOKUP(B228,'10'!$B$2:$F$5570,4,0)</f>
        <v>-17.6056</v>
      </c>
      <c r="F228" s="2" t="n">
        <f aca="false">VLOOKUP(B228,'10'!$B$2:$F$5570,5,0)</f>
        <v>-40.3383</v>
      </c>
      <c r="G228" s="3" t="n">
        <f aca="false">VLOOKUP(B228,'10'!$B$2:$J$5570,6,0)</f>
        <v>4107.11010617349</v>
      </c>
      <c r="H228" s="0" t="n">
        <f aca="false">IFERROR(IF(I228=K228,0,1),1)</f>
        <v>1</v>
      </c>
      <c r="I228" s="0" t="s">
        <v>1999</v>
      </c>
      <c r="K228" s="4" t="e">
        <f aca="false">VLOOKUP(I228,'[1]29-BA'!K$1:K$1048576,1,0)</f>
        <v>#N/A</v>
      </c>
      <c r="N228" s="0" t="n">
        <v>3808</v>
      </c>
    </row>
    <row r="229" customFormat="false" ht="12.8" hidden="false" customHeight="false" outlineLevel="0" collapsed="false">
      <c r="B229" s="0" t="n">
        <v>291905</v>
      </c>
      <c r="C229" s="0" t="n">
        <v>2</v>
      </c>
      <c r="D229" s="0" t="n">
        <v>29</v>
      </c>
      <c r="E229" s="2" t="n">
        <f aca="false">VLOOKUP(B229,'10'!$B$2:$F$5570,4,0)</f>
        <v>-12.3529</v>
      </c>
      <c r="F229" s="2" t="n">
        <f aca="false">VLOOKUP(B229,'10'!$B$2:$F$5570,5,0)</f>
        <v>-40.9048</v>
      </c>
      <c r="G229" s="3" t="n">
        <f aca="false">VLOOKUP(B229,'10'!$B$2:$J$5570,6,0)</f>
        <v>9217.26968680636</v>
      </c>
      <c r="H229" s="0" t="n">
        <f aca="false">IFERROR(IF(I229=K229,0,1),1)</f>
        <v>0</v>
      </c>
      <c r="I229" s="0" t="s">
        <v>2000</v>
      </c>
      <c r="K229" s="4" t="str">
        <f aca="false">VLOOKUP(I229,'[1]29-BA'!K$1:K$1048576,1,0)</f>
        <v>'Lajedo_Do_Tabocal'</v>
      </c>
      <c r="N229" s="0" t="n">
        <v>8546</v>
      </c>
    </row>
    <row r="230" customFormat="false" ht="12.8" hidden="false" customHeight="false" outlineLevel="0" collapsed="false">
      <c r="B230" s="0" t="n">
        <v>291910</v>
      </c>
      <c r="C230" s="0" t="n">
        <v>2</v>
      </c>
      <c r="D230" s="0" t="n">
        <v>29</v>
      </c>
      <c r="E230" s="2" t="n">
        <f aca="false">VLOOKUP(B230,'10'!$B$2:$F$5570,4,0)</f>
        <v>-11.773</v>
      </c>
      <c r="F230" s="2" t="n">
        <f aca="false">VLOOKUP(B230,'10'!$B$2:$F$5570,5,0)</f>
        <v>-38.887</v>
      </c>
      <c r="G230" s="3" t="n">
        <f aca="false">VLOOKUP(B230,'10'!$B$2:$J$5570,6,0)</f>
        <v>9092.15813945444</v>
      </c>
      <c r="H230" s="0" t="n">
        <f aca="false">IFERROR(IF(I230=K230,0,1),1)</f>
        <v>1</v>
      </c>
      <c r="I230" s="0" t="s">
        <v>2001</v>
      </c>
      <c r="K230" s="4" t="e">
        <f aca="false">VLOOKUP(I230,'[1]29-BA'!K$1:K$1048576,1,0)</f>
        <v>#N/A</v>
      </c>
      <c r="N230" s="0" t="n">
        <v>8430</v>
      </c>
    </row>
    <row r="231" customFormat="false" ht="12.8" hidden="false" customHeight="false" outlineLevel="0" collapsed="false">
      <c r="B231" s="0" t="n">
        <v>291915</v>
      </c>
      <c r="C231" s="0" t="n">
        <v>2</v>
      </c>
      <c r="D231" s="0" t="n">
        <v>29</v>
      </c>
      <c r="E231" s="2" t="n">
        <f aca="false">VLOOKUP(B231,'10'!$B$2:$F$5570,4,0)</f>
        <v>-11.3851</v>
      </c>
      <c r="F231" s="2" t="n">
        <f aca="false">VLOOKUP(B231,'10'!$B$2:$F$5570,5,0)</f>
        <v>-41.8286</v>
      </c>
      <c r="G231" s="3" t="n">
        <f aca="false">VLOOKUP(B231,'10'!$B$2:$J$5570,6,0)</f>
        <v>29304.1443237221</v>
      </c>
      <c r="H231" s="0" t="n">
        <f aca="false">IFERROR(IF(I231=K231,0,1),1)</f>
        <v>0</v>
      </c>
      <c r="I231" s="0" t="s">
        <v>2002</v>
      </c>
      <c r="K231" s="4" t="str">
        <f aca="false">VLOOKUP(I231,'[1]29-BA'!K$1:K$1048576,1,0)</f>
        <v>'Lapao'</v>
      </c>
      <c r="N231" s="0" t="n">
        <v>27170</v>
      </c>
    </row>
    <row r="232" customFormat="false" ht="12.8" hidden="false" customHeight="false" outlineLevel="0" collapsed="false">
      <c r="B232" s="0" t="n">
        <v>291920</v>
      </c>
      <c r="C232" s="0" t="n">
        <v>2</v>
      </c>
      <c r="D232" s="0" t="n">
        <v>29</v>
      </c>
      <c r="E232" s="2" t="n">
        <f aca="false">VLOOKUP(B232,'10'!$B$2:$F$5570,4,0)</f>
        <v>-12.8978</v>
      </c>
      <c r="F232" s="2" t="n">
        <f aca="false">VLOOKUP(B232,'10'!$B$2:$F$5570,5,0)</f>
        <v>-38.321</v>
      </c>
      <c r="G232" s="3" t="n">
        <f aca="false">VLOOKUP(B232,'10'!$B$2:$J$5570,6,0)</f>
        <v>210419.287332961</v>
      </c>
      <c r="H232" s="0" t="n">
        <f aca="false">IFERROR(IF(I232=K232,0,1),1)</f>
        <v>0</v>
      </c>
      <c r="I232" s="0" t="s">
        <v>2003</v>
      </c>
      <c r="K232" s="4" t="str">
        <f aca="false">VLOOKUP(I232,'[1]29-BA'!K$1:K$1048576,1,0)</f>
        <v>'Lauro_De_Freitas'</v>
      </c>
      <c r="N232" s="0" t="n">
        <v>195095</v>
      </c>
    </row>
    <row r="233" customFormat="false" ht="12.8" hidden="false" customHeight="false" outlineLevel="0" collapsed="false">
      <c r="B233" s="0" t="n">
        <v>291930</v>
      </c>
      <c r="C233" s="0" t="n">
        <v>2</v>
      </c>
      <c r="D233" s="0" t="n">
        <v>29</v>
      </c>
      <c r="E233" s="2" t="n">
        <f aca="false">VLOOKUP(B233,'10'!$B$2:$F$5570,4,0)</f>
        <v>-12.5616</v>
      </c>
      <c r="F233" s="2" t="n">
        <f aca="false">VLOOKUP(B233,'10'!$B$2:$F$5570,5,0)</f>
        <v>-41.3928</v>
      </c>
      <c r="G233" s="3" t="n">
        <f aca="false">VLOOKUP(B233,'10'!$B$2:$J$5570,6,0)</f>
        <v>12203.7686059225</v>
      </c>
      <c r="H233" s="0" t="n">
        <f aca="false">IFERROR(IF(I233=K233,0,1),1)</f>
        <v>0</v>
      </c>
      <c r="I233" s="0" t="s">
        <v>2004</v>
      </c>
      <c r="K233" s="4" t="str">
        <f aca="false">VLOOKUP(I233,'[1]29-BA'!K$1:K$1048576,1,0)</f>
        <v>'Lencois'</v>
      </c>
      <c r="N233" s="0" t="n">
        <v>11315</v>
      </c>
    </row>
    <row r="234" customFormat="false" ht="12.8" hidden="false" customHeight="false" outlineLevel="0" collapsed="false">
      <c r="B234" s="0" t="n">
        <v>291940</v>
      </c>
      <c r="C234" s="0" t="n">
        <v>2</v>
      </c>
      <c r="D234" s="0" t="n">
        <v>29</v>
      </c>
      <c r="E234" s="2" t="n">
        <f aca="false">VLOOKUP(B234,'10'!$B$2:$F$5570,4,0)</f>
        <v>-14.6842</v>
      </c>
      <c r="F234" s="2" t="n">
        <f aca="false">VLOOKUP(B234,'10'!$B$2:$F$5570,5,0)</f>
        <v>-42.5095</v>
      </c>
      <c r="G234" s="3" t="n">
        <f aca="false">VLOOKUP(B234,'10'!$B$2:$J$5570,6,0)</f>
        <v>13380.4642797238</v>
      </c>
      <c r="H234" s="0" t="n">
        <f aca="false">IFERROR(IF(I234=K234,0,1),1)</f>
        <v>0</v>
      </c>
      <c r="I234" s="0" t="s">
        <v>2005</v>
      </c>
      <c r="K234" s="4" t="str">
        <f aca="false">VLOOKUP(I234,'[1]29-BA'!K$1:K$1048576,1,0)</f>
        <v>'Licinio_De_Almeida'</v>
      </c>
      <c r="N234" s="0" t="n">
        <v>12406</v>
      </c>
    </row>
    <row r="235" customFormat="false" ht="12.8" hidden="false" customHeight="false" outlineLevel="0" collapsed="false">
      <c r="B235" s="0" t="n">
        <v>291950</v>
      </c>
      <c r="C235" s="0" t="n">
        <v>2</v>
      </c>
      <c r="D235" s="0" t="n">
        <v>29</v>
      </c>
      <c r="E235" s="2" t="n">
        <f aca="false">VLOOKUP(B235,'10'!$B$2:$F$5570,4,0)</f>
        <v>-13.6369</v>
      </c>
      <c r="F235" s="2" t="n">
        <f aca="false">VLOOKUP(B235,'10'!$B$2:$F$5570,5,0)</f>
        <v>-41.8432</v>
      </c>
      <c r="G235" s="3" t="n">
        <f aca="false">VLOOKUP(B235,'10'!$B$2:$J$5570,6,0)</f>
        <v>48953.1285449061</v>
      </c>
      <c r="H235" s="0" t="n">
        <f aca="false">IFERROR(IF(I235=K235,0,1),1)</f>
        <v>0</v>
      </c>
      <c r="I235" s="0" t="s">
        <v>2006</v>
      </c>
      <c r="K235" s="4" t="str">
        <f aca="false">VLOOKUP(I235,'[1]29-BA'!K$1:K$1048576,1,0)</f>
        <v>'Livramento_De_Nossa_Senhora'</v>
      </c>
      <c r="N235" s="0" t="n">
        <v>45388</v>
      </c>
    </row>
    <row r="236" customFormat="false" ht="12.8" hidden="false" customHeight="false" outlineLevel="0" collapsed="false">
      <c r="B236" s="0" t="n">
        <v>291955</v>
      </c>
      <c r="C236" s="0" t="n">
        <v>2</v>
      </c>
      <c r="D236" s="0" t="n">
        <v>29</v>
      </c>
      <c r="E236" s="2" t="n">
        <f aca="false">VLOOKUP(B236,'10'!$B$2:$F$5570,4,0)</f>
        <v>-12.0956</v>
      </c>
      <c r="F236" s="2" t="n">
        <f aca="false">VLOOKUP(B236,'10'!$B$2:$F$5570,5,0)</f>
        <v>-45.7866</v>
      </c>
      <c r="G236" s="3" t="n">
        <f aca="false">VLOOKUP(B236,'10'!$B$2:$J$5570,6,0)</f>
        <v>91410.1635579101</v>
      </c>
      <c r="H236" s="0" t="n">
        <f aca="false">IFERROR(IF(I236=K236,0,1),1)</f>
        <v>0</v>
      </c>
      <c r="I236" s="0" t="s">
        <v>2007</v>
      </c>
      <c r="K236" s="4" t="str">
        <f aca="false">VLOOKUP(I236,'[1]29-BA'!K$1:K$1048576,1,0)</f>
        <v>'Luis_Eduardo_Magalhaes'</v>
      </c>
      <c r="N236" s="0" t="n">
        <v>84753</v>
      </c>
    </row>
    <row r="237" customFormat="false" ht="12.8" hidden="false" customHeight="false" outlineLevel="0" collapsed="false">
      <c r="B237" s="0" t="n">
        <v>291960</v>
      </c>
      <c r="C237" s="0" t="n">
        <v>2</v>
      </c>
      <c r="D237" s="0" t="n">
        <v>29</v>
      </c>
      <c r="E237" s="2" t="n">
        <f aca="false">VLOOKUP(B237,'10'!$B$2:$F$5570,4,0)</f>
        <v>-12.1326</v>
      </c>
      <c r="F237" s="2" t="n">
        <f aca="false">VLOOKUP(B237,'10'!$B$2:$F$5570,5,0)</f>
        <v>-40.3571</v>
      </c>
      <c r="G237" s="3" t="n">
        <f aca="false">VLOOKUP(B237,'10'!$B$2:$J$5570,6,0)</f>
        <v>12256.6174492005</v>
      </c>
      <c r="H237" s="0" t="n">
        <f aca="false">IFERROR(IF(I237=K237,0,1),1)</f>
        <v>0</v>
      </c>
      <c r="I237" s="0" t="s">
        <v>2008</v>
      </c>
      <c r="K237" s="4" t="str">
        <f aca="false">VLOOKUP(I237,'[1]29-BA'!K$1:K$1048576,1,0)</f>
        <v>'Macajuba'</v>
      </c>
      <c r="N237" s="0" t="n">
        <v>11364</v>
      </c>
    </row>
    <row r="238" customFormat="false" ht="12.8" hidden="false" customHeight="false" outlineLevel="0" collapsed="false">
      <c r="B238" s="0" t="n">
        <v>291970</v>
      </c>
      <c r="C238" s="0" t="n">
        <v>2</v>
      </c>
      <c r="D238" s="0" t="n">
        <v>29</v>
      </c>
      <c r="E238" s="2" t="n">
        <f aca="false">VLOOKUP(B238,'10'!$B$2:$F$5570,4,0)</f>
        <v>-15.5646</v>
      </c>
      <c r="F238" s="2" t="n">
        <f aca="false">VLOOKUP(B238,'10'!$B$2:$F$5570,5,0)</f>
        <v>-40.4209</v>
      </c>
      <c r="G238" s="3" t="n">
        <f aca="false">VLOOKUP(B238,'10'!$B$2:$J$5570,6,0)</f>
        <v>20052.3611066117</v>
      </c>
      <c r="H238" s="0" t="n">
        <f aca="false">IFERROR(IF(I238=K238,0,1),1)</f>
        <v>0</v>
      </c>
      <c r="I238" s="0" t="s">
        <v>2009</v>
      </c>
      <c r="K238" s="4" t="str">
        <f aca="false">VLOOKUP(I238,'[1]29-BA'!K$1:K$1048576,1,0)</f>
        <v>'Macarani'</v>
      </c>
      <c r="N238" s="0" t="n">
        <v>18592</v>
      </c>
    </row>
    <row r="239" customFormat="false" ht="12.8" hidden="false" customHeight="false" outlineLevel="0" collapsed="false">
      <c r="B239" s="0" t="n">
        <v>291980</v>
      </c>
      <c r="C239" s="0" t="n">
        <v>2</v>
      </c>
      <c r="D239" s="0" t="n">
        <v>29</v>
      </c>
      <c r="E239" s="2" t="n">
        <f aca="false">VLOOKUP(B239,'10'!$B$2:$F$5570,4,0)</f>
        <v>-13.0186</v>
      </c>
      <c r="F239" s="2" t="n">
        <f aca="false">VLOOKUP(B239,'10'!$B$2:$F$5570,5,0)</f>
        <v>-42.6945</v>
      </c>
      <c r="G239" s="3" t="n">
        <f aca="false">VLOOKUP(B239,'10'!$B$2:$J$5570,6,0)</f>
        <v>53360.0749455954</v>
      </c>
      <c r="H239" s="0" t="n">
        <f aca="false">IFERROR(IF(I239=K239,0,1),1)</f>
        <v>0</v>
      </c>
      <c r="I239" s="0" t="s">
        <v>2010</v>
      </c>
      <c r="K239" s="4" t="str">
        <f aca="false">VLOOKUP(I239,'[1]29-BA'!K$1:K$1048576,1,0)</f>
        <v>'Macaubas'</v>
      </c>
      <c r="N239" s="0" t="n">
        <v>49474</v>
      </c>
    </row>
    <row r="240" customFormat="false" ht="12.8" hidden="false" customHeight="false" outlineLevel="0" collapsed="false">
      <c r="B240" s="0" t="n">
        <v>291990</v>
      </c>
      <c r="C240" s="0" t="n">
        <v>2</v>
      </c>
      <c r="D240" s="0" t="n">
        <v>29</v>
      </c>
      <c r="E240" s="2" t="n">
        <f aca="false">VLOOKUP(B240,'10'!$B$2:$F$5570,4,0)</f>
        <v>-9.16226</v>
      </c>
      <c r="F240" s="2" t="n">
        <f aca="false">VLOOKUP(B240,'10'!$B$2:$F$5570,5,0)</f>
        <v>-39.0518</v>
      </c>
      <c r="G240" s="3" t="n">
        <f aca="false">VLOOKUP(B240,'10'!$B$2:$J$5570,6,0)</f>
        <v>8479.54297655881</v>
      </c>
      <c r="H240" s="0" t="n">
        <f aca="false">IFERROR(IF(I240=K240,0,1),1)</f>
        <v>1</v>
      </c>
      <c r="I240" s="0" t="s">
        <v>2011</v>
      </c>
      <c r="K240" s="4" t="e">
        <f aca="false">VLOOKUP(I240,'[1]29-BA'!K$1:K$1048576,1,0)</f>
        <v>#N/A</v>
      </c>
      <c r="N240" s="0" t="n">
        <v>7862</v>
      </c>
    </row>
    <row r="241" customFormat="false" ht="12.8" hidden="false" customHeight="false" outlineLevel="0" collapsed="false">
      <c r="B241" s="0" t="n">
        <v>291992</v>
      </c>
      <c r="C241" s="0" t="n">
        <v>2</v>
      </c>
      <c r="D241" s="0" t="n">
        <v>29</v>
      </c>
      <c r="E241" s="2" t="n">
        <f aca="false">VLOOKUP(B241,'10'!$B$2:$F$5570,4,0)</f>
        <v>-12.7446</v>
      </c>
      <c r="F241" s="2" t="n">
        <f aca="false">VLOOKUP(B241,'10'!$B$2:$F$5570,5,0)</f>
        <v>-38.6153</v>
      </c>
      <c r="G241" s="3" t="n">
        <f aca="false">VLOOKUP(B241,'10'!$B$2:$J$5570,6,0)</f>
        <v>22365.8461848003</v>
      </c>
      <c r="H241" s="0" t="n">
        <f aca="false">IFERROR(IF(I241=K241,0,1),1)</f>
        <v>0</v>
      </c>
      <c r="I241" s="0" t="s">
        <v>2012</v>
      </c>
      <c r="K241" s="4" t="str">
        <f aca="false">VLOOKUP(I241,'[1]29-BA'!K$1:K$1048576,1,0)</f>
        <v>'Madre_De_Deus'</v>
      </c>
      <c r="N241" s="0" t="n">
        <v>20737</v>
      </c>
    </row>
    <row r="242" customFormat="false" ht="12.8" hidden="false" customHeight="false" outlineLevel="0" collapsed="false">
      <c r="B242" s="0" t="n">
        <v>291995</v>
      </c>
      <c r="C242" s="0" t="n">
        <v>2</v>
      </c>
      <c r="D242" s="0" t="n">
        <v>29</v>
      </c>
      <c r="E242" s="2" t="n">
        <f aca="false">VLOOKUP(B242,'10'!$B$2:$F$5570,4,0)</f>
        <v>-14.6623</v>
      </c>
      <c r="F242" s="2" t="n">
        <f aca="false">VLOOKUP(B242,'10'!$B$2:$F$5570,5,0)</f>
        <v>-41.4915</v>
      </c>
      <c r="G242" s="3" t="n">
        <f aca="false">VLOOKUP(B242,'10'!$B$2:$J$5570,6,0)</f>
        <v>3857.96555929164</v>
      </c>
      <c r="H242" s="0" t="n">
        <f aca="false">IFERROR(IF(I242=K242,0,1),1)</f>
        <v>1</v>
      </c>
      <c r="I242" s="0" t="s">
        <v>2013</v>
      </c>
      <c r="K242" s="4" t="e">
        <f aca="false">VLOOKUP(I242,'[1]29-BA'!K$1:K$1048576,1,0)</f>
        <v>#N/A</v>
      </c>
      <c r="N242" s="0" t="n">
        <v>3577</v>
      </c>
    </row>
    <row r="243" customFormat="false" ht="12.8" hidden="false" customHeight="false" outlineLevel="0" collapsed="false">
      <c r="B243" s="0" t="n">
        <v>292000</v>
      </c>
      <c r="C243" s="0" t="n">
        <v>2</v>
      </c>
      <c r="D243" s="0" t="n">
        <v>29</v>
      </c>
      <c r="E243" s="2" t="n">
        <f aca="false">VLOOKUP(B243,'10'!$B$2:$F$5570,4,0)</f>
        <v>-15.624</v>
      </c>
      <c r="F243" s="2" t="n">
        <f aca="false">VLOOKUP(B243,'10'!$B$2:$F$5570,5,0)</f>
        <v>-40.2587</v>
      </c>
      <c r="G243" s="3" t="n">
        <f aca="false">VLOOKUP(B243,'10'!$B$2:$J$5570,6,0)</f>
        <v>10802.7349851454</v>
      </c>
      <c r="H243" s="0" t="n">
        <f aca="false">IFERROR(IF(I243=K243,0,1),1)</f>
        <v>0</v>
      </c>
      <c r="I243" s="0" t="s">
        <v>2014</v>
      </c>
      <c r="K243" s="4" t="str">
        <f aca="false">VLOOKUP(I243,'[1]29-BA'!K$1:K$1048576,1,0)</f>
        <v>'Maiquinique'</v>
      </c>
      <c r="N243" s="0" t="n">
        <v>10016</v>
      </c>
    </row>
    <row r="244" customFormat="false" ht="12.8" hidden="false" customHeight="false" outlineLevel="0" collapsed="false">
      <c r="B244" s="0" t="n">
        <v>292010</v>
      </c>
      <c r="C244" s="0" t="n">
        <v>2</v>
      </c>
      <c r="D244" s="0" t="n">
        <v>29</v>
      </c>
      <c r="E244" s="2" t="n">
        <f aca="false">VLOOKUP(B244,'10'!$B$2:$F$5570,4,0)</f>
        <v>-11.7107</v>
      </c>
      <c r="F244" s="2" t="n">
        <f aca="false">VLOOKUP(B244,'10'!$B$2:$F$5570,5,0)</f>
        <v>-40.1437</v>
      </c>
      <c r="G244" s="3" t="n">
        <f aca="false">VLOOKUP(B244,'10'!$B$2:$J$5570,6,0)</f>
        <v>20226.0073059536</v>
      </c>
      <c r="H244" s="0" t="n">
        <f aca="false">IFERROR(IF(I244=K244,0,1),1)</f>
        <v>0</v>
      </c>
      <c r="I244" s="0" t="s">
        <v>2015</v>
      </c>
      <c r="K244" s="4" t="str">
        <f aca="false">VLOOKUP(I244,'[1]29-BA'!K$1:K$1048576,1,0)</f>
        <v>'Mairi'</v>
      </c>
      <c r="N244" s="0" t="n">
        <v>18753</v>
      </c>
    </row>
    <row r="245" customFormat="false" ht="12.8" hidden="false" customHeight="false" outlineLevel="0" collapsed="false">
      <c r="B245" s="0" t="n">
        <v>292020</v>
      </c>
      <c r="C245" s="0" t="n">
        <v>2</v>
      </c>
      <c r="D245" s="0" t="n">
        <v>29</v>
      </c>
      <c r="E245" s="2" t="n">
        <f aca="false">VLOOKUP(B245,'10'!$B$2:$F$5570,4,0)</f>
        <v>-14.3371</v>
      </c>
      <c r="F245" s="2" t="n">
        <f aca="false">VLOOKUP(B245,'10'!$B$2:$F$5570,5,0)</f>
        <v>-43.7686</v>
      </c>
      <c r="G245" s="3" t="n">
        <f aca="false">VLOOKUP(B245,'10'!$B$2:$J$5570,6,0)</f>
        <v>18151.9598442489</v>
      </c>
      <c r="H245" s="0" t="n">
        <f aca="false">IFERROR(IF(I245=K245,0,1),1)</f>
        <v>0</v>
      </c>
      <c r="I245" s="0" t="s">
        <v>2016</v>
      </c>
      <c r="K245" s="4" t="str">
        <f aca="false">VLOOKUP(I245,'[1]29-BA'!K$1:K$1048576,1,0)</f>
        <v>'Malhada'</v>
      </c>
      <c r="N245" s="0" t="n">
        <v>16830</v>
      </c>
    </row>
    <row r="246" customFormat="false" ht="12.8" hidden="false" customHeight="false" outlineLevel="0" collapsed="false">
      <c r="B246" s="0" t="n">
        <v>292030</v>
      </c>
      <c r="C246" s="0" t="n">
        <v>2</v>
      </c>
      <c r="D246" s="0" t="n">
        <v>29</v>
      </c>
      <c r="E246" s="2" t="n">
        <f aca="false">VLOOKUP(B246,'10'!$B$2:$F$5570,4,0)</f>
        <v>-14.3847</v>
      </c>
      <c r="F246" s="2" t="n">
        <f aca="false">VLOOKUP(B246,'10'!$B$2:$F$5570,5,0)</f>
        <v>-41.8842</v>
      </c>
      <c r="G246" s="3" t="n">
        <f aca="false">VLOOKUP(B246,'10'!$B$2:$J$5570,6,0)</f>
        <v>9092.15813945444</v>
      </c>
      <c r="H246" s="0" t="n">
        <f aca="false">IFERROR(IF(I246=K246,0,1),1)</f>
        <v>1</v>
      </c>
      <c r="I246" s="0" t="s">
        <v>2017</v>
      </c>
      <c r="K246" s="4" t="e">
        <f aca="false">VLOOKUP(I246,'[1]29-BA'!K$1:K$1048576,1,0)</f>
        <v>#N/A</v>
      </c>
      <c r="N246" s="0" t="n">
        <v>8430</v>
      </c>
    </row>
    <row r="247" customFormat="false" ht="12.8" hidden="false" customHeight="false" outlineLevel="0" collapsed="false">
      <c r="B247" s="0" t="n">
        <v>292040</v>
      </c>
      <c r="C247" s="0" t="n">
        <v>2</v>
      </c>
      <c r="D247" s="0" t="n">
        <v>29</v>
      </c>
      <c r="E247" s="2" t="n">
        <f aca="false">VLOOKUP(B247,'10'!$B$2:$F$5570,4,0)</f>
        <v>-14.1476</v>
      </c>
      <c r="F247" s="2" t="n">
        <f aca="false">VLOOKUP(B247,'10'!$B$2:$F$5570,5,0)</f>
        <v>-40.2399</v>
      </c>
      <c r="G247" s="3" t="n">
        <f aca="false">VLOOKUP(B247,'10'!$B$2:$J$5570,6,0)</f>
        <v>14449.3051713252</v>
      </c>
      <c r="H247" s="0" t="n">
        <f aca="false">IFERROR(IF(I247=K247,0,1),1)</f>
        <v>1</v>
      </c>
      <c r="I247" s="0" t="s">
        <v>2018</v>
      </c>
      <c r="K247" s="4" t="e">
        <f aca="false">VLOOKUP(I247,'[1]29-BA'!K$1:K$1048576,1,0)</f>
        <v>#N/A</v>
      </c>
      <c r="N247" s="0" t="n">
        <v>13397</v>
      </c>
    </row>
    <row r="248" customFormat="false" ht="12.8" hidden="false" customHeight="false" outlineLevel="0" collapsed="false">
      <c r="B248" s="0" t="n">
        <v>292045</v>
      </c>
      <c r="C248" s="0" t="n">
        <v>2</v>
      </c>
      <c r="D248" s="0" t="n">
        <v>29</v>
      </c>
      <c r="E248" s="2" t="n">
        <f aca="false">VLOOKUP(B248,'10'!$B$2:$F$5570,4,0)</f>
        <v>-10.7227</v>
      </c>
      <c r="F248" s="2" t="n">
        <f aca="false">VLOOKUP(B248,'10'!$B$2:$F$5570,5,0)</f>
        <v>-44.0428</v>
      </c>
      <c r="G248" s="3" t="n">
        <f aca="false">VLOOKUP(B248,'10'!$B$2:$J$5570,6,0)</f>
        <v>14610.0087968031</v>
      </c>
      <c r="H248" s="0" t="n">
        <f aca="false">IFERROR(IF(I248=K248,0,1),1)</f>
        <v>1</v>
      </c>
      <c r="I248" s="0" t="s">
        <v>2019</v>
      </c>
      <c r="K248" s="4" t="e">
        <f aca="false">VLOOKUP(I248,'[1]29-BA'!K$1:K$1048576,1,0)</f>
        <v>#N/A</v>
      </c>
      <c r="N248" s="0" t="n">
        <v>13546</v>
      </c>
    </row>
    <row r="249" customFormat="false" ht="12.8" hidden="false" customHeight="false" outlineLevel="0" collapsed="false">
      <c r="B249" s="0" t="n">
        <v>292050</v>
      </c>
      <c r="C249" s="0" t="n">
        <v>2</v>
      </c>
      <c r="D249" s="0" t="n">
        <v>29</v>
      </c>
      <c r="E249" s="2" t="n">
        <f aca="false">VLOOKUP(B249,'10'!$B$2:$F$5570,4,0)</f>
        <v>-13.4355</v>
      </c>
      <c r="F249" s="2" t="n">
        <f aca="false">VLOOKUP(B249,'10'!$B$2:$F$5570,5,0)</f>
        <v>-40.4323</v>
      </c>
      <c r="G249" s="3" t="n">
        <f aca="false">VLOOKUP(B249,'10'!$B$2:$J$5570,6,0)</f>
        <v>22967.6758694759</v>
      </c>
      <c r="H249" s="0" t="n">
        <f aca="false">IFERROR(IF(I249=K249,0,1),1)</f>
        <v>0</v>
      </c>
      <c r="I249" s="0" t="s">
        <v>2020</v>
      </c>
      <c r="K249" s="4" t="str">
        <f aca="false">VLOOKUP(I249,'[1]29-BA'!K$1:K$1048576,1,0)</f>
        <v>'Maracas'</v>
      </c>
      <c r="N249" s="0" t="n">
        <v>21295</v>
      </c>
    </row>
    <row r="250" customFormat="false" ht="12.8" hidden="false" customHeight="false" outlineLevel="0" collapsed="false">
      <c r="B250" s="0" t="n">
        <v>292060</v>
      </c>
      <c r="C250" s="0" t="n">
        <v>2</v>
      </c>
      <c r="D250" s="0" t="n">
        <v>29</v>
      </c>
      <c r="E250" s="2" t="n">
        <f aca="false">VLOOKUP(B250,'10'!$B$2:$F$5570,4,0)</f>
        <v>-12.776</v>
      </c>
      <c r="F250" s="2" t="n">
        <f aca="false">VLOOKUP(B250,'10'!$B$2:$F$5570,5,0)</f>
        <v>-38.9175</v>
      </c>
      <c r="G250" s="3" t="n">
        <f aca="false">VLOOKUP(B250,'10'!$B$2:$J$5570,6,0)</f>
        <v>48054.6982091806</v>
      </c>
      <c r="H250" s="0" t="n">
        <f aca="false">IFERROR(IF(I250=K250,0,1),1)</f>
        <v>0</v>
      </c>
      <c r="I250" s="0" t="s">
        <v>2021</v>
      </c>
      <c r="K250" s="4" t="str">
        <f aca="false">VLOOKUP(I250,'[1]29-BA'!K$1:K$1048576,1,0)</f>
        <v>'Maragogipe'</v>
      </c>
      <c r="N250" s="0" t="n">
        <v>44555</v>
      </c>
    </row>
    <row r="251" customFormat="false" ht="12.8" hidden="false" customHeight="false" outlineLevel="0" collapsed="false">
      <c r="B251" s="0" t="n">
        <v>292070</v>
      </c>
      <c r="C251" s="0" t="n">
        <v>2</v>
      </c>
      <c r="D251" s="0" t="n">
        <v>29</v>
      </c>
      <c r="E251" s="2" t="n">
        <f aca="false">VLOOKUP(B251,'10'!$B$2:$F$5570,4,0)</f>
        <v>-14.1035</v>
      </c>
      <c r="F251" s="2" t="n">
        <f aca="false">VLOOKUP(B251,'10'!$B$2:$F$5570,5,0)</f>
        <v>-39.0137</v>
      </c>
      <c r="G251" s="3" t="n">
        <f aca="false">VLOOKUP(B251,'10'!$B$2:$J$5570,6,0)</f>
        <v>22129.6442117825</v>
      </c>
      <c r="H251" s="0" t="n">
        <f aca="false">IFERROR(IF(I251=K251,0,1),1)</f>
        <v>1</v>
      </c>
      <c r="I251" s="0" t="s">
        <v>2022</v>
      </c>
      <c r="K251" s="4" t="e">
        <f aca="false">VLOOKUP(I251,'[1]29-BA'!K$1:K$1048576,1,0)</f>
        <v>#N/A</v>
      </c>
      <c r="N251" s="0" t="n">
        <v>20518</v>
      </c>
    </row>
    <row r="252" customFormat="false" ht="12.8" hidden="false" customHeight="false" outlineLevel="0" collapsed="false">
      <c r="B252" s="0" t="n">
        <v>292080</v>
      </c>
      <c r="C252" s="0" t="n">
        <v>2</v>
      </c>
      <c r="D252" s="0" t="n">
        <v>29</v>
      </c>
      <c r="E252" s="2" t="n">
        <f aca="false">VLOOKUP(B252,'10'!$B$2:$F$5570,4,0)</f>
        <v>-13.0064</v>
      </c>
      <c r="F252" s="2" t="n">
        <f aca="false">VLOOKUP(B252,'10'!$B$2:$F$5570,5,0)</f>
        <v>-40.5295</v>
      </c>
      <c r="G252" s="3" t="n">
        <f aca="false">VLOOKUP(B252,'10'!$B$2:$J$5570,6,0)</f>
        <v>11253.5679747411</v>
      </c>
      <c r="H252" s="0" t="n">
        <f aca="false">IFERROR(IF(I252=K252,0,1),1)</f>
        <v>0</v>
      </c>
      <c r="I252" s="0" t="s">
        <v>2023</v>
      </c>
      <c r="K252" s="4" t="str">
        <f aca="false">VLOOKUP(I252,'[1]29-BA'!K$1:K$1048576,1,0)</f>
        <v>'Marcionilio_Souza'</v>
      </c>
      <c r="N252" s="0" t="n">
        <v>10434</v>
      </c>
    </row>
    <row r="253" customFormat="false" ht="12.8" hidden="false" customHeight="false" outlineLevel="0" collapsed="false">
      <c r="B253" s="0" t="n">
        <v>292090</v>
      </c>
      <c r="C253" s="0" t="n">
        <v>2</v>
      </c>
      <c r="D253" s="0" t="n">
        <v>29</v>
      </c>
      <c r="E253" s="2" t="n">
        <f aca="false">VLOOKUP(B253,'10'!$B$2:$F$5570,4,0)</f>
        <v>-15.5542</v>
      </c>
      <c r="F253" s="2" t="n">
        <f aca="false">VLOOKUP(B253,'10'!$B$2:$F$5570,5,0)</f>
        <v>-39.3016</v>
      </c>
      <c r="G253" s="3" t="n">
        <f aca="false">VLOOKUP(B253,'10'!$B$2:$J$5570,6,0)</f>
        <v>15025.2497082728</v>
      </c>
      <c r="H253" s="0" t="n">
        <f aca="false">IFERROR(IF(I253=K253,0,1),1)</f>
        <v>1</v>
      </c>
      <c r="I253" s="0" t="s">
        <v>2024</v>
      </c>
      <c r="K253" s="4" t="e">
        <f aca="false">VLOOKUP(I253,'[1]29-BA'!K$1:K$1048576,1,0)</f>
        <v>#N/A</v>
      </c>
      <c r="N253" s="0" t="n">
        <v>13931</v>
      </c>
    </row>
    <row r="254" customFormat="false" ht="12.8" hidden="false" customHeight="false" outlineLevel="0" collapsed="false">
      <c r="B254" s="0" t="n">
        <v>292100</v>
      </c>
      <c r="C254" s="0" t="n">
        <v>2</v>
      </c>
      <c r="D254" s="0" t="n">
        <v>29</v>
      </c>
      <c r="E254" s="2" t="n">
        <f aca="false">VLOOKUP(B254,'10'!$B$2:$F$5570,4,0)</f>
        <v>-12.5307</v>
      </c>
      <c r="F254" s="2" t="n">
        <f aca="false">VLOOKUP(B254,'10'!$B$2:$F$5570,5,0)</f>
        <v>-38.3009</v>
      </c>
      <c r="G254" s="3" t="n">
        <f aca="false">VLOOKUP(B254,'10'!$B$2:$J$5570,6,0)</f>
        <v>49628.2994814777</v>
      </c>
      <c r="H254" s="0" t="n">
        <f aca="false">IFERROR(IF(I254=K254,0,1),1)</f>
        <v>0</v>
      </c>
      <c r="I254" s="0" t="s">
        <v>2025</v>
      </c>
      <c r="K254" s="4" t="str">
        <f aca="false">VLOOKUP(I254,'[1]29-BA'!K$1:K$1048576,1,0)</f>
        <v>'Mata_De_Sao_Joao'</v>
      </c>
      <c r="N254" s="0" t="n">
        <v>46014</v>
      </c>
    </row>
    <row r="255" customFormat="false" ht="12.8" hidden="false" customHeight="false" outlineLevel="0" collapsed="false">
      <c r="B255" s="0" t="n">
        <v>292105</v>
      </c>
      <c r="C255" s="0" t="n">
        <v>2</v>
      </c>
      <c r="D255" s="0" t="n">
        <v>29</v>
      </c>
      <c r="E255" s="2" t="n">
        <f aca="false">VLOOKUP(B255,'10'!$B$2:$F$5570,4,0)</f>
        <v>-13.9109</v>
      </c>
      <c r="F255" s="2" t="n">
        <f aca="false">VLOOKUP(B255,'10'!$B$2:$F$5570,5,0)</f>
        <v>-42.8439</v>
      </c>
      <c r="G255" s="3" t="n">
        <f aca="false">VLOOKUP(B255,'10'!$B$2:$J$5570,6,0)</f>
        <v>13067.685411344</v>
      </c>
      <c r="H255" s="0" t="n">
        <f aca="false">IFERROR(IF(I255=K255,0,1),1)</f>
        <v>0</v>
      </c>
      <c r="I255" s="0" t="s">
        <v>2026</v>
      </c>
      <c r="K255" s="4" t="str">
        <f aca="false">VLOOKUP(I255,'[1]29-BA'!K$1:K$1048576,1,0)</f>
        <v>'Matina'</v>
      </c>
      <c r="N255" s="0" t="n">
        <v>12116</v>
      </c>
    </row>
    <row r="256" customFormat="false" ht="12.8" hidden="false" customHeight="false" outlineLevel="0" collapsed="false">
      <c r="B256" s="0" t="n">
        <v>292110</v>
      </c>
      <c r="C256" s="0" t="n">
        <v>2</v>
      </c>
      <c r="D256" s="0" t="n">
        <v>29</v>
      </c>
      <c r="E256" s="2" t="n">
        <f aca="false">VLOOKUP(B256,'10'!$B$2:$F$5570,4,0)</f>
        <v>-17.3707</v>
      </c>
      <c r="F256" s="2" t="n">
        <f aca="false">VLOOKUP(B256,'10'!$B$2:$F$5570,5,0)</f>
        <v>-40.2238</v>
      </c>
      <c r="G256" s="3" t="n">
        <f aca="false">VLOOKUP(B256,'10'!$B$2:$J$5570,6,0)</f>
        <v>24438.815098683</v>
      </c>
      <c r="H256" s="0" t="n">
        <f aca="false">IFERROR(IF(I256=K256,0,1),1)</f>
        <v>0</v>
      </c>
      <c r="I256" s="0" t="s">
        <v>2027</v>
      </c>
      <c r="K256" s="4" t="str">
        <f aca="false">VLOOKUP(I256,'[1]29-BA'!K$1:K$1048576,1,0)</f>
        <v>'Medeiros_Neto'</v>
      </c>
      <c r="N256" s="0" t="n">
        <v>22659</v>
      </c>
    </row>
    <row r="257" customFormat="false" ht="12.8" hidden="false" customHeight="false" outlineLevel="0" collapsed="false">
      <c r="B257" s="0" t="n">
        <v>292120</v>
      </c>
      <c r="C257" s="0" t="n">
        <v>2</v>
      </c>
      <c r="D257" s="0" t="n">
        <v>29</v>
      </c>
      <c r="E257" s="2" t="n">
        <f aca="false">VLOOKUP(B257,'10'!$B$2:$F$5570,4,0)</f>
        <v>-11.4299</v>
      </c>
      <c r="F257" s="2" t="n">
        <f aca="false">VLOOKUP(B257,'10'!$B$2:$F$5570,5,0)</f>
        <v>-40.6031</v>
      </c>
      <c r="G257" s="3" t="n">
        <f aca="false">VLOOKUP(B257,'10'!$B$2:$J$5570,6,0)</f>
        <v>28213.7324756807</v>
      </c>
      <c r="H257" s="0" t="n">
        <f aca="false">IFERROR(IF(I257=K257,0,1),1)</f>
        <v>0</v>
      </c>
      <c r="I257" s="0" t="s">
        <v>2028</v>
      </c>
      <c r="K257" s="4" t="str">
        <f aca="false">VLOOKUP(I257,'[1]29-BA'!K$1:K$1048576,1,0)</f>
        <v>'Miguel_Calmon'</v>
      </c>
      <c r="N257" s="0" t="n">
        <v>26159</v>
      </c>
    </row>
    <row r="258" customFormat="false" ht="12.8" hidden="false" customHeight="false" outlineLevel="0" collapsed="false">
      <c r="B258" s="0" t="n">
        <v>292130</v>
      </c>
      <c r="C258" s="0" t="n">
        <v>2</v>
      </c>
      <c r="D258" s="0" t="n">
        <v>29</v>
      </c>
      <c r="E258" s="2" t="n">
        <f aca="false">VLOOKUP(B258,'10'!$B$2:$F$5570,4,0)</f>
        <v>-12.8646</v>
      </c>
      <c r="F258" s="2" t="n">
        <f aca="false">VLOOKUP(B258,'10'!$B$2:$F$5570,5,0)</f>
        <v>-39.8611</v>
      </c>
      <c r="G258" s="3" t="n">
        <f aca="false">VLOOKUP(B258,'10'!$B$2:$J$5570,6,0)</f>
        <v>11873.7329723907</v>
      </c>
      <c r="H258" s="0" t="n">
        <f aca="false">IFERROR(IF(I258=K258,0,1),1)</f>
        <v>0</v>
      </c>
      <c r="I258" s="0" t="s">
        <v>1015</v>
      </c>
      <c r="K258" s="4" t="str">
        <f aca="false">VLOOKUP(I258,'[1]29-BA'!K$1:K$1048576,1,0)</f>
        <v>'Milagres'</v>
      </c>
      <c r="N258" s="0" t="n">
        <v>11009</v>
      </c>
    </row>
    <row r="259" customFormat="false" ht="12.8" hidden="false" customHeight="false" outlineLevel="0" collapsed="false">
      <c r="B259" s="0" t="n">
        <v>292140</v>
      </c>
      <c r="C259" s="0" t="n">
        <v>2</v>
      </c>
      <c r="D259" s="0" t="n">
        <v>29</v>
      </c>
      <c r="E259" s="2" t="n">
        <f aca="false">VLOOKUP(B259,'10'!$B$2:$F$5570,4,0)</f>
        <v>-10.961</v>
      </c>
      <c r="F259" s="2" t="n">
        <f aca="false">VLOOKUP(B259,'10'!$B$2:$F$5570,5,0)</f>
        <v>-40.574</v>
      </c>
      <c r="G259" s="3" t="n">
        <f aca="false">VLOOKUP(B259,'10'!$B$2:$J$5570,6,0)</f>
        <v>19624.177621278</v>
      </c>
      <c r="H259" s="0" t="n">
        <f aca="false">IFERROR(IF(I259=K259,0,1),1)</f>
        <v>1</v>
      </c>
      <c r="I259" s="0" t="s">
        <v>2029</v>
      </c>
      <c r="K259" s="4" t="e">
        <f aca="false">VLOOKUP(I259,'[1]29-BA'!K$1:K$1048576,1,0)</f>
        <v>#N/A</v>
      </c>
      <c r="N259" s="0" t="n">
        <v>18195</v>
      </c>
    </row>
    <row r="260" customFormat="false" ht="12.8" hidden="false" customHeight="false" outlineLevel="0" collapsed="false">
      <c r="B260" s="0" t="n">
        <v>292145</v>
      </c>
      <c r="C260" s="0" t="n">
        <v>2</v>
      </c>
      <c r="D260" s="0" t="n">
        <v>29</v>
      </c>
      <c r="E260" s="2" t="n">
        <f aca="false">VLOOKUP(B260,'10'!$B$2:$F$5570,4,0)</f>
        <v>-14.2385</v>
      </c>
      <c r="F260" s="2" t="n">
        <f aca="false">VLOOKUP(B260,'10'!$B$2:$F$5570,5,0)</f>
        <v>-40.7718</v>
      </c>
      <c r="G260" s="3" t="n">
        <f aca="false">VLOOKUP(B260,'10'!$B$2:$J$5570,6,0)</f>
        <v>9538.67693776217</v>
      </c>
      <c r="H260" s="0" t="n">
        <f aca="false">IFERROR(IF(I260=K260,0,1),1)</f>
        <v>1</v>
      </c>
      <c r="I260" s="0" t="s">
        <v>2030</v>
      </c>
      <c r="K260" s="4" t="e">
        <f aca="false">VLOOKUP(I260,'[1]29-BA'!K$1:K$1048576,1,0)</f>
        <v>#N/A</v>
      </c>
      <c r="N260" s="0" t="n">
        <v>8844</v>
      </c>
    </row>
    <row r="261" customFormat="false" ht="12.8" hidden="false" customHeight="false" outlineLevel="0" collapsed="false">
      <c r="B261" s="0" t="n">
        <v>292150</v>
      </c>
      <c r="C261" s="0" t="n">
        <v>2</v>
      </c>
      <c r="D261" s="0" t="n">
        <v>29</v>
      </c>
      <c r="E261" s="2" t="n">
        <f aca="false">VLOOKUP(B261,'10'!$B$2:$F$5570,4,0)</f>
        <v>-10.4374</v>
      </c>
      <c r="F261" s="2" t="n">
        <f aca="false">VLOOKUP(B261,'10'!$B$2:$F$5570,5,0)</f>
        <v>-39.3321</v>
      </c>
      <c r="G261" s="3" t="n">
        <f aca="false">VLOOKUP(B261,'10'!$B$2:$J$5570,6,0)</f>
        <v>53458.2227973973</v>
      </c>
      <c r="H261" s="0" t="n">
        <f aca="false">IFERROR(IF(I261=K261,0,1),1)</f>
        <v>0</v>
      </c>
      <c r="I261" s="0" t="s">
        <v>2031</v>
      </c>
      <c r="K261" s="4" t="str">
        <f aca="false">VLOOKUP(I261,'[1]29-BA'!K$1:K$1048576,1,0)</f>
        <v>'Monte_Santo'</v>
      </c>
      <c r="N261" s="0" t="n">
        <v>49565</v>
      </c>
    </row>
    <row r="262" customFormat="false" ht="12.8" hidden="false" customHeight="false" outlineLevel="0" collapsed="false">
      <c r="B262" s="0" t="n">
        <v>292160</v>
      </c>
      <c r="C262" s="0" t="n">
        <v>2</v>
      </c>
      <c r="D262" s="0" t="n">
        <v>29</v>
      </c>
      <c r="E262" s="2" t="n">
        <f aca="false">VLOOKUP(B262,'10'!$B$2:$F$5570,4,0)</f>
        <v>-11.5569</v>
      </c>
      <c r="F262" s="2" t="n">
        <f aca="false">VLOOKUP(B262,'10'!$B$2:$F$5570,5,0)</f>
        <v>-43.2766</v>
      </c>
      <c r="G262" s="3" t="n">
        <f aca="false">VLOOKUP(B262,'10'!$B$2:$J$5570,6,0)</f>
        <v>9212.95549551837</v>
      </c>
      <c r="H262" s="0" t="n">
        <f aca="false">IFERROR(IF(I262=K262,0,1),1)</f>
        <v>1</v>
      </c>
      <c r="I262" s="0" t="s">
        <v>2032</v>
      </c>
      <c r="K262" s="4" t="e">
        <f aca="false">VLOOKUP(I262,'[1]29-BA'!K$1:K$1048576,1,0)</f>
        <v>#N/A</v>
      </c>
      <c r="N262" s="0" t="n">
        <v>8542</v>
      </c>
    </row>
    <row r="263" customFormat="false" ht="12.8" hidden="false" customHeight="false" outlineLevel="0" collapsed="false">
      <c r="B263" s="0" t="n">
        <v>292170</v>
      </c>
      <c r="C263" s="0" t="n">
        <v>2</v>
      </c>
      <c r="D263" s="0" t="n">
        <v>29</v>
      </c>
      <c r="E263" s="2" t="n">
        <f aca="false">VLOOKUP(B263,'10'!$B$2:$F$5570,4,0)</f>
        <v>-11.5488</v>
      </c>
      <c r="F263" s="2" t="n">
        <f aca="false">VLOOKUP(B263,'10'!$B$2:$F$5570,5,0)</f>
        <v>-41.1565</v>
      </c>
      <c r="G263" s="3" t="n">
        <f aca="false">VLOOKUP(B263,'10'!$B$2:$J$5570,6,0)</f>
        <v>38162.2575858027</v>
      </c>
      <c r="H263" s="0" t="n">
        <f aca="false">IFERROR(IF(I263=K263,0,1),1)</f>
        <v>0</v>
      </c>
      <c r="I263" s="0" t="s">
        <v>2033</v>
      </c>
      <c r="K263" s="4" t="str">
        <f aca="false">VLOOKUP(I263,'[1]29-BA'!K$1:K$1048576,1,0)</f>
        <v>'Morro_Do_Chapeu'</v>
      </c>
      <c r="N263" s="0" t="n">
        <v>35383</v>
      </c>
    </row>
    <row r="264" customFormat="false" ht="12.8" hidden="false" customHeight="false" outlineLevel="0" collapsed="false">
      <c r="B264" s="0" t="n">
        <v>292180</v>
      </c>
      <c r="C264" s="0" t="n">
        <v>2</v>
      </c>
      <c r="D264" s="0" t="n">
        <v>29</v>
      </c>
      <c r="E264" s="2" t="n">
        <f aca="false">VLOOKUP(B264,'10'!$B$2:$F$5570,4,0)</f>
        <v>-15.0225</v>
      </c>
      <c r="F264" s="2" t="n">
        <f aca="false">VLOOKUP(B264,'10'!$B$2:$F$5570,5,0)</f>
        <v>-42.3727</v>
      </c>
      <c r="G264" s="3" t="n">
        <f aca="false">VLOOKUP(B264,'10'!$B$2:$J$5570,6,0)</f>
        <v>12976.0088464741</v>
      </c>
      <c r="H264" s="0" t="n">
        <f aca="false">IFERROR(IF(I264=K264,0,1),1)</f>
        <v>0</v>
      </c>
      <c r="I264" s="0" t="s">
        <v>2034</v>
      </c>
      <c r="K264" s="4" t="str">
        <f aca="false">VLOOKUP(I264,'[1]29-BA'!K$1:K$1048576,1,0)</f>
        <v>'Mortugaba'</v>
      </c>
      <c r="N264" s="0" t="n">
        <v>12031</v>
      </c>
    </row>
    <row r="265" customFormat="false" ht="12.8" hidden="false" customHeight="false" outlineLevel="0" collapsed="false">
      <c r="B265" s="0" t="n">
        <v>292190</v>
      </c>
      <c r="C265" s="0" t="n">
        <v>2</v>
      </c>
      <c r="D265" s="0" t="n">
        <v>29</v>
      </c>
      <c r="E265" s="2" t="n">
        <f aca="false">VLOOKUP(B265,'10'!$B$2:$F$5570,4,0)</f>
        <v>-13.0053</v>
      </c>
      <c r="F265" s="2" t="n">
        <f aca="false">VLOOKUP(B265,'10'!$B$2:$F$5570,5,0)</f>
        <v>-41.3703</v>
      </c>
      <c r="G265" s="3" t="n">
        <f aca="false">VLOOKUP(B265,'10'!$B$2:$J$5570,6,0)</f>
        <v>9970.0960665619</v>
      </c>
      <c r="H265" s="0" t="n">
        <f aca="false">IFERROR(IF(I265=K265,0,1),1)</f>
        <v>0</v>
      </c>
      <c r="I265" s="0" t="s">
        <v>2035</v>
      </c>
      <c r="K265" s="4" t="str">
        <f aca="false">VLOOKUP(I265,'[1]29-BA'!K$1:K$1048576,1,0)</f>
        <v>'Mucuge'</v>
      </c>
      <c r="N265" s="0" t="n">
        <v>9244</v>
      </c>
    </row>
    <row r="266" customFormat="false" ht="12.8" hidden="false" customHeight="false" outlineLevel="0" collapsed="false">
      <c r="B266" s="0" t="n">
        <v>292200</v>
      </c>
      <c r="C266" s="0" t="n">
        <v>2</v>
      </c>
      <c r="D266" s="0" t="n">
        <v>29</v>
      </c>
      <c r="E266" s="2" t="n">
        <f aca="false">VLOOKUP(B266,'10'!$B$2:$F$5570,4,0)</f>
        <v>-18.0754</v>
      </c>
      <c r="F266" s="2" t="n">
        <f aca="false">VLOOKUP(B266,'10'!$B$2:$F$5570,5,0)</f>
        <v>-39.5565</v>
      </c>
      <c r="G266" s="3" t="n">
        <f aca="false">VLOOKUP(B266,'10'!$B$2:$J$5570,6,0)</f>
        <v>44458.8197706348</v>
      </c>
      <c r="H266" s="0" t="n">
        <f aca="false">IFERROR(IF(I266=K266,0,1),1)</f>
        <v>0</v>
      </c>
      <c r="I266" s="0" t="s">
        <v>2036</v>
      </c>
      <c r="K266" s="4" t="str">
        <f aca="false">VLOOKUP(I266,'[1]29-BA'!K$1:K$1048576,1,0)</f>
        <v>'Mucuri'</v>
      </c>
      <c r="N266" s="0" t="n">
        <v>41221</v>
      </c>
    </row>
    <row r="267" customFormat="false" ht="12.8" hidden="false" customHeight="false" outlineLevel="0" collapsed="false">
      <c r="B267" s="0" t="n">
        <v>292205</v>
      </c>
      <c r="C267" s="0" t="n">
        <v>2</v>
      </c>
      <c r="D267" s="0" t="n">
        <v>29</v>
      </c>
      <c r="E267" s="2" t="n">
        <f aca="false">VLOOKUP(B267,'10'!$B$2:$F$5570,4,0)</f>
        <v>-11.9648</v>
      </c>
      <c r="F267" s="2" t="n">
        <f aca="false">VLOOKUP(B267,'10'!$B$2:$F$5570,5,0)</f>
        <v>-41.6374</v>
      </c>
      <c r="G267" s="3" t="n">
        <f aca="false">VLOOKUP(B267,'10'!$B$2:$J$5570,6,0)</f>
        <v>11986.9804937007</v>
      </c>
      <c r="H267" s="0" t="n">
        <f aca="false">IFERROR(IF(I267=K267,0,1),1)</f>
        <v>0</v>
      </c>
      <c r="I267" s="0" t="s">
        <v>2037</v>
      </c>
      <c r="K267" s="4" t="str">
        <f aca="false">VLOOKUP(I267,'[1]29-BA'!K$1:K$1048576,1,0)</f>
        <v>'Mulungu_Do_Morro'</v>
      </c>
      <c r="N267" s="0" t="n">
        <v>11114</v>
      </c>
    </row>
    <row r="268" customFormat="false" ht="12.8" hidden="false" customHeight="false" outlineLevel="0" collapsed="false">
      <c r="B268" s="0" t="n">
        <v>292210</v>
      </c>
      <c r="C268" s="0" t="n">
        <v>2</v>
      </c>
      <c r="D268" s="0" t="n">
        <v>29</v>
      </c>
      <c r="E268" s="2" t="n">
        <f aca="false">VLOOKUP(B268,'10'!$B$2:$F$5570,4,0)</f>
        <v>-11.8541</v>
      </c>
      <c r="F268" s="2" t="n">
        <f aca="false">VLOOKUP(B268,'10'!$B$2:$F$5570,5,0)</f>
        <v>-40.4714</v>
      </c>
      <c r="G268" s="3" t="n">
        <f aca="false">VLOOKUP(B268,'10'!$B$2:$J$5570,6,0)</f>
        <v>28662.4083696325</v>
      </c>
      <c r="H268" s="0" t="n">
        <f aca="false">IFERROR(IF(I268=K268,0,1),1)</f>
        <v>0</v>
      </c>
      <c r="I268" s="0" t="s">
        <v>2038</v>
      </c>
      <c r="K268" s="4" t="str">
        <f aca="false">VLOOKUP(I268,'[1]29-BA'!K$1:K$1048576,1,0)</f>
        <v>'Mundo_Novo'</v>
      </c>
      <c r="N268" s="0" t="n">
        <v>26575</v>
      </c>
    </row>
    <row r="269" customFormat="false" ht="12.8" hidden="false" customHeight="false" outlineLevel="0" collapsed="false">
      <c r="B269" s="0" t="n">
        <v>292220</v>
      </c>
      <c r="C269" s="0" t="n">
        <v>2</v>
      </c>
      <c r="D269" s="0" t="n">
        <v>29</v>
      </c>
      <c r="E269" s="2" t="n">
        <f aca="false">VLOOKUP(B269,'10'!$B$2:$F$5570,4,0)</f>
        <v>-13.0092</v>
      </c>
      <c r="F269" s="2" t="n">
        <f aca="false">VLOOKUP(B269,'10'!$B$2:$F$5570,5,0)</f>
        <v>-39.1092</v>
      </c>
      <c r="G269" s="3" t="n">
        <f aca="false">VLOOKUP(B269,'10'!$B$2:$J$5570,6,0)</f>
        <v>7980.17533497312</v>
      </c>
      <c r="H269" s="0" t="n">
        <f aca="false">IFERROR(IF(I269=K269,0,1),1)</f>
        <v>1</v>
      </c>
      <c r="I269" s="0" t="s">
        <v>2039</v>
      </c>
      <c r="K269" s="4" t="e">
        <f aca="false">VLOOKUP(I269,'[1]29-BA'!K$1:K$1048576,1,0)</f>
        <v>#N/A</v>
      </c>
      <c r="N269" s="0" t="n">
        <v>7399</v>
      </c>
    </row>
    <row r="270" customFormat="false" ht="12.8" hidden="false" customHeight="false" outlineLevel="0" collapsed="false">
      <c r="B270" s="0" t="n">
        <v>292225</v>
      </c>
      <c r="C270" s="0" t="n">
        <v>2</v>
      </c>
      <c r="D270" s="0" t="n">
        <v>29</v>
      </c>
      <c r="E270" s="2" t="n">
        <f aca="false">VLOOKUP(B270,'10'!$B$2:$F$5570,4,0)</f>
        <v>-12.065</v>
      </c>
      <c r="F270" s="2" t="n">
        <f aca="false">VLOOKUP(B270,'10'!$B$2:$F$5570,5,0)</f>
        <v>-43.5497</v>
      </c>
      <c r="G270" s="3" t="n">
        <f aca="false">VLOOKUP(B270,'10'!$B$2:$J$5570,6,0)</f>
        <v>12166.0194321526</v>
      </c>
      <c r="H270" s="0" t="n">
        <f aca="false">IFERROR(IF(I270=K270,0,1),1)</f>
        <v>1</v>
      </c>
      <c r="I270" s="0" t="s">
        <v>2040</v>
      </c>
      <c r="K270" s="4" t="e">
        <f aca="false">VLOOKUP(I270,'[1]29-BA'!K$1:K$1048576,1,0)</f>
        <v>#N/A</v>
      </c>
      <c r="N270" s="0" t="n">
        <v>11280</v>
      </c>
    </row>
    <row r="271" customFormat="false" ht="12.8" hidden="false" customHeight="false" outlineLevel="0" collapsed="false">
      <c r="B271" s="0" t="n">
        <v>292230</v>
      </c>
      <c r="C271" s="0" t="n">
        <v>2</v>
      </c>
      <c r="D271" s="0" t="n">
        <v>29</v>
      </c>
      <c r="E271" s="2" t="n">
        <f aca="false">VLOOKUP(B271,'10'!$B$2:$F$5570,4,0)</f>
        <v>-12.6329</v>
      </c>
      <c r="F271" s="2" t="n">
        <f aca="false">VLOOKUP(B271,'10'!$B$2:$F$5570,5,0)</f>
        <v>-38.9921</v>
      </c>
      <c r="G271" s="3" t="n">
        <f aca="false">VLOOKUP(B271,'10'!$B$2:$J$5570,6,0)</f>
        <v>31695.2848450946</v>
      </c>
      <c r="H271" s="0" t="n">
        <f aca="false">IFERROR(IF(I271=K271,0,1),1)</f>
        <v>0</v>
      </c>
      <c r="I271" s="0" t="s">
        <v>2041</v>
      </c>
      <c r="K271" s="4" t="str">
        <f aca="false">VLOOKUP(I271,'[1]29-BA'!K$1:K$1048576,1,0)</f>
        <v>'Muritiba'</v>
      </c>
      <c r="N271" s="0" t="n">
        <v>29387</v>
      </c>
    </row>
    <row r="272" customFormat="false" ht="12.8" hidden="false" customHeight="false" outlineLevel="0" collapsed="false">
      <c r="B272" s="0" t="n">
        <v>292240</v>
      </c>
      <c r="C272" s="0" t="n">
        <v>2</v>
      </c>
      <c r="D272" s="0" t="n">
        <v>29</v>
      </c>
      <c r="E272" s="2" t="n">
        <f aca="false">VLOOKUP(B272,'10'!$B$2:$F$5570,4,0)</f>
        <v>-13.2284</v>
      </c>
      <c r="F272" s="2" t="n">
        <f aca="false">VLOOKUP(B272,'10'!$B$2:$F$5570,5,0)</f>
        <v>-39.5044</v>
      </c>
      <c r="G272" s="3" t="n">
        <f aca="false">VLOOKUP(B272,'10'!$B$2:$J$5570,6,0)</f>
        <v>23896.3055442174</v>
      </c>
      <c r="H272" s="0" t="n">
        <f aca="false">IFERROR(IF(I272=K272,0,1),1)</f>
        <v>0</v>
      </c>
      <c r="I272" s="0" t="s">
        <v>2042</v>
      </c>
      <c r="K272" s="4" t="str">
        <f aca="false">VLOOKUP(I272,'[1]29-BA'!K$1:K$1048576,1,0)</f>
        <v>'Mutuipe'</v>
      </c>
      <c r="N272" s="0" t="n">
        <v>22156</v>
      </c>
    </row>
    <row r="273" customFormat="false" ht="12.8" hidden="false" customHeight="false" outlineLevel="0" collapsed="false">
      <c r="B273" s="0" t="n">
        <v>292250</v>
      </c>
      <c r="C273" s="0" t="n">
        <v>2</v>
      </c>
      <c r="D273" s="0" t="n">
        <v>29</v>
      </c>
      <c r="E273" s="2" t="n">
        <f aca="false">VLOOKUP(B273,'10'!$B$2:$F$5570,4,0)</f>
        <v>-13.0235</v>
      </c>
      <c r="F273" s="2" t="n">
        <f aca="false">VLOOKUP(B273,'10'!$B$2:$F$5570,5,0)</f>
        <v>-39.0108</v>
      </c>
      <c r="G273" s="3" t="n">
        <f aca="false">VLOOKUP(B273,'10'!$B$2:$J$5570,6,0)</f>
        <v>30685.7640837032</v>
      </c>
      <c r="H273" s="0" t="n">
        <f aca="false">IFERROR(IF(I273=K273,0,1),1)</f>
        <v>0</v>
      </c>
      <c r="I273" s="0" t="s">
        <v>412</v>
      </c>
      <c r="K273" s="4" t="str">
        <f aca="false">VLOOKUP(I273,'[1]29-BA'!K$1:K$1048576,1,0)</f>
        <v>'Nazare'</v>
      </c>
      <c r="N273" s="0" t="n">
        <v>28451</v>
      </c>
    </row>
    <row r="274" customFormat="false" ht="12.8" hidden="false" customHeight="false" outlineLevel="0" collapsed="false">
      <c r="B274" s="0" t="n">
        <v>292260</v>
      </c>
      <c r="C274" s="0" t="n">
        <v>2</v>
      </c>
      <c r="D274" s="0" t="n">
        <v>29</v>
      </c>
      <c r="E274" s="2" t="n">
        <f aca="false">VLOOKUP(B274,'10'!$B$2:$F$5570,4,0)</f>
        <v>-13.604</v>
      </c>
      <c r="F274" s="2" t="n">
        <f aca="false">VLOOKUP(B274,'10'!$B$2:$F$5570,5,0)</f>
        <v>-39.1091</v>
      </c>
      <c r="G274" s="3" t="n">
        <f aca="false">VLOOKUP(B274,'10'!$B$2:$J$5570,6,0)</f>
        <v>15006.9143952988</v>
      </c>
      <c r="H274" s="0" t="n">
        <f aca="false">IFERROR(IF(I274=K274,0,1),1)</f>
        <v>1</v>
      </c>
      <c r="I274" s="0" t="s">
        <v>2043</v>
      </c>
      <c r="K274" s="4" t="e">
        <f aca="false">VLOOKUP(I274,'[1]29-BA'!K$1:K$1048576,1,0)</f>
        <v>#N/A</v>
      </c>
      <c r="N274" s="0" t="n">
        <v>13914</v>
      </c>
    </row>
    <row r="275" customFormat="false" ht="12.8" hidden="false" customHeight="false" outlineLevel="0" collapsed="false">
      <c r="B275" s="0" t="n">
        <v>292265</v>
      </c>
      <c r="C275" s="0" t="n">
        <v>2</v>
      </c>
      <c r="D275" s="0" t="n">
        <v>29</v>
      </c>
      <c r="E275" s="2" t="n">
        <f aca="false">VLOOKUP(B275,'10'!$B$2:$F$5570,4,0)</f>
        <v>-10.8192</v>
      </c>
      <c r="F275" s="2" t="n">
        <f aca="false">VLOOKUP(B275,'10'!$B$2:$F$5570,5,0)</f>
        <v>-39.4297</v>
      </c>
      <c r="G275" s="3" t="n">
        <f aca="false">VLOOKUP(B275,'10'!$B$2:$J$5570,6,0)</f>
        <v>14123.5837290814</v>
      </c>
      <c r="H275" s="0" t="n">
        <f aca="false">IFERROR(IF(I275=K275,0,1),1)</f>
        <v>0</v>
      </c>
      <c r="I275" s="0" t="s">
        <v>2044</v>
      </c>
      <c r="K275" s="4" t="str">
        <f aca="false">VLOOKUP(I275,'[1]29-BA'!K$1:K$1048576,1,0)</f>
        <v>'Nordestina'</v>
      </c>
      <c r="N275" s="0" t="n">
        <v>13095</v>
      </c>
    </row>
    <row r="276" customFormat="false" ht="12.8" hidden="false" customHeight="false" outlineLevel="0" collapsed="false">
      <c r="B276" s="0" t="n">
        <v>292270</v>
      </c>
      <c r="C276" s="0" t="n">
        <v>2</v>
      </c>
      <c r="D276" s="0" t="n">
        <v>29</v>
      </c>
      <c r="E276" s="2" t="n">
        <f aca="false">VLOOKUP(B276,'10'!$B$2:$F$5570,4,0)</f>
        <v>-14.7912</v>
      </c>
      <c r="F276" s="2" t="n">
        <f aca="false">VLOOKUP(B276,'10'!$B$2:$F$5570,5,0)</f>
        <v>-40.1458</v>
      </c>
      <c r="G276" s="3" t="n">
        <f aca="false">VLOOKUP(B276,'10'!$B$2:$J$5570,6,0)</f>
        <v>17743.1902197112</v>
      </c>
      <c r="H276" s="0" t="n">
        <f aca="false">IFERROR(IF(I276=K276,0,1),1)</f>
        <v>0</v>
      </c>
      <c r="I276" s="0" t="s">
        <v>2045</v>
      </c>
      <c r="K276" s="4" t="str">
        <f aca="false">VLOOKUP(I276,'[1]29-BA'!K$1:K$1048576,1,0)</f>
        <v>'Nova_Canaa'</v>
      </c>
      <c r="N276" s="0" t="n">
        <v>16451</v>
      </c>
    </row>
    <row r="277" customFormat="false" ht="12.8" hidden="false" customHeight="false" outlineLevel="0" collapsed="false">
      <c r="B277" s="0" t="n">
        <v>292273</v>
      </c>
      <c r="C277" s="0" t="n">
        <v>2</v>
      </c>
      <c r="D277" s="0" t="n">
        <v>29</v>
      </c>
      <c r="E277" s="2" t="n">
        <f aca="false">VLOOKUP(B277,'10'!$B$2:$F$5570,4,0)</f>
        <v>-11.6031</v>
      </c>
      <c r="F277" s="2" t="n">
        <f aca="false">VLOOKUP(B277,'10'!$B$2:$F$5570,5,0)</f>
        <v>-39.6302</v>
      </c>
      <c r="G277" s="3" t="n">
        <f aca="false">VLOOKUP(B277,'10'!$B$2:$J$5570,6,0)</f>
        <v>8414.83010723885</v>
      </c>
      <c r="H277" s="0" t="n">
        <f aca="false">IFERROR(IF(I277=K277,0,1),1)</f>
        <v>0</v>
      </c>
      <c r="I277" s="0" t="s">
        <v>2046</v>
      </c>
      <c r="K277" s="4" t="str">
        <f aca="false">VLOOKUP(I277,'[1]29-BA'!K$1:K$1048576,1,0)</f>
        <v>'Nova_Fatima'</v>
      </c>
      <c r="N277" s="0" t="n">
        <v>7802</v>
      </c>
    </row>
    <row r="278" customFormat="false" ht="12.8" hidden="false" customHeight="false" outlineLevel="0" collapsed="false">
      <c r="B278" s="0" t="n">
        <v>292275</v>
      </c>
      <c r="C278" s="0" t="n">
        <v>2</v>
      </c>
      <c r="D278" s="0" t="n">
        <v>29</v>
      </c>
      <c r="E278" s="2" t="n">
        <f aca="false">VLOOKUP(B278,'10'!$B$2:$F$5570,4,0)</f>
        <v>-13.812</v>
      </c>
      <c r="F278" s="2" t="n">
        <f aca="false">VLOOKUP(B278,'10'!$B$2:$F$5570,5,0)</f>
        <v>-39.6182</v>
      </c>
      <c r="G278" s="3" t="n">
        <f aca="false">VLOOKUP(B278,'10'!$B$2:$J$5570,6,0)</f>
        <v>7151.85060767763</v>
      </c>
      <c r="H278" s="0" t="n">
        <f aca="false">IFERROR(IF(I278=K278,0,1),1)</f>
        <v>1</v>
      </c>
      <c r="I278" s="0" t="s">
        <v>2047</v>
      </c>
      <c r="K278" s="4" t="e">
        <f aca="false">VLOOKUP(I278,'[1]29-BA'!K$1:K$1048576,1,0)</f>
        <v>#N/A</v>
      </c>
      <c r="N278" s="0" t="n">
        <v>6631</v>
      </c>
    </row>
    <row r="279" customFormat="false" ht="12.8" hidden="false" customHeight="false" outlineLevel="0" collapsed="false">
      <c r="B279" s="0" t="n">
        <v>292280</v>
      </c>
      <c r="C279" s="0" t="n">
        <v>2</v>
      </c>
      <c r="D279" s="0" t="n">
        <v>29</v>
      </c>
      <c r="E279" s="2" t="n">
        <f aca="false">VLOOKUP(B279,'10'!$B$2:$F$5570,4,0)</f>
        <v>-13.0241</v>
      </c>
      <c r="F279" s="2" t="n">
        <f aca="false">VLOOKUP(B279,'10'!$B$2:$F$5570,5,0)</f>
        <v>-40.0653</v>
      </c>
      <c r="G279" s="3" t="n">
        <f aca="false">VLOOKUP(B279,'10'!$B$2:$J$5570,6,0)</f>
        <v>8813.89280137861</v>
      </c>
      <c r="H279" s="0" t="n">
        <f aca="false">IFERROR(IF(I279=K279,0,1),1)</f>
        <v>1</v>
      </c>
      <c r="I279" s="0" t="s">
        <v>2048</v>
      </c>
      <c r="K279" s="4" t="e">
        <f aca="false">VLOOKUP(I279,'[1]29-BA'!K$1:K$1048576,1,0)</f>
        <v>#N/A</v>
      </c>
      <c r="N279" s="0" t="n">
        <v>8172</v>
      </c>
    </row>
    <row r="280" customFormat="false" ht="12.8" hidden="false" customHeight="false" outlineLevel="0" collapsed="false">
      <c r="B280" s="0" t="n">
        <v>292285</v>
      </c>
      <c r="C280" s="0" t="n">
        <v>2</v>
      </c>
      <c r="D280" s="0" t="n">
        <v>29</v>
      </c>
      <c r="E280" s="2" t="n">
        <f aca="false">VLOOKUP(B280,'10'!$B$2:$F$5570,4,0)</f>
        <v>-12.815</v>
      </c>
      <c r="F280" s="2" t="n">
        <f aca="false">VLOOKUP(B280,'10'!$B$2:$F$5570,5,0)</f>
        <v>-41.0748</v>
      </c>
      <c r="G280" s="3" t="n">
        <f aca="false">VLOOKUP(B280,'10'!$B$2:$J$5570,6,0)</f>
        <v>9830.96339752399</v>
      </c>
      <c r="H280" s="0" t="n">
        <f aca="false">IFERROR(IF(I280=K280,0,1),1)</f>
        <v>1</v>
      </c>
      <c r="I280" s="0" t="s">
        <v>2049</v>
      </c>
      <c r="K280" s="4" t="e">
        <f aca="false">VLOOKUP(I280,'[1]29-BA'!K$1:K$1048576,1,0)</f>
        <v>#N/A</v>
      </c>
      <c r="N280" s="0" t="n">
        <v>9115</v>
      </c>
    </row>
    <row r="281" customFormat="false" ht="12.8" hidden="false" customHeight="false" outlineLevel="0" collapsed="false">
      <c r="B281" s="0" t="n">
        <v>292290</v>
      </c>
      <c r="C281" s="0" t="n">
        <v>2</v>
      </c>
      <c r="D281" s="0" t="n">
        <v>29</v>
      </c>
      <c r="E281" s="2" t="n">
        <f aca="false">VLOOKUP(B281,'10'!$B$2:$F$5570,4,0)</f>
        <v>-11.2329</v>
      </c>
      <c r="F281" s="2" t="n">
        <f aca="false">VLOOKUP(B281,'10'!$B$2:$F$5570,5,0)</f>
        <v>-38.4871</v>
      </c>
      <c r="G281" s="3" t="n">
        <f aca="false">VLOOKUP(B281,'10'!$B$2:$J$5570,6,0)</f>
        <v>26416.8718042298</v>
      </c>
      <c r="H281" s="0" t="n">
        <f aca="false">IFERROR(IF(I281=K281,0,1),1)</f>
        <v>0</v>
      </c>
      <c r="I281" s="0" t="s">
        <v>2050</v>
      </c>
      <c r="K281" s="4" t="str">
        <f aca="false">VLOOKUP(I281,'[1]29-BA'!K$1:K$1048576,1,0)</f>
        <v>'Nova_Soure'</v>
      </c>
      <c r="N281" s="0" t="n">
        <v>24493</v>
      </c>
    </row>
    <row r="282" customFormat="false" ht="12.8" hidden="false" customHeight="false" outlineLevel="0" collapsed="false">
      <c r="B282" s="0" t="n">
        <v>292300</v>
      </c>
      <c r="C282" s="0" t="n">
        <v>2</v>
      </c>
      <c r="D282" s="0" t="n">
        <v>29</v>
      </c>
      <c r="E282" s="2" t="n">
        <f aca="false">VLOOKUP(B282,'10'!$B$2:$F$5570,4,0)</f>
        <v>-17.8926</v>
      </c>
      <c r="F282" s="2" t="n">
        <f aca="false">VLOOKUP(B282,'10'!$B$2:$F$5570,5,0)</f>
        <v>-39.3743</v>
      </c>
      <c r="G282" s="3" t="n">
        <f aca="false">VLOOKUP(B282,'10'!$B$2:$J$5570,6,0)</f>
        <v>46323.6289548717</v>
      </c>
      <c r="H282" s="0" t="n">
        <f aca="false">IFERROR(IF(I282=K282,0,1),1)</f>
        <v>0</v>
      </c>
      <c r="I282" s="0" t="s">
        <v>2051</v>
      </c>
      <c r="K282" s="4" t="str">
        <f aca="false">VLOOKUP(I282,'[1]29-BA'!K$1:K$1048576,1,0)</f>
        <v>'Nova_Vicosa'</v>
      </c>
      <c r="N282" s="0" t="n">
        <v>42950</v>
      </c>
    </row>
    <row r="283" customFormat="false" ht="12.8" hidden="false" customHeight="false" outlineLevel="0" collapsed="false">
      <c r="B283" s="0" t="n">
        <v>292303</v>
      </c>
      <c r="C283" s="0" t="n">
        <v>2</v>
      </c>
      <c r="D283" s="0" t="n">
        <v>29</v>
      </c>
      <c r="E283" s="2" t="n">
        <f aca="false">VLOOKUP(B283,'10'!$B$2:$F$5570,4,0)</f>
        <v>-12.8083</v>
      </c>
      <c r="F283" s="2" t="n">
        <f aca="false">VLOOKUP(B283,'10'!$B$2:$F$5570,5,0)</f>
        <v>-42.1682</v>
      </c>
      <c r="G283" s="3" t="n">
        <f aca="false">VLOOKUP(B283,'10'!$B$2:$J$5570,6,0)</f>
        <v>13202.5038890939</v>
      </c>
      <c r="H283" s="0" t="n">
        <f aca="false">IFERROR(IF(I283=K283,0,1),1)</f>
        <v>1</v>
      </c>
      <c r="I283" s="0" t="s">
        <v>2052</v>
      </c>
      <c r="K283" s="4" t="e">
        <f aca="false">VLOOKUP(I283,'[1]29-BA'!K$1:K$1048576,1,0)</f>
        <v>#N/A</v>
      </c>
      <c r="N283" s="0" t="n">
        <v>12241</v>
      </c>
    </row>
    <row r="284" customFormat="false" ht="12.8" hidden="false" customHeight="false" outlineLevel="0" collapsed="false">
      <c r="B284" s="0" t="n">
        <v>292305</v>
      </c>
      <c r="C284" s="0" t="n">
        <v>2</v>
      </c>
      <c r="D284" s="0" t="n">
        <v>29</v>
      </c>
      <c r="E284" s="2" t="n">
        <f aca="false">VLOOKUP(B284,'10'!$B$2:$F$5570,4,0)</f>
        <v>-10.3182</v>
      </c>
      <c r="F284" s="2" t="n">
        <f aca="false">VLOOKUP(B284,'10'!$B$2:$F$5570,5,0)</f>
        <v>-38.4014</v>
      </c>
      <c r="G284" s="3" t="n">
        <f aca="false">VLOOKUP(B284,'10'!$B$2:$J$5570,6,0)</f>
        <v>16588.0655023499</v>
      </c>
      <c r="H284" s="0" t="n">
        <f aca="false">IFERROR(IF(I284=K284,0,1),1)</f>
        <v>1</v>
      </c>
      <c r="I284" s="0" t="s">
        <v>2053</v>
      </c>
      <c r="K284" s="4" t="e">
        <f aca="false">VLOOKUP(I284,'[1]29-BA'!K$1:K$1048576,1,0)</f>
        <v>#N/A</v>
      </c>
      <c r="N284" s="0" t="n">
        <v>15380</v>
      </c>
    </row>
    <row r="285" customFormat="false" ht="12.8" hidden="false" customHeight="false" outlineLevel="0" collapsed="false">
      <c r="B285" s="0" t="n">
        <v>292310</v>
      </c>
      <c r="C285" s="0" t="n">
        <v>2</v>
      </c>
      <c r="D285" s="0" t="n">
        <v>29</v>
      </c>
      <c r="E285" s="2" t="n">
        <f aca="false">VLOOKUP(B285,'10'!$B$2:$F$5570,4,0)</f>
        <v>-11.3497</v>
      </c>
      <c r="F285" s="2" t="n">
        <f aca="false">VLOOKUP(B285,'10'!$B$2:$F$5570,5,0)</f>
        <v>-38.3379</v>
      </c>
      <c r="G285" s="3" t="n">
        <f aca="false">VLOOKUP(B285,'10'!$B$2:$J$5570,6,0)</f>
        <v>30363.2782849254</v>
      </c>
      <c r="H285" s="0" t="n">
        <f aca="false">IFERROR(IF(I285=K285,0,1),1)</f>
        <v>0</v>
      </c>
      <c r="I285" s="0" t="s">
        <v>2054</v>
      </c>
      <c r="K285" s="4" t="str">
        <f aca="false">VLOOKUP(I285,'[1]29-BA'!K$1:K$1048576,1,0)</f>
        <v>'Olindina'</v>
      </c>
      <c r="N285" s="0" t="n">
        <v>28152</v>
      </c>
    </row>
    <row r="286" customFormat="false" ht="12.8" hidden="false" customHeight="false" outlineLevel="0" collapsed="false">
      <c r="B286" s="0" t="n">
        <v>292320</v>
      </c>
      <c r="C286" s="0" t="n">
        <v>2</v>
      </c>
      <c r="D286" s="0" t="n">
        <v>29</v>
      </c>
      <c r="E286" s="2" t="n">
        <f aca="false">VLOOKUP(B286,'10'!$B$2:$F$5570,4,0)</f>
        <v>-12.3132</v>
      </c>
      <c r="F286" s="2" t="n">
        <f aca="false">VLOOKUP(B286,'10'!$B$2:$F$5570,5,0)</f>
        <v>-42.8969</v>
      </c>
      <c r="G286" s="3" t="n">
        <f aca="false">VLOOKUP(B286,'10'!$B$2:$J$5570,6,0)</f>
        <v>23553.3273368216</v>
      </c>
      <c r="H286" s="0" t="n">
        <f aca="false">IFERROR(IF(I286=K286,0,1),1)</f>
        <v>0</v>
      </c>
      <c r="I286" s="0" t="s">
        <v>2055</v>
      </c>
      <c r="K286" s="4" t="str">
        <f aca="false">VLOOKUP(I286,'[1]29-BA'!K$1:K$1048576,1,0)</f>
        <v>'Oliveira_Dos_Brejinhos'</v>
      </c>
      <c r="N286" s="0" t="n">
        <v>21838</v>
      </c>
    </row>
    <row r="287" customFormat="false" ht="12.8" hidden="false" customHeight="false" outlineLevel="0" collapsed="false">
      <c r="B287" s="0" t="n">
        <v>292330</v>
      </c>
      <c r="C287" s="0" t="n">
        <v>2</v>
      </c>
      <c r="D287" s="0" t="n">
        <v>29</v>
      </c>
      <c r="E287" s="2" t="n">
        <f aca="false">VLOOKUP(B287,'10'!$B$2:$F$5570,4,0)</f>
        <v>-12.0175</v>
      </c>
      <c r="F287" s="2" t="n">
        <f aca="false">VLOOKUP(B287,'10'!$B$2:$F$5570,5,0)</f>
        <v>-38.6166</v>
      </c>
      <c r="G287" s="3" t="n">
        <f aca="false">VLOOKUP(B287,'10'!$B$2:$J$5570,6,0)</f>
        <v>9229.13371284836</v>
      </c>
      <c r="H287" s="0" t="n">
        <f aca="false">IFERROR(IF(I287=K287,0,1),1)</f>
        <v>0</v>
      </c>
      <c r="I287" s="0" t="s">
        <v>2056</v>
      </c>
      <c r="K287" s="4" t="str">
        <f aca="false">VLOOKUP(I287,'[1]29-BA'!K$1:K$1048576,1,0)</f>
        <v>'Ouricangas'</v>
      </c>
      <c r="N287" s="0" t="n">
        <v>8557</v>
      </c>
    </row>
    <row r="288" customFormat="false" ht="12.8" hidden="false" customHeight="false" outlineLevel="0" collapsed="false">
      <c r="B288" s="0" t="n">
        <v>292335</v>
      </c>
      <c r="C288" s="0" t="n">
        <v>2</v>
      </c>
      <c r="D288" s="0" t="n">
        <v>29</v>
      </c>
      <c r="E288" s="2" t="n">
        <f aca="false">VLOOKUP(B288,'10'!$B$2:$F$5570,4,0)</f>
        <v>-10.9578</v>
      </c>
      <c r="F288" s="2" t="n">
        <f aca="false">VLOOKUP(B288,'10'!$B$2:$F$5570,5,0)</f>
        <v>-41.0756</v>
      </c>
      <c r="G288" s="3" t="n">
        <f aca="false">VLOOKUP(B288,'10'!$B$2:$J$5570,6,0)</f>
        <v>18754.8680767465</v>
      </c>
      <c r="H288" s="0" t="n">
        <f aca="false">IFERROR(IF(I288=K288,0,1),1)</f>
        <v>0</v>
      </c>
      <c r="I288" s="0" t="s">
        <v>2057</v>
      </c>
      <c r="K288" s="4" t="str">
        <f aca="false">VLOOKUP(I288,'[1]29-BA'!K$1:K$1048576,1,0)</f>
        <v>'Ourolandia'</v>
      </c>
      <c r="N288" s="0" t="n">
        <v>17389</v>
      </c>
    </row>
    <row r="289" customFormat="false" ht="12.8" hidden="false" customHeight="false" outlineLevel="0" collapsed="false">
      <c r="B289" s="0" t="n">
        <v>292340</v>
      </c>
      <c r="C289" s="0" t="n">
        <v>2</v>
      </c>
      <c r="D289" s="0" t="n">
        <v>29</v>
      </c>
      <c r="E289" s="2" t="n">
        <f aca="false">VLOOKUP(B289,'10'!$B$2:$F$5570,4,0)</f>
        <v>-14.2676</v>
      </c>
      <c r="F289" s="2" t="n">
        <f aca="false">VLOOKUP(B289,'10'!$B$2:$F$5570,5,0)</f>
        <v>-43.1609</v>
      </c>
      <c r="G289" s="3" t="n">
        <f aca="false">VLOOKUP(B289,'10'!$B$2:$J$5570,6,0)</f>
        <v>23407.7233808517</v>
      </c>
      <c r="H289" s="0" t="n">
        <f aca="false">IFERROR(IF(I289=K289,0,1),1)</f>
        <v>0</v>
      </c>
      <c r="I289" s="0" t="s">
        <v>2058</v>
      </c>
      <c r="K289" s="4" t="str">
        <f aca="false">VLOOKUP(I289,'[1]29-BA'!K$1:K$1048576,1,0)</f>
        <v>'Palmas_De_Monte_Alto'</v>
      </c>
      <c r="N289" s="0" t="n">
        <v>21703</v>
      </c>
    </row>
    <row r="290" customFormat="false" ht="12.8" hidden="false" customHeight="false" outlineLevel="0" collapsed="false">
      <c r="B290" s="0" t="n">
        <v>292350</v>
      </c>
      <c r="C290" s="0" t="n">
        <v>2</v>
      </c>
      <c r="D290" s="0" t="n">
        <v>29</v>
      </c>
      <c r="E290" s="2" t="n">
        <f aca="false">VLOOKUP(B290,'10'!$B$2:$F$5570,4,0)</f>
        <v>-12.5059</v>
      </c>
      <c r="F290" s="2" t="n">
        <f aca="false">VLOOKUP(B290,'10'!$B$2:$F$5570,5,0)</f>
        <v>-41.5809</v>
      </c>
      <c r="G290" s="3" t="n">
        <f aca="false">VLOOKUP(B290,'10'!$B$2:$J$5570,6,0)</f>
        <v>9664.86703293609</v>
      </c>
      <c r="H290" s="0" t="n">
        <f aca="false">IFERROR(IF(I290=K290,0,1),1)</f>
        <v>1</v>
      </c>
      <c r="I290" s="0" t="s">
        <v>2059</v>
      </c>
      <c r="K290" s="4" t="e">
        <f aca="false">VLOOKUP(I290,'[1]29-BA'!K$1:K$1048576,1,0)</f>
        <v>#N/A</v>
      </c>
      <c r="N290" s="0" t="n">
        <v>8961</v>
      </c>
    </row>
    <row r="291" customFormat="false" ht="12.8" hidden="false" customHeight="false" outlineLevel="0" collapsed="false">
      <c r="B291" s="0" t="n">
        <v>292360</v>
      </c>
      <c r="C291" s="0" t="n">
        <v>2</v>
      </c>
      <c r="D291" s="0" t="n">
        <v>29</v>
      </c>
      <c r="E291" s="2" t="n">
        <f aca="false">VLOOKUP(B291,'10'!$B$2:$F$5570,4,0)</f>
        <v>-13.4388</v>
      </c>
      <c r="F291" s="2" t="n">
        <f aca="false">VLOOKUP(B291,'10'!$B$2:$F$5570,5,0)</f>
        <v>-42.2395</v>
      </c>
      <c r="G291" s="3" t="n">
        <f aca="false">VLOOKUP(B291,'10'!$B$2:$J$5570,6,0)</f>
        <v>23208.1920337818</v>
      </c>
      <c r="H291" s="0" t="n">
        <f aca="false">IFERROR(IF(I291=K291,0,1),1)</f>
        <v>0</v>
      </c>
      <c r="I291" s="0" t="s">
        <v>2060</v>
      </c>
      <c r="K291" s="4" t="str">
        <f aca="false">VLOOKUP(I291,'[1]29-BA'!K$1:K$1048576,1,0)</f>
        <v>'Paramirim'</v>
      </c>
      <c r="N291" s="0" t="n">
        <v>21518</v>
      </c>
    </row>
    <row r="292" customFormat="false" ht="12.8" hidden="false" customHeight="false" outlineLevel="0" collapsed="false">
      <c r="B292" s="0" t="n">
        <v>292370</v>
      </c>
      <c r="C292" s="0" t="n">
        <v>2</v>
      </c>
      <c r="D292" s="0" t="n">
        <v>29</v>
      </c>
      <c r="E292" s="2" t="n">
        <f aca="false">VLOOKUP(B292,'10'!$B$2:$F$5570,4,0)</f>
        <v>-12.687</v>
      </c>
      <c r="F292" s="2" t="n">
        <f aca="false">VLOOKUP(B292,'10'!$B$2:$F$5570,5,0)</f>
        <v>-43.1798</v>
      </c>
      <c r="G292" s="3" t="n">
        <f aca="false">VLOOKUP(B292,'10'!$B$2:$J$5570,6,0)</f>
        <v>34354.983774145</v>
      </c>
      <c r="H292" s="0" t="n">
        <f aca="false">IFERROR(IF(I292=K292,0,1),1)</f>
        <v>0</v>
      </c>
      <c r="I292" s="0" t="s">
        <v>2061</v>
      </c>
      <c r="K292" s="4" t="str">
        <f aca="false">VLOOKUP(I292,'[1]29-BA'!K$1:K$1048576,1,0)</f>
        <v>'Paratinga'</v>
      </c>
      <c r="N292" s="0" t="n">
        <v>31853</v>
      </c>
    </row>
    <row r="293" customFormat="false" ht="12.8" hidden="false" customHeight="false" outlineLevel="0" collapsed="false">
      <c r="B293" s="0" t="n">
        <v>292380</v>
      </c>
      <c r="C293" s="0" t="n">
        <v>2</v>
      </c>
      <c r="D293" s="0" t="n">
        <v>29</v>
      </c>
      <c r="E293" s="2" t="n">
        <f aca="false">VLOOKUP(B293,'10'!$B$2:$F$5570,4,0)</f>
        <v>-10.6859</v>
      </c>
      <c r="F293" s="2" t="n">
        <f aca="false">VLOOKUP(B293,'10'!$B$2:$F$5570,5,0)</f>
        <v>-37.8626</v>
      </c>
      <c r="G293" s="3" t="n">
        <f aca="false">VLOOKUP(B293,'10'!$B$2:$J$5570,6,0)</f>
        <v>31230.4307338129</v>
      </c>
      <c r="H293" s="0" t="n">
        <f aca="false">IFERROR(IF(I293=K293,0,1),1)</f>
        <v>0</v>
      </c>
      <c r="I293" s="0" t="s">
        <v>2062</v>
      </c>
      <c r="K293" s="4" t="str">
        <f aca="false">VLOOKUP(I293,'[1]29-BA'!K$1:K$1048576,1,0)</f>
        <v>'Paripiranga'</v>
      </c>
      <c r="N293" s="0" t="n">
        <v>28956</v>
      </c>
    </row>
    <row r="294" customFormat="false" ht="12.8" hidden="false" customHeight="false" outlineLevel="0" collapsed="false">
      <c r="B294" s="0" t="n">
        <v>292390</v>
      </c>
      <c r="C294" s="0" t="n">
        <v>2</v>
      </c>
      <c r="D294" s="0" t="n">
        <v>29</v>
      </c>
      <c r="E294" s="2" t="n">
        <f aca="false">VLOOKUP(B294,'10'!$B$2:$F$5570,4,0)</f>
        <v>-15.4572</v>
      </c>
      <c r="F294" s="2" t="n">
        <f aca="false">VLOOKUP(B294,'10'!$B$2:$F$5570,5,0)</f>
        <v>-39.6458</v>
      </c>
      <c r="G294" s="3" t="n">
        <f aca="false">VLOOKUP(B294,'10'!$B$2:$J$5570,6,0)</f>
        <v>10764.9858113754</v>
      </c>
      <c r="H294" s="0" t="n">
        <f aca="false">IFERROR(IF(I294=K294,0,1),1)</f>
        <v>0</v>
      </c>
      <c r="I294" s="0" t="s">
        <v>2063</v>
      </c>
      <c r="K294" s="4" t="str">
        <f aca="false">VLOOKUP(I294,'[1]29-BA'!K$1:K$1048576,1,0)</f>
        <v>'Pau_Brasil'</v>
      </c>
      <c r="N294" s="0" t="n">
        <v>9981</v>
      </c>
    </row>
    <row r="295" customFormat="false" ht="12.8" hidden="false" customHeight="false" outlineLevel="0" collapsed="false">
      <c r="B295" s="0" t="n">
        <v>292400</v>
      </c>
      <c r="C295" s="0" t="n">
        <v>2</v>
      </c>
      <c r="D295" s="0" t="n">
        <v>29</v>
      </c>
      <c r="E295" s="2" t="n">
        <f aca="false">VLOOKUP(B295,'10'!$B$2:$F$5570,4,0)</f>
        <v>-9.3983</v>
      </c>
      <c r="F295" s="2" t="n">
        <f aca="false">VLOOKUP(B295,'10'!$B$2:$F$5570,5,0)</f>
        <v>-38.2216</v>
      </c>
      <c r="G295" s="3" t="n">
        <f aca="false">VLOOKUP(B295,'10'!$B$2:$J$5570,6,0)</f>
        <v>126205.194843431</v>
      </c>
      <c r="H295" s="0" t="n">
        <f aca="false">IFERROR(IF(I295=K295,0,1),1)</f>
        <v>0</v>
      </c>
      <c r="I295" s="0" t="s">
        <v>2064</v>
      </c>
      <c r="K295" s="4" t="str">
        <f aca="false">VLOOKUP(I295,'[1]29-BA'!K$1:K$1048576,1,0)</f>
        <v>'Paulo_Afonso'</v>
      </c>
      <c r="N295" s="0" t="n">
        <v>117014</v>
      </c>
    </row>
    <row r="296" customFormat="false" ht="12.8" hidden="false" customHeight="false" outlineLevel="0" collapsed="false">
      <c r="B296" s="0" t="n">
        <v>292405</v>
      </c>
      <c r="C296" s="0" t="n">
        <v>2</v>
      </c>
      <c r="D296" s="0" t="n">
        <v>29</v>
      </c>
      <c r="E296" s="2" t="n">
        <f aca="false">VLOOKUP(B296,'10'!$B$2:$F$5570,4,0)</f>
        <v>-11.8313</v>
      </c>
      <c r="F296" s="2" t="n">
        <f aca="false">VLOOKUP(B296,'10'!$B$2:$F$5570,5,0)</f>
        <v>-39.611</v>
      </c>
      <c r="G296" s="3" t="n">
        <f aca="false">VLOOKUP(B296,'10'!$B$2:$J$5570,6,0)</f>
        <v>14669.328927013</v>
      </c>
      <c r="H296" s="0" t="n">
        <f aca="false">IFERROR(IF(I296=K296,0,1),1)</f>
        <v>0</v>
      </c>
      <c r="I296" s="0" t="s">
        <v>2065</v>
      </c>
      <c r="K296" s="4" t="str">
        <f aca="false">VLOOKUP(I296,'[1]29-BA'!K$1:K$1048576,1,0)</f>
        <v>'Pe_De_Serra'</v>
      </c>
      <c r="N296" s="0" t="n">
        <v>13601</v>
      </c>
    </row>
    <row r="297" customFormat="false" ht="12.8" hidden="false" customHeight="false" outlineLevel="0" collapsed="false">
      <c r="B297" s="0" t="n">
        <v>292410</v>
      </c>
      <c r="C297" s="0" t="n">
        <v>2</v>
      </c>
      <c r="D297" s="0" t="n">
        <v>29</v>
      </c>
      <c r="E297" s="2" t="n">
        <f aca="false">VLOOKUP(B297,'10'!$B$2:$F$5570,4,0)</f>
        <v>-12.1491</v>
      </c>
      <c r="F297" s="2" t="n">
        <f aca="false">VLOOKUP(B297,'10'!$B$2:$F$5570,5,0)</f>
        <v>-38.6487</v>
      </c>
      <c r="G297" s="3" t="n">
        <f aca="false">VLOOKUP(B297,'10'!$B$2:$J$5570,6,0)</f>
        <v>7871.24200495119</v>
      </c>
      <c r="H297" s="0" t="n">
        <f aca="false">IFERROR(IF(I297=K297,0,1),1)</f>
        <v>1</v>
      </c>
      <c r="I297" s="0" t="s">
        <v>2066</v>
      </c>
      <c r="K297" s="4" t="e">
        <f aca="false">VLOOKUP(I297,'[1]29-BA'!K$1:K$1048576,1,0)</f>
        <v>#N/A</v>
      </c>
      <c r="N297" s="0" t="n">
        <v>7298</v>
      </c>
    </row>
    <row r="298" customFormat="false" ht="12.8" hidden="false" customHeight="false" outlineLevel="0" collapsed="false">
      <c r="B298" s="0" t="n">
        <v>292420</v>
      </c>
      <c r="C298" s="0" t="n">
        <v>2</v>
      </c>
      <c r="D298" s="0" t="n">
        <v>29</v>
      </c>
      <c r="E298" s="2" t="n">
        <f aca="false">VLOOKUP(B298,'10'!$B$2:$F$5570,4,0)</f>
        <v>-10.012</v>
      </c>
      <c r="F298" s="2" t="n">
        <f aca="false">VLOOKUP(B298,'10'!$B$2:$F$5570,5,0)</f>
        <v>-37.8932</v>
      </c>
      <c r="G298" s="3" t="n">
        <f aca="false">VLOOKUP(B298,'10'!$B$2:$J$5570,6,0)</f>
        <v>18859.4872154805</v>
      </c>
      <c r="H298" s="0" t="n">
        <f aca="false">IFERROR(IF(I298=K298,0,1),1)</f>
        <v>1</v>
      </c>
      <c r="I298" s="0" t="s">
        <v>2067</v>
      </c>
      <c r="K298" s="4" t="e">
        <f aca="false">VLOOKUP(I298,'[1]29-BA'!K$1:K$1048576,1,0)</f>
        <v>#N/A</v>
      </c>
      <c r="N298" s="0" t="n">
        <v>17486</v>
      </c>
    </row>
    <row r="299" customFormat="false" ht="12.8" hidden="false" customHeight="false" outlineLevel="0" collapsed="false">
      <c r="B299" s="0" t="n">
        <v>292430</v>
      </c>
      <c r="C299" s="0" t="n">
        <v>2</v>
      </c>
      <c r="D299" s="0" t="n">
        <v>29</v>
      </c>
      <c r="E299" s="2" t="n">
        <f aca="false">VLOOKUP(B299,'10'!$B$2:$F$5570,4,0)</f>
        <v>-13.1465</v>
      </c>
      <c r="F299" s="2" t="n">
        <f aca="false">VLOOKUP(B299,'10'!$B$2:$F$5570,5,0)</f>
        <v>-41.7702</v>
      </c>
      <c r="G299" s="3" t="n">
        <f aca="false">VLOOKUP(B299,'10'!$B$2:$J$5570,6,0)</f>
        <v>18625.4423381066</v>
      </c>
      <c r="H299" s="0" t="n">
        <f aca="false">IFERROR(IF(I299=K299,0,1),1)</f>
        <v>0</v>
      </c>
      <c r="I299" s="0" t="s">
        <v>2068</v>
      </c>
      <c r="K299" s="4" t="str">
        <f aca="false">VLOOKUP(I299,'[1]29-BA'!K$1:K$1048576,1,0)</f>
        <v>'Piata'</v>
      </c>
      <c r="N299" s="0" t="n">
        <v>17269</v>
      </c>
    </row>
    <row r="300" customFormat="false" ht="12.8" hidden="false" customHeight="false" outlineLevel="0" collapsed="false">
      <c r="B300" s="0" t="n">
        <v>292440</v>
      </c>
      <c r="C300" s="0" t="n">
        <v>2</v>
      </c>
      <c r="D300" s="0" t="n">
        <v>29</v>
      </c>
      <c r="E300" s="2" t="n">
        <f aca="false">VLOOKUP(B300,'10'!$B$2:$F$5570,4,0)</f>
        <v>-10.0051</v>
      </c>
      <c r="F300" s="2" t="n">
        <f aca="false">VLOOKUP(B300,'10'!$B$2:$F$5570,5,0)</f>
        <v>-42.4936</v>
      </c>
      <c r="G300" s="3" t="n">
        <f aca="false">VLOOKUP(B300,'10'!$B$2:$J$5570,6,0)</f>
        <v>37194.8001894692</v>
      </c>
      <c r="H300" s="0" t="n">
        <f aca="false">IFERROR(IF(I300=K300,0,1),1)</f>
        <v>0</v>
      </c>
      <c r="I300" s="0" t="s">
        <v>2069</v>
      </c>
      <c r="K300" s="4" t="str">
        <f aca="false">VLOOKUP(I300,'[1]29-BA'!K$1:K$1048576,1,0)</f>
        <v>'Pilao_Arcado'</v>
      </c>
      <c r="N300" s="0" t="n">
        <v>34486</v>
      </c>
    </row>
    <row r="301" customFormat="false" ht="12.8" hidden="false" customHeight="false" outlineLevel="0" collapsed="false">
      <c r="B301" s="0" t="n">
        <v>292450</v>
      </c>
      <c r="C301" s="0" t="n">
        <v>2</v>
      </c>
      <c r="D301" s="0" t="n">
        <v>29</v>
      </c>
      <c r="E301" s="2" t="n">
        <f aca="false">VLOOKUP(B301,'10'!$B$2:$F$5570,4,0)</f>
        <v>-14.4921</v>
      </c>
      <c r="F301" s="2" t="n">
        <f aca="false">VLOOKUP(B301,'10'!$B$2:$F$5570,5,0)</f>
        <v>-42.686</v>
      </c>
      <c r="G301" s="3" t="n">
        <f aca="false">VLOOKUP(B301,'10'!$B$2:$J$5570,6,0)</f>
        <v>17509.1453423373</v>
      </c>
      <c r="H301" s="0" t="n">
        <f aca="false">IFERROR(IF(I301=K301,0,1),1)</f>
        <v>0</v>
      </c>
      <c r="I301" s="0" t="s">
        <v>2070</v>
      </c>
      <c r="K301" s="4" t="str">
        <f aca="false">VLOOKUP(I301,'[1]29-BA'!K$1:K$1048576,1,0)</f>
        <v>'Pindai'</v>
      </c>
      <c r="N301" s="0" t="n">
        <v>16234</v>
      </c>
    </row>
    <row r="302" customFormat="false" ht="12.8" hidden="false" customHeight="false" outlineLevel="0" collapsed="false">
      <c r="B302" s="0" t="n">
        <v>292460</v>
      </c>
      <c r="C302" s="0" t="n">
        <v>2</v>
      </c>
      <c r="D302" s="0" t="n">
        <v>29</v>
      </c>
      <c r="E302" s="2" t="n">
        <f aca="false">VLOOKUP(B302,'10'!$B$2:$F$5570,4,0)</f>
        <v>-10.7433</v>
      </c>
      <c r="F302" s="2" t="n">
        <f aca="false">VLOOKUP(B302,'10'!$B$2:$F$5570,5,0)</f>
        <v>-40.3675</v>
      </c>
      <c r="G302" s="3" t="n">
        <f aca="false">VLOOKUP(B302,'10'!$B$2:$J$5570,6,0)</f>
        <v>21790.9801956747</v>
      </c>
      <c r="H302" s="0" t="n">
        <f aca="false">IFERROR(IF(I302=K302,0,1),1)</f>
        <v>0</v>
      </c>
      <c r="I302" s="0" t="s">
        <v>2071</v>
      </c>
      <c r="K302" s="4" t="str">
        <f aca="false">VLOOKUP(I302,'[1]29-BA'!K$1:K$1048576,1,0)</f>
        <v>'Pindobacu'</v>
      </c>
      <c r="N302" s="0" t="n">
        <v>20204</v>
      </c>
    </row>
    <row r="303" customFormat="false" ht="12.8" hidden="false" customHeight="false" outlineLevel="0" collapsed="false">
      <c r="B303" s="0" t="n">
        <v>292465</v>
      </c>
      <c r="C303" s="0" t="n">
        <v>2</v>
      </c>
      <c r="D303" s="0" t="n">
        <v>29</v>
      </c>
      <c r="E303" s="2" t="n">
        <f aca="false">VLOOKUP(B303,'10'!$B$2:$F$5570,4,0)</f>
        <v>-11.8117</v>
      </c>
      <c r="F303" s="2" t="n">
        <f aca="false">VLOOKUP(B303,'10'!$B$2:$F$5570,5,0)</f>
        <v>-39.9009</v>
      </c>
      <c r="G303" s="3" t="n">
        <f aca="false">VLOOKUP(B303,'10'!$B$2:$J$5570,6,0)</f>
        <v>11305.3382701971</v>
      </c>
      <c r="H303" s="0" t="n">
        <f aca="false">IFERROR(IF(I303=K303,0,1),1)</f>
        <v>1</v>
      </c>
      <c r="I303" s="0" t="s">
        <v>2072</v>
      </c>
      <c r="K303" s="4" t="e">
        <f aca="false">VLOOKUP(I303,'[1]29-BA'!K$1:K$1048576,1,0)</f>
        <v>#N/A</v>
      </c>
      <c r="N303" s="0" t="n">
        <v>10482</v>
      </c>
    </row>
    <row r="304" customFormat="false" ht="12.8" hidden="false" customHeight="false" outlineLevel="0" collapsed="false">
      <c r="B304" s="0" t="n">
        <v>292467</v>
      </c>
      <c r="C304" s="0" t="n">
        <v>2</v>
      </c>
      <c r="D304" s="0" t="n">
        <v>29</v>
      </c>
      <c r="E304" s="2" t="n">
        <f aca="false">VLOOKUP(B304,'10'!$B$2:$F$5570,4,0)</f>
        <v>-13.759</v>
      </c>
      <c r="F304" s="2" t="n">
        <f aca="false">VLOOKUP(B304,'10'!$B$2:$F$5570,5,0)</f>
        <v>-39.3836</v>
      </c>
      <c r="G304" s="3" t="n">
        <f aca="false">VLOOKUP(B304,'10'!$B$2:$J$5570,6,0)</f>
        <v>10793.0280547474</v>
      </c>
      <c r="H304" s="0" t="n">
        <f aca="false">IFERROR(IF(I304=K304,0,1),1)</f>
        <v>1</v>
      </c>
      <c r="I304" s="0" t="s">
        <v>2073</v>
      </c>
      <c r="K304" s="4" t="e">
        <f aca="false">VLOOKUP(I304,'[1]29-BA'!K$1:K$1048576,1,0)</f>
        <v>#N/A</v>
      </c>
      <c r="N304" s="0" t="n">
        <v>10007</v>
      </c>
    </row>
    <row r="305" customFormat="false" ht="12.8" hidden="false" customHeight="false" outlineLevel="0" collapsed="false">
      <c r="B305" s="0" t="n">
        <v>292470</v>
      </c>
      <c r="C305" s="0" t="n">
        <v>2</v>
      </c>
      <c r="D305" s="0" t="n">
        <v>29</v>
      </c>
      <c r="E305" s="2" t="n">
        <f aca="false">VLOOKUP(B305,'10'!$B$2:$F$5570,4,0)</f>
        <v>-14.9444</v>
      </c>
      <c r="F305" s="2" t="n">
        <f aca="false">VLOOKUP(B305,'10'!$B$2:$F$5570,5,0)</f>
        <v>-41.7168</v>
      </c>
      <c r="G305" s="3" t="n">
        <f aca="false">VLOOKUP(B305,'10'!$B$2:$J$5570,6,0)</f>
        <v>11812.2557465368</v>
      </c>
      <c r="H305" s="0" t="n">
        <f aca="false">IFERROR(IF(I305=K305,0,1),1)</f>
        <v>0</v>
      </c>
      <c r="I305" s="0" t="s">
        <v>2074</v>
      </c>
      <c r="K305" s="4" t="str">
        <f aca="false">VLOOKUP(I305,'[1]29-BA'!K$1:K$1048576,1,0)</f>
        <v>'Piripa'</v>
      </c>
      <c r="N305" s="0" t="n">
        <v>10952</v>
      </c>
    </row>
    <row r="306" customFormat="false" ht="12.8" hidden="false" customHeight="false" outlineLevel="0" collapsed="false">
      <c r="B306" s="0" t="n">
        <v>292480</v>
      </c>
      <c r="C306" s="0" t="n">
        <v>2</v>
      </c>
      <c r="D306" s="0" t="n">
        <v>29</v>
      </c>
      <c r="E306" s="2" t="n">
        <f aca="false">VLOOKUP(B306,'10'!$B$2:$F$5570,4,0)</f>
        <v>-11.73</v>
      </c>
      <c r="F306" s="2" t="n">
        <f aca="false">VLOOKUP(B306,'10'!$B$2:$F$5570,5,0)</f>
        <v>-40.5587</v>
      </c>
      <c r="G306" s="3" t="n">
        <f aca="false">VLOOKUP(B306,'10'!$B$2:$J$5570,6,0)</f>
        <v>26465.4064562198</v>
      </c>
      <c r="H306" s="0" t="n">
        <f aca="false">IFERROR(IF(I306=K306,0,1),1)</f>
        <v>0</v>
      </c>
      <c r="I306" s="0" t="s">
        <v>2075</v>
      </c>
      <c r="K306" s="4" t="str">
        <f aca="false">VLOOKUP(I306,'[1]29-BA'!K$1:K$1048576,1,0)</f>
        <v>'Piritiba'</v>
      </c>
      <c r="N306" s="0" t="n">
        <v>24538</v>
      </c>
    </row>
    <row r="307" customFormat="false" ht="12.8" hidden="false" customHeight="false" outlineLevel="0" collapsed="false">
      <c r="B307" s="0" t="n">
        <v>292490</v>
      </c>
      <c r="C307" s="0" t="n">
        <v>2</v>
      </c>
      <c r="D307" s="0" t="n">
        <v>29</v>
      </c>
      <c r="E307" s="2" t="n">
        <f aca="false">VLOOKUP(B307,'10'!$B$2:$F$5570,4,0)</f>
        <v>-13.2618</v>
      </c>
      <c r="F307" s="2" t="n">
        <f aca="false">VLOOKUP(B307,'10'!$B$2:$F$5570,5,0)</f>
        <v>-40.3695</v>
      </c>
      <c r="G307" s="3" t="n">
        <f aca="false">VLOOKUP(B307,'10'!$B$2:$J$5570,6,0)</f>
        <v>10000.2954055779</v>
      </c>
      <c r="H307" s="0" t="n">
        <f aca="false">IFERROR(IF(I307=K307,0,1),1)</f>
        <v>0</v>
      </c>
      <c r="I307" s="0" t="s">
        <v>2076</v>
      </c>
      <c r="K307" s="4" t="str">
        <f aca="false">VLOOKUP(I307,'[1]29-BA'!K$1:K$1048576,1,0)</f>
        <v>'Planaltino'</v>
      </c>
      <c r="N307" s="0" t="n">
        <v>9272</v>
      </c>
    </row>
    <row r="308" customFormat="false" ht="12.8" hidden="false" customHeight="false" outlineLevel="0" collapsed="false">
      <c r="B308" s="0" t="n">
        <v>292500</v>
      </c>
      <c r="C308" s="0" t="n">
        <v>2</v>
      </c>
      <c r="D308" s="0" t="n">
        <v>29</v>
      </c>
      <c r="E308" s="2" t="n">
        <f aca="false">VLOOKUP(B308,'10'!$B$2:$F$5570,4,0)</f>
        <v>-14.6654</v>
      </c>
      <c r="F308" s="2" t="n">
        <f aca="false">VLOOKUP(B308,'10'!$B$2:$F$5570,5,0)</f>
        <v>-40.4718</v>
      </c>
      <c r="G308" s="3" t="n">
        <f aca="false">VLOOKUP(B308,'10'!$B$2:$J$5570,6,0)</f>
        <v>28141.4697716068</v>
      </c>
      <c r="H308" s="0" t="n">
        <f aca="false">IFERROR(IF(I308=K308,0,1),1)</f>
        <v>0</v>
      </c>
      <c r="I308" s="0" t="s">
        <v>2077</v>
      </c>
      <c r="K308" s="4" t="str">
        <f aca="false">VLOOKUP(I308,'[1]29-BA'!K$1:K$1048576,1,0)</f>
        <v>'Planalto'</v>
      </c>
      <c r="N308" s="0" t="n">
        <v>26092</v>
      </c>
    </row>
    <row r="309" customFormat="false" ht="12.8" hidden="false" customHeight="false" outlineLevel="0" collapsed="false">
      <c r="B309" s="0" t="n">
        <v>292510</v>
      </c>
      <c r="C309" s="0" t="n">
        <v>2</v>
      </c>
      <c r="D309" s="0" t="n">
        <v>29</v>
      </c>
      <c r="E309" s="2" t="n">
        <f aca="false">VLOOKUP(B309,'10'!$B$2:$F$5570,4,0)</f>
        <v>-14.5234</v>
      </c>
      <c r="F309" s="2" t="n">
        <f aca="false">VLOOKUP(B309,'10'!$B$2:$F$5570,5,0)</f>
        <v>-40.3634</v>
      </c>
      <c r="G309" s="3" t="n">
        <f aca="false">VLOOKUP(B309,'10'!$B$2:$J$5570,6,0)</f>
        <v>50542.9080345331</v>
      </c>
      <c r="H309" s="0" t="n">
        <f aca="false">IFERROR(IF(I309=K309,0,1),1)</f>
        <v>0</v>
      </c>
      <c r="I309" s="0" t="s">
        <v>2078</v>
      </c>
      <c r="K309" s="4" t="str">
        <f aca="false">VLOOKUP(I309,'[1]29-BA'!K$1:K$1048576,1,0)</f>
        <v>'Pocoes'</v>
      </c>
      <c r="N309" s="0" t="n">
        <v>46862</v>
      </c>
    </row>
    <row r="310" customFormat="false" ht="12.8" hidden="false" customHeight="false" outlineLevel="0" collapsed="false">
      <c r="B310" s="0" t="n">
        <v>292520</v>
      </c>
      <c r="C310" s="0" t="n">
        <v>2</v>
      </c>
      <c r="D310" s="0" t="n">
        <v>29</v>
      </c>
      <c r="E310" s="2" t="n">
        <f aca="false">VLOOKUP(B310,'10'!$B$2:$F$5570,4,0)</f>
        <v>-12.4303</v>
      </c>
      <c r="F310" s="2" t="n">
        <f aca="false">VLOOKUP(B310,'10'!$B$2:$F$5570,5,0)</f>
        <v>-38.3374</v>
      </c>
      <c r="G310" s="3" t="n">
        <f aca="false">VLOOKUP(B310,'10'!$B$2:$J$5570,6,0)</f>
        <v>42111.8997099642</v>
      </c>
      <c r="H310" s="0" t="n">
        <f aca="false">IFERROR(IF(I310=K310,0,1),1)</f>
        <v>0</v>
      </c>
      <c r="I310" s="0" t="s">
        <v>2079</v>
      </c>
      <c r="K310" s="4" t="str">
        <f aca="false">VLOOKUP(I310,'[1]29-BA'!K$1:K$1048576,1,0)</f>
        <v>'Pojuca'</v>
      </c>
      <c r="N310" s="0" t="n">
        <v>39045</v>
      </c>
    </row>
    <row r="311" customFormat="false" ht="12.8" hidden="false" customHeight="false" outlineLevel="0" collapsed="false">
      <c r="B311" s="0" t="n">
        <v>292525</v>
      </c>
      <c r="C311" s="0" t="n">
        <v>2</v>
      </c>
      <c r="D311" s="0" t="n">
        <v>29</v>
      </c>
      <c r="E311" s="2" t="n">
        <f aca="false">VLOOKUP(B311,'10'!$B$2:$F$5570,4,0)</f>
        <v>-10.8653</v>
      </c>
      <c r="F311" s="2" t="n">
        <f aca="false">VLOOKUP(B311,'10'!$B$2:$F$5570,5,0)</f>
        <v>-40.1311</v>
      </c>
      <c r="G311" s="3" t="n">
        <f aca="false">VLOOKUP(B311,'10'!$B$2:$J$5570,6,0)</f>
        <v>16191.1599038541</v>
      </c>
      <c r="H311" s="0" t="n">
        <f aca="false">IFERROR(IF(I311=K311,0,1),1)</f>
        <v>0</v>
      </c>
      <c r="I311" s="0" t="s">
        <v>2080</v>
      </c>
      <c r="K311" s="4" t="str">
        <f aca="false">VLOOKUP(I311,'[1]29-BA'!K$1:K$1048576,1,0)</f>
        <v>'Ponto_Novo'</v>
      </c>
      <c r="N311" s="0" t="n">
        <v>15012</v>
      </c>
    </row>
    <row r="312" customFormat="false" ht="12.8" hidden="false" customHeight="false" outlineLevel="0" collapsed="false">
      <c r="B312" s="0" t="n">
        <v>292530</v>
      </c>
      <c r="C312" s="0" t="n">
        <v>2</v>
      </c>
      <c r="D312" s="0" t="n">
        <v>29</v>
      </c>
      <c r="E312" s="2" t="n">
        <f aca="false">VLOOKUP(B312,'10'!$B$2:$F$5570,4,0)</f>
        <v>-16.4435</v>
      </c>
      <c r="F312" s="2" t="n">
        <f aca="false">VLOOKUP(B312,'10'!$B$2:$F$5570,5,0)</f>
        <v>-39.0643</v>
      </c>
      <c r="G312" s="3" t="n">
        <f aca="false">VLOOKUP(B312,'10'!$B$2:$J$5570,6,0)</f>
        <v>158142.074400653</v>
      </c>
      <c r="H312" s="0" t="n">
        <f aca="false">IFERROR(IF(I312=K312,0,1),1)</f>
        <v>0</v>
      </c>
      <c r="I312" s="0" t="s">
        <v>2081</v>
      </c>
      <c r="K312" s="4" t="str">
        <f aca="false">VLOOKUP(I312,'[1]29-BA'!K$1:K$1048576,1,0)</f>
        <v>'Porto_Seguro'</v>
      </c>
      <c r="N312" s="0" t="n">
        <v>146625</v>
      </c>
    </row>
    <row r="313" customFormat="false" ht="12.8" hidden="false" customHeight="false" outlineLevel="0" collapsed="false">
      <c r="B313" s="0" t="n">
        <v>292540</v>
      </c>
      <c r="C313" s="0" t="n">
        <v>2</v>
      </c>
      <c r="D313" s="0" t="n">
        <v>29</v>
      </c>
      <c r="E313" s="2" t="n">
        <f aca="false">VLOOKUP(B313,'10'!$B$2:$F$5570,4,0)</f>
        <v>-15.5943</v>
      </c>
      <c r="F313" s="2" t="n">
        <f aca="false">VLOOKUP(B313,'10'!$B$2:$F$5570,5,0)</f>
        <v>-39.8638</v>
      </c>
      <c r="G313" s="3" t="n">
        <f aca="false">VLOOKUP(B313,'10'!$B$2:$J$5570,6,0)</f>
        <v>8141.95750827302</v>
      </c>
      <c r="H313" s="0" t="n">
        <f aca="false">IFERROR(IF(I313=K313,0,1),1)</f>
        <v>0</v>
      </c>
      <c r="I313" s="0" t="s">
        <v>2082</v>
      </c>
      <c r="K313" s="4" t="str">
        <f aca="false">VLOOKUP(I313,'[1]29-BA'!K$1:K$1048576,1,0)</f>
        <v>'Potiragua'</v>
      </c>
      <c r="N313" s="0" t="n">
        <v>7549</v>
      </c>
    </row>
    <row r="314" customFormat="false" ht="12.8" hidden="false" customHeight="false" outlineLevel="0" collapsed="false">
      <c r="B314" s="0" t="n">
        <v>292550</v>
      </c>
      <c r="C314" s="0" t="n">
        <v>2</v>
      </c>
      <c r="D314" s="0" t="n">
        <v>29</v>
      </c>
      <c r="E314" s="2" t="n">
        <f aca="false">VLOOKUP(B314,'10'!$B$2:$F$5570,4,0)</f>
        <v>-17.3364</v>
      </c>
      <c r="F314" s="2" t="n">
        <f aca="false">VLOOKUP(B314,'10'!$B$2:$F$5570,5,0)</f>
        <v>-39.2227</v>
      </c>
      <c r="G314" s="3" t="n">
        <f aca="false">VLOOKUP(B314,'10'!$B$2:$J$5570,6,0)</f>
        <v>30363.2782849254</v>
      </c>
      <c r="H314" s="0" t="n">
        <f aca="false">IFERROR(IF(I314=K314,0,1),1)</f>
        <v>0</v>
      </c>
      <c r="I314" s="0" t="s">
        <v>2083</v>
      </c>
      <c r="K314" s="4" t="str">
        <f aca="false">VLOOKUP(I314,'[1]29-BA'!K$1:K$1048576,1,0)</f>
        <v>'Prado'</v>
      </c>
      <c r="N314" s="0" t="n">
        <v>28152</v>
      </c>
    </row>
    <row r="315" customFormat="false" ht="12.8" hidden="false" customHeight="false" outlineLevel="0" collapsed="false">
      <c r="B315" s="0" t="n">
        <v>292560</v>
      </c>
      <c r="C315" s="0" t="n">
        <v>2</v>
      </c>
      <c r="D315" s="0" t="n">
        <v>29</v>
      </c>
      <c r="E315" s="2" t="n">
        <f aca="false">VLOOKUP(B315,'10'!$B$2:$F$5570,4,0)</f>
        <v>-11.2923</v>
      </c>
      <c r="F315" s="2" t="n">
        <f aca="false">VLOOKUP(B315,'10'!$B$2:$F$5570,5,0)</f>
        <v>-41.9843</v>
      </c>
      <c r="G315" s="3" t="n">
        <f aca="false">VLOOKUP(B315,'10'!$B$2:$J$5570,6,0)</f>
        <v>16308.721616452</v>
      </c>
      <c r="H315" s="0" t="n">
        <f aca="false">IFERROR(IF(I315=K315,0,1),1)</f>
        <v>0</v>
      </c>
      <c r="I315" s="0" t="s">
        <v>617</v>
      </c>
      <c r="K315" s="4" t="str">
        <f aca="false">VLOOKUP(I315,'[1]29-BA'!K$1:K$1048576,1,0)</f>
        <v>'Presidente_Dutra'</v>
      </c>
      <c r="N315" s="0" t="n">
        <v>15121</v>
      </c>
    </row>
    <row r="316" customFormat="false" ht="12.8" hidden="false" customHeight="false" outlineLevel="0" collapsed="false">
      <c r="B316" s="0" t="n">
        <v>292570</v>
      </c>
      <c r="C316" s="0" t="n">
        <v>2</v>
      </c>
      <c r="D316" s="0" t="n">
        <v>29</v>
      </c>
      <c r="E316" s="2" t="n">
        <f aca="false">VLOOKUP(B316,'10'!$B$2:$F$5570,4,0)</f>
        <v>-14.6885</v>
      </c>
      <c r="F316" s="2" t="n">
        <f aca="false">VLOOKUP(B316,'10'!$B$2:$F$5570,5,0)</f>
        <v>-41.6798</v>
      </c>
      <c r="G316" s="3" t="n">
        <f aca="false">VLOOKUP(B316,'10'!$B$2:$J$5570,6,0)</f>
        <v>13487.2405141018</v>
      </c>
      <c r="H316" s="0" t="n">
        <f aca="false">IFERROR(IF(I316=K316,0,1),1)</f>
        <v>1</v>
      </c>
      <c r="I316" s="0" t="s">
        <v>2084</v>
      </c>
      <c r="K316" s="4" t="e">
        <f aca="false">VLOOKUP(I316,'[1]29-BA'!K$1:K$1048576,1,0)</f>
        <v>#N/A</v>
      </c>
      <c r="N316" s="0" t="n">
        <v>12505</v>
      </c>
    </row>
    <row r="317" customFormat="false" ht="12.8" hidden="false" customHeight="false" outlineLevel="0" collapsed="false">
      <c r="B317" s="0" t="n">
        <v>292575</v>
      </c>
      <c r="C317" s="0" t="n">
        <v>2</v>
      </c>
      <c r="D317" s="0" t="n">
        <v>29</v>
      </c>
      <c r="E317" s="2" t="n">
        <f aca="false">VLOOKUP(B317,'10'!$B$2:$F$5570,4,0)</f>
        <v>-13.4471</v>
      </c>
      <c r="F317" s="2" t="n">
        <f aca="false">VLOOKUP(B317,'10'!$B$2:$F$5570,5,0)</f>
        <v>-39.4203</v>
      </c>
      <c r="G317" s="3" t="n">
        <f aca="false">VLOOKUP(B317,'10'!$B$2:$J$5570,6,0)</f>
        <v>29575.9383748659</v>
      </c>
      <c r="H317" s="0" t="n">
        <f aca="false">IFERROR(IF(I317=K317,0,1),1)</f>
        <v>1</v>
      </c>
      <c r="I317" s="0" t="s">
        <v>2085</v>
      </c>
      <c r="K317" s="4" t="e">
        <f aca="false">VLOOKUP(I317,'[1]29-BA'!K$1:K$1048576,1,0)</f>
        <v>#N/A</v>
      </c>
      <c r="N317" s="0" t="n">
        <v>27422</v>
      </c>
    </row>
    <row r="318" customFormat="false" ht="12.8" hidden="false" customHeight="false" outlineLevel="0" collapsed="false">
      <c r="B318" s="0" t="n">
        <v>292580</v>
      </c>
      <c r="C318" s="0" t="n">
        <v>2</v>
      </c>
      <c r="D318" s="0" t="n">
        <v>29</v>
      </c>
      <c r="E318" s="2" t="n">
        <f aca="false">VLOOKUP(B318,'10'!$B$2:$F$5570,4,0)</f>
        <v>-10.9736</v>
      </c>
      <c r="F318" s="2" t="n">
        <f aca="false">VLOOKUP(B318,'10'!$B$2:$F$5570,5,0)</f>
        <v>-39.6293</v>
      </c>
      <c r="G318" s="3" t="n">
        <f aca="false">VLOOKUP(B318,'10'!$B$2:$J$5570,6,0)</f>
        <v>27443.6493307732</v>
      </c>
      <c r="H318" s="0" t="n">
        <f aca="false">IFERROR(IF(I318=K318,0,1),1)</f>
        <v>0</v>
      </c>
      <c r="I318" s="0" t="s">
        <v>1392</v>
      </c>
      <c r="K318" s="4" t="str">
        <f aca="false">VLOOKUP(I318,'[1]29-BA'!K$1:K$1048576,1,0)</f>
        <v>'Queimadas'</v>
      </c>
      <c r="N318" s="0" t="n">
        <v>25445</v>
      </c>
    </row>
    <row r="319" customFormat="false" ht="12.8" hidden="false" customHeight="false" outlineLevel="0" collapsed="false">
      <c r="B319" s="0" t="n">
        <v>292590</v>
      </c>
      <c r="C319" s="0" t="n">
        <v>2</v>
      </c>
      <c r="D319" s="0" t="n">
        <v>29</v>
      </c>
      <c r="E319" s="2" t="n">
        <f aca="false">VLOOKUP(B319,'10'!$B$2:$F$5570,4,0)</f>
        <v>-10.7505</v>
      </c>
      <c r="F319" s="2" t="n">
        <f aca="false">VLOOKUP(B319,'10'!$B$2:$F$5570,5,0)</f>
        <v>-39.2137</v>
      </c>
      <c r="G319" s="3" t="n">
        <f aca="false">VLOOKUP(B319,'10'!$B$2:$J$5570,6,0)</f>
        <v>29695.6571831078</v>
      </c>
      <c r="H319" s="0" t="n">
        <f aca="false">IFERROR(IF(I319=K319,0,1),1)</f>
        <v>0</v>
      </c>
      <c r="I319" s="0" t="s">
        <v>2086</v>
      </c>
      <c r="K319" s="4" t="str">
        <f aca="false">VLOOKUP(I319,'[1]29-BA'!K$1:K$1048576,1,0)</f>
        <v>'Quijingue'</v>
      </c>
      <c r="N319" s="0" t="n">
        <v>27533</v>
      </c>
    </row>
    <row r="320" customFormat="false" ht="12.8" hidden="false" customHeight="false" outlineLevel="0" collapsed="false">
      <c r="B320" s="0" t="n">
        <v>292593</v>
      </c>
      <c r="C320" s="0" t="n">
        <v>2</v>
      </c>
      <c r="D320" s="0" t="n">
        <v>29</v>
      </c>
      <c r="E320" s="2" t="n">
        <f aca="false">VLOOKUP(B320,'10'!$B$2:$F$5570,4,0)</f>
        <v>-11.4031</v>
      </c>
      <c r="F320" s="2" t="n">
        <f aca="false">VLOOKUP(B320,'10'!$B$2:$F$5570,5,0)</f>
        <v>-40.12</v>
      </c>
      <c r="G320" s="3" t="n">
        <f aca="false">VLOOKUP(B320,'10'!$B$2:$J$5570,6,0)</f>
        <v>9696.14491977407</v>
      </c>
      <c r="H320" s="0" t="n">
        <f aca="false">IFERROR(IF(I320=K320,0,1),1)</f>
        <v>1</v>
      </c>
      <c r="I320" s="0" t="s">
        <v>2087</v>
      </c>
      <c r="K320" s="4" t="e">
        <f aca="false">VLOOKUP(I320,'[1]29-BA'!K$1:K$1048576,1,0)</f>
        <v>#N/A</v>
      </c>
      <c r="N320" s="0" t="n">
        <v>8990</v>
      </c>
    </row>
    <row r="321" customFormat="false" ht="12.8" hidden="false" customHeight="false" outlineLevel="0" collapsed="false">
      <c r="B321" s="0" t="n">
        <v>292595</v>
      </c>
      <c r="C321" s="0" t="n">
        <v>2</v>
      </c>
      <c r="D321" s="0" t="n">
        <v>29</v>
      </c>
      <c r="E321" s="2" t="n">
        <f aca="false">VLOOKUP(B321,'10'!$B$2:$F$5570,4,0)</f>
        <v>-12.4053</v>
      </c>
      <c r="F321" s="2" t="n">
        <f aca="false">VLOOKUP(B321,'10'!$B$2:$F$5570,5,0)</f>
        <v>-39.5007</v>
      </c>
      <c r="G321" s="3" t="n">
        <f aca="false">VLOOKUP(B321,'10'!$B$2:$J$5570,6,0)</f>
        <v>24385.9662554051</v>
      </c>
      <c r="H321" s="0" t="n">
        <f aca="false">IFERROR(IF(I321=K321,0,1),1)</f>
        <v>0</v>
      </c>
      <c r="I321" s="0" t="s">
        <v>2088</v>
      </c>
      <c r="K321" s="4" t="str">
        <f aca="false">VLOOKUP(I321,'[1]29-BA'!K$1:K$1048576,1,0)</f>
        <v>'Rafael_Jambeiro'</v>
      </c>
      <c r="N321" s="0" t="n">
        <v>22610</v>
      </c>
    </row>
    <row r="322" customFormat="false" ht="12.8" hidden="false" customHeight="false" outlineLevel="0" collapsed="false">
      <c r="B322" s="0" t="n">
        <v>292600</v>
      </c>
      <c r="C322" s="0" t="n">
        <v>2</v>
      </c>
      <c r="D322" s="0" t="n">
        <v>29</v>
      </c>
      <c r="E322" s="2" t="n">
        <f aca="false">VLOOKUP(B322,'10'!$B$2:$F$5570,4,0)</f>
        <v>-9.61944</v>
      </c>
      <c r="F322" s="2" t="n">
        <f aca="false">VLOOKUP(B322,'10'!$B$2:$F$5570,5,0)</f>
        <v>-42.0848</v>
      </c>
      <c r="G322" s="3" t="n">
        <f aca="false">VLOOKUP(B322,'10'!$B$2:$J$5570,6,0)</f>
        <v>44436.1702663728</v>
      </c>
      <c r="H322" s="0" t="n">
        <f aca="false">IFERROR(IF(I322=K322,0,1),1)</f>
        <v>0</v>
      </c>
      <c r="I322" s="0" t="s">
        <v>2089</v>
      </c>
      <c r="K322" s="4" t="str">
        <f aca="false">VLOOKUP(I322,'[1]29-BA'!K$1:K$1048576,1,0)</f>
        <v>'Remanso'</v>
      </c>
      <c r="N322" s="0" t="n">
        <v>41200</v>
      </c>
    </row>
    <row r="323" customFormat="false" ht="12.8" hidden="false" customHeight="false" outlineLevel="0" collapsed="false">
      <c r="B323" s="0" t="n">
        <v>292610</v>
      </c>
      <c r="C323" s="0" t="n">
        <v>2</v>
      </c>
      <c r="D323" s="0" t="n">
        <v>29</v>
      </c>
      <c r="E323" s="2" t="n">
        <f aca="false">VLOOKUP(B323,'10'!$B$2:$F$5570,4,0)</f>
        <v>-11.4832</v>
      </c>
      <c r="F323" s="2" t="n">
        <f aca="false">VLOOKUP(B323,'10'!$B$2:$F$5570,5,0)</f>
        <v>-39.4234</v>
      </c>
      <c r="G323" s="3" t="n">
        <f aca="false">VLOOKUP(B323,'10'!$B$2:$J$5570,6,0)</f>
        <v>15417.8411154806</v>
      </c>
      <c r="H323" s="0" t="n">
        <f aca="false">IFERROR(IF(I323=K323,0,1),1)</f>
        <v>0</v>
      </c>
      <c r="I323" s="0" t="s">
        <v>2090</v>
      </c>
      <c r="K323" s="4" t="str">
        <f aca="false">VLOOKUP(I323,'[1]29-BA'!K$1:K$1048576,1,0)</f>
        <v>'Retirolandia'</v>
      </c>
      <c r="N323" s="0" t="n">
        <v>14295</v>
      </c>
    </row>
    <row r="324" customFormat="false" ht="12.8" hidden="false" customHeight="false" outlineLevel="0" collapsed="false">
      <c r="B324" s="0" t="n">
        <v>292620</v>
      </c>
      <c r="C324" s="0" t="n">
        <v>2</v>
      </c>
      <c r="D324" s="0" t="n">
        <v>29</v>
      </c>
      <c r="E324" s="2" t="n">
        <f aca="false">VLOOKUP(B324,'10'!$B$2:$F$5570,4,0)</f>
        <v>-11.7508</v>
      </c>
      <c r="F324" s="2" t="n">
        <f aca="false">VLOOKUP(B324,'10'!$B$2:$F$5570,5,0)</f>
        <v>-44.9143</v>
      </c>
      <c r="G324" s="3" t="n">
        <f aca="false">VLOOKUP(B324,'10'!$B$2:$J$5570,6,0)</f>
        <v>24097.9939869313</v>
      </c>
      <c r="H324" s="0" t="n">
        <f aca="false">IFERROR(IF(I324=K324,0,1),1)</f>
        <v>0</v>
      </c>
      <c r="I324" s="0" t="s">
        <v>2091</v>
      </c>
      <c r="K324" s="4" t="str">
        <f aca="false">VLOOKUP(I324,'[1]29-BA'!K$1:K$1048576,1,0)</f>
        <v>'Riachao_Das_Neves'</v>
      </c>
      <c r="N324" s="0" t="n">
        <v>22343</v>
      </c>
    </row>
    <row r="325" customFormat="false" ht="12.8" hidden="false" customHeight="false" outlineLevel="0" collapsed="false">
      <c r="B325" s="0" t="n">
        <v>292630</v>
      </c>
      <c r="C325" s="0" t="n">
        <v>2</v>
      </c>
      <c r="D325" s="0" t="n">
        <v>29</v>
      </c>
      <c r="E325" s="2" t="n">
        <f aca="false">VLOOKUP(B325,'10'!$B$2:$F$5570,4,0)</f>
        <v>-11.8067</v>
      </c>
      <c r="F325" s="2" t="n">
        <f aca="false">VLOOKUP(B325,'10'!$B$2:$F$5570,5,0)</f>
        <v>-39.3818</v>
      </c>
      <c r="G325" s="3" t="n">
        <f aca="false">VLOOKUP(B325,'10'!$B$2:$J$5570,6,0)</f>
        <v>36026.732898244</v>
      </c>
      <c r="H325" s="0" t="n">
        <f aca="false">IFERROR(IF(I325=K325,0,1),1)</f>
        <v>0</v>
      </c>
      <c r="I325" s="0" t="s">
        <v>2092</v>
      </c>
      <c r="K325" s="4" t="str">
        <f aca="false">VLOOKUP(I325,'[1]29-BA'!K$1:K$1048576,1,0)</f>
        <v>'Riachao_Do_Jacuipe'</v>
      </c>
      <c r="N325" s="0" t="n">
        <v>33403</v>
      </c>
    </row>
    <row r="326" customFormat="false" ht="12.8" hidden="false" customHeight="false" outlineLevel="0" collapsed="false">
      <c r="B326" s="0" t="n">
        <v>292640</v>
      </c>
      <c r="C326" s="0" t="n">
        <v>2</v>
      </c>
      <c r="D326" s="0" t="n">
        <v>29</v>
      </c>
      <c r="E326" s="2" t="n">
        <f aca="false">VLOOKUP(B326,'10'!$B$2:$F$5570,4,0)</f>
        <v>-13.6059</v>
      </c>
      <c r="F326" s="2" t="n">
        <f aca="false">VLOOKUP(B326,'10'!$B$2:$F$5570,5,0)</f>
        <v>-42.9397</v>
      </c>
      <c r="G326" s="3" t="n">
        <f aca="false">VLOOKUP(B326,'10'!$B$2:$J$5570,6,0)</f>
        <v>38008.0252472568</v>
      </c>
      <c r="H326" s="0" t="n">
        <f aca="false">IFERROR(IF(I326=K326,0,1),1)</f>
        <v>0</v>
      </c>
      <c r="I326" s="0" t="s">
        <v>1201</v>
      </c>
      <c r="K326" s="4" t="str">
        <f aca="false">VLOOKUP(I326,'[1]29-BA'!K$1:K$1048576,1,0)</f>
        <v>'Riacho_De_Santana'</v>
      </c>
      <c r="N326" s="0" t="n">
        <v>35240</v>
      </c>
    </row>
    <row r="327" customFormat="false" ht="12.8" hidden="false" customHeight="false" outlineLevel="0" collapsed="false">
      <c r="B327" s="0" t="n">
        <v>292650</v>
      </c>
      <c r="C327" s="0" t="n">
        <v>2</v>
      </c>
      <c r="D327" s="0" t="n">
        <v>29</v>
      </c>
      <c r="E327" s="2" t="n">
        <f aca="false">VLOOKUP(B327,'10'!$B$2:$F$5570,4,0)</f>
        <v>-11.0421</v>
      </c>
      <c r="F327" s="2" t="n">
        <f aca="false">VLOOKUP(B327,'10'!$B$2:$F$5570,5,0)</f>
        <v>-38.4242</v>
      </c>
      <c r="G327" s="3" t="n">
        <f aca="false">VLOOKUP(B327,'10'!$B$2:$J$5570,6,0)</f>
        <v>16008.8853219362</v>
      </c>
      <c r="H327" s="0" t="n">
        <f aca="false">IFERROR(IF(I327=K327,0,1),1)</f>
        <v>0</v>
      </c>
      <c r="I327" s="0" t="s">
        <v>2093</v>
      </c>
      <c r="K327" s="4" t="str">
        <f aca="false">VLOOKUP(I327,'[1]29-BA'!K$1:K$1048576,1,0)</f>
        <v>'Ribeira_Do_Amparo'</v>
      </c>
      <c r="N327" s="0" t="n">
        <v>14843</v>
      </c>
    </row>
    <row r="328" customFormat="false" ht="12.8" hidden="false" customHeight="false" outlineLevel="0" collapsed="false">
      <c r="B328" s="0" t="n">
        <v>292660</v>
      </c>
      <c r="C328" s="0" t="n">
        <v>2</v>
      </c>
      <c r="D328" s="0" t="n">
        <v>29</v>
      </c>
      <c r="E328" s="2" t="n">
        <f aca="false">VLOOKUP(B328,'10'!$B$2:$F$5570,4,0)</f>
        <v>-10.8373</v>
      </c>
      <c r="F328" s="2" t="n">
        <f aca="false">VLOOKUP(B328,'10'!$B$2:$F$5570,5,0)</f>
        <v>-38.5382</v>
      </c>
      <c r="G328" s="3" t="n">
        <f aca="false">VLOOKUP(B328,'10'!$B$2:$J$5570,6,0)</f>
        <v>57115.5784617971</v>
      </c>
      <c r="H328" s="0" t="n">
        <f aca="false">IFERROR(IF(I328=K328,0,1),1)</f>
        <v>0</v>
      </c>
      <c r="I328" s="0" t="s">
        <v>2094</v>
      </c>
      <c r="K328" s="4" t="str">
        <f aca="false">VLOOKUP(I328,'[1]29-BA'!K$1:K$1048576,1,0)</f>
        <v>'Ribeira_Do_Pombal'</v>
      </c>
      <c r="N328" s="0" t="n">
        <v>52956</v>
      </c>
    </row>
    <row r="329" customFormat="false" ht="12.8" hidden="false" customHeight="false" outlineLevel="0" collapsed="false">
      <c r="B329" s="0" t="n">
        <v>292665</v>
      </c>
      <c r="C329" s="0" t="n">
        <v>2</v>
      </c>
      <c r="D329" s="0" t="n">
        <v>29</v>
      </c>
      <c r="E329" s="2" t="n">
        <f aca="false">VLOOKUP(B329,'10'!$B$2:$F$5570,4,0)</f>
        <v>-15.4508</v>
      </c>
      <c r="F329" s="2" t="n">
        <f aca="false">VLOOKUP(B329,'10'!$B$2:$F$5570,5,0)</f>
        <v>-40.7441</v>
      </c>
      <c r="G329" s="3" t="n">
        <f aca="false">VLOOKUP(B329,'10'!$B$2:$J$5570,6,0)</f>
        <v>6799.16546988384</v>
      </c>
      <c r="H329" s="0" t="n">
        <f aca="false">IFERROR(IF(I329=K329,0,1),1)</f>
        <v>1</v>
      </c>
      <c r="I329" s="0" t="s">
        <v>2095</v>
      </c>
      <c r="K329" s="4" t="e">
        <f aca="false">VLOOKUP(I329,'[1]29-BA'!K$1:K$1048576,1,0)</f>
        <v>#N/A</v>
      </c>
      <c r="N329" s="0" t="n">
        <v>6304</v>
      </c>
    </row>
    <row r="330" customFormat="false" ht="12.8" hidden="false" customHeight="false" outlineLevel="0" collapsed="false">
      <c r="B330" s="0" t="n">
        <v>292670</v>
      </c>
      <c r="C330" s="0" t="n">
        <v>2</v>
      </c>
      <c r="D330" s="0" t="n">
        <v>29</v>
      </c>
      <c r="E330" s="2" t="n">
        <f aca="false">VLOOKUP(B330,'10'!$B$2:$F$5570,4,0)</f>
        <v>-13.5852</v>
      </c>
      <c r="F330" s="2" t="n">
        <f aca="false">VLOOKUP(B330,'10'!$B$2:$F$5570,5,0)</f>
        <v>-41.8048</v>
      </c>
      <c r="G330" s="3" t="n">
        <f aca="false">VLOOKUP(B330,'10'!$B$2:$J$5570,6,0)</f>
        <v>14072.8919814474</v>
      </c>
      <c r="H330" s="0" t="n">
        <f aca="false">IFERROR(IF(I330=K330,0,1),1)</f>
        <v>0</v>
      </c>
      <c r="I330" s="0" t="s">
        <v>2096</v>
      </c>
      <c r="K330" s="4" t="str">
        <f aca="false">VLOOKUP(I330,'[1]29-BA'!K$1:K$1048576,1,0)</f>
        <v>'Rio_De_Contas'</v>
      </c>
      <c r="N330" s="0" t="n">
        <v>13048</v>
      </c>
    </row>
    <row r="331" customFormat="false" ht="12.8" hidden="false" customHeight="false" outlineLevel="0" collapsed="false">
      <c r="B331" s="0" t="n">
        <v>292680</v>
      </c>
      <c r="C331" s="0" t="n">
        <v>2</v>
      </c>
      <c r="D331" s="0" t="n">
        <v>29</v>
      </c>
      <c r="E331" s="2" t="n">
        <f aca="false">VLOOKUP(B331,'10'!$B$2:$F$5570,4,0)</f>
        <v>-14.4071</v>
      </c>
      <c r="F331" s="2" t="n">
        <f aca="false">VLOOKUP(B331,'10'!$B$2:$F$5570,5,0)</f>
        <v>-42.0721</v>
      </c>
      <c r="G331" s="3" t="n">
        <f aca="false">VLOOKUP(B331,'10'!$B$2:$J$5570,6,0)</f>
        <v>16489.9176505479</v>
      </c>
      <c r="H331" s="0" t="n">
        <f aca="false">IFERROR(IF(I331=K331,0,1),1)</f>
        <v>1</v>
      </c>
      <c r="I331" s="0" t="s">
        <v>2097</v>
      </c>
      <c r="K331" s="4" t="e">
        <f aca="false">VLOOKUP(I331,'[1]29-BA'!K$1:K$1048576,1,0)</f>
        <v>#N/A</v>
      </c>
      <c r="N331" s="0" t="n">
        <v>15289</v>
      </c>
    </row>
    <row r="332" customFormat="false" ht="12.8" hidden="false" customHeight="false" outlineLevel="0" collapsed="false">
      <c r="B332" s="0" t="n">
        <v>292690</v>
      </c>
      <c r="C332" s="0" t="n">
        <v>2</v>
      </c>
      <c r="D332" s="0" t="n">
        <v>29</v>
      </c>
      <c r="E332" s="2" t="n">
        <f aca="false">VLOOKUP(B332,'10'!$B$2:$F$5570,4,0)</f>
        <v>-13.1185</v>
      </c>
      <c r="F332" s="2" t="n">
        <f aca="false">VLOOKUP(B332,'10'!$B$2:$F$5570,5,0)</f>
        <v>-42.2902</v>
      </c>
      <c r="G332" s="3" t="n">
        <f aca="false">VLOOKUP(B332,'10'!$B$2:$J$5570,6,0)</f>
        <v>12559.6893871823</v>
      </c>
      <c r="H332" s="0" t="n">
        <f aca="false">IFERROR(IF(I332=K332,0,1),1)</f>
        <v>0</v>
      </c>
      <c r="I332" s="0" t="s">
        <v>2098</v>
      </c>
      <c r="K332" s="4" t="str">
        <f aca="false">VLOOKUP(I332,'[1]29-BA'!K$1:K$1048576,1,0)</f>
        <v>'Rio_Do_Pires'</v>
      </c>
      <c r="N332" s="0" t="n">
        <v>11645</v>
      </c>
    </row>
    <row r="333" customFormat="false" ht="12.8" hidden="false" customHeight="false" outlineLevel="0" collapsed="false">
      <c r="B333" s="0" t="n">
        <v>292700</v>
      </c>
      <c r="C333" s="0" t="n">
        <v>2</v>
      </c>
      <c r="D333" s="0" t="n">
        <v>29</v>
      </c>
      <c r="E333" s="2" t="n">
        <f aca="false">VLOOKUP(B333,'10'!$B$2:$F$5570,4,0)</f>
        <v>-11.4814</v>
      </c>
      <c r="F333" s="2" t="n">
        <f aca="false">VLOOKUP(B333,'10'!$B$2:$F$5570,5,0)</f>
        <v>-37.9332</v>
      </c>
      <c r="G333" s="3" t="n">
        <f aca="false">VLOOKUP(B333,'10'!$B$2:$J$5570,6,0)</f>
        <v>43654.2230954233</v>
      </c>
      <c r="H333" s="0" t="n">
        <f aca="false">IFERROR(IF(I333=K333,0,1),1)</f>
        <v>0</v>
      </c>
      <c r="I333" s="0" t="s">
        <v>2099</v>
      </c>
      <c r="K333" s="4" t="str">
        <f aca="false">VLOOKUP(I333,'[1]29-BA'!K$1:K$1048576,1,0)</f>
        <v>'Rio_Real'</v>
      </c>
      <c r="N333" s="0" t="n">
        <v>40475</v>
      </c>
    </row>
    <row r="334" customFormat="false" ht="12.8" hidden="false" customHeight="false" outlineLevel="0" collapsed="false">
      <c r="B334" s="0" t="n">
        <v>292710</v>
      </c>
      <c r="C334" s="0" t="n">
        <v>2</v>
      </c>
      <c r="D334" s="0" t="n">
        <v>29</v>
      </c>
      <c r="E334" s="2" t="n">
        <f aca="false">VLOOKUP(B334,'10'!$B$2:$F$5570,4,0)</f>
        <v>-8.85021</v>
      </c>
      <c r="F334" s="2" t="n">
        <f aca="false">VLOOKUP(B334,'10'!$B$2:$F$5570,5,0)</f>
        <v>-38.78</v>
      </c>
      <c r="G334" s="3" t="n">
        <f aca="false">VLOOKUP(B334,'10'!$B$2:$J$5570,6,0)</f>
        <v>9936.66108407992</v>
      </c>
      <c r="H334" s="0" t="n">
        <f aca="false">IFERROR(IF(I334=K334,0,1),1)</f>
        <v>1</v>
      </c>
      <c r="I334" s="0" t="s">
        <v>2100</v>
      </c>
      <c r="K334" s="4" t="e">
        <f aca="false">VLOOKUP(I334,'[1]29-BA'!K$1:K$1048576,1,0)</f>
        <v>#N/A</v>
      </c>
      <c r="N334" s="0" t="n">
        <v>9213</v>
      </c>
    </row>
    <row r="335" customFormat="false" ht="12.8" hidden="false" customHeight="false" outlineLevel="0" collapsed="false">
      <c r="B335" s="0" t="n">
        <v>292720</v>
      </c>
      <c r="C335" s="0" t="n">
        <v>2</v>
      </c>
      <c r="D335" s="0" t="n">
        <v>29</v>
      </c>
      <c r="E335" s="2" t="n">
        <f aca="false">VLOOKUP(B335,'10'!$B$2:$F$5570,4,0)</f>
        <v>-12.2816</v>
      </c>
      <c r="F335" s="2" t="n">
        <f aca="false">VLOOKUP(B335,'10'!$B$2:$F$5570,5,0)</f>
        <v>-40.4931</v>
      </c>
      <c r="G335" s="3" t="n">
        <f aca="false">VLOOKUP(B335,'10'!$B$2:$J$5570,6,0)</f>
        <v>33183.6808394537</v>
      </c>
      <c r="H335" s="0" t="n">
        <f aca="false">IFERROR(IF(I335=K335,0,1),1)</f>
        <v>0</v>
      </c>
      <c r="I335" s="0" t="s">
        <v>1205</v>
      </c>
      <c r="K335" s="4" t="str">
        <f aca="false">VLOOKUP(I335,'[1]29-BA'!K$1:K$1048576,1,0)</f>
        <v>'Ruy_Barbosa'</v>
      </c>
      <c r="N335" s="0" t="n">
        <v>30767</v>
      </c>
    </row>
    <row r="336" customFormat="false" ht="12.8" hidden="false" customHeight="false" outlineLevel="0" collapsed="false">
      <c r="B336" s="0" t="n">
        <v>292730</v>
      </c>
      <c r="C336" s="0" t="n">
        <v>2</v>
      </c>
      <c r="D336" s="0" t="n">
        <v>29</v>
      </c>
      <c r="E336" s="2" t="n">
        <f aca="false">VLOOKUP(B336,'10'!$B$2:$F$5570,4,0)</f>
        <v>-12.873</v>
      </c>
      <c r="F336" s="2" t="n">
        <f aca="false">VLOOKUP(B336,'10'!$B$2:$F$5570,5,0)</f>
        <v>-38.7562</v>
      </c>
      <c r="G336" s="3" t="n">
        <f aca="false">VLOOKUP(B336,'10'!$B$2:$J$5570,6,0)</f>
        <v>16677.5849715758</v>
      </c>
      <c r="H336" s="0" t="n">
        <f aca="false">IFERROR(IF(I336=K336,0,1),1)</f>
        <v>0</v>
      </c>
      <c r="I336" s="0" t="s">
        <v>2101</v>
      </c>
      <c r="K336" s="4" t="str">
        <f aca="false">VLOOKUP(I336,'[1]29-BA'!K$1:K$1048576,1,0)</f>
        <v>'Salinas_Da_Margarida'</v>
      </c>
      <c r="N336" s="0" t="n">
        <v>15463</v>
      </c>
    </row>
    <row r="337" customFormat="false" ht="12.8" hidden="false" customHeight="false" outlineLevel="0" collapsed="false">
      <c r="B337" s="0" t="n">
        <v>292740</v>
      </c>
      <c r="C337" s="0" t="n">
        <v>2</v>
      </c>
      <c r="D337" s="0" t="n">
        <v>29</v>
      </c>
      <c r="E337" s="2" t="n">
        <f aca="false">VLOOKUP(B337,'10'!$B$2:$F$5570,4,0)</f>
        <v>-12.9718</v>
      </c>
      <c r="F337" s="2" t="n">
        <f aca="false">VLOOKUP(B337,'10'!$B$2:$F$5570,5,0)</f>
        <v>-38.5011</v>
      </c>
      <c r="G337" s="3" t="n">
        <f aca="false">VLOOKUP(B337,'10'!$B$2:$J$5570,6,0)</f>
        <v>3081765.96968555</v>
      </c>
      <c r="H337" s="0" t="n">
        <f aca="false">IFERROR(IF(I337=K337,0,1),1)</f>
        <v>0</v>
      </c>
      <c r="I337" s="0" t="s">
        <v>2102</v>
      </c>
      <c r="K337" s="4" t="str">
        <f aca="false">VLOOKUP(I337,'[1]29-BA'!K$1:K$1048576,1,0)</f>
        <v>'Salvador'</v>
      </c>
      <c r="N337" s="0" t="n">
        <v>2857329</v>
      </c>
    </row>
    <row r="338" customFormat="false" ht="12.8" hidden="false" customHeight="false" outlineLevel="0" collapsed="false">
      <c r="B338" s="0" t="n">
        <v>292750</v>
      </c>
      <c r="C338" s="0" t="n">
        <v>2</v>
      </c>
      <c r="D338" s="0" t="n">
        <v>29</v>
      </c>
      <c r="E338" s="2" t="n">
        <f aca="false">VLOOKUP(B338,'10'!$B$2:$F$5570,4,0)</f>
        <v>-11.9515</v>
      </c>
      <c r="F338" s="2" t="n">
        <f aca="false">VLOOKUP(B338,'10'!$B$2:$F$5570,5,0)</f>
        <v>-38.9681</v>
      </c>
      <c r="G338" s="3" t="n">
        <f aca="false">VLOOKUP(B338,'10'!$B$2:$J$5570,6,0)</f>
        <v>22319.4686284543</v>
      </c>
      <c r="H338" s="0" t="n">
        <f aca="false">IFERROR(IF(I338=K338,0,1),1)</f>
        <v>0</v>
      </c>
      <c r="I338" s="0" t="s">
        <v>2103</v>
      </c>
      <c r="K338" s="4" t="str">
        <f aca="false">VLOOKUP(I338,'[1]29-BA'!K$1:K$1048576,1,0)</f>
        <v>'Santa_Barbara'</v>
      </c>
      <c r="N338" s="0" t="n">
        <v>20694</v>
      </c>
    </row>
    <row r="339" customFormat="false" ht="12.8" hidden="false" customHeight="false" outlineLevel="0" collapsed="false">
      <c r="B339" s="0" t="n">
        <v>292760</v>
      </c>
      <c r="C339" s="0" t="n">
        <v>2</v>
      </c>
      <c r="D339" s="0" t="n">
        <v>29</v>
      </c>
      <c r="E339" s="2" t="n">
        <f aca="false">VLOOKUP(B339,'10'!$B$2:$F$5570,4,0)</f>
        <v>-9.73227</v>
      </c>
      <c r="F339" s="2" t="n">
        <f aca="false">VLOOKUP(B339,'10'!$B$2:$F$5570,5,0)</f>
        <v>-38.1209</v>
      </c>
      <c r="G339" s="3" t="n">
        <f aca="false">VLOOKUP(B339,'10'!$B$2:$J$5570,6,0)</f>
        <v>15194.5817163267</v>
      </c>
      <c r="H339" s="0" t="n">
        <f aca="false">IFERROR(IF(I339=K339,0,1),1)</f>
        <v>1</v>
      </c>
      <c r="I339" s="0" t="s">
        <v>2104</v>
      </c>
      <c r="K339" s="4" t="e">
        <f aca="false">VLOOKUP(I339,'[1]29-BA'!K$1:K$1048576,1,0)</f>
        <v>#N/A</v>
      </c>
      <c r="N339" s="0" t="n">
        <v>14088</v>
      </c>
    </row>
    <row r="340" customFormat="false" ht="12.8" hidden="false" customHeight="false" outlineLevel="0" collapsed="false">
      <c r="B340" s="0" t="n">
        <v>292770</v>
      </c>
      <c r="C340" s="0" t="n">
        <v>2</v>
      </c>
      <c r="D340" s="0" t="n">
        <v>29</v>
      </c>
      <c r="E340" s="2" t="n">
        <f aca="false">VLOOKUP(B340,'10'!$B$2:$F$5570,4,0)</f>
        <v>-16.2825</v>
      </c>
      <c r="F340" s="2" t="n">
        <f aca="false">VLOOKUP(B340,'10'!$B$2:$F$5570,5,0)</f>
        <v>-39.0295</v>
      </c>
      <c r="G340" s="3" t="n">
        <f aca="false">VLOOKUP(B340,'10'!$B$2:$J$5570,6,0)</f>
        <v>29795.9621305538</v>
      </c>
      <c r="H340" s="0" t="n">
        <f aca="false">IFERROR(IF(I340=K340,0,1),1)</f>
        <v>0</v>
      </c>
      <c r="I340" s="0" t="s">
        <v>2105</v>
      </c>
      <c r="K340" s="4" t="str">
        <f aca="false">VLOOKUP(I340,'[1]29-BA'!K$1:K$1048576,1,0)</f>
        <v>'Santa_Cruz_Cabralia'</v>
      </c>
      <c r="N340" s="0" t="n">
        <v>27626</v>
      </c>
    </row>
    <row r="341" customFormat="false" ht="12.8" hidden="false" customHeight="false" outlineLevel="0" collapsed="false">
      <c r="B341" s="0" t="n">
        <v>292780</v>
      </c>
      <c r="C341" s="0" t="n">
        <v>2</v>
      </c>
      <c r="D341" s="0" t="n">
        <v>29</v>
      </c>
      <c r="E341" s="2" t="n">
        <f aca="false">VLOOKUP(B341,'10'!$B$2:$F$5570,4,0)</f>
        <v>-14.964</v>
      </c>
      <c r="F341" s="2" t="n">
        <f aca="false">VLOOKUP(B341,'10'!$B$2:$F$5570,5,0)</f>
        <v>-39.8115</v>
      </c>
      <c r="G341" s="3" t="n">
        <f aca="false">VLOOKUP(B341,'10'!$B$2:$J$5570,6,0)</f>
        <v>6853.09286098381</v>
      </c>
      <c r="H341" s="0" t="n">
        <f aca="false">IFERROR(IF(I341=K341,0,1),1)</f>
        <v>1</v>
      </c>
      <c r="I341" s="0" t="s">
        <v>2106</v>
      </c>
      <c r="K341" s="4" t="e">
        <f aca="false">VLOOKUP(I341,'[1]29-BA'!K$1:K$1048576,1,0)</f>
        <v>#N/A</v>
      </c>
      <c r="N341" s="0" t="n">
        <v>6354</v>
      </c>
    </row>
    <row r="342" customFormat="false" ht="12.8" hidden="false" customHeight="false" outlineLevel="0" collapsed="false">
      <c r="B342" s="0" t="n">
        <v>292790</v>
      </c>
      <c r="C342" s="0" t="n">
        <v>2</v>
      </c>
      <c r="D342" s="0" t="n">
        <v>29</v>
      </c>
      <c r="E342" s="2" t="n">
        <f aca="false">VLOOKUP(B342,'10'!$B$2:$F$5570,4,0)</f>
        <v>-13.2793</v>
      </c>
      <c r="F342" s="2" t="n">
        <f aca="false">VLOOKUP(B342,'10'!$B$2:$F$5570,5,0)</f>
        <v>-39.814</v>
      </c>
      <c r="G342" s="3" t="n">
        <f aca="false">VLOOKUP(B342,'10'!$B$2:$J$5570,6,0)</f>
        <v>11493.005591225</v>
      </c>
      <c r="H342" s="0" t="n">
        <f aca="false">IFERROR(IF(I342=K342,0,1),1)</f>
        <v>0</v>
      </c>
      <c r="I342" s="0" t="s">
        <v>629</v>
      </c>
      <c r="K342" s="4" t="str">
        <f aca="false">VLOOKUP(I342,'[1]29-BA'!K$1:K$1048576,1,0)</f>
        <v>'Santa_Ines'</v>
      </c>
      <c r="N342" s="0" t="n">
        <v>10656</v>
      </c>
    </row>
    <row r="343" customFormat="false" ht="12.8" hidden="false" customHeight="false" outlineLevel="0" collapsed="false">
      <c r="B343" s="0" t="n">
        <v>292800</v>
      </c>
      <c r="C343" s="0" t="n">
        <v>2</v>
      </c>
      <c r="D343" s="0" t="n">
        <v>29</v>
      </c>
      <c r="E343" s="2" t="n">
        <f aca="false">VLOOKUP(B343,'10'!$B$2:$F$5570,4,0)</f>
        <v>-11.2508</v>
      </c>
      <c r="F343" s="2" t="n">
        <f aca="false">VLOOKUP(B343,'10'!$B$2:$F$5570,5,0)</f>
        <v>-39.375</v>
      </c>
      <c r="G343" s="3" t="n">
        <f aca="false">VLOOKUP(B343,'10'!$B$2:$J$5570,6,0)</f>
        <v>40076.6799698515</v>
      </c>
      <c r="H343" s="0" t="n">
        <f aca="false">IFERROR(IF(I343=K343,0,1),1)</f>
        <v>0</v>
      </c>
      <c r="I343" s="0" t="s">
        <v>2107</v>
      </c>
      <c r="K343" s="4" t="str">
        <f aca="false">VLOOKUP(I343,'[1]29-BA'!K$1:K$1048576,1,0)</f>
        <v>'Santaluz'</v>
      </c>
      <c r="N343" s="0" t="n">
        <v>37158</v>
      </c>
    </row>
    <row r="344" customFormat="false" ht="12.8" hidden="false" customHeight="false" outlineLevel="0" collapsed="false">
      <c r="B344" s="0" t="n">
        <v>292805</v>
      </c>
      <c r="C344" s="0" t="n">
        <v>2</v>
      </c>
      <c r="D344" s="0" t="n">
        <v>29</v>
      </c>
      <c r="E344" s="2" t="n">
        <f aca="false">VLOOKUP(B344,'10'!$B$2:$F$5570,4,0)</f>
        <v>-15.4342</v>
      </c>
      <c r="F344" s="2" t="n">
        <f aca="false">VLOOKUP(B344,'10'!$B$2:$F$5570,5,0)</f>
        <v>-39.3287</v>
      </c>
      <c r="G344" s="3" t="n">
        <f aca="false">VLOOKUP(B344,'10'!$B$2:$J$5570,6,0)</f>
        <v>13752.5632783136</v>
      </c>
      <c r="H344" s="0" t="n">
        <f aca="false">IFERROR(IF(I344=K344,0,1),1)</f>
        <v>1</v>
      </c>
      <c r="I344" s="0" t="s">
        <v>630</v>
      </c>
      <c r="K344" s="4" t="e">
        <f aca="false">VLOOKUP(I344,'[1]29-BA'!K$1:K$1048576,1,0)</f>
        <v>#N/A</v>
      </c>
      <c r="N344" s="0" t="n">
        <v>12751</v>
      </c>
    </row>
    <row r="345" customFormat="false" ht="12.8" hidden="false" customHeight="false" outlineLevel="0" collapsed="false">
      <c r="B345" s="0" t="n">
        <v>292810</v>
      </c>
      <c r="C345" s="0" t="n">
        <v>2</v>
      </c>
      <c r="D345" s="0" t="n">
        <v>29</v>
      </c>
      <c r="E345" s="2" t="n">
        <f aca="false">VLOOKUP(B345,'10'!$B$2:$F$5570,4,0)</f>
        <v>-13.3859</v>
      </c>
      <c r="F345" s="2" t="n">
        <f aca="false">VLOOKUP(B345,'10'!$B$2:$F$5570,5,0)</f>
        <v>-44.2011</v>
      </c>
      <c r="G345" s="3" t="n">
        <f aca="false">VLOOKUP(B345,'10'!$B$2:$J$5570,6,0)</f>
        <v>43055.6290542137</v>
      </c>
      <c r="H345" s="0" t="n">
        <f aca="false">IFERROR(IF(I345=K345,0,1),1)</f>
        <v>0</v>
      </c>
      <c r="I345" s="0" t="s">
        <v>2108</v>
      </c>
      <c r="K345" s="4" t="str">
        <f aca="false">VLOOKUP(I345,'[1]29-BA'!K$1:K$1048576,1,0)</f>
        <v>'Santa_Maria_Da_Vitoria'</v>
      </c>
      <c r="N345" s="0" t="n">
        <v>39920</v>
      </c>
    </row>
    <row r="346" customFormat="false" ht="12.8" hidden="false" customHeight="false" outlineLevel="0" collapsed="false">
      <c r="B346" s="0" t="n">
        <v>292820</v>
      </c>
      <c r="C346" s="0" t="n">
        <v>2</v>
      </c>
      <c r="D346" s="0" t="n">
        <v>29</v>
      </c>
      <c r="E346" s="2" t="n">
        <f aca="false">VLOOKUP(B346,'10'!$B$2:$F$5570,4,0)</f>
        <v>-12.9792</v>
      </c>
      <c r="F346" s="2" t="n">
        <f aca="false">VLOOKUP(B346,'10'!$B$2:$F$5570,5,0)</f>
        <v>-44.0506</v>
      </c>
      <c r="G346" s="3" t="n">
        <f aca="false">VLOOKUP(B346,'10'!$B$2:$J$5570,6,0)</f>
        <v>28599.8525959565</v>
      </c>
      <c r="H346" s="0" t="n">
        <f aca="false">IFERROR(IF(I346=K346,0,1),1)</f>
        <v>0</v>
      </c>
      <c r="I346" s="0" t="s">
        <v>329</v>
      </c>
      <c r="K346" s="4" t="str">
        <f aca="false">VLOOKUP(I346,'[1]29-BA'!K$1:K$1048576,1,0)</f>
        <v>'Santana'</v>
      </c>
      <c r="N346" s="0" t="n">
        <v>26517</v>
      </c>
    </row>
    <row r="347" customFormat="false" ht="12.8" hidden="false" customHeight="false" outlineLevel="0" collapsed="false">
      <c r="B347" s="0" t="n">
        <v>292830</v>
      </c>
      <c r="C347" s="0" t="n">
        <v>2</v>
      </c>
      <c r="D347" s="0" t="n">
        <v>29</v>
      </c>
      <c r="E347" s="2" t="n">
        <f aca="false">VLOOKUP(B347,'10'!$B$2:$F$5570,4,0)</f>
        <v>-12.0311</v>
      </c>
      <c r="F347" s="2" t="n">
        <f aca="false">VLOOKUP(B347,'10'!$B$2:$F$5570,5,0)</f>
        <v>-38.8694</v>
      </c>
      <c r="G347" s="3" t="n">
        <f aca="false">VLOOKUP(B347,'10'!$B$2:$J$5570,6,0)</f>
        <v>9620.64657223412</v>
      </c>
      <c r="H347" s="0" t="n">
        <f aca="false">IFERROR(IF(I347=K347,0,1),1)</f>
        <v>0</v>
      </c>
      <c r="I347" s="0" t="s">
        <v>2109</v>
      </c>
      <c r="K347" s="4" t="str">
        <f aca="false">VLOOKUP(I347,'[1]29-BA'!K$1:K$1048576,1,0)</f>
        <v>'Santanopolis'</v>
      </c>
      <c r="N347" s="0" t="n">
        <v>8920</v>
      </c>
    </row>
    <row r="348" customFormat="false" ht="12.8" hidden="false" customHeight="false" outlineLevel="0" collapsed="false">
      <c r="B348" s="0" t="n">
        <v>292840</v>
      </c>
      <c r="C348" s="0" t="n">
        <v>2</v>
      </c>
      <c r="D348" s="0" t="n">
        <v>29</v>
      </c>
      <c r="E348" s="2" t="n">
        <f aca="false">VLOOKUP(B348,'10'!$B$2:$F$5570,4,0)</f>
        <v>-11.0063</v>
      </c>
      <c r="F348" s="2" t="n">
        <f aca="false">VLOOKUP(B348,'10'!$B$2:$F$5570,5,0)</f>
        <v>-44.5255</v>
      </c>
      <c r="G348" s="3" t="n">
        <f aca="false">VLOOKUP(B348,'10'!$B$2:$J$5570,6,0)</f>
        <v>30406.4201978054</v>
      </c>
      <c r="H348" s="0" t="n">
        <f aca="false">IFERROR(IF(I348=K348,0,1),1)</f>
        <v>0</v>
      </c>
      <c r="I348" s="0" t="s">
        <v>2110</v>
      </c>
      <c r="K348" s="4" t="str">
        <f aca="false">VLOOKUP(I348,'[1]29-BA'!K$1:K$1048576,1,0)</f>
        <v>'Santa_Rita_De_Cassia'</v>
      </c>
      <c r="N348" s="0" t="n">
        <v>28192</v>
      </c>
    </row>
    <row r="349" customFormat="false" ht="12.8" hidden="false" customHeight="false" outlineLevel="0" collapsed="false">
      <c r="B349" s="0" t="n">
        <v>292850</v>
      </c>
      <c r="C349" s="0" t="n">
        <v>2</v>
      </c>
      <c r="D349" s="0" t="n">
        <v>29</v>
      </c>
      <c r="E349" s="2" t="n">
        <f aca="false">VLOOKUP(B349,'10'!$B$2:$F$5570,4,0)</f>
        <v>-12.7697</v>
      </c>
      <c r="F349" s="2" t="n">
        <f aca="false">VLOOKUP(B349,'10'!$B$2:$F$5570,5,0)</f>
        <v>-39.5215</v>
      </c>
      <c r="G349" s="3" t="n">
        <f aca="false">VLOOKUP(B349,'10'!$B$2:$J$5570,6,0)</f>
        <v>11157.5772185832</v>
      </c>
      <c r="H349" s="0" t="n">
        <f aca="false">IFERROR(IF(I349=K349,0,1),1)</f>
        <v>0</v>
      </c>
      <c r="I349" s="0" t="s">
        <v>1407</v>
      </c>
      <c r="K349" s="4" t="str">
        <f aca="false">VLOOKUP(I349,'[1]29-BA'!K$1:K$1048576,1,0)</f>
        <v>'Santa_Teresinha'</v>
      </c>
      <c r="N349" s="0" t="n">
        <v>10345</v>
      </c>
    </row>
    <row r="350" customFormat="false" ht="12.8" hidden="false" customHeight="false" outlineLevel="0" collapsed="false">
      <c r="B350" s="0" t="n">
        <v>292860</v>
      </c>
      <c r="C350" s="0" t="n">
        <v>2</v>
      </c>
      <c r="D350" s="0" t="n">
        <v>29</v>
      </c>
      <c r="E350" s="2" t="n">
        <f aca="false">VLOOKUP(B350,'10'!$B$2:$F$5570,4,0)</f>
        <v>-12.5472</v>
      </c>
      <c r="F350" s="2" t="n">
        <f aca="false">VLOOKUP(B350,'10'!$B$2:$F$5570,5,0)</f>
        <v>-38.7137</v>
      </c>
      <c r="G350" s="3" t="n">
        <f aca="false">VLOOKUP(B350,'10'!$B$2:$J$5570,6,0)</f>
        <v>64186.5379828247</v>
      </c>
      <c r="H350" s="0" t="n">
        <f aca="false">IFERROR(IF(I350=K350,0,1),1)</f>
        <v>0</v>
      </c>
      <c r="I350" s="0" t="s">
        <v>2111</v>
      </c>
      <c r="K350" s="4" t="str">
        <f aca="false">VLOOKUP(I350,'[1]29-BA'!K$1:K$1048576,1,0)</f>
        <v>'Santo_Amaro'</v>
      </c>
      <c r="N350" s="0" t="n">
        <v>59512</v>
      </c>
    </row>
    <row r="351" customFormat="false" ht="12.8" hidden="false" customHeight="false" outlineLevel="0" collapsed="false">
      <c r="B351" s="0" t="n">
        <v>292870</v>
      </c>
      <c r="C351" s="0" t="n">
        <v>2</v>
      </c>
      <c r="D351" s="0" t="n">
        <v>29</v>
      </c>
      <c r="E351" s="2" t="n">
        <f aca="false">VLOOKUP(B351,'10'!$B$2:$F$5570,4,0)</f>
        <v>-12.9614</v>
      </c>
      <c r="F351" s="2" t="n">
        <f aca="false">VLOOKUP(B351,'10'!$B$2:$F$5570,5,0)</f>
        <v>-39.2584</v>
      </c>
      <c r="G351" s="3" t="n">
        <f aca="false">VLOOKUP(B351,'10'!$B$2:$J$5570,6,0)</f>
        <v>108507.303632244</v>
      </c>
      <c r="H351" s="0" t="n">
        <f aca="false">IFERROR(IF(I351=K351,0,1),1)</f>
        <v>0</v>
      </c>
      <c r="I351" s="0" t="s">
        <v>2112</v>
      </c>
      <c r="K351" s="4" t="str">
        <f aca="false">VLOOKUP(I351,'[1]29-BA'!K$1:K$1048576,1,0)</f>
        <v>'Santo_Antonio_De_Jesus'</v>
      </c>
      <c r="N351" s="0" t="n">
        <v>100605</v>
      </c>
    </row>
    <row r="352" customFormat="false" ht="12.8" hidden="false" customHeight="false" outlineLevel="0" collapsed="false">
      <c r="B352" s="0" t="n">
        <v>292880</v>
      </c>
      <c r="C352" s="0" t="n">
        <v>2</v>
      </c>
      <c r="D352" s="0" t="n">
        <v>29</v>
      </c>
      <c r="E352" s="2" t="n">
        <f aca="false">VLOOKUP(B352,'10'!$B$2:$F$5570,4,0)</f>
        <v>-12.428</v>
      </c>
      <c r="F352" s="2" t="n">
        <f aca="false">VLOOKUP(B352,'10'!$B$2:$F$5570,5,0)</f>
        <v>-39.2505</v>
      </c>
      <c r="G352" s="3" t="n">
        <f aca="false">VLOOKUP(B352,'10'!$B$2:$J$5570,6,0)</f>
        <v>56529.9269944514</v>
      </c>
      <c r="H352" s="0" t="n">
        <f aca="false">IFERROR(IF(I352=K352,0,1),1)</f>
        <v>0</v>
      </c>
      <c r="I352" s="0" t="s">
        <v>2113</v>
      </c>
      <c r="K352" s="4" t="str">
        <f aca="false">VLOOKUP(I352,'[1]29-BA'!K$1:K$1048576,1,0)</f>
        <v>'Santo_Estevao'</v>
      </c>
      <c r="N352" s="0" t="n">
        <v>52413</v>
      </c>
    </row>
    <row r="353" customFormat="false" ht="12.8" hidden="false" customHeight="false" outlineLevel="0" collapsed="false">
      <c r="B353" s="0" t="n">
        <v>292890</v>
      </c>
      <c r="C353" s="0" t="n">
        <v>2</v>
      </c>
      <c r="D353" s="0" t="n">
        <v>29</v>
      </c>
      <c r="E353" s="2" t="n">
        <f aca="false">VLOOKUP(B353,'10'!$B$2:$F$5570,4,0)</f>
        <v>-12.3572</v>
      </c>
      <c r="F353" s="2" t="n">
        <f aca="false">VLOOKUP(B353,'10'!$B$2:$F$5570,5,0)</f>
        <v>-44.9769</v>
      </c>
      <c r="G353" s="3" t="n">
        <f aca="false">VLOOKUP(B353,'10'!$B$2:$J$5570,6,0)</f>
        <v>35800.2378556241</v>
      </c>
      <c r="H353" s="0" t="n">
        <f aca="false">IFERROR(IF(I353=K353,0,1),1)</f>
        <v>0</v>
      </c>
      <c r="I353" s="0" t="s">
        <v>2114</v>
      </c>
      <c r="K353" s="4" t="str">
        <f aca="false">VLOOKUP(I353,'[1]29-BA'!K$1:K$1048576,1,0)</f>
        <v>'Sao_Desiderio'</v>
      </c>
      <c r="N353" s="0" t="n">
        <v>33193</v>
      </c>
    </row>
    <row r="354" customFormat="false" ht="12.8" hidden="false" customHeight="false" outlineLevel="0" collapsed="false">
      <c r="B354" s="0" t="n">
        <v>292895</v>
      </c>
      <c r="C354" s="0" t="n">
        <v>2</v>
      </c>
      <c r="D354" s="0" t="n">
        <v>29</v>
      </c>
      <c r="E354" s="2" t="n">
        <f aca="false">VLOOKUP(B354,'10'!$B$2:$F$5570,4,0)</f>
        <v>-11.4649</v>
      </c>
      <c r="F354" s="2" t="n">
        <f aca="false">VLOOKUP(B354,'10'!$B$2:$F$5570,5,0)</f>
        <v>-39.5268</v>
      </c>
      <c r="G354" s="3" t="n">
        <f aca="false">VLOOKUP(B354,'10'!$B$2:$J$5570,6,0)</f>
        <v>9752.22940651804</v>
      </c>
      <c r="H354" s="0" t="n">
        <f aca="false">IFERROR(IF(I354=K354,0,1),1)</f>
        <v>0</v>
      </c>
      <c r="I354" s="0" t="s">
        <v>1411</v>
      </c>
      <c r="K354" s="4" t="str">
        <f aca="false">VLOOKUP(I354,'[1]29-BA'!K$1:K$1048576,1,0)</f>
        <v>'Sao_Domingos'</v>
      </c>
      <c r="N354" s="0" t="n">
        <v>9042</v>
      </c>
    </row>
    <row r="355" customFormat="false" ht="12.8" hidden="false" customHeight="false" outlineLevel="0" collapsed="false">
      <c r="B355" s="0" t="n">
        <v>292900</v>
      </c>
      <c r="C355" s="0" t="n">
        <v>2</v>
      </c>
      <c r="D355" s="0" t="n">
        <v>29</v>
      </c>
      <c r="E355" s="2" t="n">
        <f aca="false">VLOOKUP(B355,'10'!$B$2:$F$5570,4,0)</f>
        <v>-12.6104</v>
      </c>
      <c r="F355" s="2" t="n">
        <f aca="false">VLOOKUP(B355,'10'!$B$2:$F$5570,5,0)</f>
        <v>-38.9727</v>
      </c>
      <c r="G355" s="3" t="n">
        <f aca="false">VLOOKUP(B355,'10'!$B$2:$J$5570,6,0)</f>
        <v>15872.9882963643</v>
      </c>
      <c r="H355" s="0" t="n">
        <f aca="false">IFERROR(IF(I355=K355,0,1),1)</f>
        <v>0</v>
      </c>
      <c r="I355" s="0" t="s">
        <v>2115</v>
      </c>
      <c r="K355" s="4" t="str">
        <f aca="false">VLOOKUP(I355,'[1]29-BA'!K$1:K$1048576,1,0)</f>
        <v>'Sao_Felix'</v>
      </c>
      <c r="N355" s="0" t="n">
        <v>14717</v>
      </c>
    </row>
    <row r="356" customFormat="false" ht="12.8" hidden="false" customHeight="false" outlineLevel="0" collapsed="false">
      <c r="B356" s="0" t="n">
        <v>292905</v>
      </c>
      <c r="C356" s="0" t="n">
        <v>2</v>
      </c>
      <c r="D356" s="0" t="n">
        <v>29</v>
      </c>
      <c r="E356" s="2" t="n">
        <f aca="false">VLOOKUP(B356,'10'!$B$2:$F$5570,4,0)</f>
        <v>-13.4019</v>
      </c>
      <c r="F356" s="2" t="n">
        <f aca="false">VLOOKUP(B356,'10'!$B$2:$F$5570,5,0)</f>
        <v>-44.1837</v>
      </c>
      <c r="G356" s="3" t="n">
        <f aca="false">VLOOKUP(B356,'10'!$B$2:$J$5570,6,0)</f>
        <v>16512.5671548099</v>
      </c>
      <c r="H356" s="0" t="n">
        <f aca="false">IFERROR(IF(I356=K356,0,1),1)</f>
        <v>0</v>
      </c>
      <c r="I356" s="0" t="s">
        <v>2116</v>
      </c>
      <c r="K356" s="4" t="str">
        <f aca="false">VLOOKUP(I356,'[1]29-BA'!K$1:K$1048576,1,0)</f>
        <v>'Sao_Felix_Do_Coribe'</v>
      </c>
      <c r="N356" s="0" t="n">
        <v>15310</v>
      </c>
    </row>
    <row r="357" customFormat="false" ht="12.8" hidden="false" customHeight="false" outlineLevel="0" collapsed="false">
      <c r="B357" s="0" t="n">
        <v>292910</v>
      </c>
      <c r="C357" s="0" t="n">
        <v>2</v>
      </c>
      <c r="D357" s="0" t="n">
        <v>29</v>
      </c>
      <c r="E357" s="2" t="n">
        <f aca="false">VLOOKUP(B357,'10'!$B$2:$F$5570,4,0)</f>
        <v>-12.8394</v>
      </c>
      <c r="F357" s="2" t="n">
        <f aca="false">VLOOKUP(B357,'10'!$B$2:$F$5570,5,0)</f>
        <v>-39.0893</v>
      </c>
      <c r="G357" s="3" t="n">
        <f aca="false">VLOOKUP(B357,'10'!$B$2:$J$5570,6,0)</f>
        <v>22723.9240617041</v>
      </c>
      <c r="H357" s="0" t="n">
        <f aca="false">IFERROR(IF(I357=K357,0,1),1)</f>
        <v>0</v>
      </c>
      <c r="I357" s="0" t="s">
        <v>2117</v>
      </c>
      <c r="K357" s="4" t="str">
        <f aca="false">VLOOKUP(I357,'[1]29-BA'!K$1:K$1048576,1,0)</f>
        <v>'Sao_Felipe'</v>
      </c>
      <c r="N357" s="0" t="n">
        <v>21069</v>
      </c>
    </row>
    <row r="358" customFormat="false" ht="12.8" hidden="false" customHeight="false" outlineLevel="0" collapsed="false">
      <c r="B358" s="0" t="n">
        <v>292920</v>
      </c>
      <c r="C358" s="0" t="n">
        <v>2</v>
      </c>
      <c r="D358" s="0" t="n">
        <v>29</v>
      </c>
      <c r="E358" s="2" t="n">
        <f aca="false">VLOOKUP(B358,'10'!$B$2:$F$5570,4,0)</f>
        <v>-12.6183</v>
      </c>
      <c r="F358" s="2" t="n">
        <f aca="false">VLOOKUP(B358,'10'!$B$2:$F$5570,5,0)</f>
        <v>-38.6786</v>
      </c>
      <c r="G358" s="3" t="n">
        <f aca="false">VLOOKUP(B358,'10'!$B$2:$J$5570,6,0)</f>
        <v>42427.91422181</v>
      </c>
      <c r="H358" s="0" t="n">
        <f aca="false">IFERROR(IF(I358=K358,0,1),1)</f>
        <v>0</v>
      </c>
      <c r="I358" s="0" t="s">
        <v>2118</v>
      </c>
      <c r="K358" s="4" t="str">
        <f aca="false">VLOOKUP(I358,'[1]29-BA'!K$1:K$1048576,1,0)</f>
        <v>'Sao_Francisco_Do_Conde'</v>
      </c>
      <c r="N358" s="0" t="n">
        <v>39338</v>
      </c>
    </row>
    <row r="359" customFormat="false" ht="12.8" hidden="false" customHeight="false" outlineLevel="0" collapsed="false">
      <c r="B359" s="0" t="n">
        <v>292925</v>
      </c>
      <c r="C359" s="0" t="n">
        <v>2</v>
      </c>
      <c r="D359" s="0" t="n">
        <v>29</v>
      </c>
      <c r="E359" s="2" t="n">
        <f aca="false">VLOOKUP(B359,'10'!$B$2:$F$5570,4,0)</f>
        <v>-11.2175</v>
      </c>
      <c r="F359" s="2" t="n">
        <f aca="false">VLOOKUP(B359,'10'!$B$2:$F$5570,5,0)</f>
        <v>-41.8843</v>
      </c>
      <c r="G359" s="3" t="n">
        <f aca="false">VLOOKUP(B359,'10'!$B$2:$J$5570,6,0)</f>
        <v>20274.5419579436</v>
      </c>
      <c r="H359" s="0" t="n">
        <f aca="false">IFERROR(IF(I359=K359,0,1),1)</f>
        <v>0</v>
      </c>
      <c r="I359" s="0" t="s">
        <v>2119</v>
      </c>
      <c r="K359" s="4" t="str">
        <f aca="false">VLOOKUP(I359,'[1]29-BA'!K$1:K$1048576,1,0)</f>
        <v>'Sao_Gabriel'</v>
      </c>
      <c r="N359" s="0" t="n">
        <v>18798</v>
      </c>
    </row>
    <row r="360" customFormat="false" ht="12.8" hidden="false" customHeight="false" outlineLevel="0" collapsed="false">
      <c r="B360" s="0" t="n">
        <v>292930</v>
      </c>
      <c r="C360" s="0" t="n">
        <v>2</v>
      </c>
      <c r="D360" s="0" t="n">
        <v>29</v>
      </c>
      <c r="E360" s="2" t="n">
        <f aca="false">VLOOKUP(B360,'10'!$B$2:$F$5570,4,0)</f>
        <v>-12.4331</v>
      </c>
      <c r="F360" s="2" t="n">
        <f aca="false">VLOOKUP(B360,'10'!$B$2:$F$5570,5,0)</f>
        <v>-38.9663</v>
      </c>
      <c r="G360" s="3" t="n">
        <f aca="false">VLOOKUP(B360,'10'!$B$2:$J$5570,6,0)</f>
        <v>40056.1875612335</v>
      </c>
      <c r="H360" s="0" t="n">
        <f aca="false">IFERROR(IF(I360=K360,0,1),1)</f>
        <v>0</v>
      </c>
      <c r="I360" s="0" t="s">
        <v>2120</v>
      </c>
      <c r="K360" s="4" t="str">
        <f aca="false">VLOOKUP(I360,'[1]29-BA'!K$1:K$1048576,1,0)</f>
        <v>'Sao_Goncalo_Dos_Campos'</v>
      </c>
      <c r="N360" s="0" t="n">
        <v>37139</v>
      </c>
    </row>
    <row r="361" customFormat="false" ht="12.8" hidden="false" customHeight="false" outlineLevel="0" collapsed="false">
      <c r="B361" s="0" t="n">
        <v>292935</v>
      </c>
      <c r="C361" s="0" t="n">
        <v>2</v>
      </c>
      <c r="D361" s="0" t="n">
        <v>29</v>
      </c>
      <c r="E361" s="2" t="n">
        <f aca="false">VLOOKUP(B361,'10'!$B$2:$F$5570,4,0)</f>
        <v>-15.0787</v>
      </c>
      <c r="F361" s="2" t="n">
        <f aca="false">VLOOKUP(B361,'10'!$B$2:$F$5570,5,0)</f>
        <v>-39.3437</v>
      </c>
      <c r="G361" s="3" t="n">
        <f aca="false">VLOOKUP(B361,'10'!$B$2:$J$5570,6,0)</f>
        <v>6158.50806361623</v>
      </c>
      <c r="H361" s="0" t="n">
        <f aca="false">IFERROR(IF(I361=K361,0,1),1)</f>
        <v>1</v>
      </c>
      <c r="I361" s="0" t="s">
        <v>2121</v>
      </c>
      <c r="K361" s="4" t="e">
        <f aca="false">VLOOKUP(I361,'[1]29-BA'!K$1:K$1048576,1,0)</f>
        <v>#N/A</v>
      </c>
      <c r="N361" s="0" t="n">
        <v>5710</v>
      </c>
    </row>
    <row r="362" customFormat="false" ht="12.8" hidden="false" customHeight="false" outlineLevel="0" collapsed="false">
      <c r="B362" s="0" t="n">
        <v>292937</v>
      </c>
      <c r="C362" s="0" t="n">
        <v>2</v>
      </c>
      <c r="D362" s="0" t="n">
        <v>29</v>
      </c>
      <c r="E362" s="2" t="n">
        <f aca="false">VLOOKUP(B362,'10'!$B$2:$F$5570,4,0)</f>
        <v>-11.4137</v>
      </c>
      <c r="F362" s="2" t="n">
        <f aca="false">VLOOKUP(B362,'10'!$B$2:$F$5570,5,0)</f>
        <v>-39.8669</v>
      </c>
      <c r="G362" s="3" t="n">
        <f aca="false">VLOOKUP(B362,'10'!$B$2:$J$5570,6,0)</f>
        <v>11235.2326617671</v>
      </c>
      <c r="H362" s="0" t="n">
        <f aca="false">IFERROR(IF(I362=K362,0,1),1)</f>
        <v>1</v>
      </c>
      <c r="I362" s="0" t="s">
        <v>2122</v>
      </c>
      <c r="K362" s="4" t="e">
        <f aca="false">VLOOKUP(I362,'[1]29-BA'!K$1:K$1048576,1,0)</f>
        <v>#N/A</v>
      </c>
      <c r="N362" s="0" t="n">
        <v>10417</v>
      </c>
    </row>
    <row r="363" customFormat="false" ht="12.8" hidden="false" customHeight="false" outlineLevel="0" collapsed="false">
      <c r="B363" s="0" t="n">
        <v>292940</v>
      </c>
      <c r="C363" s="0" t="n">
        <v>2</v>
      </c>
      <c r="D363" s="0" t="n">
        <v>29</v>
      </c>
      <c r="E363" s="2" t="n">
        <f aca="false">VLOOKUP(B363,'10'!$B$2:$F$5570,4,0)</f>
        <v>-13.0434</v>
      </c>
      <c r="F363" s="2" t="n">
        <f aca="false">VLOOKUP(B363,'10'!$B$2:$F$5570,5,0)</f>
        <v>-39.4578</v>
      </c>
      <c r="G363" s="3" t="n">
        <f aca="false">VLOOKUP(B363,'10'!$B$2:$J$5570,6,0)</f>
        <v>12559.6893871823</v>
      </c>
      <c r="H363" s="0" t="n">
        <f aca="false">IFERROR(IF(I363=K363,0,1),1)</f>
        <v>0</v>
      </c>
      <c r="I363" s="0" t="s">
        <v>2123</v>
      </c>
      <c r="K363" s="4" t="str">
        <f aca="false">VLOOKUP(I363,'[1]29-BA'!K$1:K$1048576,1,0)</f>
        <v>'Sao_Miguel_Das_Matas'</v>
      </c>
      <c r="N363" s="0" t="n">
        <v>11645</v>
      </c>
    </row>
    <row r="364" customFormat="false" ht="12.8" hidden="false" customHeight="false" outlineLevel="0" collapsed="false">
      <c r="B364" s="0" t="n">
        <v>292950</v>
      </c>
      <c r="C364" s="0" t="n">
        <v>2</v>
      </c>
      <c r="D364" s="0" t="n">
        <v>29</v>
      </c>
      <c r="E364" s="2" t="n">
        <f aca="false">VLOOKUP(B364,'10'!$B$2:$F$5570,4,0)</f>
        <v>-12.5123</v>
      </c>
      <c r="F364" s="2" t="n">
        <f aca="false">VLOOKUP(B364,'10'!$B$2:$F$5570,5,0)</f>
        <v>-38.4905</v>
      </c>
      <c r="G364" s="3" t="n">
        <f aca="false">VLOOKUP(B364,'10'!$B$2:$J$5570,6,0)</f>
        <v>47632.9860107789</v>
      </c>
      <c r="H364" s="0" t="n">
        <f aca="false">IFERROR(IF(I364=K364,0,1),1)</f>
        <v>0</v>
      </c>
      <c r="I364" s="0" t="s">
        <v>2124</v>
      </c>
      <c r="K364" s="4" t="str">
        <f aca="false">VLOOKUP(I364,'[1]29-BA'!K$1:K$1048576,1,0)</f>
        <v>'Sao_Sebastiao_Do_Passe'</v>
      </c>
      <c r="N364" s="0" t="n">
        <v>44164</v>
      </c>
    </row>
    <row r="365" customFormat="false" ht="12.8" hidden="false" customHeight="false" outlineLevel="0" collapsed="false">
      <c r="B365" s="0" t="n">
        <v>292960</v>
      </c>
      <c r="C365" s="0" t="n">
        <v>2</v>
      </c>
      <c r="D365" s="0" t="n">
        <v>29</v>
      </c>
      <c r="E365" s="2" t="n">
        <f aca="false">VLOOKUP(B365,'10'!$B$2:$F$5570,4,0)</f>
        <v>-12.7208</v>
      </c>
      <c r="F365" s="2" t="n">
        <f aca="false">VLOOKUP(B365,'10'!$B$2:$F$5570,5,0)</f>
        <v>-39.1824</v>
      </c>
      <c r="G365" s="3" t="n">
        <f aca="false">VLOOKUP(B365,'10'!$B$2:$J$5570,6,0)</f>
        <v>18752.7109811025</v>
      </c>
      <c r="H365" s="0" t="n">
        <f aca="false">IFERROR(IF(I365=K365,0,1),1)</f>
        <v>0</v>
      </c>
      <c r="I365" s="0" t="s">
        <v>2125</v>
      </c>
      <c r="K365" s="4" t="str">
        <f aca="false">VLOOKUP(I365,'[1]29-BA'!K$1:K$1048576,1,0)</f>
        <v>'Sapeacu'</v>
      </c>
      <c r="N365" s="0" t="n">
        <v>17387</v>
      </c>
    </row>
    <row r="366" customFormat="false" ht="12.8" hidden="false" customHeight="false" outlineLevel="0" collapsed="false">
      <c r="B366" s="0" t="n">
        <v>292970</v>
      </c>
      <c r="C366" s="0" t="n">
        <v>2</v>
      </c>
      <c r="D366" s="0" t="n">
        <v>29</v>
      </c>
      <c r="E366" s="2" t="n">
        <f aca="false">VLOOKUP(B366,'10'!$B$2:$F$5570,4,0)</f>
        <v>-11.5929</v>
      </c>
      <c r="F366" s="2" t="n">
        <f aca="false">VLOOKUP(B366,'10'!$B$2:$F$5570,5,0)</f>
        <v>-38.5938</v>
      </c>
      <c r="G366" s="3" t="n">
        <f aca="false">VLOOKUP(B366,'10'!$B$2:$J$5570,6,0)</f>
        <v>21186.993415355</v>
      </c>
      <c r="H366" s="0" t="n">
        <f aca="false">IFERROR(IF(I366=K366,0,1),1)</f>
        <v>0</v>
      </c>
      <c r="I366" s="0" t="s">
        <v>2126</v>
      </c>
      <c r="K366" s="4" t="str">
        <f aca="false">VLOOKUP(I366,'[1]29-BA'!K$1:K$1048576,1,0)</f>
        <v>'Satiro_Dias'</v>
      </c>
      <c r="N366" s="0" t="n">
        <v>19644</v>
      </c>
    </row>
    <row r="367" customFormat="false" ht="12.8" hidden="false" customHeight="false" outlineLevel="0" collapsed="false">
      <c r="B367" s="0" t="n">
        <v>292975</v>
      </c>
      <c r="C367" s="0" t="n">
        <v>2</v>
      </c>
      <c r="D367" s="0" t="n">
        <v>29</v>
      </c>
      <c r="E367" s="2" t="n">
        <f aca="false">VLOOKUP(B367,'10'!$B$2:$F$5570,4,0)</f>
        <v>-12.7387</v>
      </c>
      <c r="F367" s="2" t="n">
        <f aca="false">VLOOKUP(B367,'10'!$B$2:$F$5570,5,0)</f>
        <v>-38.7625</v>
      </c>
      <c r="G367" s="3" t="n">
        <f aca="false">VLOOKUP(B367,'10'!$B$2:$J$5570,6,0)</f>
        <v>12918.8458119081</v>
      </c>
      <c r="H367" s="0" t="n">
        <f aca="false">IFERROR(IF(I367=K367,0,1),1)</f>
        <v>0</v>
      </c>
      <c r="I367" s="0" t="s">
        <v>2127</v>
      </c>
      <c r="K367" s="4" t="str">
        <f aca="false">VLOOKUP(I367,'[1]29-BA'!K$1:K$1048576,1,0)</f>
        <v>'Saubara'</v>
      </c>
      <c r="N367" s="0" t="n">
        <v>11978</v>
      </c>
    </row>
    <row r="368" customFormat="false" ht="12.8" hidden="false" customHeight="false" outlineLevel="0" collapsed="false">
      <c r="B368" s="0" t="n">
        <v>292980</v>
      </c>
      <c r="C368" s="0" t="n">
        <v>2</v>
      </c>
      <c r="D368" s="0" t="n">
        <v>29</v>
      </c>
      <c r="E368" s="2" t="n">
        <f aca="false">VLOOKUP(B368,'10'!$B$2:$F$5570,4,0)</f>
        <v>-10.9428</v>
      </c>
      <c r="F368" s="2" t="n">
        <f aca="false">VLOOKUP(B368,'10'!$B$2:$F$5570,5,0)</f>
        <v>-40.4155</v>
      </c>
      <c r="G368" s="3" t="n">
        <f aca="false">VLOOKUP(B368,'10'!$B$2:$J$5570,6,0)</f>
        <v>13894.9315908175</v>
      </c>
      <c r="H368" s="0" t="n">
        <f aca="false">IFERROR(IF(I368=K368,0,1),1)</f>
        <v>0</v>
      </c>
      <c r="I368" s="0" t="s">
        <v>2128</v>
      </c>
      <c r="K368" s="4" t="str">
        <f aca="false">VLOOKUP(I368,'[1]29-BA'!K$1:K$1048576,1,0)</f>
        <v>'Saude'</v>
      </c>
      <c r="N368" s="0" t="n">
        <v>12883</v>
      </c>
    </row>
    <row r="369" customFormat="false" ht="12.8" hidden="false" customHeight="false" outlineLevel="0" collapsed="false">
      <c r="B369" s="0" t="n">
        <v>292990</v>
      </c>
      <c r="C369" s="0" t="n">
        <v>2</v>
      </c>
      <c r="D369" s="0" t="n">
        <v>29</v>
      </c>
      <c r="E369" s="2" t="n">
        <f aca="false">VLOOKUP(B369,'10'!$B$2:$F$5570,4,0)</f>
        <v>-12.4169</v>
      </c>
      <c r="F369" s="2" t="n">
        <f aca="false">VLOOKUP(B369,'10'!$B$2:$F$5570,5,0)</f>
        <v>-41.7722</v>
      </c>
      <c r="G369" s="3" t="n">
        <f aca="false">VLOOKUP(B369,'10'!$B$2:$J$5570,6,0)</f>
        <v>47392.469846473</v>
      </c>
      <c r="H369" s="0" t="n">
        <f aca="false">IFERROR(IF(I369=K369,0,1),1)</f>
        <v>0</v>
      </c>
      <c r="I369" s="0" t="s">
        <v>2129</v>
      </c>
      <c r="K369" s="4" t="str">
        <f aca="false">VLOOKUP(I369,'[1]29-BA'!K$1:K$1048576,1,0)</f>
        <v>'Seabra'</v>
      </c>
      <c r="N369" s="0" t="n">
        <v>43941</v>
      </c>
    </row>
    <row r="370" customFormat="false" ht="12.8" hidden="false" customHeight="false" outlineLevel="0" collapsed="false">
      <c r="B370" s="0" t="n">
        <v>293000</v>
      </c>
      <c r="C370" s="0" t="n">
        <v>2</v>
      </c>
      <c r="D370" s="0" t="n">
        <v>29</v>
      </c>
      <c r="E370" s="2" t="n">
        <f aca="false">VLOOKUP(B370,'10'!$B$2:$F$5570,4,0)</f>
        <v>-14.571</v>
      </c>
      <c r="F370" s="2" t="n">
        <f aca="false">VLOOKUP(B370,'10'!$B$2:$F$5570,5,0)</f>
        <v>-42.9434</v>
      </c>
      <c r="G370" s="3" t="n">
        <f aca="false">VLOOKUP(B370,'10'!$B$2:$J$5570,6,0)</f>
        <v>12242.5963275145</v>
      </c>
      <c r="H370" s="0" t="n">
        <f aca="false">IFERROR(IF(I370=K370,0,1),1)</f>
        <v>0</v>
      </c>
      <c r="I370" s="0" t="s">
        <v>2130</v>
      </c>
      <c r="K370" s="4" t="str">
        <f aca="false">VLOOKUP(I370,'[1]29-BA'!K$1:K$1048576,1,0)</f>
        <v>'Sebastiao_Laranjeiras'</v>
      </c>
      <c r="N370" s="0" t="n">
        <v>11351</v>
      </c>
    </row>
    <row r="371" customFormat="false" ht="12.8" hidden="false" customHeight="false" outlineLevel="0" collapsed="false">
      <c r="B371" s="0" t="n">
        <v>293010</v>
      </c>
      <c r="C371" s="0" t="n">
        <v>2</v>
      </c>
      <c r="D371" s="0" t="n">
        <v>29</v>
      </c>
      <c r="E371" s="2" t="n">
        <f aca="false">VLOOKUP(B371,'10'!$B$2:$F$5570,4,0)</f>
        <v>-10.4594</v>
      </c>
      <c r="F371" s="2" t="n">
        <f aca="false">VLOOKUP(B371,'10'!$B$2:$F$5570,5,0)</f>
        <v>-40.1865</v>
      </c>
      <c r="G371" s="3" t="n">
        <f aca="false">VLOOKUP(B371,'10'!$B$2:$J$5570,6,0)</f>
        <v>84760.9162352842</v>
      </c>
      <c r="H371" s="0" t="n">
        <f aca="false">IFERROR(IF(I371=K371,0,1),1)</f>
        <v>0</v>
      </c>
      <c r="I371" s="0" t="s">
        <v>2131</v>
      </c>
      <c r="K371" s="4" t="str">
        <f aca="false">VLOOKUP(I371,'[1]29-BA'!K$1:K$1048576,1,0)</f>
        <v>'Senhor_Do_Bonfim'</v>
      </c>
      <c r="N371" s="0" t="n">
        <v>78588</v>
      </c>
    </row>
    <row r="372" customFormat="false" ht="12.8" hidden="false" customHeight="false" outlineLevel="0" collapsed="false">
      <c r="B372" s="0" t="n">
        <v>293015</v>
      </c>
      <c r="C372" s="0" t="n">
        <v>2</v>
      </c>
      <c r="D372" s="0" t="n">
        <v>29</v>
      </c>
      <c r="E372" s="2" t="n">
        <f aca="false">VLOOKUP(B372,'10'!$B$2:$F$5570,4,0)</f>
        <v>-13.5659</v>
      </c>
      <c r="F372" s="2" t="n">
        <f aca="false">VLOOKUP(B372,'10'!$B$2:$F$5570,5,0)</f>
        <v>-43.5929</v>
      </c>
      <c r="G372" s="3" t="n">
        <f aca="false">VLOOKUP(B372,'10'!$B$2:$J$5570,6,0)</f>
        <v>34008.7699232832</v>
      </c>
      <c r="H372" s="0" t="n">
        <f aca="false">IFERROR(IF(I372=K372,0,1),1)</f>
        <v>0</v>
      </c>
      <c r="I372" s="0" t="s">
        <v>2132</v>
      </c>
      <c r="K372" s="4" t="str">
        <f aca="false">VLOOKUP(I372,'[1]29-BA'!K$1:K$1048576,1,0)</f>
        <v>'Serra_Do_Ramalho'</v>
      </c>
      <c r="N372" s="0" t="n">
        <v>31532</v>
      </c>
    </row>
    <row r="373" customFormat="false" ht="12.8" hidden="false" customHeight="false" outlineLevel="0" collapsed="false">
      <c r="B373" s="0" t="n">
        <v>293020</v>
      </c>
      <c r="C373" s="0" t="n">
        <v>2</v>
      </c>
      <c r="D373" s="0" t="n">
        <v>29</v>
      </c>
      <c r="E373" s="2" t="n">
        <f aca="false">VLOOKUP(B373,'10'!$B$2:$F$5570,4,0)</f>
        <v>-9.74138</v>
      </c>
      <c r="F373" s="2" t="n">
        <f aca="false">VLOOKUP(B373,'10'!$B$2:$F$5570,5,0)</f>
        <v>-41.8786</v>
      </c>
      <c r="G373" s="3" t="n">
        <f aca="false">VLOOKUP(B373,'10'!$B$2:$J$5570,6,0)</f>
        <v>43900.1319988391</v>
      </c>
      <c r="H373" s="0" t="n">
        <f aca="false">IFERROR(IF(I373=K373,0,1),1)</f>
        <v>0</v>
      </c>
      <c r="I373" s="0" t="s">
        <v>2133</v>
      </c>
      <c r="K373" s="4" t="str">
        <f aca="false">VLOOKUP(I373,'[1]29-BA'!K$1:K$1048576,1,0)</f>
        <v>'Sento_Se'</v>
      </c>
      <c r="N373" s="0" t="n">
        <v>40703</v>
      </c>
    </row>
    <row r="374" customFormat="false" ht="12.8" hidden="false" customHeight="false" outlineLevel="0" collapsed="false">
      <c r="B374" s="0" t="n">
        <v>293030</v>
      </c>
      <c r="C374" s="0" t="n">
        <v>2</v>
      </c>
      <c r="D374" s="0" t="n">
        <v>29</v>
      </c>
      <c r="E374" s="2" t="n">
        <f aca="false">VLOOKUP(B374,'10'!$B$2:$F$5570,4,0)</f>
        <v>-12.759</v>
      </c>
      <c r="F374" s="2" t="n">
        <f aca="false">VLOOKUP(B374,'10'!$B$2:$F$5570,5,0)</f>
        <v>-43.9504</v>
      </c>
      <c r="G374" s="3" t="n">
        <f aca="false">VLOOKUP(B374,'10'!$B$2:$J$5570,6,0)</f>
        <v>18822.8165895325</v>
      </c>
      <c r="H374" s="0" t="n">
        <f aca="false">IFERROR(IF(I374=K374,0,1),1)</f>
        <v>0</v>
      </c>
      <c r="I374" s="0" t="s">
        <v>2134</v>
      </c>
      <c r="K374" s="4" t="str">
        <f aca="false">VLOOKUP(I374,'[1]29-BA'!K$1:K$1048576,1,0)</f>
        <v>'Serra_Dourada'</v>
      </c>
      <c r="N374" s="0" t="n">
        <v>17452</v>
      </c>
    </row>
    <row r="375" customFormat="false" ht="12.8" hidden="false" customHeight="false" outlineLevel="0" collapsed="false">
      <c r="B375" s="0" t="n">
        <v>293040</v>
      </c>
      <c r="C375" s="0" t="n">
        <v>2</v>
      </c>
      <c r="D375" s="0" t="n">
        <v>29</v>
      </c>
      <c r="E375" s="2" t="n">
        <f aca="false">VLOOKUP(B375,'10'!$B$2:$F$5570,4,0)</f>
        <v>-12.156</v>
      </c>
      <c r="F375" s="2" t="n">
        <f aca="false">VLOOKUP(B375,'10'!$B$2:$F$5570,5,0)</f>
        <v>-39.3305</v>
      </c>
      <c r="G375" s="3" t="n">
        <f aca="false">VLOOKUP(B375,'10'!$B$2:$J$5570,6,0)</f>
        <v>16247.2443905981</v>
      </c>
      <c r="H375" s="0" t="n">
        <f aca="false">IFERROR(IF(I375=K375,0,1),1)</f>
        <v>1</v>
      </c>
      <c r="I375" s="0" t="s">
        <v>2135</v>
      </c>
      <c r="K375" s="4" t="e">
        <f aca="false">VLOOKUP(I375,'[1]29-BA'!K$1:K$1048576,1,0)</f>
        <v>#N/A</v>
      </c>
      <c r="N375" s="0" t="n">
        <v>15064</v>
      </c>
    </row>
    <row r="376" customFormat="false" ht="12.8" hidden="false" customHeight="false" outlineLevel="0" collapsed="false">
      <c r="B376" s="0" t="n">
        <v>293050</v>
      </c>
      <c r="C376" s="0" t="n">
        <v>2</v>
      </c>
      <c r="D376" s="0" t="n">
        <v>29</v>
      </c>
      <c r="E376" s="2" t="n">
        <f aca="false">VLOOKUP(B376,'10'!$B$2:$F$5570,4,0)</f>
        <v>-11.6584</v>
      </c>
      <c r="F376" s="2" t="n">
        <f aca="false">VLOOKUP(B376,'10'!$B$2:$F$5570,5,0)</f>
        <v>-39.01</v>
      </c>
      <c r="G376" s="3" t="n">
        <f aca="false">VLOOKUP(B376,'10'!$B$2:$J$5570,6,0)</f>
        <v>86727.108914789</v>
      </c>
      <c r="H376" s="0" t="n">
        <f aca="false">IFERROR(IF(I376=K376,0,1),1)</f>
        <v>0</v>
      </c>
      <c r="I376" s="0" t="s">
        <v>1230</v>
      </c>
      <c r="K376" s="4" t="str">
        <f aca="false">VLOOKUP(I376,'[1]29-BA'!K$1:K$1048576,1,0)</f>
        <v>'Serrinha'</v>
      </c>
      <c r="N376" s="0" t="n">
        <v>80411</v>
      </c>
    </row>
    <row r="377" customFormat="false" ht="12.8" hidden="false" customHeight="false" outlineLevel="0" collapsed="false">
      <c r="B377" s="0" t="n">
        <v>293060</v>
      </c>
      <c r="C377" s="0" t="n">
        <v>2</v>
      </c>
      <c r="D377" s="0" t="n">
        <v>29</v>
      </c>
      <c r="E377" s="2" t="n">
        <f aca="false">VLOOKUP(B377,'10'!$B$2:$F$5570,4,0)</f>
        <v>-11.4085</v>
      </c>
      <c r="F377" s="2" t="n">
        <f aca="false">VLOOKUP(B377,'10'!$B$2:$F$5570,5,0)</f>
        <v>-40.2983</v>
      </c>
      <c r="G377" s="3" t="n">
        <f aca="false">VLOOKUP(B377,'10'!$B$2:$J$5570,6,0)</f>
        <v>14395.3777802252</v>
      </c>
      <c r="H377" s="0" t="n">
        <f aca="false">IFERROR(IF(I377=K377,0,1),1)</f>
        <v>0</v>
      </c>
      <c r="I377" s="0" t="s">
        <v>2136</v>
      </c>
      <c r="K377" s="4" t="str">
        <f aca="false">VLOOKUP(I377,'[1]29-BA'!K$1:K$1048576,1,0)</f>
        <v>'Serrolandia'</v>
      </c>
      <c r="N377" s="0" t="n">
        <v>13347</v>
      </c>
    </row>
    <row r="378" customFormat="false" ht="12.8" hidden="false" customHeight="false" outlineLevel="0" collapsed="false">
      <c r="B378" s="0" t="n">
        <v>293070</v>
      </c>
      <c r="C378" s="0" t="n">
        <v>2</v>
      </c>
      <c r="D378" s="0" t="n">
        <v>29</v>
      </c>
      <c r="E378" s="2" t="n">
        <f aca="false">VLOOKUP(B378,'10'!$B$2:$F$5570,4,0)</f>
        <v>-12.7866</v>
      </c>
      <c r="F378" s="2" t="n">
        <f aca="false">VLOOKUP(B378,'10'!$B$2:$F$5570,5,0)</f>
        <v>-38.4029</v>
      </c>
      <c r="G378" s="3" t="n">
        <f aca="false">VLOOKUP(B378,'10'!$B$2:$J$5570,6,0)</f>
        <v>143345.476830644</v>
      </c>
      <c r="H378" s="0" t="n">
        <f aca="false">IFERROR(IF(I378=K378,0,1),1)</f>
        <v>0</v>
      </c>
      <c r="I378" s="0" t="s">
        <v>2137</v>
      </c>
      <c r="K378" s="4" t="str">
        <f aca="false">VLOOKUP(I378,'[1]29-BA'!K$1:K$1048576,1,0)</f>
        <v>'Simoes_Filho'</v>
      </c>
      <c r="N378" s="0" t="n">
        <v>132906</v>
      </c>
    </row>
    <row r="379" customFormat="false" ht="12.8" hidden="false" customHeight="false" outlineLevel="0" collapsed="false">
      <c r="B379" s="0" t="n">
        <v>293075</v>
      </c>
      <c r="C379" s="0" t="n">
        <v>2</v>
      </c>
      <c r="D379" s="0" t="n">
        <v>29</v>
      </c>
      <c r="E379" s="2" t="n">
        <f aca="false">VLOOKUP(B379,'10'!$B$2:$F$5570,4,0)</f>
        <v>-13.0801</v>
      </c>
      <c r="F379" s="2" t="n">
        <f aca="false">VLOOKUP(B379,'10'!$B$2:$F$5570,5,0)</f>
        <v>-43.4689</v>
      </c>
      <c r="G379" s="3" t="n">
        <f aca="false">VLOOKUP(B379,'10'!$B$2:$J$5570,6,0)</f>
        <v>13983.3725122214</v>
      </c>
      <c r="H379" s="0" t="n">
        <f aca="false">IFERROR(IF(I379=K379,0,1),1)</f>
        <v>0</v>
      </c>
      <c r="I379" s="0" t="s">
        <v>2138</v>
      </c>
      <c r="K379" s="4" t="str">
        <f aca="false">VLOOKUP(I379,'[1]29-BA'!K$1:K$1048576,1,0)</f>
        <v>'Sitio_Do_Mato'</v>
      </c>
      <c r="N379" s="0" t="n">
        <v>12965</v>
      </c>
    </row>
    <row r="380" customFormat="false" ht="12.8" hidden="false" customHeight="false" outlineLevel="0" collapsed="false">
      <c r="B380" s="0" t="n">
        <v>293076</v>
      </c>
      <c r="C380" s="0" t="n">
        <v>2</v>
      </c>
      <c r="D380" s="0" t="n">
        <v>29</v>
      </c>
      <c r="E380" s="2" t="n">
        <f aca="false">VLOOKUP(B380,'10'!$B$2:$F$5570,4,0)</f>
        <v>-10.3545</v>
      </c>
      <c r="F380" s="2" t="n">
        <f aca="false">VLOOKUP(B380,'10'!$B$2:$F$5570,5,0)</f>
        <v>-38.2213</v>
      </c>
      <c r="G380" s="3" t="n">
        <f aca="false">VLOOKUP(B380,'10'!$B$2:$J$5570,6,0)</f>
        <v>11126.2993317452</v>
      </c>
      <c r="H380" s="0" t="n">
        <f aca="false">IFERROR(IF(I380=K380,0,1),1)</f>
        <v>1</v>
      </c>
      <c r="I380" s="0" t="s">
        <v>2139</v>
      </c>
      <c r="K380" s="4" t="e">
        <f aca="false">VLOOKUP(I380,'[1]29-BA'!K$1:K$1048576,1,0)</f>
        <v>#N/A</v>
      </c>
      <c r="N380" s="0" t="n">
        <v>10316</v>
      </c>
    </row>
    <row r="381" customFormat="false" ht="12.8" hidden="false" customHeight="false" outlineLevel="0" collapsed="false">
      <c r="B381" s="0" t="n">
        <v>293077</v>
      </c>
      <c r="C381" s="0" t="n">
        <v>2</v>
      </c>
      <c r="D381" s="0" t="n">
        <v>29</v>
      </c>
      <c r="E381" s="2" t="n">
        <f aca="false">VLOOKUP(B381,'10'!$B$2:$F$5570,4,0)</f>
        <v>-9.45024</v>
      </c>
      <c r="F381" s="2" t="n">
        <f aca="false">VLOOKUP(B381,'10'!$B$2:$F$5570,5,0)</f>
        <v>-40.8145</v>
      </c>
      <c r="G381" s="3" t="n">
        <f aca="false">VLOOKUP(B381,'10'!$B$2:$J$5570,6,0)</f>
        <v>24597.361628517</v>
      </c>
      <c r="H381" s="0" t="n">
        <f aca="false">IFERROR(IF(I381=K381,0,1),1)</f>
        <v>0</v>
      </c>
      <c r="I381" s="0" t="s">
        <v>2140</v>
      </c>
      <c r="K381" s="4" t="str">
        <f aca="false">VLOOKUP(I381,'[1]29-BA'!K$1:K$1048576,1,0)</f>
        <v>'Sobradinho'</v>
      </c>
      <c r="N381" s="0" t="n">
        <v>22806</v>
      </c>
    </row>
    <row r="382" customFormat="false" ht="12.8" hidden="false" customHeight="false" outlineLevel="0" collapsed="false">
      <c r="B382" s="0" t="n">
        <v>293080</v>
      </c>
      <c r="C382" s="0" t="n">
        <v>2</v>
      </c>
      <c r="D382" s="0" t="n">
        <v>29</v>
      </c>
      <c r="E382" s="2" t="n">
        <f aca="false">VLOOKUP(B382,'10'!$B$2:$F$5570,4,0)</f>
        <v>-12.088</v>
      </c>
      <c r="F382" s="2" t="n">
        <f aca="false">VLOOKUP(B382,'10'!$B$2:$F$5570,5,0)</f>
        <v>-41.6427</v>
      </c>
      <c r="G382" s="3" t="n">
        <f aca="false">VLOOKUP(B382,'10'!$B$2:$J$5570,6,0)</f>
        <v>18232.8509308988</v>
      </c>
      <c r="H382" s="0" t="n">
        <f aca="false">IFERROR(IF(I382=K382,0,1),1)</f>
        <v>0</v>
      </c>
      <c r="I382" s="0" t="s">
        <v>2141</v>
      </c>
      <c r="K382" s="4" t="str">
        <f aca="false">VLOOKUP(I382,'[1]29-BA'!K$1:K$1048576,1,0)</f>
        <v>'Souto_Soares'</v>
      </c>
      <c r="N382" s="0" t="n">
        <v>16905</v>
      </c>
    </row>
    <row r="383" customFormat="false" ht="12.8" hidden="false" customHeight="false" outlineLevel="0" collapsed="false">
      <c r="B383" s="0" t="n">
        <v>293090</v>
      </c>
      <c r="C383" s="0" t="n">
        <v>2</v>
      </c>
      <c r="D383" s="0" t="n">
        <v>29</v>
      </c>
      <c r="E383" s="2" t="n">
        <f aca="false">VLOOKUP(B383,'10'!$B$2:$F$5570,4,0)</f>
        <v>-12.7026</v>
      </c>
      <c r="F383" s="2" t="n">
        <f aca="false">VLOOKUP(B383,'10'!$B$2:$F$5570,5,0)</f>
        <v>-44.0075</v>
      </c>
      <c r="G383" s="3" t="n">
        <f aca="false">VLOOKUP(B383,'10'!$B$2:$J$5570,6,0)</f>
        <v>13500.1830879657</v>
      </c>
      <c r="H383" s="0" t="n">
        <f aca="false">IFERROR(IF(I383=K383,0,1),1)</f>
        <v>0</v>
      </c>
      <c r="I383" s="0" t="s">
        <v>2142</v>
      </c>
      <c r="K383" s="4" t="str">
        <f aca="false">VLOOKUP(I383,'[1]29-BA'!K$1:K$1048576,1,0)</f>
        <v>'Tabocas_Do_Brejo_Velho'</v>
      </c>
      <c r="N383" s="0" t="n">
        <v>12517</v>
      </c>
    </row>
    <row r="384" customFormat="false" ht="12.8" hidden="false" customHeight="false" outlineLevel="0" collapsed="false">
      <c r="B384" s="0" t="n">
        <v>293100</v>
      </c>
      <c r="C384" s="0" t="n">
        <v>2</v>
      </c>
      <c r="D384" s="0" t="n">
        <v>29</v>
      </c>
      <c r="E384" s="2" t="n">
        <f aca="false">VLOOKUP(B384,'10'!$B$2:$F$5570,4,0)</f>
        <v>-14.0197</v>
      </c>
      <c r="F384" s="2" t="n">
        <f aca="false">VLOOKUP(B384,'10'!$B$2:$F$5570,5,0)</f>
        <v>-41.2473</v>
      </c>
      <c r="G384" s="3" t="n">
        <f aca="false">VLOOKUP(B384,'10'!$B$2:$J$5570,6,0)</f>
        <v>22019.6323339385</v>
      </c>
      <c r="H384" s="0" t="n">
        <f aca="false">IFERROR(IF(I384=K384,0,1),1)</f>
        <v>0</v>
      </c>
      <c r="I384" s="0" t="s">
        <v>2143</v>
      </c>
      <c r="K384" s="4" t="str">
        <f aca="false">VLOOKUP(I384,'[1]29-BA'!K$1:K$1048576,1,0)</f>
        <v>'Tanhacu'</v>
      </c>
      <c r="N384" s="0" t="n">
        <v>20416</v>
      </c>
    </row>
    <row r="385" customFormat="false" ht="12.8" hidden="false" customHeight="false" outlineLevel="0" collapsed="false">
      <c r="B385" s="0" t="n">
        <v>293105</v>
      </c>
      <c r="C385" s="0" t="n">
        <v>2</v>
      </c>
      <c r="D385" s="0" t="n">
        <v>29</v>
      </c>
      <c r="E385" s="2" t="n">
        <f aca="false">VLOOKUP(B385,'10'!$B$2:$F$5570,4,0)</f>
        <v>-13.5485</v>
      </c>
      <c r="F385" s="2" t="n">
        <f aca="false">VLOOKUP(B385,'10'!$B$2:$F$5570,5,0)</f>
        <v>-42.4934</v>
      </c>
      <c r="G385" s="3" t="n">
        <f aca="false">VLOOKUP(B385,'10'!$B$2:$J$5570,6,0)</f>
        <v>18642.6991032586</v>
      </c>
      <c r="H385" s="0" t="n">
        <f aca="false">IFERROR(IF(I385=K385,0,1),1)</f>
        <v>0</v>
      </c>
      <c r="I385" s="0" t="s">
        <v>2144</v>
      </c>
      <c r="K385" s="4" t="str">
        <f aca="false">VLOOKUP(I385,'[1]29-BA'!K$1:K$1048576,1,0)</f>
        <v>'Tanque_Novo'</v>
      </c>
      <c r="N385" s="0" t="n">
        <v>17285</v>
      </c>
    </row>
    <row r="386" customFormat="false" ht="12.8" hidden="false" customHeight="false" outlineLevel="0" collapsed="false">
      <c r="B386" s="0" t="n">
        <v>293110</v>
      </c>
      <c r="C386" s="0" t="n">
        <v>2</v>
      </c>
      <c r="D386" s="0" t="n">
        <v>29</v>
      </c>
      <c r="E386" s="2" t="n">
        <f aca="false">VLOOKUP(B386,'10'!$B$2:$F$5570,4,0)</f>
        <v>-11.968</v>
      </c>
      <c r="F386" s="2" t="n">
        <f aca="false">VLOOKUP(B386,'10'!$B$2:$F$5570,5,0)</f>
        <v>-39.1033</v>
      </c>
      <c r="G386" s="3" t="n">
        <f aca="false">VLOOKUP(B386,'10'!$B$2:$J$5570,6,0)</f>
        <v>8530.23472419278</v>
      </c>
      <c r="H386" s="0" t="n">
        <f aca="false">IFERROR(IF(I386=K386,0,1),1)</f>
        <v>0</v>
      </c>
      <c r="I386" s="0" t="s">
        <v>2145</v>
      </c>
      <c r="K386" s="4" t="str">
        <f aca="false">VLOOKUP(I386,'[1]29-BA'!K$1:K$1048576,1,0)</f>
        <v>'Tanquinho'</v>
      </c>
      <c r="N386" s="0" t="n">
        <v>7909</v>
      </c>
    </row>
    <row r="387" customFormat="false" ht="12.8" hidden="false" customHeight="false" outlineLevel="0" collapsed="false">
      <c r="B387" s="0" t="n">
        <v>293120</v>
      </c>
      <c r="C387" s="0" t="n">
        <v>2</v>
      </c>
      <c r="D387" s="0" t="n">
        <v>29</v>
      </c>
      <c r="E387" s="2" t="n">
        <f aca="false">VLOOKUP(B387,'10'!$B$2:$F$5570,4,0)</f>
        <v>-13.5321</v>
      </c>
      <c r="F387" s="2" t="n">
        <f aca="false">VLOOKUP(B387,'10'!$B$2:$F$5570,5,0)</f>
        <v>-39.1009</v>
      </c>
      <c r="G387" s="3" t="n">
        <f aca="false">VLOOKUP(B387,'10'!$B$2:$J$5570,6,0)</f>
        <v>22529.7854537442</v>
      </c>
      <c r="H387" s="0" t="n">
        <f aca="false">IFERROR(IF(I387=K387,0,1),1)</f>
        <v>0</v>
      </c>
      <c r="I387" s="0" t="s">
        <v>1444</v>
      </c>
      <c r="K387" s="4" t="str">
        <f aca="false">VLOOKUP(I387,'[1]29-BA'!K$1:K$1048576,1,0)</f>
        <v>'Taperoa'</v>
      </c>
      <c r="N387" s="0" t="n">
        <v>20889</v>
      </c>
    </row>
    <row r="388" customFormat="false" ht="12.8" hidden="false" customHeight="false" outlineLevel="0" collapsed="false">
      <c r="B388" s="0" t="n">
        <v>293130</v>
      </c>
      <c r="C388" s="0" t="n">
        <v>2</v>
      </c>
      <c r="D388" s="0" t="n">
        <v>29</v>
      </c>
      <c r="E388" s="2" t="n">
        <f aca="false">VLOOKUP(B388,'10'!$B$2:$F$5570,4,0)</f>
        <v>-11.8475</v>
      </c>
      <c r="F388" s="2" t="n">
        <f aca="false">VLOOKUP(B388,'10'!$B$2:$F$5570,5,0)</f>
        <v>-40.7927</v>
      </c>
      <c r="G388" s="3" t="n">
        <f aca="false">VLOOKUP(B388,'10'!$B$2:$J$5570,6,0)</f>
        <v>18384.9261738008</v>
      </c>
      <c r="H388" s="0" t="n">
        <f aca="false">IFERROR(IF(I388=K388,0,1),1)</f>
        <v>0</v>
      </c>
      <c r="I388" s="0" t="s">
        <v>2146</v>
      </c>
      <c r="K388" s="4" t="str">
        <f aca="false">VLOOKUP(I388,'[1]29-BA'!K$1:K$1048576,1,0)</f>
        <v>'Tapiramuta'</v>
      </c>
      <c r="N388" s="0" t="n">
        <v>17046</v>
      </c>
    </row>
    <row r="389" customFormat="false" ht="12.8" hidden="false" customHeight="false" outlineLevel="0" collapsed="false">
      <c r="B389" s="0" t="n">
        <v>293135</v>
      </c>
      <c r="C389" s="0" t="n">
        <v>2</v>
      </c>
      <c r="D389" s="0" t="n">
        <v>29</v>
      </c>
      <c r="E389" s="2" t="n">
        <f aca="false">VLOOKUP(B389,'10'!$B$2:$F$5570,4,0)</f>
        <v>-17.5399</v>
      </c>
      <c r="F389" s="2" t="n">
        <f aca="false">VLOOKUP(B389,'10'!$B$2:$F$5570,5,0)</f>
        <v>-39.74</v>
      </c>
      <c r="G389" s="3" t="n">
        <f aca="false">VLOOKUP(B389,'10'!$B$2:$J$5570,6,0)</f>
        <v>170890.509656685</v>
      </c>
      <c r="H389" s="0" t="n">
        <f aca="false">IFERROR(IF(I389=K389,0,1),1)</f>
        <v>0</v>
      </c>
      <c r="I389" s="0" t="s">
        <v>2147</v>
      </c>
      <c r="K389" s="4" t="str">
        <f aca="false">VLOOKUP(I389,'[1]29-BA'!K$1:K$1048576,1,0)</f>
        <v>'Teixeira_De_Freitas'</v>
      </c>
      <c r="N389" s="0" t="n">
        <v>158445</v>
      </c>
    </row>
    <row r="390" customFormat="false" ht="12.8" hidden="false" customHeight="false" outlineLevel="0" collapsed="false">
      <c r="B390" s="0" t="n">
        <v>293140</v>
      </c>
      <c r="C390" s="0" t="n">
        <v>2</v>
      </c>
      <c r="D390" s="0" t="n">
        <v>29</v>
      </c>
      <c r="E390" s="2" t="n">
        <f aca="false">VLOOKUP(B390,'10'!$B$2:$F$5570,4,0)</f>
        <v>-12.295</v>
      </c>
      <c r="F390" s="2" t="n">
        <f aca="false">VLOOKUP(B390,'10'!$B$2:$F$5570,5,0)</f>
        <v>-38.6347</v>
      </c>
      <c r="G390" s="3" t="n">
        <f aca="false">VLOOKUP(B390,'10'!$B$2:$J$5570,6,0)</f>
        <v>8081.55883024106</v>
      </c>
      <c r="H390" s="0" t="n">
        <f aca="false">IFERROR(IF(I390=K390,0,1),1)</f>
        <v>1</v>
      </c>
      <c r="I390" s="0" t="s">
        <v>2148</v>
      </c>
      <c r="K390" s="4" t="e">
        <f aca="false">VLOOKUP(I390,'[1]29-BA'!K$1:K$1048576,1,0)</f>
        <v>#N/A</v>
      </c>
      <c r="N390" s="0" t="n">
        <v>7493</v>
      </c>
    </row>
    <row r="391" customFormat="false" ht="12.8" hidden="false" customHeight="false" outlineLevel="0" collapsed="false">
      <c r="B391" s="0" t="n">
        <v>293150</v>
      </c>
      <c r="C391" s="0" t="n">
        <v>2</v>
      </c>
      <c r="D391" s="0" t="n">
        <v>29</v>
      </c>
      <c r="E391" s="2" t="n">
        <f aca="false">VLOOKUP(B391,'10'!$B$2:$F$5570,4,0)</f>
        <v>-11.4827</v>
      </c>
      <c r="F391" s="2" t="n">
        <f aca="false">VLOOKUP(B391,'10'!$B$2:$F$5570,5,0)</f>
        <v>-38.9913</v>
      </c>
      <c r="G391" s="3" t="n">
        <f aca="false">VLOOKUP(B391,'10'!$B$2:$J$5570,6,0)</f>
        <v>24244.6764907232</v>
      </c>
      <c r="H391" s="0" t="n">
        <f aca="false">IFERROR(IF(I391=K391,0,1),1)</f>
        <v>0</v>
      </c>
      <c r="I391" s="0" t="s">
        <v>2149</v>
      </c>
      <c r="K391" s="4" t="str">
        <f aca="false">VLOOKUP(I391,'[1]29-BA'!K$1:K$1048576,1,0)</f>
        <v>'Teofilandia'</v>
      </c>
      <c r="N391" s="0" t="n">
        <v>22479</v>
      </c>
    </row>
    <row r="392" customFormat="false" ht="12.8" hidden="false" customHeight="false" outlineLevel="0" collapsed="false">
      <c r="B392" s="0" t="n">
        <v>293160</v>
      </c>
      <c r="C392" s="0" t="n">
        <v>2</v>
      </c>
      <c r="D392" s="0" t="n">
        <v>29</v>
      </c>
      <c r="E392" s="2" t="n">
        <f aca="false">VLOOKUP(B392,'10'!$B$2:$F$5570,4,0)</f>
        <v>-13.5896</v>
      </c>
      <c r="F392" s="2" t="n">
        <f aca="false">VLOOKUP(B392,'10'!$B$2:$F$5570,5,0)</f>
        <v>-39.484</v>
      </c>
      <c r="G392" s="3" t="n">
        <f aca="false">VLOOKUP(B392,'10'!$B$2:$J$5570,6,0)</f>
        <v>16027.2206349102</v>
      </c>
      <c r="H392" s="0" t="n">
        <f aca="false">IFERROR(IF(I392=K392,0,1),1)</f>
        <v>0</v>
      </c>
      <c r="I392" s="0" t="s">
        <v>2150</v>
      </c>
      <c r="K392" s="4" t="str">
        <f aca="false">VLOOKUP(I392,'[1]29-BA'!K$1:K$1048576,1,0)</f>
        <v>'Teolandia'</v>
      </c>
      <c r="N392" s="0" t="n">
        <v>14860</v>
      </c>
    </row>
    <row r="393" customFormat="false" ht="12.8" hidden="false" customHeight="false" outlineLevel="0" collapsed="false">
      <c r="B393" s="0" t="n">
        <v>293170</v>
      </c>
      <c r="C393" s="0" t="n">
        <v>2</v>
      </c>
      <c r="D393" s="0" t="n">
        <v>29</v>
      </c>
      <c r="E393" s="2" t="n">
        <f aca="false">VLOOKUP(B393,'10'!$B$2:$F$5570,4,0)</f>
        <v>-12.3888</v>
      </c>
      <c r="F393" s="2" t="n">
        <f aca="false">VLOOKUP(B393,'10'!$B$2:$F$5570,5,0)</f>
        <v>-38.6238</v>
      </c>
      <c r="G393" s="3" t="n">
        <f aca="false">VLOOKUP(B393,'10'!$B$2:$J$5570,6,0)</f>
        <v>13983.3725122214</v>
      </c>
      <c r="H393" s="0" t="n">
        <f aca="false">IFERROR(IF(I393=K393,0,1),1)</f>
        <v>1</v>
      </c>
      <c r="I393" s="0" t="s">
        <v>1604</v>
      </c>
      <c r="K393" s="4" t="e">
        <f aca="false">VLOOKUP(I393,'[1]29-BA'!K$1:K$1048576,1,0)</f>
        <v>#N/A</v>
      </c>
      <c r="N393" s="0" t="n">
        <v>12965</v>
      </c>
    </row>
    <row r="394" customFormat="false" ht="12.8" hidden="false" customHeight="false" outlineLevel="0" collapsed="false">
      <c r="B394" s="0" t="n">
        <v>293180</v>
      </c>
      <c r="C394" s="0" t="n">
        <v>2</v>
      </c>
      <c r="D394" s="0" t="n">
        <v>29</v>
      </c>
      <c r="E394" s="2" t="n">
        <f aca="false">VLOOKUP(B394,'10'!$B$2:$F$5570,4,0)</f>
        <v>-14.9736</v>
      </c>
      <c r="F394" s="2" t="n">
        <f aca="false">VLOOKUP(B394,'10'!$B$2:$F$5570,5,0)</f>
        <v>-41.4142</v>
      </c>
      <c r="G394" s="3" t="n">
        <f aca="false">VLOOKUP(B394,'10'!$B$2:$J$5570,6,0)</f>
        <v>17912.522227765</v>
      </c>
      <c r="H394" s="0" t="n">
        <f aca="false">IFERROR(IF(I394=K394,0,1),1)</f>
        <v>0</v>
      </c>
      <c r="I394" s="0" t="s">
        <v>2151</v>
      </c>
      <c r="K394" s="4" t="str">
        <f aca="false">VLOOKUP(I394,'[1]29-BA'!K$1:K$1048576,1,0)</f>
        <v>'Tremedal'</v>
      </c>
      <c r="N394" s="0" t="n">
        <v>16608</v>
      </c>
    </row>
    <row r="395" customFormat="false" ht="12.8" hidden="false" customHeight="false" outlineLevel="0" collapsed="false">
      <c r="B395" s="0" t="n">
        <v>293190</v>
      </c>
      <c r="C395" s="0" t="n">
        <v>2</v>
      </c>
      <c r="D395" s="0" t="n">
        <v>29</v>
      </c>
      <c r="E395" s="2" t="n">
        <f aca="false">VLOOKUP(B395,'10'!$B$2:$F$5570,4,0)</f>
        <v>-10.9584</v>
      </c>
      <c r="F395" s="2" t="n">
        <f aca="false">VLOOKUP(B395,'10'!$B$2:$F$5570,5,0)</f>
        <v>-38.7894</v>
      </c>
      <c r="G395" s="3" t="n">
        <f aca="false">VLOOKUP(B395,'10'!$B$2:$J$5570,6,0)</f>
        <v>54540.0062628626</v>
      </c>
      <c r="H395" s="0" t="n">
        <f aca="false">IFERROR(IF(I395=K395,0,1),1)</f>
        <v>0</v>
      </c>
      <c r="I395" s="0" t="s">
        <v>2152</v>
      </c>
      <c r="K395" s="4" t="str">
        <f aca="false">VLOOKUP(I395,'[1]29-BA'!K$1:K$1048576,1,0)</f>
        <v>'Tucano'</v>
      </c>
      <c r="N395" s="0" t="n">
        <v>50568</v>
      </c>
    </row>
    <row r="396" customFormat="false" ht="12.8" hidden="false" customHeight="false" outlineLevel="0" collapsed="false">
      <c r="B396" s="0" t="n">
        <v>293200</v>
      </c>
      <c r="C396" s="0" t="n">
        <v>2</v>
      </c>
      <c r="D396" s="0" t="n">
        <v>29</v>
      </c>
      <c r="E396" s="2" t="n">
        <f aca="false">VLOOKUP(B396,'10'!$B$2:$F$5570,4,0)</f>
        <v>-9.83325</v>
      </c>
      <c r="F396" s="2" t="n">
        <f aca="false">VLOOKUP(B396,'10'!$B$2:$F$5570,5,0)</f>
        <v>-39.4794</v>
      </c>
      <c r="G396" s="3" t="n">
        <f aca="false">VLOOKUP(B396,'10'!$B$2:$J$5570,6,0)</f>
        <v>26409.3219694758</v>
      </c>
      <c r="H396" s="0" t="n">
        <f aca="false">IFERROR(IF(I396=K396,0,1),1)</f>
        <v>0</v>
      </c>
      <c r="I396" s="0" t="s">
        <v>2153</v>
      </c>
      <c r="K396" s="4" t="str">
        <f aca="false">VLOOKUP(I396,'[1]29-BA'!K$1:K$1048576,1,0)</f>
        <v>'Uaua'</v>
      </c>
      <c r="N396" s="0" t="n">
        <v>24486</v>
      </c>
    </row>
    <row r="397" customFormat="false" ht="12.8" hidden="false" customHeight="false" outlineLevel="0" collapsed="false">
      <c r="B397" s="0" t="n">
        <v>293210</v>
      </c>
      <c r="C397" s="0" t="n">
        <v>2</v>
      </c>
      <c r="D397" s="0" t="n">
        <v>29</v>
      </c>
      <c r="E397" s="2" t="n">
        <f aca="false">VLOOKUP(B397,'10'!$B$2:$F$5570,4,0)</f>
        <v>-13.2714</v>
      </c>
      <c r="F397" s="2" t="n">
        <f aca="false">VLOOKUP(B397,'10'!$B$2:$F$5570,5,0)</f>
        <v>-39.666</v>
      </c>
      <c r="G397" s="3" t="n">
        <f aca="false">VLOOKUP(B397,'10'!$B$2:$J$5570,6,0)</f>
        <v>21478.2013272949</v>
      </c>
      <c r="H397" s="0" t="n">
        <f aca="false">IFERROR(IF(I397=K397,0,1),1)</f>
        <v>0</v>
      </c>
      <c r="I397" s="0" t="s">
        <v>2154</v>
      </c>
      <c r="K397" s="4" t="str">
        <f aca="false">VLOOKUP(I397,'[1]29-BA'!K$1:K$1048576,1,0)</f>
        <v>'Ubaira'</v>
      </c>
      <c r="N397" s="0" t="n">
        <v>19914</v>
      </c>
    </row>
    <row r="398" customFormat="false" ht="12.8" hidden="false" customHeight="false" outlineLevel="0" collapsed="false">
      <c r="B398" s="0" t="n">
        <v>293220</v>
      </c>
      <c r="C398" s="0" t="n">
        <v>2</v>
      </c>
      <c r="D398" s="0" t="n">
        <v>29</v>
      </c>
      <c r="E398" s="2" t="n">
        <f aca="false">VLOOKUP(B398,'10'!$B$2:$F$5570,4,0)</f>
        <v>-14.303</v>
      </c>
      <c r="F398" s="2" t="n">
        <f aca="false">VLOOKUP(B398,'10'!$B$2:$F$5570,5,0)</f>
        <v>-39.3222</v>
      </c>
      <c r="G398" s="3" t="n">
        <f aca="false">VLOOKUP(B398,'10'!$B$2:$J$5570,6,0)</f>
        <v>20789.0092690373</v>
      </c>
      <c r="H398" s="0" t="n">
        <f aca="false">IFERROR(IF(I398=K398,0,1),1)</f>
        <v>0</v>
      </c>
      <c r="I398" s="0" t="s">
        <v>2155</v>
      </c>
      <c r="K398" s="4" t="str">
        <f aca="false">VLOOKUP(I398,'[1]29-BA'!K$1:K$1048576,1,0)</f>
        <v>'Ubaitaba'</v>
      </c>
      <c r="N398" s="0" t="n">
        <v>19275</v>
      </c>
    </row>
    <row r="399" customFormat="false" ht="12.8" hidden="false" customHeight="false" outlineLevel="0" collapsed="false">
      <c r="B399" s="0" t="n">
        <v>293230</v>
      </c>
      <c r="C399" s="0" t="n">
        <v>2</v>
      </c>
      <c r="D399" s="0" t="n">
        <v>29</v>
      </c>
      <c r="E399" s="2" t="n">
        <f aca="false">VLOOKUP(B399,'10'!$B$2:$F$5570,4,0)</f>
        <v>-14.2063</v>
      </c>
      <c r="F399" s="2" t="n">
        <f aca="false">VLOOKUP(B399,'10'!$B$2:$F$5570,5,0)</f>
        <v>-39.5207</v>
      </c>
      <c r="G399" s="3" t="n">
        <f aca="false">VLOOKUP(B399,'10'!$B$2:$J$5570,6,0)</f>
        <v>28899.6888904723</v>
      </c>
      <c r="H399" s="0" t="n">
        <f aca="false">IFERROR(IF(I399=K399,0,1),1)</f>
        <v>0</v>
      </c>
      <c r="I399" s="0" t="s">
        <v>2156</v>
      </c>
      <c r="K399" s="4" t="str">
        <f aca="false">VLOOKUP(I399,'[1]29-BA'!K$1:K$1048576,1,0)</f>
        <v>'Ubata'</v>
      </c>
      <c r="N399" s="0" t="n">
        <v>26795</v>
      </c>
    </row>
    <row r="400" customFormat="false" ht="12.8" hidden="false" customHeight="false" outlineLevel="0" collapsed="false">
      <c r="B400" s="0" t="n">
        <v>293240</v>
      </c>
      <c r="C400" s="0" t="n">
        <v>2</v>
      </c>
      <c r="D400" s="0" t="n">
        <v>29</v>
      </c>
      <c r="E400" s="2" t="n">
        <f aca="false">VLOOKUP(B400,'10'!$B$2:$F$5570,4,0)</f>
        <v>-11.3394</v>
      </c>
      <c r="F400" s="2" t="n">
        <f aca="false">VLOOKUP(B400,'10'!$B$2:$F$5570,5,0)</f>
        <v>-42.1354</v>
      </c>
      <c r="G400" s="3" t="n">
        <f aca="false">VLOOKUP(B400,'10'!$B$2:$J$5570,6,0)</f>
        <v>14974.5579606388</v>
      </c>
      <c r="H400" s="0" t="n">
        <f aca="false">IFERROR(IF(I400=K400,0,1),1)</f>
        <v>0</v>
      </c>
      <c r="I400" s="0" t="s">
        <v>2157</v>
      </c>
      <c r="K400" s="4" t="str">
        <f aca="false">VLOOKUP(I400,'[1]29-BA'!K$1:K$1048576,1,0)</f>
        <v>'Uibai'</v>
      </c>
      <c r="N400" s="0" t="n">
        <v>13884</v>
      </c>
    </row>
    <row r="401" customFormat="false" ht="12.8" hidden="false" customHeight="false" outlineLevel="0" collapsed="false">
      <c r="B401" s="0" t="n">
        <v>293245</v>
      </c>
      <c r="C401" s="0" t="n">
        <v>2</v>
      </c>
      <c r="D401" s="0" t="n">
        <v>29</v>
      </c>
      <c r="E401" s="2" t="n">
        <f aca="false">VLOOKUP(B401,'10'!$B$2:$F$5570,4,0)</f>
        <v>-10.7339</v>
      </c>
      <c r="F401" s="2" t="n">
        <f aca="false">VLOOKUP(B401,'10'!$B$2:$F$5570,5,0)</f>
        <v>-41.3234</v>
      </c>
      <c r="G401" s="3" t="n">
        <f aca="false">VLOOKUP(B401,'10'!$B$2:$J$5570,6,0)</f>
        <v>20529.0792439354</v>
      </c>
      <c r="H401" s="0" t="n">
        <f aca="false">IFERROR(IF(I401=K401,0,1),1)</f>
        <v>1</v>
      </c>
      <c r="I401" s="0" t="s">
        <v>2158</v>
      </c>
      <c r="K401" s="4" t="e">
        <f aca="false">VLOOKUP(I401,'[1]29-BA'!K$1:K$1048576,1,0)</f>
        <v>#N/A</v>
      </c>
      <c r="N401" s="0" t="n">
        <v>19034</v>
      </c>
    </row>
    <row r="402" customFormat="false" ht="12.8" hidden="false" customHeight="false" outlineLevel="0" collapsed="false">
      <c r="B402" s="0" t="n">
        <v>293250</v>
      </c>
      <c r="C402" s="0" t="n">
        <v>2</v>
      </c>
      <c r="D402" s="0" t="n">
        <v>29</v>
      </c>
      <c r="E402" s="2" t="n">
        <f aca="false">VLOOKUP(B402,'10'!$B$2:$F$5570,4,0)</f>
        <v>-15.2791</v>
      </c>
      <c r="F402" s="2" t="n">
        <f aca="false">VLOOKUP(B402,'10'!$B$2:$F$5570,5,0)</f>
        <v>-39.0765</v>
      </c>
      <c r="G402" s="3" t="n">
        <f aca="false">VLOOKUP(B402,'10'!$B$2:$J$5570,6,0)</f>
        <v>21014.4257638351</v>
      </c>
      <c r="H402" s="0" t="n">
        <f aca="false">IFERROR(IF(I402=K402,0,1),1)</f>
        <v>0</v>
      </c>
      <c r="I402" s="0" t="s">
        <v>2159</v>
      </c>
      <c r="K402" s="4" t="str">
        <f aca="false">VLOOKUP(I402,'[1]29-BA'!K$1:K$1048576,1,0)</f>
        <v>'Una'</v>
      </c>
      <c r="N402" s="0" t="n">
        <v>19484</v>
      </c>
    </row>
    <row r="403" customFormat="false" ht="12.8" hidden="false" customHeight="false" outlineLevel="0" collapsed="false">
      <c r="B403" s="0" t="n">
        <v>293260</v>
      </c>
      <c r="C403" s="0" t="n">
        <v>2</v>
      </c>
      <c r="D403" s="0" t="n">
        <v>29</v>
      </c>
      <c r="E403" s="2" t="n">
        <f aca="false">VLOOKUP(B403,'10'!$B$2:$F$5570,4,0)</f>
        <v>-14.7678</v>
      </c>
      <c r="F403" s="2" t="n">
        <f aca="false">VLOOKUP(B403,'10'!$B$2:$F$5570,5,0)</f>
        <v>-42.6498</v>
      </c>
      <c r="G403" s="3" t="n">
        <f aca="false">VLOOKUP(B403,'10'!$B$2:$J$5570,6,0)</f>
        <v>17958.899784111</v>
      </c>
      <c r="H403" s="0" t="n">
        <f aca="false">IFERROR(IF(I403=K403,0,1),1)</f>
        <v>0</v>
      </c>
      <c r="I403" s="0" t="s">
        <v>2160</v>
      </c>
      <c r="K403" s="4" t="str">
        <f aca="false">VLOOKUP(I403,'[1]29-BA'!K$1:K$1048576,1,0)</f>
        <v>'Urandi'</v>
      </c>
      <c r="N403" s="0" t="n">
        <v>16651</v>
      </c>
    </row>
    <row r="404" customFormat="false" ht="12.8" hidden="false" customHeight="false" outlineLevel="0" collapsed="false">
      <c r="B404" s="0" t="n">
        <v>293270</v>
      </c>
      <c r="C404" s="0" t="n">
        <v>2</v>
      </c>
      <c r="D404" s="0" t="n">
        <v>29</v>
      </c>
      <c r="E404" s="2" t="n">
        <f aca="false">VLOOKUP(B404,'10'!$B$2:$F$5570,4,0)</f>
        <v>-14.5963</v>
      </c>
      <c r="F404" s="2" t="n">
        <f aca="false">VLOOKUP(B404,'10'!$B$2:$F$5570,5,0)</f>
        <v>-39.2851</v>
      </c>
      <c r="G404" s="3" t="n">
        <f aca="false">VLOOKUP(B404,'10'!$B$2:$J$5570,6,0)</f>
        <v>22250.4415678464</v>
      </c>
      <c r="H404" s="0" t="n">
        <f aca="false">IFERROR(IF(I404=K404,0,1),1)</f>
        <v>1</v>
      </c>
      <c r="I404" s="0" t="s">
        <v>2161</v>
      </c>
      <c r="K404" s="4" t="e">
        <f aca="false">VLOOKUP(I404,'[1]29-BA'!K$1:K$1048576,1,0)</f>
        <v>#N/A</v>
      </c>
      <c r="N404" s="0" t="n">
        <v>20630</v>
      </c>
    </row>
    <row r="405" customFormat="false" ht="12.8" hidden="false" customHeight="false" outlineLevel="0" collapsed="false">
      <c r="B405" s="0" t="n">
        <v>293280</v>
      </c>
      <c r="C405" s="0" t="n">
        <v>2</v>
      </c>
      <c r="D405" s="0" t="n">
        <v>29</v>
      </c>
      <c r="E405" s="2" t="n">
        <f aca="false">VLOOKUP(B405,'10'!$B$2:$F$5570,4,0)</f>
        <v>-12.0783</v>
      </c>
      <c r="F405" s="2" t="n">
        <f aca="false">VLOOKUP(B405,'10'!$B$2:$F$5570,5,0)</f>
        <v>-41.0954</v>
      </c>
      <c r="G405" s="3" t="n">
        <f aca="false">VLOOKUP(B405,'10'!$B$2:$J$5570,6,0)</f>
        <v>20598.1063045434</v>
      </c>
      <c r="H405" s="0" t="n">
        <f aca="false">IFERROR(IF(I405=K405,0,1),1)</f>
        <v>0</v>
      </c>
      <c r="I405" s="0" t="s">
        <v>2162</v>
      </c>
      <c r="K405" s="4" t="str">
        <f aca="false">VLOOKUP(I405,'[1]29-BA'!K$1:K$1048576,1,0)</f>
        <v>'Utinga'</v>
      </c>
      <c r="N405" s="0" t="n">
        <v>19098</v>
      </c>
    </row>
    <row r="406" customFormat="false" ht="12.8" hidden="false" customHeight="false" outlineLevel="0" collapsed="false">
      <c r="B406" s="0" t="n">
        <v>293290</v>
      </c>
      <c r="C406" s="0" t="n">
        <v>2</v>
      </c>
      <c r="D406" s="0" t="n">
        <v>29</v>
      </c>
      <c r="E406" s="2" t="n">
        <f aca="false">VLOOKUP(B406,'10'!$B$2:$F$5570,4,0)</f>
        <v>-13.3669</v>
      </c>
      <c r="F406" s="2" t="n">
        <f aca="false">VLOOKUP(B406,'10'!$B$2:$F$5570,5,0)</f>
        <v>-39.073</v>
      </c>
      <c r="G406" s="3" t="n">
        <f aca="false">VLOOKUP(B406,'10'!$B$2:$J$5570,6,0)</f>
        <v>103387.437121213</v>
      </c>
      <c r="H406" s="0" t="n">
        <f aca="false">IFERROR(IF(I406=K406,0,1),1)</f>
        <v>0</v>
      </c>
      <c r="I406" s="0" t="s">
        <v>2163</v>
      </c>
      <c r="K406" s="4" t="str">
        <f aca="false">VLOOKUP(I406,'[1]29-BA'!K$1:K$1048576,1,0)</f>
        <v>'Valenca'</v>
      </c>
      <c r="N406" s="0" t="n">
        <v>95858</v>
      </c>
    </row>
    <row r="407" customFormat="false" ht="12.8" hidden="false" customHeight="false" outlineLevel="0" collapsed="false">
      <c r="B407" s="0" t="n">
        <v>293300</v>
      </c>
      <c r="C407" s="0" t="n">
        <v>2</v>
      </c>
      <c r="D407" s="0" t="n">
        <v>29</v>
      </c>
      <c r="E407" s="2" t="n">
        <f aca="false">VLOOKUP(B407,'10'!$B$2:$F$5570,4,0)</f>
        <v>-11.4062</v>
      </c>
      <c r="F407" s="2" t="n">
        <f aca="false">VLOOKUP(B407,'10'!$B$2:$F$5570,5,0)</f>
        <v>-39.457</v>
      </c>
      <c r="G407" s="3" t="n">
        <f aca="false">VLOOKUP(B407,'10'!$B$2:$J$5570,6,0)</f>
        <v>30339.5502328414</v>
      </c>
      <c r="H407" s="0" t="n">
        <f aca="false">IFERROR(IF(I407=K407,0,1),1)</f>
        <v>0</v>
      </c>
      <c r="I407" s="0" t="s">
        <v>2164</v>
      </c>
      <c r="K407" s="4" t="str">
        <f aca="false">VLOOKUP(I407,'[1]29-BA'!K$1:K$1048576,1,0)</f>
        <v>'Valente'</v>
      </c>
      <c r="N407" s="0" t="n">
        <v>28130</v>
      </c>
    </row>
    <row r="408" customFormat="false" ht="12.8" hidden="false" customHeight="false" outlineLevel="0" collapsed="false">
      <c r="B408" s="0" t="n">
        <v>293305</v>
      </c>
      <c r="C408" s="0" t="n">
        <v>2</v>
      </c>
      <c r="D408" s="0" t="n">
        <v>29</v>
      </c>
      <c r="E408" s="2" t="n">
        <f aca="false">VLOOKUP(B408,'10'!$B$2:$F$5570,4,0)</f>
        <v>-11.6005</v>
      </c>
      <c r="F408" s="2" t="n">
        <f aca="false">VLOOKUP(B408,'10'!$B$2:$F$5570,5,0)</f>
        <v>-40.1328</v>
      </c>
      <c r="G408" s="3" t="n">
        <f aca="false">VLOOKUP(B408,'10'!$B$2:$J$5570,6,0)</f>
        <v>15193.5031685047</v>
      </c>
      <c r="H408" s="0" t="n">
        <f aca="false">IFERROR(IF(I408=K408,0,1),1)</f>
        <v>0</v>
      </c>
      <c r="I408" s="0" t="s">
        <v>2165</v>
      </c>
      <c r="K408" s="4" t="str">
        <f aca="false">VLOOKUP(I408,'[1]29-BA'!K$1:K$1048576,1,0)</f>
        <v>'Varzea_Da_Roca'</v>
      </c>
      <c r="N408" s="0" t="n">
        <v>14087</v>
      </c>
    </row>
    <row r="409" customFormat="false" ht="12.8" hidden="false" customHeight="false" outlineLevel="0" collapsed="false">
      <c r="B409" s="0" t="n">
        <v>293310</v>
      </c>
      <c r="C409" s="0" t="n">
        <v>2</v>
      </c>
      <c r="D409" s="0" t="n">
        <v>29</v>
      </c>
      <c r="E409" s="2" t="n">
        <f aca="false">VLOOKUP(B409,'10'!$B$2:$F$5570,4,0)</f>
        <v>-11.5273</v>
      </c>
      <c r="F409" s="2" t="n">
        <f aca="false">VLOOKUP(B409,'10'!$B$2:$F$5570,5,0)</f>
        <v>-40.3149</v>
      </c>
      <c r="G409" s="3" t="n">
        <f aca="false">VLOOKUP(B409,'10'!$B$2:$J$5570,6,0)</f>
        <v>9847.14161485398</v>
      </c>
      <c r="H409" s="0" t="n">
        <f aca="false">IFERROR(IF(I409=K409,0,1),1)</f>
        <v>0</v>
      </c>
      <c r="I409" s="0" t="s">
        <v>2166</v>
      </c>
      <c r="K409" s="4" t="str">
        <f aca="false">VLOOKUP(I409,'[1]29-BA'!K$1:K$1048576,1,0)</f>
        <v>'Varzea_Do_Poco'</v>
      </c>
      <c r="N409" s="0" t="n">
        <v>9130</v>
      </c>
    </row>
    <row r="410" customFormat="false" ht="12.8" hidden="false" customHeight="false" outlineLevel="0" collapsed="false">
      <c r="B410" s="0" t="n">
        <v>293315</v>
      </c>
      <c r="C410" s="0" t="n">
        <v>2</v>
      </c>
      <c r="D410" s="0" t="n">
        <v>29</v>
      </c>
      <c r="E410" s="2" t="n">
        <f aca="false">VLOOKUP(B410,'10'!$B$2:$F$5570,4,0)</f>
        <v>-11.2557</v>
      </c>
      <c r="F410" s="2" t="n">
        <f aca="false">VLOOKUP(B410,'10'!$B$2:$F$5570,5,0)</f>
        <v>-40.9432</v>
      </c>
      <c r="G410" s="3" t="n">
        <f aca="false">VLOOKUP(B410,'10'!$B$2:$J$5570,6,0)</f>
        <v>13775.2127825756</v>
      </c>
      <c r="H410" s="0" t="n">
        <f aca="false">IFERROR(IF(I410=K410,0,1),1)</f>
        <v>0</v>
      </c>
      <c r="I410" s="0" t="s">
        <v>2167</v>
      </c>
      <c r="K410" s="4" t="str">
        <f aca="false">VLOOKUP(I410,'[1]29-BA'!K$1:K$1048576,1,0)</f>
        <v>'Varzea_Nova'</v>
      </c>
      <c r="N410" s="0" t="n">
        <v>12772</v>
      </c>
    </row>
    <row r="411" customFormat="false" ht="12.8" hidden="false" customHeight="false" outlineLevel="0" collapsed="false">
      <c r="B411" s="0" t="n">
        <v>293317</v>
      </c>
      <c r="C411" s="0" t="n">
        <v>2</v>
      </c>
      <c r="D411" s="0" t="n">
        <v>29</v>
      </c>
      <c r="E411" s="2" t="n">
        <f aca="false">VLOOKUP(B411,'10'!$B$2:$F$5570,4,0)</f>
        <v>-12.9672</v>
      </c>
      <c r="F411" s="2" t="n">
        <f aca="false">VLOOKUP(B411,'10'!$B$2:$F$5570,5,0)</f>
        <v>-39.3919</v>
      </c>
      <c r="G411" s="3" t="n">
        <f aca="false">VLOOKUP(B411,'10'!$B$2:$J$5570,6,0)</f>
        <v>9593.68287668413</v>
      </c>
      <c r="H411" s="0" t="n">
        <f aca="false">IFERROR(IF(I411=K411,0,1),1)</f>
        <v>1</v>
      </c>
      <c r="I411" s="0" t="s">
        <v>2168</v>
      </c>
      <c r="K411" s="4" t="e">
        <f aca="false">VLOOKUP(I411,'[1]29-BA'!K$1:K$1048576,1,0)</f>
        <v>#N/A</v>
      </c>
      <c r="N411" s="0" t="n">
        <v>8895</v>
      </c>
    </row>
    <row r="412" customFormat="false" ht="12.8" hidden="false" customHeight="false" outlineLevel="0" collapsed="false">
      <c r="B412" s="0" t="n">
        <v>293320</v>
      </c>
      <c r="C412" s="0" t="n">
        <v>2</v>
      </c>
      <c r="D412" s="0" t="n">
        <v>29</v>
      </c>
      <c r="E412" s="2" t="n">
        <f aca="false">VLOOKUP(B412,'10'!$B$2:$F$5570,4,0)</f>
        <v>-12.9568</v>
      </c>
      <c r="F412" s="2" t="n">
        <f aca="false">VLOOKUP(B412,'10'!$B$2:$F$5570,5,0)</f>
        <v>-38.6153</v>
      </c>
      <c r="G412" s="3" t="n">
        <f aca="false">VLOOKUP(B412,'10'!$B$2:$J$5570,6,0)</f>
        <v>46060.4632863038</v>
      </c>
      <c r="H412" s="0" t="n">
        <f aca="false">IFERROR(IF(I412=K412,0,1),1)</f>
        <v>1</v>
      </c>
      <c r="I412" s="0" t="s">
        <v>1246</v>
      </c>
      <c r="K412" s="4" t="e">
        <f aca="false">VLOOKUP(I412,'[1]29-BA'!K$1:K$1048576,1,0)</f>
        <v>#N/A</v>
      </c>
      <c r="N412" s="0" t="n">
        <v>42706</v>
      </c>
    </row>
    <row r="413" customFormat="false" ht="12.8" hidden="false" customHeight="false" outlineLevel="0" collapsed="false">
      <c r="B413" s="0" t="n">
        <v>293325</v>
      </c>
      <c r="C413" s="0" t="n">
        <v>2</v>
      </c>
      <c r="D413" s="0" t="n">
        <v>29</v>
      </c>
      <c r="E413" s="2" t="n">
        <f aca="false">VLOOKUP(B413,'10'!$B$2:$F$5570,4,0)</f>
        <v>-17.2183</v>
      </c>
      <c r="F413" s="2" t="n">
        <f aca="false">VLOOKUP(B413,'10'!$B$2:$F$5570,5,0)</f>
        <v>-40.0974</v>
      </c>
      <c r="G413" s="3" t="n">
        <f aca="false">VLOOKUP(B413,'10'!$B$2:$J$5570,6,0)</f>
        <v>6749.55227007187</v>
      </c>
      <c r="H413" s="0" t="n">
        <f aca="false">IFERROR(IF(I413=K413,0,1),1)</f>
        <v>0</v>
      </c>
      <c r="I413" s="0" t="s">
        <v>2169</v>
      </c>
      <c r="K413" s="4" t="str">
        <f aca="false">VLOOKUP(I413,'[1]29-BA'!K$1:K$1048576,1,0)</f>
        <v>'Vereda'</v>
      </c>
      <c r="N413" s="0" t="n">
        <v>6258</v>
      </c>
    </row>
    <row r="414" customFormat="false" ht="12.8" hidden="false" customHeight="false" outlineLevel="0" collapsed="false">
      <c r="B414" s="0" t="n">
        <v>293330</v>
      </c>
      <c r="C414" s="0" t="n">
        <v>2</v>
      </c>
      <c r="D414" s="0" t="n">
        <v>29</v>
      </c>
      <c r="E414" s="2" t="n">
        <f aca="false">VLOOKUP(B414,'10'!$B$2:$F$5570,4,0)</f>
        <v>-14.8615</v>
      </c>
      <c r="F414" s="2" t="n">
        <f aca="false">VLOOKUP(B414,'10'!$B$2:$F$5570,5,0)</f>
        <v>-40.8442</v>
      </c>
      <c r="G414" s="3" t="n">
        <f aca="false">VLOOKUP(B414,'10'!$B$2:$J$5570,6,0)</f>
        <v>365503.678658246</v>
      </c>
      <c r="H414" s="0" t="n">
        <f aca="false">IFERROR(IF(I414=K414,0,1),1)</f>
        <v>0</v>
      </c>
      <c r="I414" s="0" t="s">
        <v>2170</v>
      </c>
      <c r="K414" s="4" t="str">
        <f aca="false">VLOOKUP(I414,'[1]29-BA'!K$1:K$1048576,1,0)</f>
        <v>'Vitoria_Da_Conquista'</v>
      </c>
      <c r="N414" s="0" t="n">
        <v>338885</v>
      </c>
    </row>
    <row r="415" customFormat="false" ht="12.8" hidden="false" customHeight="false" outlineLevel="0" collapsed="false">
      <c r="B415" s="0" t="n">
        <v>293340</v>
      </c>
      <c r="C415" s="0" t="n">
        <v>2</v>
      </c>
      <c r="D415" s="0" t="n">
        <v>29</v>
      </c>
      <c r="E415" s="2" t="n">
        <f aca="false">VLOOKUP(B415,'10'!$B$2:$F$5570,4,0)</f>
        <v>-12.2819</v>
      </c>
      <c r="F415" s="2" t="n">
        <f aca="false">VLOOKUP(B415,'10'!$B$2:$F$5570,5,0)</f>
        <v>-41.1715</v>
      </c>
      <c r="G415" s="3" t="n">
        <f aca="false">VLOOKUP(B415,'10'!$B$2:$J$5570,6,0)</f>
        <v>10081.1864922278</v>
      </c>
      <c r="H415" s="0" t="n">
        <f aca="false">IFERROR(IF(I415=K415,0,1),1)</f>
        <v>0</v>
      </c>
      <c r="I415" s="0" t="s">
        <v>2171</v>
      </c>
      <c r="K415" s="4" t="str">
        <f aca="false">VLOOKUP(I415,'[1]29-BA'!K$1:K$1048576,1,0)</f>
        <v>'Wagner'</v>
      </c>
      <c r="N415" s="0" t="n">
        <v>9347</v>
      </c>
    </row>
    <row r="416" customFormat="false" ht="12.8" hidden="false" customHeight="false" outlineLevel="0" collapsed="false">
      <c r="B416" s="0" t="n">
        <v>293345</v>
      </c>
      <c r="C416" s="0" t="n">
        <v>2</v>
      </c>
      <c r="D416" s="0" t="n">
        <v>29</v>
      </c>
      <c r="E416" s="2" t="n">
        <f aca="false">VLOOKUP(B416,'10'!$B$2:$F$5570,4,0)</f>
        <v>-12.1144</v>
      </c>
      <c r="F416" s="2" t="n">
        <f aca="false">VLOOKUP(B416,'10'!$B$2:$F$5570,5,0)</f>
        <v>-43.8958</v>
      </c>
      <c r="G416" s="3" t="n">
        <f aca="false">VLOOKUP(B416,'10'!$B$2:$J$5570,6,0)</f>
        <v>13265.0596627699</v>
      </c>
      <c r="H416" s="0" t="n">
        <f aca="false">IFERROR(IF(I416=K416,0,1),1)</f>
        <v>1</v>
      </c>
      <c r="I416" s="0" t="s">
        <v>2172</v>
      </c>
      <c r="K416" s="4" t="e">
        <f aca="false">VLOOKUP(I416,'[1]29-BA'!K$1:K$1048576,1,0)</f>
        <v>#N/A</v>
      </c>
      <c r="N416" s="0" t="n">
        <v>12299</v>
      </c>
    </row>
    <row r="417" customFormat="false" ht="12.8" hidden="false" customHeight="false" outlineLevel="0" collapsed="false">
      <c r="B417" s="0" t="n">
        <v>293350</v>
      </c>
      <c r="C417" s="0" t="n">
        <v>2</v>
      </c>
      <c r="D417" s="0" t="n">
        <v>29</v>
      </c>
      <c r="E417" s="2" t="n">
        <f aca="false">VLOOKUP(B417,'10'!$B$2:$F$5570,4,0)</f>
        <v>-13.6908</v>
      </c>
      <c r="F417" s="2" t="n">
        <f aca="false">VLOOKUP(B417,'10'!$B$2:$F$5570,5,0)</f>
        <v>-39.4762</v>
      </c>
      <c r="G417" s="3" t="n">
        <f aca="false">VLOOKUP(B417,'10'!$B$2:$J$5570,6,0)</f>
        <v>22895.413165402</v>
      </c>
      <c r="H417" s="0" t="n">
        <f aca="false">IFERROR(IF(I417=K417,0,1),1)</f>
        <v>0</v>
      </c>
      <c r="I417" s="0" t="s">
        <v>2173</v>
      </c>
      <c r="K417" s="4" t="str">
        <f aca="false">VLOOKUP(I417,'[1]29-BA'!K$1:K$1048576,1,0)</f>
        <v>'Wenceslau_Guimaraes'</v>
      </c>
      <c r="N417" s="0" t="n">
        <v>21228</v>
      </c>
    </row>
    <row r="418" customFormat="false" ht="12.8" hidden="false" customHeight="false" outlineLevel="0" collapsed="false">
      <c r="B418" s="0" t="n">
        <v>293360</v>
      </c>
      <c r="C418" s="0" t="n">
        <v>2</v>
      </c>
      <c r="D418" s="0" t="n">
        <v>29</v>
      </c>
      <c r="E418" s="2" t="n">
        <f aca="false">VLOOKUP(B418,'10'!$B$2:$F$5570,4,0)</f>
        <v>-10.823</v>
      </c>
      <c r="F418" s="2" t="n">
        <f aca="false">VLOOKUP(B418,'10'!$B$2:$F$5570,5,0)</f>
        <v>-42.7245</v>
      </c>
      <c r="G418" s="3" t="n">
        <f aca="false">VLOOKUP(B418,'10'!$B$2:$J$5570,6,0)</f>
        <v>50087.7608536494</v>
      </c>
      <c r="H418" s="0" t="n">
        <f aca="false">IFERROR(IF(I418=K418,0,1),1)</f>
        <v>1</v>
      </c>
      <c r="I418" s="0" t="s">
        <v>2174</v>
      </c>
      <c r="K418" s="4" t="e">
        <f aca="false">VLOOKUP(I418,'[1]29-BA'!K$1:K$1048576,1,0)</f>
        <v>#N/A</v>
      </c>
      <c r="N418" s="0" t="n">
        <v>46440</v>
      </c>
    </row>
    <row r="419" customFormat="false" ht="12.8" hidden="false" customHeight="false" outlineLevel="0" collapsed="false">
      <c r="G419" s="3"/>
    </row>
    <row r="420" customFormat="false" ht="12.8" hidden="false" customHeight="false" outlineLevel="0" collapsed="false">
      <c r="G420" s="8" t="n">
        <f aca="false">SUM(G2:G418)</f>
        <v>15976115.8034604</v>
      </c>
      <c r="N420" s="9" t="n">
        <f aca="false">SUM(N2:N418)</f>
        <v>14812617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856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310010</v>
      </c>
      <c r="C2" s="0" t="n">
        <v>3</v>
      </c>
      <c r="D2" s="0" t="n">
        <v>31</v>
      </c>
      <c r="E2" s="2" t="n">
        <f aca="false">VLOOKUP(B2,'10'!$B$2:$F$5570,4,0)</f>
        <v>-18.4831</v>
      </c>
      <c r="F2" s="2" t="n">
        <f aca="false">VLOOKUP(B2,'10'!$B$2:$F$5570,5,0)</f>
        <v>-47.3916</v>
      </c>
      <c r="G2" s="3" t="n">
        <f aca="false">VLOOKUP(B2,'10'!$B$2:$J$5570,6,0)</f>
        <v>7519.6354149794</v>
      </c>
      <c r="H2" s="0" t="n">
        <f aca="false">IFERROR(IF(I2=K2,0,1),1)</f>
        <v>0</v>
      </c>
      <c r="I2" s="0" t="s">
        <v>2175</v>
      </c>
      <c r="K2" s="4" t="str">
        <f aca="false">VLOOKUP(I2,'[1]31-MG'!K$1:K$1048576,1,0)</f>
        <v>'Abadia_Dos_Dourados'</v>
      </c>
      <c r="N2" s="0" t="n">
        <v>6972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310020</v>
      </c>
      <c r="C3" s="0" t="n">
        <v>3</v>
      </c>
      <c r="D3" s="0" t="n">
        <v>31</v>
      </c>
      <c r="E3" s="2" t="n">
        <f aca="false">VLOOKUP(B3,'10'!$B$2:$F$5570,4,0)</f>
        <v>-19.1551</v>
      </c>
      <c r="F3" s="2" t="n">
        <f aca="false">VLOOKUP(B3,'10'!$B$2:$F$5570,5,0)</f>
        <v>-45.4444</v>
      </c>
      <c r="G3" s="3" t="n">
        <f aca="false">VLOOKUP(B3,'10'!$B$2:$J$5570,6,0)</f>
        <v>25047.1160702907</v>
      </c>
      <c r="H3" s="0" t="n">
        <f aca="false">IFERROR(IF(I3=K3,0,1),1)</f>
        <v>0</v>
      </c>
      <c r="I3" s="0" t="s">
        <v>2176</v>
      </c>
      <c r="K3" s="4" t="str">
        <f aca="false">VLOOKUP(I3,'[1]31-MG'!K$1:K$1048576,1,0)</f>
        <v>'Abaete'</v>
      </c>
      <c r="N3" s="0" t="n">
        <v>23223</v>
      </c>
      <c r="Q3" s="0" t="s">
        <v>4</v>
      </c>
      <c r="R3" s="0" t="n">
        <f aca="false">AVERAGE($G$1:$G$854)</f>
        <v>26604.1737087037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310030</v>
      </c>
      <c r="C4" s="0" t="n">
        <v>3</v>
      </c>
      <c r="D4" s="0" t="n">
        <v>31</v>
      </c>
      <c r="E4" s="2" t="n">
        <f aca="false">VLOOKUP(B4,'10'!$B$2:$F$5570,4,0)</f>
        <v>-20.2996</v>
      </c>
      <c r="F4" s="2" t="n">
        <f aca="false">VLOOKUP(B4,'10'!$B$2:$F$5570,5,0)</f>
        <v>-42.4743</v>
      </c>
      <c r="G4" s="3" t="n">
        <f aca="false">VLOOKUP(B4,'10'!$B$2:$J$5570,6,0)</f>
        <v>14522.6464232211</v>
      </c>
      <c r="H4" s="0" t="n">
        <f aca="false">IFERROR(IF(I4=K4,0,1),1)</f>
        <v>0</v>
      </c>
      <c r="I4" s="0" t="s">
        <v>2177</v>
      </c>
      <c r="K4" s="4" t="str">
        <f aca="false">VLOOKUP(I4,'[1]31-MG'!K$1:K$1048576,1,0)</f>
        <v>'Abre_Campo'</v>
      </c>
      <c r="N4" s="0" t="n">
        <v>13465</v>
      </c>
      <c r="Q4" s="0" t="s">
        <v>6</v>
      </c>
      <c r="R4" s="0" t="n">
        <f aca="false">SQRT(VAR($G$1:$G$854)/COUNT($G$1:$G$854))</f>
        <v>3696.00477966906</v>
      </c>
      <c r="T4" s="0" t="n">
        <v>2</v>
      </c>
      <c r="U4" s="3" t="n">
        <f aca="false">R7</f>
        <v>5224.4856497648</v>
      </c>
      <c r="V4" s="7" t="s">
        <v>7</v>
      </c>
    </row>
    <row r="5" customFormat="false" ht="12.8" hidden="false" customHeight="false" outlineLevel="0" collapsed="false">
      <c r="B5" s="0" t="n">
        <v>310040</v>
      </c>
      <c r="C5" s="0" t="n">
        <v>3</v>
      </c>
      <c r="D5" s="0" t="n">
        <v>31</v>
      </c>
      <c r="E5" s="2" t="n">
        <f aca="false">VLOOKUP(B5,'10'!$B$2:$F$5570,4,0)</f>
        <v>-20.359</v>
      </c>
      <c r="F5" s="2" t="n">
        <f aca="false">VLOOKUP(B5,'10'!$B$2:$F$5570,5,0)</f>
        <v>-43.1439</v>
      </c>
      <c r="G5" s="3" t="n">
        <f aca="false">VLOOKUP(B5,'10'!$B$2:$J$5570,6,0)</f>
        <v>4307.72000106537</v>
      </c>
      <c r="H5" s="0" t="n">
        <f aca="false">IFERROR(IF(I5=K5,0,1),1)</f>
        <v>1</v>
      </c>
      <c r="I5" s="0" t="s">
        <v>2178</v>
      </c>
      <c r="K5" s="4" t="e">
        <f aca="false">VLOOKUP(I5,'[1]31-MG'!K$1:K$1048576,1,0)</f>
        <v>#N/A</v>
      </c>
      <c r="N5" s="0" t="n">
        <v>3994</v>
      </c>
      <c r="Q5" s="0" t="s">
        <v>9</v>
      </c>
      <c r="R5" s="0" t="n">
        <f aca="false">MODE($G$1:$G$854)</f>
        <v>3914.05004603561</v>
      </c>
      <c r="T5" s="0" t="n">
        <v>3</v>
      </c>
      <c r="U5" s="3" t="n">
        <f aca="false">R6</f>
        <v>8822.5211839546</v>
      </c>
      <c r="V5" s="7" t="s">
        <v>10</v>
      </c>
    </row>
    <row r="6" customFormat="false" ht="12.8" hidden="false" customHeight="false" outlineLevel="0" collapsed="false">
      <c r="B6" s="0" t="n">
        <v>310050</v>
      </c>
      <c r="C6" s="0" t="n">
        <v>3</v>
      </c>
      <c r="D6" s="0" t="n">
        <v>31</v>
      </c>
      <c r="E6" s="2" t="n">
        <f aca="false">VLOOKUP(B6,'10'!$B$2:$F$5570,4,0)</f>
        <v>-19.0671</v>
      </c>
      <c r="F6" s="2" t="n">
        <f aca="false">VLOOKUP(B6,'10'!$B$2:$F$5570,5,0)</f>
        <v>-42.5419</v>
      </c>
      <c r="G6" s="3" t="n">
        <f aca="false">VLOOKUP(B6,'10'!$B$2:$J$5570,6,0)</f>
        <v>10327.0953956437</v>
      </c>
      <c r="H6" s="0" t="n">
        <f aca="false">IFERROR(IF(I6=K6,0,1),1)</f>
        <v>1</v>
      </c>
      <c r="I6" s="0" t="s">
        <v>2179</v>
      </c>
      <c r="K6" s="4" t="e">
        <f aca="false">VLOOKUP(I6,'[1]31-MG'!K$1:K$1048576,1,0)</f>
        <v>#N/A</v>
      </c>
      <c r="N6" s="0" t="n">
        <v>9575</v>
      </c>
      <c r="Q6" s="0" t="s">
        <v>12</v>
      </c>
      <c r="R6" s="0" t="n">
        <f aca="false">MEDIAN($G$1:$G$854)</f>
        <v>8822.5211839546</v>
      </c>
    </row>
    <row r="7" customFormat="false" ht="12.8" hidden="false" customHeight="false" outlineLevel="0" collapsed="false">
      <c r="B7" s="0" t="n">
        <v>310060</v>
      </c>
      <c r="C7" s="0" t="n">
        <v>3</v>
      </c>
      <c r="D7" s="0" t="n">
        <v>31</v>
      </c>
      <c r="E7" s="2" t="n">
        <f aca="false">VLOOKUP(B7,'10'!$B$2:$F$5570,4,0)</f>
        <v>-17.9914</v>
      </c>
      <c r="F7" s="2" t="n">
        <f aca="false">VLOOKUP(B7,'10'!$B$2:$F$5570,5,0)</f>
        <v>-42.3806</v>
      </c>
      <c r="G7" s="3" t="n">
        <f aca="false">VLOOKUP(B7,'10'!$B$2:$J$5570,6,0)</f>
        <v>14668.250379191</v>
      </c>
      <c r="H7" s="0" t="n">
        <f aca="false">IFERROR(IF(I7=K7,0,1),1)</f>
        <v>0</v>
      </c>
      <c r="I7" s="0" t="s">
        <v>2180</v>
      </c>
      <c r="K7" s="4" t="str">
        <f aca="false">VLOOKUP(I7,'[1]31-MG'!K$1:K$1048576,1,0)</f>
        <v>'Agua_Boa'</v>
      </c>
      <c r="N7" s="0" t="n">
        <v>13600</v>
      </c>
      <c r="Q7" s="0" t="s">
        <v>14</v>
      </c>
      <c r="R7" s="0" t="n">
        <f aca="false">QUARTILE($G$1:$G$854, 1)</f>
        <v>5224.4856497648</v>
      </c>
    </row>
    <row r="8" customFormat="false" ht="12.8" hidden="false" customHeight="false" outlineLevel="0" collapsed="false">
      <c r="B8" s="0" t="n">
        <v>310070</v>
      </c>
      <c r="C8" s="0" t="n">
        <v>3</v>
      </c>
      <c r="D8" s="0" t="n">
        <v>31</v>
      </c>
      <c r="E8" s="2" t="n">
        <f aca="false">VLOOKUP(B8,'10'!$B$2:$F$5570,4,0)</f>
        <v>-20.0576</v>
      </c>
      <c r="F8" s="2" t="n">
        <f aca="false">VLOOKUP(B8,'10'!$B$2:$F$5570,5,0)</f>
        <v>-48.1069</v>
      </c>
      <c r="G8" s="3" t="n">
        <f aca="false">VLOOKUP(B8,'10'!$B$2:$J$5570,6,0)</f>
        <v>2162.48838310868</v>
      </c>
      <c r="H8" s="0" t="n">
        <f aca="false">IFERROR(IF(I8=K8,0,1),1)</f>
        <v>1</v>
      </c>
      <c r="I8" s="0" t="s">
        <v>2181</v>
      </c>
      <c r="K8" s="4" t="e">
        <f aca="false">VLOOKUP(I8,'[1]31-MG'!K$1:K$1048576,1,0)</f>
        <v>#N/A</v>
      </c>
      <c r="N8" s="0" t="n">
        <v>2005</v>
      </c>
      <c r="Q8" s="0" t="s">
        <v>16</v>
      </c>
      <c r="R8" s="0" t="n">
        <f aca="false">QUARTILE($G$1:$G$854, 3)</f>
        <v>19132.3598144463</v>
      </c>
    </row>
    <row r="9" customFormat="false" ht="12.8" hidden="false" customHeight="false" outlineLevel="0" collapsed="false">
      <c r="B9" s="0" t="n">
        <v>310080</v>
      </c>
      <c r="C9" s="0" t="n">
        <v>3</v>
      </c>
      <c r="D9" s="0" t="n">
        <v>31</v>
      </c>
      <c r="E9" s="2" t="n">
        <f aca="false">VLOOKUP(B9,'10'!$B$2:$F$5570,4,0)</f>
        <v>-20.9439</v>
      </c>
      <c r="F9" s="2" t="n">
        <f aca="false">VLOOKUP(B9,'10'!$B$2:$F$5570,5,0)</f>
        <v>-45.3915</v>
      </c>
      <c r="G9" s="3" t="n">
        <f aca="false">VLOOKUP(B9,'10'!$B$2:$J$5570,6,0)</f>
        <v>4797.38071225307</v>
      </c>
      <c r="H9" s="0" t="n">
        <f aca="false">IFERROR(IF(I9=K9,0,1),1)</f>
        <v>1</v>
      </c>
      <c r="I9" s="0" t="s">
        <v>2182</v>
      </c>
      <c r="K9" s="4" t="e">
        <f aca="false">VLOOKUP(I9,'[1]31-MG'!K$1:K$1048576,1,0)</f>
        <v>#N/A</v>
      </c>
      <c r="N9" s="0" t="n">
        <v>4448</v>
      </c>
      <c r="Q9" s="0" t="s">
        <v>18</v>
      </c>
      <c r="R9" s="0" t="n">
        <f aca="false">VAR($G$1:$G$854)</f>
        <v>11652364985.63</v>
      </c>
    </row>
    <row r="10" customFormat="false" ht="12.8" hidden="false" customHeight="false" outlineLevel="0" collapsed="false">
      <c r="B10" s="0" t="n">
        <v>310090</v>
      </c>
      <c r="C10" s="0" t="n">
        <v>3</v>
      </c>
      <c r="D10" s="0" t="n">
        <v>31</v>
      </c>
      <c r="E10" s="2" t="n">
        <f aca="false">VLOOKUP(B10,'10'!$B$2:$F$5570,4,0)</f>
        <v>-17.0802</v>
      </c>
      <c r="F10" s="2" t="n">
        <f aca="false">VLOOKUP(B10,'10'!$B$2:$F$5570,5,0)</f>
        <v>-40.9384</v>
      </c>
      <c r="G10" s="3" t="n">
        <f aca="false">VLOOKUP(B10,'10'!$B$2:$J$5570,6,0)</f>
        <v>20671.4475564394</v>
      </c>
      <c r="H10" s="0" t="n">
        <f aca="false">IFERROR(IF(I10=K10,0,1),1)</f>
        <v>0</v>
      </c>
      <c r="I10" s="0" t="s">
        <v>2183</v>
      </c>
      <c r="K10" s="4" t="str">
        <f aca="false">VLOOKUP(I10,'[1]31-MG'!K$1:K$1048576,1,0)</f>
        <v>'Aguas_Formosas'</v>
      </c>
      <c r="N10" s="0" t="n">
        <v>19166</v>
      </c>
      <c r="Q10" s="0" t="s">
        <v>20</v>
      </c>
      <c r="R10" s="0" t="n">
        <f aca="false">STDEV($G$1:$G$854)</f>
        <v>107946.120753041</v>
      </c>
    </row>
    <row r="11" customFormat="false" ht="12.8" hidden="false" customHeight="false" outlineLevel="0" collapsed="false">
      <c r="B11" s="0" t="n">
        <v>310100</v>
      </c>
      <c r="C11" s="0" t="n">
        <v>3</v>
      </c>
      <c r="D11" s="0" t="n">
        <v>31</v>
      </c>
      <c r="E11" s="2" t="n">
        <f aca="false">VLOOKUP(B11,'10'!$B$2:$F$5570,4,0)</f>
        <v>-15.7431</v>
      </c>
      <c r="F11" s="2" t="n">
        <f aca="false">VLOOKUP(B11,'10'!$B$2:$F$5570,5,0)</f>
        <v>-41.4571</v>
      </c>
      <c r="G11" s="3" t="n">
        <f aca="false">VLOOKUP(B11,'10'!$B$2:$J$5570,6,0)</f>
        <v>14535.5889970851</v>
      </c>
      <c r="H11" s="0" t="n">
        <f aca="false">IFERROR(IF(I11=K11,0,1),1)</f>
        <v>0</v>
      </c>
      <c r="I11" s="0" t="s">
        <v>2184</v>
      </c>
      <c r="K11" s="4" t="str">
        <f aca="false">VLOOKUP(I11,'[1]31-MG'!K$1:K$1048576,1,0)</f>
        <v>'Aguas_Vermelhas'</v>
      </c>
      <c r="N11" s="0" t="n">
        <v>13477</v>
      </c>
      <c r="Q11" s="0" t="s">
        <v>22</v>
      </c>
      <c r="R11" s="0" t="n">
        <f aca="false">KURT($G$1:$G$854)</f>
        <v>446.472348887344</v>
      </c>
    </row>
    <row r="12" customFormat="false" ht="12.8" hidden="false" customHeight="false" outlineLevel="0" collapsed="false">
      <c r="B12" s="0" t="n">
        <v>310110</v>
      </c>
      <c r="C12" s="0" t="n">
        <v>3</v>
      </c>
      <c r="D12" s="0" t="n">
        <v>31</v>
      </c>
      <c r="E12" s="2" t="n">
        <f aca="false">VLOOKUP(B12,'10'!$B$2:$F$5570,4,0)</f>
        <v>-19.5007</v>
      </c>
      <c r="F12" s="2" t="n">
        <f aca="false">VLOOKUP(B12,'10'!$B$2:$F$5570,5,0)</f>
        <v>-41.0746</v>
      </c>
      <c r="G12" s="3" t="n">
        <f aca="false">VLOOKUP(B12,'10'!$B$2:$J$5570,6,0)</f>
        <v>27171.8552796294</v>
      </c>
      <c r="H12" s="0" t="n">
        <f aca="false">IFERROR(IF(I12=K12,0,1),1)</f>
        <v>0</v>
      </c>
      <c r="I12" s="0" t="s">
        <v>2185</v>
      </c>
      <c r="K12" s="4" t="str">
        <f aca="false">VLOOKUP(I12,'[1]31-MG'!K$1:K$1048576,1,0)</f>
        <v>'Aimores'</v>
      </c>
      <c r="N12" s="0" t="n">
        <v>25193</v>
      </c>
      <c r="Q12" s="0" t="s">
        <v>24</v>
      </c>
      <c r="R12" s="0" t="n">
        <f aca="false">SKEW($G$1:$G$854)</f>
        <v>18.9589109966651</v>
      </c>
    </row>
    <row r="13" customFormat="false" ht="12.8" hidden="false" customHeight="false" outlineLevel="0" collapsed="false">
      <c r="B13" s="0" t="n">
        <v>310120</v>
      </c>
      <c r="C13" s="0" t="n">
        <v>3</v>
      </c>
      <c r="D13" s="0" t="n">
        <v>31</v>
      </c>
      <c r="E13" s="2" t="n">
        <f aca="false">VLOOKUP(B13,'10'!$B$2:$F$5570,4,0)</f>
        <v>-21.9736</v>
      </c>
      <c r="F13" s="2" t="n">
        <f aca="false">VLOOKUP(B13,'10'!$B$2:$F$5570,5,0)</f>
        <v>-44.6042</v>
      </c>
      <c r="G13" s="3" t="n">
        <f aca="false">VLOOKUP(B13,'10'!$B$2:$J$5570,6,0)</f>
        <v>6505.80046230002</v>
      </c>
      <c r="H13" s="0" t="n">
        <f aca="false">IFERROR(IF(I13=K13,0,1),1)</f>
        <v>0</v>
      </c>
      <c r="I13" s="0" t="s">
        <v>2186</v>
      </c>
      <c r="K13" s="4" t="str">
        <f aca="false">VLOOKUP(I13,'[1]31-MG'!K$1:K$1048576,1,0)</f>
        <v>'Aiuruoca'</v>
      </c>
      <c r="N13" s="0" t="n">
        <v>6032</v>
      </c>
      <c r="Q13" s="0" t="s">
        <v>26</v>
      </c>
      <c r="R13" s="0" t="n">
        <f aca="false">MAX($G$1:$G$854)-MIN($G$1:$G$854)</f>
        <v>2697221.60777773</v>
      </c>
    </row>
    <row r="14" customFormat="false" ht="12.8" hidden="false" customHeight="false" outlineLevel="0" collapsed="false">
      <c r="B14" s="0" t="n">
        <v>310130</v>
      </c>
      <c r="C14" s="0" t="n">
        <v>3</v>
      </c>
      <c r="D14" s="0" t="n">
        <v>31</v>
      </c>
      <c r="E14" s="2" t="n">
        <f aca="false">VLOOKUP(B14,'10'!$B$2:$F$5570,4,0)</f>
        <v>-22.171</v>
      </c>
      <c r="F14" s="2" t="n">
        <f aca="false">VLOOKUP(B14,'10'!$B$2:$F$5570,5,0)</f>
        <v>-44.6413</v>
      </c>
      <c r="G14" s="3" t="n">
        <f aca="false">VLOOKUP(B14,'10'!$B$2:$J$5570,6,0)</f>
        <v>2893.74380642423</v>
      </c>
      <c r="H14" s="0" t="n">
        <f aca="false">IFERROR(IF(I14=K14,0,1),1)</f>
        <v>0</v>
      </c>
      <c r="I14" s="0" t="s">
        <v>2187</v>
      </c>
      <c r="K14" s="4" t="str">
        <f aca="false">VLOOKUP(I14,'[1]31-MG'!K$1:K$1048576,1,0)</f>
        <v>'Alagoa'</v>
      </c>
      <c r="N14" s="0" t="n">
        <v>2683</v>
      </c>
      <c r="Q14" s="0" t="s">
        <v>28</v>
      </c>
      <c r="R14" s="0" t="n">
        <f aca="false">MIN($G$1:$G$854)</f>
        <v>847.738588091482</v>
      </c>
    </row>
    <row r="15" customFormat="false" ht="12.8" hidden="false" customHeight="false" outlineLevel="0" collapsed="false">
      <c r="B15" s="0" t="n">
        <v>310140</v>
      </c>
      <c r="C15" s="0" t="n">
        <v>3</v>
      </c>
      <c r="D15" s="0" t="n">
        <v>31</v>
      </c>
      <c r="E15" s="2" t="n">
        <f aca="false">VLOOKUP(B15,'10'!$B$2:$F$5570,4,0)</f>
        <v>-22.2018</v>
      </c>
      <c r="F15" s="2" t="n">
        <f aca="false">VLOOKUP(B15,'10'!$B$2:$F$5570,5,0)</f>
        <v>-46.6139</v>
      </c>
      <c r="G15" s="3" t="n">
        <f aca="false">VLOOKUP(B15,'10'!$B$2:$J$5570,6,0)</f>
        <v>3238.87910946402</v>
      </c>
      <c r="H15" s="0" t="n">
        <f aca="false">IFERROR(IF(I15=K15,0,1),1)</f>
        <v>1</v>
      </c>
      <c r="I15" s="0" t="s">
        <v>2188</v>
      </c>
      <c r="K15" s="4" t="e">
        <f aca="false">VLOOKUP(I15,'[1]31-MG'!K$1:K$1048576,1,0)</f>
        <v>#N/A</v>
      </c>
      <c r="N15" s="0" t="n">
        <v>3003</v>
      </c>
      <c r="Q15" s="0" t="s">
        <v>30</v>
      </c>
      <c r="R15" s="0" t="n">
        <f aca="false">MAX($G$1:$G$854)</f>
        <v>2698069.34636582</v>
      </c>
    </row>
    <row r="16" customFormat="false" ht="12.8" hidden="false" customHeight="false" outlineLevel="0" collapsed="false">
      <c r="B16" s="0" t="n">
        <v>310150</v>
      </c>
      <c r="C16" s="0" t="n">
        <v>3</v>
      </c>
      <c r="D16" s="0" t="n">
        <v>31</v>
      </c>
      <c r="E16" s="2" t="n">
        <f aca="false">VLOOKUP(B16,'10'!$B$2:$F$5570,4,0)</f>
        <v>-21.8797</v>
      </c>
      <c r="F16" s="2" t="n">
        <f aca="false">VLOOKUP(B16,'10'!$B$2:$F$5570,5,0)</f>
        <v>-42.7176</v>
      </c>
      <c r="G16" s="3" t="n">
        <f aca="false">VLOOKUP(B16,'10'!$B$2:$J$5570,6,0)</f>
        <v>38095.3876208387</v>
      </c>
      <c r="H16" s="0" t="n">
        <f aca="false">IFERROR(IF(I16=K16,0,1),1)</f>
        <v>0</v>
      </c>
      <c r="I16" s="0" t="s">
        <v>2189</v>
      </c>
      <c r="K16" s="4" t="str">
        <f aca="false">VLOOKUP(I16,'[1]31-MG'!K$1:K$1048576,1,0)</f>
        <v>'Alem_Paraiba'</v>
      </c>
      <c r="N16" s="0" t="n">
        <v>35321</v>
      </c>
      <c r="Q16" s="0" t="s">
        <v>32</v>
      </c>
      <c r="R16" s="0" t="n">
        <f aca="false">SUM($G$1:$G$854)</f>
        <v>22693360.1735243</v>
      </c>
    </row>
    <row r="17" customFormat="false" ht="12.8" hidden="false" customHeight="false" outlineLevel="0" collapsed="false">
      <c r="B17" s="0" t="n">
        <v>310160</v>
      </c>
      <c r="C17" s="0" t="n">
        <v>3</v>
      </c>
      <c r="D17" s="0" t="n">
        <v>31</v>
      </c>
      <c r="E17" s="2" t="n">
        <f aca="false">VLOOKUP(B17,'10'!$B$2:$F$5570,4,0)</f>
        <v>-21.4256</v>
      </c>
      <c r="F17" s="2" t="n">
        <f aca="false">VLOOKUP(B17,'10'!$B$2:$F$5570,5,0)</f>
        <v>-45.9477</v>
      </c>
      <c r="G17" s="3" t="n">
        <f aca="false">VLOOKUP(B17,'10'!$B$2:$J$5570,6,0)</f>
        <v>85724.0594403296</v>
      </c>
      <c r="H17" s="0" t="n">
        <f aca="false">IFERROR(IF(I17=K17,0,1),1)</f>
        <v>0</v>
      </c>
      <c r="I17" s="0" t="s">
        <v>2190</v>
      </c>
      <c r="K17" s="4" t="str">
        <f aca="false">VLOOKUP(I17,'[1]31-MG'!K$1:K$1048576,1,0)</f>
        <v>'Alfenas'</v>
      </c>
      <c r="N17" s="0" t="n">
        <v>79481</v>
      </c>
      <c r="Q17" s="0" t="s">
        <v>34</v>
      </c>
      <c r="R17" s="0" t="n">
        <f aca="false">COUNT($G$1:$G$854)</f>
        <v>853</v>
      </c>
    </row>
    <row r="18" customFormat="false" ht="12.8" hidden="false" customHeight="false" outlineLevel="0" collapsed="false">
      <c r="B18" s="0" t="n">
        <v>310163</v>
      </c>
      <c r="C18" s="0" t="n">
        <v>3</v>
      </c>
      <c r="D18" s="0" t="n">
        <v>31</v>
      </c>
      <c r="E18" s="2" t="n">
        <f aca="false">VLOOKUP(B18,'10'!$B$2:$F$5570,4,0)</f>
        <v>-21.1535</v>
      </c>
      <c r="F18" s="2" t="n">
        <f aca="false">VLOOKUP(B18,'10'!$B$2:$F$5570,5,0)</f>
        <v>-43.7718</v>
      </c>
      <c r="G18" s="3" t="n">
        <f aca="false">VLOOKUP(B18,'10'!$B$2:$J$5570,6,0)</f>
        <v>7367.56017207749</v>
      </c>
      <c r="H18" s="0" t="n">
        <f aca="false">IFERROR(IF(I18=K18,0,1),1)</f>
        <v>1</v>
      </c>
      <c r="I18" s="0" t="s">
        <v>2191</v>
      </c>
      <c r="K18" s="4" t="e">
        <f aca="false">VLOOKUP(I18,'[1]31-MG'!K$1:K$1048576,1,0)</f>
        <v>#N/A</v>
      </c>
      <c r="N18" s="0" t="n">
        <v>6831</v>
      </c>
    </row>
    <row r="19" customFormat="false" ht="12.8" hidden="false" customHeight="false" outlineLevel="0" collapsed="false">
      <c r="B19" s="0" t="n">
        <v>310170</v>
      </c>
      <c r="C19" s="0" t="n">
        <v>3</v>
      </c>
      <c r="D19" s="0" t="n">
        <v>31</v>
      </c>
      <c r="E19" s="2" t="n">
        <f aca="false">VLOOKUP(B19,'10'!$B$2:$F$5570,4,0)</f>
        <v>-16.1785</v>
      </c>
      <c r="F19" s="2" t="n">
        <f aca="false">VLOOKUP(B19,'10'!$B$2:$F$5570,5,0)</f>
        <v>-40.6942</v>
      </c>
      <c r="G19" s="3" t="n">
        <f aca="false">VLOOKUP(B19,'10'!$B$2:$J$5570,6,0)</f>
        <v>44912.8884036965</v>
      </c>
      <c r="H19" s="0" t="n">
        <f aca="false">IFERROR(IF(I19=K19,0,1),1)</f>
        <v>0</v>
      </c>
      <c r="I19" s="0" t="s">
        <v>2192</v>
      </c>
      <c r="K19" s="4" t="str">
        <f aca="false">VLOOKUP(I19,'[1]31-MG'!K$1:K$1048576,1,0)</f>
        <v>'Almenara'</v>
      </c>
      <c r="N19" s="0" t="n">
        <v>41642</v>
      </c>
    </row>
    <row r="20" customFormat="false" ht="12.8" hidden="false" customHeight="false" outlineLevel="0" collapsed="false">
      <c r="B20" s="0" t="n">
        <v>310180</v>
      </c>
      <c r="C20" s="0" t="n">
        <v>3</v>
      </c>
      <c r="D20" s="0" t="n">
        <v>31</v>
      </c>
      <c r="E20" s="2" t="n">
        <f aca="false">VLOOKUP(B20,'10'!$B$2:$F$5570,4,0)</f>
        <v>-18.974</v>
      </c>
      <c r="F20" s="2" t="n">
        <f aca="false">VLOOKUP(B20,'10'!$B$2:$F$5570,5,0)</f>
        <v>-41.97</v>
      </c>
      <c r="G20" s="3" t="n">
        <f aca="false">VLOOKUP(B20,'10'!$B$2:$J$5570,6,0)</f>
        <v>7993.11790883711</v>
      </c>
      <c r="H20" s="0" t="n">
        <f aca="false">IFERROR(IF(I20=K20,0,1),1)</f>
        <v>1</v>
      </c>
      <c r="I20" s="0" t="s">
        <v>2193</v>
      </c>
      <c r="K20" s="4" t="e">
        <f aca="false">VLOOKUP(I20,'[1]31-MG'!K$1:K$1048576,1,0)</f>
        <v>#N/A</v>
      </c>
      <c r="N20" s="0" t="n">
        <v>7411</v>
      </c>
    </row>
    <row r="21" customFormat="false" ht="12.8" hidden="false" customHeight="false" outlineLevel="0" collapsed="false">
      <c r="B21" s="0" t="n">
        <v>310190</v>
      </c>
      <c r="C21" s="0" t="n">
        <v>3</v>
      </c>
      <c r="D21" s="0" t="n">
        <v>31</v>
      </c>
      <c r="E21" s="2" t="n">
        <f aca="false">VLOOKUP(B21,'10'!$B$2:$F$5570,4,0)</f>
        <v>-20.8631</v>
      </c>
      <c r="F21" s="2" t="n">
        <f aca="false">VLOOKUP(B21,'10'!$B$2:$F$5570,5,0)</f>
        <v>-46.3878</v>
      </c>
      <c r="G21" s="3" t="n">
        <f aca="false">VLOOKUP(B21,'10'!$B$2:$J$5570,6,0)</f>
        <v>21295.926745377</v>
      </c>
      <c r="H21" s="0" t="n">
        <f aca="false">IFERROR(IF(I21=K21,0,1),1)</f>
        <v>0</v>
      </c>
      <c r="I21" s="0" t="s">
        <v>2194</v>
      </c>
      <c r="K21" s="4" t="str">
        <f aca="false">VLOOKUP(I21,'[1]31-MG'!K$1:K$1048576,1,0)</f>
        <v>'Alpinopolis'</v>
      </c>
      <c r="N21" s="0" t="n">
        <v>19745</v>
      </c>
    </row>
    <row r="22" customFormat="false" ht="12.8" hidden="false" customHeight="false" outlineLevel="0" collapsed="false">
      <c r="B22" s="0" t="n">
        <v>310200</v>
      </c>
      <c r="C22" s="0" t="n">
        <v>3</v>
      </c>
      <c r="D22" s="0" t="n">
        <v>31</v>
      </c>
      <c r="E22" s="2" t="n">
        <f aca="false">VLOOKUP(B22,'10'!$B$2:$F$5570,4,0)</f>
        <v>-21.2488</v>
      </c>
      <c r="F22" s="2" t="n">
        <f aca="false">VLOOKUP(B22,'10'!$B$2:$F$5570,5,0)</f>
        <v>-46.1387</v>
      </c>
      <c r="G22" s="3" t="n">
        <f aca="false">VLOOKUP(B22,'10'!$B$2:$J$5570,6,0)</f>
        <v>15546.1883062985</v>
      </c>
      <c r="H22" s="0" t="n">
        <f aca="false">IFERROR(IF(I22=K22,0,1),1)</f>
        <v>0</v>
      </c>
      <c r="I22" s="0" t="s">
        <v>2195</v>
      </c>
      <c r="K22" s="4" t="str">
        <f aca="false">VLOOKUP(I22,'[1]31-MG'!K$1:K$1048576,1,0)</f>
        <v>'Alterosa'</v>
      </c>
      <c r="N22" s="0" t="n">
        <v>14414</v>
      </c>
    </row>
    <row r="23" customFormat="false" ht="12.8" hidden="false" customHeight="false" outlineLevel="0" collapsed="false">
      <c r="B23" s="0" t="n">
        <v>310205</v>
      </c>
      <c r="C23" s="0" t="n">
        <v>3</v>
      </c>
      <c r="D23" s="0" t="n">
        <v>31</v>
      </c>
      <c r="E23" s="2" t="n">
        <f aca="false">VLOOKUP(B23,'10'!$B$2:$F$5570,4,0)</f>
        <v>-20.431</v>
      </c>
      <c r="F23" s="2" t="n">
        <f aca="false">VLOOKUP(B23,'10'!$B$2:$F$5570,5,0)</f>
        <v>-41.8738</v>
      </c>
      <c r="G23" s="3" t="n">
        <f aca="false">VLOOKUP(B23,'10'!$B$2:$J$5570,6,0)</f>
        <v>6254.49881977417</v>
      </c>
      <c r="H23" s="0" t="n">
        <f aca="false">IFERROR(IF(I23=K23,0,1),1)</f>
        <v>1</v>
      </c>
      <c r="I23" s="0" t="s">
        <v>2196</v>
      </c>
      <c r="K23" s="4" t="e">
        <f aca="false">VLOOKUP(I23,'[1]31-MG'!K$1:K$1048576,1,0)</f>
        <v>#N/A</v>
      </c>
      <c r="N23" s="0" t="n">
        <v>5799</v>
      </c>
    </row>
    <row r="24" customFormat="false" ht="12.8" hidden="false" customHeight="false" outlineLevel="0" collapsed="false">
      <c r="B24" s="0" t="n">
        <v>310210</v>
      </c>
      <c r="C24" s="0" t="n">
        <v>3</v>
      </c>
      <c r="D24" s="0" t="n">
        <v>31</v>
      </c>
      <c r="E24" s="2" t="n">
        <f aca="false">VLOOKUP(B24,'10'!$B$2:$F$5570,4,0)</f>
        <v>-21.0281</v>
      </c>
      <c r="F24" s="2" t="n">
        <f aca="false">VLOOKUP(B24,'10'!$B$2:$F$5570,5,0)</f>
        <v>-43.4067</v>
      </c>
      <c r="G24" s="3" t="n">
        <f aca="false">VLOOKUP(B24,'10'!$B$2:$J$5570,6,0)</f>
        <v>12021.4940240046</v>
      </c>
      <c r="H24" s="0" t="n">
        <f aca="false">IFERROR(IF(I24=K24,0,1),1)</f>
        <v>0</v>
      </c>
      <c r="I24" s="0" t="s">
        <v>2197</v>
      </c>
      <c r="K24" s="4" t="str">
        <f aca="false">VLOOKUP(I24,'[1]31-MG'!K$1:K$1048576,1,0)</f>
        <v>'Alto_Rio_Doce'</v>
      </c>
      <c r="N24" s="0" t="n">
        <v>11146</v>
      </c>
    </row>
    <row r="25" customFormat="false" ht="12.8" hidden="false" customHeight="false" outlineLevel="0" collapsed="false">
      <c r="B25" s="0" t="n">
        <v>310220</v>
      </c>
      <c r="C25" s="0" t="n">
        <v>3</v>
      </c>
      <c r="D25" s="0" t="n">
        <v>31</v>
      </c>
      <c r="E25" s="2" t="n">
        <f aca="false">VLOOKUP(B25,'10'!$B$2:$F$5570,4,0)</f>
        <v>-19.4174</v>
      </c>
      <c r="F25" s="2" t="n">
        <f aca="false">VLOOKUP(B25,'10'!$B$2:$F$5570,5,0)</f>
        <v>-41.7317</v>
      </c>
      <c r="G25" s="3" t="n">
        <f aca="false">VLOOKUP(B25,'10'!$B$2:$J$5570,6,0)</f>
        <v>4285.07049680338</v>
      </c>
      <c r="H25" s="0" t="n">
        <f aca="false">IFERROR(IF(I25=K25,0,1),1)</f>
        <v>1</v>
      </c>
      <c r="I25" s="0" t="s">
        <v>2198</v>
      </c>
      <c r="K25" s="4" t="e">
        <f aca="false">VLOOKUP(I25,'[1]31-MG'!K$1:K$1048576,1,0)</f>
        <v>#N/A</v>
      </c>
      <c r="N25" s="0" t="n">
        <v>3973</v>
      </c>
    </row>
    <row r="26" customFormat="false" ht="12.8" hidden="false" customHeight="false" outlineLevel="0" collapsed="false">
      <c r="B26" s="0" t="n">
        <v>310230</v>
      </c>
      <c r="C26" s="0" t="n">
        <v>3</v>
      </c>
      <c r="D26" s="0" t="n">
        <v>31</v>
      </c>
      <c r="E26" s="2" t="n">
        <f aca="false">VLOOKUP(B26,'10'!$B$2:$F$5570,4,0)</f>
        <v>-20.1098</v>
      </c>
      <c r="F26" s="2" t="n">
        <f aca="false">VLOOKUP(B26,'10'!$B$2:$F$5570,5,0)</f>
        <v>-43.0535</v>
      </c>
      <c r="G26" s="3" t="n">
        <f aca="false">VLOOKUP(B26,'10'!$B$2:$J$5570,6,0)</f>
        <v>16435.9902594479</v>
      </c>
      <c r="H26" s="0" t="n">
        <f aca="false">IFERROR(IF(I26=K26,0,1),1)</f>
        <v>0</v>
      </c>
      <c r="I26" s="0" t="s">
        <v>2199</v>
      </c>
      <c r="K26" s="4" t="str">
        <f aca="false">VLOOKUP(I26,'[1]31-MG'!K$1:K$1048576,1,0)</f>
        <v>'Alvinopolis'</v>
      </c>
      <c r="N26" s="0" t="n">
        <v>15239</v>
      </c>
    </row>
    <row r="27" customFormat="false" ht="12.8" hidden="false" customHeight="false" outlineLevel="0" collapsed="false">
      <c r="B27" s="0" t="n">
        <v>310240</v>
      </c>
      <c r="C27" s="0" t="n">
        <v>3</v>
      </c>
      <c r="D27" s="0" t="n">
        <v>31</v>
      </c>
      <c r="E27" s="2" t="n">
        <f aca="false">VLOOKUP(B27,'10'!$B$2:$F$5570,4,0)</f>
        <v>-18.7334</v>
      </c>
      <c r="F27" s="2" t="n">
        <f aca="false">VLOOKUP(B27,'10'!$B$2:$F$5570,5,0)</f>
        <v>-43.3638</v>
      </c>
      <c r="G27" s="3" t="n">
        <f aca="false">VLOOKUP(B27,'10'!$B$2:$J$5570,6,0)</f>
        <v>3889.24344612962</v>
      </c>
      <c r="H27" s="0" t="n">
        <f aca="false">IFERROR(IF(I27=K27,0,1),1)</f>
        <v>1</v>
      </c>
      <c r="I27" s="0" t="s">
        <v>2200</v>
      </c>
      <c r="K27" s="4" t="e">
        <f aca="false">VLOOKUP(I27,'[1]31-MG'!K$1:K$1048576,1,0)</f>
        <v>#N/A</v>
      </c>
      <c r="N27" s="0" t="n">
        <v>3606</v>
      </c>
    </row>
    <row r="28" customFormat="false" ht="12.8" hidden="false" customHeight="false" outlineLevel="0" collapsed="false">
      <c r="B28" s="0" t="n">
        <v>310250</v>
      </c>
      <c r="C28" s="0" t="n">
        <v>3</v>
      </c>
      <c r="D28" s="0" t="n">
        <v>31</v>
      </c>
      <c r="E28" s="2" t="n">
        <f aca="false">VLOOKUP(B28,'10'!$B$2:$F$5570,4,0)</f>
        <v>-20.5051</v>
      </c>
      <c r="F28" s="2" t="n">
        <f aca="false">VLOOKUP(B28,'10'!$B$2:$F$5570,5,0)</f>
        <v>-42.8009</v>
      </c>
      <c r="G28" s="3" t="n">
        <f aca="false">VLOOKUP(B28,'10'!$B$2:$J$5570,6,0)</f>
        <v>5124.18070231887</v>
      </c>
      <c r="H28" s="0" t="n">
        <f aca="false">IFERROR(IF(I28=K28,0,1),1)</f>
        <v>1</v>
      </c>
      <c r="I28" s="0" t="s">
        <v>2201</v>
      </c>
      <c r="K28" s="4" t="e">
        <f aca="false">VLOOKUP(I28,'[1]31-MG'!K$1:K$1048576,1,0)</f>
        <v>#N/A</v>
      </c>
      <c r="N28" s="0" t="n">
        <v>4751</v>
      </c>
    </row>
    <row r="29" customFormat="false" ht="12.8" hidden="false" customHeight="false" outlineLevel="0" collapsed="false">
      <c r="B29" s="0" t="n">
        <v>310260</v>
      </c>
      <c r="C29" s="0" t="n">
        <v>3</v>
      </c>
      <c r="D29" s="0" t="n">
        <v>31</v>
      </c>
      <c r="E29" s="2" t="n">
        <f aca="false">VLOOKUP(B29,'10'!$B$2:$F$5570,4,0)</f>
        <v>-22.0695</v>
      </c>
      <c r="F29" s="2" t="n">
        <f aca="false">VLOOKUP(B29,'10'!$B$2:$F$5570,5,0)</f>
        <v>-46.5724</v>
      </c>
      <c r="G29" s="3" t="n">
        <f aca="false">VLOOKUP(B29,'10'!$B$2:$J$5570,6,0)</f>
        <v>43947.5881030071</v>
      </c>
      <c r="H29" s="0" t="n">
        <f aca="false">IFERROR(IF(I29=K29,0,1),1)</f>
        <v>0</v>
      </c>
      <c r="I29" s="0" t="s">
        <v>2202</v>
      </c>
      <c r="K29" s="4" t="str">
        <f aca="false">VLOOKUP(I29,'[1]31-MG'!K$1:K$1048576,1,0)</f>
        <v>'Andradas'</v>
      </c>
      <c r="N29" s="0" t="n">
        <v>40747</v>
      </c>
    </row>
    <row r="30" customFormat="false" ht="12.8" hidden="false" customHeight="false" outlineLevel="0" collapsed="false">
      <c r="B30" s="0" t="n">
        <v>310270</v>
      </c>
      <c r="C30" s="0" t="n">
        <v>3</v>
      </c>
      <c r="D30" s="0" t="n">
        <v>31</v>
      </c>
      <c r="E30" s="2" t="n">
        <f aca="false">VLOOKUP(B30,'10'!$B$2:$F$5570,4,0)</f>
        <v>-15.9688</v>
      </c>
      <c r="F30" s="2" t="n">
        <f aca="false">VLOOKUP(B30,'10'!$B$2:$F$5570,5,0)</f>
        <v>-41.4948</v>
      </c>
      <c r="G30" s="3" t="n">
        <f aca="false">VLOOKUP(B30,'10'!$B$2:$J$5570,6,0)</f>
        <v>10118.9356659978</v>
      </c>
      <c r="H30" s="0" t="n">
        <f aca="false">IFERROR(IF(I30=K30,0,1),1)</f>
        <v>0</v>
      </c>
      <c r="I30" s="0" t="s">
        <v>2203</v>
      </c>
      <c r="K30" s="4" t="str">
        <f aca="false">VLOOKUP(I30,'[1]31-MG'!K$1:K$1048576,1,0)</f>
        <v>'Cachoeira_De_Pajeu'</v>
      </c>
      <c r="N30" s="0" t="n">
        <v>9382</v>
      </c>
    </row>
    <row r="31" customFormat="false" ht="12.8" hidden="false" customHeight="false" outlineLevel="0" collapsed="false">
      <c r="B31" s="0" t="n">
        <v>310280</v>
      </c>
      <c r="C31" s="0" t="n">
        <v>3</v>
      </c>
      <c r="D31" s="0" t="n">
        <v>31</v>
      </c>
      <c r="E31" s="2" t="n">
        <f aca="false">VLOOKUP(B31,'10'!$B$2:$F$5570,4,0)</f>
        <v>-21.7411</v>
      </c>
      <c r="F31" s="2" t="n">
        <f aca="false">VLOOKUP(B31,'10'!$B$2:$F$5570,5,0)</f>
        <v>-44.3117</v>
      </c>
      <c r="G31" s="3" t="n">
        <f aca="false">VLOOKUP(B31,'10'!$B$2:$J$5570,6,0)</f>
        <v>13203.5824369159</v>
      </c>
      <c r="H31" s="0" t="n">
        <f aca="false">IFERROR(IF(I31=K31,0,1),1)</f>
        <v>0</v>
      </c>
      <c r="I31" s="0" t="s">
        <v>2204</v>
      </c>
      <c r="K31" s="4" t="str">
        <f aca="false">VLOOKUP(I31,'[1]31-MG'!K$1:K$1048576,1,0)</f>
        <v>'Andrelandia'</v>
      </c>
      <c r="N31" s="0" t="n">
        <v>12242</v>
      </c>
    </row>
    <row r="32" customFormat="false" ht="12.8" hidden="false" customHeight="false" outlineLevel="0" collapsed="false">
      <c r="B32" s="0" t="n">
        <v>310285</v>
      </c>
      <c r="C32" s="0" t="n">
        <v>3</v>
      </c>
      <c r="D32" s="0" t="n">
        <v>31</v>
      </c>
      <c r="E32" s="2" t="n">
        <f aca="false">VLOOKUP(B32,'10'!$B$2:$F$5570,4,0)</f>
        <v>-17.7279</v>
      </c>
      <c r="F32" s="2" t="n">
        <f aca="false">VLOOKUP(B32,'10'!$B$2:$F$5570,5,0)</f>
        <v>-42.2641</v>
      </c>
      <c r="G32" s="3" t="n">
        <f aca="false">VLOOKUP(B32,'10'!$B$2:$J$5570,6,0)</f>
        <v>9147.16407837641</v>
      </c>
      <c r="H32" s="0" t="n">
        <f aca="false">IFERROR(IF(I32=K32,0,1),1)</f>
        <v>1</v>
      </c>
      <c r="I32" s="0" t="s">
        <v>2205</v>
      </c>
      <c r="K32" s="4" t="e">
        <f aca="false">VLOOKUP(I32,'[1]31-MG'!K$1:K$1048576,1,0)</f>
        <v>#N/A</v>
      </c>
      <c r="N32" s="0" t="n">
        <v>8481</v>
      </c>
    </row>
    <row r="33" customFormat="false" ht="12.8" hidden="false" customHeight="false" outlineLevel="0" collapsed="false">
      <c r="B33" s="0" t="n">
        <v>310290</v>
      </c>
      <c r="C33" s="0" t="n">
        <v>3</v>
      </c>
      <c r="D33" s="0" t="n">
        <v>31</v>
      </c>
      <c r="E33" s="2" t="n">
        <f aca="false">VLOOKUP(B33,'10'!$B$2:$F$5570,4,0)</f>
        <v>-21.321</v>
      </c>
      <c r="F33" s="2" t="n">
        <f aca="false">VLOOKUP(B33,'10'!$B$2:$F$5570,5,0)</f>
        <v>-43.7451</v>
      </c>
      <c r="G33" s="3" t="n">
        <f aca="false">VLOOKUP(B33,'10'!$B$2:$J$5570,6,0)</f>
        <v>12329.9587010965</v>
      </c>
      <c r="H33" s="0" t="n">
        <f aca="false">IFERROR(IF(I33=K33,0,1),1)</f>
        <v>0</v>
      </c>
      <c r="I33" s="0" t="s">
        <v>2206</v>
      </c>
      <c r="K33" s="4" t="str">
        <f aca="false">VLOOKUP(I33,'[1]31-MG'!K$1:K$1048576,1,0)</f>
        <v>'Antonio_Carlos'</v>
      </c>
      <c r="N33" s="0" t="n">
        <v>11432</v>
      </c>
    </row>
    <row r="34" customFormat="false" ht="12.8" hidden="false" customHeight="false" outlineLevel="0" collapsed="false">
      <c r="B34" s="0" t="n">
        <v>310300</v>
      </c>
      <c r="C34" s="0" t="n">
        <v>3</v>
      </c>
      <c r="D34" s="0" t="n">
        <v>31</v>
      </c>
      <c r="E34" s="2" t="n">
        <f aca="false">VLOOKUP(B34,'10'!$B$2:$F$5570,4,0)</f>
        <v>-19.6491</v>
      </c>
      <c r="F34" s="2" t="n">
        <f aca="false">VLOOKUP(B34,'10'!$B$2:$F$5570,5,0)</f>
        <v>-42.8732</v>
      </c>
      <c r="G34" s="3" t="n">
        <f aca="false">VLOOKUP(B34,'10'!$B$2:$J$5570,6,0)</f>
        <v>10098.4432573798</v>
      </c>
      <c r="H34" s="0" t="n">
        <f aca="false">IFERROR(IF(I34=K34,0,1),1)</f>
        <v>1</v>
      </c>
      <c r="I34" s="0" t="s">
        <v>2207</v>
      </c>
      <c r="K34" s="4" t="e">
        <f aca="false">VLOOKUP(I34,'[1]31-MG'!K$1:K$1048576,1,0)</f>
        <v>#N/A</v>
      </c>
      <c r="N34" s="0" t="n">
        <v>9363</v>
      </c>
    </row>
    <row r="35" customFormat="false" ht="12.8" hidden="false" customHeight="false" outlineLevel="0" collapsed="false">
      <c r="B35" s="0" t="n">
        <v>310310</v>
      </c>
      <c r="C35" s="0" t="n">
        <v>3</v>
      </c>
      <c r="D35" s="0" t="n">
        <v>31</v>
      </c>
      <c r="E35" s="2" t="n">
        <f aca="false">VLOOKUP(B35,'10'!$B$2:$F$5570,4,0)</f>
        <v>-21.0192</v>
      </c>
      <c r="F35" s="2" t="n">
        <f aca="false">VLOOKUP(B35,'10'!$B$2:$F$5570,5,0)</f>
        <v>-42.1109</v>
      </c>
      <c r="G35" s="3" t="n">
        <f aca="false">VLOOKUP(B35,'10'!$B$2:$J$5570,6,0)</f>
        <v>1735.38344559694</v>
      </c>
      <c r="H35" s="0" t="n">
        <f aca="false">IFERROR(IF(I35=K35,0,1),1)</f>
        <v>1</v>
      </c>
      <c r="I35" s="0" t="s">
        <v>2208</v>
      </c>
      <c r="K35" s="4" t="e">
        <f aca="false">VLOOKUP(I35,'[1]31-MG'!K$1:K$1048576,1,0)</f>
        <v>#N/A</v>
      </c>
      <c r="N35" s="0" t="n">
        <v>1609</v>
      </c>
    </row>
    <row r="36" customFormat="false" ht="12.8" hidden="false" customHeight="false" outlineLevel="0" collapsed="false">
      <c r="B36" s="0" t="n">
        <v>310320</v>
      </c>
      <c r="C36" s="0" t="n">
        <v>3</v>
      </c>
      <c r="D36" s="0" t="n">
        <v>31</v>
      </c>
      <c r="E36" s="2" t="n">
        <f aca="false">VLOOKUP(B36,'10'!$B$2:$F$5570,4,0)</f>
        <v>-19.1955</v>
      </c>
      <c r="F36" s="2" t="n">
        <f aca="false">VLOOKUP(B36,'10'!$B$2:$F$5570,5,0)</f>
        <v>-44.2493</v>
      </c>
      <c r="G36" s="3" t="n">
        <f aca="false">VLOOKUP(B36,'10'!$B$2:$J$5570,6,0)</f>
        <v>2524.88045130046</v>
      </c>
      <c r="H36" s="0" t="n">
        <f aca="false">IFERROR(IF(I36=K36,0,1),1)</f>
        <v>1</v>
      </c>
      <c r="I36" s="0" t="s">
        <v>2209</v>
      </c>
      <c r="K36" s="4" t="e">
        <f aca="false">VLOOKUP(I36,'[1]31-MG'!K$1:K$1048576,1,0)</f>
        <v>#N/A</v>
      </c>
      <c r="N36" s="0" t="n">
        <v>2341</v>
      </c>
    </row>
    <row r="37" customFormat="false" ht="12.8" hidden="false" customHeight="false" outlineLevel="0" collapsed="false">
      <c r="B37" s="0" t="n">
        <v>310330</v>
      </c>
      <c r="C37" s="0" t="n">
        <v>3</v>
      </c>
      <c r="D37" s="0" t="n">
        <v>31</v>
      </c>
      <c r="E37" s="2" t="n">
        <f aca="false">VLOOKUP(B37,'10'!$B$2:$F$5570,4,0)</f>
        <v>-21.3446</v>
      </c>
      <c r="F37" s="2" t="n">
        <f aca="false">VLOOKUP(B37,'10'!$B$2:$F$5570,5,0)</f>
        <v>-43.3736</v>
      </c>
      <c r="G37" s="3" t="n">
        <f aca="false">VLOOKUP(B37,'10'!$B$2:$J$5570,6,0)</f>
        <v>2228.27980025064</v>
      </c>
      <c r="H37" s="0" t="n">
        <f aca="false">IFERROR(IF(I37=K37,0,1),1)</f>
        <v>1</v>
      </c>
      <c r="I37" s="0" t="s">
        <v>2210</v>
      </c>
      <c r="K37" s="4" t="e">
        <f aca="false">VLOOKUP(I37,'[1]31-MG'!K$1:K$1048576,1,0)</f>
        <v>#N/A</v>
      </c>
      <c r="N37" s="0" t="n">
        <v>2066</v>
      </c>
    </row>
    <row r="38" customFormat="false" ht="12.8" hidden="false" customHeight="false" outlineLevel="0" collapsed="false">
      <c r="B38" s="0" t="n">
        <v>310340</v>
      </c>
      <c r="C38" s="0" t="n">
        <v>3</v>
      </c>
      <c r="D38" s="0" t="n">
        <v>31</v>
      </c>
      <c r="E38" s="2" t="n">
        <f aca="false">VLOOKUP(B38,'10'!$B$2:$F$5570,4,0)</f>
        <v>-16.8523</v>
      </c>
      <c r="F38" s="2" t="n">
        <f aca="false">VLOOKUP(B38,'10'!$B$2:$F$5570,5,0)</f>
        <v>-42.0637</v>
      </c>
      <c r="G38" s="3" t="n">
        <f aca="false">VLOOKUP(B38,'10'!$B$2:$J$5570,6,0)</f>
        <v>39588.0978064858</v>
      </c>
      <c r="H38" s="0" t="n">
        <f aca="false">IFERROR(IF(I38=K38,0,1),1)</f>
        <v>0</v>
      </c>
      <c r="I38" s="0" t="s">
        <v>2211</v>
      </c>
      <c r="K38" s="4" t="str">
        <f aca="false">VLOOKUP(I38,'[1]31-MG'!K$1:K$1048576,1,0)</f>
        <v>'Aracuai'</v>
      </c>
      <c r="N38" s="0" t="n">
        <v>36705</v>
      </c>
    </row>
    <row r="39" customFormat="false" ht="12.8" hidden="false" customHeight="false" outlineLevel="0" collapsed="false">
      <c r="B39" s="0" t="n">
        <v>310350</v>
      </c>
      <c r="C39" s="0" t="n">
        <v>3</v>
      </c>
      <c r="D39" s="0" t="n">
        <v>31</v>
      </c>
      <c r="E39" s="2" t="n">
        <f aca="false">VLOOKUP(B39,'10'!$B$2:$F$5570,4,0)</f>
        <v>-18.6456</v>
      </c>
      <c r="F39" s="2" t="n">
        <f aca="false">VLOOKUP(B39,'10'!$B$2:$F$5570,5,0)</f>
        <v>-48.1934</v>
      </c>
      <c r="G39" s="3" t="n">
        <f aca="false">VLOOKUP(B39,'10'!$B$2:$J$5570,6,0)</f>
        <v>125856.823896925</v>
      </c>
      <c r="H39" s="0" t="n">
        <f aca="false">IFERROR(IF(I39=K39,0,1),1)</f>
        <v>0</v>
      </c>
      <c r="I39" s="0" t="s">
        <v>2212</v>
      </c>
      <c r="K39" s="4" t="str">
        <f aca="false">VLOOKUP(I39,'[1]31-MG'!K$1:K$1048576,1,0)</f>
        <v>'Araguari'</v>
      </c>
      <c r="N39" s="0" t="n">
        <v>116691</v>
      </c>
    </row>
    <row r="40" customFormat="false" ht="12.8" hidden="false" customHeight="false" outlineLevel="0" collapsed="false">
      <c r="B40" s="0" t="n">
        <v>310360</v>
      </c>
      <c r="C40" s="0" t="n">
        <v>3</v>
      </c>
      <c r="D40" s="0" t="n">
        <v>31</v>
      </c>
      <c r="E40" s="2" t="n">
        <f aca="false">VLOOKUP(B40,'10'!$B$2:$F$5570,4,0)</f>
        <v>-21.9102</v>
      </c>
      <c r="F40" s="2" t="n">
        <f aca="false">VLOOKUP(B40,'10'!$B$2:$F$5570,5,0)</f>
        <v>-44.2555</v>
      </c>
      <c r="G40" s="3" t="n">
        <f aca="false">VLOOKUP(B40,'10'!$B$2:$J$5570,6,0)</f>
        <v>3024.24809288615</v>
      </c>
      <c r="H40" s="0" t="n">
        <f aca="false">IFERROR(IF(I40=K40,0,1),1)</f>
        <v>1</v>
      </c>
      <c r="I40" s="0" t="s">
        <v>2213</v>
      </c>
      <c r="K40" s="4" t="e">
        <f aca="false">VLOOKUP(I40,'[1]31-MG'!K$1:K$1048576,1,0)</f>
        <v>#N/A</v>
      </c>
      <c r="N40" s="0" t="n">
        <v>2804</v>
      </c>
    </row>
    <row r="41" customFormat="false" ht="12.8" hidden="false" customHeight="false" outlineLevel="0" collapsed="false">
      <c r="B41" s="0" t="n">
        <v>310370</v>
      </c>
      <c r="C41" s="0" t="n">
        <v>3</v>
      </c>
      <c r="D41" s="0" t="n">
        <v>31</v>
      </c>
      <c r="E41" s="2" t="n">
        <f aca="false">VLOOKUP(B41,'10'!$B$2:$F$5570,4,0)</f>
        <v>-20.6686</v>
      </c>
      <c r="F41" s="2" t="n">
        <f aca="false">VLOOKUP(B41,'10'!$B$2:$F$5570,5,0)</f>
        <v>-42.5178</v>
      </c>
      <c r="G41" s="3" t="n">
        <f aca="false">VLOOKUP(B41,'10'!$B$2:$J$5570,6,0)</f>
        <v>9086.76540034444</v>
      </c>
      <c r="H41" s="0" t="n">
        <f aca="false">IFERROR(IF(I41=K41,0,1),1)</f>
        <v>1</v>
      </c>
      <c r="I41" s="0" t="s">
        <v>2214</v>
      </c>
      <c r="K41" s="4" t="e">
        <f aca="false">VLOOKUP(I41,'[1]31-MG'!K$1:K$1048576,1,0)</f>
        <v>#N/A</v>
      </c>
      <c r="N41" s="0" t="n">
        <v>8425</v>
      </c>
    </row>
    <row r="42" customFormat="false" ht="12.8" hidden="false" customHeight="false" outlineLevel="0" collapsed="false">
      <c r="B42" s="0" t="n">
        <v>310375</v>
      </c>
      <c r="C42" s="0" t="n">
        <v>3</v>
      </c>
      <c r="D42" s="0" t="n">
        <v>31</v>
      </c>
      <c r="E42" s="2" t="n">
        <f aca="false">VLOOKUP(B42,'10'!$B$2:$F$5570,4,0)</f>
        <v>-18.4357</v>
      </c>
      <c r="F42" s="2" t="n">
        <f aca="false">VLOOKUP(B42,'10'!$B$2:$F$5570,5,0)</f>
        <v>-49.1847</v>
      </c>
      <c r="G42" s="3" t="n">
        <f aca="false">VLOOKUP(B42,'10'!$B$2:$J$5570,6,0)</f>
        <v>7338.43938088351</v>
      </c>
      <c r="H42" s="0" t="n">
        <f aca="false">IFERROR(IF(I42=K42,0,1),1)</f>
        <v>0</v>
      </c>
      <c r="I42" s="0" t="s">
        <v>2215</v>
      </c>
      <c r="K42" s="4" t="str">
        <f aca="false">VLOOKUP(I42,'[1]31-MG'!K$1:K$1048576,1,0)</f>
        <v>'Arapora'</v>
      </c>
      <c r="N42" s="0" t="n">
        <v>6804</v>
      </c>
    </row>
    <row r="43" customFormat="false" ht="12.8" hidden="false" customHeight="false" outlineLevel="0" collapsed="false">
      <c r="B43" s="0" t="n">
        <v>310380</v>
      </c>
      <c r="C43" s="0" t="n">
        <v>3</v>
      </c>
      <c r="D43" s="0" t="n">
        <v>31</v>
      </c>
      <c r="E43" s="2" t="n">
        <f aca="false">VLOOKUP(B43,'10'!$B$2:$F$5570,4,0)</f>
        <v>-19.0268</v>
      </c>
      <c r="F43" s="2" t="n">
        <f aca="false">VLOOKUP(B43,'10'!$B$2:$F$5570,5,0)</f>
        <v>-46.1484</v>
      </c>
      <c r="G43" s="3" t="n">
        <f aca="false">VLOOKUP(B43,'10'!$B$2:$J$5570,6,0)</f>
        <v>3055.52597972413</v>
      </c>
      <c r="H43" s="0" t="n">
        <f aca="false">IFERROR(IF(I43=K43,0,1),1)</f>
        <v>1</v>
      </c>
      <c r="I43" s="0" t="s">
        <v>2216</v>
      </c>
      <c r="K43" s="4" t="e">
        <f aca="false">VLOOKUP(I43,'[1]31-MG'!K$1:K$1048576,1,0)</f>
        <v>#N/A</v>
      </c>
      <c r="N43" s="0" t="n">
        <v>2833</v>
      </c>
    </row>
    <row r="44" customFormat="false" ht="12.8" hidden="false" customHeight="false" outlineLevel="0" collapsed="false">
      <c r="B44" s="0" t="n">
        <v>310390</v>
      </c>
      <c r="C44" s="0" t="n">
        <v>3</v>
      </c>
      <c r="D44" s="0" t="n">
        <v>31</v>
      </c>
      <c r="E44" s="2" t="n">
        <f aca="false">VLOOKUP(B44,'10'!$B$2:$F$5570,4,0)</f>
        <v>-19.9405</v>
      </c>
      <c r="F44" s="2" t="n">
        <f aca="false">VLOOKUP(B44,'10'!$B$2:$F$5570,5,0)</f>
        <v>-45.1671</v>
      </c>
      <c r="G44" s="3" t="n">
        <f aca="false">VLOOKUP(B44,'10'!$B$2:$J$5570,6,0)</f>
        <v>9860.08418871797</v>
      </c>
      <c r="H44" s="0" t="n">
        <f aca="false">IFERROR(IF(I44=K44,0,1),1)</f>
        <v>1</v>
      </c>
      <c r="I44" s="0" t="s">
        <v>2217</v>
      </c>
      <c r="K44" s="4" t="e">
        <f aca="false">VLOOKUP(I44,'[1]31-MG'!K$1:K$1048576,1,0)</f>
        <v>#N/A</v>
      </c>
      <c r="N44" s="0" t="n">
        <v>9142</v>
      </c>
    </row>
    <row r="45" customFormat="false" ht="12.8" hidden="false" customHeight="false" outlineLevel="0" collapsed="false">
      <c r="B45" s="0" t="n">
        <v>310400</v>
      </c>
      <c r="C45" s="0" t="n">
        <v>3</v>
      </c>
      <c r="D45" s="0" t="n">
        <v>31</v>
      </c>
      <c r="E45" s="2" t="n">
        <f aca="false">VLOOKUP(B45,'10'!$B$2:$F$5570,4,0)</f>
        <v>-19.5902</v>
      </c>
      <c r="F45" s="2" t="n">
        <f aca="false">VLOOKUP(B45,'10'!$B$2:$F$5570,5,0)</f>
        <v>-46.9438</v>
      </c>
      <c r="G45" s="3" t="n">
        <f aca="false">VLOOKUP(B45,'10'!$B$2:$J$5570,6,0)</f>
        <v>113337.040779157</v>
      </c>
      <c r="H45" s="0" t="n">
        <f aca="false">IFERROR(IF(I45=K45,0,1),1)</f>
        <v>0</v>
      </c>
      <c r="I45" s="0" t="s">
        <v>2218</v>
      </c>
      <c r="K45" s="4" t="str">
        <f aca="false">VLOOKUP(I45,'[1]31-MG'!K$1:K$1048576,1,0)</f>
        <v>'Araxa'</v>
      </c>
      <c r="N45" s="0" t="n">
        <v>105083</v>
      </c>
    </row>
    <row r="46" customFormat="false" ht="12.8" hidden="false" customHeight="false" outlineLevel="0" collapsed="false">
      <c r="B46" s="0" t="n">
        <v>310410</v>
      </c>
      <c r="C46" s="0" t="n">
        <v>3</v>
      </c>
      <c r="D46" s="0" t="n">
        <v>31</v>
      </c>
      <c r="E46" s="2" t="n">
        <f aca="false">VLOOKUP(B46,'10'!$B$2:$F$5570,4,0)</f>
        <v>-21.359</v>
      </c>
      <c r="F46" s="2" t="n">
        <f aca="false">VLOOKUP(B46,'10'!$B$2:$F$5570,5,0)</f>
        <v>-46.9401</v>
      </c>
      <c r="G46" s="3" t="n">
        <f aca="false">VLOOKUP(B46,'10'!$B$2:$J$5570,6,0)</f>
        <v>11494.084139047</v>
      </c>
      <c r="H46" s="0" t="n">
        <f aca="false">IFERROR(IF(I46=K46,0,1),1)</f>
        <v>1</v>
      </c>
      <c r="I46" s="0" t="s">
        <v>2219</v>
      </c>
      <c r="K46" s="4" t="e">
        <f aca="false">VLOOKUP(I46,'[1]31-MG'!K$1:K$1048576,1,0)</f>
        <v>#N/A</v>
      </c>
      <c r="N46" s="0" t="n">
        <v>10657</v>
      </c>
    </row>
    <row r="47" customFormat="false" ht="12.8" hidden="false" customHeight="false" outlineLevel="0" collapsed="false">
      <c r="B47" s="0" t="n">
        <v>310420</v>
      </c>
      <c r="C47" s="0" t="n">
        <v>3</v>
      </c>
      <c r="D47" s="0" t="n">
        <v>31</v>
      </c>
      <c r="E47" s="2" t="n">
        <f aca="false">VLOOKUP(B47,'10'!$B$2:$F$5570,4,0)</f>
        <v>-20.2863</v>
      </c>
      <c r="F47" s="2" t="n">
        <f aca="false">VLOOKUP(B47,'10'!$B$2:$F$5570,5,0)</f>
        <v>-45.5373</v>
      </c>
      <c r="G47" s="3" t="n">
        <f aca="false">VLOOKUP(B47,'10'!$B$2:$J$5570,6,0)</f>
        <v>42918.6534808197</v>
      </c>
      <c r="H47" s="0" t="n">
        <f aca="false">IFERROR(IF(I47=K47,0,1),1)</f>
        <v>0</v>
      </c>
      <c r="I47" s="0" t="s">
        <v>2220</v>
      </c>
      <c r="K47" s="4" t="str">
        <f aca="false">VLOOKUP(I47,'[1]31-MG'!K$1:K$1048576,1,0)</f>
        <v>'Arcos'</v>
      </c>
      <c r="N47" s="0" t="n">
        <v>39793</v>
      </c>
    </row>
    <row r="48" customFormat="false" ht="12.8" hidden="false" customHeight="false" outlineLevel="0" collapsed="false">
      <c r="B48" s="0" t="n">
        <v>310430</v>
      </c>
      <c r="C48" s="0" t="n">
        <v>3</v>
      </c>
      <c r="D48" s="0" t="n">
        <v>31</v>
      </c>
      <c r="E48" s="2" t="n">
        <f aca="false">VLOOKUP(B48,'10'!$B$2:$F$5570,4,0)</f>
        <v>-21.3572</v>
      </c>
      <c r="F48" s="2" t="n">
        <f aca="false">VLOOKUP(B48,'10'!$B$2:$F$5570,5,0)</f>
        <v>-46.1421</v>
      </c>
      <c r="G48" s="3" t="n">
        <f aca="false">VLOOKUP(B48,'10'!$B$2:$J$5570,6,0)</f>
        <v>16129.6826780001</v>
      </c>
      <c r="H48" s="0" t="n">
        <f aca="false">IFERROR(IF(I48=K48,0,1),1)</f>
        <v>0</v>
      </c>
      <c r="I48" s="0" t="s">
        <v>2221</v>
      </c>
      <c r="K48" s="4" t="str">
        <f aca="false">VLOOKUP(I48,'[1]31-MG'!K$1:K$1048576,1,0)</f>
        <v>'Areado'</v>
      </c>
      <c r="N48" s="0" t="n">
        <v>14955</v>
      </c>
    </row>
    <row r="49" customFormat="false" ht="12.8" hidden="false" customHeight="false" outlineLevel="0" collapsed="false">
      <c r="B49" s="0" t="n">
        <v>310440</v>
      </c>
      <c r="C49" s="0" t="n">
        <v>3</v>
      </c>
      <c r="D49" s="0" t="n">
        <v>31</v>
      </c>
      <c r="E49" s="2" t="n">
        <f aca="false">VLOOKUP(B49,'10'!$B$2:$F$5570,4,0)</f>
        <v>-21.6083</v>
      </c>
      <c r="F49" s="2" t="n">
        <f aca="false">VLOOKUP(B49,'10'!$B$2:$F$5570,5,0)</f>
        <v>-42.8292</v>
      </c>
      <c r="G49" s="3" t="n">
        <f aca="false">VLOOKUP(B49,'10'!$B$2:$J$5570,6,0)</f>
        <v>2967.08505832019</v>
      </c>
      <c r="H49" s="0" t="n">
        <f aca="false">IFERROR(IF(I49=K49,0,1),1)</f>
        <v>1</v>
      </c>
      <c r="I49" s="0" t="s">
        <v>2222</v>
      </c>
      <c r="K49" s="4" t="e">
        <f aca="false">VLOOKUP(I49,'[1]31-MG'!K$1:K$1048576,1,0)</f>
        <v>#N/A</v>
      </c>
      <c r="N49" s="0" t="n">
        <v>2751</v>
      </c>
    </row>
    <row r="50" customFormat="false" ht="12.8" hidden="false" customHeight="false" outlineLevel="0" collapsed="false">
      <c r="B50" s="0" t="n">
        <v>310445</v>
      </c>
      <c r="C50" s="0" t="n">
        <v>3</v>
      </c>
      <c r="D50" s="0" t="n">
        <v>31</v>
      </c>
      <c r="E50" s="2" t="n">
        <f aca="false">VLOOKUP(B50,'10'!$B$2:$F$5570,4,0)</f>
        <v>-17.8666</v>
      </c>
      <c r="F50" s="2" t="n">
        <f aca="false">VLOOKUP(B50,'10'!$B$2:$F$5570,5,0)</f>
        <v>-42.5533</v>
      </c>
      <c r="G50" s="3" t="n">
        <f aca="false">VLOOKUP(B50,'10'!$B$2:$J$5570,6,0)</f>
        <v>5598.74174399858</v>
      </c>
      <c r="H50" s="0" t="n">
        <f aca="false">IFERROR(IF(I50=K50,0,1),1)</f>
        <v>1</v>
      </c>
      <c r="I50" s="0" t="s">
        <v>2223</v>
      </c>
      <c r="K50" s="4" t="e">
        <f aca="false">VLOOKUP(I50,'[1]31-MG'!K$1:K$1048576,1,0)</f>
        <v>#N/A</v>
      </c>
      <c r="N50" s="0" t="n">
        <v>5191</v>
      </c>
    </row>
    <row r="51" customFormat="false" ht="12.8" hidden="false" customHeight="false" outlineLevel="0" collapsed="false">
      <c r="B51" s="0" t="n">
        <v>310450</v>
      </c>
      <c r="C51" s="0" t="n">
        <v>3</v>
      </c>
      <c r="D51" s="0" t="n">
        <v>31</v>
      </c>
      <c r="E51" s="2" t="n">
        <f aca="false">VLOOKUP(B51,'10'!$B$2:$F$5570,4,0)</f>
        <v>-15.9187</v>
      </c>
      <c r="F51" s="2" t="n">
        <f aca="false">VLOOKUP(B51,'10'!$B$2:$F$5570,5,0)</f>
        <v>-46.1043</v>
      </c>
      <c r="G51" s="3" t="n">
        <f aca="false">VLOOKUP(B51,'10'!$B$2:$J$5570,6,0)</f>
        <v>19293.0634399242</v>
      </c>
      <c r="H51" s="0" t="n">
        <f aca="false">IFERROR(IF(I51=K51,0,1),1)</f>
        <v>0</v>
      </c>
      <c r="I51" s="0" t="s">
        <v>2224</v>
      </c>
      <c r="K51" s="4" t="str">
        <f aca="false">VLOOKUP(I51,'[1]31-MG'!K$1:K$1048576,1,0)</f>
        <v>'Arinos'</v>
      </c>
      <c r="N51" s="0" t="n">
        <v>17888</v>
      </c>
    </row>
    <row r="52" customFormat="false" ht="12.8" hidden="false" customHeight="false" outlineLevel="0" collapsed="false">
      <c r="B52" s="0" t="n">
        <v>310460</v>
      </c>
      <c r="C52" s="0" t="n">
        <v>3</v>
      </c>
      <c r="D52" s="0" t="n">
        <v>31</v>
      </c>
      <c r="E52" s="2" t="n">
        <f aca="false">VLOOKUP(B52,'10'!$B$2:$F$5570,4,0)</f>
        <v>-21.3184</v>
      </c>
      <c r="F52" s="2" t="n">
        <f aca="false">VLOOKUP(B52,'10'!$B$2:$F$5570,5,0)</f>
        <v>-42.8572</v>
      </c>
      <c r="G52" s="3" t="n">
        <f aca="false">VLOOKUP(B52,'10'!$B$2:$J$5570,6,0)</f>
        <v>15191.3460728607</v>
      </c>
      <c r="H52" s="0" t="n">
        <f aca="false">IFERROR(IF(I52=K52,0,1),1)</f>
        <v>1</v>
      </c>
      <c r="I52" s="0" t="s">
        <v>2225</v>
      </c>
      <c r="K52" s="4" t="e">
        <f aca="false">VLOOKUP(I52,'[1]31-MG'!K$1:K$1048576,1,0)</f>
        <v>#N/A</v>
      </c>
      <c r="N52" s="0" t="n">
        <v>14085</v>
      </c>
    </row>
    <row r="53" customFormat="false" ht="12.8" hidden="false" customHeight="false" outlineLevel="0" collapsed="false">
      <c r="B53" s="0" t="n">
        <v>310470</v>
      </c>
      <c r="C53" s="0" t="n">
        <v>3</v>
      </c>
      <c r="D53" s="0" t="n">
        <v>31</v>
      </c>
      <c r="E53" s="2" t="n">
        <f aca="false">VLOOKUP(B53,'10'!$B$2:$F$5570,4,0)</f>
        <v>-18.0438</v>
      </c>
      <c r="F53" s="2" t="n">
        <f aca="false">VLOOKUP(B53,'10'!$B$2:$F$5570,5,0)</f>
        <v>-41.1149</v>
      </c>
      <c r="G53" s="3" t="n">
        <f aca="false">VLOOKUP(B53,'10'!$B$2:$J$5570,6,0)</f>
        <v>14090.1487465994</v>
      </c>
      <c r="H53" s="0" t="n">
        <f aca="false">IFERROR(IF(I53=K53,0,1),1)</f>
        <v>0</v>
      </c>
      <c r="I53" s="0" t="s">
        <v>2226</v>
      </c>
      <c r="K53" s="4" t="str">
        <f aca="false">VLOOKUP(I53,'[1]31-MG'!K$1:K$1048576,1,0)</f>
        <v>'Ataleia'</v>
      </c>
      <c r="N53" s="0" t="n">
        <v>13064</v>
      </c>
    </row>
    <row r="54" customFormat="false" ht="12.8" hidden="false" customHeight="false" outlineLevel="0" collapsed="false">
      <c r="B54" s="0" t="n">
        <v>310480</v>
      </c>
      <c r="C54" s="0" t="n">
        <v>3</v>
      </c>
      <c r="D54" s="0" t="n">
        <v>31</v>
      </c>
      <c r="E54" s="2" t="n">
        <f aca="false">VLOOKUP(B54,'10'!$B$2:$F$5570,4,0)</f>
        <v>-18.0997</v>
      </c>
      <c r="F54" s="2" t="n">
        <f aca="false">VLOOKUP(B54,'10'!$B$2:$F$5570,5,0)</f>
        <v>-44.2655</v>
      </c>
      <c r="G54" s="3" t="n">
        <f aca="false">VLOOKUP(B54,'10'!$B$2:$J$5570,6,0)</f>
        <v>5271.94175393278</v>
      </c>
      <c r="H54" s="0" t="n">
        <f aca="false">IFERROR(IF(I54=K54,0,1),1)</f>
        <v>1</v>
      </c>
      <c r="I54" s="0" t="s">
        <v>2227</v>
      </c>
      <c r="K54" s="4" t="e">
        <f aca="false">VLOOKUP(I54,'[1]31-MG'!K$1:K$1048576,1,0)</f>
        <v>#N/A</v>
      </c>
      <c r="N54" s="0" t="n">
        <v>4888</v>
      </c>
    </row>
    <row r="55" customFormat="false" ht="12.8" hidden="false" customHeight="false" outlineLevel="0" collapsed="false">
      <c r="B55" s="0" t="n">
        <v>310490</v>
      </c>
      <c r="C55" s="0" t="n">
        <v>3</v>
      </c>
      <c r="D55" s="0" t="n">
        <v>31</v>
      </c>
      <c r="E55" s="2" t="n">
        <f aca="false">VLOOKUP(B55,'10'!$B$2:$F$5570,4,0)</f>
        <v>-21.957</v>
      </c>
      <c r="F55" s="2" t="n">
        <f aca="false">VLOOKUP(B55,'10'!$B$2:$F$5570,5,0)</f>
        <v>-44.8874</v>
      </c>
      <c r="G55" s="3" t="n">
        <f aca="false">VLOOKUP(B55,'10'!$B$2:$J$5570,6,0)</f>
        <v>20593.7921132554</v>
      </c>
      <c r="H55" s="0" t="n">
        <f aca="false">IFERROR(IF(I55=K55,0,1),1)</f>
        <v>0</v>
      </c>
      <c r="I55" s="0" t="s">
        <v>2228</v>
      </c>
      <c r="K55" s="4" t="str">
        <f aca="false">VLOOKUP(I55,'[1]31-MG'!K$1:K$1048576,1,0)</f>
        <v>'Baependi'</v>
      </c>
      <c r="N55" s="0" t="n">
        <v>19094</v>
      </c>
    </row>
    <row r="56" customFormat="false" ht="12.8" hidden="false" customHeight="false" outlineLevel="0" collapsed="false">
      <c r="B56" s="0" t="n">
        <v>310500</v>
      </c>
      <c r="C56" s="0" t="n">
        <v>3</v>
      </c>
      <c r="D56" s="0" t="n">
        <v>31</v>
      </c>
      <c r="E56" s="2" t="n">
        <f aca="false">VLOOKUP(B56,'10'!$B$2:$F$5570,4,0)</f>
        <v>-19.2832</v>
      </c>
      <c r="F56" s="2" t="n">
        <f aca="false">VLOOKUP(B56,'10'!$B$2:$F$5570,5,0)</f>
        <v>-43.9613</v>
      </c>
      <c r="G56" s="3" t="n">
        <f aca="false">VLOOKUP(B56,'10'!$B$2:$J$5570,6,0)</f>
        <v>8467.67895051682</v>
      </c>
      <c r="H56" s="0" t="n">
        <f aca="false">IFERROR(IF(I56=K56,0,1),1)</f>
        <v>1</v>
      </c>
      <c r="I56" s="0" t="s">
        <v>2229</v>
      </c>
      <c r="K56" s="4" t="e">
        <f aca="false">VLOOKUP(I56,'[1]31-MG'!K$1:K$1048576,1,0)</f>
        <v>#N/A</v>
      </c>
      <c r="N56" s="0" t="n">
        <v>7851</v>
      </c>
    </row>
    <row r="57" customFormat="false" ht="12.8" hidden="false" customHeight="false" outlineLevel="0" collapsed="false">
      <c r="B57" s="0" t="n">
        <v>310510</v>
      </c>
      <c r="C57" s="0" t="n">
        <v>3</v>
      </c>
      <c r="D57" s="0" t="n">
        <v>31</v>
      </c>
      <c r="E57" s="2" t="n">
        <f aca="false">VLOOKUP(B57,'10'!$B$2:$F$5570,4,0)</f>
        <v>-20.0166</v>
      </c>
      <c r="F57" s="2" t="n">
        <f aca="false">VLOOKUP(B57,'10'!$B$2:$F$5570,5,0)</f>
        <v>-45.9754</v>
      </c>
      <c r="G57" s="3" t="n">
        <f aca="false">VLOOKUP(B57,'10'!$B$2:$J$5570,6,0)</f>
        <v>25623.0606072383</v>
      </c>
      <c r="H57" s="0" t="n">
        <f aca="false">IFERROR(IF(I57=K57,0,1),1)</f>
        <v>0</v>
      </c>
      <c r="I57" s="0" t="s">
        <v>2230</v>
      </c>
      <c r="K57" s="4" t="str">
        <f aca="false">VLOOKUP(I57,'[1]31-MG'!K$1:K$1048576,1,0)</f>
        <v>'Bambui'</v>
      </c>
      <c r="N57" s="0" t="n">
        <v>23757</v>
      </c>
    </row>
    <row r="58" customFormat="false" ht="12.8" hidden="false" customHeight="false" outlineLevel="0" collapsed="false">
      <c r="B58" s="0" t="n">
        <v>310520</v>
      </c>
      <c r="C58" s="0" t="n">
        <v>3</v>
      </c>
      <c r="D58" s="0" t="n">
        <v>31</v>
      </c>
      <c r="E58" s="2" t="n">
        <f aca="false">VLOOKUP(B58,'10'!$B$2:$F$5570,4,0)</f>
        <v>-15.8783</v>
      </c>
      <c r="F58" s="2" t="n">
        <f aca="false">VLOOKUP(B58,'10'!$B$2:$F$5570,5,0)</f>
        <v>-40.5622</v>
      </c>
      <c r="G58" s="3" t="n">
        <f aca="false">VLOOKUP(B58,'10'!$B$2:$J$5570,6,0)</f>
        <v>5203.99324114682</v>
      </c>
      <c r="H58" s="0" t="n">
        <f aca="false">IFERROR(IF(I58=K58,0,1),1)</f>
        <v>1</v>
      </c>
      <c r="I58" s="0" t="s">
        <v>2231</v>
      </c>
      <c r="K58" s="4" t="e">
        <f aca="false">VLOOKUP(I58,'[1]31-MG'!K$1:K$1048576,1,0)</f>
        <v>#N/A</v>
      </c>
      <c r="N58" s="0" t="n">
        <v>4825</v>
      </c>
    </row>
    <row r="59" customFormat="false" ht="12.8" hidden="false" customHeight="false" outlineLevel="0" collapsed="false">
      <c r="B59" s="0" t="n">
        <v>310530</v>
      </c>
      <c r="C59" s="0" t="n">
        <v>3</v>
      </c>
      <c r="D59" s="0" t="n">
        <v>31</v>
      </c>
      <c r="E59" s="2" t="n">
        <f aca="false">VLOOKUP(B59,'10'!$B$2:$F$5570,4,0)</f>
        <v>-21.7308</v>
      </c>
      <c r="F59" s="2" t="n">
        <f aca="false">VLOOKUP(B59,'10'!$B$2:$F$5570,5,0)</f>
        <v>-46.3833</v>
      </c>
      <c r="G59" s="3" t="n">
        <f aca="false">VLOOKUP(B59,'10'!$B$2:$J$5570,6,0)</f>
        <v>6161.74370708223</v>
      </c>
      <c r="H59" s="0" t="n">
        <f aca="false">IFERROR(IF(I59=K59,0,1),1)</f>
        <v>1</v>
      </c>
      <c r="I59" s="0" t="s">
        <v>2232</v>
      </c>
      <c r="K59" s="4" t="e">
        <f aca="false">VLOOKUP(I59,'[1]31-MG'!K$1:K$1048576,1,0)</f>
        <v>#N/A</v>
      </c>
      <c r="N59" s="0" t="n">
        <v>5713</v>
      </c>
    </row>
    <row r="60" customFormat="false" ht="12.8" hidden="false" customHeight="false" outlineLevel="0" collapsed="false">
      <c r="B60" s="0" t="n">
        <v>310540</v>
      </c>
      <c r="C60" s="0" t="n">
        <v>3</v>
      </c>
      <c r="D60" s="0" t="n">
        <v>31</v>
      </c>
      <c r="E60" s="2" t="n">
        <f aca="false">VLOOKUP(B60,'10'!$B$2:$F$5570,4,0)</f>
        <v>-19.9389</v>
      </c>
      <c r="F60" s="2" t="n">
        <f aca="false">VLOOKUP(B60,'10'!$B$2:$F$5570,5,0)</f>
        <v>-43.4755</v>
      </c>
      <c r="G60" s="3" t="n">
        <f aca="false">VLOOKUP(B60,'10'!$B$2:$J$5570,6,0)</f>
        <v>34857.5870591967</v>
      </c>
      <c r="H60" s="0" t="n">
        <f aca="false">IFERROR(IF(I60=K60,0,1),1)</f>
        <v>0</v>
      </c>
      <c r="I60" s="0" t="s">
        <v>2233</v>
      </c>
      <c r="K60" s="4" t="str">
        <f aca="false">VLOOKUP(I60,'[1]31-MG'!K$1:K$1048576,1,0)</f>
        <v>'Barao_De_Cocais'</v>
      </c>
      <c r="N60" s="0" t="n">
        <v>32319</v>
      </c>
    </row>
    <row r="61" customFormat="false" ht="12.8" hidden="false" customHeight="false" outlineLevel="0" collapsed="false">
      <c r="B61" s="0" t="n">
        <v>310550</v>
      </c>
      <c r="C61" s="0" t="n">
        <v>3</v>
      </c>
      <c r="D61" s="0" t="n">
        <v>31</v>
      </c>
      <c r="E61" s="2" t="n">
        <f aca="false">VLOOKUP(B61,'10'!$B$2:$F$5570,4,0)</f>
        <v>-21.2444</v>
      </c>
      <c r="F61" s="2" t="n">
        <f aca="false">VLOOKUP(B61,'10'!$B$2:$F$5570,5,0)</f>
        <v>-42.2372</v>
      </c>
      <c r="G61" s="3" t="n">
        <f aca="false">VLOOKUP(B61,'10'!$B$2:$J$5570,6,0)</f>
        <v>5870.53579514241</v>
      </c>
      <c r="H61" s="0" t="n">
        <f aca="false">IFERROR(IF(I61=K61,0,1),1)</f>
        <v>1</v>
      </c>
      <c r="I61" s="0" t="s">
        <v>2234</v>
      </c>
      <c r="K61" s="4" t="e">
        <f aca="false">VLOOKUP(I61,'[1]31-MG'!K$1:K$1048576,1,0)</f>
        <v>#N/A</v>
      </c>
      <c r="N61" s="0" t="n">
        <v>5443</v>
      </c>
    </row>
    <row r="62" customFormat="false" ht="12.8" hidden="false" customHeight="false" outlineLevel="0" collapsed="false">
      <c r="B62" s="0" t="n">
        <v>310560</v>
      </c>
      <c r="C62" s="0" t="n">
        <v>3</v>
      </c>
      <c r="D62" s="0" t="n">
        <v>31</v>
      </c>
      <c r="E62" s="2" t="n">
        <f aca="false">VLOOKUP(B62,'10'!$B$2:$F$5570,4,0)</f>
        <v>-21.2214</v>
      </c>
      <c r="F62" s="2" t="n">
        <f aca="false">VLOOKUP(B62,'10'!$B$2:$F$5570,5,0)</f>
        <v>-43.7703</v>
      </c>
      <c r="G62" s="3" t="n">
        <f aca="false">VLOOKUP(B62,'10'!$B$2:$J$5570,6,0)</f>
        <v>147105.294538134</v>
      </c>
      <c r="H62" s="0" t="n">
        <f aca="false">IFERROR(IF(I62=K62,0,1),1)</f>
        <v>0</v>
      </c>
      <c r="I62" s="0" t="s">
        <v>2235</v>
      </c>
      <c r="K62" s="4" t="str">
        <f aca="false">VLOOKUP(I62,'[1]31-MG'!K$1:K$1048576,1,0)</f>
        <v>'Barbacena'</v>
      </c>
      <c r="N62" s="0" t="n">
        <v>136392</v>
      </c>
    </row>
    <row r="63" customFormat="false" ht="12.8" hidden="false" customHeight="false" outlineLevel="0" collapsed="false">
      <c r="B63" s="0" t="n">
        <v>310570</v>
      </c>
      <c r="C63" s="0" t="n">
        <v>3</v>
      </c>
      <c r="D63" s="0" t="n">
        <v>31</v>
      </c>
      <c r="E63" s="2" t="n">
        <f aca="false">VLOOKUP(B63,'10'!$B$2:$F$5570,4,0)</f>
        <v>-20.2869</v>
      </c>
      <c r="F63" s="2" t="n">
        <f aca="false">VLOOKUP(B63,'10'!$B$2:$F$5570,5,0)</f>
        <v>-43.0402</v>
      </c>
      <c r="G63" s="3" t="n">
        <f aca="false">VLOOKUP(B63,'10'!$B$2:$J$5570,6,0)</f>
        <v>5662.37606549654</v>
      </c>
      <c r="H63" s="0" t="n">
        <f aca="false">IFERROR(IF(I63=K63,0,1),1)</f>
        <v>1</v>
      </c>
      <c r="I63" s="0" t="s">
        <v>2236</v>
      </c>
      <c r="K63" s="4" t="e">
        <f aca="false">VLOOKUP(I63,'[1]31-MG'!K$1:K$1048576,1,0)</f>
        <v>#N/A</v>
      </c>
      <c r="N63" s="0" t="n">
        <v>5250</v>
      </c>
    </row>
    <row r="64" customFormat="false" ht="12.8" hidden="false" customHeight="false" outlineLevel="0" collapsed="false">
      <c r="B64" s="0" t="n">
        <v>310590</v>
      </c>
      <c r="C64" s="0" t="n">
        <v>3</v>
      </c>
      <c r="D64" s="0" t="n">
        <v>31</v>
      </c>
      <c r="E64" s="2" t="n">
        <f aca="false">VLOOKUP(B64,'10'!$B$2:$F$5570,4,0)</f>
        <v>-21.1907</v>
      </c>
      <c r="F64" s="2" t="n">
        <f aca="false">VLOOKUP(B64,'10'!$B$2:$F$5570,5,0)</f>
        <v>-43.972</v>
      </c>
      <c r="G64" s="3" t="n">
        <f aca="false">VLOOKUP(B64,'10'!$B$2:$J$5570,6,0)</f>
        <v>22347.5108718263</v>
      </c>
      <c r="H64" s="0" t="n">
        <f aca="false">IFERROR(IF(I64=K64,0,1),1)</f>
        <v>0</v>
      </c>
      <c r="I64" s="0" t="s">
        <v>2237</v>
      </c>
      <c r="K64" s="4" t="str">
        <f aca="false">VLOOKUP(I64,'[1]31-MG'!K$1:K$1048576,1,0)</f>
        <v>'Barroso'</v>
      </c>
      <c r="N64" s="0" t="n">
        <v>20720</v>
      </c>
    </row>
    <row r="65" customFormat="false" ht="12.8" hidden="false" customHeight="false" outlineLevel="0" collapsed="false">
      <c r="B65" s="0" t="n">
        <v>310600</v>
      </c>
      <c r="C65" s="0" t="n">
        <v>3</v>
      </c>
      <c r="D65" s="0" t="n">
        <v>31</v>
      </c>
      <c r="E65" s="2" t="n">
        <f aca="false">VLOOKUP(B65,'10'!$B$2:$F$5570,4,0)</f>
        <v>-19.8302</v>
      </c>
      <c r="F65" s="2" t="n">
        <f aca="false">VLOOKUP(B65,'10'!$B$2:$F$5570,5,0)</f>
        <v>-43.0922</v>
      </c>
      <c r="G65" s="3" t="n">
        <f aca="false">VLOOKUP(B65,'10'!$B$2:$J$5570,6,0)</f>
        <v>11052.9580798492</v>
      </c>
      <c r="H65" s="0" t="n">
        <f aca="false">IFERROR(IF(I65=K65,0,1),1)</f>
        <v>1</v>
      </c>
      <c r="I65" s="0" t="s">
        <v>2238</v>
      </c>
      <c r="K65" s="4" t="e">
        <f aca="false">VLOOKUP(I65,'[1]31-MG'!K$1:K$1048576,1,0)</f>
        <v>#N/A</v>
      </c>
      <c r="N65" s="0" t="n">
        <v>10248</v>
      </c>
    </row>
    <row r="66" customFormat="false" ht="12.8" hidden="false" customHeight="false" outlineLevel="0" collapsed="false">
      <c r="B66" s="0" t="n">
        <v>310610</v>
      </c>
      <c r="C66" s="0" t="n">
        <v>3</v>
      </c>
      <c r="D66" s="0" t="n">
        <v>31</v>
      </c>
      <c r="E66" s="2" t="n">
        <f aca="false">VLOOKUP(B66,'10'!$B$2:$F$5570,4,0)</f>
        <v>-21.944</v>
      </c>
      <c r="F66" s="2" t="n">
        <f aca="false">VLOOKUP(B66,'10'!$B$2:$F$5570,5,0)</f>
        <v>-43.4084</v>
      </c>
      <c r="G66" s="3" t="n">
        <f aca="false">VLOOKUP(B66,'10'!$B$2:$J$5570,6,0)</f>
        <v>3702.65467292374</v>
      </c>
      <c r="H66" s="0" t="n">
        <f aca="false">IFERROR(IF(I66=K66,0,1),1)</f>
        <v>1</v>
      </c>
      <c r="I66" s="0" t="s">
        <v>2239</v>
      </c>
      <c r="K66" s="4" t="e">
        <f aca="false">VLOOKUP(I66,'[1]31-MG'!K$1:K$1048576,1,0)</f>
        <v>#N/A</v>
      </c>
      <c r="N66" s="0" t="n">
        <v>3433</v>
      </c>
    </row>
    <row r="67" customFormat="false" ht="12.8" hidden="false" customHeight="false" outlineLevel="0" collapsed="false">
      <c r="B67" s="0" t="n">
        <v>310620</v>
      </c>
      <c r="C67" s="0" t="n">
        <v>3</v>
      </c>
      <c r="D67" s="0" t="n">
        <v>31</v>
      </c>
      <c r="E67" s="2" t="n">
        <f aca="false">VLOOKUP(B67,'10'!$B$2:$F$5570,4,0)</f>
        <v>-19.9102</v>
      </c>
      <c r="F67" s="2" t="n">
        <f aca="false">VLOOKUP(B67,'10'!$B$2:$F$5570,5,0)</f>
        <v>-43.9266</v>
      </c>
      <c r="G67" s="3" t="n">
        <f aca="false">VLOOKUP(B67,'10'!$B$2:$J$5570,6,0)</f>
        <v>2698069.34636582</v>
      </c>
      <c r="H67" s="0" t="n">
        <f aca="false">IFERROR(IF(I67=K67,0,1),1)</f>
        <v>0</v>
      </c>
      <c r="I67" s="0" t="s">
        <v>2240</v>
      </c>
      <c r="K67" s="4" t="str">
        <f aca="false">VLOOKUP(I67,'[1]31-MG'!K$1:K$1048576,1,0)</f>
        <v>'Belo_Horizonte'</v>
      </c>
      <c r="N67" s="0" t="n">
        <v>2501576</v>
      </c>
    </row>
    <row r="68" customFormat="false" ht="12.8" hidden="false" customHeight="false" outlineLevel="0" collapsed="false">
      <c r="B68" s="0" t="n">
        <v>310630</v>
      </c>
      <c r="C68" s="0" t="n">
        <v>3</v>
      </c>
      <c r="D68" s="0" t="n">
        <v>31</v>
      </c>
      <c r="E68" s="2" t="n">
        <f aca="false">VLOOKUP(B68,'10'!$B$2:$F$5570,4,0)</f>
        <v>-19.2199</v>
      </c>
      <c r="F68" s="2" t="n">
        <f aca="false">VLOOKUP(B68,'10'!$B$2:$F$5570,5,0)</f>
        <v>-42.4828</v>
      </c>
      <c r="G68" s="3" t="n">
        <f aca="false">VLOOKUP(B68,'10'!$B$2:$J$5570,6,0)</f>
        <v>28469.3483094946</v>
      </c>
      <c r="H68" s="0" t="n">
        <f aca="false">IFERROR(IF(I68=K68,0,1),1)</f>
        <v>0</v>
      </c>
      <c r="I68" s="0" t="s">
        <v>2241</v>
      </c>
      <c r="K68" s="4" t="str">
        <f aca="false">VLOOKUP(I68,'[1]31-MG'!K$1:K$1048576,1,0)</f>
        <v>'Belo_Oriente'</v>
      </c>
      <c r="N68" s="0" t="n">
        <v>26396</v>
      </c>
    </row>
    <row r="69" customFormat="false" ht="12.8" hidden="false" customHeight="false" outlineLevel="0" collapsed="false">
      <c r="B69" s="0" t="n">
        <v>310640</v>
      </c>
      <c r="C69" s="0" t="n">
        <v>3</v>
      </c>
      <c r="D69" s="0" t="n">
        <v>31</v>
      </c>
      <c r="E69" s="2" t="n">
        <f aca="false">VLOOKUP(B69,'10'!$B$2:$F$5570,4,0)</f>
        <v>-20.4077</v>
      </c>
      <c r="F69" s="2" t="n">
        <f aca="false">VLOOKUP(B69,'10'!$B$2:$F$5570,5,0)</f>
        <v>-44.0275</v>
      </c>
      <c r="G69" s="3" t="n">
        <f aca="false">VLOOKUP(B69,'10'!$B$2:$J$5570,6,0)</f>
        <v>8315.60370761491</v>
      </c>
      <c r="H69" s="0" t="n">
        <f aca="false">IFERROR(IF(I69=K69,0,1),1)</f>
        <v>0</v>
      </c>
      <c r="I69" s="0" t="s">
        <v>2242</v>
      </c>
      <c r="K69" s="4" t="str">
        <f aca="false">VLOOKUP(I69,'[1]31-MG'!K$1:K$1048576,1,0)</f>
        <v>'Belo_Vale'</v>
      </c>
      <c r="N69" s="0" t="n">
        <v>7710</v>
      </c>
    </row>
    <row r="70" customFormat="false" ht="12.8" hidden="false" customHeight="false" outlineLevel="0" collapsed="false">
      <c r="B70" s="0" t="n">
        <v>310650</v>
      </c>
      <c r="C70" s="0" t="n">
        <v>3</v>
      </c>
      <c r="D70" s="0" t="n">
        <v>31</v>
      </c>
      <c r="E70" s="2" t="n">
        <f aca="false">VLOOKUP(B70,'10'!$B$2:$F$5570,4,0)</f>
        <v>-16.9567</v>
      </c>
      <c r="F70" s="2" t="n">
        <f aca="false">VLOOKUP(B70,'10'!$B$2:$F$5570,5,0)</f>
        <v>-42.4606</v>
      </c>
      <c r="G70" s="3" t="n">
        <f aca="false">VLOOKUP(B70,'10'!$B$2:$J$5570,6,0)</f>
        <v>12937.1811248821</v>
      </c>
      <c r="H70" s="0" t="n">
        <f aca="false">IFERROR(IF(I70=K70,0,1),1)</f>
        <v>0</v>
      </c>
      <c r="I70" s="0" t="s">
        <v>2243</v>
      </c>
      <c r="K70" s="4" t="str">
        <f aca="false">VLOOKUP(I70,'[1]31-MG'!K$1:K$1048576,1,0)</f>
        <v>'Berilo'</v>
      </c>
      <c r="N70" s="0" t="n">
        <v>11995</v>
      </c>
    </row>
    <row r="71" customFormat="false" ht="12.8" hidden="false" customHeight="false" outlineLevel="0" collapsed="false">
      <c r="B71" s="0" t="n">
        <v>310660</v>
      </c>
      <c r="C71" s="0" t="n">
        <v>3</v>
      </c>
      <c r="D71" s="0" t="n">
        <v>31</v>
      </c>
      <c r="E71" s="2" t="n">
        <f aca="false">VLOOKUP(B71,'10'!$B$2:$F$5570,4,0)</f>
        <v>-17.059</v>
      </c>
      <c r="F71" s="2" t="n">
        <f aca="false">VLOOKUP(B71,'10'!$B$2:$F$5570,5,0)</f>
        <v>-40.58</v>
      </c>
      <c r="G71" s="3" t="n">
        <f aca="false">VLOOKUP(B71,'10'!$B$2:$J$5570,6,0)</f>
        <v>4963.47707684097</v>
      </c>
      <c r="H71" s="0" t="n">
        <f aca="false">IFERROR(IF(I71=K71,0,1),1)</f>
        <v>1</v>
      </c>
      <c r="I71" s="0" t="s">
        <v>2244</v>
      </c>
      <c r="K71" s="4" t="e">
        <f aca="false">VLOOKUP(I71,'[1]31-MG'!K$1:K$1048576,1,0)</f>
        <v>#N/A</v>
      </c>
      <c r="N71" s="0" t="n">
        <v>4602</v>
      </c>
    </row>
    <row r="72" customFormat="false" ht="12.8" hidden="false" customHeight="false" outlineLevel="0" collapsed="false">
      <c r="B72" s="0" t="n">
        <v>310665</v>
      </c>
      <c r="C72" s="0" t="n">
        <v>3</v>
      </c>
      <c r="D72" s="0" t="n">
        <v>31</v>
      </c>
      <c r="E72" s="2" t="n">
        <f aca="false">VLOOKUP(B72,'10'!$B$2:$F$5570,4,0)</f>
        <v>-15.61</v>
      </c>
      <c r="F72" s="2" t="n">
        <f aca="false">VLOOKUP(B72,'10'!$B$2:$F$5570,5,0)</f>
        <v>-41.7432</v>
      </c>
      <c r="G72" s="3" t="n">
        <f aca="false">VLOOKUP(B72,'10'!$B$2:$J$5570,6,0)</f>
        <v>5074.5675025069</v>
      </c>
      <c r="H72" s="0" t="n">
        <f aca="false">IFERROR(IF(I72=K72,0,1),1)</f>
        <v>1</v>
      </c>
      <c r="I72" s="0" t="s">
        <v>2245</v>
      </c>
      <c r="K72" s="4" t="e">
        <f aca="false">VLOOKUP(I72,'[1]31-MG'!K$1:K$1048576,1,0)</f>
        <v>#N/A</v>
      </c>
      <c r="N72" s="0" t="n">
        <v>4705</v>
      </c>
    </row>
    <row r="73" customFormat="false" ht="12.8" hidden="false" customHeight="false" outlineLevel="0" collapsed="false">
      <c r="B73" s="0" t="n">
        <v>310670</v>
      </c>
      <c r="C73" s="0" t="n">
        <v>3</v>
      </c>
      <c r="D73" s="0" t="n">
        <v>31</v>
      </c>
      <c r="E73" s="2" t="n">
        <f aca="false">VLOOKUP(B73,'10'!$B$2:$F$5570,4,0)</f>
        <v>-19.9668</v>
      </c>
      <c r="F73" s="2" t="n">
        <f aca="false">VLOOKUP(B73,'10'!$B$2:$F$5570,5,0)</f>
        <v>-44.2008</v>
      </c>
      <c r="G73" s="3" t="n">
        <f aca="false">VLOOKUP(B73,'10'!$B$2:$J$5570,6,0)</f>
        <v>466552.824101365</v>
      </c>
      <c r="H73" s="0" t="n">
        <f aca="false">IFERROR(IF(I73=K73,0,1),1)</f>
        <v>0</v>
      </c>
      <c r="I73" s="0" t="s">
        <v>2246</v>
      </c>
      <c r="K73" s="4" t="str">
        <f aca="false">VLOOKUP(I73,'[1]31-MG'!K$1:K$1048576,1,0)</f>
        <v>'Betim'</v>
      </c>
      <c r="N73" s="0" t="n">
        <v>432575</v>
      </c>
    </row>
    <row r="74" customFormat="false" ht="12.8" hidden="false" customHeight="false" outlineLevel="0" collapsed="false">
      <c r="B74" s="0" t="n">
        <v>310680</v>
      </c>
      <c r="C74" s="0" t="n">
        <v>3</v>
      </c>
      <c r="D74" s="0" t="n">
        <v>31</v>
      </c>
      <c r="E74" s="2" t="n">
        <f aca="false">VLOOKUP(B74,'10'!$B$2:$F$5570,4,0)</f>
        <v>-21.602</v>
      </c>
      <c r="F74" s="2" t="n">
        <f aca="false">VLOOKUP(B74,'10'!$B$2:$F$5570,5,0)</f>
        <v>-43.7574</v>
      </c>
      <c r="G74" s="3" t="n">
        <f aca="false">VLOOKUP(B74,'10'!$B$2:$J$5570,6,0)</f>
        <v>3699.41902945774</v>
      </c>
      <c r="H74" s="0" t="n">
        <f aca="false">IFERROR(IF(I74=K74,0,1),1)</f>
        <v>1</v>
      </c>
      <c r="I74" s="0" t="s">
        <v>2247</v>
      </c>
      <c r="K74" s="4" t="e">
        <f aca="false">VLOOKUP(I74,'[1]31-MG'!K$1:K$1048576,1,0)</f>
        <v>#N/A</v>
      </c>
      <c r="N74" s="0" t="n">
        <v>3430</v>
      </c>
    </row>
    <row r="75" customFormat="false" ht="12.8" hidden="false" customHeight="false" outlineLevel="0" collapsed="false">
      <c r="B75" s="0" t="n">
        <v>310690</v>
      </c>
      <c r="C75" s="0" t="n">
        <v>3</v>
      </c>
      <c r="D75" s="0" t="n">
        <v>31</v>
      </c>
      <c r="E75" s="2" t="n">
        <f aca="false">VLOOKUP(B75,'10'!$B$2:$F$5570,4,0)</f>
        <v>-21.7232</v>
      </c>
      <c r="F75" s="2" t="n">
        <f aca="false">VLOOKUP(B75,'10'!$B$2:$F$5570,5,0)</f>
        <v>-43.056</v>
      </c>
      <c r="G75" s="3" t="n">
        <f aca="false">VLOOKUP(B75,'10'!$B$2:$J$5570,6,0)</f>
        <v>15564.5236192725</v>
      </c>
      <c r="H75" s="0" t="n">
        <f aca="false">IFERROR(IF(I75=K75,0,1),1)</f>
        <v>0</v>
      </c>
      <c r="I75" s="0" t="s">
        <v>2248</v>
      </c>
      <c r="K75" s="4" t="str">
        <f aca="false">VLOOKUP(I75,'[1]31-MG'!K$1:K$1048576,1,0)</f>
        <v>'Bicas'</v>
      </c>
      <c r="N75" s="0" t="n">
        <v>14431</v>
      </c>
    </row>
    <row r="76" customFormat="false" ht="12.8" hidden="false" customHeight="false" outlineLevel="0" collapsed="false">
      <c r="B76" s="0" t="n">
        <v>310700</v>
      </c>
      <c r="C76" s="0" t="n">
        <v>3</v>
      </c>
      <c r="D76" s="0" t="n">
        <v>31</v>
      </c>
      <c r="E76" s="2" t="n">
        <f aca="false">VLOOKUP(B76,'10'!$B$2:$F$5570,4,0)</f>
        <v>-18.7754</v>
      </c>
      <c r="F76" s="2" t="n">
        <f aca="false">VLOOKUP(B76,'10'!$B$2:$F$5570,5,0)</f>
        <v>-45.4974</v>
      </c>
      <c r="G76" s="3" t="n">
        <f aca="false">VLOOKUP(B76,'10'!$B$2:$J$5570,6,0)</f>
        <v>2730.88308530233</v>
      </c>
      <c r="H76" s="0" t="n">
        <f aca="false">IFERROR(IF(I76=K76,0,1),1)</f>
        <v>1</v>
      </c>
      <c r="I76" s="0" t="s">
        <v>2249</v>
      </c>
      <c r="K76" s="4" t="e">
        <f aca="false">VLOOKUP(I76,'[1]31-MG'!K$1:K$1048576,1,0)</f>
        <v>#N/A</v>
      </c>
      <c r="N76" s="0" t="n">
        <v>2532</v>
      </c>
    </row>
    <row r="77" customFormat="false" ht="12.8" hidden="false" customHeight="false" outlineLevel="0" collapsed="false">
      <c r="B77" s="0" t="n">
        <v>310710</v>
      </c>
      <c r="C77" s="0" t="n">
        <v>3</v>
      </c>
      <c r="D77" s="0" t="n">
        <v>31</v>
      </c>
      <c r="E77" s="2" t="n">
        <f aca="false">VLOOKUP(B77,'10'!$B$2:$F$5570,4,0)</f>
        <v>-21.0927</v>
      </c>
      <c r="F77" s="2" t="n">
        <f aca="false">VLOOKUP(B77,'10'!$B$2:$F$5570,5,0)</f>
        <v>-45.5612</v>
      </c>
      <c r="G77" s="3" t="n">
        <f aca="false">VLOOKUP(B77,'10'!$B$2:$J$5570,6,0)</f>
        <v>43175.3478624556</v>
      </c>
      <c r="H77" s="0" t="n">
        <f aca="false">IFERROR(IF(I77=K77,0,1),1)</f>
        <v>0</v>
      </c>
      <c r="I77" s="0" t="s">
        <v>2250</v>
      </c>
      <c r="K77" s="4" t="str">
        <f aca="false">VLOOKUP(I77,'[1]31-MG'!K$1:K$1048576,1,0)</f>
        <v>'Boa_Esperanca'</v>
      </c>
      <c r="N77" s="0" t="n">
        <v>40031</v>
      </c>
    </row>
    <row r="78" customFormat="false" ht="12.8" hidden="false" customHeight="false" outlineLevel="0" collapsed="false">
      <c r="B78" s="0" t="n">
        <v>310720</v>
      </c>
      <c r="C78" s="0" t="n">
        <v>3</v>
      </c>
      <c r="D78" s="0" t="n">
        <v>31</v>
      </c>
      <c r="E78" s="2" t="n">
        <f aca="false">VLOOKUP(B78,'10'!$B$2:$F$5570,4,0)</f>
        <v>-22.1697</v>
      </c>
      <c r="F78" s="2" t="n">
        <f aca="false">VLOOKUP(B78,'10'!$B$2:$F$5570,5,0)</f>
        <v>-44.3972</v>
      </c>
      <c r="G78" s="3" t="n">
        <f aca="false">VLOOKUP(B78,'10'!$B$2:$J$5570,6,0)</f>
        <v>5490.88696179864</v>
      </c>
      <c r="H78" s="0" t="n">
        <f aca="false">IFERROR(IF(I78=K78,0,1),1)</f>
        <v>1</v>
      </c>
      <c r="I78" s="0" t="s">
        <v>2251</v>
      </c>
      <c r="K78" s="4" t="e">
        <f aca="false">VLOOKUP(I78,'[1]31-MG'!K$1:K$1048576,1,0)</f>
        <v>#N/A</v>
      </c>
      <c r="N78" s="0" t="n">
        <v>5091</v>
      </c>
    </row>
    <row r="79" customFormat="false" ht="12.8" hidden="false" customHeight="false" outlineLevel="0" collapsed="false">
      <c r="B79" s="0" t="n">
        <v>310730</v>
      </c>
      <c r="C79" s="0" t="n">
        <v>3</v>
      </c>
      <c r="D79" s="0" t="n">
        <v>31</v>
      </c>
      <c r="E79" s="2" t="n">
        <f aca="false">VLOOKUP(B79,'10'!$B$2:$F$5570,4,0)</f>
        <v>-17.1135</v>
      </c>
      <c r="F79" s="2" t="n">
        <f aca="false">VLOOKUP(B79,'10'!$B$2:$F$5570,5,0)</f>
        <v>-43.8104</v>
      </c>
      <c r="G79" s="3" t="n">
        <f aca="false">VLOOKUP(B79,'10'!$B$2:$J$5570,6,0)</f>
        <v>53864.8353262911</v>
      </c>
      <c r="H79" s="0" t="n">
        <f aca="false">IFERROR(IF(I79=K79,0,1),1)</f>
        <v>0</v>
      </c>
      <c r="I79" s="0" t="s">
        <v>2252</v>
      </c>
      <c r="K79" s="4" t="str">
        <f aca="false">VLOOKUP(I79,'[1]31-MG'!K$1:K$1048576,1,0)</f>
        <v>'Bocaiuva'</v>
      </c>
      <c r="N79" s="0" t="n">
        <v>49942</v>
      </c>
    </row>
    <row r="80" customFormat="false" ht="12.8" hidden="false" customHeight="false" outlineLevel="0" collapsed="false">
      <c r="B80" s="0" t="n">
        <v>310740</v>
      </c>
      <c r="C80" s="0" t="n">
        <v>3</v>
      </c>
      <c r="D80" s="0" t="n">
        <v>31</v>
      </c>
      <c r="E80" s="2" t="n">
        <f aca="false">VLOOKUP(B80,'10'!$B$2:$F$5570,4,0)</f>
        <v>-19.7386</v>
      </c>
      <c r="F80" s="2" t="n">
        <f aca="false">VLOOKUP(B80,'10'!$B$2:$F$5570,5,0)</f>
        <v>-45.2622</v>
      </c>
      <c r="G80" s="3" t="n">
        <f aca="false">VLOOKUP(B80,'10'!$B$2:$J$5570,6,0)</f>
        <v>54106.4300384189</v>
      </c>
      <c r="H80" s="0" t="n">
        <f aca="false">IFERROR(IF(I80=K80,0,1),1)</f>
        <v>0</v>
      </c>
      <c r="I80" s="0" t="s">
        <v>2253</v>
      </c>
      <c r="K80" s="4" t="str">
        <f aca="false">VLOOKUP(I80,'[1]31-MG'!K$1:K$1048576,1,0)</f>
        <v>'Bom_Despacho'</v>
      </c>
      <c r="N80" s="0" t="n">
        <v>50166</v>
      </c>
    </row>
    <row r="81" customFormat="false" ht="12.8" hidden="false" customHeight="false" outlineLevel="0" collapsed="false">
      <c r="B81" s="0" t="n">
        <v>310750</v>
      </c>
      <c r="C81" s="0" t="n">
        <v>3</v>
      </c>
      <c r="D81" s="0" t="n">
        <v>31</v>
      </c>
      <c r="E81" s="2" t="n">
        <f aca="false">VLOOKUP(B81,'10'!$B$2:$F$5570,4,0)</f>
        <v>-21.9479</v>
      </c>
      <c r="F81" s="2" t="n">
        <f aca="false">VLOOKUP(B81,'10'!$B$2:$F$5570,5,0)</f>
        <v>-44.1885</v>
      </c>
      <c r="G81" s="3" t="n">
        <f aca="false">VLOOKUP(B81,'10'!$B$2:$J$5570,6,0)</f>
        <v>6998.69681695372</v>
      </c>
      <c r="H81" s="0" t="n">
        <f aca="false">IFERROR(IF(I81=K81,0,1),1)</f>
        <v>0</v>
      </c>
      <c r="I81" s="0" t="s">
        <v>2254</v>
      </c>
      <c r="K81" s="4" t="str">
        <f aca="false">VLOOKUP(I81,'[1]31-MG'!K$1:K$1048576,1,0)</f>
        <v>'Bom_Jardim_De_Minas'</v>
      </c>
      <c r="N81" s="0" t="n">
        <v>6489</v>
      </c>
    </row>
    <row r="82" customFormat="false" ht="12.8" hidden="false" customHeight="false" outlineLevel="0" collapsed="false">
      <c r="B82" s="0" t="n">
        <v>310760</v>
      </c>
      <c r="C82" s="0" t="n">
        <v>3</v>
      </c>
      <c r="D82" s="0" t="n">
        <v>31</v>
      </c>
      <c r="E82" s="2" t="n">
        <f aca="false">VLOOKUP(B82,'10'!$B$2:$F$5570,4,0)</f>
        <v>-21.0148</v>
      </c>
      <c r="F82" s="2" t="n">
        <f aca="false">VLOOKUP(B82,'10'!$B$2:$F$5570,5,0)</f>
        <v>-46.5174</v>
      </c>
      <c r="G82" s="3" t="n">
        <f aca="false">VLOOKUP(B82,'10'!$B$2:$J$5570,6,0)</f>
        <v>4519.11537417724</v>
      </c>
      <c r="H82" s="0" t="n">
        <f aca="false">IFERROR(IF(I82=K82,0,1),1)</f>
        <v>1</v>
      </c>
      <c r="I82" s="0" t="s">
        <v>2255</v>
      </c>
      <c r="K82" s="4" t="e">
        <f aca="false">VLOOKUP(I82,'[1]31-MG'!K$1:K$1048576,1,0)</f>
        <v>#N/A</v>
      </c>
      <c r="N82" s="0" t="n">
        <v>4190</v>
      </c>
    </row>
    <row r="83" customFormat="false" ht="12.8" hidden="false" customHeight="false" outlineLevel="0" collapsed="false">
      <c r="B83" s="0" t="n">
        <v>310770</v>
      </c>
      <c r="C83" s="0" t="n">
        <v>3</v>
      </c>
      <c r="D83" s="0" t="n">
        <v>31</v>
      </c>
      <c r="E83" s="2" t="n">
        <f aca="false">VLOOKUP(B83,'10'!$B$2:$F$5570,4,0)</f>
        <v>-19.7054</v>
      </c>
      <c r="F83" s="2" t="n">
        <f aca="false">VLOOKUP(B83,'10'!$B$2:$F$5570,5,0)</f>
        <v>-43.4782</v>
      </c>
      <c r="G83" s="3" t="n">
        <f aca="false">VLOOKUP(B83,'10'!$B$2:$J$5570,6,0)</f>
        <v>6504.72191447802</v>
      </c>
      <c r="H83" s="0" t="n">
        <f aca="false">IFERROR(IF(I83=K83,0,1),1)</f>
        <v>1</v>
      </c>
      <c r="I83" s="0" t="s">
        <v>2256</v>
      </c>
      <c r="K83" s="4" t="e">
        <f aca="false">VLOOKUP(I83,'[1]31-MG'!K$1:K$1048576,1,0)</f>
        <v>#N/A</v>
      </c>
      <c r="N83" s="0" t="n">
        <v>6031</v>
      </c>
    </row>
    <row r="84" customFormat="false" ht="12.8" hidden="false" customHeight="false" outlineLevel="0" collapsed="false">
      <c r="B84" s="0" t="n">
        <v>310780</v>
      </c>
      <c r="C84" s="0" t="n">
        <v>3</v>
      </c>
      <c r="D84" s="0" t="n">
        <v>31</v>
      </c>
      <c r="E84" s="2" t="n">
        <f aca="false">VLOOKUP(B84,'10'!$B$2:$F$5570,4,0)</f>
        <v>-19.836</v>
      </c>
      <c r="F84" s="2" t="n">
        <f aca="false">VLOOKUP(B84,'10'!$B$2:$F$5570,5,0)</f>
        <v>-42.3165</v>
      </c>
      <c r="G84" s="3" t="n">
        <f aca="false">VLOOKUP(B84,'10'!$B$2:$J$5570,6,0)</f>
        <v>16189.0028082101</v>
      </c>
      <c r="H84" s="0" t="n">
        <f aca="false">IFERROR(IF(I84=K84,0,1),1)</f>
        <v>0</v>
      </c>
      <c r="I84" s="0" t="s">
        <v>2257</v>
      </c>
      <c r="K84" s="4" t="str">
        <f aca="false">VLOOKUP(I84,'[1]31-MG'!K$1:K$1048576,1,0)</f>
        <v>'Bom_Jesus_Do_Galho'</v>
      </c>
      <c r="N84" s="0" t="n">
        <v>15010</v>
      </c>
    </row>
    <row r="85" customFormat="false" ht="12.8" hidden="false" customHeight="false" outlineLevel="0" collapsed="false">
      <c r="B85" s="0" t="n">
        <v>310790</v>
      </c>
      <c r="C85" s="0" t="n">
        <v>3</v>
      </c>
      <c r="D85" s="0" t="n">
        <v>31</v>
      </c>
      <c r="E85" s="2" t="n">
        <f aca="false">VLOOKUP(B85,'10'!$B$2:$F$5570,4,0)</f>
        <v>-22.4675</v>
      </c>
      <c r="F85" s="2" t="n">
        <f aca="false">VLOOKUP(B85,'10'!$B$2:$F$5570,5,0)</f>
        <v>-46.144</v>
      </c>
      <c r="G85" s="3" t="n">
        <f aca="false">VLOOKUP(B85,'10'!$B$2:$J$5570,6,0)</f>
        <v>11387.307904669</v>
      </c>
      <c r="H85" s="0" t="n">
        <f aca="false">IFERROR(IF(I85=K85,0,1),1)</f>
        <v>1</v>
      </c>
      <c r="I85" s="0" t="s">
        <v>2258</v>
      </c>
      <c r="K85" s="4" t="e">
        <f aca="false">VLOOKUP(I85,'[1]31-MG'!K$1:K$1048576,1,0)</f>
        <v>#N/A</v>
      </c>
      <c r="N85" s="0" t="n">
        <v>10558</v>
      </c>
    </row>
    <row r="86" customFormat="false" ht="12.8" hidden="false" customHeight="false" outlineLevel="0" collapsed="false">
      <c r="B86" s="0" t="n">
        <v>310800</v>
      </c>
      <c r="C86" s="0" t="n">
        <v>3</v>
      </c>
      <c r="D86" s="0" t="n">
        <v>31</v>
      </c>
      <c r="E86" s="2" t="n">
        <f aca="false">VLOOKUP(B86,'10'!$B$2:$F$5570,4,0)</f>
        <v>-21.0329</v>
      </c>
      <c r="F86" s="2" t="n">
        <f aca="false">VLOOKUP(B86,'10'!$B$2:$F$5570,5,0)</f>
        <v>-44.7537</v>
      </c>
      <c r="G86" s="3" t="n">
        <f aca="false">VLOOKUP(B86,'10'!$B$2:$J$5570,6,0)</f>
        <v>18980.2845715444</v>
      </c>
      <c r="H86" s="0" t="n">
        <f aca="false">IFERROR(IF(I86=K86,0,1),1)</f>
        <v>0</v>
      </c>
      <c r="I86" s="0" t="s">
        <v>1276</v>
      </c>
      <c r="K86" s="4" t="str">
        <f aca="false">VLOOKUP(I86,'[1]31-MG'!K$1:K$1048576,1,0)</f>
        <v>'Bom_Sucesso'</v>
      </c>
      <c r="N86" s="0" t="n">
        <v>17598</v>
      </c>
    </row>
    <row r="87" customFormat="false" ht="12.8" hidden="false" customHeight="false" outlineLevel="0" collapsed="false">
      <c r="B87" s="0" t="n">
        <v>310810</v>
      </c>
      <c r="C87" s="0" t="n">
        <v>3</v>
      </c>
      <c r="D87" s="0" t="n">
        <v>31</v>
      </c>
      <c r="E87" s="2" t="n">
        <f aca="false">VLOOKUP(B87,'10'!$B$2:$F$5570,4,0)</f>
        <v>-20.3302</v>
      </c>
      <c r="F87" s="2" t="n">
        <f aca="false">VLOOKUP(B87,'10'!$B$2:$F$5570,5,0)</f>
        <v>-44.2366</v>
      </c>
      <c r="G87" s="3" t="n">
        <f aca="false">VLOOKUP(B87,'10'!$B$2:$J$5570,6,0)</f>
        <v>7416.09482406746</v>
      </c>
      <c r="H87" s="0" t="n">
        <f aca="false">IFERROR(IF(I87=K87,0,1),1)</f>
        <v>1</v>
      </c>
      <c r="I87" s="0" t="s">
        <v>160</v>
      </c>
      <c r="K87" s="4" t="e">
        <f aca="false">VLOOKUP(I87,'[1]31-MG'!K$1:K$1048576,1,0)</f>
        <v>#N/A</v>
      </c>
      <c r="N87" s="0" t="n">
        <v>6876</v>
      </c>
    </row>
    <row r="88" customFormat="false" ht="12.8" hidden="false" customHeight="false" outlineLevel="0" collapsed="false">
      <c r="B88" s="0" t="n">
        <v>310820</v>
      </c>
      <c r="C88" s="0" t="n">
        <v>3</v>
      </c>
      <c r="D88" s="0" t="n">
        <v>31</v>
      </c>
      <c r="E88" s="2" t="n">
        <f aca="false">VLOOKUP(B88,'10'!$B$2:$F$5570,4,0)</f>
        <v>-16.568</v>
      </c>
      <c r="F88" s="2" t="n">
        <f aca="false">VLOOKUP(B88,'10'!$B$2:$F$5570,5,0)</f>
        <v>-45.9839</v>
      </c>
      <c r="G88" s="3" t="n">
        <f aca="false">VLOOKUP(B88,'10'!$B$2:$J$5570,6,0)</f>
        <v>5979.46912516434</v>
      </c>
      <c r="H88" s="0" t="n">
        <f aca="false">IFERROR(IF(I88=K88,0,1),1)</f>
        <v>1</v>
      </c>
      <c r="I88" s="0" t="s">
        <v>2259</v>
      </c>
      <c r="K88" s="4" t="e">
        <f aca="false">VLOOKUP(I88,'[1]31-MG'!K$1:K$1048576,1,0)</f>
        <v>#N/A</v>
      </c>
      <c r="N88" s="0" t="n">
        <v>5544</v>
      </c>
    </row>
    <row r="89" customFormat="false" ht="12.8" hidden="false" customHeight="false" outlineLevel="0" collapsed="false">
      <c r="B89" s="0" t="n">
        <v>310825</v>
      </c>
      <c r="C89" s="0" t="n">
        <v>3</v>
      </c>
      <c r="D89" s="0" t="n">
        <v>31</v>
      </c>
      <c r="E89" s="2" t="n">
        <f aca="false">VLOOKUP(B89,'10'!$B$2:$F$5570,4,0)</f>
        <v>-15.3231</v>
      </c>
      <c r="F89" s="2" t="n">
        <f aca="false">VLOOKUP(B89,'10'!$B$2:$F$5570,5,0)</f>
        <v>-44.7543</v>
      </c>
      <c r="G89" s="3" t="n">
        <f aca="false">VLOOKUP(B89,'10'!$B$2:$J$5570,6,0)</f>
        <v>11958.9382503287</v>
      </c>
      <c r="H89" s="0" t="n">
        <f aca="false">IFERROR(IF(I89=K89,0,1),1)</f>
        <v>1</v>
      </c>
      <c r="I89" s="0" t="s">
        <v>2260</v>
      </c>
      <c r="K89" s="4" t="e">
        <f aca="false">VLOOKUP(I89,'[1]31-MG'!K$1:K$1048576,1,0)</f>
        <v>#N/A</v>
      </c>
      <c r="N89" s="0" t="n">
        <v>11088</v>
      </c>
    </row>
    <row r="90" customFormat="false" ht="12.8" hidden="false" customHeight="false" outlineLevel="0" collapsed="false">
      <c r="B90" s="0" t="n">
        <v>310830</v>
      </c>
      <c r="C90" s="0" t="n">
        <v>3</v>
      </c>
      <c r="D90" s="0" t="n">
        <v>31</v>
      </c>
      <c r="E90" s="2" t="n">
        <f aca="false">VLOOKUP(B90,'10'!$B$2:$F$5570,4,0)</f>
        <v>-22.2707</v>
      </c>
      <c r="F90" s="2" t="n">
        <f aca="false">VLOOKUP(B90,'10'!$B$2:$F$5570,5,0)</f>
        <v>-46.1653</v>
      </c>
      <c r="G90" s="3" t="n">
        <f aca="false">VLOOKUP(B90,'10'!$B$2:$J$5570,6,0)</f>
        <v>20710.2752780313</v>
      </c>
      <c r="H90" s="0" t="n">
        <f aca="false">IFERROR(IF(I90=K90,0,1),1)</f>
        <v>1</v>
      </c>
      <c r="I90" s="0" t="s">
        <v>2261</v>
      </c>
      <c r="K90" s="4" t="e">
        <f aca="false">VLOOKUP(I90,'[1]31-MG'!K$1:K$1048576,1,0)</f>
        <v>#N/A</v>
      </c>
      <c r="N90" s="0" t="n">
        <v>19202</v>
      </c>
    </row>
    <row r="91" customFormat="false" ht="12.8" hidden="false" customHeight="false" outlineLevel="0" collapsed="false">
      <c r="B91" s="0" t="n">
        <v>310840</v>
      </c>
      <c r="C91" s="0" t="n">
        <v>3</v>
      </c>
      <c r="D91" s="0" t="n">
        <v>31</v>
      </c>
      <c r="E91" s="2" t="n">
        <f aca="false">VLOOKUP(B91,'10'!$B$2:$F$5570,4,0)</f>
        <v>-21.6412</v>
      </c>
      <c r="F91" s="2" t="n">
        <f aca="false">VLOOKUP(B91,'10'!$B$2:$F$5570,5,0)</f>
        <v>-46.391</v>
      </c>
      <c r="G91" s="3" t="n">
        <f aca="false">VLOOKUP(B91,'10'!$B$2:$J$5570,6,0)</f>
        <v>16172.8245908801</v>
      </c>
      <c r="H91" s="0" t="n">
        <f aca="false">IFERROR(IF(I91=K91,0,1),1)</f>
        <v>0</v>
      </c>
      <c r="I91" s="0" t="s">
        <v>2262</v>
      </c>
      <c r="K91" s="4" t="str">
        <f aca="false">VLOOKUP(I91,'[1]31-MG'!K$1:K$1048576,1,0)</f>
        <v>'Botelhos'</v>
      </c>
      <c r="N91" s="0" t="n">
        <v>14995</v>
      </c>
    </row>
    <row r="92" customFormat="false" ht="12.8" hidden="false" customHeight="false" outlineLevel="0" collapsed="false">
      <c r="B92" s="0" t="n">
        <v>310850</v>
      </c>
      <c r="C92" s="0" t="n">
        <v>3</v>
      </c>
      <c r="D92" s="0" t="n">
        <v>31</v>
      </c>
      <c r="E92" s="2" t="n">
        <f aca="false">VLOOKUP(B92,'10'!$B$2:$F$5570,4,0)</f>
        <v>-16.8657</v>
      </c>
      <c r="F92" s="2" t="n">
        <f aca="false">VLOOKUP(B92,'10'!$B$2:$F$5570,5,0)</f>
        <v>-43.0086</v>
      </c>
      <c r="G92" s="3" t="n">
        <f aca="false">VLOOKUP(B92,'10'!$B$2:$J$5570,6,0)</f>
        <v>6848.77866969581</v>
      </c>
      <c r="H92" s="0" t="n">
        <f aca="false">IFERROR(IF(I92=K92,0,1),1)</f>
        <v>1</v>
      </c>
      <c r="I92" s="0" t="s">
        <v>2263</v>
      </c>
      <c r="K92" s="4" t="e">
        <f aca="false">VLOOKUP(I92,'[1]31-MG'!K$1:K$1048576,1,0)</f>
        <v>#N/A</v>
      </c>
      <c r="N92" s="0" t="n">
        <v>6350</v>
      </c>
    </row>
    <row r="93" customFormat="false" ht="12.8" hidden="false" customHeight="false" outlineLevel="0" collapsed="false">
      <c r="B93" s="0" t="n">
        <v>310855</v>
      </c>
      <c r="C93" s="0" t="n">
        <v>3</v>
      </c>
      <c r="D93" s="0" t="n">
        <v>31</v>
      </c>
      <c r="E93" s="2" t="n">
        <f aca="false">VLOOKUP(B93,'10'!$B$2:$F$5570,4,0)</f>
        <v>-16.9999</v>
      </c>
      <c r="F93" s="2" t="n">
        <f aca="false">VLOOKUP(B93,'10'!$B$2:$F$5570,5,0)</f>
        <v>-46.0081</v>
      </c>
      <c r="G93" s="3" t="n">
        <f aca="false">VLOOKUP(B93,'10'!$B$2:$J$5570,6,0)</f>
        <v>17602.9790028512</v>
      </c>
      <c r="H93" s="0" t="n">
        <f aca="false">IFERROR(IF(I93=K93,0,1),1)</f>
        <v>1</v>
      </c>
      <c r="I93" s="0" t="s">
        <v>2264</v>
      </c>
      <c r="K93" s="4" t="e">
        <f aca="false">VLOOKUP(I93,'[1]31-MG'!K$1:K$1048576,1,0)</f>
        <v>#N/A</v>
      </c>
      <c r="N93" s="0" t="n">
        <v>16321</v>
      </c>
    </row>
    <row r="94" customFormat="false" ht="12.8" hidden="false" customHeight="false" outlineLevel="0" collapsed="false">
      <c r="B94" s="0" t="n">
        <v>310860</v>
      </c>
      <c r="C94" s="0" t="n">
        <v>3</v>
      </c>
      <c r="D94" s="0" t="n">
        <v>31</v>
      </c>
      <c r="E94" s="2" t="n">
        <f aca="false">VLOOKUP(B94,'10'!$B$2:$F$5570,4,0)</f>
        <v>-16.2104</v>
      </c>
      <c r="F94" s="2" t="n">
        <f aca="false">VLOOKUP(B94,'10'!$B$2:$F$5570,5,0)</f>
        <v>-44.4299</v>
      </c>
      <c r="G94" s="3" t="n">
        <f aca="false">VLOOKUP(B94,'10'!$B$2:$J$5570,6,0)</f>
        <v>34824.1520767147</v>
      </c>
      <c r="H94" s="0" t="n">
        <f aca="false">IFERROR(IF(I94=K94,0,1),1)</f>
        <v>0</v>
      </c>
      <c r="I94" s="0" t="s">
        <v>2265</v>
      </c>
      <c r="K94" s="4" t="str">
        <f aca="false">VLOOKUP(I94,'[1]31-MG'!K$1:K$1048576,1,0)</f>
        <v>'Brasilia_De_Minas'</v>
      </c>
      <c r="N94" s="0" t="n">
        <v>32288</v>
      </c>
    </row>
    <row r="95" customFormat="false" ht="12.8" hidden="false" customHeight="false" outlineLevel="0" collapsed="false">
      <c r="B95" s="0" t="n">
        <v>310870</v>
      </c>
      <c r="C95" s="0" t="n">
        <v>3</v>
      </c>
      <c r="D95" s="0" t="n">
        <v>31</v>
      </c>
      <c r="E95" s="2" t="n">
        <f aca="false">VLOOKUP(B95,'10'!$B$2:$F$5570,4,0)</f>
        <v>-20.8419</v>
      </c>
      <c r="F95" s="2" t="n">
        <f aca="false">VLOOKUP(B95,'10'!$B$2:$F$5570,5,0)</f>
        <v>-43.2406</v>
      </c>
      <c r="G95" s="3" t="n">
        <f aca="false">VLOOKUP(B95,'10'!$B$2:$J$5570,6,0)</f>
        <v>4717.56817342512</v>
      </c>
      <c r="H95" s="0" t="n">
        <f aca="false">IFERROR(IF(I95=K95,0,1),1)</f>
        <v>1</v>
      </c>
      <c r="I95" s="0" t="s">
        <v>2266</v>
      </c>
      <c r="K95" s="4" t="e">
        <f aca="false">VLOOKUP(I95,'[1]31-MG'!K$1:K$1048576,1,0)</f>
        <v>#N/A</v>
      </c>
      <c r="N95" s="0" t="n">
        <v>4374</v>
      </c>
    </row>
    <row r="96" customFormat="false" ht="12.8" hidden="false" customHeight="false" outlineLevel="0" collapsed="false">
      <c r="B96" s="0" t="n">
        <v>310880</v>
      </c>
      <c r="C96" s="0" t="n">
        <v>3</v>
      </c>
      <c r="D96" s="0" t="n">
        <v>31</v>
      </c>
      <c r="E96" s="2" t="n">
        <f aca="false">VLOOKUP(B96,'10'!$B$2:$F$5570,4,0)</f>
        <v>-19.0562</v>
      </c>
      <c r="F96" s="2" t="n">
        <f aca="false">VLOOKUP(B96,'10'!$B$2:$F$5570,5,0)</f>
        <v>-42.7099</v>
      </c>
      <c r="G96" s="3" t="n">
        <f aca="false">VLOOKUP(B96,'10'!$B$2:$J$5570,6,0)</f>
        <v>5214.77871936681</v>
      </c>
      <c r="H96" s="0" t="n">
        <f aca="false">IFERROR(IF(I96=K96,0,1),1)</f>
        <v>1</v>
      </c>
      <c r="I96" s="0" t="s">
        <v>2267</v>
      </c>
      <c r="K96" s="4" t="e">
        <f aca="false">VLOOKUP(I96,'[1]31-MG'!K$1:K$1048576,1,0)</f>
        <v>#N/A</v>
      </c>
      <c r="N96" s="0" t="n">
        <v>4835</v>
      </c>
    </row>
    <row r="97" customFormat="false" ht="12.8" hidden="false" customHeight="false" outlineLevel="0" collapsed="false">
      <c r="B97" s="0" t="n">
        <v>310890</v>
      </c>
      <c r="C97" s="0" t="n">
        <v>3</v>
      </c>
      <c r="D97" s="0" t="n">
        <v>31</v>
      </c>
      <c r="E97" s="2" t="n">
        <f aca="false">VLOOKUP(B97,'10'!$B$2:$F$5570,4,0)</f>
        <v>-22.4743</v>
      </c>
      <c r="F97" s="2" t="n">
        <f aca="false">VLOOKUP(B97,'10'!$B$2:$F$5570,5,0)</f>
        <v>-45.6166</v>
      </c>
      <c r="G97" s="3" t="n">
        <f aca="false">VLOOKUP(B97,'10'!$B$2:$J$5570,6,0)</f>
        <v>15647.5718015664</v>
      </c>
      <c r="H97" s="0" t="n">
        <f aca="false">IFERROR(IF(I97=K97,0,1),1)</f>
        <v>1</v>
      </c>
      <c r="I97" s="0" t="s">
        <v>2268</v>
      </c>
      <c r="K97" s="4" t="e">
        <f aca="false">VLOOKUP(I97,'[1]31-MG'!K$1:K$1048576,1,0)</f>
        <v>#N/A</v>
      </c>
      <c r="N97" s="0" t="n">
        <v>14508</v>
      </c>
    </row>
    <row r="98" customFormat="false" ht="12.8" hidden="false" customHeight="false" outlineLevel="0" collapsed="false">
      <c r="B98" s="0" t="n">
        <v>310900</v>
      </c>
      <c r="C98" s="0" t="n">
        <v>3</v>
      </c>
      <c r="D98" s="0" t="n">
        <v>31</v>
      </c>
      <c r="E98" s="2" t="n">
        <f aca="false">VLOOKUP(B98,'10'!$B$2:$F$5570,4,0)</f>
        <v>-20.151</v>
      </c>
      <c r="F98" s="2" t="n">
        <f aca="false">VLOOKUP(B98,'10'!$B$2:$F$5570,5,0)</f>
        <v>-44.2007</v>
      </c>
      <c r="G98" s="3" t="n">
        <f aca="false">VLOOKUP(B98,'10'!$B$2:$J$5570,6,0)</f>
        <v>42624.2099254139</v>
      </c>
      <c r="H98" s="0" t="n">
        <f aca="false">IFERROR(IF(I98=K98,0,1),1)</f>
        <v>0</v>
      </c>
      <c r="I98" s="0" t="s">
        <v>2269</v>
      </c>
      <c r="K98" s="4" t="str">
        <f aca="false">VLOOKUP(I98,'[1]31-MG'!K$1:K$1048576,1,0)</f>
        <v>'Brumadinho'</v>
      </c>
      <c r="N98" s="0" t="n">
        <v>39520</v>
      </c>
    </row>
    <row r="99" customFormat="false" ht="12.8" hidden="false" customHeight="false" outlineLevel="0" collapsed="false">
      <c r="B99" s="0" t="n">
        <v>310910</v>
      </c>
      <c r="C99" s="0" t="n">
        <v>3</v>
      </c>
      <c r="D99" s="0" t="n">
        <v>31</v>
      </c>
      <c r="E99" s="2" t="n">
        <f aca="false">VLOOKUP(B99,'10'!$B$2:$F$5570,4,0)</f>
        <v>-22.4383</v>
      </c>
      <c r="F99" s="2" t="n">
        <f aca="false">VLOOKUP(B99,'10'!$B$2:$F$5570,5,0)</f>
        <v>-46.3491</v>
      </c>
      <c r="G99" s="3" t="n">
        <f aca="false">VLOOKUP(B99,'10'!$B$2:$J$5570,6,0)</f>
        <v>11874.8115202127</v>
      </c>
      <c r="H99" s="0" t="n">
        <f aca="false">IFERROR(IF(I99=K99,0,1),1)</f>
        <v>0</v>
      </c>
      <c r="I99" s="0" t="s">
        <v>2270</v>
      </c>
      <c r="K99" s="4" t="str">
        <f aca="false">VLOOKUP(I99,'[1]31-MG'!K$1:K$1048576,1,0)</f>
        <v>'Bueno_Brandao'</v>
      </c>
      <c r="N99" s="0" t="n">
        <v>11010</v>
      </c>
    </row>
    <row r="100" customFormat="false" ht="12.8" hidden="false" customHeight="false" outlineLevel="0" collapsed="false">
      <c r="B100" s="0" t="n">
        <v>310920</v>
      </c>
      <c r="C100" s="0" t="n">
        <v>3</v>
      </c>
      <c r="D100" s="0" t="n">
        <v>31</v>
      </c>
      <c r="E100" s="2" t="n">
        <f aca="false">VLOOKUP(B100,'10'!$B$2:$F$5570,4,0)</f>
        <v>-17.8744</v>
      </c>
      <c r="F100" s="2" t="n">
        <f aca="false">VLOOKUP(B100,'10'!$B$2:$F$5570,5,0)</f>
        <v>-44.1775</v>
      </c>
      <c r="G100" s="3" t="n">
        <f aca="false">VLOOKUP(B100,'10'!$B$2:$J$5570,6,0)</f>
        <v>11192.0907488872</v>
      </c>
      <c r="H100" s="0" t="n">
        <f aca="false">IFERROR(IF(I100=K100,0,1),1)</f>
        <v>1</v>
      </c>
      <c r="I100" s="0" t="s">
        <v>2271</v>
      </c>
      <c r="K100" s="4" t="e">
        <f aca="false">VLOOKUP(I100,'[1]31-MG'!K$1:K$1048576,1,0)</f>
        <v>#N/A</v>
      </c>
      <c r="N100" s="0" t="n">
        <v>10377</v>
      </c>
    </row>
    <row r="101" customFormat="false" ht="12.8" hidden="false" customHeight="false" outlineLevel="0" collapsed="false">
      <c r="B101" s="0" t="n">
        <v>310925</v>
      </c>
      <c r="C101" s="0" t="n">
        <v>3</v>
      </c>
      <c r="D101" s="0" t="n">
        <v>31</v>
      </c>
      <c r="E101" s="2" t="n">
        <f aca="false">VLOOKUP(B101,'10'!$B$2:$F$5570,4,0)</f>
        <v>-19.4231</v>
      </c>
      <c r="F101" s="2" t="n">
        <f aca="false">VLOOKUP(B101,'10'!$B$2:$F$5570,5,0)</f>
        <v>-42.2552</v>
      </c>
      <c r="G101" s="3" t="n">
        <f aca="false">VLOOKUP(B101,'10'!$B$2:$J$5570,6,0)</f>
        <v>4394.00382682531</v>
      </c>
      <c r="H101" s="0" t="n">
        <f aca="false">IFERROR(IF(I101=K101,0,1),1)</f>
        <v>1</v>
      </c>
      <c r="I101" s="0" t="s">
        <v>2272</v>
      </c>
      <c r="K101" s="4" t="e">
        <f aca="false">VLOOKUP(I101,'[1]31-MG'!K$1:K$1048576,1,0)</f>
        <v>#N/A</v>
      </c>
      <c r="N101" s="0" t="n">
        <v>4074</v>
      </c>
    </row>
    <row r="102" customFormat="false" ht="12.8" hidden="false" customHeight="false" outlineLevel="0" collapsed="false">
      <c r="B102" s="0" t="n">
        <v>310930</v>
      </c>
      <c r="C102" s="0" t="n">
        <v>3</v>
      </c>
      <c r="D102" s="0" t="n">
        <v>31</v>
      </c>
      <c r="E102" s="2" t="n">
        <f aca="false">VLOOKUP(B102,'10'!$B$2:$F$5570,4,0)</f>
        <v>-15.6218</v>
      </c>
      <c r="F102" s="2" t="n">
        <f aca="false">VLOOKUP(B102,'10'!$B$2:$F$5570,5,0)</f>
        <v>-46.4221</v>
      </c>
      <c r="G102" s="3" t="n">
        <f aca="false">VLOOKUP(B102,'10'!$B$2:$J$5570,6,0)</f>
        <v>26600.2249339697</v>
      </c>
      <c r="H102" s="0" t="n">
        <f aca="false">IFERROR(IF(I102=K102,0,1),1)</f>
        <v>0</v>
      </c>
      <c r="I102" s="0" t="s">
        <v>46</v>
      </c>
      <c r="K102" s="4" t="str">
        <f aca="false">VLOOKUP(I102,'[1]31-MG'!K$1:K$1048576,1,0)</f>
        <v>'Buritis'</v>
      </c>
      <c r="N102" s="0" t="n">
        <v>24663</v>
      </c>
    </row>
    <row r="103" customFormat="false" ht="12.8" hidden="false" customHeight="false" outlineLevel="0" collapsed="false">
      <c r="B103" s="0" t="n">
        <v>310940</v>
      </c>
      <c r="C103" s="0" t="n">
        <v>3</v>
      </c>
      <c r="D103" s="0" t="n">
        <v>31</v>
      </c>
      <c r="E103" s="2" t="n">
        <f aca="false">VLOOKUP(B103,'10'!$B$2:$F$5570,4,0)</f>
        <v>-17.3656</v>
      </c>
      <c r="F103" s="2" t="n">
        <f aca="false">VLOOKUP(B103,'10'!$B$2:$F$5570,5,0)</f>
        <v>-44.9606</v>
      </c>
      <c r="G103" s="3" t="n">
        <f aca="false">VLOOKUP(B103,'10'!$B$2:$J$5570,6,0)</f>
        <v>30186.3964421175</v>
      </c>
      <c r="H103" s="0" t="n">
        <f aca="false">IFERROR(IF(I103=K103,0,1),1)</f>
        <v>0</v>
      </c>
      <c r="I103" s="0" t="s">
        <v>2273</v>
      </c>
      <c r="K103" s="4" t="str">
        <f aca="false">VLOOKUP(I103,'[1]31-MG'!K$1:K$1048576,1,0)</f>
        <v>'Buritizeiro'</v>
      </c>
      <c r="N103" s="0" t="n">
        <v>27988</v>
      </c>
    </row>
    <row r="104" customFormat="false" ht="12.8" hidden="false" customHeight="false" outlineLevel="0" collapsed="false">
      <c r="B104" s="0" t="n">
        <v>310945</v>
      </c>
      <c r="C104" s="0" t="n">
        <v>3</v>
      </c>
      <c r="D104" s="0" t="n">
        <v>31</v>
      </c>
      <c r="E104" s="2" t="n">
        <f aca="false">VLOOKUP(B104,'10'!$B$2:$F$5570,4,0)</f>
        <v>-16.0335</v>
      </c>
      <c r="F104" s="2" t="n">
        <f aca="false">VLOOKUP(B104,'10'!$B$2:$F$5570,5,0)</f>
        <v>-47.0862</v>
      </c>
      <c r="G104" s="3" t="n">
        <f aca="false">VLOOKUP(B104,'10'!$B$2:$J$5570,6,0)</f>
        <v>7451.68690219344</v>
      </c>
      <c r="H104" s="0" t="n">
        <f aca="false">IFERROR(IF(I104=K104,0,1),1)</f>
        <v>1</v>
      </c>
      <c r="I104" s="0" t="s">
        <v>2274</v>
      </c>
      <c r="K104" s="4" t="e">
        <f aca="false">VLOOKUP(I104,'[1]31-MG'!K$1:K$1048576,1,0)</f>
        <v>#N/A</v>
      </c>
      <c r="N104" s="0" t="n">
        <v>6909</v>
      </c>
    </row>
    <row r="105" customFormat="false" ht="12.8" hidden="false" customHeight="false" outlineLevel="0" collapsed="false">
      <c r="B105" s="0" t="n">
        <v>310950</v>
      </c>
      <c r="C105" s="0" t="n">
        <v>3</v>
      </c>
      <c r="D105" s="0" t="n">
        <v>31</v>
      </c>
      <c r="E105" s="2" t="n">
        <f aca="false">VLOOKUP(B105,'10'!$B$2:$F$5570,4,0)</f>
        <v>-21.4699</v>
      </c>
      <c r="F105" s="2" t="n">
        <f aca="false">VLOOKUP(B105,'10'!$B$2:$F$5570,5,0)</f>
        <v>-46.3919</v>
      </c>
      <c r="G105" s="3" t="n">
        <f aca="false">VLOOKUP(B105,'10'!$B$2:$J$5570,6,0)</f>
        <v>15180.5605946407</v>
      </c>
      <c r="H105" s="0" t="n">
        <f aca="false">IFERROR(IF(I105=K105,0,1),1)</f>
        <v>0</v>
      </c>
      <c r="I105" s="0" t="s">
        <v>2275</v>
      </c>
      <c r="K105" s="4" t="str">
        <f aca="false">VLOOKUP(I105,'[1]31-MG'!K$1:K$1048576,1,0)</f>
        <v>'Cabo_Verde'</v>
      </c>
      <c r="N105" s="0" t="n">
        <v>14075</v>
      </c>
    </row>
    <row r="106" customFormat="false" ht="12.8" hidden="false" customHeight="false" outlineLevel="0" collapsed="false">
      <c r="B106" s="0" t="n">
        <v>310960</v>
      </c>
      <c r="C106" s="0" t="n">
        <v>3</v>
      </c>
      <c r="D106" s="0" t="n">
        <v>31</v>
      </c>
      <c r="E106" s="2" t="n">
        <f aca="false">VLOOKUP(B106,'10'!$B$2:$F$5570,4,0)</f>
        <v>-19.521</v>
      </c>
      <c r="F106" s="2" t="n">
        <f aca="false">VLOOKUP(B106,'10'!$B$2:$F$5570,5,0)</f>
        <v>-44.4544</v>
      </c>
      <c r="G106" s="3" t="n">
        <f aca="false">VLOOKUP(B106,'10'!$B$2:$J$5570,6,0)</f>
        <v>3900.02892434961</v>
      </c>
      <c r="H106" s="0" t="n">
        <f aca="false">IFERROR(IF(I106=K106,0,1),1)</f>
        <v>1</v>
      </c>
      <c r="I106" s="0" t="s">
        <v>2276</v>
      </c>
      <c r="K106" s="4" t="e">
        <f aca="false">VLOOKUP(I106,'[1]31-MG'!K$1:K$1048576,1,0)</f>
        <v>#N/A</v>
      </c>
      <c r="N106" s="0" t="n">
        <v>3616</v>
      </c>
    </row>
    <row r="107" customFormat="false" ht="12.8" hidden="false" customHeight="false" outlineLevel="0" collapsed="false">
      <c r="B107" s="0" t="n">
        <v>310970</v>
      </c>
      <c r="C107" s="0" t="n">
        <v>3</v>
      </c>
      <c r="D107" s="0" t="n">
        <v>31</v>
      </c>
      <c r="E107" s="2" t="n">
        <f aca="false">VLOOKUP(B107,'10'!$B$2:$F$5570,4,0)</f>
        <v>-22.3511</v>
      </c>
      <c r="F107" s="2" t="n">
        <f aca="false">VLOOKUP(B107,'10'!$B$2:$F$5570,5,0)</f>
        <v>-45.7809</v>
      </c>
      <c r="G107" s="3" t="n">
        <f aca="false">VLOOKUP(B107,'10'!$B$2:$J$5570,6,0)</f>
        <v>12418.3996225004</v>
      </c>
      <c r="H107" s="0" t="n">
        <f aca="false">IFERROR(IF(I107=K107,0,1),1)</f>
        <v>1</v>
      </c>
      <c r="I107" s="0" t="s">
        <v>2277</v>
      </c>
      <c r="K107" s="4" t="e">
        <f aca="false">VLOOKUP(I107,'[1]31-MG'!K$1:K$1048576,1,0)</f>
        <v>#N/A</v>
      </c>
      <c r="N107" s="0" t="n">
        <v>11514</v>
      </c>
    </row>
    <row r="108" customFormat="false" ht="12.8" hidden="false" customHeight="false" outlineLevel="0" collapsed="false">
      <c r="B108" s="0" t="n">
        <v>310980</v>
      </c>
      <c r="C108" s="0" t="n">
        <v>3</v>
      </c>
      <c r="D108" s="0" t="n">
        <v>31</v>
      </c>
      <c r="E108" s="2" t="n">
        <f aca="false">VLOOKUP(B108,'10'!$B$2:$F$5570,4,0)</f>
        <v>-18.5161</v>
      </c>
      <c r="F108" s="2" t="n">
        <f aca="false">VLOOKUP(B108,'10'!$B$2:$F$5570,5,0)</f>
        <v>-49.5039</v>
      </c>
      <c r="G108" s="3" t="n">
        <f aca="false">VLOOKUP(B108,'10'!$B$2:$J$5570,6,0)</f>
        <v>2887.27251949223</v>
      </c>
      <c r="H108" s="0" t="n">
        <f aca="false">IFERROR(IF(I108=K108,0,1),1)</f>
        <v>1</v>
      </c>
      <c r="I108" s="0" t="s">
        <v>2278</v>
      </c>
      <c r="K108" s="4" t="e">
        <f aca="false">VLOOKUP(I108,'[1]31-MG'!K$1:K$1048576,1,0)</f>
        <v>#N/A</v>
      </c>
      <c r="N108" s="0" t="n">
        <v>2677</v>
      </c>
    </row>
    <row r="109" customFormat="false" ht="12.8" hidden="false" customHeight="false" outlineLevel="0" collapsed="false">
      <c r="B109" s="0" t="n">
        <v>310990</v>
      </c>
      <c r="C109" s="0" t="n">
        <v>3</v>
      </c>
      <c r="D109" s="0" t="n">
        <v>31</v>
      </c>
      <c r="E109" s="2" t="n">
        <f aca="false">VLOOKUP(B109,'10'!$B$2:$F$5570,4,0)</f>
        <v>-19.2971</v>
      </c>
      <c r="F109" s="2" t="n">
        <f aca="false">VLOOKUP(B109,'10'!$B$2:$F$5570,5,0)</f>
        <v>-44.4189</v>
      </c>
      <c r="G109" s="3" t="n">
        <f aca="false">VLOOKUP(B109,'10'!$B$2:$J$5570,6,0)</f>
        <v>12397.9072138824</v>
      </c>
      <c r="H109" s="0" t="n">
        <f aca="false">IFERROR(IF(I109=K109,0,1),1)</f>
        <v>0</v>
      </c>
      <c r="I109" s="0" t="s">
        <v>2279</v>
      </c>
      <c r="K109" s="4" t="str">
        <f aca="false">VLOOKUP(I109,'[1]31-MG'!K$1:K$1048576,1,0)</f>
        <v>'Caetanopolis'</v>
      </c>
      <c r="N109" s="0" t="n">
        <v>11495</v>
      </c>
    </row>
    <row r="110" customFormat="false" ht="12.8" hidden="false" customHeight="false" outlineLevel="0" collapsed="false">
      <c r="B110" s="0" t="n">
        <v>311000</v>
      </c>
      <c r="C110" s="0" t="n">
        <v>3</v>
      </c>
      <c r="D110" s="0" t="n">
        <v>31</v>
      </c>
      <c r="E110" s="2" t="n">
        <f aca="false">VLOOKUP(B110,'10'!$B$2:$F$5570,4,0)</f>
        <v>-19.8826</v>
      </c>
      <c r="F110" s="2" t="n">
        <f aca="false">VLOOKUP(B110,'10'!$B$2:$F$5570,5,0)</f>
        <v>-43.6704</v>
      </c>
      <c r="G110" s="3" t="n">
        <f aca="false">VLOOKUP(B110,'10'!$B$2:$J$5570,6,0)</f>
        <v>47862.7166968647</v>
      </c>
      <c r="H110" s="0" t="n">
        <f aca="false">IFERROR(IF(I110=K110,0,1),1)</f>
        <v>0</v>
      </c>
      <c r="I110" s="0" t="s">
        <v>2280</v>
      </c>
      <c r="K110" s="4" t="str">
        <f aca="false">VLOOKUP(I110,'[1]31-MG'!K$1:K$1048576,1,0)</f>
        <v>'Caete'</v>
      </c>
      <c r="N110" s="0" t="n">
        <v>44377</v>
      </c>
    </row>
    <row r="111" customFormat="false" ht="12.8" hidden="false" customHeight="false" outlineLevel="0" collapsed="false">
      <c r="B111" s="0" t="n">
        <v>311010</v>
      </c>
      <c r="C111" s="0" t="n">
        <v>3</v>
      </c>
      <c r="D111" s="0" t="n">
        <v>31</v>
      </c>
      <c r="E111" s="2" t="n">
        <f aca="false">VLOOKUP(B111,'10'!$B$2:$F$5570,4,0)</f>
        <v>-20.6956</v>
      </c>
      <c r="F111" s="2" t="n">
        <f aca="false">VLOOKUP(B111,'10'!$B$2:$F$5570,5,0)</f>
        <v>-41.9292</v>
      </c>
      <c r="G111" s="3" t="n">
        <f aca="false">VLOOKUP(B111,'10'!$B$2:$J$5570,6,0)</f>
        <v>5878.08562989641</v>
      </c>
      <c r="H111" s="0" t="n">
        <f aca="false">IFERROR(IF(I111=K111,0,1),1)</f>
        <v>1</v>
      </c>
      <c r="I111" s="0" t="s">
        <v>2281</v>
      </c>
      <c r="K111" s="4" t="e">
        <f aca="false">VLOOKUP(I111,'[1]31-MG'!K$1:K$1048576,1,0)</f>
        <v>#N/A</v>
      </c>
      <c r="N111" s="0" t="n">
        <v>5450</v>
      </c>
    </row>
    <row r="112" customFormat="false" ht="12.8" hidden="false" customHeight="false" outlineLevel="0" collapsed="false">
      <c r="B112" s="0" t="n">
        <v>311020</v>
      </c>
      <c r="C112" s="0" t="n">
        <v>3</v>
      </c>
      <c r="D112" s="0" t="n">
        <v>31</v>
      </c>
      <c r="E112" s="2" t="n">
        <f aca="false">VLOOKUP(B112,'10'!$B$2:$F$5570,4,0)</f>
        <v>-20.7903</v>
      </c>
      <c r="F112" s="2" t="n">
        <f aca="false">VLOOKUP(B112,'10'!$B$2:$F$5570,5,0)</f>
        <v>-42.7925</v>
      </c>
      <c r="G112" s="3" t="n">
        <f aca="false">VLOOKUP(B112,'10'!$B$2:$J$5570,6,0)</f>
        <v>4316.34838364136</v>
      </c>
      <c r="H112" s="0" t="n">
        <f aca="false">IFERROR(IF(I112=K112,0,1),1)</f>
        <v>1</v>
      </c>
      <c r="I112" s="0" t="s">
        <v>2282</v>
      </c>
      <c r="K112" s="4" t="e">
        <f aca="false">VLOOKUP(I112,'[1]31-MG'!K$1:K$1048576,1,0)</f>
        <v>#N/A</v>
      </c>
      <c r="N112" s="0" t="n">
        <v>4002</v>
      </c>
    </row>
    <row r="113" customFormat="false" ht="12.8" hidden="false" customHeight="false" outlineLevel="0" collapsed="false">
      <c r="B113" s="0" t="n">
        <v>311030</v>
      </c>
      <c r="C113" s="0" t="n">
        <v>3</v>
      </c>
      <c r="D113" s="0" t="n">
        <v>31</v>
      </c>
      <c r="E113" s="2" t="n">
        <f aca="false">VLOOKUP(B113,'10'!$B$2:$F$5570,4,0)</f>
        <v>-21.9183</v>
      </c>
      <c r="F113" s="2" t="n">
        <f aca="false">VLOOKUP(B113,'10'!$B$2:$F$5570,5,0)</f>
        <v>-46.3843</v>
      </c>
      <c r="G113" s="3" t="n">
        <f aca="false">VLOOKUP(B113,'10'!$B$2:$J$5570,6,0)</f>
        <v>15549.4239497645</v>
      </c>
      <c r="H113" s="0" t="n">
        <f aca="false">IFERROR(IF(I113=K113,0,1),1)</f>
        <v>0</v>
      </c>
      <c r="I113" s="0" t="s">
        <v>2283</v>
      </c>
      <c r="K113" s="4" t="str">
        <f aca="false">VLOOKUP(I113,'[1]31-MG'!K$1:K$1048576,1,0)</f>
        <v>'Caldas'</v>
      </c>
      <c r="N113" s="0" t="n">
        <v>14417</v>
      </c>
    </row>
    <row r="114" customFormat="false" ht="12.8" hidden="false" customHeight="false" outlineLevel="0" collapsed="false">
      <c r="B114" s="0" t="n">
        <v>311040</v>
      </c>
      <c r="C114" s="0" t="n">
        <v>3</v>
      </c>
      <c r="D114" s="0" t="n">
        <v>31</v>
      </c>
      <c r="E114" s="2" t="n">
        <f aca="false">VLOOKUP(B114,'10'!$B$2:$F$5570,4,0)</f>
        <v>-20.6294</v>
      </c>
      <c r="F114" s="2" t="n">
        <f aca="false">VLOOKUP(B114,'10'!$B$2:$F$5570,5,0)</f>
        <v>-45.1593</v>
      </c>
      <c r="G114" s="3" t="n">
        <f aca="false">VLOOKUP(B114,'10'!$B$2:$J$5570,6,0)</f>
        <v>3164.45930974606</v>
      </c>
      <c r="H114" s="0" t="n">
        <f aca="false">IFERROR(IF(I114=K114,0,1),1)</f>
        <v>1</v>
      </c>
      <c r="I114" s="0" t="s">
        <v>2284</v>
      </c>
      <c r="K114" s="4" t="e">
        <f aca="false">VLOOKUP(I114,'[1]31-MG'!K$1:K$1048576,1,0)</f>
        <v>#N/A</v>
      </c>
      <c r="N114" s="0" t="n">
        <v>2934</v>
      </c>
    </row>
    <row r="115" customFormat="false" ht="12.8" hidden="false" customHeight="false" outlineLevel="0" collapsed="false">
      <c r="B115" s="0" t="n">
        <v>311050</v>
      </c>
      <c r="C115" s="0" t="n">
        <v>3</v>
      </c>
      <c r="D115" s="0" t="n">
        <v>31</v>
      </c>
      <c r="E115" s="2" t="n">
        <f aca="false">VLOOKUP(B115,'10'!$B$2:$F$5570,4,0)</f>
        <v>-22.7515</v>
      </c>
      <c r="F115" s="2" t="n">
        <f aca="false">VLOOKUP(B115,'10'!$B$2:$F$5570,5,0)</f>
        <v>-46.1494</v>
      </c>
      <c r="G115" s="3" t="n">
        <f aca="false">VLOOKUP(B115,'10'!$B$2:$J$5570,6,0)</f>
        <v>23445.4725546217</v>
      </c>
      <c r="H115" s="0" t="n">
        <f aca="false">IFERROR(IF(I115=K115,0,1),1)</f>
        <v>0</v>
      </c>
      <c r="I115" s="0" t="s">
        <v>2285</v>
      </c>
      <c r="K115" s="4" t="str">
        <f aca="false">VLOOKUP(I115,'[1]31-MG'!K$1:K$1048576,1,0)</f>
        <v>'Camanducaia'</v>
      </c>
      <c r="N115" s="0" t="n">
        <v>21738</v>
      </c>
    </row>
    <row r="116" customFormat="false" ht="12.8" hidden="false" customHeight="false" outlineLevel="0" collapsed="false">
      <c r="B116" s="0" t="n">
        <v>311060</v>
      </c>
      <c r="C116" s="0" t="n">
        <v>3</v>
      </c>
      <c r="D116" s="0" t="n">
        <v>31</v>
      </c>
      <c r="E116" s="2" t="n">
        <f aca="false">VLOOKUP(B116,'10'!$B$2:$F$5570,4,0)</f>
        <v>-22.6115</v>
      </c>
      <c r="F116" s="2" t="n">
        <f aca="false">VLOOKUP(B116,'10'!$B$2:$F$5570,5,0)</f>
        <v>-46.0572</v>
      </c>
      <c r="G116" s="3" t="n">
        <f aca="false">VLOOKUP(B116,'10'!$B$2:$J$5570,6,0)</f>
        <v>31577.7231324967</v>
      </c>
      <c r="H116" s="0" t="n">
        <f aca="false">IFERROR(IF(I116=K116,0,1),1)</f>
        <v>0</v>
      </c>
      <c r="I116" s="0" t="s">
        <v>2286</v>
      </c>
      <c r="K116" s="4" t="str">
        <f aca="false">VLOOKUP(I116,'[1]31-MG'!K$1:K$1048576,1,0)</f>
        <v>'Cambui'</v>
      </c>
      <c r="N116" s="0" t="n">
        <v>29278</v>
      </c>
    </row>
    <row r="117" customFormat="false" ht="12.8" hidden="false" customHeight="false" outlineLevel="0" collapsed="false">
      <c r="B117" s="0" t="n">
        <v>311070</v>
      </c>
      <c r="C117" s="0" t="n">
        <v>3</v>
      </c>
      <c r="D117" s="0" t="n">
        <v>31</v>
      </c>
      <c r="E117" s="2" t="n">
        <f aca="false">VLOOKUP(B117,'10'!$B$2:$F$5570,4,0)</f>
        <v>-21.854</v>
      </c>
      <c r="F117" s="2" t="n">
        <f aca="false">VLOOKUP(B117,'10'!$B$2:$F$5570,5,0)</f>
        <v>-45.2896</v>
      </c>
      <c r="G117" s="3" t="n">
        <f aca="false">VLOOKUP(B117,'10'!$B$2:$J$5570,6,0)</f>
        <v>13822.6688867435</v>
      </c>
      <c r="H117" s="0" t="n">
        <f aca="false">IFERROR(IF(I117=K117,0,1),1)</f>
        <v>0</v>
      </c>
      <c r="I117" s="0" t="s">
        <v>2287</v>
      </c>
      <c r="K117" s="4" t="str">
        <f aca="false">VLOOKUP(I117,'[1]31-MG'!K$1:K$1048576,1,0)</f>
        <v>'Cambuquira'</v>
      </c>
      <c r="N117" s="0" t="n">
        <v>12816</v>
      </c>
    </row>
    <row r="118" customFormat="false" ht="12.8" hidden="false" customHeight="false" outlineLevel="0" collapsed="false">
      <c r="B118" s="0" t="n">
        <v>311080</v>
      </c>
      <c r="C118" s="0" t="n">
        <v>3</v>
      </c>
      <c r="D118" s="0" t="n">
        <v>31</v>
      </c>
      <c r="E118" s="2" t="n">
        <f aca="false">VLOOKUP(B118,'10'!$B$2:$F$5570,4,0)</f>
        <v>-18.2427</v>
      </c>
      <c r="F118" s="2" t="n">
        <f aca="false">VLOOKUP(B118,'10'!$B$2:$F$5570,5,0)</f>
        <v>-41.7355</v>
      </c>
      <c r="G118" s="3" t="n">
        <f aca="false">VLOOKUP(B118,'10'!$B$2:$J$5570,6,0)</f>
        <v>4002.49096743955</v>
      </c>
      <c r="H118" s="0" t="n">
        <f aca="false">IFERROR(IF(I118=K118,0,1),1)</f>
        <v>1</v>
      </c>
      <c r="I118" s="0" t="s">
        <v>2288</v>
      </c>
      <c r="K118" s="4" t="e">
        <f aca="false">VLOOKUP(I118,'[1]31-MG'!K$1:K$1048576,1,0)</f>
        <v>#N/A</v>
      </c>
      <c r="N118" s="0" t="n">
        <v>3711</v>
      </c>
    </row>
    <row r="119" customFormat="false" ht="12.8" hidden="false" customHeight="false" outlineLevel="0" collapsed="false">
      <c r="B119" s="0" t="n">
        <v>311090</v>
      </c>
      <c r="C119" s="0" t="n">
        <v>3</v>
      </c>
      <c r="D119" s="0" t="n">
        <v>31</v>
      </c>
      <c r="E119" s="2" t="n">
        <f aca="false">VLOOKUP(B119,'10'!$B$2:$F$5570,4,0)</f>
        <v>-21.836</v>
      </c>
      <c r="F119" s="2" t="n">
        <f aca="false">VLOOKUP(B119,'10'!$B$2:$F$5570,5,0)</f>
        <v>-45.4004</v>
      </c>
      <c r="G119" s="3" t="n">
        <f aca="false">VLOOKUP(B119,'10'!$B$2:$J$5570,6,0)</f>
        <v>17866.1446714191</v>
      </c>
      <c r="H119" s="0" t="n">
        <f aca="false">IFERROR(IF(I119=K119,0,1),1)</f>
        <v>0</v>
      </c>
      <c r="I119" s="0" t="s">
        <v>2289</v>
      </c>
      <c r="K119" s="4" t="str">
        <f aca="false">VLOOKUP(I119,'[1]31-MG'!K$1:K$1048576,1,0)</f>
        <v>'Campanha'</v>
      </c>
      <c r="N119" s="0" t="n">
        <v>16565</v>
      </c>
    </row>
    <row r="120" customFormat="false" ht="12.8" hidden="false" customHeight="false" outlineLevel="0" collapsed="false">
      <c r="B120" s="0" t="n">
        <v>311100</v>
      </c>
      <c r="C120" s="0" t="n">
        <v>3</v>
      </c>
      <c r="D120" s="0" t="n">
        <v>31</v>
      </c>
      <c r="E120" s="2" t="n">
        <f aca="false">VLOOKUP(B120,'10'!$B$2:$F$5570,4,0)</f>
        <v>-21.7079</v>
      </c>
      <c r="F120" s="2" t="n">
        <f aca="false">VLOOKUP(B120,'10'!$B$2:$F$5570,5,0)</f>
        <v>-46.2381</v>
      </c>
      <c r="G120" s="3" t="n">
        <f aca="false">VLOOKUP(B120,'10'!$B$2:$J$5570,6,0)</f>
        <v>22709.9029400181</v>
      </c>
      <c r="H120" s="0" t="n">
        <f aca="false">IFERROR(IF(I120=K120,0,1),1)</f>
        <v>0</v>
      </c>
      <c r="I120" s="0" t="s">
        <v>1627</v>
      </c>
      <c r="K120" s="4" t="str">
        <f aca="false">VLOOKUP(I120,'[1]31-MG'!K$1:K$1048576,1,0)</f>
        <v>'Campestre'</v>
      </c>
      <c r="N120" s="0" t="n">
        <v>21056</v>
      </c>
    </row>
    <row r="121" customFormat="false" ht="12.8" hidden="false" customHeight="false" outlineLevel="0" collapsed="false">
      <c r="B121" s="0" t="n">
        <v>311110</v>
      </c>
      <c r="C121" s="0" t="n">
        <v>3</v>
      </c>
      <c r="D121" s="0" t="n">
        <v>31</v>
      </c>
      <c r="E121" s="2" t="n">
        <f aca="false">VLOOKUP(B121,'10'!$B$2:$F$5570,4,0)</f>
        <v>-19.5382</v>
      </c>
      <c r="F121" s="2" t="n">
        <f aca="false">VLOOKUP(B121,'10'!$B$2:$F$5570,5,0)</f>
        <v>-49.4862</v>
      </c>
      <c r="G121" s="3" t="n">
        <f aca="false">VLOOKUP(B121,'10'!$B$2:$J$5570,6,0)</f>
        <v>21288.376910623</v>
      </c>
      <c r="H121" s="0" t="n">
        <f aca="false">IFERROR(IF(I121=K121,0,1),1)</f>
        <v>0</v>
      </c>
      <c r="I121" s="0" t="s">
        <v>2290</v>
      </c>
      <c r="K121" s="4" t="str">
        <f aca="false">VLOOKUP(I121,'[1]31-MG'!K$1:K$1048576,1,0)</f>
        <v>'Campina_Verde'</v>
      </c>
      <c r="N121" s="0" t="n">
        <v>19738</v>
      </c>
    </row>
    <row r="122" customFormat="false" ht="12.8" hidden="false" customHeight="false" outlineLevel="0" collapsed="false">
      <c r="B122" s="0" t="n">
        <v>311115</v>
      </c>
      <c r="C122" s="0" t="n">
        <v>3</v>
      </c>
      <c r="D122" s="0" t="n">
        <v>31</v>
      </c>
      <c r="E122" s="2" t="n">
        <f aca="false">VLOOKUP(B122,'10'!$B$2:$F$5570,4,0)</f>
        <v>-16.5028</v>
      </c>
      <c r="F122" s="2" t="n">
        <f aca="false">VLOOKUP(B122,'10'!$B$2:$F$5570,5,0)</f>
        <v>-44.8096</v>
      </c>
      <c r="G122" s="3" t="n">
        <f aca="false">VLOOKUP(B122,'10'!$B$2:$J$5570,6,0)</f>
        <v>4109.26720181749</v>
      </c>
      <c r="H122" s="0" t="n">
        <f aca="false">IFERROR(IF(I122=K122,0,1),1)</f>
        <v>1</v>
      </c>
      <c r="I122" s="0" t="s">
        <v>2291</v>
      </c>
      <c r="K122" s="4" t="e">
        <f aca="false">VLOOKUP(I122,'[1]31-MG'!K$1:K$1048576,1,0)</f>
        <v>#N/A</v>
      </c>
      <c r="N122" s="0" t="n">
        <v>3810</v>
      </c>
    </row>
    <row r="123" customFormat="false" ht="12.8" hidden="false" customHeight="false" outlineLevel="0" collapsed="false">
      <c r="B123" s="0" t="n">
        <v>311120</v>
      </c>
      <c r="C123" s="0" t="n">
        <v>3</v>
      </c>
      <c r="D123" s="0" t="n">
        <v>31</v>
      </c>
      <c r="E123" s="2" t="n">
        <f aca="false">VLOOKUP(B123,'10'!$B$2:$F$5570,4,0)</f>
        <v>-20.8932</v>
      </c>
      <c r="F123" s="2" t="n">
        <f aca="false">VLOOKUP(B123,'10'!$B$2:$F$5570,5,0)</f>
        <v>-45.2699</v>
      </c>
      <c r="G123" s="3" t="n">
        <f aca="false">VLOOKUP(B123,'10'!$B$2:$J$5570,6,0)</f>
        <v>58097.0569798165</v>
      </c>
      <c r="H123" s="0" t="n">
        <f aca="false">IFERROR(IF(I123=K123,0,1),1)</f>
        <v>0</v>
      </c>
      <c r="I123" s="0" t="s">
        <v>2292</v>
      </c>
      <c r="K123" s="4" t="str">
        <f aca="false">VLOOKUP(I123,'[1]31-MG'!K$1:K$1048576,1,0)</f>
        <v>'Campo_Belo'</v>
      </c>
      <c r="N123" s="0" t="n">
        <v>53866</v>
      </c>
    </row>
    <row r="124" customFormat="false" ht="12.8" hidden="false" customHeight="false" outlineLevel="0" collapsed="false">
      <c r="B124" s="0" t="n">
        <v>311130</v>
      </c>
      <c r="C124" s="0" t="n">
        <v>3</v>
      </c>
      <c r="D124" s="0" t="n">
        <v>31</v>
      </c>
      <c r="E124" s="2" t="n">
        <f aca="false">VLOOKUP(B124,'10'!$B$2:$F$5570,4,0)</f>
        <v>-21.1127</v>
      </c>
      <c r="F124" s="2" t="n">
        <f aca="false">VLOOKUP(B124,'10'!$B$2:$F$5570,5,0)</f>
        <v>-45.8273</v>
      </c>
      <c r="G124" s="3" t="n">
        <f aca="false">VLOOKUP(B124,'10'!$B$2:$J$5570,6,0)</f>
        <v>12573.7105088683</v>
      </c>
      <c r="H124" s="0" t="n">
        <f aca="false">IFERROR(IF(I124=K124,0,1),1)</f>
        <v>0</v>
      </c>
      <c r="I124" s="0" t="s">
        <v>2293</v>
      </c>
      <c r="K124" s="4" t="str">
        <f aca="false">VLOOKUP(I124,'[1]31-MG'!K$1:K$1048576,1,0)</f>
        <v>'Campo_Do_Meio'</v>
      </c>
      <c r="N124" s="0" t="n">
        <v>11658</v>
      </c>
    </row>
    <row r="125" customFormat="false" ht="12.8" hidden="false" customHeight="false" outlineLevel="0" collapsed="false">
      <c r="B125" s="0" t="n">
        <v>311140</v>
      </c>
      <c r="C125" s="0" t="n">
        <v>3</v>
      </c>
      <c r="D125" s="0" t="n">
        <v>31</v>
      </c>
      <c r="E125" s="2" t="n">
        <f aca="false">VLOOKUP(B125,'10'!$B$2:$F$5570,4,0)</f>
        <v>-19.7631</v>
      </c>
      <c r="F125" s="2" t="n">
        <f aca="false">VLOOKUP(B125,'10'!$B$2:$F$5570,5,0)</f>
        <v>-48.5716</v>
      </c>
      <c r="G125" s="3" t="n">
        <f aca="false">VLOOKUP(B125,'10'!$B$2:$J$5570,6,0)</f>
        <v>8659.6604628327</v>
      </c>
      <c r="H125" s="0" t="n">
        <f aca="false">IFERROR(IF(I125=K125,0,1),1)</f>
        <v>1</v>
      </c>
      <c r="I125" s="0" t="s">
        <v>2294</v>
      </c>
      <c r="K125" s="4" t="e">
        <f aca="false">VLOOKUP(I125,'[1]31-MG'!K$1:K$1048576,1,0)</f>
        <v>#N/A</v>
      </c>
      <c r="N125" s="0" t="n">
        <v>8029</v>
      </c>
    </row>
    <row r="126" customFormat="false" ht="12.8" hidden="false" customHeight="false" outlineLevel="0" collapsed="false">
      <c r="B126" s="0" t="n">
        <v>311150</v>
      </c>
      <c r="C126" s="0" t="n">
        <v>3</v>
      </c>
      <c r="D126" s="0" t="n">
        <v>31</v>
      </c>
      <c r="E126" s="2" t="n">
        <f aca="false">VLOOKUP(B126,'10'!$B$2:$F$5570,4,0)</f>
        <v>-19.6914</v>
      </c>
      <c r="F126" s="2" t="n">
        <f aca="false">VLOOKUP(B126,'10'!$B$2:$F$5570,5,0)</f>
        <v>-46.1725</v>
      </c>
      <c r="G126" s="3" t="n">
        <f aca="false">VLOOKUP(B126,'10'!$B$2:$J$5570,6,0)</f>
        <v>16562.1803546219</v>
      </c>
      <c r="H126" s="0" t="n">
        <f aca="false">IFERROR(IF(I126=K126,0,1),1)</f>
        <v>0</v>
      </c>
      <c r="I126" s="0" t="s">
        <v>2295</v>
      </c>
      <c r="K126" s="4" t="str">
        <f aca="false">VLOOKUP(I126,'[1]31-MG'!K$1:K$1048576,1,0)</f>
        <v>'Campos_Altos'</v>
      </c>
      <c r="N126" s="0" t="n">
        <v>15356</v>
      </c>
    </row>
    <row r="127" customFormat="false" ht="12.8" hidden="false" customHeight="false" outlineLevel="0" collapsed="false">
      <c r="B127" s="0" t="n">
        <v>311160</v>
      </c>
      <c r="C127" s="0" t="n">
        <v>3</v>
      </c>
      <c r="D127" s="0" t="n">
        <v>31</v>
      </c>
      <c r="E127" s="2" t="n">
        <f aca="false">VLOOKUP(B127,'10'!$B$2:$F$5570,4,0)</f>
        <v>-21.237</v>
      </c>
      <c r="F127" s="2" t="n">
        <f aca="false">VLOOKUP(B127,'10'!$B$2:$F$5570,5,0)</f>
        <v>-45.7569</v>
      </c>
      <c r="G127" s="3" t="n">
        <f aca="false">VLOOKUP(B127,'10'!$B$2:$J$5570,6,0)</f>
        <v>30957.5581348471</v>
      </c>
      <c r="H127" s="0" t="n">
        <f aca="false">IFERROR(IF(I127=K127,0,1),1)</f>
        <v>0</v>
      </c>
      <c r="I127" s="0" t="s">
        <v>2296</v>
      </c>
      <c r="K127" s="4" t="str">
        <f aca="false">VLOOKUP(I127,'[1]31-MG'!K$1:K$1048576,1,0)</f>
        <v>'Campos_Gerais'</v>
      </c>
      <c r="N127" s="0" t="n">
        <v>28703</v>
      </c>
    </row>
    <row r="128" customFormat="false" ht="12.8" hidden="false" customHeight="false" outlineLevel="0" collapsed="false">
      <c r="B128" s="0" t="n">
        <v>311170</v>
      </c>
      <c r="C128" s="0" t="n">
        <v>3</v>
      </c>
      <c r="D128" s="0" t="n">
        <v>31</v>
      </c>
      <c r="E128" s="2" t="n">
        <f aca="false">VLOOKUP(B128,'10'!$B$2:$F$5570,4,0)</f>
        <v>-20.6869</v>
      </c>
      <c r="F128" s="2" t="n">
        <f aca="false">VLOOKUP(B128,'10'!$B$2:$F$5570,5,0)</f>
        <v>-42.6167</v>
      </c>
      <c r="G128" s="3" t="n">
        <f aca="false">VLOOKUP(B128,'10'!$B$2:$J$5570,6,0)</f>
        <v>4938.67047693498</v>
      </c>
      <c r="H128" s="0" t="n">
        <f aca="false">IFERROR(IF(I128=K128,0,1),1)</f>
        <v>1</v>
      </c>
      <c r="I128" s="0" t="s">
        <v>2297</v>
      </c>
      <c r="K128" s="4" t="e">
        <f aca="false">VLOOKUP(I128,'[1]31-MG'!K$1:K$1048576,1,0)</f>
        <v>#N/A</v>
      </c>
      <c r="N128" s="0" t="n">
        <v>4579</v>
      </c>
    </row>
    <row r="129" customFormat="false" ht="12.8" hidden="false" customHeight="false" outlineLevel="0" collapsed="false">
      <c r="B129" s="0" t="n">
        <v>311180</v>
      </c>
      <c r="C129" s="0" t="n">
        <v>3</v>
      </c>
      <c r="D129" s="0" t="n">
        <v>31</v>
      </c>
      <c r="E129" s="2" t="n">
        <f aca="false">VLOOKUP(B129,'10'!$B$2:$F$5570,4,0)</f>
        <v>-18.7212</v>
      </c>
      <c r="F129" s="2" t="n">
        <f aca="false">VLOOKUP(B129,'10'!$B$2:$F$5570,5,0)</f>
        <v>-49.2035</v>
      </c>
      <c r="G129" s="3" t="n">
        <f aca="false">VLOOKUP(B129,'10'!$B$2:$J$5570,6,0)</f>
        <v>12969.5375595421</v>
      </c>
      <c r="H129" s="0" t="n">
        <f aca="false">IFERROR(IF(I129=K129,0,1),1)</f>
        <v>0</v>
      </c>
      <c r="I129" s="0" t="s">
        <v>1852</v>
      </c>
      <c r="K129" s="4" t="str">
        <f aca="false">VLOOKUP(I129,'[1]31-MG'!K$1:K$1048576,1,0)</f>
        <v>'Canapolis'</v>
      </c>
      <c r="N129" s="0" t="n">
        <v>12025</v>
      </c>
    </row>
    <row r="130" customFormat="false" ht="12.8" hidden="false" customHeight="false" outlineLevel="0" collapsed="false">
      <c r="B130" s="0" t="n">
        <v>311190</v>
      </c>
      <c r="C130" s="0" t="n">
        <v>3</v>
      </c>
      <c r="D130" s="0" t="n">
        <v>31</v>
      </c>
      <c r="E130" s="2" t="n">
        <f aca="false">VLOOKUP(B130,'10'!$B$2:$F$5570,4,0)</f>
        <v>-21.0232</v>
      </c>
      <c r="F130" s="2" t="n">
        <f aca="false">VLOOKUP(B130,'10'!$B$2:$F$5570,5,0)</f>
        <v>-45.1801</v>
      </c>
      <c r="G130" s="3" t="n">
        <f aca="false">VLOOKUP(B130,'10'!$B$2:$J$5570,6,0)</f>
        <v>6052.8103770603</v>
      </c>
      <c r="H130" s="0" t="n">
        <f aca="false">IFERROR(IF(I130=K130,0,1),1)</f>
        <v>1</v>
      </c>
      <c r="I130" s="0" t="s">
        <v>2298</v>
      </c>
      <c r="K130" s="4" t="e">
        <f aca="false">VLOOKUP(I130,'[1]31-MG'!K$1:K$1048576,1,0)</f>
        <v>#N/A</v>
      </c>
      <c r="N130" s="0" t="n">
        <v>5612</v>
      </c>
    </row>
    <row r="131" customFormat="false" ht="12.8" hidden="false" customHeight="false" outlineLevel="0" collapsed="false">
      <c r="B131" s="0" t="n">
        <v>311200</v>
      </c>
      <c r="C131" s="0" t="n">
        <v>3</v>
      </c>
      <c r="D131" s="0" t="n">
        <v>31</v>
      </c>
      <c r="E131" s="2" t="n">
        <f aca="false">VLOOKUP(B131,'10'!$B$2:$F$5570,4,0)</f>
        <v>-20.7692</v>
      </c>
      <c r="F131" s="2" t="n">
        <f aca="false">VLOOKUP(B131,'10'!$B$2:$F$5570,5,0)</f>
        <v>-45.2765</v>
      </c>
      <c r="G131" s="3" t="n">
        <f aca="false">VLOOKUP(B131,'10'!$B$2:$J$5570,6,0)</f>
        <v>16052.0272348162</v>
      </c>
      <c r="H131" s="0" t="n">
        <f aca="false">IFERROR(IF(I131=K131,0,1),1)</f>
        <v>0</v>
      </c>
      <c r="I131" s="0" t="s">
        <v>1856</v>
      </c>
      <c r="K131" s="4" t="str">
        <f aca="false">VLOOKUP(I131,'[1]31-MG'!K$1:K$1048576,1,0)</f>
        <v>'Candeias'</v>
      </c>
      <c r="N131" s="0" t="n">
        <v>14883</v>
      </c>
    </row>
    <row r="132" customFormat="false" ht="12.8" hidden="false" customHeight="false" outlineLevel="0" collapsed="false">
      <c r="B132" s="0" t="n">
        <v>311205</v>
      </c>
      <c r="C132" s="0" t="n">
        <v>3</v>
      </c>
      <c r="D132" s="0" t="n">
        <v>31</v>
      </c>
      <c r="E132" s="2" t="n">
        <f aca="false">VLOOKUP(B132,'10'!$B$2:$F$5570,4,0)</f>
        <v>-18.5248</v>
      </c>
      <c r="F132" s="2" t="n">
        <f aca="false">VLOOKUP(B132,'10'!$B$2:$F$5570,5,0)</f>
        <v>-42.6223</v>
      </c>
      <c r="G132" s="3" t="n">
        <f aca="false">VLOOKUP(B132,'10'!$B$2:$J$5570,6,0)</f>
        <v>4851.30810335303</v>
      </c>
      <c r="H132" s="0" t="n">
        <f aca="false">IFERROR(IF(I132=K132,0,1),1)</f>
        <v>1</v>
      </c>
      <c r="I132" s="0" t="s">
        <v>2299</v>
      </c>
      <c r="K132" s="4" t="e">
        <f aca="false">VLOOKUP(I132,'[1]31-MG'!K$1:K$1048576,1,0)</f>
        <v>#N/A</v>
      </c>
      <c r="N132" s="0" t="n">
        <v>4498</v>
      </c>
    </row>
    <row r="133" customFormat="false" ht="12.8" hidden="false" customHeight="false" outlineLevel="0" collapsed="false">
      <c r="B133" s="0" t="n">
        <v>311210</v>
      </c>
      <c r="C133" s="0" t="n">
        <v>3</v>
      </c>
      <c r="D133" s="0" t="n">
        <v>31</v>
      </c>
      <c r="E133" s="2" t="n">
        <f aca="false">VLOOKUP(B133,'10'!$B$2:$F$5570,4,0)</f>
        <v>-20.5289</v>
      </c>
      <c r="F133" s="2" t="n">
        <f aca="false">VLOOKUP(B133,'10'!$B$2:$F$5570,5,0)</f>
        <v>-41.9061</v>
      </c>
      <c r="G133" s="3" t="n">
        <f aca="false">VLOOKUP(B133,'10'!$B$2:$J$5570,6,0)</f>
        <v>5850.04338652442</v>
      </c>
      <c r="H133" s="0" t="n">
        <f aca="false">IFERROR(IF(I133=K133,0,1),1)</f>
        <v>1</v>
      </c>
      <c r="I133" s="0" t="s">
        <v>2300</v>
      </c>
      <c r="K133" s="4" t="e">
        <f aca="false">VLOOKUP(I133,'[1]31-MG'!K$1:K$1048576,1,0)</f>
        <v>#N/A</v>
      </c>
      <c r="N133" s="0" t="n">
        <v>5424</v>
      </c>
    </row>
    <row r="134" customFormat="false" ht="12.8" hidden="false" customHeight="false" outlineLevel="0" collapsed="false">
      <c r="B134" s="0" t="n">
        <v>311220</v>
      </c>
      <c r="C134" s="0" t="n">
        <v>3</v>
      </c>
      <c r="D134" s="0" t="n">
        <v>31</v>
      </c>
      <c r="E134" s="2" t="n">
        <f aca="false">VLOOKUP(B134,'10'!$B$2:$F$5570,4,0)</f>
        <v>-20.9179</v>
      </c>
      <c r="F134" s="2" t="n">
        <f aca="false">VLOOKUP(B134,'10'!$B$2:$F$5570,5,0)</f>
        <v>-43.622</v>
      </c>
      <c r="G134" s="3" t="n">
        <f aca="false">VLOOKUP(B134,'10'!$B$2:$J$5570,6,0)</f>
        <v>5040.05397220292</v>
      </c>
      <c r="H134" s="0" t="n">
        <f aca="false">IFERROR(IF(I134=K134,0,1),1)</f>
        <v>1</v>
      </c>
      <c r="I134" s="0" t="s">
        <v>2301</v>
      </c>
      <c r="K134" s="4" t="e">
        <f aca="false">VLOOKUP(I134,'[1]31-MG'!K$1:K$1048576,1,0)</f>
        <v>#N/A</v>
      </c>
      <c r="N134" s="0" t="n">
        <v>4673</v>
      </c>
    </row>
    <row r="135" customFormat="false" ht="12.8" hidden="false" customHeight="false" outlineLevel="0" collapsed="false">
      <c r="B135" s="0" t="n">
        <v>311230</v>
      </c>
      <c r="C135" s="0" t="n">
        <v>3</v>
      </c>
      <c r="D135" s="0" t="n">
        <v>31</v>
      </c>
      <c r="E135" s="2" t="n">
        <f aca="false">VLOOKUP(B135,'10'!$B$2:$F$5570,4,0)</f>
        <v>-17.6888</v>
      </c>
      <c r="F135" s="2" t="n">
        <f aca="false">VLOOKUP(B135,'10'!$B$2:$F$5570,5,0)</f>
        <v>-42.5147</v>
      </c>
      <c r="G135" s="3" t="n">
        <f aca="false">VLOOKUP(B135,'10'!$B$2:$J$5570,6,0)</f>
        <v>40829.506349607</v>
      </c>
      <c r="H135" s="0" t="n">
        <f aca="false">IFERROR(IF(I135=K135,0,1),1)</f>
        <v>0</v>
      </c>
      <c r="I135" s="0" t="s">
        <v>2302</v>
      </c>
      <c r="K135" s="4" t="str">
        <f aca="false">VLOOKUP(I135,'[1]31-MG'!K$1:K$1048576,1,0)</f>
        <v>'Capelinha'</v>
      </c>
      <c r="N135" s="0" t="n">
        <v>37856</v>
      </c>
    </row>
    <row r="136" customFormat="false" ht="12.8" hidden="false" customHeight="false" outlineLevel="0" collapsed="false">
      <c r="B136" s="0" t="n">
        <v>311240</v>
      </c>
      <c r="C136" s="0" t="n">
        <v>3</v>
      </c>
      <c r="D136" s="0" t="n">
        <v>31</v>
      </c>
      <c r="E136" s="2" t="n">
        <f aca="false">VLOOKUP(B136,'10'!$B$2:$F$5570,4,0)</f>
        <v>-20.6163</v>
      </c>
      <c r="F136" s="2" t="n">
        <f aca="false">VLOOKUP(B136,'10'!$B$2:$F$5570,5,0)</f>
        <v>-47.0571</v>
      </c>
      <c r="G136" s="3" t="n">
        <f aca="false">VLOOKUP(B136,'10'!$B$2:$J$5570,6,0)</f>
        <v>7498.06445853941</v>
      </c>
      <c r="H136" s="0" t="n">
        <f aca="false">IFERROR(IF(I136=K136,0,1),1)</f>
        <v>1</v>
      </c>
      <c r="I136" s="0" t="s">
        <v>2303</v>
      </c>
      <c r="K136" s="4" t="e">
        <f aca="false">VLOOKUP(I136,'[1]31-MG'!K$1:K$1048576,1,0)</f>
        <v>#N/A</v>
      </c>
      <c r="N136" s="0" t="n">
        <v>6952</v>
      </c>
    </row>
    <row r="137" customFormat="false" ht="12.8" hidden="false" customHeight="false" outlineLevel="0" collapsed="false">
      <c r="B137" s="0" t="n">
        <v>311250</v>
      </c>
      <c r="C137" s="0" t="n">
        <v>3</v>
      </c>
      <c r="D137" s="0" t="n">
        <v>31</v>
      </c>
      <c r="E137" s="2" t="n">
        <f aca="false">VLOOKUP(B137,'10'!$B$2:$F$5570,4,0)</f>
        <v>-19.5471</v>
      </c>
      <c r="F137" s="2" t="n">
        <f aca="false">VLOOKUP(B137,'10'!$B$2:$F$5570,5,0)</f>
        <v>-44.1304</v>
      </c>
      <c r="G137" s="3" t="n">
        <f aca="false">VLOOKUP(B137,'10'!$B$2:$J$5570,6,0)</f>
        <v>10439.2643691316</v>
      </c>
      <c r="H137" s="0" t="n">
        <f aca="false">IFERROR(IF(I137=K137,0,1),1)</f>
        <v>1</v>
      </c>
      <c r="I137" s="0" t="s">
        <v>2304</v>
      </c>
      <c r="K137" s="4" t="e">
        <f aca="false">VLOOKUP(I137,'[1]31-MG'!K$1:K$1048576,1,0)</f>
        <v>#N/A</v>
      </c>
      <c r="N137" s="0" t="n">
        <v>9679</v>
      </c>
    </row>
    <row r="138" customFormat="false" ht="12.8" hidden="false" customHeight="false" outlineLevel="0" collapsed="false">
      <c r="B138" s="0" t="n">
        <v>311260</v>
      </c>
      <c r="C138" s="0" t="n">
        <v>3</v>
      </c>
      <c r="D138" s="0" t="n">
        <v>31</v>
      </c>
      <c r="E138" s="2" t="n">
        <f aca="false">VLOOKUP(B138,'10'!$B$2:$F$5570,4,0)</f>
        <v>-18.6862</v>
      </c>
      <c r="F138" s="2" t="n">
        <f aca="false">VLOOKUP(B138,'10'!$B$2:$F$5570,5,0)</f>
        <v>-49.5706</v>
      </c>
      <c r="G138" s="3" t="n">
        <f aca="false">VLOOKUP(B138,'10'!$B$2:$J$5570,6,0)</f>
        <v>17374.3268645874</v>
      </c>
      <c r="H138" s="0" t="n">
        <f aca="false">IFERROR(IF(I138=K138,0,1),1)</f>
        <v>0</v>
      </c>
      <c r="I138" s="0" t="s">
        <v>2305</v>
      </c>
      <c r="K138" s="4" t="str">
        <f aca="false">VLOOKUP(I138,'[1]31-MG'!K$1:K$1048576,1,0)</f>
        <v>'Capinopolis'</v>
      </c>
      <c r="N138" s="0" t="n">
        <v>16109</v>
      </c>
    </row>
    <row r="139" customFormat="false" ht="12.8" hidden="false" customHeight="false" outlineLevel="0" collapsed="false">
      <c r="B139" s="0" t="n">
        <v>311265</v>
      </c>
      <c r="C139" s="0" t="n">
        <v>3</v>
      </c>
      <c r="D139" s="0" t="n">
        <v>31</v>
      </c>
      <c r="E139" s="2" t="n">
        <f aca="false">VLOOKUP(B139,'10'!$B$2:$F$5570,4,0)</f>
        <v>-19.0748</v>
      </c>
      <c r="F139" s="2" t="n">
        <f aca="false">VLOOKUP(B139,'10'!$B$2:$F$5570,5,0)</f>
        <v>-41.8614</v>
      </c>
      <c r="G139" s="3" t="n">
        <f aca="false">VLOOKUP(B139,'10'!$B$2:$J$5570,6,0)</f>
        <v>5845.72919523642</v>
      </c>
      <c r="H139" s="0" t="n">
        <f aca="false">IFERROR(IF(I139=K139,0,1),1)</f>
        <v>1</v>
      </c>
      <c r="I139" s="0" t="s">
        <v>2306</v>
      </c>
      <c r="K139" s="4" t="e">
        <f aca="false">VLOOKUP(I139,'[1]31-MG'!K$1:K$1048576,1,0)</f>
        <v>#N/A</v>
      </c>
      <c r="N139" s="0" t="n">
        <v>5420</v>
      </c>
    </row>
    <row r="140" customFormat="false" ht="12.8" hidden="false" customHeight="false" outlineLevel="0" collapsed="false">
      <c r="B140" s="0" t="n">
        <v>311270</v>
      </c>
      <c r="C140" s="0" t="n">
        <v>3</v>
      </c>
      <c r="D140" s="0" t="n">
        <v>31</v>
      </c>
      <c r="E140" s="2" t="n">
        <f aca="false">VLOOKUP(B140,'10'!$B$2:$F$5570,4,0)</f>
        <v>-16.3265</v>
      </c>
      <c r="F140" s="2" t="n">
        <f aca="false">VLOOKUP(B140,'10'!$B$2:$F$5570,5,0)</f>
        <v>-43.7084</v>
      </c>
      <c r="G140" s="3" t="n">
        <f aca="false">VLOOKUP(B140,'10'!$B$2:$J$5570,6,0)</f>
        <v>16343.235146756</v>
      </c>
      <c r="H140" s="0" t="n">
        <f aca="false">IFERROR(IF(I140=K140,0,1),1)</f>
        <v>1</v>
      </c>
      <c r="I140" s="0" t="s">
        <v>2307</v>
      </c>
      <c r="K140" s="4" t="e">
        <f aca="false">VLOOKUP(I140,'[1]31-MG'!K$1:K$1048576,1,0)</f>
        <v>#N/A</v>
      </c>
      <c r="N140" s="0" t="n">
        <v>15153</v>
      </c>
    </row>
    <row r="141" customFormat="false" ht="12.8" hidden="false" customHeight="false" outlineLevel="0" collapsed="false">
      <c r="B141" s="0" t="n">
        <v>311280</v>
      </c>
      <c r="C141" s="0" t="n">
        <v>3</v>
      </c>
      <c r="D141" s="0" t="n">
        <v>31</v>
      </c>
      <c r="E141" s="2" t="n">
        <f aca="false">VLOOKUP(B141,'10'!$B$2:$F$5570,4,0)</f>
        <v>-20.6164</v>
      </c>
      <c r="F141" s="2" t="n">
        <f aca="false">VLOOKUP(B141,'10'!$B$2:$F$5570,5,0)</f>
        <v>-46.0493</v>
      </c>
      <c r="G141" s="3" t="n">
        <f aca="false">VLOOKUP(B141,'10'!$B$2:$J$5570,6,0)</f>
        <v>9276.58981701633</v>
      </c>
      <c r="H141" s="0" t="n">
        <f aca="false">IFERROR(IF(I141=K141,0,1),1)</f>
        <v>0</v>
      </c>
      <c r="I141" s="0" t="s">
        <v>2308</v>
      </c>
      <c r="K141" s="4" t="str">
        <f aca="false">VLOOKUP(I141,'[1]31-MG'!K$1:K$1048576,1,0)</f>
        <v>'Capitolio'</v>
      </c>
      <c r="N141" s="0" t="n">
        <v>8601</v>
      </c>
    </row>
    <row r="142" customFormat="false" ht="12.8" hidden="false" customHeight="false" outlineLevel="0" collapsed="false">
      <c r="B142" s="0" t="n">
        <v>311290</v>
      </c>
      <c r="C142" s="0" t="n">
        <v>3</v>
      </c>
      <c r="D142" s="0" t="n">
        <v>31</v>
      </c>
      <c r="E142" s="2" t="n">
        <f aca="false">VLOOKUP(B142,'10'!$B$2:$F$5570,4,0)</f>
        <v>-20.1703</v>
      </c>
      <c r="F142" s="2" t="n">
        <f aca="false">VLOOKUP(B142,'10'!$B$2:$F$5570,5,0)</f>
        <v>-42.2683</v>
      </c>
      <c r="G142" s="3" t="n">
        <f aca="false">VLOOKUP(B142,'10'!$B$2:$J$5570,6,0)</f>
        <v>10016.4736229079</v>
      </c>
      <c r="H142" s="0" t="n">
        <f aca="false">IFERROR(IF(I142=K142,0,1),1)</f>
        <v>1</v>
      </c>
      <c r="I142" s="0" t="s">
        <v>2309</v>
      </c>
      <c r="K142" s="4" t="e">
        <f aca="false">VLOOKUP(I142,'[1]31-MG'!K$1:K$1048576,1,0)</f>
        <v>#N/A</v>
      </c>
      <c r="N142" s="0" t="n">
        <v>9287</v>
      </c>
    </row>
    <row r="143" customFormat="false" ht="12.8" hidden="false" customHeight="false" outlineLevel="0" collapsed="false">
      <c r="B143" s="0" t="n">
        <v>311300</v>
      </c>
      <c r="C143" s="0" t="n">
        <v>3</v>
      </c>
      <c r="D143" s="0" t="n">
        <v>31</v>
      </c>
      <c r="E143" s="2" t="n">
        <f aca="false">VLOOKUP(B143,'10'!$B$2:$F$5570,4,0)</f>
        <v>-17.1862</v>
      </c>
      <c r="F143" s="2" t="n">
        <f aca="false">VLOOKUP(B143,'10'!$B$2:$F$5570,5,0)</f>
        <v>-41.7004</v>
      </c>
      <c r="G143" s="3" t="n">
        <f aca="false">VLOOKUP(B143,'10'!$B$2:$J$5570,6,0)</f>
        <v>25438.6289296764</v>
      </c>
      <c r="H143" s="0" t="n">
        <f aca="false">IFERROR(IF(I143=K143,0,1),1)</f>
        <v>0</v>
      </c>
      <c r="I143" s="0" t="s">
        <v>2310</v>
      </c>
      <c r="K143" s="4" t="str">
        <f aca="false">VLOOKUP(I143,'[1]31-MG'!K$1:K$1048576,1,0)</f>
        <v>'Carai'</v>
      </c>
      <c r="N143" s="0" t="n">
        <v>23586</v>
      </c>
    </row>
    <row r="144" customFormat="false" ht="12.8" hidden="false" customHeight="false" outlineLevel="0" collapsed="false">
      <c r="B144" s="0" t="n">
        <v>311310</v>
      </c>
      <c r="C144" s="0" t="n">
        <v>3</v>
      </c>
      <c r="D144" s="0" t="n">
        <v>31</v>
      </c>
      <c r="E144" s="2" t="n">
        <f aca="false">VLOOKUP(B144,'10'!$B$2:$F$5570,4,0)</f>
        <v>-20.8707</v>
      </c>
      <c r="F144" s="2" t="n">
        <f aca="false">VLOOKUP(B144,'10'!$B$2:$F$5570,5,0)</f>
        <v>-43.7417</v>
      </c>
      <c r="G144" s="3" t="n">
        <f aca="false">VLOOKUP(B144,'10'!$B$2:$J$5570,6,0)</f>
        <v>3451.35303039789</v>
      </c>
      <c r="H144" s="0" t="n">
        <f aca="false">IFERROR(IF(I144=K144,0,1),1)</f>
        <v>1</v>
      </c>
      <c r="I144" s="0" t="s">
        <v>2311</v>
      </c>
      <c r="K144" s="4" t="e">
        <f aca="false">VLOOKUP(I144,'[1]31-MG'!K$1:K$1048576,1,0)</f>
        <v>#N/A</v>
      </c>
      <c r="N144" s="0" t="n">
        <v>3200</v>
      </c>
    </row>
    <row r="145" customFormat="false" ht="12.8" hidden="false" customHeight="false" outlineLevel="0" collapsed="false">
      <c r="B145" s="0" t="n">
        <v>311320</v>
      </c>
      <c r="C145" s="0" t="n">
        <v>3</v>
      </c>
      <c r="D145" s="0" t="n">
        <v>31</v>
      </c>
      <c r="E145" s="2" t="n">
        <f aca="false">VLOOKUP(B145,'10'!$B$2:$F$5570,4,0)</f>
        <v>-20.9566</v>
      </c>
      <c r="F145" s="2" t="n">
        <f aca="false">VLOOKUP(B145,'10'!$B$2:$F$5570,5,0)</f>
        <v>-43.811</v>
      </c>
      <c r="G145" s="3" t="n">
        <f aca="false">VLOOKUP(B145,'10'!$B$2:$J$5570,6,0)</f>
        <v>27316.3806877773</v>
      </c>
      <c r="H145" s="0" t="n">
        <f aca="false">IFERROR(IF(I145=K145,0,1),1)</f>
        <v>0</v>
      </c>
      <c r="I145" s="0" t="s">
        <v>2312</v>
      </c>
      <c r="K145" s="4" t="str">
        <f aca="false">VLOOKUP(I145,'[1]31-MG'!K$1:K$1048576,1,0)</f>
        <v>'Carandai'</v>
      </c>
      <c r="N145" s="0" t="n">
        <v>25327</v>
      </c>
    </row>
    <row r="146" customFormat="false" ht="12.8" hidden="false" customHeight="false" outlineLevel="0" collapsed="false">
      <c r="B146" s="0" t="n">
        <v>311330</v>
      </c>
      <c r="C146" s="0" t="n">
        <v>3</v>
      </c>
      <c r="D146" s="0" t="n">
        <v>31</v>
      </c>
      <c r="E146" s="2" t="n">
        <f aca="false">VLOOKUP(B146,'10'!$B$2:$F$5570,4,0)</f>
        <v>-20.7343</v>
      </c>
      <c r="F146" s="2" t="n">
        <f aca="false">VLOOKUP(B146,'10'!$B$2:$F$5570,5,0)</f>
        <v>-42.0313</v>
      </c>
      <c r="G146" s="3" t="n">
        <f aca="false">VLOOKUP(B146,'10'!$B$2:$J$5570,6,0)</f>
        <v>35579.1355521142</v>
      </c>
      <c r="H146" s="0" t="n">
        <f aca="false">IFERROR(IF(I146=K146,0,1),1)</f>
        <v>0</v>
      </c>
      <c r="I146" s="0" t="s">
        <v>2313</v>
      </c>
      <c r="K146" s="4" t="str">
        <f aca="false">VLOOKUP(I146,'[1]31-MG'!K$1:K$1048576,1,0)</f>
        <v>'Carangola'</v>
      </c>
      <c r="N146" s="0" t="n">
        <v>32988</v>
      </c>
    </row>
    <row r="147" customFormat="false" ht="12.8" hidden="false" customHeight="false" outlineLevel="0" collapsed="false">
      <c r="B147" s="0" t="n">
        <v>311340</v>
      </c>
      <c r="C147" s="0" t="n">
        <v>3</v>
      </c>
      <c r="D147" s="0" t="n">
        <v>31</v>
      </c>
      <c r="E147" s="2" t="n">
        <f aca="false">VLOOKUP(B147,'10'!$B$2:$F$5570,4,0)</f>
        <v>-19.7868</v>
      </c>
      <c r="F147" s="2" t="n">
        <f aca="false">VLOOKUP(B147,'10'!$B$2:$F$5570,5,0)</f>
        <v>-42.1292</v>
      </c>
      <c r="G147" s="3" t="n">
        <f aca="false">VLOOKUP(B147,'10'!$B$2:$J$5570,6,0)</f>
        <v>98690.3613564056</v>
      </c>
      <c r="H147" s="0" t="n">
        <f aca="false">IFERROR(IF(I147=K147,0,1),1)</f>
        <v>0</v>
      </c>
      <c r="I147" s="0" t="s">
        <v>2314</v>
      </c>
      <c r="K147" s="4" t="str">
        <f aca="false">VLOOKUP(I147,'[1]31-MG'!K$1:K$1048576,1,0)</f>
        <v>'Caratinga'</v>
      </c>
      <c r="N147" s="0" t="n">
        <v>91503</v>
      </c>
    </row>
    <row r="148" customFormat="false" ht="12.8" hidden="false" customHeight="false" outlineLevel="0" collapsed="false">
      <c r="B148" s="0" t="n">
        <v>311350</v>
      </c>
      <c r="C148" s="0" t="n">
        <v>3</v>
      </c>
      <c r="D148" s="0" t="n">
        <v>31</v>
      </c>
      <c r="E148" s="2" t="n">
        <f aca="false">VLOOKUP(B148,'10'!$B$2:$F$5570,4,0)</f>
        <v>-17.5255</v>
      </c>
      <c r="F148" s="2" t="n">
        <f aca="false">VLOOKUP(B148,'10'!$B$2:$F$5570,5,0)</f>
        <v>-43.0137</v>
      </c>
      <c r="G148" s="3" t="n">
        <f aca="false">VLOOKUP(B148,'10'!$B$2:$J$5570,6,0)</f>
        <v>10134.0353355058</v>
      </c>
      <c r="H148" s="0" t="n">
        <f aca="false">IFERROR(IF(I148=K148,0,1),1)</f>
        <v>0</v>
      </c>
      <c r="I148" s="0" t="s">
        <v>2315</v>
      </c>
      <c r="K148" s="4" t="str">
        <f aca="false">VLOOKUP(I148,'[1]31-MG'!K$1:K$1048576,1,0)</f>
        <v>'Carbonita'</v>
      </c>
      <c r="N148" s="0" t="n">
        <v>9396</v>
      </c>
    </row>
    <row r="149" customFormat="false" ht="12.8" hidden="false" customHeight="false" outlineLevel="0" collapsed="false">
      <c r="B149" s="0" t="n">
        <v>311360</v>
      </c>
      <c r="C149" s="0" t="n">
        <v>3</v>
      </c>
      <c r="D149" s="0" t="n">
        <v>31</v>
      </c>
      <c r="E149" s="2" t="n">
        <f aca="false">VLOOKUP(B149,'10'!$B$2:$F$5570,4,0)</f>
        <v>-22.0424</v>
      </c>
      <c r="F149" s="2" t="n">
        <f aca="false">VLOOKUP(B149,'10'!$B$2:$F$5570,5,0)</f>
        <v>-45.696</v>
      </c>
      <c r="G149" s="3" t="n">
        <f aca="false">VLOOKUP(B149,'10'!$B$2:$J$5570,6,0)</f>
        <v>7248.91991165757</v>
      </c>
      <c r="H149" s="0" t="n">
        <f aca="false">IFERROR(IF(I149=K149,0,1),1)</f>
        <v>0</v>
      </c>
      <c r="I149" s="0" t="s">
        <v>2316</v>
      </c>
      <c r="K149" s="4" t="str">
        <f aca="false">VLOOKUP(I149,'[1]31-MG'!K$1:K$1048576,1,0)</f>
        <v>'Careacu'</v>
      </c>
      <c r="N149" s="0" t="n">
        <v>6721</v>
      </c>
    </row>
    <row r="150" customFormat="false" ht="12.8" hidden="false" customHeight="false" outlineLevel="0" collapsed="false">
      <c r="B150" s="0" t="n">
        <v>311370</v>
      </c>
      <c r="C150" s="0" t="n">
        <v>3</v>
      </c>
      <c r="D150" s="0" t="n">
        <v>31</v>
      </c>
      <c r="E150" s="2" t="n">
        <f aca="false">VLOOKUP(B150,'10'!$B$2:$F$5570,4,0)</f>
        <v>-17.6973</v>
      </c>
      <c r="F150" s="2" t="n">
        <f aca="false">VLOOKUP(B150,'10'!$B$2:$F$5570,5,0)</f>
        <v>-40.7723</v>
      </c>
      <c r="G150" s="3" t="n">
        <f aca="false">VLOOKUP(B150,'10'!$B$2:$J$5570,6,0)</f>
        <v>20499.9584527415</v>
      </c>
      <c r="H150" s="0" t="n">
        <f aca="false">IFERROR(IF(I150=K150,0,1),1)</f>
        <v>0</v>
      </c>
      <c r="I150" s="0" t="s">
        <v>2317</v>
      </c>
      <c r="K150" s="4" t="str">
        <f aca="false">VLOOKUP(I150,'[1]31-MG'!K$1:K$1048576,1,0)</f>
        <v>'Carlos_Chagas'</v>
      </c>
      <c r="N150" s="0" t="n">
        <v>19007</v>
      </c>
    </row>
    <row r="151" customFormat="false" ht="12.8" hidden="false" customHeight="false" outlineLevel="0" collapsed="false">
      <c r="B151" s="0" t="n">
        <v>311380</v>
      </c>
      <c r="C151" s="0" t="n">
        <v>3</v>
      </c>
      <c r="D151" s="0" t="n">
        <v>31</v>
      </c>
      <c r="E151" s="2" t="n">
        <f aca="false">VLOOKUP(B151,'10'!$B$2:$F$5570,4,0)</f>
        <v>-19.0877</v>
      </c>
      <c r="F151" s="2" t="n">
        <f aca="false">VLOOKUP(B151,'10'!$B$2:$F$5570,5,0)</f>
        <v>-43.1382</v>
      </c>
      <c r="G151" s="3" t="n">
        <f aca="false">VLOOKUP(B151,'10'!$B$2:$J$5570,6,0)</f>
        <v>2822.55965017227</v>
      </c>
      <c r="H151" s="0" t="n">
        <f aca="false">IFERROR(IF(I151=K151,0,1),1)</f>
        <v>1</v>
      </c>
      <c r="I151" s="0" t="s">
        <v>2318</v>
      </c>
      <c r="K151" s="4" t="e">
        <f aca="false">VLOOKUP(I151,'[1]31-MG'!K$1:K$1048576,1,0)</f>
        <v>#N/A</v>
      </c>
      <c r="N151" s="0" t="n">
        <v>2617</v>
      </c>
    </row>
    <row r="152" customFormat="false" ht="12.8" hidden="false" customHeight="false" outlineLevel="0" collapsed="false">
      <c r="B152" s="0" t="n">
        <v>311390</v>
      </c>
      <c r="C152" s="0" t="n">
        <v>3</v>
      </c>
      <c r="D152" s="0" t="n">
        <v>31</v>
      </c>
      <c r="E152" s="2" t="n">
        <f aca="false">VLOOKUP(B152,'10'!$B$2:$F$5570,4,0)</f>
        <v>-21.4633</v>
      </c>
      <c r="F152" s="2" t="n">
        <f aca="false">VLOOKUP(B152,'10'!$B$2:$F$5570,5,0)</f>
        <v>-45.2201</v>
      </c>
      <c r="G152" s="3" t="n">
        <f aca="false">VLOOKUP(B152,'10'!$B$2:$J$5570,6,0)</f>
        <v>13112.984419868</v>
      </c>
      <c r="H152" s="0" t="n">
        <f aca="false">IFERROR(IF(I152=K152,0,1),1)</f>
        <v>0</v>
      </c>
      <c r="I152" s="0" t="s">
        <v>2319</v>
      </c>
      <c r="K152" s="4" t="str">
        <f aca="false">VLOOKUP(I152,'[1]31-MG'!K$1:K$1048576,1,0)</f>
        <v>'Carmo_Da_Cachoeira'</v>
      </c>
      <c r="N152" s="0" t="n">
        <v>12158</v>
      </c>
    </row>
    <row r="153" customFormat="false" ht="12.8" hidden="false" customHeight="false" outlineLevel="0" collapsed="false">
      <c r="B153" s="0" t="n">
        <v>311400</v>
      </c>
      <c r="C153" s="0" t="n">
        <v>3</v>
      </c>
      <c r="D153" s="0" t="n">
        <v>31</v>
      </c>
      <c r="E153" s="2" t="n">
        <f aca="false">VLOOKUP(B153,'10'!$B$2:$F$5570,4,0)</f>
        <v>-20.5575</v>
      </c>
      <c r="F153" s="2" t="n">
        <f aca="false">VLOOKUP(B153,'10'!$B$2:$F$5570,5,0)</f>
        <v>-44.8735</v>
      </c>
      <c r="G153" s="3" t="n">
        <f aca="false">VLOOKUP(B153,'10'!$B$2:$J$5570,6,0)</f>
        <v>12337.5085358505</v>
      </c>
      <c r="H153" s="0" t="n">
        <f aca="false">IFERROR(IF(I153=K153,0,1),1)</f>
        <v>0</v>
      </c>
      <c r="I153" s="0" t="s">
        <v>2320</v>
      </c>
      <c r="K153" s="4" t="str">
        <f aca="false">VLOOKUP(I153,'[1]31-MG'!K$1:K$1048576,1,0)</f>
        <v>'Carmo_Da_Mata'</v>
      </c>
      <c r="N153" s="0" t="n">
        <v>11439</v>
      </c>
    </row>
    <row r="154" customFormat="false" ht="12.8" hidden="false" customHeight="false" outlineLevel="0" collapsed="false">
      <c r="B154" s="0" t="n">
        <v>311410</v>
      </c>
      <c r="C154" s="0" t="n">
        <v>3</v>
      </c>
      <c r="D154" s="0" t="n">
        <v>31</v>
      </c>
      <c r="E154" s="2" t="n">
        <f aca="false">VLOOKUP(B154,'10'!$B$2:$F$5570,4,0)</f>
        <v>-22.1204</v>
      </c>
      <c r="F154" s="2" t="n">
        <f aca="false">VLOOKUP(B154,'10'!$B$2:$F$5570,5,0)</f>
        <v>-45.1307</v>
      </c>
      <c r="G154" s="3" t="n">
        <f aca="false">VLOOKUP(B154,'10'!$B$2:$J$5570,6,0)</f>
        <v>15929.0727831083</v>
      </c>
      <c r="H154" s="0" t="n">
        <f aca="false">IFERROR(IF(I154=K154,0,1),1)</f>
        <v>0</v>
      </c>
      <c r="I154" s="0" t="s">
        <v>2321</v>
      </c>
      <c r="K154" s="4" t="str">
        <f aca="false">VLOOKUP(I154,'[1]31-MG'!K$1:K$1048576,1,0)</f>
        <v>'Carmo_De_Minas'</v>
      </c>
      <c r="N154" s="0" t="n">
        <v>14769</v>
      </c>
    </row>
    <row r="155" customFormat="false" ht="12.8" hidden="false" customHeight="false" outlineLevel="0" collapsed="false">
      <c r="B155" s="0" t="n">
        <v>311420</v>
      </c>
      <c r="C155" s="0" t="n">
        <v>3</v>
      </c>
      <c r="D155" s="0" t="n">
        <v>31</v>
      </c>
      <c r="E155" s="2" t="n">
        <f aca="false">VLOOKUP(B155,'10'!$B$2:$F$5570,4,0)</f>
        <v>-20.1912</v>
      </c>
      <c r="F155" s="2" t="n">
        <f aca="false">VLOOKUP(B155,'10'!$B$2:$F$5570,5,0)</f>
        <v>-44.7664</v>
      </c>
      <c r="G155" s="3" t="n">
        <f aca="false">VLOOKUP(B155,'10'!$B$2:$J$5570,6,0)</f>
        <v>24005.2388742393</v>
      </c>
      <c r="H155" s="0" t="n">
        <f aca="false">IFERROR(IF(I155=K155,0,1),1)</f>
        <v>1</v>
      </c>
      <c r="I155" s="0" t="s">
        <v>2322</v>
      </c>
      <c r="K155" s="4" t="e">
        <f aca="false">VLOOKUP(I155,'[1]31-MG'!K$1:K$1048576,1,0)</f>
        <v>#N/A</v>
      </c>
      <c r="N155" s="0" t="n">
        <v>22257</v>
      </c>
    </row>
    <row r="156" customFormat="false" ht="12.8" hidden="false" customHeight="false" outlineLevel="0" collapsed="false">
      <c r="B156" s="0" t="n">
        <v>311430</v>
      </c>
      <c r="C156" s="0" t="n">
        <v>3</v>
      </c>
      <c r="D156" s="0" t="n">
        <v>31</v>
      </c>
      <c r="E156" s="2" t="n">
        <f aca="false">VLOOKUP(B156,'10'!$B$2:$F$5570,4,0)</f>
        <v>-18.991</v>
      </c>
      <c r="F156" s="2" t="n">
        <f aca="false">VLOOKUP(B156,'10'!$B$2:$F$5570,5,0)</f>
        <v>-46.3167</v>
      </c>
      <c r="G156" s="3" t="n">
        <f aca="false">VLOOKUP(B156,'10'!$B$2:$J$5570,6,0)</f>
        <v>32705.884154308</v>
      </c>
      <c r="H156" s="0" t="n">
        <f aca="false">IFERROR(IF(I156=K156,0,1),1)</f>
        <v>0</v>
      </c>
      <c r="I156" s="0" t="s">
        <v>2323</v>
      </c>
      <c r="K156" s="4" t="str">
        <f aca="false">VLOOKUP(I156,'[1]31-MG'!K$1:K$1048576,1,0)</f>
        <v>'Carmo_Do_Paranaiba'</v>
      </c>
      <c r="N156" s="0" t="n">
        <v>30324</v>
      </c>
    </row>
    <row r="157" customFormat="false" ht="12.8" hidden="false" customHeight="false" outlineLevel="0" collapsed="false">
      <c r="B157" s="0" t="n">
        <v>311440</v>
      </c>
      <c r="C157" s="0" t="n">
        <v>3</v>
      </c>
      <c r="D157" s="0" t="n">
        <v>31</v>
      </c>
      <c r="E157" s="2" t="n">
        <f aca="false">VLOOKUP(B157,'10'!$B$2:$F$5570,4,0)</f>
        <v>-20.9736</v>
      </c>
      <c r="F157" s="2" t="n">
        <f aca="false">VLOOKUP(B157,'10'!$B$2:$F$5570,5,0)</f>
        <v>-46.1149</v>
      </c>
      <c r="G157" s="3" t="n">
        <f aca="false">VLOOKUP(B157,'10'!$B$2:$J$5570,6,0)</f>
        <v>22843.642869946</v>
      </c>
      <c r="H157" s="0" t="n">
        <f aca="false">IFERROR(IF(I157=K157,0,1),1)</f>
        <v>0</v>
      </c>
      <c r="I157" s="0" t="s">
        <v>2324</v>
      </c>
      <c r="K157" s="4" t="str">
        <f aca="false">VLOOKUP(I157,'[1]31-MG'!K$1:K$1048576,1,0)</f>
        <v>'Carmo_Do_Rio_Claro'</v>
      </c>
      <c r="N157" s="0" t="n">
        <v>21180</v>
      </c>
    </row>
    <row r="158" customFormat="false" ht="12.8" hidden="false" customHeight="false" outlineLevel="0" collapsed="false">
      <c r="B158" s="0" t="n">
        <v>311450</v>
      </c>
      <c r="C158" s="0" t="n">
        <v>3</v>
      </c>
      <c r="D158" s="0" t="n">
        <v>31</v>
      </c>
      <c r="E158" s="2" t="n">
        <f aca="false">VLOOKUP(B158,'10'!$B$2:$F$5570,4,0)</f>
        <v>-20.5396</v>
      </c>
      <c r="F158" s="2" t="n">
        <f aca="false">VLOOKUP(B158,'10'!$B$2:$F$5570,5,0)</f>
        <v>-44.6336</v>
      </c>
      <c r="G158" s="3" t="n">
        <f aca="false">VLOOKUP(B158,'10'!$B$2:$J$5570,6,0)</f>
        <v>20647.7195043554</v>
      </c>
      <c r="H158" s="0" t="n">
        <f aca="false">IFERROR(IF(I158=K158,0,1),1)</f>
        <v>0</v>
      </c>
      <c r="I158" s="0" t="s">
        <v>2325</v>
      </c>
      <c r="K158" s="4" t="str">
        <f aca="false">VLOOKUP(I158,'[1]31-MG'!K$1:K$1048576,1,0)</f>
        <v>'Carmopolis_De_Minas'</v>
      </c>
      <c r="N158" s="0" t="n">
        <v>19144</v>
      </c>
    </row>
    <row r="159" customFormat="false" ht="12.8" hidden="false" customHeight="false" outlineLevel="0" collapsed="false">
      <c r="B159" s="0" t="n">
        <v>311455</v>
      </c>
      <c r="C159" s="0" t="n">
        <v>3</v>
      </c>
      <c r="D159" s="0" t="n">
        <v>31</v>
      </c>
      <c r="E159" s="2" t="n">
        <f aca="false">VLOOKUP(B159,'10'!$B$2:$F$5570,4,0)</f>
        <v>-19.6987</v>
      </c>
      <c r="F159" s="2" t="n">
        <f aca="false">VLOOKUP(B159,'10'!$B$2:$F$5570,5,0)</f>
        <v>-50.6894</v>
      </c>
      <c r="G159" s="3" t="n">
        <f aca="false">VLOOKUP(B159,'10'!$B$2:$J$5570,6,0)</f>
        <v>10770.3785504854</v>
      </c>
      <c r="H159" s="0" t="n">
        <f aca="false">IFERROR(IF(I159=K159,0,1),1)</f>
        <v>1</v>
      </c>
      <c r="I159" s="0" t="s">
        <v>2326</v>
      </c>
      <c r="K159" s="4" t="e">
        <f aca="false">VLOOKUP(I159,'[1]31-MG'!K$1:K$1048576,1,0)</f>
        <v>#N/A</v>
      </c>
      <c r="N159" s="0" t="n">
        <v>9986</v>
      </c>
    </row>
    <row r="160" customFormat="false" ht="12.8" hidden="false" customHeight="false" outlineLevel="0" collapsed="false">
      <c r="B160" s="0" t="n">
        <v>311460</v>
      </c>
      <c r="C160" s="0" t="n">
        <v>3</v>
      </c>
      <c r="D160" s="0" t="n">
        <v>31</v>
      </c>
      <c r="E160" s="2" t="n">
        <f aca="false">VLOOKUP(B160,'10'!$B$2:$F$5570,4,0)</f>
        <v>-21.4898</v>
      </c>
      <c r="F160" s="2" t="n">
        <f aca="false">VLOOKUP(B160,'10'!$B$2:$F$5570,5,0)</f>
        <v>-44.6446</v>
      </c>
      <c r="G160" s="3" t="n">
        <f aca="false">VLOOKUP(B160,'10'!$B$2:$J$5570,6,0)</f>
        <v>4361.64739216533</v>
      </c>
      <c r="H160" s="0" t="n">
        <f aca="false">IFERROR(IF(I160=K160,0,1),1)</f>
        <v>0</v>
      </c>
      <c r="I160" s="0" t="s">
        <v>2327</v>
      </c>
      <c r="K160" s="4" t="str">
        <f aca="false">VLOOKUP(I160,'[1]31-MG'!K$1:K$1048576,1,0)</f>
        <v>'Carrancas'</v>
      </c>
      <c r="N160" s="0" t="n">
        <v>4044</v>
      </c>
    </row>
    <row r="161" customFormat="false" ht="12.8" hidden="false" customHeight="false" outlineLevel="0" collapsed="false">
      <c r="B161" s="0" t="n">
        <v>311470</v>
      </c>
      <c r="C161" s="0" t="n">
        <v>3</v>
      </c>
      <c r="D161" s="0" t="n">
        <v>31</v>
      </c>
      <c r="E161" s="2" t="n">
        <f aca="false">VLOOKUP(B161,'10'!$B$2:$F$5570,4,0)</f>
        <v>-21.7735</v>
      </c>
      <c r="F161" s="2" t="n">
        <f aca="false">VLOOKUP(B161,'10'!$B$2:$F$5570,5,0)</f>
        <v>-45.8421</v>
      </c>
      <c r="G161" s="3" t="n">
        <f aca="false">VLOOKUP(B161,'10'!$B$2:$J$5570,6,0)</f>
        <v>3839.63024631765</v>
      </c>
      <c r="H161" s="0" t="n">
        <f aca="false">IFERROR(IF(I161=K161,0,1),1)</f>
        <v>1</v>
      </c>
      <c r="I161" s="0" t="s">
        <v>2328</v>
      </c>
      <c r="K161" s="4" t="e">
        <f aca="false">VLOOKUP(I161,'[1]31-MG'!K$1:K$1048576,1,0)</f>
        <v>#N/A</v>
      </c>
      <c r="N161" s="0" t="n">
        <v>3560</v>
      </c>
    </row>
    <row r="162" customFormat="false" ht="12.8" hidden="false" customHeight="false" outlineLevel="0" collapsed="false">
      <c r="B162" s="0" t="n">
        <v>311480</v>
      </c>
      <c r="C162" s="0" t="n">
        <v>3</v>
      </c>
      <c r="D162" s="0" t="n">
        <v>31</v>
      </c>
      <c r="E162" s="2" t="n">
        <f aca="false">VLOOKUP(B162,'10'!$B$2:$F$5570,4,0)</f>
        <v>-22</v>
      </c>
      <c r="F162" s="2" t="n">
        <f aca="false">VLOOKUP(B162,'10'!$B$2:$F$5570,5,0)</f>
        <v>-44.4632</v>
      </c>
      <c r="G162" s="3" t="n">
        <f aca="false">VLOOKUP(B162,'10'!$B$2:$J$5570,6,0)</f>
        <v>4848.07245988703</v>
      </c>
      <c r="H162" s="0" t="n">
        <f aca="false">IFERROR(IF(I162=K162,0,1),1)</f>
        <v>1</v>
      </c>
      <c r="I162" s="0" t="s">
        <v>2329</v>
      </c>
      <c r="K162" s="4" t="e">
        <f aca="false">VLOOKUP(I162,'[1]31-MG'!K$1:K$1048576,1,0)</f>
        <v>#N/A</v>
      </c>
      <c r="N162" s="0" t="n">
        <v>4495</v>
      </c>
    </row>
    <row r="163" customFormat="false" ht="12.8" hidden="false" customHeight="false" outlineLevel="0" collapsed="false">
      <c r="B163" s="0" t="n">
        <v>311490</v>
      </c>
      <c r="C163" s="0" t="n">
        <v>3</v>
      </c>
      <c r="D163" s="0" t="n">
        <v>31</v>
      </c>
      <c r="E163" s="2" t="n">
        <f aca="false">VLOOKUP(B163,'10'!$B$2:$F$5570,4,0)</f>
        <v>-20.7925</v>
      </c>
      <c r="F163" s="2" t="n">
        <f aca="false">VLOOKUP(B163,'10'!$B$2:$F$5570,5,0)</f>
        <v>-43.9343</v>
      </c>
      <c r="G163" s="3" t="n">
        <f aca="false">VLOOKUP(B163,'10'!$B$2:$J$5570,6,0)</f>
        <v>2437.51807771851</v>
      </c>
      <c r="H163" s="0" t="n">
        <f aca="false">IFERROR(IF(I163=K163,0,1),1)</f>
        <v>1</v>
      </c>
      <c r="I163" s="0" t="s">
        <v>2330</v>
      </c>
      <c r="K163" s="4" t="e">
        <f aca="false">VLOOKUP(I163,'[1]31-MG'!K$1:K$1048576,1,0)</f>
        <v>#N/A</v>
      </c>
      <c r="N163" s="0" t="n">
        <v>2260</v>
      </c>
    </row>
    <row r="164" customFormat="false" ht="12.8" hidden="false" customHeight="false" outlineLevel="0" collapsed="false">
      <c r="B164" s="0" t="n">
        <v>311500</v>
      </c>
      <c r="C164" s="0" t="n">
        <v>3</v>
      </c>
      <c r="D164" s="0" t="n">
        <v>31</v>
      </c>
      <c r="E164" s="2" t="n">
        <f aca="false">VLOOKUP(B164,'10'!$B$2:$F$5570,4,0)</f>
        <v>-18.5772</v>
      </c>
      <c r="F164" s="2" t="n">
        <f aca="false">VLOOKUP(B164,'10'!$B$2:$F$5570,5,0)</f>
        <v>-47.8716</v>
      </c>
      <c r="G164" s="3" t="n">
        <f aca="false">VLOOKUP(B164,'10'!$B$2:$J$5570,6,0)</f>
        <v>3297.12069185198</v>
      </c>
      <c r="H164" s="0" t="n">
        <f aca="false">IFERROR(IF(I164=K164,0,1),1)</f>
        <v>1</v>
      </c>
      <c r="I164" s="0" t="s">
        <v>2331</v>
      </c>
      <c r="K164" s="4" t="e">
        <f aca="false">VLOOKUP(I164,'[1]31-MG'!K$1:K$1048576,1,0)</f>
        <v>#N/A</v>
      </c>
      <c r="N164" s="0" t="n">
        <v>3057</v>
      </c>
    </row>
    <row r="165" customFormat="false" ht="12.8" hidden="false" customHeight="false" outlineLevel="0" collapsed="false">
      <c r="B165" s="0" t="n">
        <v>311510</v>
      </c>
      <c r="C165" s="0" t="n">
        <v>3</v>
      </c>
      <c r="D165" s="0" t="n">
        <v>31</v>
      </c>
      <c r="E165" s="2" t="n">
        <f aca="false">VLOOKUP(B165,'10'!$B$2:$F$5570,4,0)</f>
        <v>-20.5831</v>
      </c>
      <c r="F165" s="2" t="n">
        <f aca="false">VLOOKUP(B165,'10'!$B$2:$F$5570,5,0)</f>
        <v>-46.9201</v>
      </c>
      <c r="G165" s="3" t="n">
        <f aca="false">VLOOKUP(B165,'10'!$B$2:$J$5570,6,0)</f>
        <v>19132.3598144463</v>
      </c>
      <c r="H165" s="0" t="n">
        <f aca="false">IFERROR(IF(I165=K165,0,1),1)</f>
        <v>0</v>
      </c>
      <c r="I165" s="0" t="s">
        <v>2332</v>
      </c>
      <c r="K165" s="4" t="str">
        <f aca="false">VLOOKUP(I165,'[1]31-MG'!K$1:K$1048576,1,0)</f>
        <v>'Cassia'</v>
      </c>
      <c r="N165" s="0" t="n">
        <v>17739</v>
      </c>
    </row>
    <row r="166" customFormat="false" ht="12.8" hidden="false" customHeight="false" outlineLevel="0" collapsed="false">
      <c r="B166" s="0" t="n">
        <v>311520</v>
      </c>
      <c r="C166" s="0" t="n">
        <v>3</v>
      </c>
      <c r="D166" s="0" t="n">
        <v>31</v>
      </c>
      <c r="E166" s="2" t="n">
        <f aca="false">VLOOKUP(B166,'10'!$B$2:$F$5570,4,0)</f>
        <v>-21.1316</v>
      </c>
      <c r="F166" s="2" t="n">
        <f aca="false">VLOOKUP(B166,'10'!$B$2:$F$5570,5,0)</f>
        <v>-44.4729</v>
      </c>
      <c r="G166" s="3" t="n">
        <f aca="false">VLOOKUP(B166,'10'!$B$2:$J$5570,6,0)</f>
        <v>4273.20647076139</v>
      </c>
      <c r="H166" s="0" t="n">
        <f aca="false">IFERROR(IF(I166=K166,0,1),1)</f>
        <v>1</v>
      </c>
      <c r="I166" s="0" t="s">
        <v>2333</v>
      </c>
      <c r="K166" s="4" t="e">
        <f aca="false">VLOOKUP(I166,'[1]31-MG'!K$1:K$1048576,1,0)</f>
        <v>#N/A</v>
      </c>
      <c r="N166" s="0" t="n">
        <v>3962</v>
      </c>
    </row>
    <row r="167" customFormat="false" ht="12.8" hidden="false" customHeight="false" outlineLevel="0" collapsed="false">
      <c r="B167" s="0" t="n">
        <v>311530</v>
      </c>
      <c r="C167" s="0" t="n">
        <v>3</v>
      </c>
      <c r="D167" s="0" t="n">
        <v>31</v>
      </c>
      <c r="E167" s="2" t="n">
        <f aca="false">VLOOKUP(B167,'10'!$B$2:$F$5570,4,0)</f>
        <v>-21.3924</v>
      </c>
      <c r="F167" s="2" t="n">
        <f aca="false">VLOOKUP(B167,'10'!$B$2:$F$5570,5,0)</f>
        <v>-42.6896</v>
      </c>
      <c r="G167" s="3" t="n">
        <f aca="false">VLOOKUP(B167,'10'!$B$2:$J$5570,6,0)</f>
        <v>80557.8153729527</v>
      </c>
      <c r="H167" s="0" t="n">
        <f aca="false">IFERROR(IF(I167=K167,0,1),1)</f>
        <v>0</v>
      </c>
      <c r="I167" s="0" t="s">
        <v>2334</v>
      </c>
      <c r="K167" s="4" t="str">
        <f aca="false">VLOOKUP(I167,'[1]31-MG'!K$1:K$1048576,1,0)</f>
        <v>'Cataguases'</v>
      </c>
      <c r="N167" s="0" t="n">
        <v>74691</v>
      </c>
    </row>
    <row r="168" customFormat="false" ht="12.8" hidden="false" customHeight="false" outlineLevel="0" collapsed="false">
      <c r="B168" s="0" t="n">
        <v>311535</v>
      </c>
      <c r="C168" s="0" t="n">
        <v>3</v>
      </c>
      <c r="D168" s="0" t="n">
        <v>31</v>
      </c>
      <c r="E168" s="2" t="n">
        <f aca="false">VLOOKUP(B168,'10'!$B$2:$F$5570,4,0)</f>
        <v>-20.0734</v>
      </c>
      <c r="F168" s="2" t="n">
        <f aca="false">VLOOKUP(B168,'10'!$B$2:$F$5570,5,0)</f>
        <v>-43.4061</v>
      </c>
      <c r="G168" s="3" t="n">
        <f aca="false">VLOOKUP(B168,'10'!$B$2:$J$5570,6,0)</f>
        <v>5748.65989125648</v>
      </c>
      <c r="H168" s="0" t="n">
        <f aca="false">IFERROR(IF(I168=K168,0,1),1)</f>
        <v>1</v>
      </c>
      <c r="I168" s="0" t="s">
        <v>2335</v>
      </c>
      <c r="K168" s="4" t="e">
        <f aca="false">VLOOKUP(I168,'[1]31-MG'!K$1:K$1048576,1,0)</f>
        <v>#N/A</v>
      </c>
      <c r="N168" s="0" t="n">
        <v>5330</v>
      </c>
    </row>
    <row r="169" customFormat="false" ht="12.8" hidden="false" customHeight="false" outlineLevel="0" collapsed="false">
      <c r="B169" s="0" t="n">
        <v>311540</v>
      </c>
      <c r="C169" s="0" t="n">
        <v>3</v>
      </c>
      <c r="D169" s="0" t="n">
        <v>31</v>
      </c>
      <c r="E169" s="2" t="n">
        <f aca="false">VLOOKUP(B169,'10'!$B$2:$F$5570,4,0)</f>
        <v>-20.6901</v>
      </c>
      <c r="F169" s="2" t="n">
        <f aca="false">VLOOKUP(B169,'10'!$B$2:$F$5570,5,0)</f>
        <v>-43.4939</v>
      </c>
      <c r="G169" s="3" t="n">
        <f aca="false">VLOOKUP(B169,'10'!$B$2:$J$5570,6,0)</f>
        <v>3914.05004603561</v>
      </c>
      <c r="H169" s="0" t="n">
        <f aca="false">IFERROR(IF(I169=K169,0,1),1)</f>
        <v>1</v>
      </c>
      <c r="I169" s="0" t="s">
        <v>2336</v>
      </c>
      <c r="K169" s="4" t="e">
        <f aca="false">VLOOKUP(I169,'[1]31-MG'!K$1:K$1048576,1,0)</f>
        <v>#N/A</v>
      </c>
      <c r="N169" s="0" t="n">
        <v>3629</v>
      </c>
    </row>
    <row r="170" customFormat="false" ht="12.8" hidden="false" customHeight="false" outlineLevel="0" collapsed="false">
      <c r="B170" s="0" t="n">
        <v>311545</v>
      </c>
      <c r="C170" s="0" t="n">
        <v>3</v>
      </c>
      <c r="D170" s="0" t="n">
        <v>31</v>
      </c>
      <c r="E170" s="2" t="n">
        <f aca="false">VLOOKUP(B170,'10'!$B$2:$F$5570,4,0)</f>
        <v>-17.3018</v>
      </c>
      <c r="F170" s="2" t="n">
        <f aca="false">VLOOKUP(B170,'10'!$B$2:$F$5570,5,0)</f>
        <v>-41.5276</v>
      </c>
      <c r="G170" s="3" t="n">
        <f aca="false">VLOOKUP(B170,'10'!$B$2:$J$5570,6,0)</f>
        <v>6866.0354348478</v>
      </c>
      <c r="H170" s="0" t="n">
        <f aca="false">IFERROR(IF(I170=K170,0,1),1)</f>
        <v>1</v>
      </c>
      <c r="I170" s="0" t="s">
        <v>2337</v>
      </c>
      <c r="K170" s="4" t="e">
        <f aca="false">VLOOKUP(I170,'[1]31-MG'!K$1:K$1048576,1,0)</f>
        <v>#N/A</v>
      </c>
      <c r="N170" s="0" t="n">
        <v>6366</v>
      </c>
    </row>
    <row r="171" customFormat="false" ht="12.8" hidden="false" customHeight="false" outlineLevel="0" collapsed="false">
      <c r="B171" s="0" t="n">
        <v>311547</v>
      </c>
      <c r="C171" s="0" t="n">
        <v>3</v>
      </c>
      <c r="D171" s="0" t="n">
        <v>31</v>
      </c>
      <c r="E171" s="2" t="n">
        <f aca="false">VLOOKUP(B171,'10'!$B$2:$F$5570,4,0)</f>
        <v>-15.3616</v>
      </c>
      <c r="F171" s="2" t="n">
        <f aca="false">VLOOKUP(B171,'10'!$B$2:$F$5570,5,0)</f>
        <v>-42.9627</v>
      </c>
      <c r="G171" s="3" t="n">
        <f aca="false">VLOOKUP(B171,'10'!$B$2:$J$5570,6,0)</f>
        <v>5401.3674925727</v>
      </c>
      <c r="H171" s="0" t="n">
        <f aca="false">IFERROR(IF(I171=K171,0,1),1)</f>
        <v>1</v>
      </c>
      <c r="I171" s="0" t="s">
        <v>2338</v>
      </c>
      <c r="K171" s="4" t="e">
        <f aca="false">VLOOKUP(I171,'[1]31-MG'!K$1:K$1048576,1,0)</f>
        <v>#N/A</v>
      </c>
      <c r="N171" s="0" t="n">
        <v>5008</v>
      </c>
    </row>
    <row r="172" customFormat="false" ht="12.8" hidden="false" customHeight="false" outlineLevel="0" collapsed="false">
      <c r="B172" s="0" t="n">
        <v>311550</v>
      </c>
      <c r="C172" s="0" t="n">
        <v>3</v>
      </c>
      <c r="D172" s="0" t="n">
        <v>31</v>
      </c>
      <c r="E172" s="2" t="n">
        <f aca="false">VLOOKUP(B172,'10'!$B$2:$F$5570,4,0)</f>
        <v>-21.9753</v>
      </c>
      <c r="F172" s="2" t="n">
        <f aca="false">VLOOKUP(B172,'10'!$B$2:$F$5570,5,0)</f>
        <v>-44.9319</v>
      </c>
      <c r="G172" s="3" t="n">
        <f aca="false">VLOOKUP(B172,'10'!$B$2:$J$5570,6,0)</f>
        <v>23407.7233808517</v>
      </c>
      <c r="H172" s="0" t="n">
        <f aca="false">IFERROR(IF(I172=K172,0,1),1)</f>
        <v>0</v>
      </c>
      <c r="I172" s="0" t="s">
        <v>2339</v>
      </c>
      <c r="K172" s="4" t="str">
        <f aca="false">VLOOKUP(I172,'[1]31-MG'!K$1:K$1048576,1,0)</f>
        <v>'Caxambu'</v>
      </c>
      <c r="N172" s="0" t="n">
        <v>21703</v>
      </c>
    </row>
    <row r="173" customFormat="false" ht="12.8" hidden="false" customHeight="false" outlineLevel="0" collapsed="false">
      <c r="B173" s="0" t="n">
        <v>311560</v>
      </c>
      <c r="C173" s="0" t="n">
        <v>3</v>
      </c>
      <c r="D173" s="0" t="n">
        <v>31</v>
      </c>
      <c r="E173" s="2" t="n">
        <f aca="false">VLOOKUP(B173,'10'!$B$2:$F$5570,4,0)</f>
        <v>-19.1458</v>
      </c>
      <c r="F173" s="2" t="n">
        <f aca="false">VLOOKUP(B173,'10'!$B$2:$F$5570,5,0)</f>
        <v>-45.712</v>
      </c>
      <c r="G173" s="3" t="n">
        <f aca="false">VLOOKUP(B173,'10'!$B$2:$J$5570,6,0)</f>
        <v>1262.97949956123</v>
      </c>
      <c r="H173" s="0" t="n">
        <f aca="false">IFERROR(IF(I173=K173,0,1),1)</f>
        <v>1</v>
      </c>
      <c r="I173" s="0" t="s">
        <v>2340</v>
      </c>
      <c r="K173" s="4" t="e">
        <f aca="false">VLOOKUP(I173,'[1]31-MG'!K$1:K$1048576,1,0)</f>
        <v>#N/A</v>
      </c>
      <c r="N173" s="0" t="n">
        <v>1171</v>
      </c>
    </row>
    <row r="174" customFormat="false" ht="12.8" hidden="false" customHeight="false" outlineLevel="0" collapsed="false">
      <c r="B174" s="0" t="n">
        <v>311570</v>
      </c>
      <c r="C174" s="0" t="n">
        <v>3</v>
      </c>
      <c r="D174" s="0" t="n">
        <v>31</v>
      </c>
      <c r="E174" s="2" t="n">
        <f aca="false">VLOOKUP(B174,'10'!$B$2:$F$5570,4,0)</f>
        <v>-18.7612</v>
      </c>
      <c r="F174" s="2" t="n">
        <f aca="false">VLOOKUP(B174,'10'!$B$2:$F$5570,5,0)</f>
        <v>-41.3143</v>
      </c>
      <c r="G174" s="3" t="n">
        <f aca="false">VLOOKUP(B174,'10'!$B$2:$J$5570,6,0)</f>
        <v>7568.17006696937</v>
      </c>
      <c r="H174" s="0" t="n">
        <f aca="false">IFERROR(IF(I174=K174,0,1),1)</f>
        <v>0</v>
      </c>
      <c r="I174" s="0" t="s">
        <v>2341</v>
      </c>
      <c r="K174" s="4" t="str">
        <f aca="false">VLOOKUP(I174,'[1]31-MG'!K$1:K$1048576,1,0)</f>
        <v>'Central_De_Minas'</v>
      </c>
      <c r="N174" s="0" t="n">
        <v>7017</v>
      </c>
    </row>
    <row r="175" customFormat="false" ht="12.8" hidden="false" customHeight="false" outlineLevel="0" collapsed="false">
      <c r="B175" s="0" t="n">
        <v>311580</v>
      </c>
      <c r="C175" s="0" t="n">
        <v>3</v>
      </c>
      <c r="D175" s="0" t="n">
        <v>31</v>
      </c>
      <c r="E175" s="2" t="n">
        <f aca="false">VLOOKUP(B175,'10'!$B$2:$F$5570,4,0)</f>
        <v>-18.5852</v>
      </c>
      <c r="F175" s="2" t="n">
        <f aca="false">VLOOKUP(B175,'10'!$B$2:$F$5570,5,0)</f>
        <v>-49.2014</v>
      </c>
      <c r="G175" s="3" t="n">
        <f aca="false">VLOOKUP(B175,'10'!$B$2:$J$5570,6,0)</f>
        <v>11243.8610443431</v>
      </c>
      <c r="H175" s="0" t="n">
        <f aca="false">IFERROR(IF(I175=K175,0,1),1)</f>
        <v>0</v>
      </c>
      <c r="I175" s="0" t="s">
        <v>2342</v>
      </c>
      <c r="K175" s="4" t="str">
        <f aca="false">VLOOKUP(I175,'[1]31-MG'!K$1:K$1048576,1,0)</f>
        <v>'Centralina'</v>
      </c>
      <c r="N175" s="0" t="n">
        <v>10425</v>
      </c>
    </row>
    <row r="176" customFormat="false" ht="12.8" hidden="false" customHeight="false" outlineLevel="0" collapsed="false">
      <c r="B176" s="0" t="n">
        <v>311590</v>
      </c>
      <c r="C176" s="0" t="n">
        <v>3</v>
      </c>
      <c r="D176" s="0" t="n">
        <v>31</v>
      </c>
      <c r="E176" s="2" t="n">
        <f aca="false">VLOOKUP(B176,'10'!$B$2:$F$5570,4,0)</f>
        <v>-21.6733</v>
      </c>
      <c r="F176" s="2" t="n">
        <f aca="false">VLOOKUP(B176,'10'!$B$2:$F$5570,5,0)</f>
        <v>-43.215</v>
      </c>
      <c r="G176" s="3" t="n">
        <f aca="false">VLOOKUP(B176,'10'!$B$2:$J$5570,6,0)</f>
        <v>3366.14775245994</v>
      </c>
      <c r="H176" s="0" t="n">
        <f aca="false">IFERROR(IF(I176=K176,0,1),1)</f>
        <v>1</v>
      </c>
      <c r="I176" s="0" t="s">
        <v>2343</v>
      </c>
      <c r="K176" s="4" t="e">
        <f aca="false">VLOOKUP(I176,'[1]31-MG'!K$1:K$1048576,1,0)</f>
        <v>#N/A</v>
      </c>
      <c r="N176" s="0" t="n">
        <v>3121</v>
      </c>
    </row>
    <row r="177" customFormat="false" ht="12.8" hidden="false" customHeight="false" outlineLevel="0" collapsed="false">
      <c r="B177" s="0" t="n">
        <v>311600</v>
      </c>
      <c r="C177" s="0" t="n">
        <v>3</v>
      </c>
      <c r="D177" s="0" t="n">
        <v>31</v>
      </c>
      <c r="E177" s="2" t="n">
        <f aca="false">VLOOKUP(B177,'10'!$B$2:$F$5570,4,0)</f>
        <v>-20.0453</v>
      </c>
      <c r="F177" s="2" t="n">
        <f aca="false">VLOOKUP(B177,'10'!$B$2:$F$5570,5,0)</f>
        <v>-41.6897</v>
      </c>
      <c r="G177" s="3" t="n">
        <f aca="false">VLOOKUP(B177,'10'!$B$2:$J$5570,6,0)</f>
        <v>6157.42951579423</v>
      </c>
      <c r="H177" s="0" t="n">
        <f aca="false">IFERROR(IF(I177=K177,0,1),1)</f>
        <v>1</v>
      </c>
      <c r="I177" s="0" t="s">
        <v>2344</v>
      </c>
      <c r="K177" s="4" t="e">
        <f aca="false">VLOOKUP(I177,'[1]31-MG'!K$1:K$1048576,1,0)</f>
        <v>#N/A</v>
      </c>
      <c r="N177" s="0" t="n">
        <v>5709</v>
      </c>
    </row>
    <row r="178" customFormat="false" ht="12.8" hidden="false" customHeight="false" outlineLevel="0" collapsed="false">
      <c r="B178" s="0" t="n">
        <v>311610</v>
      </c>
      <c r="C178" s="0" t="n">
        <v>3</v>
      </c>
      <c r="D178" s="0" t="n">
        <v>31</v>
      </c>
      <c r="E178" s="2" t="n">
        <f aca="false">VLOOKUP(B178,'10'!$B$2:$F$5570,4,0)</f>
        <v>-17.0881</v>
      </c>
      <c r="F178" s="2" t="n">
        <f aca="false">VLOOKUP(B178,'10'!$B$2:$F$5570,5,0)</f>
        <v>-42.5392</v>
      </c>
      <c r="G178" s="3" t="n">
        <f aca="false">VLOOKUP(B178,'10'!$B$2:$J$5570,6,0)</f>
        <v>16575.1229284859</v>
      </c>
      <c r="H178" s="0" t="n">
        <f aca="false">IFERROR(IF(I178=K178,0,1),1)</f>
        <v>1</v>
      </c>
      <c r="I178" s="0" t="s">
        <v>2345</v>
      </c>
      <c r="K178" s="4" t="e">
        <f aca="false">VLOOKUP(I178,'[1]31-MG'!K$1:K$1048576,1,0)</f>
        <v>#N/A</v>
      </c>
      <c r="N178" s="0" t="n">
        <v>15368</v>
      </c>
    </row>
    <row r="179" customFormat="false" ht="12.8" hidden="false" customHeight="false" outlineLevel="0" collapsed="false">
      <c r="B179" s="0" t="n">
        <v>311615</v>
      </c>
      <c r="C179" s="0" t="n">
        <v>3</v>
      </c>
      <c r="D179" s="0" t="n">
        <v>31</v>
      </c>
      <c r="E179" s="2" t="n">
        <f aca="false">VLOOKUP(B179,'10'!$B$2:$F$5570,4,0)</f>
        <v>-15.3014</v>
      </c>
      <c r="F179" s="2" t="n">
        <f aca="false">VLOOKUP(B179,'10'!$B$2:$F$5570,5,0)</f>
        <v>-45.6116</v>
      </c>
      <c r="G179" s="3" t="n">
        <f aca="false">VLOOKUP(B179,'10'!$B$2:$J$5570,6,0)</f>
        <v>14449.3051713252</v>
      </c>
      <c r="H179" s="0" t="n">
        <f aca="false">IFERROR(IF(I179=K179,0,1),1)</f>
        <v>0</v>
      </c>
      <c r="I179" s="0" t="s">
        <v>2346</v>
      </c>
      <c r="K179" s="4" t="str">
        <f aca="false">VLOOKUP(I179,'[1]31-MG'!K$1:K$1048576,1,0)</f>
        <v>'Chapada_Gaucha'</v>
      </c>
      <c r="N179" s="0" t="n">
        <v>13397</v>
      </c>
    </row>
    <row r="180" customFormat="false" ht="12.8" hidden="false" customHeight="false" outlineLevel="0" collapsed="false">
      <c r="B180" s="0" t="n">
        <v>311620</v>
      </c>
      <c r="C180" s="0" t="n">
        <v>3</v>
      </c>
      <c r="D180" s="0" t="n">
        <v>31</v>
      </c>
      <c r="E180" s="2" t="n">
        <f aca="false">VLOOKUP(B180,'10'!$B$2:$F$5570,4,0)</f>
        <v>-21.9996</v>
      </c>
      <c r="F180" s="2" t="n">
        <f aca="false">VLOOKUP(B180,'10'!$B$2:$F$5570,5,0)</f>
        <v>-43.0617</v>
      </c>
      <c r="G180" s="3" t="n">
        <f aca="false">VLOOKUP(B180,'10'!$B$2:$J$5570,6,0)</f>
        <v>2914.23621504222</v>
      </c>
      <c r="H180" s="0" t="n">
        <f aca="false">IFERROR(IF(I180=K180,0,1),1)</f>
        <v>1</v>
      </c>
      <c r="I180" s="0" t="s">
        <v>2347</v>
      </c>
      <c r="K180" s="4" t="e">
        <f aca="false">VLOOKUP(I180,'[1]31-MG'!K$1:K$1048576,1,0)</f>
        <v>#N/A</v>
      </c>
      <c r="N180" s="0" t="n">
        <v>2702</v>
      </c>
    </row>
    <row r="181" customFormat="false" ht="12.8" hidden="false" customHeight="false" outlineLevel="0" collapsed="false">
      <c r="B181" s="0" t="n">
        <v>311630</v>
      </c>
      <c r="C181" s="0" t="n">
        <v>3</v>
      </c>
      <c r="D181" s="0" t="n">
        <v>31</v>
      </c>
      <c r="E181" s="2" t="n">
        <f aca="false">VLOOKUP(B181,'10'!$B$2:$F$5570,4,0)</f>
        <v>-20.9026</v>
      </c>
      <c r="F181" s="2" t="n">
        <f aca="false">VLOOKUP(B181,'10'!$B$2:$F$5570,5,0)</f>
        <v>-43.3629</v>
      </c>
      <c r="G181" s="3" t="n">
        <f aca="false">VLOOKUP(B181,'10'!$B$2:$J$5570,6,0)</f>
        <v>7306.08294622353</v>
      </c>
      <c r="H181" s="0" t="n">
        <f aca="false">IFERROR(IF(I181=K181,0,1),1)</f>
        <v>0</v>
      </c>
      <c r="I181" s="0" t="s">
        <v>2348</v>
      </c>
      <c r="K181" s="4" t="str">
        <f aca="false">VLOOKUP(I181,'[1]31-MG'!K$1:K$1048576,1,0)</f>
        <v>'Cipotanea'</v>
      </c>
      <c r="N181" s="0" t="n">
        <v>6774</v>
      </c>
    </row>
    <row r="182" customFormat="false" ht="12.8" hidden="false" customHeight="false" outlineLevel="0" collapsed="false">
      <c r="B182" s="0" t="n">
        <v>311640</v>
      </c>
      <c r="C182" s="0" t="n">
        <v>3</v>
      </c>
      <c r="D182" s="0" t="n">
        <v>31</v>
      </c>
      <c r="E182" s="2" t="n">
        <f aca="false">VLOOKUP(B182,'10'!$B$2:$F$5570,4,0)</f>
        <v>-20.397</v>
      </c>
      <c r="F182" s="2" t="n">
        <f aca="false">VLOOKUP(B182,'10'!$B$2:$F$5570,5,0)</f>
        <v>-47.2768</v>
      </c>
      <c r="G182" s="3" t="n">
        <f aca="false">VLOOKUP(B182,'10'!$B$2:$J$5570,6,0)</f>
        <v>5187.81502381683</v>
      </c>
      <c r="H182" s="0" t="n">
        <f aca="false">IFERROR(IF(I182=K182,0,1),1)</f>
        <v>1</v>
      </c>
      <c r="I182" s="0" t="s">
        <v>2349</v>
      </c>
      <c r="K182" s="4" t="e">
        <f aca="false">VLOOKUP(I182,'[1]31-MG'!K$1:K$1048576,1,0)</f>
        <v>#N/A</v>
      </c>
      <c r="N182" s="0" t="n">
        <v>4810</v>
      </c>
    </row>
    <row r="183" customFormat="false" ht="12.8" hidden="false" customHeight="false" outlineLevel="0" collapsed="false">
      <c r="B183" s="0" t="n">
        <v>311650</v>
      </c>
      <c r="C183" s="0" t="n">
        <v>3</v>
      </c>
      <c r="D183" s="0" t="n">
        <v>31</v>
      </c>
      <c r="E183" s="2" t="n">
        <f aca="false">VLOOKUP(B183,'10'!$B$2:$F$5570,4,0)</f>
        <v>-17.082</v>
      </c>
      <c r="F183" s="2" t="n">
        <f aca="false">VLOOKUP(B183,'10'!$B$2:$F$5570,5,0)</f>
        <v>-44.2061</v>
      </c>
      <c r="G183" s="3" t="n">
        <f aca="false">VLOOKUP(B183,'10'!$B$2:$J$5570,6,0)</f>
        <v>8186.17796897499</v>
      </c>
      <c r="H183" s="0" t="n">
        <f aca="false">IFERROR(IF(I183=K183,0,1),1)</f>
        <v>1</v>
      </c>
      <c r="I183" s="0" t="s">
        <v>2350</v>
      </c>
      <c r="K183" s="4" t="e">
        <f aca="false">VLOOKUP(I183,'[1]31-MG'!K$1:K$1048576,1,0)</f>
        <v>#N/A</v>
      </c>
      <c r="N183" s="0" t="n">
        <v>7590</v>
      </c>
    </row>
    <row r="184" customFormat="false" ht="12.8" hidden="false" customHeight="false" outlineLevel="0" collapsed="false">
      <c r="B184" s="0" t="n">
        <v>311660</v>
      </c>
      <c r="C184" s="0" t="n">
        <v>3</v>
      </c>
      <c r="D184" s="0" t="n">
        <v>31</v>
      </c>
      <c r="E184" s="2" t="n">
        <f aca="false">VLOOKUP(B184,'10'!$B$2:$F$5570,4,0)</f>
        <v>-20.4437</v>
      </c>
      <c r="F184" s="2" t="n">
        <f aca="false">VLOOKUP(B184,'10'!$B$2:$F$5570,5,0)</f>
        <v>-44.7673</v>
      </c>
      <c r="G184" s="3" t="n">
        <f aca="false">VLOOKUP(B184,'10'!$B$2:$J$5570,6,0)</f>
        <v>30594.0875188333</v>
      </c>
      <c r="H184" s="0" t="n">
        <f aca="false">IFERROR(IF(I184=K184,0,1),1)</f>
        <v>0</v>
      </c>
      <c r="I184" s="0" t="s">
        <v>2351</v>
      </c>
      <c r="K184" s="4" t="str">
        <f aca="false">VLOOKUP(I184,'[1]31-MG'!K$1:K$1048576,1,0)</f>
        <v>'Claudio'</v>
      </c>
      <c r="N184" s="0" t="n">
        <v>28366</v>
      </c>
    </row>
    <row r="185" customFormat="false" ht="12.8" hidden="false" customHeight="false" outlineLevel="0" collapsed="false">
      <c r="B185" s="0" t="n">
        <v>311670</v>
      </c>
      <c r="C185" s="0" t="n">
        <v>3</v>
      </c>
      <c r="D185" s="0" t="n">
        <v>31</v>
      </c>
      <c r="E185" s="2" t="n">
        <f aca="false">VLOOKUP(B185,'10'!$B$2:$F$5570,4,0)</f>
        <v>-20.8535</v>
      </c>
      <c r="F185" s="2" t="n">
        <f aca="false">VLOOKUP(B185,'10'!$B$2:$F$5570,5,0)</f>
        <v>-42.8008</v>
      </c>
      <c r="G185" s="3" t="n">
        <f aca="false">VLOOKUP(B185,'10'!$B$2:$J$5570,6,0)</f>
        <v>8107.44397796904</v>
      </c>
      <c r="H185" s="0" t="n">
        <f aca="false">IFERROR(IF(I185=K185,0,1),1)</f>
        <v>1</v>
      </c>
      <c r="I185" s="0" t="s">
        <v>2352</v>
      </c>
      <c r="K185" s="4" t="e">
        <f aca="false">VLOOKUP(I185,'[1]31-MG'!K$1:K$1048576,1,0)</f>
        <v>#N/A</v>
      </c>
      <c r="N185" s="0" t="n">
        <v>7517</v>
      </c>
    </row>
    <row r="186" customFormat="false" ht="12.8" hidden="false" customHeight="false" outlineLevel="0" collapsed="false">
      <c r="B186" s="0" t="n">
        <v>311680</v>
      </c>
      <c r="C186" s="0" t="n">
        <v>3</v>
      </c>
      <c r="D186" s="0" t="n">
        <v>31</v>
      </c>
      <c r="E186" s="2" t="n">
        <f aca="false">VLOOKUP(B186,'10'!$B$2:$F$5570,4,0)</f>
        <v>-18.2311</v>
      </c>
      <c r="F186" s="2" t="n">
        <f aca="false">VLOOKUP(B186,'10'!$B$2:$F$5570,5,0)</f>
        <v>-42.8352</v>
      </c>
      <c r="G186" s="3" t="n">
        <f aca="false">VLOOKUP(B186,'10'!$B$2:$J$5570,6,0)</f>
        <v>9606.62545054812</v>
      </c>
      <c r="H186" s="0" t="n">
        <f aca="false">IFERROR(IF(I186=K186,0,1),1)</f>
        <v>0</v>
      </c>
      <c r="I186" s="0" t="s">
        <v>2353</v>
      </c>
      <c r="K186" s="4" t="str">
        <f aca="false">VLOOKUP(I186,'[1]31-MG'!K$1:K$1048576,1,0)</f>
        <v>'Coluna'</v>
      </c>
      <c r="N186" s="0" t="n">
        <v>8907</v>
      </c>
    </row>
    <row r="187" customFormat="false" ht="12.8" hidden="false" customHeight="false" outlineLevel="0" collapsed="false">
      <c r="B187" s="0" t="n">
        <v>311690</v>
      </c>
      <c r="C187" s="0" t="n">
        <v>3</v>
      </c>
      <c r="D187" s="0" t="n">
        <v>31</v>
      </c>
      <c r="E187" s="2" t="n">
        <f aca="false">VLOOKUP(B187,'10'!$B$2:$F$5570,4,0)</f>
        <v>-19.6973</v>
      </c>
      <c r="F187" s="2" t="n">
        <f aca="false">VLOOKUP(B187,'10'!$B$2:$F$5570,5,0)</f>
        <v>-49.0789</v>
      </c>
      <c r="G187" s="3" t="n">
        <f aca="false">VLOOKUP(B187,'10'!$B$2:$J$5570,6,0)</f>
        <v>3346.73389166395</v>
      </c>
      <c r="H187" s="0" t="n">
        <f aca="false">IFERROR(IF(I187=K187,0,1),1)</f>
        <v>1</v>
      </c>
      <c r="I187" s="0" t="s">
        <v>2354</v>
      </c>
      <c r="K187" s="4" t="e">
        <f aca="false">VLOOKUP(I187,'[1]31-MG'!K$1:K$1048576,1,0)</f>
        <v>#N/A</v>
      </c>
      <c r="N187" s="0" t="n">
        <v>3103</v>
      </c>
    </row>
    <row r="188" customFormat="false" ht="12.8" hidden="false" customHeight="false" outlineLevel="0" collapsed="false">
      <c r="B188" s="0" t="n">
        <v>311700</v>
      </c>
      <c r="C188" s="0" t="n">
        <v>3</v>
      </c>
      <c r="D188" s="0" t="n">
        <v>31</v>
      </c>
      <c r="E188" s="2" t="n">
        <f aca="false">VLOOKUP(B188,'10'!$B$2:$F$5570,4,0)</f>
        <v>-16.2963</v>
      </c>
      <c r="F188" s="2" t="n">
        <f aca="false">VLOOKUP(B188,'10'!$B$2:$F$5570,5,0)</f>
        <v>-41.7945</v>
      </c>
      <c r="G188" s="3" t="n">
        <f aca="false">VLOOKUP(B188,'10'!$B$2:$J$5570,6,0)</f>
        <v>7646.90405797532</v>
      </c>
      <c r="H188" s="0" t="n">
        <f aca="false">IFERROR(IF(I188=K188,0,1),1)</f>
        <v>1</v>
      </c>
      <c r="I188" s="0" t="s">
        <v>2355</v>
      </c>
      <c r="K188" s="4" t="e">
        <f aca="false">VLOOKUP(I188,'[1]31-MG'!K$1:K$1048576,1,0)</f>
        <v>#N/A</v>
      </c>
      <c r="N188" s="0" t="n">
        <v>7090</v>
      </c>
    </row>
    <row r="189" customFormat="false" ht="12.8" hidden="false" customHeight="false" outlineLevel="0" collapsed="false">
      <c r="B189" s="0" t="n">
        <v>311710</v>
      </c>
      <c r="C189" s="0" t="n">
        <v>3</v>
      </c>
      <c r="D189" s="0" t="n">
        <v>31</v>
      </c>
      <c r="E189" s="2" t="n">
        <f aca="false">VLOOKUP(B189,'10'!$B$2:$F$5570,4,0)</f>
        <v>-21.096</v>
      </c>
      <c r="F189" s="2" t="n">
        <f aca="false">VLOOKUP(B189,'10'!$B$2:$F$5570,5,0)</f>
        <v>-46.2049</v>
      </c>
      <c r="G189" s="3" t="n">
        <f aca="false">VLOOKUP(B189,'10'!$B$2:$J$5570,6,0)</f>
        <v>11066.9792015352</v>
      </c>
      <c r="H189" s="0" t="n">
        <f aca="false">IFERROR(IF(I189=K189,0,1),1)</f>
        <v>0</v>
      </c>
      <c r="I189" s="0" t="s">
        <v>2356</v>
      </c>
      <c r="K189" s="4" t="str">
        <f aca="false">VLOOKUP(I189,'[1]31-MG'!K$1:K$1048576,1,0)</f>
        <v>'Conceicao_Da_Aparecida'</v>
      </c>
      <c r="N189" s="0" t="n">
        <v>10261</v>
      </c>
    </row>
    <row r="190" customFormat="false" ht="12.8" hidden="false" customHeight="false" outlineLevel="0" collapsed="false">
      <c r="B190" s="0" t="n">
        <v>311720</v>
      </c>
      <c r="C190" s="0" t="n">
        <v>3</v>
      </c>
      <c r="D190" s="0" t="n">
        <v>31</v>
      </c>
      <c r="E190" s="2" t="n">
        <f aca="false">VLOOKUP(B190,'10'!$B$2:$F$5570,4,0)</f>
        <v>-22.1576</v>
      </c>
      <c r="F190" s="2" t="n">
        <f aca="false">VLOOKUP(B190,'10'!$B$2:$F$5570,5,0)</f>
        <v>-45.4562</v>
      </c>
      <c r="G190" s="3" t="n">
        <f aca="false">VLOOKUP(B190,'10'!$B$2:$J$5570,6,0)</f>
        <v>3031.79792764015</v>
      </c>
      <c r="H190" s="0" t="n">
        <f aca="false">IFERROR(IF(I190=K190,0,1),1)</f>
        <v>1</v>
      </c>
      <c r="I190" s="0" t="s">
        <v>2357</v>
      </c>
      <c r="K190" s="4" t="e">
        <f aca="false">VLOOKUP(I190,'[1]31-MG'!K$1:K$1048576,1,0)</f>
        <v>#N/A</v>
      </c>
      <c r="N190" s="0" t="n">
        <v>2811</v>
      </c>
    </row>
    <row r="191" customFormat="false" ht="12.8" hidden="false" customHeight="false" outlineLevel="0" collapsed="false">
      <c r="B191" s="0" t="n">
        <v>311730</v>
      </c>
      <c r="C191" s="0" t="n">
        <v>3</v>
      </c>
      <c r="D191" s="0" t="n">
        <v>31</v>
      </c>
      <c r="E191" s="2" t="n">
        <f aca="false">VLOOKUP(B191,'10'!$B$2:$F$5570,4,0)</f>
        <v>-19.9172</v>
      </c>
      <c r="F191" s="2" t="n">
        <f aca="false">VLOOKUP(B191,'10'!$B$2:$F$5570,5,0)</f>
        <v>-48.3839</v>
      </c>
      <c r="G191" s="3" t="n">
        <f aca="false">VLOOKUP(B191,'10'!$B$2:$J$5570,6,0)</f>
        <v>29579.1740183319</v>
      </c>
      <c r="H191" s="0" t="n">
        <f aca="false">IFERROR(IF(I191=K191,0,1),1)</f>
        <v>0</v>
      </c>
      <c r="I191" s="0" t="s">
        <v>2358</v>
      </c>
      <c r="K191" s="4" t="str">
        <f aca="false">VLOOKUP(I191,'[1]31-MG'!K$1:K$1048576,1,0)</f>
        <v>'Conceicao_Das_Alagoas'</v>
      </c>
      <c r="N191" s="0" t="n">
        <v>27425</v>
      </c>
    </row>
    <row r="192" customFormat="false" ht="12.8" hidden="false" customHeight="false" outlineLevel="0" collapsed="false">
      <c r="B192" s="0" t="n">
        <v>311740</v>
      </c>
      <c r="C192" s="0" t="n">
        <v>3</v>
      </c>
      <c r="D192" s="0" t="n">
        <v>31</v>
      </c>
      <c r="E192" s="2" t="n">
        <f aca="false">VLOOKUP(B192,'10'!$B$2:$F$5570,4,0)</f>
        <v>-19.9326</v>
      </c>
      <c r="F192" s="2" t="n">
        <f aca="false">VLOOKUP(B192,'10'!$B$2:$F$5570,5,0)</f>
        <v>-41.6908</v>
      </c>
      <c r="G192" s="3" t="n">
        <f aca="false">VLOOKUP(B192,'10'!$B$2:$J$5570,6,0)</f>
        <v>4928.96354653699</v>
      </c>
      <c r="H192" s="0" t="n">
        <f aca="false">IFERROR(IF(I192=K192,0,1),1)</f>
        <v>1</v>
      </c>
      <c r="I192" s="0" t="s">
        <v>2359</v>
      </c>
      <c r="K192" s="4" t="e">
        <f aca="false">VLOOKUP(I192,'[1]31-MG'!K$1:K$1048576,1,0)</f>
        <v>#N/A</v>
      </c>
      <c r="N192" s="0" t="n">
        <v>4570</v>
      </c>
    </row>
    <row r="193" customFormat="false" ht="12.8" hidden="false" customHeight="false" outlineLevel="0" collapsed="false">
      <c r="B193" s="0" t="n">
        <v>311750</v>
      </c>
      <c r="C193" s="0" t="n">
        <v>3</v>
      </c>
      <c r="D193" s="0" t="n">
        <v>31</v>
      </c>
      <c r="E193" s="2" t="n">
        <f aca="false">VLOOKUP(B193,'10'!$B$2:$F$5570,4,0)</f>
        <v>-19.0344</v>
      </c>
      <c r="F193" s="2" t="n">
        <f aca="false">VLOOKUP(B193,'10'!$B$2:$F$5570,5,0)</f>
        <v>-43.4221</v>
      </c>
      <c r="G193" s="3" t="n">
        <f aca="false">VLOOKUP(B193,'10'!$B$2:$J$5570,6,0)</f>
        <v>19026.6621278904</v>
      </c>
      <c r="H193" s="0" t="n">
        <f aca="false">IFERROR(IF(I193=K193,0,1),1)</f>
        <v>0</v>
      </c>
      <c r="I193" s="0" t="s">
        <v>2360</v>
      </c>
      <c r="K193" s="4" t="str">
        <f aca="false">VLOOKUP(I193,'[1]31-MG'!K$1:K$1048576,1,0)</f>
        <v>'Conceicao_Do_Mato_Dentro'</v>
      </c>
      <c r="N193" s="0" t="n">
        <v>17641</v>
      </c>
    </row>
    <row r="194" customFormat="false" ht="12.8" hidden="false" customHeight="false" outlineLevel="0" collapsed="false">
      <c r="B194" s="0" t="n">
        <v>311760</v>
      </c>
      <c r="C194" s="0" t="n">
        <v>3</v>
      </c>
      <c r="D194" s="0" t="n">
        <v>31</v>
      </c>
      <c r="E194" s="2" t="n">
        <f aca="false">VLOOKUP(B194,'10'!$B$2:$F$5570,4,0)</f>
        <v>-19.7456</v>
      </c>
      <c r="F194" s="2" t="n">
        <f aca="false">VLOOKUP(B194,'10'!$B$2:$F$5570,5,0)</f>
        <v>-44.8945</v>
      </c>
      <c r="G194" s="3" t="n">
        <f aca="false">VLOOKUP(B194,'10'!$B$2:$J$5570,6,0)</f>
        <v>5910.44206455639</v>
      </c>
      <c r="H194" s="0" t="n">
        <f aca="false">IFERROR(IF(I194=K194,0,1),1)</f>
        <v>1</v>
      </c>
      <c r="I194" s="0" t="s">
        <v>2361</v>
      </c>
      <c r="K194" s="4" t="e">
        <f aca="false">VLOOKUP(I194,'[1]31-MG'!K$1:K$1048576,1,0)</f>
        <v>#N/A</v>
      </c>
      <c r="N194" s="0" t="n">
        <v>5480</v>
      </c>
    </row>
    <row r="195" customFormat="false" ht="12.8" hidden="false" customHeight="false" outlineLevel="0" collapsed="false">
      <c r="B195" s="0" t="n">
        <v>311770</v>
      </c>
      <c r="C195" s="0" t="n">
        <v>3</v>
      </c>
      <c r="D195" s="0" t="n">
        <v>31</v>
      </c>
      <c r="E195" s="2" t="n">
        <f aca="false">VLOOKUP(B195,'10'!$B$2:$F$5570,4,0)</f>
        <v>-21.8778</v>
      </c>
      <c r="F195" s="2" t="n">
        <f aca="false">VLOOKUP(B195,'10'!$B$2:$F$5570,5,0)</f>
        <v>-45.087</v>
      </c>
      <c r="G195" s="3" t="n">
        <f aca="false">VLOOKUP(B195,'10'!$B$2:$J$5570,6,0)</f>
        <v>14657.464900971</v>
      </c>
      <c r="H195" s="0" t="n">
        <f aca="false">IFERROR(IF(I195=K195,0,1),1)</f>
        <v>0</v>
      </c>
      <c r="I195" s="0" t="s">
        <v>2362</v>
      </c>
      <c r="K195" s="4" t="str">
        <f aca="false">VLOOKUP(I195,'[1]31-MG'!K$1:K$1048576,1,0)</f>
        <v>'Conceicao_Do_Rio_Verde'</v>
      </c>
      <c r="N195" s="0" t="n">
        <v>13590</v>
      </c>
    </row>
    <row r="196" customFormat="false" ht="12.8" hidden="false" customHeight="false" outlineLevel="0" collapsed="false">
      <c r="B196" s="0" t="n">
        <v>311780</v>
      </c>
      <c r="C196" s="0" t="n">
        <v>3</v>
      </c>
      <c r="D196" s="0" t="n">
        <v>31</v>
      </c>
      <c r="E196" s="2" t="n">
        <f aca="false">VLOOKUP(B196,'10'!$B$2:$F$5570,4,0)</f>
        <v>-22.4078</v>
      </c>
      <c r="F196" s="2" t="n">
        <f aca="false">VLOOKUP(B196,'10'!$B$2:$F$5570,5,0)</f>
        <v>-45.7996</v>
      </c>
      <c r="G196" s="3" t="n">
        <f aca="false">VLOOKUP(B196,'10'!$B$2:$J$5570,6,0)</f>
        <v>12430.2636485424</v>
      </c>
      <c r="H196" s="0" t="n">
        <f aca="false">IFERROR(IF(I196=K196,0,1),1)</f>
        <v>1</v>
      </c>
      <c r="I196" s="0" t="s">
        <v>2363</v>
      </c>
      <c r="K196" s="4" t="e">
        <f aca="false">VLOOKUP(I196,'[1]31-MG'!K$1:K$1048576,1,0)</f>
        <v>#N/A</v>
      </c>
      <c r="N196" s="0" t="n">
        <v>11525</v>
      </c>
    </row>
    <row r="197" customFormat="false" ht="12.8" hidden="false" customHeight="false" outlineLevel="0" collapsed="false">
      <c r="B197" s="0" t="n">
        <v>311783</v>
      </c>
      <c r="C197" s="0" t="n">
        <v>3</v>
      </c>
      <c r="D197" s="0" t="n">
        <v>31</v>
      </c>
      <c r="E197" s="2" t="n">
        <f aca="false">VLOOKUP(B197,'10'!$B$2:$F$5570,4,0)</f>
        <v>-15.2892</v>
      </c>
      <c r="F197" s="2" t="n">
        <f aca="false">VLOOKUP(B197,'10'!$B$2:$F$5570,5,0)</f>
        <v>-44.4181</v>
      </c>
      <c r="G197" s="3" t="n">
        <f aca="false">VLOOKUP(B197,'10'!$B$2:$J$5570,6,0)</f>
        <v>8191.57070808499</v>
      </c>
      <c r="H197" s="0" t="n">
        <f aca="false">IFERROR(IF(I197=K197,0,1),1)</f>
        <v>1</v>
      </c>
      <c r="I197" s="0" t="s">
        <v>2364</v>
      </c>
      <c r="K197" s="4" t="e">
        <f aca="false">VLOOKUP(I197,'[1]31-MG'!K$1:K$1048576,1,0)</f>
        <v>#N/A</v>
      </c>
      <c r="N197" s="0" t="n">
        <v>7595</v>
      </c>
    </row>
    <row r="198" customFormat="false" ht="12.8" hidden="false" customHeight="false" outlineLevel="0" collapsed="false">
      <c r="B198" s="0" t="n">
        <v>311787</v>
      </c>
      <c r="C198" s="0" t="n">
        <v>3</v>
      </c>
      <c r="D198" s="0" t="n">
        <v>31</v>
      </c>
      <c r="E198" s="2" t="n">
        <f aca="false">VLOOKUP(B198,'10'!$B$2:$F$5570,4,0)</f>
        <v>-19.6282</v>
      </c>
      <c r="F198" s="2" t="n">
        <f aca="false">VLOOKUP(B198,'10'!$B$2:$F$5570,5,0)</f>
        <v>-43.9931</v>
      </c>
      <c r="G198" s="3" t="n">
        <f aca="false">VLOOKUP(B198,'10'!$B$2:$J$5570,6,0)</f>
        <v>7179.89285104961</v>
      </c>
      <c r="H198" s="0" t="n">
        <f aca="false">IFERROR(IF(I198=K198,0,1),1)</f>
        <v>1</v>
      </c>
      <c r="I198" s="0" t="s">
        <v>2365</v>
      </c>
      <c r="K198" s="4" t="e">
        <f aca="false">VLOOKUP(I198,'[1]31-MG'!K$1:K$1048576,1,0)</f>
        <v>#N/A</v>
      </c>
      <c r="N198" s="0" t="n">
        <v>6657</v>
      </c>
    </row>
    <row r="199" customFormat="false" ht="12.8" hidden="false" customHeight="false" outlineLevel="0" collapsed="false">
      <c r="B199" s="0" t="n">
        <v>311790</v>
      </c>
      <c r="C199" s="0" t="n">
        <v>3</v>
      </c>
      <c r="D199" s="0" t="n">
        <v>31</v>
      </c>
      <c r="E199" s="2" t="n">
        <f aca="false">VLOOKUP(B199,'10'!$B$2:$F$5570,4,0)</f>
        <v>-22.1488</v>
      </c>
      <c r="F199" s="2" t="n">
        <f aca="false">VLOOKUP(B199,'10'!$B$2:$F$5570,5,0)</f>
        <v>-46.043</v>
      </c>
      <c r="G199" s="3" t="n">
        <f aca="false">VLOOKUP(B199,'10'!$B$2:$J$5570,6,0)</f>
        <v>12740.8854212782</v>
      </c>
      <c r="H199" s="0" t="n">
        <f aca="false">IFERROR(IF(I199=K199,0,1),1)</f>
        <v>1</v>
      </c>
      <c r="I199" s="0" t="s">
        <v>2366</v>
      </c>
      <c r="K199" s="4" t="e">
        <f aca="false">VLOOKUP(I199,'[1]31-MG'!K$1:K$1048576,1,0)</f>
        <v>#N/A</v>
      </c>
      <c r="N199" s="0" t="n">
        <v>11813</v>
      </c>
    </row>
    <row r="200" customFormat="false" ht="12.8" hidden="false" customHeight="false" outlineLevel="0" collapsed="false">
      <c r="B200" s="0" t="n">
        <v>311800</v>
      </c>
      <c r="C200" s="0" t="n">
        <v>3</v>
      </c>
      <c r="D200" s="0" t="n">
        <v>31</v>
      </c>
      <c r="E200" s="2" t="n">
        <f aca="false">VLOOKUP(B200,'10'!$B$2:$F$5570,4,0)</f>
        <v>-20.4958</v>
      </c>
      <c r="F200" s="2" t="n">
        <f aca="false">VLOOKUP(B200,'10'!$B$2:$F$5570,5,0)</f>
        <v>-43.851</v>
      </c>
      <c r="G200" s="3" t="n">
        <f aca="false">VLOOKUP(B200,'10'!$B$2:$J$5570,6,0)</f>
        <v>58452.9777610763</v>
      </c>
      <c r="H200" s="0" t="n">
        <f aca="false">IFERROR(IF(I200=K200,0,1),1)</f>
        <v>0</v>
      </c>
      <c r="I200" s="0" t="s">
        <v>2367</v>
      </c>
      <c r="K200" s="4" t="str">
        <f aca="false">VLOOKUP(I200,'[1]31-MG'!K$1:K$1048576,1,0)</f>
        <v>'Congonhas'</v>
      </c>
      <c r="N200" s="0" t="n">
        <v>54196</v>
      </c>
    </row>
    <row r="201" customFormat="false" ht="12.8" hidden="false" customHeight="false" outlineLevel="0" collapsed="false">
      <c r="B201" s="0" t="n">
        <v>311810</v>
      </c>
      <c r="C201" s="0" t="n">
        <v>3</v>
      </c>
      <c r="D201" s="0" t="n">
        <v>31</v>
      </c>
      <c r="E201" s="2" t="n">
        <f aca="false">VLOOKUP(B201,'10'!$B$2:$F$5570,4,0)</f>
        <v>-18.8021</v>
      </c>
      <c r="F201" s="2" t="n">
        <f aca="false">VLOOKUP(B201,'10'!$B$2:$F$5570,5,0)</f>
        <v>-43.6767</v>
      </c>
      <c r="G201" s="3" t="n">
        <f aca="false">VLOOKUP(B201,'10'!$B$2:$J$5570,6,0)</f>
        <v>5440.19521416467</v>
      </c>
      <c r="H201" s="0" t="n">
        <f aca="false">IFERROR(IF(I201=K201,0,1),1)</f>
        <v>1</v>
      </c>
      <c r="I201" s="0" t="s">
        <v>2368</v>
      </c>
      <c r="K201" s="4" t="e">
        <f aca="false">VLOOKUP(I201,'[1]31-MG'!K$1:K$1048576,1,0)</f>
        <v>#N/A</v>
      </c>
      <c r="N201" s="0" t="n">
        <v>5044</v>
      </c>
    </row>
    <row r="202" customFormat="false" ht="12.8" hidden="false" customHeight="false" outlineLevel="0" collapsed="false">
      <c r="B202" s="0" t="n">
        <v>311820</v>
      </c>
      <c r="C202" s="0" t="n">
        <v>3</v>
      </c>
      <c r="D202" s="0" t="n">
        <v>31</v>
      </c>
      <c r="E202" s="2" t="n">
        <f aca="false">VLOOKUP(B202,'10'!$B$2:$F$5570,4,0)</f>
        <v>-19.9312</v>
      </c>
      <c r="F202" s="2" t="n">
        <f aca="false">VLOOKUP(B202,'10'!$B$2:$F$5570,5,0)</f>
        <v>-47.5492</v>
      </c>
      <c r="G202" s="3" t="n">
        <f aca="false">VLOOKUP(B202,'10'!$B$2:$J$5570,6,0)</f>
        <v>7450.60835437144</v>
      </c>
      <c r="H202" s="0" t="n">
        <f aca="false">IFERROR(IF(I202=K202,0,1),1)</f>
        <v>0</v>
      </c>
      <c r="I202" s="0" t="s">
        <v>2369</v>
      </c>
      <c r="K202" s="4" t="str">
        <f aca="false">VLOOKUP(I202,'[1]31-MG'!K$1:K$1048576,1,0)</f>
        <v>'Conquista'</v>
      </c>
      <c r="N202" s="0" t="n">
        <v>6908</v>
      </c>
    </row>
    <row r="203" customFormat="false" ht="12.8" hidden="false" customHeight="false" outlineLevel="0" collapsed="false">
      <c r="B203" s="0" t="n">
        <v>311830</v>
      </c>
      <c r="C203" s="0" t="n">
        <v>3</v>
      </c>
      <c r="D203" s="0" t="n">
        <v>31</v>
      </c>
      <c r="E203" s="2" t="n">
        <f aca="false">VLOOKUP(B203,'10'!$B$2:$F$5570,4,0)</f>
        <v>-20.6634</v>
      </c>
      <c r="F203" s="2" t="n">
        <f aca="false">VLOOKUP(B203,'10'!$B$2:$F$5570,5,0)</f>
        <v>-43.7846</v>
      </c>
      <c r="G203" s="3" t="n">
        <f aca="false">VLOOKUP(B203,'10'!$B$2:$J$5570,6,0)</f>
        <v>137556.910669974</v>
      </c>
      <c r="H203" s="0" t="n">
        <f aca="false">IFERROR(IF(I203=K203,0,1),1)</f>
        <v>0</v>
      </c>
      <c r="I203" s="0" t="s">
        <v>2370</v>
      </c>
      <c r="K203" s="4" t="str">
        <f aca="false">VLOOKUP(I203,'[1]31-MG'!K$1:K$1048576,1,0)</f>
        <v>'Conselheiro_Lafaiete'</v>
      </c>
      <c r="N203" s="0" t="n">
        <v>127539</v>
      </c>
    </row>
    <row r="204" customFormat="false" ht="12.8" hidden="false" customHeight="false" outlineLevel="0" collapsed="false">
      <c r="B204" s="0" t="n">
        <v>311840</v>
      </c>
      <c r="C204" s="0" t="n">
        <v>3</v>
      </c>
      <c r="D204" s="0" t="n">
        <v>31</v>
      </c>
      <c r="E204" s="2" t="n">
        <f aca="false">VLOOKUP(B204,'10'!$B$2:$F$5570,4,0)</f>
        <v>-19.1789</v>
      </c>
      <c r="F204" s="2" t="n">
        <f aca="false">VLOOKUP(B204,'10'!$B$2:$F$5570,5,0)</f>
        <v>-41.4736</v>
      </c>
      <c r="G204" s="3" t="n">
        <f aca="false">VLOOKUP(B204,'10'!$B$2:$J$5570,6,0)</f>
        <v>24690.1167412089</v>
      </c>
      <c r="H204" s="0" t="n">
        <f aca="false">IFERROR(IF(I204=K204,0,1),1)</f>
        <v>0</v>
      </c>
      <c r="I204" s="0" t="s">
        <v>2371</v>
      </c>
      <c r="K204" s="4" t="str">
        <f aca="false">VLOOKUP(I204,'[1]31-MG'!K$1:K$1048576,1,0)</f>
        <v>'Conselheiro_Pena'</v>
      </c>
      <c r="N204" s="0" t="n">
        <v>22892</v>
      </c>
    </row>
    <row r="205" customFormat="false" ht="12.8" hidden="false" customHeight="false" outlineLevel="0" collapsed="false">
      <c r="B205" s="0" t="n">
        <v>311850</v>
      </c>
      <c r="C205" s="0" t="n">
        <v>3</v>
      </c>
      <c r="D205" s="0" t="n">
        <v>31</v>
      </c>
      <c r="E205" s="2" t="n">
        <f aca="false">VLOOKUP(B205,'10'!$B$2:$F$5570,4,0)</f>
        <v>-22.5493</v>
      </c>
      <c r="F205" s="2" t="n">
        <f aca="false">VLOOKUP(B205,'10'!$B$2:$F$5570,5,0)</f>
        <v>-45.9255</v>
      </c>
      <c r="G205" s="3" t="n">
        <f aca="false">VLOOKUP(B205,'10'!$B$2:$J$5570,6,0)</f>
        <v>1921.97221880282</v>
      </c>
      <c r="H205" s="0" t="n">
        <f aca="false">IFERROR(IF(I205=K205,0,1),1)</f>
        <v>1</v>
      </c>
      <c r="I205" s="0" t="s">
        <v>2372</v>
      </c>
      <c r="K205" s="4" t="e">
        <f aca="false">VLOOKUP(I205,'[1]31-MG'!K$1:K$1048576,1,0)</f>
        <v>#N/A</v>
      </c>
      <c r="N205" s="0" t="n">
        <v>1782</v>
      </c>
    </row>
    <row r="206" customFormat="false" ht="12.8" hidden="false" customHeight="false" outlineLevel="0" collapsed="false">
      <c r="B206" s="0" t="n">
        <v>311860</v>
      </c>
      <c r="C206" s="0" t="n">
        <v>3</v>
      </c>
      <c r="D206" s="0" t="n">
        <v>31</v>
      </c>
      <c r="E206" s="2" t="n">
        <f aca="false">VLOOKUP(B206,'10'!$B$2:$F$5570,4,0)</f>
        <v>-19.9321</v>
      </c>
      <c r="F206" s="2" t="n">
        <f aca="false">VLOOKUP(B206,'10'!$B$2:$F$5570,5,0)</f>
        <v>-44.0539</v>
      </c>
      <c r="G206" s="3" t="n">
        <f aca="false">VLOOKUP(B206,'10'!$B$2:$J$5570,6,0)</f>
        <v>710838.513045105</v>
      </c>
      <c r="H206" s="0" t="n">
        <f aca="false">IFERROR(IF(I206=K206,0,1),1)</f>
        <v>0</v>
      </c>
      <c r="I206" s="0" t="s">
        <v>2373</v>
      </c>
      <c r="K206" s="4" t="str">
        <f aca="false">VLOOKUP(I206,'[1]31-MG'!K$1:K$1048576,1,0)</f>
        <v>'Contagem'</v>
      </c>
      <c r="N206" s="0" t="n">
        <v>659070</v>
      </c>
    </row>
    <row r="207" customFormat="false" ht="12.8" hidden="false" customHeight="false" outlineLevel="0" collapsed="false">
      <c r="B207" s="0" t="n">
        <v>311870</v>
      </c>
      <c r="C207" s="0" t="n">
        <v>3</v>
      </c>
      <c r="D207" s="0" t="n">
        <v>31</v>
      </c>
      <c r="E207" s="2" t="n">
        <f aca="false">VLOOKUP(B207,'10'!$B$2:$F$5570,4,0)</f>
        <v>-21.1858</v>
      </c>
      <c r="F207" s="2" t="n">
        <f aca="false">VLOOKUP(B207,'10'!$B$2:$F$5570,5,0)</f>
        <v>-45.4366</v>
      </c>
      <c r="G207" s="3" t="n">
        <f aca="false">VLOOKUP(B207,'10'!$B$2:$J$5570,6,0)</f>
        <v>9912.93303199594</v>
      </c>
      <c r="H207" s="0" t="n">
        <f aca="false">IFERROR(IF(I207=K207,0,1),1)</f>
        <v>1</v>
      </c>
      <c r="I207" s="0" t="s">
        <v>2374</v>
      </c>
      <c r="K207" s="4" t="e">
        <f aca="false">VLOOKUP(I207,'[1]31-MG'!K$1:K$1048576,1,0)</f>
        <v>#N/A</v>
      </c>
      <c r="N207" s="0" t="n">
        <v>9191</v>
      </c>
    </row>
    <row r="208" customFormat="false" ht="12.8" hidden="false" customHeight="false" outlineLevel="0" collapsed="false">
      <c r="B208" s="0" t="n">
        <v>311880</v>
      </c>
      <c r="C208" s="0" t="n">
        <v>3</v>
      </c>
      <c r="D208" s="0" t="n">
        <v>31</v>
      </c>
      <c r="E208" s="2" t="n">
        <f aca="false">VLOOKUP(B208,'10'!$B$2:$F$5570,4,0)</f>
        <v>-16.6841</v>
      </c>
      <c r="F208" s="2" t="n">
        <f aca="false">VLOOKUP(B208,'10'!$B$2:$F$5570,5,0)</f>
        <v>-44.3635</v>
      </c>
      <c r="G208" s="3" t="n">
        <f aca="false">VLOOKUP(B208,'10'!$B$2:$J$5570,6,0)</f>
        <v>28680.7436826065</v>
      </c>
      <c r="H208" s="0" t="n">
        <f aca="false">IFERROR(IF(I208=K208,0,1),1)</f>
        <v>0</v>
      </c>
      <c r="I208" s="0" t="s">
        <v>2375</v>
      </c>
      <c r="K208" s="4" t="str">
        <f aca="false">VLOOKUP(I208,'[1]31-MG'!K$1:K$1048576,1,0)</f>
        <v>'Coracao_De_Jesus'</v>
      </c>
      <c r="N208" s="0" t="n">
        <v>26592</v>
      </c>
    </row>
    <row r="209" customFormat="false" ht="12.8" hidden="false" customHeight="false" outlineLevel="0" collapsed="false">
      <c r="B209" s="0" t="n">
        <v>311890</v>
      </c>
      <c r="C209" s="0" t="n">
        <v>3</v>
      </c>
      <c r="D209" s="0" t="n">
        <v>31</v>
      </c>
      <c r="E209" s="2" t="n">
        <f aca="false">VLOOKUP(B209,'10'!$B$2:$F$5570,4,0)</f>
        <v>-19.1224</v>
      </c>
      <c r="F209" s="2" t="n">
        <f aca="false">VLOOKUP(B209,'10'!$B$2:$F$5570,5,0)</f>
        <v>-44.3224</v>
      </c>
      <c r="G209" s="3" t="n">
        <f aca="false">VLOOKUP(B209,'10'!$B$2:$J$5570,6,0)</f>
        <v>9580.74030282014</v>
      </c>
      <c r="H209" s="0" t="n">
        <f aca="false">IFERROR(IF(I209=K209,0,1),1)</f>
        <v>1</v>
      </c>
      <c r="I209" s="0" t="s">
        <v>2376</v>
      </c>
      <c r="K209" s="4" t="e">
        <f aca="false">VLOOKUP(I209,'[1]31-MG'!K$1:K$1048576,1,0)</f>
        <v>#N/A</v>
      </c>
      <c r="N209" s="0" t="n">
        <v>8883</v>
      </c>
    </row>
    <row r="210" customFormat="false" ht="12.8" hidden="false" customHeight="false" outlineLevel="0" collapsed="false">
      <c r="B210" s="0" t="n">
        <v>311900</v>
      </c>
      <c r="C210" s="0" t="n">
        <v>3</v>
      </c>
      <c r="D210" s="0" t="n">
        <v>31</v>
      </c>
      <c r="E210" s="2" t="n">
        <f aca="false">VLOOKUP(B210,'10'!$B$2:$F$5570,4,0)</f>
        <v>-21.7891</v>
      </c>
      <c r="F210" s="2" t="n">
        <f aca="false">VLOOKUP(B210,'10'!$B$2:$F$5570,5,0)</f>
        <v>-45.6999</v>
      </c>
      <c r="G210" s="3" t="n">
        <f aca="false">VLOOKUP(B210,'10'!$B$2:$J$5570,6,0)</f>
        <v>3811.58800294567</v>
      </c>
      <c r="H210" s="0" t="n">
        <f aca="false">IFERROR(IF(I210=K210,0,1),1)</f>
        <v>1</v>
      </c>
      <c r="I210" s="0" t="s">
        <v>2377</v>
      </c>
      <c r="K210" s="4" t="e">
        <f aca="false">VLOOKUP(I210,'[1]31-MG'!K$1:K$1048576,1,0)</f>
        <v>#N/A</v>
      </c>
      <c r="N210" s="0" t="n">
        <v>3534</v>
      </c>
    </row>
    <row r="211" customFormat="false" ht="12.8" hidden="false" customHeight="false" outlineLevel="0" collapsed="false">
      <c r="B211" s="0" t="n">
        <v>311910</v>
      </c>
      <c r="C211" s="0" t="n">
        <v>3</v>
      </c>
      <c r="D211" s="0" t="n">
        <v>31</v>
      </c>
      <c r="E211" s="2" t="n">
        <f aca="false">VLOOKUP(B211,'10'!$B$2:$F$5570,4,0)</f>
        <v>-18.369</v>
      </c>
      <c r="F211" s="2" t="n">
        <f aca="false">VLOOKUP(B211,'10'!$B$2:$F$5570,5,0)</f>
        <v>-44.4542</v>
      </c>
      <c r="G211" s="3" t="n">
        <f aca="false">VLOOKUP(B211,'10'!$B$2:$J$5570,6,0)</f>
        <v>25666.2025201183</v>
      </c>
      <c r="H211" s="0" t="n">
        <f aca="false">IFERROR(IF(I211=K211,0,1),1)</f>
        <v>1</v>
      </c>
      <c r="I211" s="0" t="s">
        <v>2378</v>
      </c>
      <c r="K211" s="4" t="e">
        <f aca="false">VLOOKUP(I211,'[1]31-MG'!K$1:K$1048576,1,0)</f>
        <v>#N/A</v>
      </c>
      <c r="N211" s="0" t="n">
        <v>23797</v>
      </c>
    </row>
    <row r="212" customFormat="false" ht="12.8" hidden="false" customHeight="false" outlineLevel="0" collapsed="false">
      <c r="B212" s="0" t="n">
        <v>311920</v>
      </c>
      <c r="C212" s="0" t="n">
        <v>3</v>
      </c>
      <c r="D212" s="0" t="n">
        <v>31</v>
      </c>
      <c r="E212" s="2" t="n">
        <f aca="false">VLOOKUP(B212,'10'!$B$2:$F$5570,4,0)</f>
        <v>-18.6156</v>
      </c>
      <c r="F212" s="2" t="n">
        <f aca="false">VLOOKUP(B212,'10'!$B$2:$F$5570,5,0)</f>
        <v>-42.2791</v>
      </c>
      <c r="G212" s="3" t="n">
        <f aca="false">VLOOKUP(B212,'10'!$B$2:$J$5570,6,0)</f>
        <v>10828.6201328734</v>
      </c>
      <c r="H212" s="0" t="n">
        <f aca="false">IFERROR(IF(I212=K212,0,1),1)</f>
        <v>1</v>
      </c>
      <c r="I212" s="0" t="s">
        <v>2379</v>
      </c>
      <c r="K212" s="4" t="e">
        <f aca="false">VLOOKUP(I212,'[1]31-MG'!K$1:K$1048576,1,0)</f>
        <v>#N/A</v>
      </c>
      <c r="N212" s="0" t="n">
        <v>10040</v>
      </c>
    </row>
    <row r="213" customFormat="false" ht="12.8" hidden="false" customHeight="false" outlineLevel="0" collapsed="false">
      <c r="B213" s="0" t="n">
        <v>311930</v>
      </c>
      <c r="C213" s="0" t="n">
        <v>3</v>
      </c>
      <c r="D213" s="0" t="n">
        <v>31</v>
      </c>
      <c r="E213" s="2" t="n">
        <f aca="false">VLOOKUP(B213,'10'!$B$2:$F$5570,4,0)</f>
        <v>-18.4734</v>
      </c>
      <c r="F213" s="2" t="n">
        <f aca="false">VLOOKUP(B213,'10'!$B$2:$F$5570,5,0)</f>
        <v>-47.1933</v>
      </c>
      <c r="G213" s="3" t="n">
        <f aca="false">VLOOKUP(B213,'10'!$B$2:$J$5570,6,0)</f>
        <v>30179.9251551855</v>
      </c>
      <c r="H213" s="0" t="n">
        <f aca="false">IFERROR(IF(I213=K213,0,1),1)</f>
        <v>0</v>
      </c>
      <c r="I213" s="0" t="s">
        <v>2380</v>
      </c>
      <c r="K213" s="4" t="str">
        <f aca="false">VLOOKUP(I213,'[1]31-MG'!K$1:K$1048576,1,0)</f>
        <v>'Coromandel'</v>
      </c>
      <c r="N213" s="0" t="n">
        <v>27982</v>
      </c>
    </row>
    <row r="214" customFormat="false" ht="12.8" hidden="false" customHeight="false" outlineLevel="0" collapsed="false">
      <c r="B214" s="0" t="n">
        <v>311940</v>
      </c>
      <c r="C214" s="0" t="n">
        <v>3</v>
      </c>
      <c r="D214" s="0" t="n">
        <v>31</v>
      </c>
      <c r="E214" s="2" t="n">
        <f aca="false">VLOOKUP(B214,'10'!$B$2:$F$5570,4,0)</f>
        <v>-19.5179</v>
      </c>
      <c r="F214" s="2" t="n">
        <f aca="false">VLOOKUP(B214,'10'!$B$2:$F$5570,5,0)</f>
        <v>-42.6276</v>
      </c>
      <c r="G214" s="3" t="n">
        <f aca="false">VLOOKUP(B214,'10'!$B$2:$J$5570,6,0)</f>
        <v>117998.524465838</v>
      </c>
      <c r="H214" s="0" t="n">
        <f aca="false">IFERROR(IF(I214=K214,0,1),1)</f>
        <v>0</v>
      </c>
      <c r="I214" s="0" t="s">
        <v>2381</v>
      </c>
      <c r="K214" s="4" t="str">
        <f aca="false">VLOOKUP(I214,'[1]31-MG'!K$1:K$1048576,1,0)</f>
        <v>'Coronel_Fabriciano'</v>
      </c>
      <c r="N214" s="0" t="n">
        <v>109405</v>
      </c>
    </row>
    <row r="215" customFormat="false" ht="12.8" hidden="false" customHeight="false" outlineLevel="0" collapsed="false">
      <c r="B215" s="0" t="n">
        <v>311950</v>
      </c>
      <c r="C215" s="0" t="n">
        <v>3</v>
      </c>
      <c r="D215" s="0" t="n">
        <v>31</v>
      </c>
      <c r="E215" s="2" t="n">
        <f aca="false">VLOOKUP(B215,'10'!$B$2:$F$5570,4,0)</f>
        <v>-16.6148</v>
      </c>
      <c r="F215" s="2" t="n">
        <f aca="false">VLOOKUP(B215,'10'!$B$2:$F$5570,5,0)</f>
        <v>-42.184</v>
      </c>
      <c r="G215" s="3" t="n">
        <f aca="false">VLOOKUP(B215,'10'!$B$2:$J$5570,6,0)</f>
        <v>9952.83930140991</v>
      </c>
      <c r="H215" s="0" t="n">
        <f aca="false">IFERROR(IF(I215=K215,0,1),1)</f>
        <v>1</v>
      </c>
      <c r="I215" s="0" t="s">
        <v>2382</v>
      </c>
      <c r="K215" s="4" t="e">
        <f aca="false">VLOOKUP(I215,'[1]31-MG'!K$1:K$1048576,1,0)</f>
        <v>#N/A</v>
      </c>
      <c r="N215" s="0" t="n">
        <v>9228</v>
      </c>
    </row>
    <row r="216" customFormat="false" ht="12.8" hidden="false" customHeight="false" outlineLevel="0" collapsed="false">
      <c r="B216" s="0" t="n">
        <v>311960</v>
      </c>
      <c r="C216" s="0" t="n">
        <v>3</v>
      </c>
      <c r="D216" s="0" t="n">
        <v>31</v>
      </c>
      <c r="E216" s="2" t="n">
        <f aca="false">VLOOKUP(B216,'10'!$B$2:$F$5570,4,0)</f>
        <v>-21.5898</v>
      </c>
      <c r="F216" s="2" t="n">
        <f aca="false">VLOOKUP(B216,'10'!$B$2:$F$5570,5,0)</f>
        <v>-43.256</v>
      </c>
      <c r="G216" s="3" t="n">
        <f aca="false">VLOOKUP(B216,'10'!$B$2:$J$5570,6,0)</f>
        <v>3321.92729175797</v>
      </c>
      <c r="H216" s="0" t="n">
        <f aca="false">IFERROR(IF(I216=K216,0,1),1)</f>
        <v>1</v>
      </c>
      <c r="I216" s="0" t="s">
        <v>2383</v>
      </c>
      <c r="K216" s="4" t="e">
        <f aca="false">VLOOKUP(I216,'[1]31-MG'!K$1:K$1048576,1,0)</f>
        <v>#N/A</v>
      </c>
      <c r="N216" s="0" t="n">
        <v>3080</v>
      </c>
    </row>
    <row r="217" customFormat="false" ht="12.8" hidden="false" customHeight="false" outlineLevel="0" collapsed="false">
      <c r="B217" s="0" t="n">
        <v>311970</v>
      </c>
      <c r="C217" s="0" t="n">
        <v>3</v>
      </c>
      <c r="D217" s="0" t="n">
        <v>31</v>
      </c>
      <c r="E217" s="2" t="n">
        <f aca="false">VLOOKUP(B217,'10'!$B$2:$F$5570,4,0)</f>
        <v>-21.0277</v>
      </c>
      <c r="F217" s="2" t="n">
        <f aca="false">VLOOKUP(B217,'10'!$B$2:$F$5570,5,0)</f>
        <v>-44.2206</v>
      </c>
      <c r="G217" s="3" t="n">
        <f aca="false">VLOOKUP(B217,'10'!$B$2:$J$5570,6,0)</f>
        <v>3695.10483816974</v>
      </c>
      <c r="H217" s="0" t="n">
        <f aca="false">IFERROR(IF(I217=K217,0,1),1)</f>
        <v>1</v>
      </c>
      <c r="I217" s="0" t="s">
        <v>2384</v>
      </c>
      <c r="K217" s="4" t="e">
        <f aca="false">VLOOKUP(I217,'[1]31-MG'!K$1:K$1048576,1,0)</f>
        <v>#N/A</v>
      </c>
      <c r="N217" s="0" t="n">
        <v>3426</v>
      </c>
    </row>
    <row r="218" customFormat="false" ht="12.8" hidden="false" customHeight="false" outlineLevel="0" collapsed="false">
      <c r="B218" s="0" t="n">
        <v>311980</v>
      </c>
      <c r="C218" s="0" t="n">
        <v>3</v>
      </c>
      <c r="D218" s="0" t="n">
        <v>31</v>
      </c>
      <c r="E218" s="2" t="n">
        <f aca="false">VLOOKUP(B218,'10'!$B$2:$F$5570,4,0)</f>
        <v>-19.8198</v>
      </c>
      <c r="F218" s="2" t="n">
        <f aca="false">VLOOKUP(B218,'10'!$B$2:$F$5570,5,0)</f>
        <v>-45.9032</v>
      </c>
      <c r="G218" s="3" t="n">
        <f aca="false">VLOOKUP(B218,'10'!$B$2:$J$5570,6,0)</f>
        <v>3495.57349109986</v>
      </c>
      <c r="H218" s="0" t="n">
        <f aca="false">IFERROR(IF(I218=K218,0,1),1)</f>
        <v>1</v>
      </c>
      <c r="I218" s="0" t="s">
        <v>2385</v>
      </c>
      <c r="K218" s="4" t="e">
        <f aca="false">VLOOKUP(I218,'[1]31-MG'!K$1:K$1048576,1,0)</f>
        <v>#N/A</v>
      </c>
      <c r="N218" s="0" t="n">
        <v>3241</v>
      </c>
    </row>
    <row r="219" customFormat="false" ht="12.8" hidden="false" customHeight="false" outlineLevel="0" collapsed="false">
      <c r="B219" s="0" t="n">
        <v>311990</v>
      </c>
      <c r="C219" s="0" t="n">
        <v>3</v>
      </c>
      <c r="D219" s="0" t="n">
        <v>31</v>
      </c>
      <c r="E219" s="2" t="n">
        <f aca="false">VLOOKUP(B219,'10'!$B$2:$F$5570,4,0)</f>
        <v>-22.6269</v>
      </c>
      <c r="F219" s="2" t="n">
        <f aca="false">VLOOKUP(B219,'10'!$B$2:$F$5570,5,0)</f>
        <v>-46.0241</v>
      </c>
      <c r="G219" s="3" t="n">
        <f aca="false">VLOOKUP(B219,'10'!$B$2:$J$5570,6,0)</f>
        <v>4005.72661090555</v>
      </c>
      <c r="H219" s="0" t="n">
        <f aca="false">IFERROR(IF(I219=K219,0,1),1)</f>
        <v>1</v>
      </c>
      <c r="I219" s="0" t="s">
        <v>2386</v>
      </c>
      <c r="K219" s="4" t="e">
        <f aca="false">VLOOKUP(I219,'[1]31-MG'!K$1:K$1048576,1,0)</f>
        <v>#N/A</v>
      </c>
      <c r="N219" s="0" t="n">
        <v>3714</v>
      </c>
    </row>
    <row r="220" customFormat="false" ht="12.8" hidden="false" customHeight="false" outlineLevel="0" collapsed="false">
      <c r="B220" s="0" t="n">
        <v>311995</v>
      </c>
      <c r="C220" s="0" t="n">
        <v>3</v>
      </c>
      <c r="D220" s="0" t="n">
        <v>31</v>
      </c>
      <c r="E220" s="2" t="n">
        <f aca="false">VLOOKUP(B220,'10'!$B$2:$F$5570,4,0)</f>
        <v>-20.4474</v>
      </c>
      <c r="F220" s="2" t="n">
        <f aca="false">VLOOKUP(B220,'10'!$B$2:$F$5570,5,0)</f>
        <v>-45.5617</v>
      </c>
      <c r="G220" s="3" t="n">
        <f aca="false">VLOOKUP(B220,'10'!$B$2:$J$5570,6,0)</f>
        <v>6784.06580037585</v>
      </c>
      <c r="H220" s="0" t="n">
        <f aca="false">IFERROR(IF(I220=K220,0,1),1)</f>
        <v>1</v>
      </c>
      <c r="I220" s="0" t="s">
        <v>2387</v>
      </c>
      <c r="K220" s="4" t="e">
        <f aca="false">VLOOKUP(I220,'[1]31-MG'!K$1:K$1048576,1,0)</f>
        <v>#N/A</v>
      </c>
      <c r="N220" s="0" t="n">
        <v>6290</v>
      </c>
    </row>
    <row r="221" customFormat="false" ht="12.8" hidden="false" customHeight="false" outlineLevel="0" collapsed="false">
      <c r="B221" s="0" t="n">
        <v>312000</v>
      </c>
      <c r="C221" s="0" t="n">
        <v>3</v>
      </c>
      <c r="D221" s="0" t="n">
        <v>31</v>
      </c>
      <c r="E221" s="2" t="n">
        <f aca="false">VLOOKUP(B221,'10'!$B$2:$F$5570,4,0)</f>
        <v>-19.8361</v>
      </c>
      <c r="F221" s="2" t="n">
        <f aca="false">VLOOKUP(B221,'10'!$B$2:$F$5570,5,0)</f>
        <v>-42.3988</v>
      </c>
      <c r="G221" s="3" t="n">
        <f aca="false">VLOOKUP(B221,'10'!$B$2:$J$5570,6,0)</f>
        <v>3035.03357110614</v>
      </c>
      <c r="H221" s="0" t="n">
        <f aca="false">IFERROR(IF(I221=K221,0,1),1)</f>
        <v>1</v>
      </c>
      <c r="I221" s="0" t="s">
        <v>2388</v>
      </c>
      <c r="K221" s="4" t="e">
        <f aca="false">VLOOKUP(I221,'[1]31-MG'!K$1:K$1048576,1,0)</f>
        <v>#N/A</v>
      </c>
      <c r="N221" s="0" t="n">
        <v>2814</v>
      </c>
    </row>
    <row r="222" customFormat="false" ht="12.8" hidden="false" customHeight="false" outlineLevel="0" collapsed="false">
      <c r="B222" s="0" t="n">
        <v>312010</v>
      </c>
      <c r="C222" s="0" t="n">
        <v>3</v>
      </c>
      <c r="D222" s="0" t="n">
        <v>31</v>
      </c>
      <c r="E222" s="2" t="n">
        <f aca="false">VLOOKUP(B222,'10'!$B$2:$F$5570,4,0)</f>
        <v>-18.0727</v>
      </c>
      <c r="F222" s="2" t="n">
        <f aca="false">VLOOKUP(B222,'10'!$B$2:$F$5570,5,0)</f>
        <v>-43.4648</v>
      </c>
      <c r="G222" s="3" t="n">
        <f aca="false">VLOOKUP(B222,'10'!$B$2:$J$5570,6,0)</f>
        <v>4741.2962255091</v>
      </c>
      <c r="H222" s="0" t="n">
        <f aca="false">IFERROR(IF(I222=K222,0,1),1)</f>
        <v>1</v>
      </c>
      <c r="I222" s="0" t="s">
        <v>2389</v>
      </c>
      <c r="K222" s="4" t="e">
        <f aca="false">VLOOKUP(I222,'[1]31-MG'!K$1:K$1048576,1,0)</f>
        <v>#N/A</v>
      </c>
      <c r="N222" s="0" t="n">
        <v>4396</v>
      </c>
    </row>
    <row r="223" customFormat="false" ht="12.8" hidden="false" customHeight="false" outlineLevel="0" collapsed="false">
      <c r="B223" s="0" t="n">
        <v>312015</v>
      </c>
      <c r="C223" s="0" t="n">
        <v>3</v>
      </c>
      <c r="D223" s="0" t="n">
        <v>31</v>
      </c>
      <c r="E223" s="2" t="n">
        <f aca="false">VLOOKUP(B223,'10'!$B$2:$F$5570,4,0)</f>
        <v>-17.2381</v>
      </c>
      <c r="F223" s="2" t="n">
        <f aca="false">VLOOKUP(B223,'10'!$B$2:$F$5570,5,0)</f>
        <v>-40.9184</v>
      </c>
      <c r="G223" s="3" t="n">
        <f aca="false">VLOOKUP(B223,'10'!$B$2:$J$5570,6,0)</f>
        <v>7168.02882500762</v>
      </c>
      <c r="H223" s="0" t="n">
        <f aca="false">IFERROR(IF(I223=K223,0,1),1)</f>
        <v>1</v>
      </c>
      <c r="I223" s="0" t="s">
        <v>2390</v>
      </c>
      <c r="K223" s="4" t="e">
        <f aca="false">VLOOKUP(I223,'[1]31-MG'!K$1:K$1048576,1,0)</f>
        <v>#N/A</v>
      </c>
      <c r="N223" s="0" t="n">
        <v>6646</v>
      </c>
    </row>
    <row r="224" customFormat="false" ht="12.8" hidden="false" customHeight="false" outlineLevel="0" collapsed="false">
      <c r="B224" s="0" t="n">
        <v>312020</v>
      </c>
      <c r="C224" s="0" t="n">
        <v>3</v>
      </c>
      <c r="D224" s="0" t="n">
        <v>31</v>
      </c>
      <c r="E224" s="2" t="n">
        <f aca="false">VLOOKUP(B224,'10'!$B$2:$F$5570,4,0)</f>
        <v>-20.8733</v>
      </c>
      <c r="F224" s="2" t="n">
        <f aca="false">VLOOKUP(B224,'10'!$B$2:$F$5570,5,0)</f>
        <v>-45.5167</v>
      </c>
      <c r="G224" s="3" t="n">
        <f aca="false">VLOOKUP(B224,'10'!$B$2:$J$5570,6,0)</f>
        <v>13654.4154265116</v>
      </c>
      <c r="H224" s="0" t="n">
        <f aca="false">IFERROR(IF(I224=K224,0,1),1)</f>
        <v>0</v>
      </c>
      <c r="I224" s="0" t="s">
        <v>2391</v>
      </c>
      <c r="K224" s="4" t="str">
        <f aca="false">VLOOKUP(I224,'[1]31-MG'!K$1:K$1048576,1,0)</f>
        <v>'Cristais'</v>
      </c>
      <c r="N224" s="0" t="n">
        <v>12660</v>
      </c>
    </row>
    <row r="225" customFormat="false" ht="12.8" hidden="false" customHeight="false" outlineLevel="0" collapsed="false">
      <c r="B225" s="0" t="n">
        <v>312030</v>
      </c>
      <c r="C225" s="0" t="n">
        <v>3</v>
      </c>
      <c r="D225" s="0" t="n">
        <v>31</v>
      </c>
      <c r="E225" s="2" t="n">
        <f aca="false">VLOOKUP(B225,'10'!$B$2:$F$5570,4,0)</f>
        <v>-16.716</v>
      </c>
      <c r="F225" s="2" t="n">
        <f aca="false">VLOOKUP(B225,'10'!$B$2:$F$5570,5,0)</f>
        <v>-42.8571</v>
      </c>
      <c r="G225" s="3" t="n">
        <f aca="false">VLOOKUP(B225,'10'!$B$2:$J$5570,6,0)</f>
        <v>6428.14501911607</v>
      </c>
      <c r="H225" s="0" t="n">
        <f aca="false">IFERROR(IF(I225=K225,0,1),1)</f>
        <v>1</v>
      </c>
      <c r="I225" s="0" t="s">
        <v>2392</v>
      </c>
      <c r="K225" s="4" t="e">
        <f aca="false">VLOOKUP(I225,'[1]31-MG'!K$1:K$1048576,1,0)</f>
        <v>#N/A</v>
      </c>
      <c r="N225" s="0" t="n">
        <v>5960</v>
      </c>
    </row>
    <row r="226" customFormat="false" ht="12.8" hidden="false" customHeight="false" outlineLevel="0" collapsed="false">
      <c r="B226" s="0" t="n">
        <v>312040</v>
      </c>
      <c r="C226" s="0" t="n">
        <v>3</v>
      </c>
      <c r="D226" s="0" t="n">
        <v>31</v>
      </c>
      <c r="E226" s="2" t="n">
        <f aca="false">VLOOKUP(B226,'10'!$B$2:$F$5570,4,0)</f>
        <v>-20.8324</v>
      </c>
      <c r="F226" s="2" t="n">
        <f aca="false">VLOOKUP(B226,'10'!$B$2:$F$5570,5,0)</f>
        <v>-43.8166</v>
      </c>
      <c r="G226" s="3" t="n">
        <f aca="false">VLOOKUP(B226,'10'!$B$2:$J$5570,6,0)</f>
        <v>5549.12854418661</v>
      </c>
      <c r="H226" s="0" t="n">
        <f aca="false">IFERROR(IF(I226=K226,0,1),1)</f>
        <v>1</v>
      </c>
      <c r="I226" s="0" t="s">
        <v>2393</v>
      </c>
      <c r="K226" s="4" t="e">
        <f aca="false">VLOOKUP(I226,'[1]31-MG'!K$1:K$1048576,1,0)</f>
        <v>#N/A</v>
      </c>
      <c r="N226" s="0" t="n">
        <v>5145</v>
      </c>
    </row>
    <row r="227" customFormat="false" ht="12.8" hidden="false" customHeight="false" outlineLevel="0" collapsed="false">
      <c r="B227" s="0" t="n">
        <v>312050</v>
      </c>
      <c r="C227" s="0" t="n">
        <v>3</v>
      </c>
      <c r="D227" s="0" t="n">
        <v>31</v>
      </c>
      <c r="E227" s="2" t="n">
        <f aca="false">VLOOKUP(B227,'10'!$B$2:$F$5570,4,0)</f>
        <v>-22.208</v>
      </c>
      <c r="F227" s="2" t="n">
        <f aca="false">VLOOKUP(B227,'10'!$B$2:$F$5570,5,0)</f>
        <v>-45.2673</v>
      </c>
      <c r="G227" s="3" t="n">
        <f aca="false">VLOOKUP(B227,'10'!$B$2:$J$5570,6,0)</f>
        <v>11063.7435580692</v>
      </c>
      <c r="H227" s="0" t="n">
        <f aca="false">IFERROR(IF(I227=K227,0,1),1)</f>
        <v>0</v>
      </c>
      <c r="I227" s="0" t="s">
        <v>2394</v>
      </c>
      <c r="K227" s="4" t="str">
        <f aca="false">VLOOKUP(I227,'[1]31-MG'!K$1:K$1048576,1,0)</f>
        <v>'Cristina'</v>
      </c>
      <c r="N227" s="0" t="n">
        <v>10258</v>
      </c>
    </row>
    <row r="228" customFormat="false" ht="12.8" hidden="false" customHeight="false" outlineLevel="0" collapsed="false">
      <c r="B228" s="0" t="n">
        <v>312060</v>
      </c>
      <c r="C228" s="0" t="n">
        <v>3</v>
      </c>
      <c r="D228" s="0" t="n">
        <v>31</v>
      </c>
      <c r="E228" s="2" t="n">
        <f aca="false">VLOOKUP(B228,'10'!$B$2:$F$5570,4,0)</f>
        <v>-20.3923</v>
      </c>
      <c r="F228" s="2" t="n">
        <f aca="false">VLOOKUP(B228,'10'!$B$2:$F$5570,5,0)</f>
        <v>-44.3334</v>
      </c>
      <c r="G228" s="3" t="n">
        <f aca="false">VLOOKUP(B228,'10'!$B$2:$J$5570,6,0)</f>
        <v>5407.83877950469</v>
      </c>
      <c r="H228" s="0" t="n">
        <f aca="false">IFERROR(IF(I228=K228,0,1),1)</f>
        <v>1</v>
      </c>
      <c r="I228" s="0" t="s">
        <v>2395</v>
      </c>
      <c r="K228" s="4" t="e">
        <f aca="false">VLOOKUP(I228,'[1]31-MG'!K$1:K$1048576,1,0)</f>
        <v>#N/A</v>
      </c>
      <c r="N228" s="0" t="n">
        <v>5014</v>
      </c>
    </row>
    <row r="229" customFormat="false" ht="12.8" hidden="false" customHeight="false" outlineLevel="0" collapsed="false">
      <c r="B229" s="0" t="n">
        <v>312070</v>
      </c>
      <c r="C229" s="0" t="n">
        <v>3</v>
      </c>
      <c r="D229" s="0" t="n">
        <v>31</v>
      </c>
      <c r="E229" s="2" t="n">
        <f aca="false">VLOOKUP(B229,'10'!$B$2:$F$5570,4,0)</f>
        <v>-18.944</v>
      </c>
      <c r="F229" s="2" t="n">
        <f aca="false">VLOOKUP(B229,'10'!$B$2:$F$5570,5,0)</f>
        <v>-46.6669</v>
      </c>
      <c r="G229" s="3" t="n">
        <f aca="false">VLOOKUP(B229,'10'!$B$2:$J$5570,6,0)</f>
        <v>4458.71669614527</v>
      </c>
      <c r="H229" s="0" t="n">
        <f aca="false">IFERROR(IF(I229=K229,0,1),1)</f>
        <v>1</v>
      </c>
      <c r="I229" s="0" t="s">
        <v>2396</v>
      </c>
      <c r="K229" s="4" t="e">
        <f aca="false">VLOOKUP(I229,'[1]31-MG'!K$1:K$1048576,1,0)</f>
        <v>#N/A</v>
      </c>
      <c r="N229" s="0" t="n">
        <v>4134</v>
      </c>
    </row>
    <row r="230" customFormat="false" ht="12.8" hidden="false" customHeight="false" outlineLevel="0" collapsed="false">
      <c r="B230" s="0" t="n">
        <v>312080</v>
      </c>
      <c r="C230" s="0" t="n">
        <v>3</v>
      </c>
      <c r="D230" s="0" t="n">
        <v>31</v>
      </c>
      <c r="E230" s="2" t="n">
        <f aca="false">VLOOKUP(B230,'10'!$B$2:$F$5570,4,0)</f>
        <v>-21.84</v>
      </c>
      <c r="F230" s="2" t="n">
        <f aca="false">VLOOKUP(B230,'10'!$B$2:$F$5570,5,0)</f>
        <v>-44.8067</v>
      </c>
      <c r="G230" s="3" t="n">
        <f aca="false">VLOOKUP(B230,'10'!$B$2:$J$5570,6,0)</f>
        <v>16564.3374502659</v>
      </c>
      <c r="H230" s="0" t="n">
        <f aca="false">IFERROR(IF(I230=K230,0,1),1)</f>
        <v>0</v>
      </c>
      <c r="I230" s="0" t="s">
        <v>2397</v>
      </c>
      <c r="K230" s="4" t="str">
        <f aca="false">VLOOKUP(I230,'[1]31-MG'!K$1:K$1048576,1,0)</f>
        <v>'Cruzilia'</v>
      </c>
      <c r="N230" s="0" t="n">
        <v>15358</v>
      </c>
    </row>
    <row r="231" customFormat="false" ht="12.8" hidden="false" customHeight="false" outlineLevel="0" collapsed="false">
      <c r="B231" s="0" t="n">
        <v>312083</v>
      </c>
      <c r="C231" s="0" t="n">
        <v>3</v>
      </c>
      <c r="D231" s="0" t="n">
        <v>31</v>
      </c>
      <c r="E231" s="2" t="n">
        <f aca="false">VLOOKUP(B231,'10'!$B$2:$F$5570,4,0)</f>
        <v>-18.9648</v>
      </c>
      <c r="F231" s="2" t="n">
        <f aca="false">VLOOKUP(B231,'10'!$B$2:$F$5570,5,0)</f>
        <v>-41.0986</v>
      </c>
      <c r="G231" s="3" t="n">
        <f aca="false">VLOOKUP(B231,'10'!$B$2:$J$5570,6,0)</f>
        <v>5349.59719711673</v>
      </c>
      <c r="H231" s="0" t="n">
        <f aca="false">IFERROR(IF(I231=K231,0,1),1)</f>
        <v>1</v>
      </c>
      <c r="I231" s="0" t="s">
        <v>2398</v>
      </c>
      <c r="K231" s="4" t="e">
        <f aca="false">VLOOKUP(I231,'[1]31-MG'!K$1:K$1048576,1,0)</f>
        <v>#N/A</v>
      </c>
      <c r="N231" s="0" t="n">
        <v>4960</v>
      </c>
    </row>
    <row r="232" customFormat="false" ht="12.8" hidden="false" customHeight="false" outlineLevel="0" collapsed="false">
      <c r="B232" s="0" t="n">
        <v>312087</v>
      </c>
      <c r="C232" s="0" t="n">
        <v>3</v>
      </c>
      <c r="D232" s="0" t="n">
        <v>31</v>
      </c>
      <c r="E232" s="2" t="n">
        <f aca="false">VLOOKUP(B232,'10'!$B$2:$F$5570,4,0)</f>
        <v>-15.9327</v>
      </c>
      <c r="F232" s="2" t="n">
        <f aca="false">VLOOKUP(B232,'10'!$B$2:$F$5570,5,0)</f>
        <v>-41.8557</v>
      </c>
      <c r="G232" s="3" t="n">
        <f aca="false">VLOOKUP(B232,'10'!$B$2:$J$5570,6,0)</f>
        <v>8257.36212522695</v>
      </c>
      <c r="H232" s="0" t="n">
        <f aca="false">IFERROR(IF(I232=K232,0,1),1)</f>
        <v>1</v>
      </c>
      <c r="I232" s="0" t="s">
        <v>2399</v>
      </c>
      <c r="K232" s="4" t="e">
        <f aca="false">VLOOKUP(I232,'[1]31-MG'!K$1:K$1048576,1,0)</f>
        <v>#N/A</v>
      </c>
      <c r="N232" s="0" t="n">
        <v>7656</v>
      </c>
    </row>
    <row r="233" customFormat="false" ht="12.8" hidden="false" customHeight="false" outlineLevel="0" collapsed="false">
      <c r="B233" s="0" t="n">
        <v>312090</v>
      </c>
      <c r="C233" s="0" t="n">
        <v>3</v>
      </c>
      <c r="D233" s="0" t="n">
        <v>31</v>
      </c>
      <c r="E233" s="2" t="n">
        <f aca="false">VLOOKUP(B233,'10'!$B$2:$F$5570,4,0)</f>
        <v>-18.7527</v>
      </c>
      <c r="F233" s="2" t="n">
        <f aca="false">VLOOKUP(B233,'10'!$B$2:$F$5570,5,0)</f>
        <v>-44.4303</v>
      </c>
      <c r="G233" s="3" t="n">
        <f aca="false">VLOOKUP(B233,'10'!$B$2:$J$5570,6,0)</f>
        <v>85879.3703266975</v>
      </c>
      <c r="H233" s="0" t="n">
        <f aca="false">IFERROR(IF(I233=K233,0,1),1)</f>
        <v>0</v>
      </c>
      <c r="I233" s="0" t="s">
        <v>2400</v>
      </c>
      <c r="K233" s="4" t="str">
        <f aca="false">VLOOKUP(I233,'[1]31-MG'!K$1:K$1048576,1,0)</f>
        <v>'Curvelo'</v>
      </c>
      <c r="N233" s="0" t="n">
        <v>79625</v>
      </c>
    </row>
    <row r="234" customFormat="false" ht="12.8" hidden="false" customHeight="false" outlineLevel="0" collapsed="false">
      <c r="B234" s="0" t="n">
        <v>312100</v>
      </c>
      <c r="C234" s="0" t="n">
        <v>3</v>
      </c>
      <c r="D234" s="0" t="n">
        <v>31</v>
      </c>
      <c r="E234" s="2" t="n">
        <f aca="false">VLOOKUP(B234,'10'!$B$2:$F$5570,4,0)</f>
        <v>-18.4478</v>
      </c>
      <c r="F234" s="2" t="n">
        <f aca="false">VLOOKUP(B234,'10'!$B$2:$F$5570,5,0)</f>
        <v>-43.6591</v>
      </c>
      <c r="G234" s="3" t="n">
        <f aca="false">VLOOKUP(B234,'10'!$B$2:$J$5570,6,0)</f>
        <v>5823.07969097444</v>
      </c>
      <c r="H234" s="0" t="n">
        <f aca="false">IFERROR(IF(I234=K234,0,1),1)</f>
        <v>1</v>
      </c>
      <c r="I234" s="0" t="s">
        <v>2401</v>
      </c>
      <c r="K234" s="4" t="e">
        <f aca="false">VLOOKUP(I234,'[1]31-MG'!K$1:K$1048576,1,0)</f>
        <v>#N/A</v>
      </c>
      <c r="N234" s="0" t="n">
        <v>5399</v>
      </c>
    </row>
    <row r="235" customFormat="false" ht="12.8" hidden="false" customHeight="false" outlineLevel="0" collapsed="false">
      <c r="B235" s="0" t="n">
        <v>312110</v>
      </c>
      <c r="C235" s="0" t="n">
        <v>3</v>
      </c>
      <c r="D235" s="0" t="n">
        <v>31</v>
      </c>
      <c r="E235" s="2" t="n">
        <f aca="false">VLOOKUP(B235,'10'!$B$2:$F$5570,4,0)</f>
        <v>-22.5036</v>
      </c>
      <c r="F235" s="2" t="n">
        <f aca="false">VLOOKUP(B235,'10'!$B$2:$F$5570,5,0)</f>
        <v>-45.2792</v>
      </c>
      <c r="G235" s="3" t="n">
        <f aca="false">VLOOKUP(B235,'10'!$B$2:$J$5570,6,0)</f>
        <v>8666.1317497647</v>
      </c>
      <c r="H235" s="0" t="n">
        <f aca="false">IFERROR(IF(I235=K235,0,1),1)</f>
        <v>1</v>
      </c>
      <c r="I235" s="0" t="s">
        <v>2402</v>
      </c>
      <c r="K235" s="4" t="e">
        <f aca="false">VLOOKUP(I235,'[1]31-MG'!K$1:K$1048576,1,0)</f>
        <v>#N/A</v>
      </c>
      <c r="N235" s="0" t="n">
        <v>8035</v>
      </c>
    </row>
    <row r="236" customFormat="false" ht="12.8" hidden="false" customHeight="false" outlineLevel="0" collapsed="false">
      <c r="B236" s="0" t="n">
        <v>312120</v>
      </c>
      <c r="C236" s="0" t="n">
        <v>3</v>
      </c>
      <c r="D236" s="0" t="n">
        <v>31</v>
      </c>
      <c r="E236" s="2" t="n">
        <f aca="false">VLOOKUP(B236,'10'!$B$2:$F$5570,4,0)</f>
        <v>-20.3468</v>
      </c>
      <c r="F236" s="2" t="n">
        <f aca="false">VLOOKUP(B236,'10'!$B$2:$F$5570,5,0)</f>
        <v>-46.8456</v>
      </c>
      <c r="G236" s="3" t="n">
        <f aca="false">VLOOKUP(B236,'10'!$B$2:$J$5570,6,0)</f>
        <v>7655.53244055132</v>
      </c>
      <c r="H236" s="0" t="n">
        <f aca="false">IFERROR(IF(I236=K236,0,1),1)</f>
        <v>0</v>
      </c>
      <c r="I236" s="0" t="s">
        <v>2403</v>
      </c>
      <c r="K236" s="4" t="str">
        <f aca="false">VLOOKUP(I236,'[1]31-MG'!K$1:K$1048576,1,0)</f>
        <v>'Delfinopolis'</v>
      </c>
      <c r="N236" s="0" t="n">
        <v>7098</v>
      </c>
    </row>
    <row r="237" customFormat="false" ht="12.8" hidden="false" customHeight="false" outlineLevel="0" collapsed="false">
      <c r="B237" s="0" t="n">
        <v>312125</v>
      </c>
      <c r="C237" s="0" t="n">
        <v>3</v>
      </c>
      <c r="D237" s="0" t="n">
        <v>31</v>
      </c>
      <c r="E237" s="2" t="n">
        <f aca="false">VLOOKUP(B237,'10'!$B$2:$F$5570,4,0)</f>
        <v>-19.9721</v>
      </c>
      <c r="F237" s="2" t="n">
        <f aca="false">VLOOKUP(B237,'10'!$B$2:$F$5570,5,0)</f>
        <v>-47.7841</v>
      </c>
      <c r="G237" s="3" t="n">
        <f aca="false">VLOOKUP(B237,'10'!$B$2:$J$5570,6,0)</f>
        <v>11099.3356361952</v>
      </c>
      <c r="H237" s="0" t="n">
        <f aca="false">IFERROR(IF(I237=K237,0,1),1)</f>
        <v>1</v>
      </c>
      <c r="I237" s="0" t="s">
        <v>2404</v>
      </c>
      <c r="K237" s="4" t="e">
        <f aca="false">VLOOKUP(I237,'[1]31-MG'!K$1:K$1048576,1,0)</f>
        <v>#N/A</v>
      </c>
      <c r="N237" s="0" t="n">
        <v>10291</v>
      </c>
    </row>
    <row r="238" customFormat="false" ht="12.8" hidden="false" customHeight="false" outlineLevel="0" collapsed="false">
      <c r="B238" s="0" t="n">
        <v>312130</v>
      </c>
      <c r="C238" s="0" t="n">
        <v>3</v>
      </c>
      <c r="D238" s="0" t="n">
        <v>31</v>
      </c>
      <c r="E238" s="2" t="n">
        <f aca="false">VLOOKUP(B238,'10'!$B$2:$F$5570,4,0)</f>
        <v>-21.46</v>
      </c>
      <c r="F238" s="2" t="n">
        <f aca="false">VLOOKUP(B238,'10'!$B$2:$F$5570,5,0)</f>
        <v>-42.9618</v>
      </c>
      <c r="G238" s="3" t="n">
        <f aca="false">VLOOKUP(B238,'10'!$B$2:$J$5570,6,0)</f>
        <v>5388.4249187087</v>
      </c>
      <c r="H238" s="0" t="n">
        <f aca="false">IFERROR(IF(I238=K238,0,1),1)</f>
        <v>1</v>
      </c>
      <c r="I238" s="0" t="s">
        <v>2405</v>
      </c>
      <c r="K238" s="4" t="e">
        <f aca="false">VLOOKUP(I238,'[1]31-MG'!K$1:K$1048576,1,0)</f>
        <v>#N/A</v>
      </c>
      <c r="N238" s="0" t="n">
        <v>4996</v>
      </c>
    </row>
    <row r="239" customFormat="false" ht="12.8" hidden="false" customHeight="false" outlineLevel="0" collapsed="false">
      <c r="B239" s="0" t="n">
        <v>312140</v>
      </c>
      <c r="C239" s="0" t="n">
        <v>3</v>
      </c>
      <c r="D239" s="0" t="n">
        <v>31</v>
      </c>
      <c r="E239" s="2" t="n">
        <f aca="false">VLOOKUP(B239,'10'!$B$2:$F$5570,4,0)</f>
        <v>-20.665</v>
      </c>
      <c r="F239" s="2" t="n">
        <f aca="false">VLOOKUP(B239,'10'!$B$2:$F$5570,5,0)</f>
        <v>-44.3334</v>
      </c>
      <c r="G239" s="3" t="n">
        <f aca="false">VLOOKUP(B239,'10'!$B$2:$J$5570,6,0)</f>
        <v>7800.05784869923</v>
      </c>
      <c r="H239" s="0" t="n">
        <f aca="false">IFERROR(IF(I239=K239,0,1),1)</f>
        <v>1</v>
      </c>
      <c r="I239" s="0" t="s">
        <v>2406</v>
      </c>
      <c r="K239" s="4" t="e">
        <f aca="false">VLOOKUP(I239,'[1]31-MG'!K$1:K$1048576,1,0)</f>
        <v>#N/A</v>
      </c>
      <c r="N239" s="0" t="n">
        <v>7232</v>
      </c>
    </row>
    <row r="240" customFormat="false" ht="12.8" hidden="false" customHeight="false" outlineLevel="0" collapsed="false">
      <c r="B240" s="0" t="n">
        <v>312150</v>
      </c>
      <c r="C240" s="0" t="n">
        <v>3</v>
      </c>
      <c r="D240" s="0" t="n">
        <v>31</v>
      </c>
      <c r="E240" s="2" t="n">
        <f aca="false">VLOOKUP(B240,'10'!$B$2:$F$5570,4,0)</f>
        <v>-21.143</v>
      </c>
      <c r="F240" s="2" t="n">
        <f aca="false">VLOOKUP(B240,'10'!$B$2:$F$5570,5,0)</f>
        <v>-43.5178</v>
      </c>
      <c r="G240" s="3" t="n">
        <f aca="false">VLOOKUP(B240,'10'!$B$2:$J$5570,6,0)</f>
        <v>3148.28109241607</v>
      </c>
      <c r="H240" s="0" t="n">
        <f aca="false">IFERROR(IF(I240=K240,0,1),1)</f>
        <v>1</v>
      </c>
      <c r="I240" s="0" t="s">
        <v>2407</v>
      </c>
      <c r="K240" s="4" t="e">
        <f aca="false">VLOOKUP(I240,'[1]31-MG'!K$1:K$1048576,1,0)</f>
        <v>#N/A</v>
      </c>
      <c r="N240" s="0" t="n">
        <v>2919</v>
      </c>
    </row>
    <row r="241" customFormat="false" ht="12.8" hidden="false" customHeight="false" outlineLevel="0" collapsed="false">
      <c r="B241" s="0" t="n">
        <v>312160</v>
      </c>
      <c r="C241" s="0" t="n">
        <v>3</v>
      </c>
      <c r="D241" s="0" t="n">
        <v>31</v>
      </c>
      <c r="E241" s="2" t="n">
        <f aca="false">VLOOKUP(B241,'10'!$B$2:$F$5570,4,0)</f>
        <v>-18.2413</v>
      </c>
      <c r="F241" s="2" t="n">
        <f aca="false">VLOOKUP(B241,'10'!$B$2:$F$5570,5,0)</f>
        <v>-43.6031</v>
      </c>
      <c r="G241" s="3" t="n">
        <f aca="false">VLOOKUP(B241,'10'!$B$2:$J$5570,6,0)</f>
        <v>51357.2116401426</v>
      </c>
      <c r="H241" s="0" t="n">
        <f aca="false">IFERROR(IF(I241=K241,0,1),1)</f>
        <v>0</v>
      </c>
      <c r="I241" s="0" t="s">
        <v>2408</v>
      </c>
      <c r="K241" s="4" t="str">
        <f aca="false">VLOOKUP(I241,'[1]31-MG'!K$1:K$1048576,1,0)</f>
        <v>'Diamantina'</v>
      </c>
      <c r="N241" s="0" t="n">
        <v>47617</v>
      </c>
    </row>
    <row r="242" customFormat="false" ht="12.8" hidden="false" customHeight="false" outlineLevel="0" collapsed="false">
      <c r="B242" s="0" t="n">
        <v>312170</v>
      </c>
      <c r="C242" s="0" t="n">
        <v>3</v>
      </c>
      <c r="D242" s="0" t="n">
        <v>31</v>
      </c>
      <c r="E242" s="2" t="n">
        <f aca="false">VLOOKUP(B242,'10'!$B$2:$F$5570,4,0)</f>
        <v>-20.4879</v>
      </c>
      <c r="F242" s="2" t="n">
        <f aca="false">VLOOKUP(B242,'10'!$B$2:$F$5570,5,0)</f>
        <v>-43.1953</v>
      </c>
      <c r="G242" s="3" t="n">
        <f aca="false">VLOOKUP(B242,'10'!$B$2:$J$5570,6,0)</f>
        <v>4113.58139310548</v>
      </c>
      <c r="H242" s="0" t="n">
        <f aca="false">IFERROR(IF(I242=K242,0,1),1)</f>
        <v>1</v>
      </c>
      <c r="I242" s="0" t="s">
        <v>2409</v>
      </c>
      <c r="K242" s="4" t="e">
        <f aca="false">VLOOKUP(I242,'[1]31-MG'!K$1:K$1048576,1,0)</f>
        <v>#N/A</v>
      </c>
      <c r="N242" s="0" t="n">
        <v>3814</v>
      </c>
    </row>
    <row r="243" customFormat="false" ht="12.8" hidden="false" customHeight="false" outlineLevel="0" collapsed="false">
      <c r="B243" s="0" t="n">
        <v>312180</v>
      </c>
      <c r="C243" s="0" t="n">
        <v>3</v>
      </c>
      <c r="D243" s="0" t="n">
        <v>31</v>
      </c>
      <c r="E243" s="2" t="n">
        <f aca="false">VLOOKUP(B243,'10'!$B$2:$F$5570,4,0)</f>
        <v>-19.8433</v>
      </c>
      <c r="F243" s="2" t="n">
        <f aca="false">VLOOKUP(B243,'10'!$B$2:$F$5570,5,0)</f>
        <v>-42.7701</v>
      </c>
      <c r="G243" s="3" t="n">
        <f aca="false">VLOOKUP(B243,'10'!$B$2:$J$5570,6,0)</f>
        <v>8468.75749833882</v>
      </c>
      <c r="H243" s="0" t="n">
        <f aca="false">IFERROR(IF(I243=K243,0,1),1)</f>
        <v>0</v>
      </c>
      <c r="I243" s="0" t="s">
        <v>2410</v>
      </c>
      <c r="K243" s="4" t="str">
        <f aca="false">VLOOKUP(I243,'[1]31-MG'!K$1:K$1048576,1,0)</f>
        <v>'Dionisio'</v>
      </c>
      <c r="N243" s="0" t="n">
        <v>7852</v>
      </c>
    </row>
    <row r="244" customFormat="false" ht="12.8" hidden="false" customHeight="false" outlineLevel="0" collapsed="false">
      <c r="B244" s="0" t="n">
        <v>312190</v>
      </c>
      <c r="C244" s="0" t="n">
        <v>3</v>
      </c>
      <c r="D244" s="0" t="n">
        <v>31</v>
      </c>
      <c r="E244" s="2" t="n">
        <f aca="false">VLOOKUP(B244,'10'!$B$2:$F$5570,4,0)</f>
        <v>-20.9917</v>
      </c>
      <c r="F244" s="2" t="n">
        <f aca="false">VLOOKUP(B244,'10'!$B$2:$F$5570,5,0)</f>
        <v>-43.0003</v>
      </c>
      <c r="G244" s="3" t="n">
        <f aca="false">VLOOKUP(B244,'10'!$B$2:$J$5570,6,0)</f>
        <v>3678.92662083975</v>
      </c>
      <c r="H244" s="0" t="n">
        <f aca="false">IFERROR(IF(I244=K244,0,1),1)</f>
        <v>1</v>
      </c>
      <c r="I244" s="0" t="s">
        <v>2411</v>
      </c>
      <c r="K244" s="4" t="e">
        <f aca="false">VLOOKUP(I244,'[1]31-MG'!K$1:K$1048576,1,0)</f>
        <v>#N/A</v>
      </c>
      <c r="N244" s="0" t="n">
        <v>3411</v>
      </c>
    </row>
    <row r="245" customFormat="false" ht="12.8" hidden="false" customHeight="false" outlineLevel="0" collapsed="false">
      <c r="B245" s="0" t="n">
        <v>312200</v>
      </c>
      <c r="C245" s="0" t="n">
        <v>3</v>
      </c>
      <c r="D245" s="0" t="n">
        <v>31</v>
      </c>
      <c r="E245" s="2" t="n">
        <f aca="false">VLOOKUP(B245,'10'!$B$2:$F$5570,4,0)</f>
        <v>-20.6134</v>
      </c>
      <c r="F245" s="2" t="n">
        <f aca="false">VLOOKUP(B245,'10'!$B$2:$F$5570,5,0)</f>
        <v>-42.1438</v>
      </c>
      <c r="G245" s="3" t="n">
        <f aca="false">VLOOKUP(B245,'10'!$B$2:$J$5570,6,0)</f>
        <v>21445.8448926349</v>
      </c>
      <c r="H245" s="0" t="n">
        <f aca="false">IFERROR(IF(I245=K245,0,1),1)</f>
        <v>0</v>
      </c>
      <c r="I245" s="0" t="s">
        <v>2412</v>
      </c>
      <c r="K245" s="4" t="str">
        <f aca="false">VLOOKUP(I245,'[1]31-MG'!K$1:K$1048576,1,0)</f>
        <v>'Divino'</v>
      </c>
      <c r="N245" s="0" t="n">
        <v>19884</v>
      </c>
    </row>
    <row r="246" customFormat="false" ht="12.8" hidden="false" customHeight="false" outlineLevel="0" collapsed="false">
      <c r="B246" s="0" t="n">
        <v>312210</v>
      </c>
      <c r="C246" s="0" t="n">
        <v>3</v>
      </c>
      <c r="D246" s="0" t="n">
        <v>31</v>
      </c>
      <c r="E246" s="2" t="n">
        <f aca="false">VLOOKUP(B246,'10'!$B$2:$F$5570,4,0)</f>
        <v>-18.7755</v>
      </c>
      <c r="F246" s="2" t="n">
        <f aca="false">VLOOKUP(B246,'10'!$B$2:$F$5570,5,0)</f>
        <v>-41.4781</v>
      </c>
      <c r="G246" s="3" t="n">
        <f aca="false">VLOOKUP(B246,'10'!$B$2:$J$5570,6,0)</f>
        <v>5375.48234484471</v>
      </c>
      <c r="H246" s="0" t="n">
        <f aca="false">IFERROR(IF(I246=K246,0,1),1)</f>
        <v>0</v>
      </c>
      <c r="I246" s="0" t="s">
        <v>2413</v>
      </c>
      <c r="K246" s="4" t="str">
        <f aca="false">VLOOKUP(I246,'[1]31-MG'!K$1:K$1048576,1,0)</f>
        <v>'Divino_Das_Laranjeiras'</v>
      </c>
      <c r="N246" s="0" t="n">
        <v>4984</v>
      </c>
    </row>
    <row r="247" customFormat="false" ht="12.8" hidden="false" customHeight="false" outlineLevel="0" collapsed="false">
      <c r="B247" s="0" t="n">
        <v>312220</v>
      </c>
      <c r="C247" s="0" t="n">
        <v>3</v>
      </c>
      <c r="D247" s="0" t="n">
        <v>31</v>
      </c>
      <c r="E247" s="2" t="n">
        <f aca="false">VLOOKUP(B247,'10'!$B$2:$F$5570,4,0)</f>
        <v>-18.8004</v>
      </c>
      <c r="F247" s="2" t="n">
        <f aca="false">VLOOKUP(B247,'10'!$B$2:$F$5570,5,0)</f>
        <v>-42.6103</v>
      </c>
      <c r="G247" s="3" t="n">
        <f aca="false">VLOOKUP(B247,'10'!$B$2:$J$5570,6,0)</f>
        <v>8118.22945618903</v>
      </c>
      <c r="H247" s="0" t="n">
        <f aca="false">IFERROR(IF(I247=K247,0,1),1)</f>
        <v>1</v>
      </c>
      <c r="I247" s="0" t="s">
        <v>2414</v>
      </c>
      <c r="K247" s="4" t="e">
        <f aca="false">VLOOKUP(I247,'[1]31-MG'!K$1:K$1048576,1,0)</f>
        <v>#N/A</v>
      </c>
      <c r="N247" s="0" t="n">
        <v>7527</v>
      </c>
    </row>
    <row r="248" customFormat="false" ht="12.8" hidden="false" customHeight="false" outlineLevel="0" collapsed="false">
      <c r="B248" s="0" t="n">
        <v>312230</v>
      </c>
      <c r="C248" s="0" t="n">
        <v>3</v>
      </c>
      <c r="D248" s="0" t="n">
        <v>31</v>
      </c>
      <c r="E248" s="2" t="n">
        <f aca="false">VLOOKUP(B248,'10'!$B$2:$F$5570,4,0)</f>
        <v>-20.1446</v>
      </c>
      <c r="F248" s="2" t="n">
        <f aca="false">VLOOKUP(B248,'10'!$B$2:$F$5570,5,0)</f>
        <v>-44.8912</v>
      </c>
      <c r="G248" s="3" t="n">
        <f aca="false">VLOOKUP(B248,'10'!$B$2:$J$5570,6,0)</f>
        <v>254512.479391938</v>
      </c>
      <c r="H248" s="0" t="n">
        <f aca="false">IFERROR(IF(I248=K248,0,1),1)</f>
        <v>0</v>
      </c>
      <c r="I248" s="0" t="s">
        <v>2415</v>
      </c>
      <c r="K248" s="4" t="str">
        <f aca="false">VLOOKUP(I248,'[1]31-MG'!K$1:K$1048576,1,0)</f>
        <v>'Divinopolis'</v>
      </c>
      <c r="N248" s="0" t="n">
        <v>235977</v>
      </c>
    </row>
    <row r="249" customFormat="false" ht="12.8" hidden="false" customHeight="false" outlineLevel="0" collapsed="false">
      <c r="B249" s="0" t="n">
        <v>312235</v>
      </c>
      <c r="C249" s="0" t="n">
        <v>3</v>
      </c>
      <c r="D249" s="0" t="n">
        <v>31</v>
      </c>
      <c r="E249" s="2" t="n">
        <f aca="false">VLOOKUP(B249,'10'!$B$2:$F$5570,4,0)</f>
        <v>-15.7221</v>
      </c>
      <c r="F249" s="2" t="n">
        <f aca="false">VLOOKUP(B249,'10'!$B$2:$F$5570,5,0)</f>
        <v>-41.3463</v>
      </c>
      <c r="G249" s="3" t="n">
        <f aca="false">VLOOKUP(B249,'10'!$B$2:$J$5570,6,0)</f>
        <v>7228.42750303958</v>
      </c>
      <c r="H249" s="0" t="n">
        <f aca="false">IFERROR(IF(I249=K249,0,1),1)</f>
        <v>1</v>
      </c>
      <c r="I249" s="0" t="s">
        <v>2416</v>
      </c>
      <c r="K249" s="4" t="e">
        <f aca="false">VLOOKUP(I249,'[1]31-MG'!K$1:K$1048576,1,0)</f>
        <v>#N/A</v>
      </c>
      <c r="N249" s="0" t="n">
        <v>6702</v>
      </c>
    </row>
    <row r="250" customFormat="false" ht="12.8" hidden="false" customHeight="false" outlineLevel="0" collapsed="false">
      <c r="B250" s="0" t="n">
        <v>312240</v>
      </c>
      <c r="C250" s="0" t="n">
        <v>3</v>
      </c>
      <c r="D250" s="0" t="n">
        <v>31</v>
      </c>
      <c r="E250" s="2" t="n">
        <f aca="false">VLOOKUP(B250,'10'!$B$2:$F$5570,4,0)</f>
        <v>-21.5092</v>
      </c>
      <c r="F250" s="2" t="n">
        <f aca="false">VLOOKUP(B250,'10'!$B$2:$F$5570,5,0)</f>
        <v>-46.1904</v>
      </c>
      <c r="G250" s="3" t="n">
        <f aca="false">VLOOKUP(B250,'10'!$B$2:$J$5570,6,0)</f>
        <v>6466.97274070804</v>
      </c>
      <c r="H250" s="0" t="n">
        <f aca="false">IFERROR(IF(I250=K250,0,1),1)</f>
        <v>1</v>
      </c>
      <c r="I250" s="0" t="s">
        <v>2417</v>
      </c>
      <c r="K250" s="4" t="e">
        <f aca="false">VLOOKUP(I250,'[1]31-MG'!K$1:K$1048576,1,0)</f>
        <v>#N/A</v>
      </c>
      <c r="N250" s="0" t="n">
        <v>5996</v>
      </c>
    </row>
    <row r="251" customFormat="false" ht="12.8" hidden="false" customHeight="false" outlineLevel="0" collapsed="false">
      <c r="B251" s="0" t="n">
        <v>312245</v>
      </c>
      <c r="C251" s="0" t="n">
        <v>3</v>
      </c>
      <c r="D251" s="0" t="n">
        <v>31</v>
      </c>
      <c r="E251" s="2" t="n">
        <f aca="false">VLOOKUP(B251,'10'!$B$2:$F$5570,4,0)</f>
        <v>-15.7254</v>
      </c>
      <c r="F251" s="2" t="n">
        <f aca="false">VLOOKUP(B251,'10'!$B$2:$F$5570,5,0)</f>
        <v>-40.9997</v>
      </c>
      <c r="G251" s="3" t="n">
        <f aca="false">VLOOKUP(B251,'10'!$B$2:$J$5570,6,0)</f>
        <v>11669.8874340329</v>
      </c>
      <c r="H251" s="0" t="n">
        <f aca="false">IFERROR(IF(I251=K251,0,1),1)</f>
        <v>1</v>
      </c>
      <c r="I251" s="0" t="s">
        <v>2418</v>
      </c>
      <c r="K251" s="4" t="e">
        <f aca="false">VLOOKUP(I251,'[1]31-MG'!K$1:K$1048576,1,0)</f>
        <v>#N/A</v>
      </c>
      <c r="N251" s="0" t="n">
        <v>10820</v>
      </c>
    </row>
    <row r="252" customFormat="false" ht="12.8" hidden="false" customHeight="false" outlineLevel="0" collapsed="false">
      <c r="B252" s="0" t="n">
        <v>312247</v>
      </c>
      <c r="C252" s="0" t="n">
        <v>3</v>
      </c>
      <c r="D252" s="0" t="n">
        <v>31</v>
      </c>
      <c r="E252" s="2" t="n">
        <f aca="false">VLOOKUP(B252,'10'!$B$2:$F$5570,4,0)</f>
        <v>-16.652</v>
      </c>
      <c r="F252" s="2" t="n">
        <f aca="false">VLOOKUP(B252,'10'!$B$2:$F$5570,5,0)</f>
        <v>-46.2597</v>
      </c>
      <c r="G252" s="3" t="n">
        <f aca="false">VLOOKUP(B252,'10'!$B$2:$J$5570,6,0)</f>
        <v>3989.54839357556</v>
      </c>
      <c r="H252" s="0" t="n">
        <f aca="false">IFERROR(IF(I252=K252,0,1),1)</f>
        <v>1</v>
      </c>
      <c r="I252" s="0" t="s">
        <v>2419</v>
      </c>
      <c r="K252" s="4" t="e">
        <f aca="false">VLOOKUP(I252,'[1]31-MG'!K$1:K$1048576,1,0)</f>
        <v>#N/A</v>
      </c>
      <c r="N252" s="0" t="n">
        <v>3699</v>
      </c>
    </row>
    <row r="253" customFormat="false" ht="12.8" hidden="false" customHeight="false" outlineLevel="0" collapsed="false">
      <c r="B253" s="0" t="n">
        <v>312250</v>
      </c>
      <c r="C253" s="0" t="n">
        <v>3</v>
      </c>
      <c r="D253" s="0" t="n">
        <v>31</v>
      </c>
      <c r="E253" s="2" t="n">
        <f aca="false">VLOOKUP(B253,'10'!$B$2:$F$5570,4,0)</f>
        <v>-19.3735</v>
      </c>
      <c r="F253" s="2" t="n">
        <f aca="false">VLOOKUP(B253,'10'!$B$2:$F$5570,5,0)</f>
        <v>-42.1121</v>
      </c>
      <c r="G253" s="3" t="n">
        <f aca="false">VLOOKUP(B253,'10'!$B$2:$J$5570,6,0)</f>
        <v>5497.35824873064</v>
      </c>
      <c r="H253" s="0" t="n">
        <f aca="false">IFERROR(IF(I253=K253,0,1),1)</f>
        <v>1</v>
      </c>
      <c r="I253" s="0" t="s">
        <v>2420</v>
      </c>
      <c r="K253" s="4" t="e">
        <f aca="false">VLOOKUP(I253,'[1]31-MG'!K$1:K$1048576,1,0)</f>
        <v>#N/A</v>
      </c>
      <c r="N253" s="0" t="n">
        <v>5097</v>
      </c>
    </row>
    <row r="254" customFormat="false" ht="12.8" hidden="false" customHeight="false" outlineLevel="0" collapsed="false">
      <c r="B254" s="0" t="n">
        <v>312260</v>
      </c>
      <c r="C254" s="0" t="n">
        <v>3</v>
      </c>
      <c r="D254" s="0" t="n">
        <v>31</v>
      </c>
      <c r="E254" s="2" t="n">
        <f aca="false">VLOOKUP(B254,'10'!$B$2:$F$5570,4,0)</f>
        <v>-18.961</v>
      </c>
      <c r="F254" s="2" t="n">
        <f aca="false">VLOOKUP(B254,'10'!$B$2:$F$5570,5,0)</f>
        <v>-43.2544</v>
      </c>
      <c r="G254" s="3" t="n">
        <f aca="false">VLOOKUP(B254,'10'!$B$2:$J$5570,6,0)</f>
        <v>4834.05133820104</v>
      </c>
      <c r="H254" s="0" t="n">
        <f aca="false">IFERROR(IF(I254=K254,0,1),1)</f>
        <v>0</v>
      </c>
      <c r="I254" s="0" t="s">
        <v>2421</v>
      </c>
      <c r="K254" s="4" t="str">
        <f aca="false">VLOOKUP(I254,'[1]31-MG'!K$1:K$1048576,1,0)</f>
        <v>'Dom_Joaquim'</v>
      </c>
      <c r="N254" s="0" t="n">
        <v>4482</v>
      </c>
    </row>
    <row r="255" customFormat="false" ht="12.8" hidden="false" customHeight="false" outlineLevel="0" collapsed="false">
      <c r="B255" s="0" t="n">
        <v>312270</v>
      </c>
      <c r="C255" s="0" t="n">
        <v>3</v>
      </c>
      <c r="D255" s="0" t="n">
        <v>31</v>
      </c>
      <c r="E255" s="2" t="n">
        <f aca="false">VLOOKUP(B255,'10'!$B$2:$F$5570,4,0)</f>
        <v>-20.1627</v>
      </c>
      <c r="F255" s="2" t="n">
        <f aca="false">VLOOKUP(B255,'10'!$B$2:$F$5570,5,0)</f>
        <v>-42.9627</v>
      </c>
      <c r="G255" s="3" t="n">
        <f aca="false">VLOOKUP(B255,'10'!$B$2:$J$5570,6,0)</f>
        <v>5654.82623074254</v>
      </c>
      <c r="H255" s="0" t="n">
        <f aca="false">IFERROR(IF(I255=K255,0,1),1)</f>
        <v>0</v>
      </c>
      <c r="I255" s="0" t="s">
        <v>2422</v>
      </c>
      <c r="K255" s="4" t="str">
        <f aca="false">VLOOKUP(I255,'[1]31-MG'!K$1:K$1048576,1,0)</f>
        <v>'Dom_Silverio'</v>
      </c>
      <c r="N255" s="0" t="n">
        <v>5243</v>
      </c>
    </row>
    <row r="256" customFormat="false" ht="12.8" hidden="false" customHeight="false" outlineLevel="0" collapsed="false">
      <c r="B256" s="0" t="n">
        <v>312280</v>
      </c>
      <c r="C256" s="0" t="n">
        <v>3</v>
      </c>
      <c r="D256" s="0" t="n">
        <v>31</v>
      </c>
      <c r="E256" s="2" t="n">
        <f aca="false">VLOOKUP(B256,'10'!$B$2:$F$5570,4,0)</f>
        <v>-22.2511</v>
      </c>
      <c r="F256" s="2" t="n">
        <f aca="false">VLOOKUP(B256,'10'!$B$2:$F$5570,5,0)</f>
        <v>-45.1643</v>
      </c>
      <c r="G256" s="3" t="n">
        <f aca="false">VLOOKUP(B256,'10'!$B$2:$J$5570,6,0)</f>
        <v>3243.19330075202</v>
      </c>
      <c r="H256" s="0" t="n">
        <f aca="false">IFERROR(IF(I256=K256,0,1),1)</f>
        <v>1</v>
      </c>
      <c r="I256" s="0" t="s">
        <v>2423</v>
      </c>
      <c r="K256" s="4" t="e">
        <f aca="false">VLOOKUP(I256,'[1]31-MG'!K$1:K$1048576,1,0)</f>
        <v>#N/A</v>
      </c>
      <c r="N256" s="0" t="n">
        <v>3007</v>
      </c>
    </row>
    <row r="257" customFormat="false" ht="12.8" hidden="false" customHeight="false" outlineLevel="0" collapsed="false">
      <c r="B257" s="0" t="n">
        <v>312290</v>
      </c>
      <c r="C257" s="0" t="n">
        <v>3</v>
      </c>
      <c r="D257" s="0" t="n">
        <v>31</v>
      </c>
      <c r="E257" s="2" t="n">
        <f aca="false">VLOOKUP(B257,'10'!$B$2:$F$5570,4,0)</f>
        <v>-21.319</v>
      </c>
      <c r="F257" s="2" t="n">
        <f aca="false">VLOOKUP(B257,'10'!$B$2:$F$5570,5,0)</f>
        <v>-42.807</v>
      </c>
      <c r="G257" s="3" t="n">
        <f aca="false">VLOOKUP(B257,'10'!$B$2:$J$5570,6,0)</f>
        <v>7035.3674429017</v>
      </c>
      <c r="H257" s="0" t="n">
        <f aca="false">IFERROR(IF(I257=K257,0,1),1)</f>
        <v>1</v>
      </c>
      <c r="I257" s="0" t="s">
        <v>2424</v>
      </c>
      <c r="K257" s="4" t="e">
        <f aca="false">VLOOKUP(I257,'[1]31-MG'!K$1:K$1048576,1,0)</f>
        <v>#N/A</v>
      </c>
      <c r="N257" s="0" t="n">
        <v>6523</v>
      </c>
    </row>
    <row r="258" customFormat="false" ht="12.8" hidden="false" customHeight="false" outlineLevel="0" collapsed="false">
      <c r="B258" s="0" t="n">
        <v>312300</v>
      </c>
      <c r="C258" s="0" t="n">
        <v>3</v>
      </c>
      <c r="D258" s="0" t="n">
        <v>31</v>
      </c>
      <c r="E258" s="2" t="n">
        <f aca="false">VLOOKUP(B258,'10'!$B$2:$F$5570,4,0)</f>
        <v>-21.1139</v>
      </c>
      <c r="F258" s="2" t="n">
        <f aca="false">VLOOKUP(B258,'10'!$B$2:$F$5570,5,0)</f>
        <v>-44.0207</v>
      </c>
      <c r="G258" s="3" t="n">
        <f aca="false">VLOOKUP(B258,'10'!$B$2:$J$5570,6,0)</f>
        <v>10872.8405935753</v>
      </c>
      <c r="H258" s="0" t="n">
        <f aca="false">IFERROR(IF(I258=K258,0,1),1)</f>
        <v>1</v>
      </c>
      <c r="I258" s="0" t="s">
        <v>2425</v>
      </c>
      <c r="K258" s="4" t="e">
        <f aca="false">VLOOKUP(I258,'[1]31-MG'!K$1:K$1048576,1,0)</f>
        <v>#N/A</v>
      </c>
      <c r="N258" s="0" t="n">
        <v>10081</v>
      </c>
    </row>
    <row r="259" customFormat="false" ht="12.8" hidden="false" customHeight="false" outlineLevel="0" collapsed="false">
      <c r="B259" s="0" t="n">
        <v>312310</v>
      </c>
      <c r="C259" s="0" t="n">
        <v>3</v>
      </c>
      <c r="D259" s="0" t="n">
        <v>31</v>
      </c>
      <c r="E259" s="2" t="n">
        <f aca="false">VLOOKUP(B259,'10'!$B$2:$F$5570,4,0)</f>
        <v>-19.0516</v>
      </c>
      <c r="F259" s="2" t="n">
        <f aca="false">VLOOKUP(B259,'10'!$B$2:$F$5570,5,0)</f>
        <v>-42.9254</v>
      </c>
      <c r="G259" s="3" t="n">
        <f aca="false">VLOOKUP(B259,'10'!$B$2:$J$5570,6,0)</f>
        <v>5592.27045706658</v>
      </c>
      <c r="H259" s="0" t="n">
        <f aca="false">IFERROR(IF(I259=K259,0,1),1)</f>
        <v>1</v>
      </c>
      <c r="I259" s="0" t="s">
        <v>2426</v>
      </c>
      <c r="K259" s="4" t="e">
        <f aca="false">VLOOKUP(I259,'[1]31-MG'!K$1:K$1048576,1,0)</f>
        <v>#N/A</v>
      </c>
      <c r="N259" s="0" t="n">
        <v>5185</v>
      </c>
    </row>
    <row r="260" customFormat="false" ht="12.8" hidden="false" customHeight="false" outlineLevel="0" collapsed="false">
      <c r="B260" s="0" t="n">
        <v>312320</v>
      </c>
      <c r="C260" s="0" t="n">
        <v>3</v>
      </c>
      <c r="D260" s="0" t="n">
        <v>31</v>
      </c>
      <c r="E260" s="2" t="n">
        <f aca="false">VLOOKUP(B260,'10'!$B$2:$F$5570,4,0)</f>
        <v>-19.4628</v>
      </c>
      <c r="F260" s="2" t="n">
        <f aca="false">VLOOKUP(B260,'10'!$B$2:$F$5570,5,0)</f>
        <v>-45.5927</v>
      </c>
      <c r="G260" s="3" t="n">
        <f aca="false">VLOOKUP(B260,'10'!$B$2:$J$5570,6,0)</f>
        <v>14604.6160576931</v>
      </c>
      <c r="H260" s="0" t="n">
        <f aca="false">IFERROR(IF(I260=K260,0,1),1)</f>
        <v>0</v>
      </c>
      <c r="I260" s="0" t="s">
        <v>2427</v>
      </c>
      <c r="K260" s="4" t="str">
        <f aca="false">VLOOKUP(I260,'[1]31-MG'!K$1:K$1048576,1,0)</f>
        <v>'Dores_Do_Indaia'</v>
      </c>
      <c r="N260" s="0" t="n">
        <v>13541</v>
      </c>
    </row>
    <row r="261" customFormat="false" ht="12.8" hidden="false" customHeight="false" outlineLevel="0" collapsed="false">
      <c r="B261" s="0" t="n">
        <v>312330</v>
      </c>
      <c r="C261" s="0" t="n">
        <v>3</v>
      </c>
      <c r="D261" s="0" t="n">
        <v>31</v>
      </c>
      <c r="E261" s="2" t="n">
        <f aca="false">VLOOKUP(B261,'10'!$B$2:$F$5570,4,0)</f>
        <v>-20.9785</v>
      </c>
      <c r="F261" s="2" t="n">
        <f aca="false">VLOOKUP(B261,'10'!$B$2:$F$5570,5,0)</f>
        <v>-43.1834</v>
      </c>
      <c r="G261" s="3" t="n">
        <f aca="false">VLOOKUP(B261,'10'!$B$2:$J$5570,6,0)</f>
        <v>4625.89160855517</v>
      </c>
      <c r="H261" s="0" t="n">
        <f aca="false">IFERROR(IF(I261=K261,0,1),1)</f>
        <v>1</v>
      </c>
      <c r="I261" s="0" t="s">
        <v>2428</v>
      </c>
      <c r="K261" s="4" t="e">
        <f aca="false">VLOOKUP(I261,'[1]31-MG'!K$1:K$1048576,1,0)</f>
        <v>#N/A</v>
      </c>
      <c r="N261" s="0" t="n">
        <v>4289</v>
      </c>
    </row>
    <row r="262" customFormat="false" ht="12.8" hidden="false" customHeight="false" outlineLevel="0" collapsed="false">
      <c r="B262" s="0" t="n">
        <v>312340</v>
      </c>
      <c r="C262" s="0" t="n">
        <v>3</v>
      </c>
      <c r="D262" s="0" t="n">
        <v>31</v>
      </c>
      <c r="E262" s="2" t="n">
        <f aca="false">VLOOKUP(B262,'10'!$B$2:$F$5570,4,0)</f>
        <v>-20.2868</v>
      </c>
      <c r="F262" s="2" t="n">
        <f aca="false">VLOOKUP(B262,'10'!$B$2:$F$5570,5,0)</f>
        <v>-45.9007</v>
      </c>
      <c r="G262" s="3" t="n">
        <f aca="false">VLOOKUP(B262,'10'!$B$2:$J$5570,6,0)</f>
        <v>1640.471237261</v>
      </c>
      <c r="H262" s="0" t="n">
        <f aca="false">IFERROR(IF(I262=K262,0,1),1)</f>
        <v>1</v>
      </c>
      <c r="I262" s="0" t="s">
        <v>2429</v>
      </c>
      <c r="K262" s="4" t="e">
        <f aca="false">VLOOKUP(I262,'[1]31-MG'!K$1:K$1048576,1,0)</f>
        <v>#N/A</v>
      </c>
      <c r="N262" s="0" t="n">
        <v>1521</v>
      </c>
    </row>
    <row r="263" customFormat="false" ht="12.8" hidden="false" customHeight="false" outlineLevel="0" collapsed="false">
      <c r="B263" s="0" t="n">
        <v>312350</v>
      </c>
      <c r="C263" s="0" t="n">
        <v>3</v>
      </c>
      <c r="D263" s="0" t="n">
        <v>31</v>
      </c>
      <c r="E263" s="2" t="n">
        <f aca="false">VLOOKUP(B263,'10'!$B$2:$F$5570,4,0)</f>
        <v>-18.4338</v>
      </c>
      <c r="F263" s="2" t="n">
        <f aca="false">VLOOKUP(B263,'10'!$B$2:$F$5570,5,0)</f>
        <v>-47.5993</v>
      </c>
      <c r="G263" s="3" t="n">
        <f aca="false">VLOOKUP(B263,'10'!$B$2:$J$5570,6,0)</f>
        <v>2054.63360090874</v>
      </c>
      <c r="H263" s="0" t="n">
        <f aca="false">IFERROR(IF(I263=K263,0,1),1)</f>
        <v>1</v>
      </c>
      <c r="I263" s="0" t="s">
        <v>2430</v>
      </c>
      <c r="K263" s="4" t="e">
        <f aca="false">VLOOKUP(I263,'[1]31-MG'!K$1:K$1048576,1,0)</f>
        <v>#N/A</v>
      </c>
      <c r="N263" s="0" t="n">
        <v>1905</v>
      </c>
    </row>
    <row r="264" customFormat="false" ht="12.8" hidden="false" customHeight="false" outlineLevel="0" collapsed="false">
      <c r="B264" s="0" t="n">
        <v>312352</v>
      </c>
      <c r="C264" s="0" t="n">
        <v>3</v>
      </c>
      <c r="D264" s="0" t="n">
        <v>31</v>
      </c>
      <c r="E264" s="2" t="n">
        <f aca="false">VLOOKUP(B264,'10'!$B$2:$F$5570,4,0)</f>
        <v>-20.2058</v>
      </c>
      <c r="F264" s="2" t="n">
        <f aca="false">VLOOKUP(B264,'10'!$B$2:$F$5570,5,0)</f>
        <v>-41.7977</v>
      </c>
      <c r="G264" s="3" t="n">
        <f aca="false">VLOOKUP(B264,'10'!$B$2:$J$5570,6,0)</f>
        <v>8424.53703763685</v>
      </c>
      <c r="H264" s="0" t="n">
        <f aca="false">IFERROR(IF(I264=K264,0,1),1)</f>
        <v>1</v>
      </c>
      <c r="I264" s="0" t="s">
        <v>2431</v>
      </c>
      <c r="K264" s="4" t="e">
        <f aca="false">VLOOKUP(I264,'[1]31-MG'!K$1:K$1048576,1,0)</f>
        <v>#N/A</v>
      </c>
      <c r="N264" s="0" t="n">
        <v>7811</v>
      </c>
    </row>
    <row r="265" customFormat="false" ht="12.8" hidden="false" customHeight="false" outlineLevel="0" collapsed="false">
      <c r="B265" s="0" t="n">
        <v>312360</v>
      </c>
      <c r="C265" s="0" t="n">
        <v>3</v>
      </c>
      <c r="D265" s="0" t="n">
        <v>31</v>
      </c>
      <c r="E265" s="2" t="n">
        <f aca="false">VLOOKUP(B265,'10'!$B$2:$F$5570,4,0)</f>
        <v>-21.6088</v>
      </c>
      <c r="F265" s="2" t="n">
        <f aca="false">VLOOKUP(B265,'10'!$B$2:$F$5570,5,0)</f>
        <v>-45.5691</v>
      </c>
      <c r="G265" s="3" t="n">
        <f aca="false">VLOOKUP(B265,'10'!$B$2:$J$5570,6,0)</f>
        <v>30008.4360514876</v>
      </c>
      <c r="H265" s="0" t="n">
        <f aca="false">IFERROR(IF(I265=K265,0,1),1)</f>
        <v>0</v>
      </c>
      <c r="I265" s="0" t="s">
        <v>2432</v>
      </c>
      <c r="K265" s="4" t="str">
        <f aca="false">VLOOKUP(I265,'[1]31-MG'!K$1:K$1048576,1,0)</f>
        <v>'Eloi_Mendes'</v>
      </c>
      <c r="N265" s="0" t="n">
        <v>27823</v>
      </c>
    </row>
    <row r="266" customFormat="false" ht="12.8" hidden="false" customHeight="false" outlineLevel="0" collapsed="false">
      <c r="B266" s="0" t="n">
        <v>312370</v>
      </c>
      <c r="C266" s="0" t="n">
        <v>3</v>
      </c>
      <c r="D266" s="0" t="n">
        <v>31</v>
      </c>
      <c r="E266" s="2" t="n">
        <f aca="false">VLOOKUP(B266,'10'!$B$2:$F$5570,4,0)</f>
        <v>-19.2065</v>
      </c>
      <c r="F266" s="2" t="n">
        <f aca="false">VLOOKUP(B266,'10'!$B$2:$F$5570,5,0)</f>
        <v>-42.0503</v>
      </c>
      <c r="G266" s="3" t="n">
        <f aca="false">VLOOKUP(B266,'10'!$B$2:$J$5570,6,0)</f>
        <v>11933.0531026007</v>
      </c>
      <c r="H266" s="0" t="n">
        <f aca="false">IFERROR(IF(I266=K266,0,1),1)</f>
        <v>1</v>
      </c>
      <c r="I266" s="0" t="s">
        <v>2433</v>
      </c>
      <c r="K266" s="4" t="e">
        <f aca="false">VLOOKUP(I266,'[1]31-MG'!K$1:K$1048576,1,0)</f>
        <v>#N/A</v>
      </c>
      <c r="N266" s="0" t="n">
        <v>11064</v>
      </c>
    </row>
    <row r="267" customFormat="false" ht="12.8" hidden="false" customHeight="false" outlineLevel="0" collapsed="false">
      <c r="B267" s="0" t="n">
        <v>312380</v>
      </c>
      <c r="C267" s="0" t="n">
        <v>3</v>
      </c>
      <c r="D267" s="0" t="n">
        <v>31</v>
      </c>
      <c r="E267" s="2" t="n">
        <f aca="false">VLOOKUP(B267,'10'!$B$2:$F$5570,4,0)</f>
        <v>-17.2831</v>
      </c>
      <c r="F267" s="2" t="n">
        <f aca="false">VLOOKUP(B267,'10'!$B$2:$F$5570,5,0)</f>
        <v>-43.947</v>
      </c>
      <c r="G267" s="3" t="n">
        <f aca="false">VLOOKUP(B267,'10'!$B$2:$J$5570,6,0)</f>
        <v>7813.00042256322</v>
      </c>
      <c r="H267" s="0" t="n">
        <f aca="false">IFERROR(IF(I267=K267,0,1),1)</f>
        <v>1</v>
      </c>
      <c r="I267" s="0" t="s">
        <v>2434</v>
      </c>
      <c r="K267" s="4" t="e">
        <f aca="false">VLOOKUP(I267,'[1]31-MG'!K$1:K$1048576,1,0)</f>
        <v>#N/A</v>
      </c>
      <c r="N267" s="0" t="n">
        <v>7244</v>
      </c>
    </row>
    <row r="268" customFormat="false" ht="12.8" hidden="false" customHeight="false" outlineLevel="0" collapsed="false">
      <c r="B268" s="0" t="n">
        <v>312385</v>
      </c>
      <c r="C268" s="0" t="n">
        <v>3</v>
      </c>
      <c r="D268" s="0" t="n">
        <v>31</v>
      </c>
      <c r="E268" s="2" t="n">
        <f aca="false">VLOOKUP(B268,'10'!$B$2:$F$5570,4,0)</f>
        <v>-19.6218</v>
      </c>
      <c r="F268" s="2" t="n">
        <f aca="false">VLOOKUP(B268,'10'!$B$2:$F$5570,5,0)</f>
        <v>-42.2306</v>
      </c>
      <c r="G268" s="3" t="n">
        <f aca="false">VLOOKUP(B268,'10'!$B$2:$J$5570,6,0)</f>
        <v>5783.17342156046</v>
      </c>
      <c r="H268" s="0" t="n">
        <f aca="false">IFERROR(IF(I268=K268,0,1),1)</f>
        <v>1</v>
      </c>
      <c r="I268" s="0" t="s">
        <v>2435</v>
      </c>
      <c r="K268" s="4" t="e">
        <f aca="false">VLOOKUP(I268,'[1]31-MG'!K$1:K$1048576,1,0)</f>
        <v>#N/A</v>
      </c>
      <c r="N268" s="0" t="n">
        <v>5362</v>
      </c>
    </row>
    <row r="269" customFormat="false" ht="12.8" hidden="false" customHeight="false" outlineLevel="0" collapsed="false">
      <c r="B269" s="0" t="n">
        <v>312390</v>
      </c>
      <c r="C269" s="0" t="n">
        <v>3</v>
      </c>
      <c r="D269" s="0" t="n">
        <v>31</v>
      </c>
      <c r="E269" s="2" t="n">
        <f aca="false">VLOOKUP(B269,'10'!$B$2:$F$5570,4,0)</f>
        <v>-20.6706</v>
      </c>
      <c r="F269" s="2" t="n">
        <f aca="false">VLOOKUP(B269,'10'!$B$2:$F$5570,5,0)</f>
        <v>-44.0654</v>
      </c>
      <c r="G269" s="3" t="n">
        <f aca="false">VLOOKUP(B269,'10'!$B$2:$J$5570,6,0)</f>
        <v>16409.026563898</v>
      </c>
      <c r="H269" s="0" t="n">
        <f aca="false">IFERROR(IF(I269=K269,0,1),1)</f>
        <v>0</v>
      </c>
      <c r="I269" s="0" t="s">
        <v>2436</v>
      </c>
      <c r="K269" s="4" t="str">
        <f aca="false">VLOOKUP(I269,'[1]31-MG'!K$1:K$1048576,1,0)</f>
        <v>'Entre_Rios_De_Minas'</v>
      </c>
      <c r="N269" s="0" t="n">
        <v>15214</v>
      </c>
    </row>
    <row r="270" customFormat="false" ht="12.8" hidden="false" customHeight="false" outlineLevel="0" collapsed="false">
      <c r="B270" s="0" t="n">
        <v>312400</v>
      </c>
      <c r="C270" s="0" t="n">
        <v>3</v>
      </c>
      <c r="D270" s="0" t="n">
        <v>31</v>
      </c>
      <c r="E270" s="2" t="n">
        <f aca="false">VLOOKUP(B270,'10'!$B$2:$F$5570,4,0)</f>
        <v>-20.8403</v>
      </c>
      <c r="F270" s="2" t="n">
        <f aca="false">VLOOKUP(B270,'10'!$B$2:$F$5570,5,0)</f>
        <v>-42.6544</v>
      </c>
      <c r="G270" s="3" t="n">
        <f aca="false">VLOOKUP(B270,'10'!$B$2:$J$5570,6,0)</f>
        <v>20307.9769404256</v>
      </c>
      <c r="H270" s="0" t="n">
        <f aca="false">IFERROR(IF(I270=K270,0,1),1)</f>
        <v>0</v>
      </c>
      <c r="I270" s="0" t="s">
        <v>2437</v>
      </c>
      <c r="K270" s="4" t="str">
        <f aca="false">VLOOKUP(I270,'[1]31-MG'!K$1:K$1048576,1,0)</f>
        <v>'Ervalia'</v>
      </c>
      <c r="N270" s="0" t="n">
        <v>18829</v>
      </c>
    </row>
    <row r="271" customFormat="false" ht="12.8" hidden="false" customHeight="false" outlineLevel="0" collapsed="false">
      <c r="B271" s="0" t="n">
        <v>312410</v>
      </c>
      <c r="C271" s="0" t="n">
        <v>3</v>
      </c>
      <c r="D271" s="0" t="n">
        <v>31</v>
      </c>
      <c r="E271" s="2" t="n">
        <f aca="false">VLOOKUP(B271,'10'!$B$2:$F$5570,4,0)</f>
        <v>-19.764</v>
      </c>
      <c r="F271" s="2" t="n">
        <f aca="false">VLOOKUP(B271,'10'!$B$2:$F$5570,5,0)</f>
        <v>-44.3065</v>
      </c>
      <c r="G271" s="3" t="n">
        <f aca="false">VLOOKUP(B271,'10'!$B$2:$J$5570,6,0)</f>
        <v>75714.0571043537</v>
      </c>
      <c r="H271" s="0" t="n">
        <f aca="false">IFERROR(IF(I271=K271,0,1),1)</f>
        <v>0</v>
      </c>
      <c r="I271" s="0" t="s">
        <v>2438</v>
      </c>
      <c r="K271" s="4" t="str">
        <f aca="false">VLOOKUP(I271,'[1]31-MG'!K$1:K$1048576,1,0)</f>
        <v>'Esmeraldas'</v>
      </c>
      <c r="N271" s="0" t="n">
        <v>70200</v>
      </c>
    </row>
    <row r="272" customFormat="false" ht="12.8" hidden="false" customHeight="false" outlineLevel="0" collapsed="false">
      <c r="B272" s="0" t="n">
        <v>312420</v>
      </c>
      <c r="C272" s="0" t="n">
        <v>3</v>
      </c>
      <c r="D272" s="0" t="n">
        <v>31</v>
      </c>
      <c r="E272" s="2" t="n">
        <f aca="false">VLOOKUP(B272,'10'!$B$2:$F$5570,4,0)</f>
        <v>-20.6508</v>
      </c>
      <c r="F272" s="2" t="n">
        <f aca="false">VLOOKUP(B272,'10'!$B$2:$F$5570,5,0)</f>
        <v>-41.9119</v>
      </c>
      <c r="G272" s="3" t="n">
        <f aca="false">VLOOKUP(B272,'10'!$B$2:$J$5570,6,0)</f>
        <v>26718.8651943897</v>
      </c>
      <c r="H272" s="0" t="n">
        <f aca="false">IFERROR(IF(I272=K272,0,1),1)</f>
        <v>0</v>
      </c>
      <c r="I272" s="0" t="s">
        <v>2439</v>
      </c>
      <c r="K272" s="4" t="str">
        <f aca="false">VLOOKUP(I272,'[1]31-MG'!K$1:K$1048576,1,0)</f>
        <v>'Espera_Feliz'</v>
      </c>
      <c r="N272" s="0" t="n">
        <v>24773</v>
      </c>
    </row>
    <row r="273" customFormat="false" ht="12.8" hidden="false" customHeight="false" outlineLevel="0" collapsed="false">
      <c r="B273" s="0" t="n">
        <v>312430</v>
      </c>
      <c r="C273" s="0" t="n">
        <v>3</v>
      </c>
      <c r="D273" s="0" t="n">
        <v>31</v>
      </c>
      <c r="E273" s="2" t="n">
        <f aca="false">VLOOKUP(B273,'10'!$B$2:$F$5570,4,0)</f>
        <v>-14.9249</v>
      </c>
      <c r="F273" s="2" t="n">
        <f aca="false">VLOOKUP(B273,'10'!$B$2:$F$5570,5,0)</f>
        <v>-42.809</v>
      </c>
      <c r="G273" s="3" t="n">
        <f aca="false">VLOOKUP(B273,'10'!$B$2:$J$5570,6,0)</f>
        <v>34107.9963229071</v>
      </c>
      <c r="H273" s="0" t="n">
        <f aca="false">IFERROR(IF(I273=K273,0,1),1)</f>
        <v>0</v>
      </c>
      <c r="I273" s="0" t="s">
        <v>2440</v>
      </c>
      <c r="K273" s="4" t="str">
        <f aca="false">VLOOKUP(I273,'[1]31-MG'!K$1:K$1048576,1,0)</f>
        <v>'Espinosa'</v>
      </c>
      <c r="N273" s="0" t="n">
        <v>31624</v>
      </c>
    </row>
    <row r="274" customFormat="false" ht="12.8" hidden="false" customHeight="false" outlineLevel="0" collapsed="false">
      <c r="B274" s="0" t="n">
        <v>312440</v>
      </c>
      <c r="C274" s="0" t="n">
        <v>3</v>
      </c>
      <c r="D274" s="0" t="n">
        <v>31</v>
      </c>
      <c r="E274" s="2" t="n">
        <f aca="false">VLOOKUP(B274,'10'!$B$2:$F$5570,4,0)</f>
        <v>-22.0454</v>
      </c>
      <c r="F274" s="2" t="n">
        <f aca="false">VLOOKUP(B274,'10'!$B$2:$F$5570,5,0)</f>
        <v>-45.9548</v>
      </c>
      <c r="G274" s="3" t="n">
        <f aca="false">VLOOKUP(B274,'10'!$B$2:$J$5570,6,0)</f>
        <v>5040.05397220292</v>
      </c>
      <c r="H274" s="0" t="n">
        <f aca="false">IFERROR(IF(I274=K274,0,1),1)</f>
        <v>1</v>
      </c>
      <c r="I274" s="0" t="s">
        <v>2441</v>
      </c>
      <c r="K274" s="4" t="e">
        <f aca="false">VLOOKUP(I274,'[1]31-MG'!K$1:K$1048576,1,0)</f>
        <v>#N/A</v>
      </c>
      <c r="N274" s="0" t="n">
        <v>4673</v>
      </c>
    </row>
    <row r="275" customFormat="false" ht="12.8" hidden="false" customHeight="false" outlineLevel="0" collapsed="false">
      <c r="B275" s="0" t="n">
        <v>312450</v>
      </c>
      <c r="C275" s="0" t="n">
        <v>3</v>
      </c>
      <c r="D275" s="0" t="n">
        <v>31</v>
      </c>
      <c r="E275" s="2" t="n">
        <f aca="false">VLOOKUP(B275,'10'!$B$2:$F$5570,4,0)</f>
        <v>-22.4577</v>
      </c>
      <c r="F275" s="2" t="n">
        <f aca="false">VLOOKUP(B275,'10'!$B$2:$F$5570,5,0)</f>
        <v>-46.0191</v>
      </c>
      <c r="G275" s="3" t="n">
        <f aca="false">VLOOKUP(B275,'10'!$B$2:$J$5570,6,0)</f>
        <v>12210.2398928545</v>
      </c>
      <c r="H275" s="0" t="n">
        <f aca="false">IFERROR(IF(I275=K275,0,1),1)</f>
        <v>0</v>
      </c>
      <c r="I275" s="0" t="s">
        <v>2442</v>
      </c>
      <c r="K275" s="4" t="str">
        <f aca="false">VLOOKUP(I275,'[1]31-MG'!K$1:K$1048576,1,0)</f>
        <v>'Estiva'</v>
      </c>
      <c r="N275" s="0" t="n">
        <v>11321</v>
      </c>
    </row>
    <row r="276" customFormat="false" ht="12.8" hidden="false" customHeight="false" outlineLevel="0" collapsed="false">
      <c r="B276" s="0" t="n">
        <v>312460</v>
      </c>
      <c r="C276" s="0" t="n">
        <v>3</v>
      </c>
      <c r="D276" s="0" t="n">
        <v>31</v>
      </c>
      <c r="E276" s="2" t="n">
        <f aca="false">VLOOKUP(B276,'10'!$B$2:$F$5570,4,0)</f>
        <v>-21.7412</v>
      </c>
      <c r="F276" s="2" t="n">
        <f aca="false">VLOOKUP(B276,'10'!$B$2:$F$5570,5,0)</f>
        <v>-42.4574</v>
      </c>
      <c r="G276" s="3" t="n">
        <f aca="false">VLOOKUP(B276,'10'!$B$2:$J$5570,6,0)</f>
        <v>2546.45140774044</v>
      </c>
      <c r="H276" s="0" t="n">
        <f aca="false">IFERROR(IF(I276=K276,0,1),1)</f>
        <v>1</v>
      </c>
      <c r="I276" s="0" t="s">
        <v>2443</v>
      </c>
      <c r="K276" s="4" t="e">
        <f aca="false">VLOOKUP(I276,'[1]31-MG'!K$1:K$1048576,1,0)</f>
        <v>#N/A</v>
      </c>
      <c r="N276" s="0" t="n">
        <v>2361</v>
      </c>
    </row>
    <row r="277" customFormat="false" ht="12.8" hidden="false" customHeight="false" outlineLevel="0" collapsed="false">
      <c r="B277" s="0" t="n">
        <v>312470</v>
      </c>
      <c r="C277" s="0" t="n">
        <v>3</v>
      </c>
      <c r="D277" s="0" t="n">
        <v>31</v>
      </c>
      <c r="E277" s="2" t="n">
        <f aca="false">VLOOKUP(B277,'10'!$B$2:$F$5570,4,0)</f>
        <v>-19.5169</v>
      </c>
      <c r="F277" s="2" t="n">
        <f aca="false">VLOOKUP(B277,'10'!$B$2:$F$5570,5,0)</f>
        <v>-45.7859</v>
      </c>
      <c r="G277" s="3" t="n">
        <f aca="false">VLOOKUP(B277,'10'!$B$2:$J$5570,6,0)</f>
        <v>3783.54575957369</v>
      </c>
      <c r="H277" s="0" t="n">
        <f aca="false">IFERROR(IF(I277=K277,0,1),1)</f>
        <v>0</v>
      </c>
      <c r="I277" s="0" t="s">
        <v>2444</v>
      </c>
      <c r="K277" s="4" t="str">
        <f aca="false">VLOOKUP(I277,'[1]31-MG'!K$1:K$1048576,1,0)</f>
        <v>'Estrela_Do_Indaia'</v>
      </c>
      <c r="N277" s="0" t="n">
        <v>3508</v>
      </c>
    </row>
    <row r="278" customFormat="false" ht="12.8" hidden="false" customHeight="false" outlineLevel="0" collapsed="false">
      <c r="B278" s="0" t="n">
        <v>312480</v>
      </c>
      <c r="C278" s="0" t="n">
        <v>3</v>
      </c>
      <c r="D278" s="0" t="n">
        <v>31</v>
      </c>
      <c r="E278" s="2" t="n">
        <f aca="false">VLOOKUP(B278,'10'!$B$2:$F$5570,4,0)</f>
        <v>-18.7399</v>
      </c>
      <c r="F278" s="2" t="n">
        <f aca="false">VLOOKUP(B278,'10'!$B$2:$F$5570,5,0)</f>
        <v>-47.6956</v>
      </c>
      <c r="G278" s="3" t="n">
        <f aca="false">VLOOKUP(B278,'10'!$B$2:$J$5570,6,0)</f>
        <v>8559.35551538676</v>
      </c>
      <c r="H278" s="0" t="n">
        <f aca="false">IFERROR(IF(I278=K278,0,1),1)</f>
        <v>1</v>
      </c>
      <c r="I278" s="0" t="s">
        <v>2445</v>
      </c>
      <c r="K278" s="4" t="e">
        <f aca="false">VLOOKUP(I278,'[1]31-MG'!K$1:K$1048576,1,0)</f>
        <v>#N/A</v>
      </c>
      <c r="N278" s="0" t="n">
        <v>7936</v>
      </c>
    </row>
    <row r="279" customFormat="false" ht="12.8" hidden="false" customHeight="false" outlineLevel="0" collapsed="false">
      <c r="B279" s="0" t="n">
        <v>312490</v>
      </c>
      <c r="C279" s="0" t="n">
        <v>3</v>
      </c>
      <c r="D279" s="0" t="n">
        <v>31</v>
      </c>
      <c r="E279" s="2" t="n">
        <f aca="false">VLOOKUP(B279,'10'!$B$2:$F$5570,4,0)</f>
        <v>-21.1002</v>
      </c>
      <c r="F279" s="2" t="n">
        <f aca="false">VLOOKUP(B279,'10'!$B$2:$F$5570,5,0)</f>
        <v>-42.1878</v>
      </c>
      <c r="G279" s="3" t="n">
        <f aca="false">VLOOKUP(B279,'10'!$B$2:$J$5570,6,0)</f>
        <v>12099.1494671886</v>
      </c>
      <c r="H279" s="0" t="n">
        <f aca="false">IFERROR(IF(I279=K279,0,1),1)</f>
        <v>0</v>
      </c>
      <c r="I279" s="0" t="s">
        <v>2446</v>
      </c>
      <c r="K279" s="4" t="str">
        <f aca="false">VLOOKUP(I279,'[1]31-MG'!K$1:K$1048576,1,0)</f>
        <v>'Eugenopolis'</v>
      </c>
      <c r="N279" s="0" t="n">
        <v>11218</v>
      </c>
    </row>
    <row r="280" customFormat="false" ht="12.8" hidden="false" customHeight="false" outlineLevel="0" collapsed="false">
      <c r="B280" s="0" t="n">
        <v>312500</v>
      </c>
      <c r="C280" s="0" t="n">
        <v>3</v>
      </c>
      <c r="D280" s="0" t="n">
        <v>31</v>
      </c>
      <c r="E280" s="2" t="n">
        <f aca="false">VLOOKUP(B280,'10'!$B$2:$F$5570,4,0)</f>
        <v>-21.5498</v>
      </c>
      <c r="F280" s="2" t="n">
        <f aca="false">VLOOKUP(B280,'10'!$B$2:$F$5570,5,0)</f>
        <v>-43.5068</v>
      </c>
      <c r="G280" s="3" t="n">
        <f aca="false">VLOOKUP(B280,'10'!$B$2:$J$5570,6,0)</f>
        <v>4210.65069708542</v>
      </c>
      <c r="H280" s="0" t="n">
        <f aca="false">IFERROR(IF(I280=K280,0,1),1)</f>
        <v>1</v>
      </c>
      <c r="I280" s="0" t="s">
        <v>2447</v>
      </c>
      <c r="K280" s="4" t="e">
        <f aca="false">VLOOKUP(I280,'[1]31-MG'!K$1:K$1048576,1,0)</f>
        <v>#N/A</v>
      </c>
      <c r="N280" s="0" t="n">
        <v>3904</v>
      </c>
    </row>
    <row r="281" customFormat="false" ht="12.8" hidden="false" customHeight="false" outlineLevel="0" collapsed="false">
      <c r="B281" s="0" t="n">
        <v>312510</v>
      </c>
      <c r="C281" s="0" t="n">
        <v>3</v>
      </c>
      <c r="D281" s="0" t="n">
        <v>31</v>
      </c>
      <c r="E281" s="2" t="n">
        <f aca="false">VLOOKUP(B281,'10'!$B$2:$F$5570,4,0)</f>
        <v>-22.854</v>
      </c>
      <c r="F281" s="2" t="n">
        <f aca="false">VLOOKUP(B281,'10'!$B$2:$F$5570,5,0)</f>
        <v>-46.3178</v>
      </c>
      <c r="G281" s="3" t="n">
        <f aca="false">VLOOKUP(B281,'10'!$B$2:$J$5570,6,0)</f>
        <v>38260.4054376046</v>
      </c>
      <c r="H281" s="0" t="n">
        <f aca="false">IFERROR(IF(I281=K281,0,1),1)</f>
        <v>0</v>
      </c>
      <c r="I281" s="0" t="s">
        <v>2448</v>
      </c>
      <c r="K281" s="4" t="str">
        <f aca="false">VLOOKUP(I281,'[1]31-MG'!K$1:K$1048576,1,0)</f>
        <v>'Extrema'</v>
      </c>
      <c r="N281" s="0" t="n">
        <v>35474</v>
      </c>
    </row>
    <row r="282" customFormat="false" ht="12.8" hidden="false" customHeight="false" outlineLevel="0" collapsed="false">
      <c r="B282" s="0" t="n">
        <v>312520</v>
      </c>
      <c r="C282" s="0" t="n">
        <v>3</v>
      </c>
      <c r="D282" s="0" t="n">
        <v>31</v>
      </c>
      <c r="E282" s="2" t="n">
        <f aca="false">VLOOKUP(B282,'10'!$B$2:$F$5570,4,0)</f>
        <v>-21.4089</v>
      </c>
      <c r="F282" s="2" t="n">
        <f aca="false">VLOOKUP(B282,'10'!$B$2:$F$5570,5,0)</f>
        <v>-45.8286</v>
      </c>
      <c r="G282" s="3" t="n">
        <f aca="false">VLOOKUP(B282,'10'!$B$2:$J$5570,6,0)</f>
        <v>2565.86526853643</v>
      </c>
      <c r="H282" s="0" t="n">
        <f aca="false">IFERROR(IF(I282=K282,0,1),1)</f>
        <v>1</v>
      </c>
      <c r="I282" s="0" t="s">
        <v>2449</v>
      </c>
      <c r="K282" s="4" t="e">
        <f aca="false">VLOOKUP(I282,'[1]31-MG'!K$1:K$1048576,1,0)</f>
        <v>#N/A</v>
      </c>
      <c r="N282" s="0" t="n">
        <v>2379</v>
      </c>
    </row>
    <row r="283" customFormat="false" ht="12.8" hidden="false" customHeight="false" outlineLevel="0" collapsed="false">
      <c r="B283" s="0" t="n">
        <v>312530</v>
      </c>
      <c r="C283" s="0" t="n">
        <v>3</v>
      </c>
      <c r="D283" s="0" t="n">
        <v>31</v>
      </c>
      <c r="E283" s="2" t="n">
        <f aca="false">VLOOKUP(B283,'10'!$B$2:$F$5570,4,0)</f>
        <v>-20.8097</v>
      </c>
      <c r="F283" s="2" t="n">
        <f aca="false">VLOOKUP(B283,'10'!$B$2:$F$5570,5,0)</f>
        <v>-42.0213</v>
      </c>
      <c r="G283" s="3" t="n">
        <f aca="false">VLOOKUP(B283,'10'!$B$2:$J$5570,6,0)</f>
        <v>3518.22299536185</v>
      </c>
      <c r="H283" s="0" t="n">
        <f aca="false">IFERROR(IF(I283=K283,0,1),1)</f>
        <v>1</v>
      </c>
      <c r="I283" s="0" t="s">
        <v>2450</v>
      </c>
      <c r="K283" s="4" t="e">
        <f aca="false">VLOOKUP(I283,'[1]31-MG'!K$1:K$1048576,1,0)</f>
        <v>#N/A</v>
      </c>
      <c r="N283" s="0" t="n">
        <v>3262</v>
      </c>
    </row>
    <row r="284" customFormat="false" ht="12.8" hidden="false" customHeight="false" outlineLevel="0" collapsed="false">
      <c r="B284" s="0" t="n">
        <v>312540</v>
      </c>
      <c r="C284" s="0" t="n">
        <v>3</v>
      </c>
      <c r="D284" s="0" t="n">
        <v>31</v>
      </c>
      <c r="E284" s="2" t="n">
        <f aca="false">VLOOKUP(B284,'10'!$B$2:$F$5570,4,0)</f>
        <v>-18.0755</v>
      </c>
      <c r="F284" s="2" t="n">
        <f aca="false">VLOOKUP(B284,'10'!$B$2:$F$5570,5,0)</f>
        <v>-43.2422</v>
      </c>
      <c r="G284" s="3" t="n">
        <f aca="false">VLOOKUP(B284,'10'!$B$2:$J$5570,6,0)</f>
        <v>5181.34373688483</v>
      </c>
      <c r="H284" s="0" t="n">
        <f aca="false">IFERROR(IF(I284=K284,0,1),1)</f>
        <v>1</v>
      </c>
      <c r="I284" s="0" t="s">
        <v>2451</v>
      </c>
      <c r="K284" s="4" t="e">
        <f aca="false">VLOOKUP(I284,'[1]31-MG'!K$1:K$1048576,1,0)</f>
        <v>#N/A</v>
      </c>
      <c r="N284" s="0" t="n">
        <v>4804</v>
      </c>
    </row>
    <row r="285" customFormat="false" ht="12.8" hidden="false" customHeight="false" outlineLevel="0" collapsed="false">
      <c r="B285" s="0" t="n">
        <v>312550</v>
      </c>
      <c r="C285" s="0" t="n">
        <v>3</v>
      </c>
      <c r="D285" s="0" t="n">
        <v>31</v>
      </c>
      <c r="E285" s="2" t="n">
        <f aca="false">VLOOKUP(B285,'10'!$B$2:$F$5570,4,0)</f>
        <v>-18.0025</v>
      </c>
      <c r="F285" s="2" t="n">
        <f aca="false">VLOOKUP(B285,'10'!$B$2:$F$5570,5,0)</f>
        <v>-43.3854</v>
      </c>
      <c r="G285" s="3" t="n">
        <f aca="false">VLOOKUP(B285,'10'!$B$2:$J$5570,6,0)</f>
        <v>3409.28966533991</v>
      </c>
      <c r="H285" s="0" t="n">
        <f aca="false">IFERROR(IF(I285=K285,0,1),1)</f>
        <v>1</v>
      </c>
      <c r="I285" s="0" t="s">
        <v>2452</v>
      </c>
      <c r="K285" s="4" t="e">
        <f aca="false">VLOOKUP(I285,'[1]31-MG'!K$1:K$1048576,1,0)</f>
        <v>#N/A</v>
      </c>
      <c r="N285" s="0" t="n">
        <v>3161</v>
      </c>
    </row>
    <row r="286" customFormat="false" ht="12.8" hidden="false" customHeight="false" outlineLevel="0" collapsed="false">
      <c r="B286" s="0" t="n">
        <v>312560</v>
      </c>
      <c r="C286" s="0" t="n">
        <v>3</v>
      </c>
      <c r="D286" s="0" t="n">
        <v>31</v>
      </c>
      <c r="E286" s="2" t="n">
        <f aca="false">VLOOKUP(B286,'10'!$B$2:$F$5570,4,0)</f>
        <v>-16.6348</v>
      </c>
      <c r="F286" s="2" t="n">
        <f aca="false">VLOOKUP(B286,'10'!$B$2:$F$5570,5,0)</f>
        <v>-40.7605</v>
      </c>
      <c r="G286" s="3" t="n">
        <f aca="false">VLOOKUP(B286,'10'!$B$2:$J$5570,6,0)</f>
        <v>7990.96081319311</v>
      </c>
      <c r="H286" s="0" t="n">
        <f aca="false">IFERROR(IF(I286=K286,0,1),1)</f>
        <v>0</v>
      </c>
      <c r="I286" s="0" t="s">
        <v>2453</v>
      </c>
      <c r="K286" s="4" t="str">
        <f aca="false">VLOOKUP(I286,'[1]31-MG'!K$1:K$1048576,1,0)</f>
        <v>'Felisburgo'</v>
      </c>
      <c r="N286" s="0" t="n">
        <v>7409</v>
      </c>
    </row>
    <row r="287" customFormat="false" ht="12.8" hidden="false" customHeight="false" outlineLevel="0" collapsed="false">
      <c r="B287" s="0" t="n">
        <v>312570</v>
      </c>
      <c r="C287" s="0" t="n">
        <v>3</v>
      </c>
      <c r="D287" s="0" t="n">
        <v>31</v>
      </c>
      <c r="E287" s="2" t="n">
        <f aca="false">VLOOKUP(B287,'10'!$B$2:$F$5570,4,0)</f>
        <v>-18.7507</v>
      </c>
      <c r="F287" s="2" t="n">
        <f aca="false">VLOOKUP(B287,'10'!$B$2:$F$5570,5,0)</f>
        <v>-44.9004</v>
      </c>
      <c r="G287" s="3" t="n">
        <f aca="false">VLOOKUP(B287,'10'!$B$2:$J$5570,6,0)</f>
        <v>16431.6760681599</v>
      </c>
      <c r="H287" s="0" t="n">
        <f aca="false">IFERROR(IF(I287=K287,0,1),1)</f>
        <v>1</v>
      </c>
      <c r="I287" s="0" t="s">
        <v>2454</v>
      </c>
      <c r="K287" s="4" t="e">
        <f aca="false">VLOOKUP(I287,'[1]31-MG'!K$1:K$1048576,1,0)</f>
        <v>#N/A</v>
      </c>
      <c r="N287" s="0" t="n">
        <v>15235</v>
      </c>
    </row>
    <row r="288" customFormat="false" ht="12.8" hidden="false" customHeight="false" outlineLevel="0" collapsed="false">
      <c r="B288" s="0" t="n">
        <v>312580</v>
      </c>
      <c r="C288" s="0" t="n">
        <v>3</v>
      </c>
      <c r="D288" s="0" t="n">
        <v>31</v>
      </c>
      <c r="E288" s="2" t="n">
        <f aca="false">VLOOKUP(B288,'10'!$B$2:$F$5570,4,0)</f>
        <v>-19.1541</v>
      </c>
      <c r="F288" s="2" t="n">
        <f aca="false">VLOOKUP(B288,'10'!$B$2:$F$5570,5,0)</f>
        <v>-42.0803</v>
      </c>
      <c r="G288" s="3" t="n">
        <f aca="false">VLOOKUP(B288,'10'!$B$2:$J$5570,6,0)</f>
        <v>3660.59130786576</v>
      </c>
      <c r="H288" s="0" t="n">
        <f aca="false">IFERROR(IF(I288=K288,0,1),1)</f>
        <v>1</v>
      </c>
      <c r="I288" s="0" t="s">
        <v>2455</v>
      </c>
      <c r="K288" s="4" t="e">
        <f aca="false">VLOOKUP(I288,'[1]31-MG'!K$1:K$1048576,1,0)</f>
        <v>#N/A</v>
      </c>
      <c r="N288" s="0" t="n">
        <v>3394</v>
      </c>
    </row>
    <row r="289" customFormat="false" ht="12.8" hidden="false" customHeight="false" outlineLevel="0" collapsed="false">
      <c r="B289" s="0" t="n">
        <v>312590</v>
      </c>
      <c r="C289" s="0" t="n">
        <v>3</v>
      </c>
      <c r="D289" s="0" t="n">
        <v>31</v>
      </c>
      <c r="E289" s="2" t="n">
        <f aca="false">VLOOKUP(B289,'10'!$B$2:$F$5570,4,0)</f>
        <v>-19.2343</v>
      </c>
      <c r="F289" s="2" t="n">
        <f aca="false">VLOOKUP(B289,'10'!$B$2:$F$5570,5,0)</f>
        <v>-43.0192</v>
      </c>
      <c r="G289" s="3" t="n">
        <f aca="false">VLOOKUP(B289,'10'!$B$2:$J$5570,6,0)</f>
        <v>10730.4722810714</v>
      </c>
      <c r="H289" s="0" t="n">
        <f aca="false">IFERROR(IF(I289=K289,0,1),1)</f>
        <v>0</v>
      </c>
      <c r="I289" s="0" t="s">
        <v>2456</v>
      </c>
      <c r="K289" s="4" t="str">
        <f aca="false">VLOOKUP(I289,'[1]31-MG'!K$1:K$1048576,1,0)</f>
        <v>'Ferros'</v>
      </c>
      <c r="N289" s="0" t="n">
        <v>9949</v>
      </c>
    </row>
    <row r="290" customFormat="false" ht="12.8" hidden="false" customHeight="false" outlineLevel="0" collapsed="false">
      <c r="B290" s="0" t="n">
        <v>312595</v>
      </c>
      <c r="C290" s="0" t="n">
        <v>3</v>
      </c>
      <c r="D290" s="0" t="n">
        <v>31</v>
      </c>
      <c r="E290" s="2" t="n">
        <f aca="false">VLOOKUP(B290,'10'!$B$2:$F$5570,4,0)</f>
        <v>-20.726</v>
      </c>
      <c r="F290" s="2" t="n">
        <f aca="false">VLOOKUP(B290,'10'!$B$2:$F$5570,5,0)</f>
        <v>-42.279</v>
      </c>
      <c r="G290" s="3" t="n">
        <f aca="false">VLOOKUP(B290,'10'!$B$2:$J$5570,6,0)</f>
        <v>11817.6484856468</v>
      </c>
      <c r="H290" s="0" t="n">
        <f aca="false">IFERROR(IF(I290=K290,0,1),1)</f>
        <v>0</v>
      </c>
      <c r="I290" s="0" t="s">
        <v>2457</v>
      </c>
      <c r="K290" s="4" t="str">
        <f aca="false">VLOOKUP(I290,'[1]31-MG'!K$1:K$1048576,1,0)</f>
        <v>'Fervedouro'</v>
      </c>
      <c r="N290" s="0" t="n">
        <v>10957</v>
      </c>
    </row>
    <row r="291" customFormat="false" ht="12.8" hidden="false" customHeight="false" outlineLevel="0" collapsed="false">
      <c r="B291" s="0" t="n">
        <v>312600</v>
      </c>
      <c r="C291" s="0" t="n">
        <v>3</v>
      </c>
      <c r="D291" s="0" t="n">
        <v>31</v>
      </c>
      <c r="E291" s="2" t="n">
        <f aca="false">VLOOKUP(B291,'10'!$B$2:$F$5570,4,0)</f>
        <v>-19.888</v>
      </c>
      <c r="F291" s="2" t="n">
        <f aca="false">VLOOKUP(B291,'10'!$B$2:$F$5570,5,0)</f>
        <v>-44.4318</v>
      </c>
      <c r="G291" s="3" t="n">
        <f aca="false">VLOOKUP(B291,'10'!$B$2:$J$5570,6,0)</f>
        <v>7966.15421328713</v>
      </c>
      <c r="H291" s="0" t="n">
        <f aca="false">IFERROR(IF(I291=K291,0,1),1)</f>
        <v>1</v>
      </c>
      <c r="I291" s="0" t="s">
        <v>2458</v>
      </c>
      <c r="K291" s="4" t="e">
        <f aca="false">VLOOKUP(I291,'[1]31-MG'!K$1:K$1048576,1,0)</f>
        <v>#N/A</v>
      </c>
      <c r="N291" s="0" t="n">
        <v>7386</v>
      </c>
    </row>
    <row r="292" customFormat="false" ht="12.8" hidden="false" customHeight="false" outlineLevel="0" collapsed="false">
      <c r="B292" s="0" t="n">
        <v>312610</v>
      </c>
      <c r="C292" s="0" t="n">
        <v>3</v>
      </c>
      <c r="D292" s="0" t="n">
        <v>31</v>
      </c>
      <c r="E292" s="2" t="n">
        <f aca="false">VLOOKUP(B292,'10'!$B$2:$F$5570,4,0)</f>
        <v>-20.4618</v>
      </c>
      <c r="F292" s="2" t="n">
        <f aca="false">VLOOKUP(B292,'10'!$B$2:$F$5570,5,0)</f>
        <v>-45.4268</v>
      </c>
      <c r="G292" s="3" t="n">
        <f aca="false">VLOOKUP(B292,'10'!$B$2:$J$5570,6,0)</f>
        <v>72845.1198978354</v>
      </c>
      <c r="H292" s="0" t="n">
        <f aca="false">IFERROR(IF(I292=K292,0,1),1)</f>
        <v>0</v>
      </c>
      <c r="I292" s="0" t="s">
        <v>2459</v>
      </c>
      <c r="K292" s="4" t="str">
        <f aca="false">VLOOKUP(I292,'[1]31-MG'!K$1:K$1048576,1,0)</f>
        <v>'Formiga'</v>
      </c>
      <c r="N292" s="0" t="n">
        <v>67540</v>
      </c>
    </row>
    <row r="293" customFormat="false" ht="12.8" hidden="false" customHeight="false" outlineLevel="0" collapsed="false">
      <c r="B293" s="0" t="n">
        <v>312620</v>
      </c>
      <c r="C293" s="0" t="n">
        <v>3</v>
      </c>
      <c r="D293" s="0" t="n">
        <v>31</v>
      </c>
      <c r="E293" s="2" t="n">
        <f aca="false">VLOOKUP(B293,'10'!$B$2:$F$5570,4,0)</f>
        <v>-14.9446</v>
      </c>
      <c r="F293" s="2" t="n">
        <f aca="false">VLOOKUP(B293,'10'!$B$2:$F$5570,5,0)</f>
        <v>-46.2371</v>
      </c>
      <c r="G293" s="3" t="n">
        <f aca="false">VLOOKUP(B293,'10'!$B$2:$J$5570,6,0)</f>
        <v>10171.7845092758</v>
      </c>
      <c r="H293" s="0" t="n">
        <f aca="false">IFERROR(IF(I293=K293,0,1),1)</f>
        <v>1</v>
      </c>
      <c r="I293" s="0" t="s">
        <v>2460</v>
      </c>
      <c r="K293" s="4" t="e">
        <f aca="false">VLOOKUP(I293,'[1]31-MG'!K$1:K$1048576,1,0)</f>
        <v>#N/A</v>
      </c>
      <c r="N293" s="0" t="n">
        <v>9431</v>
      </c>
    </row>
    <row r="294" customFormat="false" ht="12.8" hidden="false" customHeight="false" outlineLevel="0" collapsed="false">
      <c r="B294" s="0" t="n">
        <v>312630</v>
      </c>
      <c r="C294" s="0" t="n">
        <v>3</v>
      </c>
      <c r="D294" s="0" t="n">
        <v>31</v>
      </c>
      <c r="E294" s="2" t="n">
        <f aca="false">VLOOKUP(B294,'10'!$B$2:$F$5570,4,0)</f>
        <v>-20.8508</v>
      </c>
      <c r="F294" s="2" t="n">
        <f aca="false">VLOOKUP(B294,'10'!$B$2:$F$5570,5,0)</f>
        <v>-46.712</v>
      </c>
      <c r="G294" s="3" t="n">
        <f aca="false">VLOOKUP(B294,'10'!$B$2:$J$5570,6,0)</f>
        <v>4731.58929511111</v>
      </c>
      <c r="H294" s="0" t="n">
        <f aca="false">IFERROR(IF(I294=K294,0,1),1)</f>
        <v>1</v>
      </c>
      <c r="I294" s="0" t="s">
        <v>2461</v>
      </c>
      <c r="K294" s="4" t="e">
        <f aca="false">VLOOKUP(I294,'[1]31-MG'!K$1:K$1048576,1,0)</f>
        <v>#N/A</v>
      </c>
      <c r="N294" s="0" t="n">
        <v>4387</v>
      </c>
    </row>
    <row r="295" customFormat="false" ht="12.8" hidden="false" customHeight="false" outlineLevel="0" collapsed="false">
      <c r="B295" s="0" t="n">
        <v>312640</v>
      </c>
      <c r="C295" s="0" t="n">
        <v>3</v>
      </c>
      <c r="D295" s="0" t="n">
        <v>31</v>
      </c>
      <c r="E295" s="2" t="n">
        <f aca="false">VLOOKUP(B295,'10'!$B$2:$F$5570,4,0)</f>
        <v>-19.5578</v>
      </c>
      <c r="F295" s="2" t="n">
        <f aca="false">VLOOKUP(B295,'10'!$B$2:$F$5570,5,0)</f>
        <v>-44.4472</v>
      </c>
      <c r="G295" s="3" t="n">
        <f aca="false">VLOOKUP(B295,'10'!$B$2:$J$5570,6,0)</f>
        <v>3156.90947499207</v>
      </c>
      <c r="H295" s="0" t="n">
        <f aca="false">IFERROR(IF(I295=K295,0,1),1)</f>
        <v>1</v>
      </c>
      <c r="I295" s="0" t="s">
        <v>2462</v>
      </c>
      <c r="K295" s="4" t="e">
        <f aca="false">VLOOKUP(I295,'[1]31-MG'!K$1:K$1048576,1,0)</f>
        <v>#N/A</v>
      </c>
      <c r="N295" s="0" t="n">
        <v>2927</v>
      </c>
    </row>
    <row r="296" customFormat="false" ht="12.8" hidden="false" customHeight="false" outlineLevel="0" collapsed="false">
      <c r="B296" s="0" t="n">
        <v>312650</v>
      </c>
      <c r="C296" s="0" t="n">
        <v>3</v>
      </c>
      <c r="D296" s="0" t="n">
        <v>31</v>
      </c>
      <c r="E296" s="2" t="n">
        <f aca="false">VLOOKUP(B296,'10'!$B$2:$F$5570,4,0)</f>
        <v>-16.9883</v>
      </c>
      <c r="F296" s="2" t="n">
        <f aca="false">VLOOKUP(B296,'10'!$B$2:$F$5570,5,0)</f>
        <v>-42.3568</v>
      </c>
      <c r="G296" s="3" t="n">
        <f aca="false">VLOOKUP(B296,'10'!$B$2:$J$5570,6,0)</f>
        <v>11155.4201229392</v>
      </c>
      <c r="H296" s="0" t="n">
        <f aca="false">IFERROR(IF(I296=K296,0,1),1)</f>
        <v>1</v>
      </c>
      <c r="I296" s="0" t="s">
        <v>2463</v>
      </c>
      <c r="K296" s="4" t="e">
        <f aca="false">VLOOKUP(I296,'[1]31-MG'!K$1:K$1048576,1,0)</f>
        <v>#N/A</v>
      </c>
      <c r="N296" s="0" t="n">
        <v>10343</v>
      </c>
    </row>
    <row r="297" customFormat="false" ht="12.8" hidden="false" customHeight="false" outlineLevel="0" collapsed="false">
      <c r="B297" s="0" t="n">
        <v>312660</v>
      </c>
      <c r="C297" s="0" t="n">
        <v>3</v>
      </c>
      <c r="D297" s="0" t="n">
        <v>31</v>
      </c>
      <c r="E297" s="2" t="n">
        <f aca="false">VLOOKUP(B297,'10'!$B$2:$F$5570,4,0)</f>
        <v>-17.3107</v>
      </c>
      <c r="F297" s="2" t="n">
        <f aca="false">VLOOKUP(B297,'10'!$B$2:$F$5570,5,0)</f>
        <v>-44.2317</v>
      </c>
      <c r="G297" s="3" t="n">
        <f aca="false">VLOOKUP(B297,'10'!$B$2:$J$5570,6,0)</f>
        <v>5594.42755271058</v>
      </c>
      <c r="H297" s="0" t="n">
        <f aca="false">IFERROR(IF(I297=K297,0,1),1)</f>
        <v>1</v>
      </c>
      <c r="I297" s="0" t="s">
        <v>2464</v>
      </c>
      <c r="K297" s="4" t="e">
        <f aca="false">VLOOKUP(I297,'[1]31-MG'!K$1:K$1048576,1,0)</f>
        <v>#N/A</v>
      </c>
      <c r="N297" s="0" t="n">
        <v>5187</v>
      </c>
    </row>
    <row r="298" customFormat="false" ht="12.8" hidden="false" customHeight="false" outlineLevel="0" collapsed="false">
      <c r="B298" s="0" t="n">
        <v>312670</v>
      </c>
      <c r="C298" s="0" t="n">
        <v>3</v>
      </c>
      <c r="D298" s="0" t="n">
        <v>31</v>
      </c>
      <c r="E298" s="2" t="n">
        <f aca="false">VLOOKUP(B298,'10'!$B$2:$F$5570,4,0)</f>
        <v>-16.4827</v>
      </c>
      <c r="F298" s="2" t="n">
        <f aca="false">VLOOKUP(B298,'10'!$B$2:$F$5570,5,0)</f>
        <v>-43.4896</v>
      </c>
      <c r="G298" s="3" t="n">
        <f aca="false">VLOOKUP(B298,'10'!$B$2:$J$5570,6,0)</f>
        <v>28237.4605277647</v>
      </c>
      <c r="H298" s="0" t="n">
        <f aca="false">IFERROR(IF(I298=K298,0,1),1)</f>
        <v>0</v>
      </c>
      <c r="I298" s="0" t="s">
        <v>2465</v>
      </c>
      <c r="K298" s="4" t="str">
        <f aca="false">VLOOKUP(I298,'[1]31-MG'!K$1:K$1048576,1,0)</f>
        <v>'Francisco_Sa'</v>
      </c>
      <c r="N298" s="0" t="n">
        <v>26181</v>
      </c>
    </row>
    <row r="299" customFormat="false" ht="12.8" hidden="false" customHeight="false" outlineLevel="0" collapsed="false">
      <c r="B299" s="0" t="n">
        <v>312675</v>
      </c>
      <c r="C299" s="0" t="n">
        <v>3</v>
      </c>
      <c r="D299" s="0" t="n">
        <v>31</v>
      </c>
      <c r="E299" s="2" t="n">
        <f aca="false">VLOOKUP(B299,'10'!$B$2:$F$5570,4,0)</f>
        <v>-17.9578</v>
      </c>
      <c r="F299" s="2" t="n">
        <f aca="false">VLOOKUP(B299,'10'!$B$2:$F$5570,5,0)</f>
        <v>-42.0094</v>
      </c>
      <c r="G299" s="3" t="n">
        <f aca="false">VLOOKUP(B299,'10'!$B$2:$J$5570,6,0)</f>
        <v>5873.77143860841</v>
      </c>
      <c r="H299" s="0" t="n">
        <f aca="false">IFERROR(IF(I299=K299,0,1),1)</f>
        <v>1</v>
      </c>
      <c r="I299" s="0" t="s">
        <v>2466</v>
      </c>
      <c r="K299" s="4" t="e">
        <f aca="false">VLOOKUP(I299,'[1]31-MG'!K$1:K$1048576,1,0)</f>
        <v>#N/A</v>
      </c>
      <c r="N299" s="0" t="n">
        <v>5446</v>
      </c>
    </row>
    <row r="300" customFormat="false" ht="12.8" hidden="false" customHeight="false" outlineLevel="0" collapsed="false">
      <c r="B300" s="0" t="n">
        <v>312680</v>
      </c>
      <c r="C300" s="0" t="n">
        <v>3</v>
      </c>
      <c r="D300" s="0" t="n">
        <v>31</v>
      </c>
      <c r="E300" s="2" t="n">
        <f aca="false">VLOOKUP(B300,'10'!$B$2:$F$5570,4,0)</f>
        <v>-18.0709</v>
      </c>
      <c r="F300" s="2" t="n">
        <f aca="false">VLOOKUP(B300,'10'!$B$2:$F$5570,5,0)</f>
        <v>-41.4325</v>
      </c>
      <c r="G300" s="3" t="n">
        <f aca="false">VLOOKUP(B300,'10'!$B$2:$J$5570,6,0)</f>
        <v>6353.72521939811</v>
      </c>
      <c r="H300" s="0" t="n">
        <f aca="false">IFERROR(IF(I300=K300,0,1),1)</f>
        <v>1</v>
      </c>
      <c r="I300" s="0" t="s">
        <v>2467</v>
      </c>
      <c r="K300" s="4" t="e">
        <f aca="false">VLOOKUP(I300,'[1]31-MG'!K$1:K$1048576,1,0)</f>
        <v>#N/A</v>
      </c>
      <c r="N300" s="0" t="n">
        <v>5891</v>
      </c>
    </row>
    <row r="301" customFormat="false" ht="12.8" hidden="false" customHeight="false" outlineLevel="0" collapsed="false">
      <c r="B301" s="0" t="n">
        <v>312690</v>
      </c>
      <c r="C301" s="0" t="n">
        <v>3</v>
      </c>
      <c r="D301" s="0" t="n">
        <v>31</v>
      </c>
      <c r="E301" s="2" t="n">
        <f aca="false">VLOOKUP(B301,'10'!$B$2:$F$5570,4,0)</f>
        <v>-18.5556</v>
      </c>
      <c r="F301" s="2" t="n">
        <f aca="false">VLOOKUP(B301,'10'!$B$2:$F$5570,5,0)</f>
        <v>-41.9121</v>
      </c>
      <c r="G301" s="3" t="n">
        <f aca="false">VLOOKUP(B301,'10'!$B$2:$J$5570,6,0)</f>
        <v>10305.5244392037</v>
      </c>
      <c r="H301" s="0" t="n">
        <f aca="false">IFERROR(IF(I301=K301,0,1),1)</f>
        <v>0</v>
      </c>
      <c r="I301" s="0" t="s">
        <v>2468</v>
      </c>
      <c r="K301" s="4" t="str">
        <f aca="false">VLOOKUP(I301,'[1]31-MG'!K$1:K$1048576,1,0)</f>
        <v>'Frei_Inocencio'</v>
      </c>
      <c r="N301" s="0" t="n">
        <v>9555</v>
      </c>
    </row>
    <row r="302" customFormat="false" ht="12.8" hidden="false" customHeight="false" outlineLevel="0" collapsed="false">
      <c r="B302" s="0" t="n">
        <v>312695</v>
      </c>
      <c r="C302" s="0" t="n">
        <v>3</v>
      </c>
      <c r="D302" s="0" t="n">
        <v>31</v>
      </c>
      <c r="E302" s="2" t="n">
        <f aca="false">VLOOKUP(B302,'10'!$B$2:$F$5570,4,0)</f>
        <v>-18.1751</v>
      </c>
      <c r="F302" s="2" t="n">
        <f aca="false">VLOOKUP(B302,'10'!$B$2:$F$5570,5,0)</f>
        <v>-42.7617</v>
      </c>
      <c r="G302" s="3" t="n">
        <f aca="false">VLOOKUP(B302,'10'!$B$2:$J$5570,6,0)</f>
        <v>3741.48239451571</v>
      </c>
      <c r="H302" s="0" t="n">
        <f aca="false">IFERROR(IF(I302=K302,0,1),1)</f>
        <v>1</v>
      </c>
      <c r="I302" s="0" t="s">
        <v>2469</v>
      </c>
      <c r="K302" s="4" t="e">
        <f aca="false">VLOOKUP(I302,'[1]31-MG'!K$1:K$1048576,1,0)</f>
        <v>#N/A</v>
      </c>
      <c r="N302" s="0" t="n">
        <v>3469</v>
      </c>
    </row>
    <row r="303" customFormat="false" ht="12.8" hidden="false" customHeight="false" outlineLevel="0" collapsed="false">
      <c r="B303" s="0" t="n">
        <v>312700</v>
      </c>
      <c r="C303" s="0" t="n">
        <v>3</v>
      </c>
      <c r="D303" s="0" t="n">
        <v>31</v>
      </c>
      <c r="E303" s="2" t="n">
        <f aca="false">VLOOKUP(B303,'10'!$B$2:$F$5570,4,0)</f>
        <v>-20.2748</v>
      </c>
      <c r="F303" s="2" t="n">
        <f aca="false">VLOOKUP(B303,'10'!$B$2:$F$5570,5,0)</f>
        <v>-49.1984</v>
      </c>
      <c r="G303" s="3" t="n">
        <f aca="false">VLOOKUP(B303,'10'!$B$2:$J$5570,6,0)</f>
        <v>19091.3749972103</v>
      </c>
      <c r="H303" s="0" t="n">
        <f aca="false">IFERROR(IF(I303=K303,0,1),1)</f>
        <v>1</v>
      </c>
      <c r="I303" s="0" t="s">
        <v>2470</v>
      </c>
      <c r="K303" s="4" t="e">
        <f aca="false">VLOOKUP(I303,'[1]31-MG'!K$1:K$1048576,1,0)</f>
        <v>#N/A</v>
      </c>
      <c r="N303" s="0" t="n">
        <v>17701</v>
      </c>
    </row>
    <row r="304" customFormat="false" ht="12.8" hidden="false" customHeight="false" outlineLevel="0" collapsed="false">
      <c r="B304" s="0" t="n">
        <v>312705</v>
      </c>
      <c r="C304" s="0" t="n">
        <v>3</v>
      </c>
      <c r="D304" s="0" t="n">
        <v>31</v>
      </c>
      <c r="E304" s="2" t="n">
        <f aca="false">VLOOKUP(B304,'10'!$B$2:$F$5570,4,0)</f>
        <v>-16.8898</v>
      </c>
      <c r="F304" s="2" t="n">
        <f aca="false">VLOOKUP(B304,'10'!$B$2:$F$5570,5,0)</f>
        <v>-40.923</v>
      </c>
      <c r="G304" s="3" t="n">
        <f aca="false">VLOOKUP(B304,'10'!$B$2:$J$5570,6,0)</f>
        <v>4962.39852901897</v>
      </c>
      <c r="H304" s="0" t="n">
        <f aca="false">IFERROR(IF(I304=K304,0,1),1)</f>
        <v>1</v>
      </c>
      <c r="I304" s="0" t="s">
        <v>2471</v>
      </c>
      <c r="K304" s="4" t="e">
        <f aca="false">VLOOKUP(I304,'[1]31-MG'!K$1:K$1048576,1,0)</f>
        <v>#N/A</v>
      </c>
      <c r="N304" s="0" t="n">
        <v>4601</v>
      </c>
    </row>
    <row r="305" customFormat="false" ht="12.8" hidden="false" customHeight="false" outlineLevel="0" collapsed="false">
      <c r="B305" s="0" t="n">
        <v>312707</v>
      </c>
      <c r="C305" s="0" t="n">
        <v>3</v>
      </c>
      <c r="D305" s="0" t="n">
        <v>31</v>
      </c>
      <c r="E305" s="2" t="n">
        <f aca="false">VLOOKUP(B305,'10'!$B$2:$F$5570,4,0)</f>
        <v>-16.1225</v>
      </c>
      <c r="F305" s="2" t="n">
        <f aca="false">VLOOKUP(B305,'10'!$B$2:$F$5570,5,0)</f>
        <v>-42.5288</v>
      </c>
      <c r="G305" s="3" t="n">
        <f aca="false">VLOOKUP(B305,'10'!$B$2:$J$5570,6,0)</f>
        <v>5868.37869949841</v>
      </c>
      <c r="H305" s="0" t="n">
        <f aca="false">IFERROR(IF(I305=K305,0,1),1)</f>
        <v>1</v>
      </c>
      <c r="I305" s="0" t="s">
        <v>2472</v>
      </c>
      <c r="K305" s="4" t="e">
        <f aca="false">VLOOKUP(I305,'[1]31-MG'!K$1:K$1048576,1,0)</f>
        <v>#N/A</v>
      </c>
      <c r="N305" s="0" t="n">
        <v>5441</v>
      </c>
    </row>
    <row r="306" customFormat="false" ht="12.8" hidden="false" customHeight="false" outlineLevel="0" collapsed="false">
      <c r="B306" s="0" t="n">
        <v>312710</v>
      </c>
      <c r="C306" s="0" t="n">
        <v>3</v>
      </c>
      <c r="D306" s="0" t="n">
        <v>31</v>
      </c>
      <c r="E306" s="2" t="n">
        <f aca="false">VLOOKUP(B306,'10'!$B$2:$F$5570,4,0)</f>
        <v>-20.0259</v>
      </c>
      <c r="F306" s="2" t="n">
        <f aca="false">VLOOKUP(B306,'10'!$B$2:$F$5570,5,0)</f>
        <v>-48.9355</v>
      </c>
      <c r="G306" s="3" t="n">
        <f aca="false">VLOOKUP(B306,'10'!$B$2:$J$5570,6,0)</f>
        <v>63593.3366807251</v>
      </c>
      <c r="H306" s="0" t="n">
        <f aca="false">IFERROR(IF(I306=K306,0,1),1)</f>
        <v>0</v>
      </c>
      <c r="I306" s="0" t="s">
        <v>2473</v>
      </c>
      <c r="K306" s="4" t="str">
        <f aca="false">VLOOKUP(I306,'[1]31-MG'!K$1:K$1048576,1,0)</f>
        <v>'Frutal'</v>
      </c>
      <c r="N306" s="0" t="n">
        <v>58962</v>
      </c>
    </row>
    <row r="307" customFormat="false" ht="12.8" hidden="false" customHeight="false" outlineLevel="0" collapsed="false">
      <c r="B307" s="0" t="n">
        <v>312720</v>
      </c>
      <c r="C307" s="0" t="n">
        <v>3</v>
      </c>
      <c r="D307" s="0" t="n">
        <v>31</v>
      </c>
      <c r="E307" s="2" t="n">
        <f aca="false">VLOOKUP(B307,'10'!$B$2:$F$5570,4,0)</f>
        <v>-19.3661</v>
      </c>
      <c r="F307" s="2" t="n">
        <f aca="false">VLOOKUP(B307,'10'!$B$2:$F$5570,5,0)</f>
        <v>-44.061</v>
      </c>
      <c r="G307" s="3" t="n">
        <f aca="false">VLOOKUP(B307,'10'!$B$2:$J$5570,6,0)</f>
        <v>4642.06982588516</v>
      </c>
      <c r="H307" s="0" t="n">
        <f aca="false">IFERROR(IF(I307=K307,0,1),1)</f>
        <v>1</v>
      </c>
      <c r="I307" s="0" t="s">
        <v>2474</v>
      </c>
      <c r="K307" s="4" t="e">
        <f aca="false">VLOOKUP(I307,'[1]31-MG'!K$1:K$1048576,1,0)</f>
        <v>#N/A</v>
      </c>
      <c r="N307" s="0" t="n">
        <v>4304</v>
      </c>
    </row>
    <row r="308" customFormat="false" ht="12.8" hidden="false" customHeight="false" outlineLevel="0" collapsed="false">
      <c r="B308" s="0" t="n">
        <v>312730</v>
      </c>
      <c r="C308" s="0" t="n">
        <v>3</v>
      </c>
      <c r="D308" s="0" t="n">
        <v>31</v>
      </c>
      <c r="E308" s="2" t="n">
        <f aca="false">VLOOKUP(B308,'10'!$B$2:$F$5570,4,0)</f>
        <v>-19.0005</v>
      </c>
      <c r="F308" s="2" t="n">
        <f aca="false">VLOOKUP(B308,'10'!$B$2:$F$5570,5,0)</f>
        <v>-41.5387</v>
      </c>
      <c r="G308" s="3" t="n">
        <f aca="false">VLOOKUP(B308,'10'!$B$2:$J$5570,6,0)</f>
        <v>7381.58129376348</v>
      </c>
      <c r="H308" s="0" t="n">
        <f aca="false">IFERROR(IF(I308=K308,0,1),1)</f>
        <v>1</v>
      </c>
      <c r="I308" s="0" t="s">
        <v>2475</v>
      </c>
      <c r="K308" s="4" t="e">
        <f aca="false">VLOOKUP(I308,'[1]31-MG'!K$1:K$1048576,1,0)</f>
        <v>#N/A</v>
      </c>
      <c r="N308" s="0" t="n">
        <v>6844</v>
      </c>
    </row>
    <row r="309" customFormat="false" ht="12.8" hidden="false" customHeight="false" outlineLevel="0" collapsed="false">
      <c r="B309" s="0" t="n">
        <v>312733</v>
      </c>
      <c r="C309" s="0" t="n">
        <v>3</v>
      </c>
      <c r="D309" s="0" t="n">
        <v>31</v>
      </c>
      <c r="E309" s="2" t="n">
        <f aca="false">VLOOKUP(B309,'10'!$B$2:$F$5570,4,0)</f>
        <v>-15.0829</v>
      </c>
      <c r="F309" s="2" t="n">
        <f aca="false">VLOOKUP(B309,'10'!$B$2:$F$5570,5,0)</f>
        <v>-43.125</v>
      </c>
      <c r="G309" s="3" t="n">
        <f aca="false">VLOOKUP(B309,'10'!$B$2:$J$5570,6,0)</f>
        <v>5524.32194428062</v>
      </c>
      <c r="H309" s="0" t="n">
        <f aca="false">IFERROR(IF(I309=K309,0,1),1)</f>
        <v>1</v>
      </c>
      <c r="I309" s="0" t="s">
        <v>2476</v>
      </c>
      <c r="K309" s="4" t="e">
        <f aca="false">VLOOKUP(I309,'[1]31-MG'!K$1:K$1048576,1,0)</f>
        <v>#N/A</v>
      </c>
      <c r="N309" s="0" t="n">
        <v>5122</v>
      </c>
    </row>
    <row r="310" customFormat="false" ht="12.8" hidden="false" customHeight="false" outlineLevel="0" collapsed="false">
      <c r="B310" s="0" t="n">
        <v>312735</v>
      </c>
      <c r="C310" s="0" t="n">
        <v>3</v>
      </c>
      <c r="D310" s="0" t="n">
        <v>31</v>
      </c>
      <c r="E310" s="2" t="n">
        <f aca="false">VLOOKUP(B310,'10'!$B$2:$F$5570,4,0)</f>
        <v>-16.8481</v>
      </c>
      <c r="F310" s="2" t="n">
        <f aca="false">VLOOKUP(B310,'10'!$B$2:$F$5570,5,0)</f>
        <v>-43.692</v>
      </c>
      <c r="G310" s="3" t="n">
        <f aca="false">VLOOKUP(B310,'10'!$B$2:$J$5570,6,0)</f>
        <v>3382.32596978993</v>
      </c>
      <c r="H310" s="0" t="n">
        <f aca="false">IFERROR(IF(I310=K310,0,1),1)</f>
        <v>1</v>
      </c>
      <c r="I310" s="0" t="s">
        <v>2477</v>
      </c>
      <c r="K310" s="4" t="e">
        <f aca="false">VLOOKUP(I310,'[1]31-MG'!K$1:K$1048576,1,0)</f>
        <v>#N/A</v>
      </c>
      <c r="N310" s="0" t="n">
        <v>3136</v>
      </c>
    </row>
    <row r="311" customFormat="false" ht="12.8" hidden="false" customHeight="false" outlineLevel="0" collapsed="false">
      <c r="B311" s="0" t="n">
        <v>312737</v>
      </c>
      <c r="C311" s="0" t="n">
        <v>3</v>
      </c>
      <c r="D311" s="0" t="n">
        <v>31</v>
      </c>
      <c r="E311" s="2" t="n">
        <f aca="false">VLOOKUP(B311,'10'!$B$2:$F$5570,4,0)</f>
        <v>-18.9807</v>
      </c>
      <c r="F311" s="2" t="n">
        <f aca="false">VLOOKUP(B311,'10'!$B$2:$F$5570,5,0)</f>
        <v>-41.2235</v>
      </c>
      <c r="G311" s="3" t="n">
        <f aca="false">VLOOKUP(B311,'10'!$B$2:$J$5570,6,0)</f>
        <v>3589.4071516138</v>
      </c>
      <c r="H311" s="0" t="n">
        <f aca="false">IFERROR(IF(I311=K311,0,1),1)</f>
        <v>1</v>
      </c>
      <c r="I311" s="0" t="s">
        <v>2478</v>
      </c>
      <c r="K311" s="4" t="e">
        <f aca="false">VLOOKUP(I311,'[1]31-MG'!K$1:K$1048576,1,0)</f>
        <v>#N/A</v>
      </c>
      <c r="N311" s="0" t="n">
        <v>3328</v>
      </c>
    </row>
    <row r="312" customFormat="false" ht="12.8" hidden="false" customHeight="false" outlineLevel="0" collapsed="false">
      <c r="B312" s="0" t="n">
        <v>312738</v>
      </c>
      <c r="C312" s="0" t="n">
        <v>3</v>
      </c>
      <c r="D312" s="0" t="n">
        <v>31</v>
      </c>
      <c r="E312" s="2" t="n">
        <f aca="false">VLOOKUP(B312,'10'!$B$2:$F$5570,4,0)</f>
        <v>-21.536</v>
      </c>
      <c r="F312" s="2" t="n">
        <f aca="false">VLOOKUP(B312,'10'!$B$2:$F$5570,5,0)</f>
        <v>-43.1957</v>
      </c>
      <c r="G312" s="3" t="n">
        <f aca="false">VLOOKUP(B312,'10'!$B$2:$J$5570,6,0)</f>
        <v>4249.4784186774</v>
      </c>
      <c r="H312" s="0" t="n">
        <f aca="false">IFERROR(IF(I312=K312,0,1),1)</f>
        <v>1</v>
      </c>
      <c r="I312" s="0" t="s">
        <v>1512</v>
      </c>
      <c r="K312" s="4" t="e">
        <f aca="false">VLOOKUP(I312,'[1]31-MG'!K$1:K$1048576,1,0)</f>
        <v>#N/A</v>
      </c>
      <c r="N312" s="0" t="n">
        <v>3940</v>
      </c>
    </row>
    <row r="313" customFormat="false" ht="12.8" hidden="false" customHeight="false" outlineLevel="0" collapsed="false">
      <c r="B313" s="0" t="n">
        <v>312740</v>
      </c>
      <c r="C313" s="0" t="n">
        <v>3</v>
      </c>
      <c r="D313" s="0" t="n">
        <v>31</v>
      </c>
      <c r="E313" s="2" t="n">
        <f aca="false">VLOOKUP(B313,'10'!$B$2:$F$5570,4,0)</f>
        <v>-22.6545</v>
      </c>
      <c r="F313" s="2" t="n">
        <f aca="false">VLOOKUP(B313,'10'!$B$2:$F$5570,5,0)</f>
        <v>-45.8556</v>
      </c>
      <c r="G313" s="3" t="n">
        <f aca="false">VLOOKUP(B313,'10'!$B$2:$J$5570,6,0)</f>
        <v>4686.29028658713</v>
      </c>
      <c r="H313" s="0" t="n">
        <f aca="false">IFERROR(IF(I313=K313,0,1),1)</f>
        <v>1</v>
      </c>
      <c r="I313" s="0" t="s">
        <v>2479</v>
      </c>
      <c r="K313" s="4" t="e">
        <f aca="false">VLOOKUP(I313,'[1]31-MG'!K$1:K$1048576,1,0)</f>
        <v>#N/A</v>
      </c>
      <c r="N313" s="0" t="n">
        <v>4345</v>
      </c>
    </row>
    <row r="314" customFormat="false" ht="12.8" hidden="false" customHeight="false" outlineLevel="0" collapsed="false">
      <c r="B314" s="0" t="n">
        <v>312750</v>
      </c>
      <c r="C314" s="0" t="n">
        <v>3</v>
      </c>
      <c r="D314" s="0" t="n">
        <v>31</v>
      </c>
      <c r="E314" s="2" t="n">
        <f aca="false">VLOOKUP(B314,'10'!$B$2:$F$5570,4,0)</f>
        <v>-18.8196</v>
      </c>
      <c r="F314" s="2" t="n">
        <f aca="false">VLOOKUP(B314,'10'!$B$2:$F$5570,5,0)</f>
        <v>-42.4769</v>
      </c>
      <c r="G314" s="3" t="n">
        <f aca="false">VLOOKUP(B314,'10'!$B$2:$J$5570,6,0)</f>
        <v>6627.67636618595</v>
      </c>
      <c r="H314" s="0" t="n">
        <f aca="false">IFERROR(IF(I314=K314,0,1),1)</f>
        <v>1</v>
      </c>
      <c r="I314" s="0" t="s">
        <v>2480</v>
      </c>
      <c r="K314" s="4" t="e">
        <f aca="false">VLOOKUP(I314,'[1]31-MG'!K$1:K$1048576,1,0)</f>
        <v>#N/A</v>
      </c>
      <c r="N314" s="0" t="n">
        <v>6145</v>
      </c>
    </row>
    <row r="315" customFormat="false" ht="12.8" hidden="false" customHeight="false" outlineLevel="0" collapsed="false">
      <c r="B315" s="0" t="n">
        <v>312760</v>
      </c>
      <c r="C315" s="0" t="n">
        <v>3</v>
      </c>
      <c r="D315" s="0" t="n">
        <v>31</v>
      </c>
      <c r="E315" s="2" t="n">
        <f aca="false">VLOOKUP(B315,'10'!$B$2:$F$5570,4,0)</f>
        <v>-18.4519</v>
      </c>
      <c r="F315" s="2" t="n">
        <f aca="false">VLOOKUP(B315,'10'!$B$2:$F$5570,5,0)</f>
        <v>-43.7423</v>
      </c>
      <c r="G315" s="3" t="n">
        <f aca="false">VLOOKUP(B315,'10'!$B$2:$J$5570,6,0)</f>
        <v>12762.4563777182</v>
      </c>
      <c r="H315" s="0" t="n">
        <f aca="false">IFERROR(IF(I315=K315,0,1),1)</f>
        <v>0</v>
      </c>
      <c r="I315" s="0" t="s">
        <v>2481</v>
      </c>
      <c r="K315" s="4" t="str">
        <f aca="false">VLOOKUP(I315,'[1]31-MG'!K$1:K$1048576,1,0)</f>
        <v>'Gouveia'</v>
      </c>
      <c r="N315" s="0" t="n">
        <v>11833</v>
      </c>
    </row>
    <row r="316" customFormat="false" ht="12.8" hidden="false" customHeight="false" outlineLevel="0" collapsed="false">
      <c r="B316" s="0" t="n">
        <v>312770</v>
      </c>
      <c r="C316" s="0" t="n">
        <v>3</v>
      </c>
      <c r="D316" s="0" t="n">
        <v>31</v>
      </c>
      <c r="E316" s="2" t="n">
        <f aca="false">VLOOKUP(B316,'10'!$B$2:$F$5570,4,0)</f>
        <v>-18.8545</v>
      </c>
      <c r="F316" s="2" t="n">
        <f aca="false">VLOOKUP(B316,'10'!$B$2:$F$5570,5,0)</f>
        <v>-41.9555</v>
      </c>
      <c r="G316" s="3" t="n">
        <f aca="false">VLOOKUP(B316,'10'!$B$2:$J$5570,6,0)</f>
        <v>300575.099773886</v>
      </c>
      <c r="H316" s="0" t="n">
        <f aca="false">IFERROR(IF(I316=K316,0,1),1)</f>
        <v>0</v>
      </c>
      <c r="I316" s="0" t="s">
        <v>2482</v>
      </c>
      <c r="K316" s="4" t="str">
        <f aca="false">VLOOKUP(I316,'[1]31-MG'!K$1:K$1048576,1,0)</f>
        <v>'Governador_Valadares'</v>
      </c>
      <c r="N316" s="0" t="n">
        <v>278685</v>
      </c>
    </row>
    <row r="317" customFormat="false" ht="12.8" hidden="false" customHeight="false" outlineLevel="0" collapsed="false">
      <c r="B317" s="0" t="n">
        <v>312780</v>
      </c>
      <c r="C317" s="0" t="n">
        <v>3</v>
      </c>
      <c r="D317" s="0" t="n">
        <v>31</v>
      </c>
      <c r="E317" s="2" t="n">
        <f aca="false">VLOOKUP(B317,'10'!$B$2:$F$5570,4,0)</f>
        <v>-16.5662</v>
      </c>
      <c r="F317" s="2" t="n">
        <f aca="false">VLOOKUP(B317,'10'!$B$2:$F$5570,5,0)</f>
        <v>-42.8923</v>
      </c>
      <c r="G317" s="3" t="n">
        <f aca="false">VLOOKUP(B317,'10'!$B$2:$J$5570,6,0)</f>
        <v>17018.4060833276</v>
      </c>
      <c r="H317" s="0" t="n">
        <f aca="false">IFERROR(IF(I317=K317,0,1),1)</f>
        <v>0</v>
      </c>
      <c r="I317" s="0" t="s">
        <v>2483</v>
      </c>
      <c r="K317" s="4" t="str">
        <f aca="false">VLOOKUP(I317,'[1]31-MG'!K$1:K$1048576,1,0)</f>
        <v>'Grao_Mogol'</v>
      </c>
      <c r="N317" s="0" t="n">
        <v>15779</v>
      </c>
    </row>
    <row r="318" customFormat="false" ht="12.8" hidden="false" customHeight="false" outlineLevel="0" collapsed="false">
      <c r="B318" s="0" t="n">
        <v>312790</v>
      </c>
      <c r="C318" s="0" t="n">
        <v>3</v>
      </c>
      <c r="D318" s="0" t="n">
        <v>31</v>
      </c>
      <c r="E318" s="2" t="n">
        <f aca="false">VLOOKUP(B318,'10'!$B$2:$F$5570,4,0)</f>
        <v>-18.5003</v>
      </c>
      <c r="F318" s="2" t="n">
        <f aca="false">VLOOKUP(B318,'10'!$B$2:$F$5570,5,0)</f>
        <v>-47.7318</v>
      </c>
      <c r="G318" s="3" t="n">
        <f aca="false">VLOOKUP(B318,'10'!$B$2:$J$5570,6,0)</f>
        <v>1498.10292475708</v>
      </c>
      <c r="H318" s="0" t="n">
        <f aca="false">IFERROR(IF(I318=K318,0,1),1)</f>
        <v>1</v>
      </c>
      <c r="I318" s="0" t="s">
        <v>2484</v>
      </c>
      <c r="K318" s="4" t="e">
        <f aca="false">VLOOKUP(I318,'[1]31-MG'!K$1:K$1048576,1,0)</f>
        <v>#N/A</v>
      </c>
      <c r="N318" s="0" t="n">
        <v>1389</v>
      </c>
    </row>
    <row r="319" customFormat="false" ht="12.8" hidden="false" customHeight="false" outlineLevel="0" collapsed="false">
      <c r="B319" s="0" t="n">
        <v>312800</v>
      </c>
      <c r="C319" s="0" t="n">
        <v>3</v>
      </c>
      <c r="D319" s="0" t="n">
        <v>31</v>
      </c>
      <c r="E319" s="2" t="n">
        <f aca="false">VLOOKUP(B319,'10'!$B$2:$F$5570,4,0)</f>
        <v>-18.7713</v>
      </c>
      <c r="F319" s="2" t="n">
        <f aca="false">VLOOKUP(B319,'10'!$B$2:$F$5570,5,0)</f>
        <v>-42.9312</v>
      </c>
      <c r="G319" s="3" t="n">
        <f aca="false">VLOOKUP(B319,'10'!$B$2:$J$5570,6,0)</f>
        <v>36732.1031738315</v>
      </c>
      <c r="H319" s="0" t="n">
        <f aca="false">IFERROR(IF(I319=K319,0,1),1)</f>
        <v>0</v>
      </c>
      <c r="I319" s="0" t="s">
        <v>2485</v>
      </c>
      <c r="K319" s="4" t="str">
        <f aca="false">VLOOKUP(I319,'[1]31-MG'!K$1:K$1048576,1,0)</f>
        <v>'Guanhaes'</v>
      </c>
      <c r="N319" s="0" t="n">
        <v>34057</v>
      </c>
    </row>
    <row r="320" customFormat="false" ht="12.8" hidden="false" customHeight="false" outlineLevel="0" collapsed="false">
      <c r="B320" s="0" t="n">
        <v>312810</v>
      </c>
      <c r="C320" s="0" t="n">
        <v>3</v>
      </c>
      <c r="D320" s="0" t="n">
        <v>31</v>
      </c>
      <c r="E320" s="2" t="n">
        <f aca="false">VLOOKUP(B320,'10'!$B$2:$F$5570,4,0)</f>
        <v>-20.7631</v>
      </c>
      <c r="F320" s="2" t="n">
        <f aca="false">VLOOKUP(B320,'10'!$B$2:$F$5570,5,0)</f>
        <v>-45.9152</v>
      </c>
      <c r="G320" s="3" t="n">
        <f aca="false">VLOOKUP(B320,'10'!$B$2:$J$5570,6,0)</f>
        <v>15350.9711505166</v>
      </c>
      <c r="H320" s="0" t="n">
        <f aca="false">IFERROR(IF(I320=K320,0,1),1)</f>
        <v>0</v>
      </c>
      <c r="I320" s="0" t="s">
        <v>2486</v>
      </c>
      <c r="K320" s="4" t="str">
        <f aca="false">VLOOKUP(I320,'[1]31-MG'!K$1:K$1048576,1,0)</f>
        <v>'Guape'</v>
      </c>
      <c r="N320" s="0" t="n">
        <v>14233</v>
      </c>
    </row>
    <row r="321" customFormat="false" ht="12.8" hidden="false" customHeight="false" outlineLevel="0" collapsed="false">
      <c r="B321" s="0" t="n">
        <v>312820</v>
      </c>
      <c r="C321" s="0" t="n">
        <v>3</v>
      </c>
      <c r="D321" s="0" t="n">
        <v>31</v>
      </c>
      <c r="E321" s="2" t="n">
        <f aca="false">VLOOKUP(B321,'10'!$B$2:$F$5570,4,0)</f>
        <v>-20.5716</v>
      </c>
      <c r="F321" s="2" t="n">
        <f aca="false">VLOOKUP(B321,'10'!$B$2:$F$5570,5,0)</f>
        <v>-43.0094</v>
      </c>
      <c r="G321" s="3" t="n">
        <f aca="false">VLOOKUP(B321,'10'!$B$2:$J$5570,6,0)</f>
        <v>11144.6346447192</v>
      </c>
      <c r="H321" s="0" t="n">
        <f aca="false">IFERROR(IF(I321=K321,0,1),1)</f>
        <v>0</v>
      </c>
      <c r="I321" s="0" t="s">
        <v>2487</v>
      </c>
      <c r="K321" s="4" t="str">
        <f aca="false">VLOOKUP(I321,'[1]31-MG'!K$1:K$1048576,1,0)</f>
        <v>'Guaraciaba'</v>
      </c>
      <c r="N321" s="0" t="n">
        <v>10333</v>
      </c>
    </row>
    <row r="322" customFormat="false" ht="12.8" hidden="false" customHeight="false" outlineLevel="0" collapsed="false">
      <c r="B322" s="0" t="n">
        <v>312825</v>
      </c>
      <c r="C322" s="0" t="n">
        <v>3</v>
      </c>
      <c r="D322" s="0" t="n">
        <v>31</v>
      </c>
      <c r="E322" s="2" t="n">
        <f aca="false">VLOOKUP(B322,'10'!$B$2:$F$5570,4,0)</f>
        <v>-17.0142</v>
      </c>
      <c r="F322" s="2" t="n">
        <f aca="false">VLOOKUP(B322,'10'!$B$2:$F$5570,5,0)</f>
        <v>-43.6675</v>
      </c>
      <c r="G322" s="3" t="n">
        <f aca="false">VLOOKUP(B322,'10'!$B$2:$J$5570,6,0)</f>
        <v>5343.12591018473</v>
      </c>
      <c r="H322" s="0" t="n">
        <f aca="false">IFERROR(IF(I322=K322,0,1),1)</f>
        <v>1</v>
      </c>
      <c r="I322" s="0" t="s">
        <v>2488</v>
      </c>
      <c r="K322" s="4" t="e">
        <f aca="false">VLOOKUP(I322,'[1]31-MG'!K$1:K$1048576,1,0)</f>
        <v>#N/A</v>
      </c>
      <c r="N322" s="0" t="n">
        <v>4954</v>
      </c>
    </row>
    <row r="323" customFormat="false" ht="12.8" hidden="false" customHeight="false" outlineLevel="0" collapsed="false">
      <c r="B323" s="0" t="n">
        <v>312830</v>
      </c>
      <c r="C323" s="0" t="n">
        <v>3</v>
      </c>
      <c r="D323" s="0" t="n">
        <v>31</v>
      </c>
      <c r="E323" s="2" t="n">
        <f aca="false">VLOOKUP(B323,'10'!$B$2:$F$5570,4,0)</f>
        <v>-21.3009</v>
      </c>
      <c r="F323" s="2" t="n">
        <f aca="false">VLOOKUP(B323,'10'!$B$2:$F$5570,5,0)</f>
        <v>-46.7964</v>
      </c>
      <c r="G323" s="3" t="n">
        <f aca="false">VLOOKUP(B323,'10'!$B$2:$J$5570,6,0)</f>
        <v>20519.3723135374</v>
      </c>
      <c r="H323" s="0" t="n">
        <f aca="false">IFERROR(IF(I323=K323,0,1),1)</f>
        <v>0</v>
      </c>
      <c r="I323" s="0" t="s">
        <v>2489</v>
      </c>
      <c r="K323" s="4" t="str">
        <f aca="false">VLOOKUP(I323,'[1]31-MG'!K$1:K$1048576,1,0)</f>
        <v>'Guaranesia'</v>
      </c>
      <c r="N323" s="0" t="n">
        <v>19025</v>
      </c>
    </row>
    <row r="324" customFormat="false" ht="12.8" hidden="false" customHeight="false" outlineLevel="0" collapsed="false">
      <c r="B324" s="0" t="n">
        <v>312840</v>
      </c>
      <c r="C324" s="0" t="n">
        <v>3</v>
      </c>
      <c r="D324" s="0" t="n">
        <v>31</v>
      </c>
      <c r="E324" s="2" t="n">
        <f aca="false">VLOOKUP(B324,'10'!$B$2:$F$5570,4,0)</f>
        <v>-21.3563</v>
      </c>
      <c r="F324" s="2" t="n">
        <f aca="false">VLOOKUP(B324,'10'!$B$2:$F$5570,5,0)</f>
        <v>-43.0328</v>
      </c>
      <c r="G324" s="3" t="n">
        <f aca="false">VLOOKUP(B324,'10'!$B$2:$J$5570,6,0)</f>
        <v>9602.31125926013</v>
      </c>
      <c r="H324" s="0" t="n">
        <f aca="false">IFERROR(IF(I324=K324,0,1),1)</f>
        <v>1</v>
      </c>
      <c r="I324" s="0" t="s">
        <v>2490</v>
      </c>
      <c r="K324" s="4" t="e">
        <f aca="false">VLOOKUP(I324,'[1]31-MG'!K$1:K$1048576,1,0)</f>
        <v>#N/A</v>
      </c>
      <c r="N324" s="0" t="n">
        <v>8903</v>
      </c>
    </row>
    <row r="325" customFormat="false" ht="12.8" hidden="false" customHeight="false" outlineLevel="0" collapsed="false">
      <c r="B325" s="0" t="n">
        <v>312850</v>
      </c>
      <c r="C325" s="0" t="n">
        <v>3</v>
      </c>
      <c r="D325" s="0" t="n">
        <v>31</v>
      </c>
      <c r="E325" s="2" t="n">
        <f aca="false">VLOOKUP(B325,'10'!$B$2:$F$5570,4,0)</f>
        <v>-21.7304</v>
      </c>
      <c r="F325" s="2" t="n">
        <f aca="false">VLOOKUP(B325,'10'!$B$2:$F$5570,5,0)</f>
        <v>-43.0334</v>
      </c>
      <c r="G325" s="3" t="n">
        <f aca="false">VLOOKUP(B325,'10'!$B$2:$J$5570,6,0)</f>
        <v>4117.89558439348</v>
      </c>
      <c r="H325" s="0" t="n">
        <f aca="false">IFERROR(IF(I325=K325,0,1),1)</f>
        <v>1</v>
      </c>
      <c r="I325" s="0" t="s">
        <v>2491</v>
      </c>
      <c r="K325" s="4" t="e">
        <f aca="false">VLOOKUP(I325,'[1]31-MG'!K$1:K$1048576,1,0)</f>
        <v>#N/A</v>
      </c>
      <c r="N325" s="0" t="n">
        <v>3818</v>
      </c>
    </row>
    <row r="326" customFormat="false" ht="12.8" hidden="false" customHeight="false" outlineLevel="0" collapsed="false">
      <c r="B326" s="0" t="n">
        <v>312860</v>
      </c>
      <c r="C326" s="0" t="n">
        <v>3</v>
      </c>
      <c r="D326" s="0" t="n">
        <v>31</v>
      </c>
      <c r="E326" s="2" t="n">
        <f aca="false">VLOOKUP(B326,'10'!$B$2:$F$5570,4,0)</f>
        <v>-17.7673</v>
      </c>
      <c r="F326" s="2" t="n">
        <f aca="false">VLOOKUP(B326,'10'!$B$2:$F$5570,5,0)</f>
        <v>-47.0998</v>
      </c>
      <c r="G326" s="3" t="n">
        <f aca="false">VLOOKUP(B326,'10'!$B$2:$J$5570,6,0)</f>
        <v>7108.70869479765</v>
      </c>
      <c r="H326" s="0" t="n">
        <f aca="false">IFERROR(IF(I326=K326,0,1),1)</f>
        <v>1</v>
      </c>
      <c r="I326" s="0" t="s">
        <v>2492</v>
      </c>
      <c r="K326" s="4" t="e">
        <f aca="false">VLOOKUP(I326,'[1]31-MG'!K$1:K$1048576,1,0)</f>
        <v>#N/A</v>
      </c>
      <c r="N326" s="0" t="n">
        <v>6591</v>
      </c>
    </row>
    <row r="327" customFormat="false" ht="12.8" hidden="false" customHeight="false" outlineLevel="0" collapsed="false">
      <c r="B327" s="0" t="n">
        <v>312870</v>
      </c>
      <c r="C327" s="0" t="n">
        <v>3</v>
      </c>
      <c r="D327" s="0" t="n">
        <v>31</v>
      </c>
      <c r="E327" s="2" t="n">
        <f aca="false">VLOOKUP(B327,'10'!$B$2:$F$5570,4,0)</f>
        <v>-21.305</v>
      </c>
      <c r="F327" s="2" t="n">
        <f aca="false">VLOOKUP(B327,'10'!$B$2:$F$5570,5,0)</f>
        <v>-46.7081</v>
      </c>
      <c r="G327" s="3" t="n">
        <f aca="false">VLOOKUP(B327,'10'!$B$2:$J$5570,6,0)</f>
        <v>55814.8497884659</v>
      </c>
      <c r="H327" s="0" t="n">
        <f aca="false">IFERROR(IF(I327=K327,0,1),1)</f>
        <v>0</v>
      </c>
      <c r="I327" s="0" t="s">
        <v>2493</v>
      </c>
      <c r="K327" s="4" t="str">
        <f aca="false">VLOOKUP(I327,'[1]31-MG'!K$1:K$1048576,1,0)</f>
        <v>'Guaxupe'</v>
      </c>
      <c r="N327" s="0" t="n">
        <v>51750</v>
      </c>
    </row>
    <row r="328" customFormat="false" ht="12.8" hidden="false" customHeight="false" outlineLevel="0" collapsed="false">
      <c r="B328" s="0" t="n">
        <v>312880</v>
      </c>
      <c r="C328" s="0" t="n">
        <v>3</v>
      </c>
      <c r="D328" s="0" t="n">
        <v>31</v>
      </c>
      <c r="E328" s="2" t="n">
        <f aca="false">VLOOKUP(B328,'10'!$B$2:$F$5570,4,0)</f>
        <v>-21.155</v>
      </c>
      <c r="F328" s="2" t="n">
        <f aca="false">VLOOKUP(B328,'10'!$B$2:$F$5570,5,0)</f>
        <v>-42.7887</v>
      </c>
      <c r="G328" s="3" t="n">
        <f aca="false">VLOOKUP(B328,'10'!$B$2:$J$5570,6,0)</f>
        <v>7663.08227530531</v>
      </c>
      <c r="H328" s="0" t="n">
        <f aca="false">IFERROR(IF(I328=K328,0,1),1)</f>
        <v>1</v>
      </c>
      <c r="I328" s="0" t="s">
        <v>2494</v>
      </c>
      <c r="K328" s="4" t="e">
        <f aca="false">VLOOKUP(I328,'[1]31-MG'!K$1:K$1048576,1,0)</f>
        <v>#N/A</v>
      </c>
      <c r="N328" s="0" t="n">
        <v>7105</v>
      </c>
    </row>
    <row r="329" customFormat="false" ht="12.8" hidden="false" customHeight="false" outlineLevel="0" collapsed="false">
      <c r="B329" s="0" t="n">
        <v>312890</v>
      </c>
      <c r="C329" s="0" t="n">
        <v>3</v>
      </c>
      <c r="D329" s="0" t="n">
        <v>31</v>
      </c>
      <c r="E329" s="2" t="n">
        <f aca="false">VLOOKUP(B329,'10'!$B$2:$F$5570,4,0)</f>
        <v>-18.8425</v>
      </c>
      <c r="F329" s="2" t="n">
        <f aca="false">VLOOKUP(B329,'10'!$B$2:$F$5570,5,0)</f>
        <v>-46.7901</v>
      </c>
      <c r="G329" s="3" t="n">
        <f aca="false">VLOOKUP(B329,'10'!$B$2:$J$5570,6,0)</f>
        <v>8597.10468915674</v>
      </c>
      <c r="H329" s="0" t="n">
        <f aca="false">IFERROR(IF(I329=K329,0,1),1)</f>
        <v>1</v>
      </c>
      <c r="I329" s="0" t="s">
        <v>2495</v>
      </c>
      <c r="K329" s="4" t="e">
        <f aca="false">VLOOKUP(I329,'[1]31-MG'!K$1:K$1048576,1,0)</f>
        <v>#N/A</v>
      </c>
      <c r="N329" s="0" t="n">
        <v>7971</v>
      </c>
    </row>
    <row r="330" customFormat="false" ht="12.8" hidden="false" customHeight="false" outlineLevel="0" collapsed="false">
      <c r="B330" s="0" t="n">
        <v>312900</v>
      </c>
      <c r="C330" s="0" t="n">
        <v>3</v>
      </c>
      <c r="D330" s="0" t="n">
        <v>31</v>
      </c>
      <c r="E330" s="2" t="n">
        <f aca="false">VLOOKUP(B330,'10'!$B$2:$F$5570,4,0)</f>
        <v>-21.0098</v>
      </c>
      <c r="F330" s="2" t="n">
        <f aca="false">VLOOKUP(B330,'10'!$B$2:$F$5570,5,0)</f>
        <v>-42.7207</v>
      </c>
      <c r="G330" s="3" t="n">
        <f aca="false">VLOOKUP(B330,'10'!$B$2:$J$5570,6,0)</f>
        <v>9105.10071331843</v>
      </c>
      <c r="H330" s="0" t="n">
        <f aca="false">IFERROR(IF(I330=K330,0,1),1)</f>
        <v>1</v>
      </c>
      <c r="I330" s="0" t="s">
        <v>2496</v>
      </c>
      <c r="K330" s="4" t="e">
        <f aca="false">VLOOKUP(I330,'[1]31-MG'!K$1:K$1048576,1,0)</f>
        <v>#N/A</v>
      </c>
      <c r="N330" s="0" t="n">
        <v>8442</v>
      </c>
    </row>
    <row r="331" customFormat="false" ht="12.8" hidden="false" customHeight="false" outlineLevel="0" collapsed="false">
      <c r="B331" s="0" t="n">
        <v>312910</v>
      </c>
      <c r="C331" s="0" t="n">
        <v>3</v>
      </c>
      <c r="D331" s="0" t="n">
        <v>31</v>
      </c>
      <c r="E331" s="2" t="n">
        <f aca="false">VLOOKUP(B331,'10'!$B$2:$F$5570,4,0)</f>
        <v>-19.2143</v>
      </c>
      <c r="F331" s="2" t="n">
        <f aca="false">VLOOKUP(B331,'10'!$B$2:$F$5570,5,0)</f>
        <v>-49.7876</v>
      </c>
      <c r="G331" s="3" t="n">
        <f aca="false">VLOOKUP(B331,'10'!$B$2:$J$5570,6,0)</f>
        <v>6152.03677668424</v>
      </c>
      <c r="H331" s="0" t="n">
        <f aca="false">IFERROR(IF(I331=K331,0,1),1)</f>
        <v>0</v>
      </c>
      <c r="I331" s="0" t="s">
        <v>2497</v>
      </c>
      <c r="K331" s="4" t="str">
        <f aca="false">VLOOKUP(I331,'[1]31-MG'!K$1:K$1048576,1,0)</f>
        <v>'Gurinhata'</v>
      </c>
      <c r="N331" s="0" t="n">
        <v>5704</v>
      </c>
    </row>
    <row r="332" customFormat="false" ht="12.8" hidden="false" customHeight="false" outlineLevel="0" collapsed="false">
      <c r="B332" s="0" t="n">
        <v>312920</v>
      </c>
      <c r="C332" s="0" t="n">
        <v>3</v>
      </c>
      <c r="D332" s="0" t="n">
        <v>31</v>
      </c>
      <c r="E332" s="2" t="n">
        <f aca="false">VLOOKUP(B332,'10'!$B$2:$F$5570,4,0)</f>
        <v>-22.0644</v>
      </c>
      <c r="F332" s="2" t="n">
        <f aca="false">VLOOKUP(B332,'10'!$B$2:$F$5570,5,0)</f>
        <v>-45.5453</v>
      </c>
      <c r="G332" s="3" t="n">
        <f aca="false">VLOOKUP(B332,'10'!$B$2:$J$5570,6,0)</f>
        <v>7036.4459907237</v>
      </c>
      <c r="H332" s="0" t="n">
        <f aca="false">IFERROR(IF(I332=K332,0,1),1)</f>
        <v>1</v>
      </c>
      <c r="I332" s="0" t="s">
        <v>2498</v>
      </c>
      <c r="K332" s="4" t="e">
        <f aca="false">VLOOKUP(I332,'[1]31-MG'!K$1:K$1048576,1,0)</f>
        <v>#N/A</v>
      </c>
      <c r="N332" s="0" t="n">
        <v>6524</v>
      </c>
    </row>
    <row r="333" customFormat="false" ht="12.8" hidden="false" customHeight="false" outlineLevel="0" collapsed="false">
      <c r="B333" s="0" t="n">
        <v>312930</v>
      </c>
      <c r="C333" s="0" t="n">
        <v>3</v>
      </c>
      <c r="D333" s="0" t="n">
        <v>31</v>
      </c>
      <c r="E333" s="2" t="n">
        <f aca="false">VLOOKUP(B333,'10'!$B$2:$F$5570,4,0)</f>
        <v>-19.4387</v>
      </c>
      <c r="F333" s="2" t="n">
        <f aca="false">VLOOKUP(B333,'10'!$B$2:$F$5570,5,0)</f>
        <v>-42.2147</v>
      </c>
      <c r="G333" s="3" t="n">
        <f aca="false">VLOOKUP(B333,'10'!$B$2:$J$5570,6,0)</f>
        <v>11720.5791816668</v>
      </c>
      <c r="H333" s="0" t="n">
        <f aca="false">IFERROR(IF(I333=K333,0,1),1)</f>
        <v>1</v>
      </c>
      <c r="I333" s="0" t="s">
        <v>2499</v>
      </c>
      <c r="K333" s="4" t="e">
        <f aca="false">VLOOKUP(I333,'[1]31-MG'!K$1:K$1048576,1,0)</f>
        <v>#N/A</v>
      </c>
      <c r="N333" s="0" t="n">
        <v>10867</v>
      </c>
    </row>
    <row r="334" customFormat="false" ht="12.8" hidden="false" customHeight="false" outlineLevel="0" collapsed="false">
      <c r="B334" s="0" t="n">
        <v>312940</v>
      </c>
      <c r="C334" s="0" t="n">
        <v>3</v>
      </c>
      <c r="D334" s="0" t="n">
        <v>31</v>
      </c>
      <c r="E334" s="2" t="n">
        <f aca="false">VLOOKUP(B334,'10'!$B$2:$F$5570,4,0)</f>
        <v>-21.433</v>
      </c>
      <c r="F334" s="2" t="n">
        <f aca="false">VLOOKUP(B334,'10'!$B$2:$F$5570,5,0)</f>
        <v>-43.9639</v>
      </c>
      <c r="G334" s="3" t="n">
        <f aca="false">VLOOKUP(B334,'10'!$B$2:$J$5570,6,0)</f>
        <v>5428.33118812268</v>
      </c>
      <c r="H334" s="0" t="n">
        <f aca="false">IFERROR(IF(I334=K334,0,1),1)</f>
        <v>0</v>
      </c>
      <c r="I334" s="0" t="s">
        <v>2500</v>
      </c>
      <c r="K334" s="4" t="str">
        <f aca="false">VLOOKUP(I334,'[1]31-MG'!K$1:K$1048576,1,0)</f>
        <v>'Ibertioga'</v>
      </c>
      <c r="N334" s="0" t="n">
        <v>5033</v>
      </c>
    </row>
    <row r="335" customFormat="false" ht="12.8" hidden="false" customHeight="false" outlineLevel="0" collapsed="false">
      <c r="B335" s="0" t="n">
        <v>312950</v>
      </c>
      <c r="C335" s="0" t="n">
        <v>3</v>
      </c>
      <c r="D335" s="0" t="n">
        <v>31</v>
      </c>
      <c r="E335" s="2" t="n">
        <f aca="false">VLOOKUP(B335,'10'!$B$2:$F$5570,4,0)</f>
        <v>-19.4749</v>
      </c>
      <c r="F335" s="2" t="n">
        <f aca="false">VLOOKUP(B335,'10'!$B$2:$F$5570,5,0)</f>
        <v>-46.5474</v>
      </c>
      <c r="G335" s="3" t="n">
        <f aca="false">VLOOKUP(B335,'10'!$B$2:$J$5570,6,0)</f>
        <v>27001.4447237535</v>
      </c>
      <c r="H335" s="0" t="n">
        <f aca="false">IFERROR(IF(I335=K335,0,1),1)</f>
        <v>0</v>
      </c>
      <c r="I335" s="0" t="s">
        <v>2501</v>
      </c>
      <c r="K335" s="4" t="str">
        <f aca="false">VLOOKUP(I335,'[1]31-MG'!K$1:K$1048576,1,0)</f>
        <v>'Ibia'</v>
      </c>
      <c r="N335" s="0" t="n">
        <v>25035</v>
      </c>
    </row>
    <row r="336" customFormat="false" ht="12.8" hidden="false" customHeight="false" outlineLevel="0" collapsed="false">
      <c r="B336" s="0" t="n">
        <v>312960</v>
      </c>
      <c r="C336" s="0" t="n">
        <v>3</v>
      </c>
      <c r="D336" s="0" t="n">
        <v>31</v>
      </c>
      <c r="E336" s="2" t="n">
        <f aca="false">VLOOKUP(B336,'10'!$B$2:$F$5570,4,0)</f>
        <v>-16.8591</v>
      </c>
      <c r="F336" s="2" t="n">
        <f aca="false">VLOOKUP(B336,'10'!$B$2:$F$5570,5,0)</f>
        <v>-44.9046</v>
      </c>
      <c r="G336" s="3" t="n">
        <f aca="false">VLOOKUP(B336,'10'!$B$2:$J$5570,6,0)</f>
        <v>9006.95286151649</v>
      </c>
      <c r="H336" s="0" t="n">
        <f aca="false">IFERROR(IF(I336=K336,0,1),1)</f>
        <v>1</v>
      </c>
      <c r="I336" s="0" t="s">
        <v>2502</v>
      </c>
      <c r="K336" s="4" t="e">
        <f aca="false">VLOOKUP(I336,'[1]31-MG'!K$1:K$1048576,1,0)</f>
        <v>#N/A</v>
      </c>
      <c r="N336" s="0" t="n">
        <v>8351</v>
      </c>
    </row>
    <row r="337" customFormat="false" ht="12.8" hidden="false" customHeight="false" outlineLevel="0" collapsed="false">
      <c r="B337" s="0" t="n">
        <v>312965</v>
      </c>
      <c r="C337" s="0" t="n">
        <v>3</v>
      </c>
      <c r="D337" s="0" t="n">
        <v>31</v>
      </c>
      <c r="E337" s="2" t="n">
        <f aca="false">VLOOKUP(B337,'10'!$B$2:$F$5570,4,0)</f>
        <v>-15.6605</v>
      </c>
      <c r="F337" s="2" t="n">
        <f aca="false">VLOOKUP(B337,'10'!$B$2:$F$5570,5,0)</f>
        <v>-44.1667</v>
      </c>
      <c r="G337" s="3" t="n">
        <f aca="false">VLOOKUP(B337,'10'!$B$2:$J$5570,6,0)</f>
        <v>6444.32323644606</v>
      </c>
      <c r="H337" s="0" t="n">
        <f aca="false">IFERROR(IF(I337=K337,0,1),1)</f>
        <v>1</v>
      </c>
      <c r="I337" s="0" t="s">
        <v>2503</v>
      </c>
      <c r="K337" s="4" t="e">
        <f aca="false">VLOOKUP(I337,'[1]31-MG'!K$1:K$1048576,1,0)</f>
        <v>#N/A</v>
      </c>
      <c r="N337" s="0" t="n">
        <v>5975</v>
      </c>
    </row>
    <row r="338" customFormat="false" ht="12.8" hidden="false" customHeight="false" outlineLevel="0" collapsed="false">
      <c r="B338" s="0" t="n">
        <v>312970</v>
      </c>
      <c r="C338" s="0" t="n">
        <v>3</v>
      </c>
      <c r="D338" s="0" t="n">
        <v>31</v>
      </c>
      <c r="E338" s="2" t="n">
        <f aca="false">VLOOKUP(B338,'10'!$B$2:$F$5570,4,0)</f>
        <v>-20.4611</v>
      </c>
      <c r="F338" s="2" t="n">
        <f aca="false">VLOOKUP(B338,'10'!$B$2:$F$5570,5,0)</f>
        <v>-47.1222</v>
      </c>
      <c r="G338" s="3" t="n">
        <f aca="false">VLOOKUP(B338,'10'!$B$2:$J$5570,6,0)</f>
        <v>14762.084039705</v>
      </c>
      <c r="H338" s="0" t="n">
        <f aca="false">IFERROR(IF(I338=K338,0,1),1)</f>
        <v>0</v>
      </c>
      <c r="I338" s="0" t="s">
        <v>2504</v>
      </c>
      <c r="K338" s="4" t="str">
        <f aca="false">VLOOKUP(I338,'[1]31-MG'!K$1:K$1048576,1,0)</f>
        <v>'Ibiraci'</v>
      </c>
      <c r="N338" s="0" t="n">
        <v>13687</v>
      </c>
    </row>
    <row r="339" customFormat="false" ht="12.8" hidden="false" customHeight="false" outlineLevel="0" collapsed="false">
      <c r="B339" s="0" t="n">
        <v>312980</v>
      </c>
      <c r="C339" s="0" t="n">
        <v>3</v>
      </c>
      <c r="D339" s="0" t="n">
        <v>31</v>
      </c>
      <c r="E339" s="2" t="n">
        <f aca="false">VLOOKUP(B339,'10'!$B$2:$F$5570,4,0)</f>
        <v>-20.0252</v>
      </c>
      <c r="F339" s="2" t="n">
        <f aca="false">VLOOKUP(B339,'10'!$B$2:$F$5570,5,0)</f>
        <v>-44.0569</v>
      </c>
      <c r="G339" s="3" t="n">
        <f aca="false">VLOOKUP(B339,'10'!$B$2:$J$5570,6,0)</f>
        <v>193076.238355212</v>
      </c>
      <c r="H339" s="0" t="n">
        <f aca="false">IFERROR(IF(I339=K339,0,1),1)</f>
        <v>0</v>
      </c>
      <c r="I339" s="0" t="s">
        <v>2505</v>
      </c>
      <c r="K339" s="4" t="str">
        <f aca="false">VLOOKUP(I339,'[1]31-MG'!K$1:K$1048576,1,0)</f>
        <v>'Ibirite'</v>
      </c>
      <c r="N339" s="0" t="n">
        <v>179015</v>
      </c>
    </row>
    <row r="340" customFormat="false" ht="12.8" hidden="false" customHeight="false" outlineLevel="0" collapsed="false">
      <c r="B340" s="0" t="n">
        <v>312990</v>
      </c>
      <c r="C340" s="0" t="n">
        <v>3</v>
      </c>
      <c r="D340" s="0" t="n">
        <v>31</v>
      </c>
      <c r="E340" s="2" t="n">
        <f aca="false">VLOOKUP(B340,'10'!$B$2:$F$5570,4,0)</f>
        <v>-22.0604</v>
      </c>
      <c r="F340" s="2" t="n">
        <f aca="false">VLOOKUP(B340,'10'!$B$2:$F$5570,5,0)</f>
        <v>-46.4368</v>
      </c>
      <c r="G340" s="3" t="n">
        <f aca="false">VLOOKUP(B340,'10'!$B$2:$J$5570,6,0)</f>
        <v>3756.5820640237</v>
      </c>
      <c r="H340" s="0" t="n">
        <f aca="false">IFERROR(IF(I340=K340,0,1),1)</f>
        <v>1</v>
      </c>
      <c r="I340" s="0" t="s">
        <v>2506</v>
      </c>
      <c r="K340" s="4" t="e">
        <f aca="false">VLOOKUP(I340,'[1]31-MG'!K$1:K$1048576,1,0)</f>
        <v>#N/A</v>
      </c>
      <c r="N340" s="0" t="n">
        <v>3483</v>
      </c>
    </row>
    <row r="341" customFormat="false" ht="12.8" hidden="false" customHeight="false" outlineLevel="0" collapsed="false">
      <c r="B341" s="0" t="n">
        <v>313000</v>
      </c>
      <c r="C341" s="0" t="n">
        <v>3</v>
      </c>
      <c r="D341" s="0" t="n">
        <v>31</v>
      </c>
      <c r="E341" s="2" t="n">
        <f aca="false">VLOOKUP(B341,'10'!$B$2:$F$5570,4,0)</f>
        <v>-21.1541</v>
      </c>
      <c r="F341" s="2" t="n">
        <f aca="false">VLOOKUP(B341,'10'!$B$2:$F$5570,5,0)</f>
        <v>-44.7479</v>
      </c>
      <c r="G341" s="3" t="n">
        <f aca="false">VLOOKUP(B341,'10'!$B$2:$J$5570,6,0)</f>
        <v>3216.22960520203</v>
      </c>
      <c r="H341" s="0" t="n">
        <f aca="false">IFERROR(IF(I341=K341,0,1),1)</f>
        <v>1</v>
      </c>
      <c r="I341" s="0" t="s">
        <v>2507</v>
      </c>
      <c r="K341" s="4" t="e">
        <f aca="false">VLOOKUP(I341,'[1]31-MG'!K$1:K$1048576,1,0)</f>
        <v>#N/A</v>
      </c>
      <c r="N341" s="0" t="n">
        <v>2982</v>
      </c>
    </row>
    <row r="342" customFormat="false" ht="12.8" hidden="false" customHeight="false" outlineLevel="0" collapsed="false">
      <c r="B342" s="0" t="n">
        <v>313005</v>
      </c>
      <c r="C342" s="0" t="n">
        <v>3</v>
      </c>
      <c r="D342" s="0" t="n">
        <v>31</v>
      </c>
      <c r="E342" s="2" t="n">
        <f aca="false">VLOOKUP(B342,'10'!$B$2:$F$5570,4,0)</f>
        <v>-16.214</v>
      </c>
      <c r="F342" s="2" t="n">
        <f aca="false">VLOOKUP(B342,'10'!$B$2:$F$5570,5,0)</f>
        <v>-44.9034</v>
      </c>
      <c r="G342" s="3" t="n">
        <f aca="false">VLOOKUP(B342,'10'!$B$2:$J$5570,6,0)</f>
        <v>12812.0695775302</v>
      </c>
      <c r="H342" s="0" t="n">
        <f aca="false">IFERROR(IF(I342=K342,0,1),1)</f>
        <v>1</v>
      </c>
      <c r="I342" s="0" t="s">
        <v>2508</v>
      </c>
      <c r="K342" s="4" t="e">
        <f aca="false">VLOOKUP(I342,'[1]31-MG'!K$1:K$1048576,1,0)</f>
        <v>#N/A</v>
      </c>
      <c r="N342" s="0" t="n">
        <v>11879</v>
      </c>
    </row>
    <row r="343" customFormat="false" ht="12.8" hidden="false" customHeight="false" outlineLevel="0" collapsed="false">
      <c r="B343" s="0" t="n">
        <v>313010</v>
      </c>
      <c r="C343" s="0" t="n">
        <v>3</v>
      </c>
      <c r="D343" s="0" t="n">
        <v>31</v>
      </c>
      <c r="E343" s="2" t="n">
        <f aca="false">VLOOKUP(B343,'10'!$B$2:$F$5570,4,0)</f>
        <v>-20.0707</v>
      </c>
      <c r="F343" s="2" t="n">
        <f aca="false">VLOOKUP(B343,'10'!$B$2:$F$5570,5,0)</f>
        <v>-44.2994</v>
      </c>
      <c r="G343" s="3" t="n">
        <f aca="false">VLOOKUP(B343,'10'!$B$2:$J$5570,6,0)</f>
        <v>45564.3312881841</v>
      </c>
      <c r="H343" s="0" t="n">
        <f aca="false">IFERROR(IF(I343=K343,0,1),1)</f>
        <v>1</v>
      </c>
      <c r="I343" s="0" t="s">
        <v>2509</v>
      </c>
      <c r="K343" s="4" t="e">
        <f aca="false">VLOOKUP(I343,'[1]31-MG'!K$1:K$1048576,1,0)</f>
        <v>#N/A</v>
      </c>
      <c r="N343" s="0" t="n">
        <v>42246</v>
      </c>
    </row>
    <row r="344" customFormat="false" ht="12.8" hidden="false" customHeight="false" outlineLevel="0" collapsed="false">
      <c r="B344" s="0" t="n">
        <v>313020</v>
      </c>
      <c r="C344" s="0" t="n">
        <v>3</v>
      </c>
      <c r="D344" s="0" t="n">
        <v>31</v>
      </c>
      <c r="E344" s="2" t="n">
        <f aca="false">VLOOKUP(B344,'10'!$B$2:$F$5570,4,0)</f>
        <v>-19.9476</v>
      </c>
      <c r="F344" s="2" t="n">
        <f aca="false">VLOOKUP(B344,'10'!$B$2:$F$5570,5,0)</f>
        <v>-44.7063</v>
      </c>
      <c r="G344" s="3" t="n">
        <f aca="false">VLOOKUP(B344,'10'!$B$2:$J$5570,6,0)</f>
        <v>11550.1686257909</v>
      </c>
      <c r="H344" s="0" t="n">
        <f aca="false">IFERROR(IF(I344=K344,0,1),1)</f>
        <v>1</v>
      </c>
      <c r="I344" s="0" t="s">
        <v>2510</v>
      </c>
      <c r="K344" s="4" t="e">
        <f aca="false">VLOOKUP(I344,'[1]31-MG'!K$1:K$1048576,1,0)</f>
        <v>#N/A</v>
      </c>
      <c r="N344" s="0" t="n">
        <v>10709</v>
      </c>
    </row>
    <row r="345" customFormat="false" ht="12.8" hidden="false" customHeight="false" outlineLevel="0" collapsed="false">
      <c r="B345" s="0" t="n">
        <v>313030</v>
      </c>
      <c r="C345" s="0" t="n">
        <v>3</v>
      </c>
      <c r="D345" s="0" t="n">
        <v>31</v>
      </c>
      <c r="E345" s="2" t="n">
        <f aca="false">VLOOKUP(B345,'10'!$B$2:$F$5570,4,0)</f>
        <v>-20.1776</v>
      </c>
      <c r="F345" s="2" t="n">
        <f aca="false">VLOOKUP(B345,'10'!$B$2:$F$5570,5,0)</f>
        <v>-45.7111</v>
      </c>
      <c r="G345" s="3" t="n">
        <f aca="false">VLOOKUP(B345,'10'!$B$2:$J$5570,6,0)</f>
        <v>8597.10468915674</v>
      </c>
      <c r="H345" s="0" t="n">
        <f aca="false">IFERROR(IF(I345=K345,0,1),1)</f>
        <v>0</v>
      </c>
      <c r="I345" s="0" t="s">
        <v>2511</v>
      </c>
      <c r="K345" s="4" t="str">
        <f aca="false">VLOOKUP(I345,'[1]31-MG'!K$1:K$1048576,1,0)</f>
        <v>'Iguatama'</v>
      </c>
      <c r="N345" s="0" t="n">
        <v>7971</v>
      </c>
    </row>
    <row r="346" customFormat="false" ht="12.8" hidden="false" customHeight="false" outlineLevel="0" collapsed="false">
      <c r="B346" s="0" t="n">
        <v>313040</v>
      </c>
      <c r="C346" s="0" t="n">
        <v>3</v>
      </c>
      <c r="D346" s="0" t="n">
        <v>31</v>
      </c>
      <c r="E346" s="2" t="n">
        <f aca="false">VLOOKUP(B346,'10'!$B$2:$F$5570,4,0)</f>
        <v>-21.1738</v>
      </c>
      <c r="F346" s="2" t="n">
        <f aca="false">VLOOKUP(B346,'10'!$B$2:$F$5570,5,0)</f>
        <v>-44.9233</v>
      </c>
      <c r="G346" s="3" t="n">
        <f aca="false">VLOOKUP(B346,'10'!$B$2:$J$5570,6,0)</f>
        <v>6997.61826913172</v>
      </c>
      <c r="H346" s="0" t="n">
        <f aca="false">IFERROR(IF(I346=K346,0,1),1)</f>
        <v>1</v>
      </c>
      <c r="I346" s="0" t="s">
        <v>2512</v>
      </c>
      <c r="K346" s="4" t="e">
        <f aca="false">VLOOKUP(I346,'[1]31-MG'!K$1:K$1048576,1,0)</f>
        <v>#N/A</v>
      </c>
      <c r="N346" s="0" t="n">
        <v>6488</v>
      </c>
    </row>
    <row r="347" customFormat="false" ht="12.8" hidden="false" customHeight="false" outlineLevel="0" collapsed="false">
      <c r="B347" s="0" t="n">
        <v>313050</v>
      </c>
      <c r="C347" s="0" t="n">
        <v>3</v>
      </c>
      <c r="D347" s="0" t="n">
        <v>31</v>
      </c>
      <c r="E347" s="2" t="n">
        <f aca="false">VLOOKUP(B347,'10'!$B$2:$F$5570,4,0)</f>
        <v>-20.9402</v>
      </c>
      <c r="F347" s="2" t="n">
        <f aca="false">VLOOKUP(B347,'10'!$B$2:$F$5570,5,0)</f>
        <v>-45.8308</v>
      </c>
      <c r="G347" s="3" t="n">
        <f aca="false">VLOOKUP(B347,'10'!$B$2:$J$5570,6,0)</f>
        <v>13269.3738540579</v>
      </c>
      <c r="H347" s="0" t="n">
        <f aca="false">IFERROR(IF(I347=K347,0,1),1)</f>
        <v>0</v>
      </c>
      <c r="I347" s="0" t="s">
        <v>2513</v>
      </c>
      <c r="K347" s="4" t="str">
        <f aca="false">VLOOKUP(I347,'[1]31-MG'!K$1:K$1048576,1,0)</f>
        <v>'Ilicinea'</v>
      </c>
      <c r="N347" s="0" t="n">
        <v>12303</v>
      </c>
    </row>
    <row r="348" customFormat="false" ht="12.8" hidden="false" customHeight="false" outlineLevel="0" collapsed="false">
      <c r="B348" s="0" t="n">
        <v>313055</v>
      </c>
      <c r="C348" s="0" t="n">
        <v>3</v>
      </c>
      <c r="D348" s="0" t="n">
        <v>31</v>
      </c>
      <c r="E348" s="2" t="n">
        <f aca="false">VLOOKUP(B348,'10'!$B$2:$F$5570,4,0)</f>
        <v>-19.6017</v>
      </c>
      <c r="F348" s="2" t="n">
        <f aca="false">VLOOKUP(B348,'10'!$B$2:$F$5570,5,0)</f>
        <v>-41.9695</v>
      </c>
      <c r="G348" s="3" t="n">
        <f aca="false">VLOOKUP(B348,'10'!$B$2:$J$5570,6,0)</f>
        <v>7404.23079802547</v>
      </c>
      <c r="H348" s="0" t="n">
        <f aca="false">IFERROR(IF(I348=K348,0,1),1)</f>
        <v>1</v>
      </c>
      <c r="I348" s="0" t="s">
        <v>2514</v>
      </c>
      <c r="K348" s="4" t="e">
        <f aca="false">VLOOKUP(I348,'[1]31-MG'!K$1:K$1048576,1,0)</f>
        <v>#N/A</v>
      </c>
      <c r="N348" s="0" t="n">
        <v>6865</v>
      </c>
    </row>
    <row r="349" customFormat="false" ht="12.8" hidden="false" customHeight="false" outlineLevel="0" collapsed="false">
      <c r="B349" s="0" t="n">
        <v>313060</v>
      </c>
      <c r="C349" s="0" t="n">
        <v>3</v>
      </c>
      <c r="D349" s="0" t="n">
        <v>31</v>
      </c>
      <c r="E349" s="2" t="n">
        <f aca="false">VLOOKUP(B349,'10'!$B$2:$F$5570,4,0)</f>
        <v>-22.3136</v>
      </c>
      <c r="F349" s="2" t="n">
        <f aca="false">VLOOKUP(B349,'10'!$B$2:$F$5570,5,0)</f>
        <v>-46.3264</v>
      </c>
      <c r="G349" s="3" t="n">
        <f aca="false">VLOOKUP(B349,'10'!$B$2:$J$5570,6,0)</f>
        <v>7870.16345712919</v>
      </c>
      <c r="H349" s="0" t="n">
        <f aca="false">IFERROR(IF(I349=K349,0,1),1)</f>
        <v>1</v>
      </c>
      <c r="I349" s="0" t="s">
        <v>2515</v>
      </c>
      <c r="K349" s="4" t="e">
        <f aca="false">VLOOKUP(I349,'[1]31-MG'!K$1:K$1048576,1,0)</f>
        <v>#N/A</v>
      </c>
      <c r="N349" s="0" t="n">
        <v>7297</v>
      </c>
    </row>
    <row r="350" customFormat="false" ht="12.8" hidden="false" customHeight="false" outlineLevel="0" collapsed="false">
      <c r="B350" s="0" t="n">
        <v>313065</v>
      </c>
      <c r="C350" s="0" t="n">
        <v>3</v>
      </c>
      <c r="D350" s="0" t="n">
        <v>31</v>
      </c>
      <c r="E350" s="2" t="n">
        <f aca="false">VLOOKUP(B350,'10'!$B$2:$F$5570,4,0)</f>
        <v>-15.4911</v>
      </c>
      <c r="F350" s="2" t="n">
        <f aca="false">VLOOKUP(B350,'10'!$B$2:$F$5570,5,0)</f>
        <v>-42.2005</v>
      </c>
      <c r="G350" s="3" t="n">
        <f aca="false">VLOOKUP(B350,'10'!$B$2:$J$5570,6,0)</f>
        <v>7941.34761338114</v>
      </c>
      <c r="H350" s="0" t="n">
        <f aca="false">IFERROR(IF(I350=K350,0,1),1)</f>
        <v>1</v>
      </c>
      <c r="I350" s="0" t="s">
        <v>2516</v>
      </c>
      <c r="K350" s="4" t="e">
        <f aca="false">VLOOKUP(I350,'[1]31-MG'!K$1:K$1048576,1,0)</f>
        <v>#N/A</v>
      </c>
      <c r="N350" s="0" t="n">
        <v>7363</v>
      </c>
    </row>
    <row r="351" customFormat="false" ht="12.8" hidden="false" customHeight="false" outlineLevel="0" collapsed="false">
      <c r="B351" s="0" t="n">
        <v>313070</v>
      </c>
      <c r="C351" s="0" t="n">
        <v>3</v>
      </c>
      <c r="D351" s="0" t="n">
        <v>31</v>
      </c>
      <c r="E351" s="2" t="n">
        <f aca="false">VLOOKUP(B351,'10'!$B$2:$F$5570,4,0)</f>
        <v>-19.0341</v>
      </c>
      <c r="F351" s="2" t="n">
        <f aca="false">VLOOKUP(B351,'10'!$B$2:$F$5570,5,0)</f>
        <v>-47.9155</v>
      </c>
      <c r="G351" s="3" t="n">
        <f aca="false">VLOOKUP(B351,'10'!$B$2:$J$5570,6,0)</f>
        <v>7365.4030764335</v>
      </c>
      <c r="H351" s="0" t="n">
        <f aca="false">IFERROR(IF(I351=K351,0,1),1)</f>
        <v>1</v>
      </c>
      <c r="I351" s="0" t="s">
        <v>2517</v>
      </c>
      <c r="K351" s="4" t="e">
        <f aca="false">VLOOKUP(I351,'[1]31-MG'!K$1:K$1048576,1,0)</f>
        <v>#N/A</v>
      </c>
      <c r="N351" s="0" t="n">
        <v>6829</v>
      </c>
    </row>
    <row r="352" customFormat="false" ht="12.8" hidden="false" customHeight="false" outlineLevel="0" collapsed="false">
      <c r="B352" s="0" t="n">
        <v>313080</v>
      </c>
      <c r="C352" s="0" t="n">
        <v>3</v>
      </c>
      <c r="D352" s="0" t="n">
        <v>31</v>
      </c>
      <c r="E352" s="2" t="n">
        <f aca="false">VLOOKUP(B352,'10'!$B$2:$F$5570,4,0)</f>
        <v>-21.4024</v>
      </c>
      <c r="F352" s="2" t="n">
        <f aca="false">VLOOKUP(B352,'10'!$B$2:$F$5570,5,0)</f>
        <v>-44.9152</v>
      </c>
      <c r="G352" s="3" t="n">
        <f aca="false">VLOOKUP(B352,'10'!$B$2:$J$5570,6,0)</f>
        <v>2973.55634525218</v>
      </c>
      <c r="H352" s="0" t="n">
        <f aca="false">IFERROR(IF(I352=K352,0,1),1)</f>
        <v>1</v>
      </c>
      <c r="I352" s="0" t="s">
        <v>2518</v>
      </c>
      <c r="K352" s="4" t="e">
        <f aca="false">VLOOKUP(I352,'[1]31-MG'!K$1:K$1048576,1,0)</f>
        <v>#N/A</v>
      </c>
      <c r="N352" s="0" t="n">
        <v>2757</v>
      </c>
    </row>
    <row r="353" customFormat="false" ht="12.8" hidden="false" customHeight="false" outlineLevel="0" collapsed="false">
      <c r="B353" s="0" t="n">
        <v>313090</v>
      </c>
      <c r="C353" s="0" t="n">
        <v>3</v>
      </c>
      <c r="D353" s="0" t="n">
        <v>31</v>
      </c>
      <c r="E353" s="2" t="n">
        <f aca="false">VLOOKUP(B353,'10'!$B$2:$F$5570,4,0)</f>
        <v>-19.5476</v>
      </c>
      <c r="F353" s="2" t="n">
        <f aca="false">VLOOKUP(B353,'10'!$B$2:$F$5570,5,0)</f>
        <v>-42.1147</v>
      </c>
      <c r="G353" s="3" t="n">
        <f aca="false">VLOOKUP(B353,'10'!$B$2:$J$5570,6,0)</f>
        <v>26105.171483672</v>
      </c>
      <c r="H353" s="0" t="n">
        <f aca="false">IFERROR(IF(I353=K353,0,1),1)</f>
        <v>0</v>
      </c>
      <c r="I353" s="0" t="s">
        <v>2519</v>
      </c>
      <c r="K353" s="4" t="str">
        <f aca="false">VLOOKUP(I353,'[1]31-MG'!K$1:K$1048576,1,0)</f>
        <v>'Inhapim'</v>
      </c>
      <c r="N353" s="0" t="n">
        <v>24204</v>
      </c>
    </row>
    <row r="354" customFormat="false" ht="12.8" hidden="false" customHeight="false" outlineLevel="0" collapsed="false">
      <c r="B354" s="0" t="n">
        <v>313100</v>
      </c>
      <c r="C354" s="0" t="n">
        <v>3</v>
      </c>
      <c r="D354" s="0" t="n">
        <v>31</v>
      </c>
      <c r="E354" s="2" t="n">
        <f aca="false">VLOOKUP(B354,'10'!$B$2:$F$5570,4,0)</f>
        <v>-19.4898</v>
      </c>
      <c r="F354" s="2" t="n">
        <f aca="false">VLOOKUP(B354,'10'!$B$2:$F$5570,5,0)</f>
        <v>-44.3934</v>
      </c>
      <c r="G354" s="3" t="n">
        <f aca="false">VLOOKUP(B354,'10'!$B$2:$J$5570,6,0)</f>
        <v>6717.19583541189</v>
      </c>
      <c r="H354" s="0" t="n">
        <f aca="false">IFERROR(IF(I354=K354,0,1),1)</f>
        <v>1</v>
      </c>
      <c r="I354" s="0" t="s">
        <v>2520</v>
      </c>
      <c r="K354" s="4" t="e">
        <f aca="false">VLOOKUP(I354,'[1]31-MG'!K$1:K$1048576,1,0)</f>
        <v>#N/A</v>
      </c>
      <c r="N354" s="0" t="n">
        <v>6228</v>
      </c>
    </row>
    <row r="355" customFormat="false" ht="12.8" hidden="false" customHeight="false" outlineLevel="0" collapsed="false">
      <c r="B355" s="0" t="n">
        <v>313110</v>
      </c>
      <c r="C355" s="0" t="n">
        <v>3</v>
      </c>
      <c r="D355" s="0" t="n">
        <v>31</v>
      </c>
      <c r="E355" s="2" t="n">
        <f aca="false">VLOOKUP(B355,'10'!$B$2:$F$5570,4,0)</f>
        <v>-18.7271</v>
      </c>
      <c r="F355" s="2" t="n">
        <f aca="false">VLOOKUP(B355,'10'!$B$2:$F$5570,5,0)</f>
        <v>-44.3584</v>
      </c>
      <c r="G355" s="3" t="n">
        <f aca="false">VLOOKUP(B355,'10'!$B$2:$J$5570,6,0)</f>
        <v>8053.51658686907</v>
      </c>
      <c r="H355" s="0" t="n">
        <f aca="false">IFERROR(IF(I355=K355,0,1),1)</f>
        <v>1</v>
      </c>
      <c r="I355" s="0" t="s">
        <v>2521</v>
      </c>
      <c r="K355" s="4" t="e">
        <f aca="false">VLOOKUP(I355,'[1]31-MG'!K$1:K$1048576,1,0)</f>
        <v>#N/A</v>
      </c>
      <c r="N355" s="0" t="n">
        <v>7467</v>
      </c>
    </row>
    <row r="356" customFormat="false" ht="12.8" hidden="false" customHeight="false" outlineLevel="0" collapsed="false">
      <c r="B356" s="0" t="n">
        <v>313115</v>
      </c>
      <c r="C356" s="0" t="n">
        <v>3</v>
      </c>
      <c r="D356" s="0" t="n">
        <v>31</v>
      </c>
      <c r="E356" s="2" t="n">
        <f aca="false">VLOOKUP(B356,'10'!$B$2:$F$5570,4,0)</f>
        <v>-19.4158</v>
      </c>
      <c r="F356" s="2" t="n">
        <f aca="false">VLOOKUP(B356,'10'!$B$2:$F$5570,5,0)</f>
        <v>-42.4139</v>
      </c>
      <c r="G356" s="3" t="n">
        <f aca="false">VLOOKUP(B356,'10'!$B$2:$J$5570,6,0)</f>
        <v>19886.2647420238</v>
      </c>
      <c r="H356" s="0" t="n">
        <f aca="false">IFERROR(IF(I356=K356,0,1),1)</f>
        <v>1</v>
      </c>
      <c r="I356" s="0" t="s">
        <v>2522</v>
      </c>
      <c r="K356" s="4" t="e">
        <f aca="false">VLOOKUP(I356,'[1]31-MG'!K$1:K$1048576,1,0)</f>
        <v>#N/A</v>
      </c>
      <c r="N356" s="0" t="n">
        <v>18438</v>
      </c>
    </row>
    <row r="357" customFormat="false" ht="12.8" hidden="false" customHeight="false" outlineLevel="0" collapsed="false">
      <c r="B357" s="0" t="n">
        <v>313120</v>
      </c>
      <c r="C357" s="0" t="n">
        <v>3</v>
      </c>
      <c r="D357" s="0" t="n">
        <v>31</v>
      </c>
      <c r="E357" s="2" t="n">
        <f aca="false">VLOOKUP(B357,'10'!$B$2:$F$5570,4,0)</f>
        <v>-19.7992</v>
      </c>
      <c r="F357" s="2" t="n">
        <f aca="false">VLOOKUP(B357,'10'!$B$2:$F$5570,5,0)</f>
        <v>-41.7164</v>
      </c>
      <c r="G357" s="3" t="n">
        <f aca="false">VLOOKUP(B357,'10'!$B$2:$J$5570,6,0)</f>
        <v>21265.727406361</v>
      </c>
      <c r="H357" s="0" t="n">
        <f aca="false">IFERROR(IF(I357=K357,0,1),1)</f>
        <v>0</v>
      </c>
      <c r="I357" s="0" t="s">
        <v>2523</v>
      </c>
      <c r="K357" s="4" t="str">
        <f aca="false">VLOOKUP(I357,'[1]31-MG'!K$1:K$1048576,1,0)</f>
        <v>'Ipanema'</v>
      </c>
      <c r="N357" s="0" t="n">
        <v>19717</v>
      </c>
    </row>
    <row r="358" customFormat="false" ht="12.8" hidden="false" customHeight="false" outlineLevel="0" collapsed="false">
      <c r="B358" s="0" t="n">
        <v>313130</v>
      </c>
      <c r="C358" s="0" t="n">
        <v>3</v>
      </c>
      <c r="D358" s="0" t="n">
        <v>31</v>
      </c>
      <c r="E358" s="2" t="n">
        <f aca="false">VLOOKUP(B358,'10'!$B$2:$F$5570,4,0)</f>
        <v>-19.4703</v>
      </c>
      <c r="F358" s="2" t="n">
        <f aca="false">VLOOKUP(B358,'10'!$B$2:$F$5570,5,0)</f>
        <v>-42.5476</v>
      </c>
      <c r="G358" s="3" t="n">
        <f aca="false">VLOOKUP(B358,'10'!$B$2:$J$5570,6,0)</f>
        <v>281872.001992596</v>
      </c>
      <c r="H358" s="0" t="n">
        <f aca="false">IFERROR(IF(I358=K358,0,1),1)</f>
        <v>0</v>
      </c>
      <c r="I358" s="0" t="s">
        <v>2524</v>
      </c>
      <c r="K358" s="4" t="str">
        <f aca="false">VLOOKUP(I358,'[1]31-MG'!K$1:K$1048576,1,0)</f>
        <v>'Ipatinga'</v>
      </c>
      <c r="N358" s="0" t="n">
        <v>261344</v>
      </c>
    </row>
    <row r="359" customFormat="false" ht="12.8" hidden="false" customHeight="false" outlineLevel="0" collapsed="false">
      <c r="B359" s="0" t="n">
        <v>313140</v>
      </c>
      <c r="C359" s="0" t="n">
        <v>3</v>
      </c>
      <c r="D359" s="0" t="n">
        <v>31</v>
      </c>
      <c r="E359" s="2" t="n">
        <f aca="false">VLOOKUP(B359,'10'!$B$2:$F$5570,4,0)</f>
        <v>-18.6927</v>
      </c>
      <c r="F359" s="2" t="n">
        <f aca="false">VLOOKUP(B359,'10'!$B$2:$F$5570,5,0)</f>
        <v>-49.9436</v>
      </c>
      <c r="G359" s="3" t="n">
        <f aca="false">VLOOKUP(B359,'10'!$B$2:$J$5570,6,0)</f>
        <v>4548.23616537122</v>
      </c>
      <c r="H359" s="0" t="n">
        <f aca="false">IFERROR(IF(I359=K359,0,1),1)</f>
        <v>1</v>
      </c>
      <c r="I359" s="0" t="s">
        <v>2525</v>
      </c>
      <c r="K359" s="4" t="e">
        <f aca="false">VLOOKUP(I359,'[1]31-MG'!K$1:K$1048576,1,0)</f>
        <v>#N/A</v>
      </c>
      <c r="N359" s="0" t="n">
        <v>4217</v>
      </c>
    </row>
    <row r="360" customFormat="false" ht="12.8" hidden="false" customHeight="false" outlineLevel="0" collapsed="false">
      <c r="B360" s="0" t="n">
        <v>313150</v>
      </c>
      <c r="C360" s="0" t="n">
        <v>3</v>
      </c>
      <c r="D360" s="0" t="n">
        <v>31</v>
      </c>
      <c r="E360" s="2" t="n">
        <f aca="false">VLOOKUP(B360,'10'!$B$2:$F$5570,4,0)</f>
        <v>-22.1013</v>
      </c>
      <c r="F360" s="2" t="n">
        <f aca="false">VLOOKUP(B360,'10'!$B$2:$F$5570,5,0)</f>
        <v>-46.1915</v>
      </c>
      <c r="G360" s="3" t="n">
        <f aca="false">VLOOKUP(B360,'10'!$B$2:$J$5570,6,0)</f>
        <v>10827.5415850514</v>
      </c>
      <c r="H360" s="0" t="n">
        <f aca="false">IFERROR(IF(I360=K360,0,1),1)</f>
        <v>0</v>
      </c>
      <c r="I360" s="0" t="s">
        <v>2526</v>
      </c>
      <c r="K360" s="4" t="str">
        <f aca="false">VLOOKUP(I360,'[1]31-MG'!K$1:K$1048576,1,0)</f>
        <v>'Ipuiuna'</v>
      </c>
      <c r="N360" s="0" t="n">
        <v>10039</v>
      </c>
    </row>
    <row r="361" customFormat="false" ht="12.8" hidden="false" customHeight="false" outlineLevel="0" collapsed="false">
      <c r="B361" s="0" t="n">
        <v>313160</v>
      </c>
      <c r="C361" s="0" t="n">
        <v>3</v>
      </c>
      <c r="D361" s="0" t="n">
        <v>31</v>
      </c>
      <c r="E361" s="2" t="n">
        <f aca="false">VLOOKUP(B361,'10'!$B$2:$F$5570,4,0)</f>
        <v>-18.9819</v>
      </c>
      <c r="F361" s="2" t="n">
        <f aca="false">VLOOKUP(B361,'10'!$B$2:$F$5570,5,0)</f>
        <v>-47.461</v>
      </c>
      <c r="G361" s="3" t="n">
        <f aca="false">VLOOKUP(B361,'10'!$B$2:$J$5570,6,0)</f>
        <v>7489.43607596342</v>
      </c>
      <c r="H361" s="0" t="n">
        <f aca="false">IFERROR(IF(I361=K361,0,1),1)</f>
        <v>1</v>
      </c>
      <c r="I361" s="0" t="s">
        <v>2527</v>
      </c>
      <c r="K361" s="4" t="e">
        <f aca="false">VLOOKUP(I361,'[1]31-MG'!K$1:K$1048576,1,0)</f>
        <v>#N/A</v>
      </c>
      <c r="N361" s="0" t="n">
        <v>6944</v>
      </c>
    </row>
    <row r="362" customFormat="false" ht="12.8" hidden="false" customHeight="false" outlineLevel="0" collapsed="false">
      <c r="B362" s="0" t="n">
        <v>313170</v>
      </c>
      <c r="C362" s="0" t="n">
        <v>3</v>
      </c>
      <c r="D362" s="0" t="n">
        <v>31</v>
      </c>
      <c r="E362" s="2" t="n">
        <f aca="false">VLOOKUP(B362,'10'!$B$2:$F$5570,4,0)</f>
        <v>-19.6239</v>
      </c>
      <c r="F362" s="2" t="n">
        <f aca="false">VLOOKUP(B362,'10'!$B$2:$F$5570,5,0)</f>
        <v>-43.2312</v>
      </c>
      <c r="G362" s="3" t="n">
        <f aca="false">VLOOKUP(B362,'10'!$B$2:$J$5570,6,0)</f>
        <v>128547.800712813</v>
      </c>
      <c r="H362" s="0" t="n">
        <f aca="false">IFERROR(IF(I362=K362,0,1),1)</f>
        <v>0</v>
      </c>
      <c r="I362" s="0" t="s">
        <v>2528</v>
      </c>
      <c r="K362" s="4" t="str">
        <f aca="false">VLOOKUP(I362,'[1]31-MG'!K$1:K$1048576,1,0)</f>
        <v>'Itabira'</v>
      </c>
      <c r="N362" s="0" t="n">
        <v>119186</v>
      </c>
    </row>
    <row r="363" customFormat="false" ht="12.8" hidden="false" customHeight="false" outlineLevel="0" collapsed="false">
      <c r="B363" s="0" t="n">
        <v>313180</v>
      </c>
      <c r="C363" s="0" t="n">
        <v>3</v>
      </c>
      <c r="D363" s="0" t="n">
        <v>31</v>
      </c>
      <c r="E363" s="2" t="n">
        <f aca="false">VLOOKUP(B363,'10'!$B$2:$F$5570,4,0)</f>
        <v>-18.5712</v>
      </c>
      <c r="F363" s="2" t="n">
        <f aca="false">VLOOKUP(B363,'10'!$B$2:$F$5570,5,0)</f>
        <v>-41.234</v>
      </c>
      <c r="G363" s="3" t="n">
        <f aca="false">VLOOKUP(B363,'10'!$B$2:$J$5570,6,0)</f>
        <v>12345.0583706045</v>
      </c>
      <c r="H363" s="0" t="n">
        <f aca="false">IFERROR(IF(I363=K363,0,1),1)</f>
        <v>0</v>
      </c>
      <c r="I363" s="0" t="s">
        <v>2529</v>
      </c>
      <c r="K363" s="4" t="str">
        <f aca="false">VLOOKUP(I363,'[1]31-MG'!K$1:K$1048576,1,0)</f>
        <v>'Itabirinha'</v>
      </c>
      <c r="N363" s="0" t="n">
        <v>11446</v>
      </c>
    </row>
    <row r="364" customFormat="false" ht="12.8" hidden="false" customHeight="false" outlineLevel="0" collapsed="false">
      <c r="B364" s="0" t="n">
        <v>313190</v>
      </c>
      <c r="C364" s="0" t="n">
        <v>3</v>
      </c>
      <c r="D364" s="0" t="n">
        <v>31</v>
      </c>
      <c r="E364" s="2" t="n">
        <f aca="false">VLOOKUP(B364,'10'!$B$2:$F$5570,4,0)</f>
        <v>-20.2501</v>
      </c>
      <c r="F364" s="2" t="n">
        <f aca="false">VLOOKUP(B364,'10'!$B$2:$F$5570,5,0)</f>
        <v>-43.8038</v>
      </c>
      <c r="G364" s="3" t="n">
        <f aca="false">VLOOKUP(B364,'10'!$B$2:$J$5570,6,0)</f>
        <v>55309.0108599482</v>
      </c>
      <c r="H364" s="0" t="n">
        <f aca="false">IFERROR(IF(I364=K364,0,1),1)</f>
        <v>0</v>
      </c>
      <c r="I364" s="0" t="s">
        <v>2530</v>
      </c>
      <c r="K364" s="4" t="str">
        <f aca="false">VLOOKUP(I364,'[1]31-MG'!K$1:K$1048576,1,0)</f>
        <v>'Itabirito'</v>
      </c>
      <c r="N364" s="0" t="n">
        <v>51281</v>
      </c>
    </row>
    <row r="365" customFormat="false" ht="12.8" hidden="false" customHeight="false" outlineLevel="0" collapsed="false">
      <c r="B365" s="0" t="n">
        <v>313200</v>
      </c>
      <c r="C365" s="0" t="n">
        <v>3</v>
      </c>
      <c r="D365" s="0" t="n">
        <v>31</v>
      </c>
      <c r="E365" s="2" t="n">
        <f aca="false">VLOOKUP(B365,'10'!$B$2:$F$5570,4,0)</f>
        <v>-17.0625</v>
      </c>
      <c r="F365" s="2" t="n">
        <f aca="false">VLOOKUP(B365,'10'!$B$2:$F$5570,5,0)</f>
        <v>-43.3069</v>
      </c>
      <c r="G365" s="3" t="n">
        <f aca="false">VLOOKUP(B365,'10'!$B$2:$J$5570,6,0)</f>
        <v>5773.46649116247</v>
      </c>
      <c r="H365" s="0" t="n">
        <f aca="false">IFERROR(IF(I365=K365,0,1),1)</f>
        <v>1</v>
      </c>
      <c r="I365" s="0" t="s">
        <v>2531</v>
      </c>
      <c r="K365" s="4" t="e">
        <f aca="false">VLOOKUP(I365,'[1]31-MG'!K$1:K$1048576,1,0)</f>
        <v>#N/A</v>
      </c>
      <c r="N365" s="0" t="n">
        <v>5353</v>
      </c>
    </row>
    <row r="366" customFormat="false" ht="12.8" hidden="false" customHeight="false" outlineLevel="0" collapsed="false">
      <c r="B366" s="0" t="n">
        <v>313210</v>
      </c>
      <c r="C366" s="0" t="n">
        <v>3</v>
      </c>
      <c r="D366" s="0" t="n">
        <v>31</v>
      </c>
      <c r="E366" s="2" t="n">
        <f aca="false">VLOOKUP(B366,'10'!$B$2:$F$5570,4,0)</f>
        <v>-15.089</v>
      </c>
      <c r="F366" s="2" t="n">
        <f aca="false">VLOOKUP(B366,'10'!$B$2:$F$5570,5,0)</f>
        <v>-44.095</v>
      </c>
      <c r="G366" s="3" t="n">
        <f aca="false">VLOOKUP(B366,'10'!$B$2:$J$5570,6,0)</f>
        <v>19567.014586712</v>
      </c>
      <c r="H366" s="0" t="n">
        <f aca="false">IFERROR(IF(I366=K366,0,1),1)</f>
        <v>0</v>
      </c>
      <c r="I366" s="0" t="s">
        <v>2532</v>
      </c>
      <c r="K366" s="4" t="str">
        <f aca="false">VLOOKUP(I366,'[1]31-MG'!K$1:K$1048576,1,0)</f>
        <v>'Itacarambi'</v>
      </c>
      <c r="N366" s="0" t="n">
        <v>18142</v>
      </c>
    </row>
    <row r="367" customFormat="false" ht="12.8" hidden="false" customHeight="false" outlineLevel="0" collapsed="false">
      <c r="B367" s="0" t="n">
        <v>313220</v>
      </c>
      <c r="C367" s="0" t="n">
        <v>3</v>
      </c>
      <c r="D367" s="0" t="n">
        <v>31</v>
      </c>
      <c r="E367" s="2" t="n">
        <f aca="false">VLOOKUP(B367,'10'!$B$2:$F$5570,4,0)</f>
        <v>-20.3947</v>
      </c>
      <c r="F367" s="2" t="n">
        <f aca="false">VLOOKUP(B367,'10'!$B$2:$F$5570,5,0)</f>
        <v>-44.4875</v>
      </c>
      <c r="G367" s="3" t="n">
        <f aca="false">VLOOKUP(B367,'10'!$B$2:$J$5570,6,0)</f>
        <v>14320.9579805072</v>
      </c>
      <c r="H367" s="0" t="n">
        <f aca="false">IFERROR(IF(I367=K367,0,1),1)</f>
        <v>0</v>
      </c>
      <c r="I367" s="0" t="s">
        <v>2533</v>
      </c>
      <c r="K367" s="4" t="str">
        <f aca="false">VLOOKUP(I367,'[1]31-MG'!K$1:K$1048576,1,0)</f>
        <v>'Itaguara'</v>
      </c>
      <c r="N367" s="0" t="n">
        <v>13278</v>
      </c>
    </row>
    <row r="368" customFormat="false" ht="12.8" hidden="false" customHeight="false" outlineLevel="0" collapsed="false">
      <c r="B368" s="0" t="n">
        <v>313230</v>
      </c>
      <c r="C368" s="0" t="n">
        <v>3</v>
      </c>
      <c r="D368" s="0" t="n">
        <v>31</v>
      </c>
      <c r="E368" s="2" t="n">
        <f aca="false">VLOOKUP(B368,'10'!$B$2:$F$5570,4,0)</f>
        <v>-17.4014</v>
      </c>
      <c r="F368" s="2" t="n">
        <f aca="false">VLOOKUP(B368,'10'!$B$2:$F$5570,5,0)</f>
        <v>-41.6697</v>
      </c>
      <c r="G368" s="3" t="n">
        <f aca="false">VLOOKUP(B368,'10'!$B$2:$J$5570,6,0)</f>
        <v>13677.0649307736</v>
      </c>
      <c r="H368" s="0" t="n">
        <f aca="false">IFERROR(IF(I368=K368,0,1),1)</f>
        <v>0</v>
      </c>
      <c r="I368" s="0" t="s">
        <v>2534</v>
      </c>
      <c r="K368" s="4" t="str">
        <f aca="false">VLOOKUP(I368,'[1]31-MG'!K$1:K$1048576,1,0)</f>
        <v>'Itaipe'</v>
      </c>
      <c r="N368" s="0" t="n">
        <v>12681</v>
      </c>
    </row>
    <row r="369" customFormat="false" ht="12.8" hidden="false" customHeight="false" outlineLevel="0" collapsed="false">
      <c r="B369" s="0" t="n">
        <v>313240</v>
      </c>
      <c r="C369" s="0" t="n">
        <v>3</v>
      </c>
      <c r="D369" s="0" t="n">
        <v>31</v>
      </c>
      <c r="E369" s="2" t="n">
        <f aca="false">VLOOKUP(B369,'10'!$B$2:$F$5570,4,0)</f>
        <v>-22.4225</v>
      </c>
      <c r="F369" s="2" t="n">
        <f aca="false">VLOOKUP(B369,'10'!$B$2:$F$5570,5,0)</f>
        <v>-45.4598</v>
      </c>
      <c r="G369" s="3" t="n">
        <f aca="false">VLOOKUP(B369,'10'!$B$2:$J$5570,6,0)</f>
        <v>103960.146014694</v>
      </c>
      <c r="H369" s="0" t="n">
        <f aca="false">IFERROR(IF(I369=K369,0,1),1)</f>
        <v>0</v>
      </c>
      <c r="I369" s="0" t="s">
        <v>2535</v>
      </c>
      <c r="K369" s="4" t="str">
        <f aca="false">VLOOKUP(I369,'[1]31-MG'!K$1:K$1048576,1,0)</f>
        <v>'Itajuba'</v>
      </c>
      <c r="N369" s="0" t="n">
        <v>96389</v>
      </c>
    </row>
    <row r="370" customFormat="false" ht="12.8" hidden="false" customHeight="false" outlineLevel="0" collapsed="false">
      <c r="B370" s="0" t="n">
        <v>313250</v>
      </c>
      <c r="C370" s="0" t="n">
        <v>3</v>
      </c>
      <c r="D370" s="0" t="n">
        <v>31</v>
      </c>
      <c r="E370" s="2" t="n">
        <f aca="false">VLOOKUP(B370,'10'!$B$2:$F$5570,4,0)</f>
        <v>-17.8552</v>
      </c>
      <c r="F370" s="2" t="n">
        <f aca="false">VLOOKUP(B370,'10'!$B$2:$F$5570,5,0)</f>
        <v>-42.8561</v>
      </c>
      <c r="G370" s="3" t="n">
        <f aca="false">VLOOKUP(B370,'10'!$B$2:$J$5570,6,0)</f>
        <v>37239.0206501712</v>
      </c>
      <c r="H370" s="0" t="n">
        <f aca="false">IFERROR(IF(I370=K370,0,1),1)</f>
        <v>0</v>
      </c>
      <c r="I370" s="0" t="s">
        <v>2536</v>
      </c>
      <c r="K370" s="4" t="str">
        <f aca="false">VLOOKUP(I370,'[1]31-MG'!K$1:K$1048576,1,0)</f>
        <v>'Itamarandiba'</v>
      </c>
      <c r="N370" s="0" t="n">
        <v>34527</v>
      </c>
    </row>
    <row r="371" customFormat="false" ht="12.8" hidden="false" customHeight="false" outlineLevel="0" collapsed="false">
      <c r="B371" s="0" t="n">
        <v>313260</v>
      </c>
      <c r="C371" s="0" t="n">
        <v>3</v>
      </c>
      <c r="D371" s="0" t="n">
        <v>31</v>
      </c>
      <c r="E371" s="2" t="n">
        <f aca="false">VLOOKUP(B371,'10'!$B$2:$F$5570,4,0)</f>
        <v>-21.4179</v>
      </c>
      <c r="F371" s="2" t="n">
        <f aca="false">VLOOKUP(B371,'10'!$B$2:$F$5570,5,0)</f>
        <v>-42.813</v>
      </c>
      <c r="G371" s="3" t="n">
        <f aca="false">VLOOKUP(B371,'10'!$B$2:$J$5570,6,0)</f>
        <v>4673.34771272314</v>
      </c>
      <c r="H371" s="0" t="n">
        <f aca="false">IFERROR(IF(I371=K371,0,1),1)</f>
        <v>1</v>
      </c>
      <c r="I371" s="0" t="s">
        <v>2537</v>
      </c>
      <c r="K371" s="4" t="e">
        <f aca="false">VLOOKUP(I371,'[1]31-MG'!K$1:K$1048576,1,0)</f>
        <v>#N/A</v>
      </c>
      <c r="N371" s="0" t="n">
        <v>4333</v>
      </c>
    </row>
    <row r="372" customFormat="false" ht="12.8" hidden="false" customHeight="false" outlineLevel="0" collapsed="false">
      <c r="B372" s="0" t="n">
        <v>313270</v>
      </c>
      <c r="C372" s="0" t="n">
        <v>3</v>
      </c>
      <c r="D372" s="0" t="n">
        <v>31</v>
      </c>
      <c r="E372" s="2" t="n">
        <f aca="false">VLOOKUP(B372,'10'!$B$2:$F$5570,4,0)</f>
        <v>-18.035</v>
      </c>
      <c r="F372" s="2" t="n">
        <f aca="false">VLOOKUP(B372,'10'!$B$2:$F$5570,5,0)</f>
        <v>-41.683</v>
      </c>
      <c r="G372" s="3" t="n">
        <f aca="false">VLOOKUP(B372,'10'!$B$2:$J$5570,6,0)</f>
        <v>25035.2520442487</v>
      </c>
      <c r="H372" s="0" t="n">
        <f aca="false">IFERROR(IF(I372=K372,0,1),1)</f>
        <v>0</v>
      </c>
      <c r="I372" s="0" t="s">
        <v>2538</v>
      </c>
      <c r="K372" s="4" t="str">
        <f aca="false">VLOOKUP(I372,'[1]31-MG'!K$1:K$1048576,1,0)</f>
        <v>'Itambacuri'</v>
      </c>
      <c r="N372" s="0" t="n">
        <v>23212</v>
      </c>
    </row>
    <row r="373" customFormat="false" ht="12.8" hidden="false" customHeight="false" outlineLevel="0" collapsed="false">
      <c r="B373" s="0" t="n">
        <v>313280</v>
      </c>
      <c r="C373" s="0" t="n">
        <v>3</v>
      </c>
      <c r="D373" s="0" t="n">
        <v>31</v>
      </c>
      <c r="E373" s="2" t="n">
        <f aca="false">VLOOKUP(B373,'10'!$B$2:$F$5570,4,0)</f>
        <v>-19.4158</v>
      </c>
      <c r="F373" s="2" t="n">
        <f aca="false">VLOOKUP(B373,'10'!$B$2:$F$5570,5,0)</f>
        <v>-43.3182</v>
      </c>
      <c r="G373" s="3" t="n">
        <f aca="false">VLOOKUP(B373,'10'!$B$2:$J$5570,6,0)</f>
        <v>2272.50026095261</v>
      </c>
      <c r="H373" s="0" t="n">
        <f aca="false">IFERROR(IF(I373=K373,0,1),1)</f>
        <v>1</v>
      </c>
      <c r="I373" s="0" t="s">
        <v>2539</v>
      </c>
      <c r="K373" s="4" t="e">
        <f aca="false">VLOOKUP(I373,'[1]31-MG'!K$1:K$1048576,1,0)</f>
        <v>#N/A</v>
      </c>
      <c r="N373" s="0" t="n">
        <v>2107</v>
      </c>
    </row>
    <row r="374" customFormat="false" ht="12.8" hidden="false" customHeight="false" outlineLevel="0" collapsed="false">
      <c r="B374" s="0" t="n">
        <v>313290</v>
      </c>
      <c r="C374" s="0" t="n">
        <v>3</v>
      </c>
      <c r="D374" s="0" t="n">
        <v>31</v>
      </c>
      <c r="E374" s="2" t="n">
        <f aca="false">VLOOKUP(B374,'10'!$B$2:$F$5570,4,0)</f>
        <v>-21.0758</v>
      </c>
      <c r="F374" s="2" t="n">
        <f aca="false">VLOOKUP(B374,'10'!$B$2:$F$5570,5,0)</f>
        <v>-47.046</v>
      </c>
      <c r="G374" s="3" t="n">
        <f aca="false">VLOOKUP(B374,'10'!$B$2:$J$5570,6,0)</f>
        <v>11032.4656712313</v>
      </c>
      <c r="H374" s="0" t="n">
        <f aca="false">IFERROR(IF(I374=K374,0,1),1)</f>
        <v>0</v>
      </c>
      <c r="I374" s="0" t="s">
        <v>2540</v>
      </c>
      <c r="K374" s="4" t="str">
        <f aca="false">VLOOKUP(I374,'[1]31-MG'!K$1:K$1048576,1,0)</f>
        <v>'Itamogi'</v>
      </c>
      <c r="N374" s="0" t="n">
        <v>10229</v>
      </c>
    </row>
    <row r="375" customFormat="false" ht="12.8" hidden="false" customHeight="false" outlineLevel="0" collapsed="false">
      <c r="B375" s="0" t="n">
        <v>313300</v>
      </c>
      <c r="C375" s="0" t="n">
        <v>3</v>
      </c>
      <c r="D375" s="0" t="n">
        <v>31</v>
      </c>
      <c r="E375" s="2" t="n">
        <f aca="false">VLOOKUP(B375,'10'!$B$2:$F$5570,4,0)</f>
        <v>-22.2859</v>
      </c>
      <c r="F375" s="2" t="n">
        <f aca="false">VLOOKUP(B375,'10'!$B$2:$F$5570,5,0)</f>
        <v>-44.868</v>
      </c>
      <c r="G375" s="3" t="n">
        <f aca="false">VLOOKUP(B375,'10'!$B$2:$J$5570,6,0)</f>
        <v>16652.7783716698</v>
      </c>
      <c r="H375" s="0" t="n">
        <f aca="false">IFERROR(IF(I375=K375,0,1),1)</f>
        <v>0</v>
      </c>
      <c r="I375" s="0" t="s">
        <v>2541</v>
      </c>
      <c r="K375" s="4" t="str">
        <f aca="false">VLOOKUP(I375,'[1]31-MG'!K$1:K$1048576,1,0)</f>
        <v>'Itamonte'</v>
      </c>
      <c r="N375" s="0" t="n">
        <v>15440</v>
      </c>
    </row>
    <row r="376" customFormat="false" ht="12.8" hidden="false" customHeight="false" outlineLevel="0" collapsed="false">
      <c r="B376" s="0" t="n">
        <v>313310</v>
      </c>
      <c r="C376" s="0" t="n">
        <v>3</v>
      </c>
      <c r="D376" s="0" t="n">
        <v>31</v>
      </c>
      <c r="E376" s="2" t="n">
        <f aca="false">VLOOKUP(B376,'10'!$B$2:$F$5570,4,0)</f>
        <v>-22.2942</v>
      </c>
      <c r="F376" s="2" t="n">
        <f aca="false">VLOOKUP(B376,'10'!$B$2:$F$5570,5,0)</f>
        <v>-44.9382</v>
      </c>
      <c r="G376" s="3" t="n">
        <f aca="false">VLOOKUP(B376,'10'!$B$2:$J$5570,6,0)</f>
        <v>16432.754615982</v>
      </c>
      <c r="H376" s="0" t="n">
        <f aca="false">IFERROR(IF(I376=K376,0,1),1)</f>
        <v>0</v>
      </c>
      <c r="I376" s="0" t="s">
        <v>2542</v>
      </c>
      <c r="K376" s="4" t="str">
        <f aca="false">VLOOKUP(I376,'[1]31-MG'!K$1:K$1048576,1,0)</f>
        <v>'Itanhandu'</v>
      </c>
      <c r="N376" s="0" t="n">
        <v>15236</v>
      </c>
    </row>
    <row r="377" customFormat="false" ht="12.8" hidden="false" customHeight="false" outlineLevel="0" collapsed="false">
      <c r="B377" s="0" t="n">
        <v>313320</v>
      </c>
      <c r="C377" s="0" t="n">
        <v>3</v>
      </c>
      <c r="D377" s="0" t="n">
        <v>31</v>
      </c>
      <c r="E377" s="2" t="n">
        <f aca="false">VLOOKUP(B377,'10'!$B$2:$F$5570,4,0)</f>
        <v>-19.1736</v>
      </c>
      <c r="F377" s="2" t="n">
        <f aca="false">VLOOKUP(B377,'10'!$B$2:$F$5570,5,0)</f>
        <v>-41.863</v>
      </c>
      <c r="G377" s="3" t="n">
        <f aca="false">VLOOKUP(B377,'10'!$B$2:$J$5570,6,0)</f>
        <v>13171.2260022559</v>
      </c>
      <c r="H377" s="0" t="n">
        <f aca="false">IFERROR(IF(I377=K377,0,1),1)</f>
        <v>0</v>
      </c>
      <c r="I377" s="0" t="s">
        <v>2543</v>
      </c>
      <c r="K377" s="4" t="str">
        <f aca="false">VLOOKUP(I377,'[1]31-MG'!K$1:K$1048576,1,0)</f>
        <v>'Itanhomi'</v>
      </c>
      <c r="N377" s="0" t="n">
        <v>12212</v>
      </c>
    </row>
    <row r="378" customFormat="false" ht="12.8" hidden="false" customHeight="false" outlineLevel="0" collapsed="false">
      <c r="B378" s="0" t="n">
        <v>313330</v>
      </c>
      <c r="C378" s="0" t="n">
        <v>3</v>
      </c>
      <c r="D378" s="0" t="n">
        <v>31</v>
      </c>
      <c r="E378" s="2" t="n">
        <f aca="false">VLOOKUP(B378,'10'!$B$2:$F$5570,4,0)</f>
        <v>-16.5571</v>
      </c>
      <c r="F378" s="2" t="n">
        <f aca="false">VLOOKUP(B378,'10'!$B$2:$F$5570,5,0)</f>
        <v>-41.5017</v>
      </c>
      <c r="G378" s="3" t="n">
        <f aca="false">VLOOKUP(B378,'10'!$B$2:$J$5570,6,0)</f>
        <v>22753.0448528981</v>
      </c>
      <c r="H378" s="0" t="n">
        <f aca="false">IFERROR(IF(I378=K378,0,1),1)</f>
        <v>0</v>
      </c>
      <c r="I378" s="0" t="s">
        <v>2544</v>
      </c>
      <c r="K378" s="4" t="str">
        <f aca="false">VLOOKUP(I378,'[1]31-MG'!K$1:K$1048576,1,0)</f>
        <v>'Itaobim'</v>
      </c>
      <c r="N378" s="0" t="n">
        <v>21096</v>
      </c>
    </row>
    <row r="379" customFormat="false" ht="12.8" hidden="false" customHeight="false" outlineLevel="0" collapsed="false">
      <c r="B379" s="0" t="n">
        <v>313340</v>
      </c>
      <c r="C379" s="0" t="n">
        <v>3</v>
      </c>
      <c r="D379" s="0" t="n">
        <v>31</v>
      </c>
      <c r="E379" s="2" t="n">
        <f aca="false">VLOOKUP(B379,'10'!$B$2:$F$5570,4,0)</f>
        <v>-19.9062</v>
      </c>
      <c r="F379" s="2" t="n">
        <f aca="false">VLOOKUP(B379,'10'!$B$2:$F$5570,5,0)</f>
        <v>-49.3781</v>
      </c>
      <c r="G379" s="3" t="n">
        <f aca="false">VLOOKUP(B379,'10'!$B$2:$J$5570,6,0)</f>
        <v>16288.229207834</v>
      </c>
      <c r="H379" s="0" t="n">
        <f aca="false">IFERROR(IF(I379=K379,0,1),1)</f>
        <v>1</v>
      </c>
      <c r="I379" s="0" t="s">
        <v>2545</v>
      </c>
      <c r="K379" s="4" t="e">
        <f aca="false">VLOOKUP(I379,'[1]31-MG'!K$1:K$1048576,1,0)</f>
        <v>#N/A</v>
      </c>
      <c r="N379" s="0" t="n">
        <v>15102</v>
      </c>
    </row>
    <row r="380" customFormat="false" ht="12.8" hidden="false" customHeight="false" outlineLevel="0" collapsed="false">
      <c r="B380" s="0" t="n">
        <v>313350</v>
      </c>
      <c r="C380" s="0" t="n">
        <v>3</v>
      </c>
      <c r="D380" s="0" t="n">
        <v>31</v>
      </c>
      <c r="E380" s="2" t="n">
        <f aca="false">VLOOKUP(B380,'10'!$B$2:$F$5570,4,0)</f>
        <v>-20.4704</v>
      </c>
      <c r="F380" s="2" t="n">
        <f aca="false">VLOOKUP(B380,'10'!$B$2:$F$5570,5,0)</f>
        <v>-45.127</v>
      </c>
      <c r="G380" s="3" t="n">
        <f aca="false">VLOOKUP(B380,'10'!$B$2:$J$5570,6,0)</f>
        <v>23472.4362501716</v>
      </c>
      <c r="H380" s="0" t="n">
        <f aca="false">IFERROR(IF(I380=K380,0,1),1)</f>
        <v>0</v>
      </c>
      <c r="I380" s="0" t="s">
        <v>2546</v>
      </c>
      <c r="K380" s="4" t="str">
        <f aca="false">VLOOKUP(I380,'[1]31-MG'!K$1:K$1048576,1,0)</f>
        <v>'Itapecerica'</v>
      </c>
      <c r="N380" s="0" t="n">
        <v>21763</v>
      </c>
    </row>
    <row r="381" customFormat="false" ht="12.8" hidden="false" customHeight="false" outlineLevel="0" collapsed="false">
      <c r="B381" s="0" t="n">
        <v>313360</v>
      </c>
      <c r="C381" s="0" t="n">
        <v>3</v>
      </c>
      <c r="D381" s="0" t="n">
        <v>31</v>
      </c>
      <c r="E381" s="2" t="n">
        <f aca="false">VLOOKUP(B381,'10'!$B$2:$F$5570,4,0)</f>
        <v>-22.7665</v>
      </c>
      <c r="F381" s="2" t="n">
        <f aca="false">VLOOKUP(B381,'10'!$B$2:$F$5570,5,0)</f>
        <v>-46.2241</v>
      </c>
      <c r="G381" s="3" t="n">
        <f aca="false">VLOOKUP(B381,'10'!$B$2:$J$5570,6,0)</f>
        <v>10442.5000125976</v>
      </c>
      <c r="H381" s="0" t="n">
        <f aca="false">IFERROR(IF(I381=K381,0,1),1)</f>
        <v>1</v>
      </c>
      <c r="I381" s="0" t="s">
        <v>2547</v>
      </c>
      <c r="K381" s="4" t="e">
        <f aca="false">VLOOKUP(I381,'[1]31-MG'!K$1:K$1048576,1,0)</f>
        <v>#N/A</v>
      </c>
      <c r="N381" s="0" t="n">
        <v>9682</v>
      </c>
    </row>
    <row r="382" customFormat="false" ht="12.8" hidden="false" customHeight="false" outlineLevel="0" collapsed="false">
      <c r="B382" s="0" t="n">
        <v>313370</v>
      </c>
      <c r="C382" s="0" t="n">
        <v>3</v>
      </c>
      <c r="D382" s="0" t="n">
        <v>31</v>
      </c>
      <c r="E382" s="2" t="n">
        <f aca="false">VLOOKUP(B382,'10'!$B$2:$F$5570,4,0)</f>
        <v>-20.1983</v>
      </c>
      <c r="F382" s="2" t="n">
        <f aca="false">VLOOKUP(B382,'10'!$B$2:$F$5570,5,0)</f>
        <v>-44.4211</v>
      </c>
      <c r="G382" s="3" t="n">
        <f aca="false">VLOOKUP(B382,'10'!$B$2:$J$5570,6,0)</f>
        <v>11903.9323114067</v>
      </c>
      <c r="H382" s="0" t="n">
        <f aca="false">IFERROR(IF(I382=K382,0,1),1)</f>
        <v>1</v>
      </c>
      <c r="I382" s="0" t="s">
        <v>2548</v>
      </c>
      <c r="K382" s="4" t="e">
        <f aca="false">VLOOKUP(I382,'[1]31-MG'!K$1:K$1048576,1,0)</f>
        <v>#N/A</v>
      </c>
      <c r="N382" s="0" t="n">
        <v>11037</v>
      </c>
    </row>
    <row r="383" customFormat="false" ht="12.8" hidden="false" customHeight="false" outlineLevel="0" collapsed="false">
      <c r="B383" s="0" t="n">
        <v>313375</v>
      </c>
      <c r="C383" s="0" t="n">
        <v>3</v>
      </c>
      <c r="D383" s="0" t="n">
        <v>31</v>
      </c>
      <c r="E383" s="2" t="n">
        <f aca="false">VLOOKUP(B383,'10'!$B$2:$F$5570,4,0)</f>
        <v>-20.7375</v>
      </c>
      <c r="F383" s="2" t="n">
        <f aca="false">VLOOKUP(B383,'10'!$B$2:$F$5570,5,0)</f>
        <v>-46.7525</v>
      </c>
      <c r="G383" s="3" t="n">
        <f aca="false">VLOOKUP(B383,'10'!$B$2:$J$5570,6,0)</f>
        <v>17271.8648214974</v>
      </c>
      <c r="H383" s="0" t="n">
        <f aca="false">IFERROR(IF(I383=K383,0,1),1)</f>
        <v>0</v>
      </c>
      <c r="I383" s="0" t="s">
        <v>2549</v>
      </c>
      <c r="K383" s="4" t="str">
        <f aca="false">VLOOKUP(I383,'[1]31-MG'!K$1:K$1048576,1,0)</f>
        <v>'Itau_De_Minas'</v>
      </c>
      <c r="N383" s="0" t="n">
        <v>16014</v>
      </c>
    </row>
    <row r="384" customFormat="false" ht="12.8" hidden="false" customHeight="false" outlineLevel="0" collapsed="false">
      <c r="B384" s="0" t="n">
        <v>313380</v>
      </c>
      <c r="C384" s="0" t="n">
        <v>3</v>
      </c>
      <c r="D384" s="0" t="n">
        <v>31</v>
      </c>
      <c r="E384" s="2" t="n">
        <f aca="false">VLOOKUP(B384,'10'!$B$2:$F$5570,4,0)</f>
        <v>-20.0818</v>
      </c>
      <c r="F384" s="2" t="n">
        <f aca="false">VLOOKUP(B384,'10'!$B$2:$F$5570,5,0)</f>
        <v>-44.5801</v>
      </c>
      <c r="G384" s="3" t="n">
        <f aca="false">VLOOKUP(B384,'10'!$B$2:$J$5570,6,0)</f>
        <v>99831.4649520809</v>
      </c>
      <c r="H384" s="0" t="n">
        <f aca="false">IFERROR(IF(I384=K384,0,1),1)</f>
        <v>0</v>
      </c>
      <c r="I384" s="0" t="s">
        <v>2550</v>
      </c>
      <c r="K384" s="4" t="str">
        <f aca="false">VLOOKUP(I384,'[1]31-MG'!K$1:K$1048576,1,0)</f>
        <v>'Itauna'</v>
      </c>
      <c r="N384" s="0" t="n">
        <v>92561</v>
      </c>
    </row>
    <row r="385" customFormat="false" ht="12.8" hidden="false" customHeight="false" outlineLevel="0" collapsed="false">
      <c r="B385" s="0" t="n">
        <v>313390</v>
      </c>
      <c r="C385" s="0" t="n">
        <v>3</v>
      </c>
      <c r="D385" s="0" t="n">
        <v>31</v>
      </c>
      <c r="E385" s="2" t="n">
        <f aca="false">VLOOKUP(B385,'10'!$B$2:$F$5570,4,0)</f>
        <v>-20.6769</v>
      </c>
      <c r="F385" s="2" t="n">
        <f aca="false">VLOOKUP(B385,'10'!$B$2:$F$5570,5,0)</f>
        <v>-43.6141</v>
      </c>
      <c r="G385" s="3" t="n">
        <f aca="false">VLOOKUP(B385,'10'!$B$2:$J$5570,6,0)</f>
        <v>5899.65658633639</v>
      </c>
      <c r="H385" s="0" t="n">
        <f aca="false">IFERROR(IF(I385=K385,0,1),1)</f>
        <v>1</v>
      </c>
      <c r="I385" s="0" t="s">
        <v>2551</v>
      </c>
      <c r="K385" s="4" t="e">
        <f aca="false">VLOOKUP(I385,'[1]31-MG'!K$1:K$1048576,1,0)</f>
        <v>#N/A</v>
      </c>
      <c r="N385" s="0" t="n">
        <v>5470</v>
      </c>
    </row>
    <row r="386" customFormat="false" ht="12.8" hidden="false" customHeight="false" outlineLevel="0" collapsed="false">
      <c r="B386" s="0" t="n">
        <v>313400</v>
      </c>
      <c r="C386" s="0" t="n">
        <v>3</v>
      </c>
      <c r="D386" s="0" t="n">
        <v>31</v>
      </c>
      <c r="E386" s="2" t="n">
        <f aca="false">VLOOKUP(B386,'10'!$B$2:$F$5570,4,0)</f>
        <v>-16.61</v>
      </c>
      <c r="F386" s="2" t="n">
        <f aca="false">VLOOKUP(B386,'10'!$B$2:$F$5570,5,0)</f>
        <v>-41.7672</v>
      </c>
      <c r="G386" s="3" t="n">
        <f aca="false">VLOOKUP(B386,'10'!$B$2:$J$5570,6,0)</f>
        <v>16130.7612258221</v>
      </c>
      <c r="H386" s="0" t="n">
        <f aca="false">IFERROR(IF(I386=K386,0,1),1)</f>
        <v>1</v>
      </c>
      <c r="I386" s="0" t="s">
        <v>2552</v>
      </c>
      <c r="K386" s="4" t="e">
        <f aca="false">VLOOKUP(I386,'[1]31-MG'!K$1:K$1048576,1,0)</f>
        <v>#N/A</v>
      </c>
      <c r="N386" s="0" t="n">
        <v>14956</v>
      </c>
    </row>
    <row r="387" customFormat="false" ht="12.8" hidden="false" customHeight="false" outlineLevel="0" collapsed="false">
      <c r="B387" s="0" t="n">
        <v>313410</v>
      </c>
      <c r="C387" s="0" t="n">
        <v>3</v>
      </c>
      <c r="D387" s="0" t="n">
        <v>31</v>
      </c>
      <c r="E387" s="2" t="n">
        <f aca="false">VLOOKUP(B387,'10'!$B$2:$F$5570,4,0)</f>
        <v>-19.3999</v>
      </c>
      <c r="F387" s="2" t="n">
        <f aca="false">VLOOKUP(B387,'10'!$B$2:$F$5570,5,0)</f>
        <v>-41.1746</v>
      </c>
      <c r="G387" s="3" t="n">
        <f aca="false">VLOOKUP(B387,'10'!$B$2:$J$5570,6,0)</f>
        <v>6513.35029705402</v>
      </c>
      <c r="H387" s="0" t="n">
        <f aca="false">IFERROR(IF(I387=K387,0,1),1)</f>
        <v>1</v>
      </c>
      <c r="I387" s="0" t="s">
        <v>2553</v>
      </c>
      <c r="K387" s="4" t="e">
        <f aca="false">VLOOKUP(I387,'[1]31-MG'!K$1:K$1048576,1,0)</f>
        <v>#N/A</v>
      </c>
      <c r="N387" s="0" t="n">
        <v>6039</v>
      </c>
    </row>
    <row r="388" customFormat="false" ht="12.8" hidden="false" customHeight="false" outlineLevel="0" collapsed="false">
      <c r="B388" s="0" t="n">
        <v>313420</v>
      </c>
      <c r="C388" s="0" t="n">
        <v>3</v>
      </c>
      <c r="D388" s="0" t="n">
        <v>31</v>
      </c>
      <c r="E388" s="2" t="n">
        <f aca="false">VLOOKUP(B388,'10'!$B$2:$F$5570,4,0)</f>
        <v>-18.9772</v>
      </c>
      <c r="F388" s="2" t="n">
        <f aca="false">VLOOKUP(B388,'10'!$B$2:$F$5570,5,0)</f>
        <v>-49.4639</v>
      </c>
      <c r="G388" s="3" t="n">
        <f aca="false">VLOOKUP(B388,'10'!$B$2:$J$5570,6,0)</f>
        <v>112241.236192005</v>
      </c>
      <c r="H388" s="0" t="n">
        <f aca="false">IFERROR(IF(I388=K388,0,1),1)</f>
        <v>0</v>
      </c>
      <c r="I388" s="0" t="s">
        <v>2554</v>
      </c>
      <c r="K388" s="4" t="str">
        <f aca="false">VLOOKUP(I388,'[1]31-MG'!K$1:K$1048576,1,0)</f>
        <v>'Ituiutaba'</v>
      </c>
      <c r="N388" s="0" t="n">
        <v>104067</v>
      </c>
    </row>
    <row r="389" customFormat="false" ht="12.8" hidden="false" customHeight="false" outlineLevel="0" collapsed="false">
      <c r="B389" s="0" t="n">
        <v>313430</v>
      </c>
      <c r="C389" s="0" t="n">
        <v>3</v>
      </c>
      <c r="D389" s="0" t="n">
        <v>31</v>
      </c>
      <c r="E389" s="2" t="n">
        <f aca="false">VLOOKUP(B389,'10'!$B$2:$F$5570,4,0)</f>
        <v>-21.3171</v>
      </c>
      <c r="F389" s="2" t="n">
        <f aca="false">VLOOKUP(B389,'10'!$B$2:$F$5570,5,0)</f>
        <v>-44.8724</v>
      </c>
      <c r="G389" s="3" t="n">
        <f aca="false">VLOOKUP(B389,'10'!$B$2:$J$5570,6,0)</f>
        <v>6523.05722745201</v>
      </c>
      <c r="H389" s="0" t="n">
        <f aca="false">IFERROR(IF(I389=K389,0,1),1)</f>
        <v>1</v>
      </c>
      <c r="I389" s="0" t="s">
        <v>2555</v>
      </c>
      <c r="K389" s="4" t="e">
        <f aca="false">VLOOKUP(I389,'[1]31-MG'!K$1:K$1048576,1,0)</f>
        <v>#N/A</v>
      </c>
      <c r="N389" s="0" t="n">
        <v>6048</v>
      </c>
    </row>
    <row r="390" customFormat="false" ht="12.8" hidden="false" customHeight="false" outlineLevel="0" collapsed="false">
      <c r="B390" s="0" t="n">
        <v>313440</v>
      </c>
      <c r="C390" s="0" t="n">
        <v>3</v>
      </c>
      <c r="D390" s="0" t="n">
        <v>31</v>
      </c>
      <c r="E390" s="2" t="n">
        <f aca="false">VLOOKUP(B390,'10'!$B$2:$F$5570,4,0)</f>
        <v>-19.7276</v>
      </c>
      <c r="F390" s="2" t="n">
        <f aca="false">VLOOKUP(B390,'10'!$B$2:$F$5570,5,0)</f>
        <v>-50.1966</v>
      </c>
      <c r="G390" s="3" t="n">
        <f aca="false">VLOOKUP(B390,'10'!$B$2:$J$5570,6,0)</f>
        <v>41871.3835456584</v>
      </c>
      <c r="H390" s="0" t="n">
        <f aca="false">IFERROR(IF(I390=K390,0,1),1)</f>
        <v>0</v>
      </c>
      <c r="I390" s="0" t="s">
        <v>2556</v>
      </c>
      <c r="K390" s="4" t="str">
        <f aca="false">VLOOKUP(I390,'[1]31-MG'!K$1:K$1048576,1,0)</f>
        <v>'Iturama'</v>
      </c>
      <c r="N390" s="0" t="n">
        <v>38822</v>
      </c>
    </row>
    <row r="391" customFormat="false" ht="12.8" hidden="false" customHeight="false" outlineLevel="0" collapsed="false">
      <c r="B391" s="0" t="n">
        <v>313450</v>
      </c>
      <c r="C391" s="0" t="n">
        <v>3</v>
      </c>
      <c r="D391" s="0" t="n">
        <v>31</v>
      </c>
      <c r="E391" s="2" t="n">
        <f aca="false">VLOOKUP(B391,'10'!$B$2:$F$5570,4,0)</f>
        <v>-21.3</v>
      </c>
      <c r="F391" s="2" t="n">
        <f aca="false">VLOOKUP(B391,'10'!$B$2:$F$5570,5,0)</f>
        <v>-44.6567</v>
      </c>
      <c r="G391" s="3" t="n">
        <f aca="false">VLOOKUP(B391,'10'!$B$2:$J$5570,6,0)</f>
        <v>4108.18865399549</v>
      </c>
      <c r="H391" s="0" t="n">
        <f aca="false">IFERROR(IF(I391=K391,0,1),1)</f>
        <v>1</v>
      </c>
      <c r="I391" s="0" t="s">
        <v>2557</v>
      </c>
      <c r="K391" s="4" t="e">
        <f aca="false">VLOOKUP(I391,'[1]31-MG'!K$1:K$1048576,1,0)</f>
        <v>#N/A</v>
      </c>
      <c r="N391" s="0" t="n">
        <v>3809</v>
      </c>
    </row>
    <row r="392" customFormat="false" ht="12.8" hidden="false" customHeight="false" outlineLevel="0" collapsed="false">
      <c r="B392" s="0" t="n">
        <v>313460</v>
      </c>
      <c r="C392" s="0" t="n">
        <v>3</v>
      </c>
      <c r="D392" s="0" t="n">
        <v>31</v>
      </c>
      <c r="E392" s="2" t="n">
        <f aca="false">VLOOKUP(B392,'10'!$B$2:$F$5570,4,0)</f>
        <v>-19.5119</v>
      </c>
      <c r="F392" s="2" t="n">
        <f aca="false">VLOOKUP(B392,'10'!$B$2:$F$5570,5,0)</f>
        <v>-43.7373</v>
      </c>
      <c r="G392" s="3" t="n">
        <f aca="false">VLOOKUP(B392,'10'!$B$2:$J$5570,6,0)</f>
        <v>21417.8026492629</v>
      </c>
      <c r="H392" s="0" t="n">
        <f aca="false">IFERROR(IF(I392=K392,0,1),1)</f>
        <v>0</v>
      </c>
      <c r="I392" s="0" t="s">
        <v>2558</v>
      </c>
      <c r="K392" s="4" t="str">
        <f aca="false">VLOOKUP(I392,'[1]31-MG'!K$1:K$1048576,1,0)</f>
        <v>'Jaboticatubas'</v>
      </c>
      <c r="N392" s="0" t="n">
        <v>19858</v>
      </c>
    </row>
    <row r="393" customFormat="false" ht="12.8" hidden="false" customHeight="false" outlineLevel="0" collapsed="false">
      <c r="B393" s="0" t="n">
        <v>313470</v>
      </c>
      <c r="C393" s="0" t="n">
        <v>3</v>
      </c>
      <c r="D393" s="0" t="n">
        <v>31</v>
      </c>
      <c r="E393" s="2" t="n">
        <f aca="false">VLOOKUP(B393,'10'!$B$2:$F$5570,4,0)</f>
        <v>-16.1428</v>
      </c>
      <c r="F393" s="2" t="n">
        <f aca="false">VLOOKUP(B393,'10'!$B$2:$F$5570,5,0)</f>
        <v>-40.295</v>
      </c>
      <c r="G393" s="3" t="n">
        <f aca="false">VLOOKUP(B393,'10'!$B$2:$J$5570,6,0)</f>
        <v>13297.4160974299</v>
      </c>
      <c r="H393" s="0" t="n">
        <f aca="false">IFERROR(IF(I393=K393,0,1),1)</f>
        <v>0</v>
      </c>
      <c r="I393" s="0" t="s">
        <v>2559</v>
      </c>
      <c r="K393" s="4" t="str">
        <f aca="false">VLOOKUP(I393,'[1]31-MG'!K$1:K$1048576,1,0)</f>
        <v>'Jacinto'</v>
      </c>
      <c r="N393" s="0" t="n">
        <v>12329</v>
      </c>
    </row>
    <row r="394" customFormat="false" ht="12.8" hidden="false" customHeight="false" outlineLevel="0" collapsed="false">
      <c r="B394" s="0" t="n">
        <v>313480</v>
      </c>
      <c r="C394" s="0" t="n">
        <v>3</v>
      </c>
      <c r="D394" s="0" t="n">
        <v>31</v>
      </c>
      <c r="E394" s="2" t="n">
        <f aca="false">VLOOKUP(B394,'10'!$B$2:$F$5570,4,0)</f>
        <v>-21.0137</v>
      </c>
      <c r="F394" s="2" t="n">
        <f aca="false">VLOOKUP(B394,'10'!$B$2:$F$5570,5,0)</f>
        <v>-46.7359</v>
      </c>
      <c r="G394" s="3" t="n">
        <f aca="false">VLOOKUP(B394,'10'!$B$2:$J$5570,6,0)</f>
        <v>8284.32582077693</v>
      </c>
      <c r="H394" s="0" t="n">
        <f aca="false">IFERROR(IF(I394=K394,0,1),1)</f>
        <v>0</v>
      </c>
      <c r="I394" s="0" t="s">
        <v>2560</v>
      </c>
      <c r="K394" s="4" t="str">
        <f aca="false">VLOOKUP(I394,'[1]31-MG'!K$1:K$1048576,1,0)</f>
        <v>'Jacui'</v>
      </c>
      <c r="N394" s="0" t="n">
        <v>7681</v>
      </c>
    </row>
    <row r="395" customFormat="false" ht="12.8" hidden="false" customHeight="false" outlineLevel="0" collapsed="false">
      <c r="B395" s="0" t="n">
        <v>313490</v>
      </c>
      <c r="C395" s="0" t="n">
        <v>3</v>
      </c>
      <c r="D395" s="0" t="n">
        <v>31</v>
      </c>
      <c r="E395" s="2" t="n">
        <f aca="false">VLOOKUP(B395,'10'!$B$2:$F$5570,4,0)</f>
        <v>-22.286</v>
      </c>
      <c r="F395" s="2" t="n">
        <f aca="false">VLOOKUP(B395,'10'!$B$2:$F$5570,5,0)</f>
        <v>-46.6166</v>
      </c>
      <c r="G395" s="3" t="n">
        <f aca="false">VLOOKUP(B395,'10'!$B$2:$J$5570,6,0)</f>
        <v>27701.4222602311</v>
      </c>
      <c r="H395" s="0" t="n">
        <f aca="false">IFERROR(IF(I395=K395,0,1),1)</f>
        <v>0</v>
      </c>
      <c r="I395" s="0" t="s">
        <v>2561</v>
      </c>
      <c r="K395" s="4" t="str">
        <f aca="false">VLOOKUP(I395,'[1]31-MG'!K$1:K$1048576,1,0)</f>
        <v>'Jacutinga'</v>
      </c>
      <c r="N395" s="0" t="n">
        <v>25684</v>
      </c>
    </row>
    <row r="396" customFormat="false" ht="12.8" hidden="false" customHeight="false" outlineLevel="0" collapsed="false">
      <c r="B396" s="0" t="n">
        <v>313500</v>
      </c>
      <c r="C396" s="0" t="n">
        <v>3</v>
      </c>
      <c r="D396" s="0" t="n">
        <v>31</v>
      </c>
      <c r="E396" s="2" t="n">
        <f aca="false">VLOOKUP(B396,'10'!$B$2:$F$5570,4,0)</f>
        <v>-19.647</v>
      </c>
      <c r="F396" s="2" t="n">
        <f aca="false">VLOOKUP(B396,'10'!$B$2:$F$5570,5,0)</f>
        <v>-42.7498</v>
      </c>
      <c r="G396" s="3" t="n">
        <f aca="false">VLOOKUP(B396,'10'!$B$2:$J$5570,6,0)</f>
        <v>3369.38339592594</v>
      </c>
      <c r="H396" s="0" t="n">
        <f aca="false">IFERROR(IF(I396=K396,0,1),1)</f>
        <v>1</v>
      </c>
      <c r="I396" s="0" t="s">
        <v>2562</v>
      </c>
      <c r="K396" s="4" t="e">
        <f aca="false">VLOOKUP(I396,'[1]31-MG'!K$1:K$1048576,1,0)</f>
        <v>#N/A</v>
      </c>
      <c r="N396" s="0" t="n">
        <v>3124</v>
      </c>
    </row>
    <row r="397" customFormat="false" ht="12.8" hidden="false" customHeight="false" outlineLevel="0" collapsed="false">
      <c r="B397" s="0" t="n">
        <v>313505</v>
      </c>
      <c r="C397" s="0" t="n">
        <v>3</v>
      </c>
      <c r="D397" s="0" t="n">
        <v>31</v>
      </c>
      <c r="E397" s="2" t="n">
        <f aca="false">VLOOKUP(B397,'10'!$B$2:$F$5570,4,0)</f>
        <v>-15.3432</v>
      </c>
      <c r="F397" s="2" t="n">
        <f aca="false">VLOOKUP(B397,'10'!$B$2:$F$5570,5,0)</f>
        <v>-43.6688</v>
      </c>
      <c r="G397" s="3" t="n">
        <f aca="false">VLOOKUP(B397,'10'!$B$2:$J$5570,6,0)</f>
        <v>41430.2574864607</v>
      </c>
      <c r="H397" s="0" t="n">
        <f aca="false">IFERROR(IF(I397=K397,0,1),1)</f>
        <v>0</v>
      </c>
      <c r="I397" s="0" t="s">
        <v>2563</v>
      </c>
      <c r="K397" s="4" t="str">
        <f aca="false">VLOOKUP(I397,'[1]31-MG'!K$1:K$1048576,1,0)</f>
        <v>'Jaiba'</v>
      </c>
      <c r="N397" s="0" t="n">
        <v>38413</v>
      </c>
    </row>
    <row r="398" customFormat="false" ht="12.8" hidden="false" customHeight="false" outlineLevel="0" collapsed="false">
      <c r="B398" s="0" t="n">
        <v>313507</v>
      </c>
      <c r="C398" s="0" t="n">
        <v>3</v>
      </c>
      <c r="D398" s="0" t="n">
        <v>31</v>
      </c>
      <c r="E398" s="2" t="n">
        <f aca="false">VLOOKUP(B398,'10'!$B$2:$F$5570,4,0)</f>
        <v>-18.461</v>
      </c>
      <c r="F398" s="2" t="n">
        <f aca="false">VLOOKUP(B398,'10'!$B$2:$F$5570,5,0)</f>
        <v>-41.809</v>
      </c>
      <c r="G398" s="3" t="n">
        <f aca="false">VLOOKUP(B398,'10'!$B$2:$J$5570,6,0)</f>
        <v>5800.43018671245</v>
      </c>
      <c r="H398" s="0" t="n">
        <f aca="false">IFERROR(IF(I398=K398,0,1),1)</f>
        <v>1</v>
      </c>
      <c r="I398" s="0" t="s">
        <v>2564</v>
      </c>
      <c r="K398" s="4" t="e">
        <f aca="false">VLOOKUP(I398,'[1]31-MG'!K$1:K$1048576,1,0)</f>
        <v>#N/A</v>
      </c>
      <c r="N398" s="0" t="n">
        <v>5378</v>
      </c>
    </row>
    <row r="399" customFormat="false" ht="12.8" hidden="false" customHeight="false" outlineLevel="0" collapsed="false">
      <c r="B399" s="0" t="n">
        <v>313510</v>
      </c>
      <c r="C399" s="0" t="n">
        <v>3</v>
      </c>
      <c r="D399" s="0" t="n">
        <v>31</v>
      </c>
      <c r="E399" s="2" t="n">
        <f aca="false">VLOOKUP(B399,'10'!$B$2:$F$5570,4,0)</f>
        <v>-15.8022</v>
      </c>
      <c r="F399" s="2" t="n">
        <f aca="false">VLOOKUP(B399,'10'!$B$2:$F$5570,5,0)</f>
        <v>-43.3132</v>
      </c>
      <c r="G399" s="3" t="n">
        <f aca="false">VLOOKUP(B399,'10'!$B$2:$J$5570,6,0)</f>
        <v>76862.710534783</v>
      </c>
      <c r="H399" s="0" t="n">
        <f aca="false">IFERROR(IF(I399=K399,0,1),1)</f>
        <v>0</v>
      </c>
      <c r="I399" s="0" t="s">
        <v>2565</v>
      </c>
      <c r="K399" s="4" t="str">
        <f aca="false">VLOOKUP(I399,'[1]31-MG'!K$1:K$1048576,1,0)</f>
        <v>'Janauba'</v>
      </c>
      <c r="N399" s="0" t="n">
        <v>71265</v>
      </c>
    </row>
    <row r="400" customFormat="false" ht="12.8" hidden="false" customHeight="false" outlineLevel="0" collapsed="false">
      <c r="B400" s="0" t="n">
        <v>313520</v>
      </c>
      <c r="C400" s="0" t="n">
        <v>3</v>
      </c>
      <c r="D400" s="0" t="n">
        <v>31</v>
      </c>
      <c r="E400" s="2" t="n">
        <f aca="false">VLOOKUP(B400,'10'!$B$2:$F$5570,4,0)</f>
        <v>-15.4802</v>
      </c>
      <c r="F400" s="2" t="n">
        <f aca="false">VLOOKUP(B400,'10'!$B$2:$F$5570,5,0)</f>
        <v>-44.3639</v>
      </c>
      <c r="G400" s="3" t="n">
        <f aca="false">VLOOKUP(B400,'10'!$B$2:$J$5570,6,0)</f>
        <v>72940.0321061714</v>
      </c>
      <c r="H400" s="0" t="n">
        <f aca="false">IFERROR(IF(I400=K400,0,1),1)</f>
        <v>0</v>
      </c>
      <c r="I400" s="0" t="s">
        <v>2566</v>
      </c>
      <c r="K400" s="4" t="str">
        <f aca="false">VLOOKUP(I400,'[1]31-MG'!K$1:K$1048576,1,0)</f>
        <v>'Januaria'</v>
      </c>
      <c r="N400" s="0" t="n">
        <v>67628</v>
      </c>
    </row>
    <row r="401" customFormat="false" ht="12.8" hidden="false" customHeight="false" outlineLevel="0" collapsed="false">
      <c r="B401" s="0" t="n">
        <v>313530</v>
      </c>
      <c r="C401" s="0" t="n">
        <v>3</v>
      </c>
      <c r="D401" s="0" t="n">
        <v>31</v>
      </c>
      <c r="E401" s="2" t="n">
        <f aca="false">VLOOKUP(B401,'10'!$B$2:$F$5570,4,0)</f>
        <v>-20.1442</v>
      </c>
      <c r="F401" s="2" t="n">
        <f aca="false">VLOOKUP(B401,'10'!$B$2:$F$5570,5,0)</f>
        <v>-45.5015</v>
      </c>
      <c r="G401" s="3" t="n">
        <f aca="false">VLOOKUP(B401,'10'!$B$2:$J$5570,6,0)</f>
        <v>4652.85530410515</v>
      </c>
      <c r="H401" s="0" t="n">
        <f aca="false">IFERROR(IF(I401=K401,0,1),1)</f>
        <v>1</v>
      </c>
      <c r="I401" s="0" t="s">
        <v>2567</v>
      </c>
      <c r="K401" s="4" t="e">
        <f aca="false">VLOOKUP(I401,'[1]31-MG'!K$1:K$1048576,1,0)</f>
        <v>#N/A</v>
      </c>
      <c r="N401" s="0" t="n">
        <v>4314</v>
      </c>
    </row>
    <row r="402" customFormat="false" ht="12.8" hidden="false" customHeight="false" outlineLevel="0" collapsed="false">
      <c r="B402" s="0" t="n">
        <v>313535</v>
      </c>
      <c r="C402" s="0" t="n">
        <v>3</v>
      </c>
      <c r="D402" s="0" t="n">
        <v>31</v>
      </c>
      <c r="E402" s="2" t="n">
        <f aca="false">VLOOKUP(B402,'10'!$B$2:$F$5570,4,0)</f>
        <v>-15.9891</v>
      </c>
      <c r="F402" s="2" t="n">
        <f aca="false">VLOOKUP(B402,'10'!$B$2:$F$5570,5,0)</f>
        <v>-44.2758</v>
      </c>
      <c r="G402" s="3" t="n">
        <f aca="false">VLOOKUP(B402,'10'!$B$2:$J$5570,6,0)</f>
        <v>9228.05516502636</v>
      </c>
      <c r="H402" s="0" t="n">
        <f aca="false">IFERROR(IF(I402=K402,0,1),1)</f>
        <v>1</v>
      </c>
      <c r="I402" s="0" t="s">
        <v>2568</v>
      </c>
      <c r="K402" s="4" t="e">
        <f aca="false">VLOOKUP(I402,'[1]31-MG'!K$1:K$1048576,1,0)</f>
        <v>#N/A</v>
      </c>
      <c r="N402" s="0" t="n">
        <v>8556</v>
      </c>
    </row>
    <row r="403" customFormat="false" ht="12.8" hidden="false" customHeight="false" outlineLevel="0" collapsed="false">
      <c r="B403" s="0" t="n">
        <v>313540</v>
      </c>
      <c r="C403" s="0" t="n">
        <v>3</v>
      </c>
      <c r="D403" s="0" t="n">
        <v>31</v>
      </c>
      <c r="E403" s="2" t="n">
        <f aca="false">VLOOKUP(B403,'10'!$B$2:$F$5570,4,0)</f>
        <v>-20.5339</v>
      </c>
      <c r="F403" s="2" t="n">
        <f aca="false">VLOOKUP(B403,'10'!$B$2:$F$5570,5,0)</f>
        <v>-43.9894</v>
      </c>
      <c r="G403" s="3" t="n">
        <f aca="false">VLOOKUP(B403,'10'!$B$2:$J$5570,6,0)</f>
        <v>5363.61831880272</v>
      </c>
      <c r="H403" s="0" t="n">
        <f aca="false">IFERROR(IF(I403=K403,0,1),1)</f>
        <v>0</v>
      </c>
      <c r="I403" s="0" t="s">
        <v>2569</v>
      </c>
      <c r="K403" s="4" t="str">
        <f aca="false">VLOOKUP(I403,'[1]31-MG'!K$1:K$1048576,1,0)</f>
        <v>'Jeceaba'</v>
      </c>
      <c r="N403" s="0" t="n">
        <v>4973</v>
      </c>
    </row>
    <row r="404" customFormat="false" ht="12.8" hidden="false" customHeight="false" outlineLevel="0" collapsed="false">
      <c r="B404" s="0" t="n">
        <v>313545</v>
      </c>
      <c r="C404" s="0" t="n">
        <v>3</v>
      </c>
      <c r="D404" s="0" t="n">
        <v>31</v>
      </c>
      <c r="E404" s="2" t="n">
        <f aca="false">VLOOKUP(B404,'10'!$B$2:$F$5570,4,0)</f>
        <v>-17.0831</v>
      </c>
      <c r="F404" s="2" t="n">
        <f aca="false">VLOOKUP(B404,'10'!$B$2:$F$5570,5,0)</f>
        <v>-42.2589</v>
      </c>
      <c r="G404" s="3" t="n">
        <f aca="false">VLOOKUP(B404,'10'!$B$2:$J$5570,6,0)</f>
        <v>8245.49809918496</v>
      </c>
      <c r="H404" s="0" t="n">
        <f aca="false">IFERROR(IF(I404=K404,0,1),1)</f>
        <v>1</v>
      </c>
      <c r="I404" s="0" t="s">
        <v>2570</v>
      </c>
      <c r="K404" s="4" t="e">
        <f aca="false">VLOOKUP(I404,'[1]31-MG'!K$1:K$1048576,1,0)</f>
        <v>#N/A</v>
      </c>
      <c r="N404" s="0" t="n">
        <v>7645</v>
      </c>
    </row>
    <row r="405" customFormat="false" ht="12.8" hidden="false" customHeight="false" outlineLevel="0" collapsed="false">
      <c r="B405" s="0" t="n">
        <v>313550</v>
      </c>
      <c r="C405" s="0" t="n">
        <v>3</v>
      </c>
      <c r="D405" s="0" t="n">
        <v>31</v>
      </c>
      <c r="E405" s="2" t="n">
        <f aca="false">VLOOKUP(B405,'10'!$B$2:$F$5570,4,0)</f>
        <v>-20.4542</v>
      </c>
      <c r="F405" s="2" t="n">
        <f aca="false">VLOOKUP(B405,'10'!$B$2:$F$5570,5,0)</f>
        <v>-42.6651</v>
      </c>
      <c r="G405" s="3" t="n">
        <f aca="false">VLOOKUP(B405,'10'!$B$2:$J$5570,6,0)</f>
        <v>13438.7058621118</v>
      </c>
      <c r="H405" s="0" t="n">
        <f aca="false">IFERROR(IF(I405=K405,0,1),1)</f>
        <v>1</v>
      </c>
      <c r="I405" s="0" t="s">
        <v>2571</v>
      </c>
      <c r="K405" s="4" t="e">
        <f aca="false">VLOOKUP(I405,'[1]31-MG'!K$1:K$1048576,1,0)</f>
        <v>#N/A</v>
      </c>
      <c r="N405" s="0" t="n">
        <v>12460</v>
      </c>
    </row>
    <row r="406" customFormat="false" ht="12.8" hidden="false" customHeight="false" outlineLevel="0" collapsed="false">
      <c r="B406" s="0" t="n">
        <v>313560</v>
      </c>
      <c r="C406" s="0" t="n">
        <v>3</v>
      </c>
      <c r="D406" s="0" t="n">
        <v>31</v>
      </c>
      <c r="E406" s="2" t="n">
        <f aca="false">VLOOKUP(B406,'10'!$B$2:$F$5570,4,0)</f>
        <v>-17.229</v>
      </c>
      <c r="F406" s="2" t="n">
        <f aca="false">VLOOKUP(B406,'10'!$B$2:$F$5570,5,0)</f>
        <v>-44.4376</v>
      </c>
      <c r="G406" s="3" t="n">
        <f aca="false">VLOOKUP(B406,'10'!$B$2:$J$5570,6,0)</f>
        <v>8193.72780372899</v>
      </c>
      <c r="H406" s="0" t="n">
        <f aca="false">IFERROR(IF(I406=K406,0,1),1)</f>
        <v>1</v>
      </c>
      <c r="I406" s="0" t="s">
        <v>2572</v>
      </c>
      <c r="K406" s="4" t="e">
        <f aca="false">VLOOKUP(I406,'[1]31-MG'!K$1:K$1048576,1,0)</f>
        <v>#N/A</v>
      </c>
      <c r="N406" s="0" t="n">
        <v>7597</v>
      </c>
    </row>
    <row r="407" customFormat="false" ht="12.8" hidden="false" customHeight="false" outlineLevel="0" collapsed="false">
      <c r="B407" s="0" t="n">
        <v>313570</v>
      </c>
      <c r="C407" s="0" t="n">
        <v>3</v>
      </c>
      <c r="D407" s="0" t="n">
        <v>31</v>
      </c>
      <c r="E407" s="2" t="n">
        <f aca="false">VLOOKUP(B407,'10'!$B$2:$F$5570,4,0)</f>
        <v>-19.2345</v>
      </c>
      <c r="F407" s="2" t="n">
        <f aca="false">VLOOKUP(B407,'10'!$B$2:$F$5570,5,0)</f>
        <v>-44.0304</v>
      </c>
      <c r="G407" s="3" t="n">
        <f aca="false">VLOOKUP(B407,'10'!$B$2:$J$5570,6,0)</f>
        <v>5624.62689172656</v>
      </c>
      <c r="H407" s="0" t="n">
        <f aca="false">IFERROR(IF(I407=K407,0,1),1)</f>
        <v>1</v>
      </c>
      <c r="I407" s="0" t="s">
        <v>2573</v>
      </c>
      <c r="K407" s="4" t="e">
        <f aca="false">VLOOKUP(I407,'[1]31-MG'!K$1:K$1048576,1,0)</f>
        <v>#N/A</v>
      </c>
      <c r="N407" s="0" t="n">
        <v>5215</v>
      </c>
    </row>
    <row r="408" customFormat="false" ht="12.8" hidden="false" customHeight="false" outlineLevel="0" collapsed="false">
      <c r="B408" s="0" t="n">
        <v>313580</v>
      </c>
      <c r="C408" s="0" t="n">
        <v>3</v>
      </c>
      <c r="D408" s="0" t="n">
        <v>31</v>
      </c>
      <c r="E408" s="2" t="n">
        <f aca="false">VLOOKUP(B408,'10'!$B$2:$F$5570,4,0)</f>
        <v>-16.4375</v>
      </c>
      <c r="F408" s="2" t="n">
        <f aca="false">VLOOKUP(B408,'10'!$B$2:$F$5570,5,0)</f>
        <v>-41.0117</v>
      </c>
      <c r="G408" s="3" t="n">
        <f aca="false">VLOOKUP(B408,'10'!$B$2:$J$5570,6,0)</f>
        <v>27292.6526356933</v>
      </c>
      <c r="H408" s="0" t="n">
        <f aca="false">IFERROR(IF(I408=K408,0,1),1)</f>
        <v>0</v>
      </c>
      <c r="I408" s="0" t="s">
        <v>2574</v>
      </c>
      <c r="K408" s="4" t="str">
        <f aca="false">VLOOKUP(I408,'[1]31-MG'!K$1:K$1048576,1,0)</f>
        <v>'Jequitinhonha'</v>
      </c>
      <c r="N408" s="0" t="n">
        <v>25305</v>
      </c>
    </row>
    <row r="409" customFormat="false" ht="12.8" hidden="false" customHeight="false" outlineLevel="0" collapsed="false">
      <c r="B409" s="0" t="n">
        <v>313590</v>
      </c>
      <c r="C409" s="0" t="n">
        <v>3</v>
      </c>
      <c r="D409" s="0" t="n">
        <v>31</v>
      </c>
      <c r="E409" s="2" t="n">
        <f aca="false">VLOOKUP(B409,'10'!$B$2:$F$5570,4,0)</f>
        <v>-21.9887</v>
      </c>
      <c r="F409" s="2" t="n">
        <f aca="false">VLOOKUP(B409,'10'!$B$2:$F$5570,5,0)</f>
        <v>-45.2911</v>
      </c>
      <c r="G409" s="3" t="n">
        <f aca="false">VLOOKUP(B409,'10'!$B$2:$J$5570,6,0)</f>
        <v>5171.63680648684</v>
      </c>
      <c r="H409" s="0" t="n">
        <f aca="false">IFERROR(IF(I409=K409,0,1),1)</f>
        <v>1</v>
      </c>
      <c r="I409" s="0" t="s">
        <v>2575</v>
      </c>
      <c r="K409" s="4" t="e">
        <f aca="false">VLOOKUP(I409,'[1]31-MG'!K$1:K$1048576,1,0)</f>
        <v>#N/A</v>
      </c>
      <c r="N409" s="0" t="n">
        <v>4795</v>
      </c>
    </row>
    <row r="410" customFormat="false" ht="12.8" hidden="false" customHeight="false" outlineLevel="0" collapsed="false">
      <c r="B410" s="0" t="n">
        <v>313600</v>
      </c>
      <c r="C410" s="0" t="n">
        <v>3</v>
      </c>
      <c r="D410" s="0" t="n">
        <v>31</v>
      </c>
      <c r="E410" s="2" t="n">
        <f aca="false">VLOOKUP(B410,'10'!$B$2:$F$5570,4,0)</f>
        <v>-16.6522</v>
      </c>
      <c r="F410" s="2" t="n">
        <f aca="false">VLOOKUP(B410,'10'!$B$2:$F$5570,5,0)</f>
        <v>-41.0229</v>
      </c>
      <c r="G410" s="3" t="n">
        <f aca="false">VLOOKUP(B410,'10'!$B$2:$J$5570,6,0)</f>
        <v>16620.4219370098</v>
      </c>
      <c r="H410" s="0" t="n">
        <f aca="false">IFERROR(IF(I410=K410,0,1),1)</f>
        <v>0</v>
      </c>
      <c r="I410" s="0" t="s">
        <v>2576</v>
      </c>
      <c r="K410" s="4" t="str">
        <f aca="false">VLOOKUP(I410,'[1]31-MG'!K$1:K$1048576,1,0)</f>
        <v>'Joaima'</v>
      </c>
      <c r="N410" s="0" t="n">
        <v>15410</v>
      </c>
    </row>
    <row r="411" customFormat="false" ht="12.8" hidden="false" customHeight="false" outlineLevel="0" collapsed="false">
      <c r="B411" s="0" t="n">
        <v>313610</v>
      </c>
      <c r="C411" s="0" t="n">
        <v>3</v>
      </c>
      <c r="D411" s="0" t="n">
        <v>31</v>
      </c>
      <c r="E411" s="2" t="n">
        <f aca="false">VLOOKUP(B411,'10'!$B$2:$F$5570,4,0)</f>
        <v>-19.1729</v>
      </c>
      <c r="F411" s="2" t="n">
        <f aca="false">VLOOKUP(B411,'10'!$B$2:$F$5570,5,0)</f>
        <v>-42.6775</v>
      </c>
      <c r="G411" s="3" t="n">
        <f aca="false">VLOOKUP(B411,'10'!$B$2:$J$5570,6,0)</f>
        <v>5041.13252002492</v>
      </c>
      <c r="H411" s="0" t="n">
        <f aca="false">IFERROR(IF(I411=K411,0,1),1)</f>
        <v>1</v>
      </c>
      <c r="I411" s="0" t="s">
        <v>2577</v>
      </c>
      <c r="K411" s="4" t="e">
        <f aca="false">VLOOKUP(I411,'[1]31-MG'!K$1:K$1048576,1,0)</f>
        <v>#N/A</v>
      </c>
      <c r="N411" s="0" t="n">
        <v>4674</v>
      </c>
    </row>
    <row r="412" customFormat="false" ht="12.8" hidden="false" customHeight="false" outlineLevel="0" collapsed="false">
      <c r="B412" s="0" t="n">
        <v>313620</v>
      </c>
      <c r="C412" s="0" t="n">
        <v>3</v>
      </c>
      <c r="D412" s="0" t="n">
        <v>31</v>
      </c>
      <c r="E412" s="2" t="n">
        <f aca="false">VLOOKUP(B412,'10'!$B$2:$F$5570,4,0)</f>
        <v>-19.8126</v>
      </c>
      <c r="F412" s="2" t="n">
        <f aca="false">VLOOKUP(B412,'10'!$B$2:$F$5570,5,0)</f>
        <v>-43.1735</v>
      </c>
      <c r="G412" s="3" t="n">
        <f aca="false">VLOOKUP(B412,'10'!$B$2:$J$5570,6,0)</f>
        <v>85622.6759450616</v>
      </c>
      <c r="H412" s="0" t="n">
        <f aca="false">IFERROR(IF(I412=K412,0,1),1)</f>
        <v>0</v>
      </c>
      <c r="I412" s="0" t="s">
        <v>2578</v>
      </c>
      <c r="K412" s="4" t="str">
        <f aca="false">VLOOKUP(I412,'[1]31-MG'!K$1:K$1048576,1,0)</f>
        <v>'Joao_Monlevade'</v>
      </c>
      <c r="N412" s="0" t="n">
        <v>79387</v>
      </c>
    </row>
    <row r="413" customFormat="false" ht="12.8" hidden="false" customHeight="false" outlineLevel="0" collapsed="false">
      <c r="B413" s="0" t="n">
        <v>313630</v>
      </c>
      <c r="C413" s="0" t="n">
        <v>3</v>
      </c>
      <c r="D413" s="0" t="n">
        <v>31</v>
      </c>
      <c r="E413" s="2" t="n">
        <f aca="false">VLOOKUP(B413,'10'!$B$2:$F$5570,4,0)</f>
        <v>-17.7398</v>
      </c>
      <c r="F413" s="2" t="n">
        <f aca="false">VLOOKUP(B413,'10'!$B$2:$F$5570,5,0)</f>
        <v>-46.1715</v>
      </c>
      <c r="G413" s="3" t="n">
        <f aca="false">VLOOKUP(B413,'10'!$B$2:$J$5570,6,0)</f>
        <v>52375.36078411</v>
      </c>
      <c r="H413" s="0" t="n">
        <f aca="false">IFERROR(IF(I413=K413,0,1),1)</f>
        <v>0</v>
      </c>
      <c r="I413" s="0" t="s">
        <v>2579</v>
      </c>
      <c r="K413" s="4" t="str">
        <f aca="false">VLOOKUP(I413,'[1]31-MG'!K$1:K$1048576,1,0)</f>
        <v>'Joao_Pinheiro'</v>
      </c>
      <c r="N413" s="0" t="n">
        <v>48561</v>
      </c>
    </row>
    <row r="414" customFormat="false" ht="12.8" hidden="false" customHeight="false" outlineLevel="0" collapsed="false">
      <c r="B414" s="0" t="n">
        <v>313640</v>
      </c>
      <c r="C414" s="0" t="n">
        <v>3</v>
      </c>
      <c r="D414" s="0" t="n">
        <v>31</v>
      </c>
      <c r="E414" s="2" t="n">
        <f aca="false">VLOOKUP(B414,'10'!$B$2:$F$5570,4,0)</f>
        <v>-17.758</v>
      </c>
      <c r="F414" s="2" t="n">
        <f aca="false">VLOOKUP(B414,'10'!$B$2:$F$5570,5,0)</f>
        <v>-44.1643</v>
      </c>
      <c r="G414" s="3" t="n">
        <f aca="false">VLOOKUP(B414,'10'!$B$2:$J$5570,6,0)</f>
        <v>5028.18994616093</v>
      </c>
      <c r="H414" s="0" t="n">
        <f aca="false">IFERROR(IF(I414=K414,0,1),1)</f>
        <v>1</v>
      </c>
      <c r="I414" s="0" t="s">
        <v>2580</v>
      </c>
      <c r="K414" s="4" t="e">
        <f aca="false">VLOOKUP(I414,'[1]31-MG'!K$1:K$1048576,1,0)</f>
        <v>#N/A</v>
      </c>
      <c r="N414" s="0" t="n">
        <v>4662</v>
      </c>
    </row>
    <row r="415" customFormat="false" ht="12.8" hidden="false" customHeight="false" outlineLevel="0" collapsed="false">
      <c r="B415" s="0" t="n">
        <v>313650</v>
      </c>
      <c r="C415" s="0" t="n">
        <v>3</v>
      </c>
      <c r="D415" s="0" t="n">
        <v>31</v>
      </c>
      <c r="E415" s="2" t="n">
        <f aca="false">VLOOKUP(B415,'10'!$B$2:$F$5570,4,0)</f>
        <v>-15.9009</v>
      </c>
      <c r="F415" s="2" t="n">
        <f aca="false">VLOOKUP(B415,'10'!$B$2:$F$5570,5,0)</f>
        <v>-40.1841</v>
      </c>
      <c r="G415" s="3" t="n">
        <f aca="false">VLOOKUP(B415,'10'!$B$2:$J$5570,6,0)</f>
        <v>11626.7455211529</v>
      </c>
      <c r="H415" s="0" t="n">
        <f aca="false">IFERROR(IF(I415=K415,0,1),1)</f>
        <v>0</v>
      </c>
      <c r="I415" s="0" t="s">
        <v>2581</v>
      </c>
      <c r="K415" s="4" t="str">
        <f aca="false">VLOOKUP(I415,'[1]31-MG'!K$1:K$1048576,1,0)</f>
        <v>'Jordania'</v>
      </c>
      <c r="N415" s="0" t="n">
        <v>10780</v>
      </c>
    </row>
    <row r="416" customFormat="false" ht="12.8" hidden="false" customHeight="false" outlineLevel="0" collapsed="false">
      <c r="B416" s="0" t="n">
        <v>313652</v>
      </c>
      <c r="C416" s="0" t="n">
        <v>3</v>
      </c>
      <c r="D416" s="0" t="n">
        <v>31</v>
      </c>
      <c r="E416" s="2" t="n">
        <f aca="false">VLOOKUP(B416,'10'!$B$2:$F$5570,4,0)</f>
        <v>-16.9053</v>
      </c>
      <c r="F416" s="2" t="n">
        <f aca="false">VLOOKUP(B416,'10'!$B$2:$F$5570,5,0)</f>
        <v>-42.6014</v>
      </c>
      <c r="G416" s="3" t="n">
        <f aca="false">VLOOKUP(B416,'10'!$B$2:$J$5570,6,0)</f>
        <v>4870.72196414902</v>
      </c>
      <c r="H416" s="0" t="n">
        <f aca="false">IFERROR(IF(I416=K416,0,1),1)</f>
        <v>1</v>
      </c>
      <c r="I416" s="0" t="s">
        <v>2582</v>
      </c>
      <c r="K416" s="4" t="e">
        <f aca="false">VLOOKUP(I416,'[1]31-MG'!K$1:K$1048576,1,0)</f>
        <v>#N/A</v>
      </c>
      <c r="N416" s="0" t="n">
        <v>4516</v>
      </c>
    </row>
    <row r="417" customFormat="false" ht="12.8" hidden="false" customHeight="false" outlineLevel="0" collapsed="false">
      <c r="B417" s="0" t="n">
        <v>313655</v>
      </c>
      <c r="C417" s="0" t="n">
        <v>3</v>
      </c>
      <c r="D417" s="0" t="n">
        <v>31</v>
      </c>
      <c r="E417" s="2" t="n">
        <f aca="false">VLOOKUP(B417,'10'!$B$2:$F$5570,4,0)</f>
        <v>-18.2195</v>
      </c>
      <c r="F417" s="2" t="n">
        <f aca="false">VLOOKUP(B417,'10'!$B$2:$F$5570,5,0)</f>
        <v>-42.4946</v>
      </c>
      <c r="G417" s="3" t="n">
        <f aca="false">VLOOKUP(B417,'10'!$B$2:$J$5570,6,0)</f>
        <v>5325.86914503274</v>
      </c>
      <c r="H417" s="0" t="n">
        <f aca="false">IFERROR(IF(I417=K417,0,1),1)</f>
        <v>1</v>
      </c>
      <c r="I417" s="0" t="s">
        <v>2583</v>
      </c>
      <c r="K417" s="4" t="e">
        <f aca="false">VLOOKUP(I417,'[1]31-MG'!K$1:K$1048576,1,0)</f>
        <v>#N/A</v>
      </c>
      <c r="N417" s="0" t="n">
        <v>4938</v>
      </c>
    </row>
    <row r="418" customFormat="false" ht="12.8" hidden="false" customHeight="false" outlineLevel="0" collapsed="false">
      <c r="B418" s="0" t="n">
        <v>313657</v>
      </c>
      <c r="C418" s="0" t="n">
        <v>3</v>
      </c>
      <c r="D418" s="0" t="n">
        <v>31</v>
      </c>
      <c r="E418" s="2" t="n">
        <f aca="false">VLOOKUP(B418,'10'!$B$2:$F$5570,4,0)</f>
        <v>-16.5417</v>
      </c>
      <c r="F418" s="2" t="n">
        <f aca="false">VLOOKUP(B418,'10'!$B$2:$F$5570,5,0)</f>
        <v>-42.5151</v>
      </c>
      <c r="G418" s="3" t="n">
        <f aca="false">VLOOKUP(B418,'10'!$B$2:$J$5570,6,0)</f>
        <v>5224.4856497648</v>
      </c>
      <c r="H418" s="0" t="n">
        <f aca="false">IFERROR(IF(I418=K418,0,1),1)</f>
        <v>1</v>
      </c>
      <c r="I418" s="0" t="s">
        <v>2584</v>
      </c>
      <c r="K418" s="4" t="e">
        <f aca="false">VLOOKUP(I418,'[1]31-MG'!K$1:K$1048576,1,0)</f>
        <v>#N/A</v>
      </c>
      <c r="N418" s="0" t="n">
        <v>4844</v>
      </c>
    </row>
    <row r="419" customFormat="false" ht="12.8" hidden="false" customHeight="false" outlineLevel="0" collapsed="false">
      <c r="B419" s="0" t="n">
        <v>313660</v>
      </c>
      <c r="C419" s="0" t="n">
        <v>3</v>
      </c>
      <c r="D419" s="0" t="n">
        <v>31</v>
      </c>
      <c r="E419" s="2" t="n">
        <f aca="false">VLOOKUP(B419,'10'!$B$2:$F$5570,4,0)</f>
        <v>-19.6876</v>
      </c>
      <c r="F419" s="2" t="n">
        <f aca="false">VLOOKUP(B419,'10'!$B$2:$F$5570,5,0)</f>
        <v>-43.583</v>
      </c>
      <c r="G419" s="3" t="n">
        <f aca="false">VLOOKUP(B419,'10'!$B$2:$J$5570,6,0)</f>
        <v>6167.13644619223</v>
      </c>
      <c r="H419" s="0" t="n">
        <f aca="false">IFERROR(IF(I419=K419,0,1),1)</f>
        <v>1</v>
      </c>
      <c r="I419" s="0" t="s">
        <v>59</v>
      </c>
      <c r="K419" s="4" t="e">
        <f aca="false">VLOOKUP(I419,'[1]31-MG'!K$1:K$1048576,1,0)</f>
        <v>#N/A</v>
      </c>
      <c r="N419" s="0" t="n">
        <v>5718</v>
      </c>
    </row>
    <row r="420" customFormat="false" ht="12.8" hidden="false" customHeight="false" outlineLevel="0" collapsed="false">
      <c r="B420" s="0" t="n">
        <v>313665</v>
      </c>
      <c r="C420" s="0" t="n">
        <v>3</v>
      </c>
      <c r="D420" s="0" t="n">
        <v>31</v>
      </c>
      <c r="E420" s="2" t="n">
        <f aca="false">VLOOKUP(B420,'10'!$B$2:$F$5570,4,0)</f>
        <v>-19.9448</v>
      </c>
      <c r="F420" s="2" t="n">
        <f aca="false">VLOOKUP(B420,'10'!$B$2:$F$5570,5,0)</f>
        <v>-44.3451</v>
      </c>
      <c r="G420" s="3" t="n">
        <f aca="false">VLOOKUP(B420,'10'!$B$2:$J$5570,6,0)</f>
        <v>28564.2605178305</v>
      </c>
      <c r="H420" s="0" t="n">
        <f aca="false">IFERROR(IF(I420=K420,0,1),1)</f>
        <v>1</v>
      </c>
      <c r="I420" s="0" t="s">
        <v>2585</v>
      </c>
      <c r="K420" s="4" t="e">
        <f aca="false">VLOOKUP(I420,'[1]31-MG'!K$1:K$1048576,1,0)</f>
        <v>#N/A</v>
      </c>
      <c r="N420" s="0" t="n">
        <v>26484</v>
      </c>
    </row>
    <row r="421" customFormat="false" ht="12.8" hidden="false" customHeight="false" outlineLevel="0" collapsed="false">
      <c r="B421" s="0" t="n">
        <v>313670</v>
      </c>
      <c r="C421" s="0" t="n">
        <v>3</v>
      </c>
      <c r="D421" s="0" t="n">
        <v>31</v>
      </c>
      <c r="E421" s="2" t="n">
        <f aca="false">VLOOKUP(B421,'10'!$B$2:$F$5570,4,0)</f>
        <v>-21.7595</v>
      </c>
      <c r="F421" s="2" t="n">
        <f aca="false">VLOOKUP(B421,'10'!$B$2:$F$5570,5,0)</f>
        <v>-43.3398</v>
      </c>
      <c r="G421" s="3" t="n">
        <f aca="false">VLOOKUP(B421,'10'!$B$2:$J$5570,6,0)</f>
        <v>608635.321432448</v>
      </c>
      <c r="H421" s="0" t="n">
        <f aca="false">IFERROR(IF(I421=K421,0,1),1)</f>
        <v>0</v>
      </c>
      <c r="I421" s="0" t="s">
        <v>2586</v>
      </c>
      <c r="K421" s="4" t="str">
        <f aca="false">VLOOKUP(I421,'[1]31-MG'!K$1:K$1048576,1,0)</f>
        <v>'Juiz_De_Fora'</v>
      </c>
      <c r="N421" s="0" t="n">
        <v>564310</v>
      </c>
    </row>
    <row r="422" customFormat="false" ht="12.8" hidden="false" customHeight="false" outlineLevel="0" collapsed="false">
      <c r="B422" s="0" t="n">
        <v>313680</v>
      </c>
      <c r="C422" s="0" t="n">
        <v>3</v>
      </c>
      <c r="D422" s="0" t="n">
        <v>31</v>
      </c>
      <c r="E422" s="2" t="n">
        <f aca="false">VLOOKUP(B422,'10'!$B$2:$F$5570,4,0)</f>
        <v>-16.8473</v>
      </c>
      <c r="F422" s="2" t="n">
        <f aca="false">VLOOKUP(B422,'10'!$B$2:$F$5570,5,0)</f>
        <v>-43.5865</v>
      </c>
      <c r="G422" s="3" t="n">
        <f aca="false">VLOOKUP(B422,'10'!$B$2:$J$5570,6,0)</f>
        <v>4655.01239974915</v>
      </c>
      <c r="H422" s="0" t="n">
        <f aca="false">IFERROR(IF(I422=K422,0,1),1)</f>
        <v>1</v>
      </c>
      <c r="I422" s="0" t="s">
        <v>2587</v>
      </c>
      <c r="K422" s="4" t="e">
        <f aca="false">VLOOKUP(I422,'[1]31-MG'!K$1:K$1048576,1,0)</f>
        <v>#N/A</v>
      </c>
      <c r="N422" s="0" t="n">
        <v>4316</v>
      </c>
    </row>
    <row r="423" customFormat="false" ht="12.8" hidden="false" customHeight="false" outlineLevel="0" collapsed="false">
      <c r="B423" s="0" t="n">
        <v>313690</v>
      </c>
      <c r="C423" s="0" t="n">
        <v>3</v>
      </c>
      <c r="D423" s="0" t="n">
        <v>31</v>
      </c>
      <c r="E423" s="2" t="n">
        <f aca="false">VLOOKUP(B423,'10'!$B$2:$F$5570,4,0)</f>
        <v>-21.2493</v>
      </c>
      <c r="F423" s="2" t="n">
        <f aca="false">VLOOKUP(B423,'10'!$B$2:$F$5570,5,0)</f>
        <v>-46.5735</v>
      </c>
      <c r="G423" s="3" t="n">
        <f aca="false">VLOOKUP(B423,'10'!$B$2:$J$5570,6,0)</f>
        <v>11261.1178094951</v>
      </c>
      <c r="H423" s="0" t="n">
        <f aca="false">IFERROR(IF(I423=K423,0,1),1)</f>
        <v>0</v>
      </c>
      <c r="I423" s="0" t="s">
        <v>2588</v>
      </c>
      <c r="K423" s="4" t="str">
        <f aca="false">VLOOKUP(I423,'[1]31-MG'!K$1:K$1048576,1,0)</f>
        <v>'Juruaia'</v>
      </c>
      <c r="N423" s="0" t="n">
        <v>10441</v>
      </c>
    </row>
    <row r="424" customFormat="false" ht="12.8" hidden="false" customHeight="false" outlineLevel="0" collapsed="false">
      <c r="B424" s="0" t="n">
        <v>313695</v>
      </c>
      <c r="C424" s="0" t="n">
        <v>3</v>
      </c>
      <c r="D424" s="0" t="n">
        <v>31</v>
      </c>
      <c r="E424" s="2" t="n">
        <f aca="false">VLOOKUP(B424,'10'!$B$2:$F$5570,4,0)</f>
        <v>-14.2662</v>
      </c>
      <c r="F424" s="2" t="n">
        <f aca="false">VLOOKUP(B424,'10'!$B$2:$F$5570,5,0)</f>
        <v>-44.1597</v>
      </c>
      <c r="G424" s="3" t="n">
        <f aca="false">VLOOKUP(B424,'10'!$B$2:$J$5570,6,0)</f>
        <v>6183.31466352222</v>
      </c>
      <c r="H424" s="0" t="n">
        <f aca="false">IFERROR(IF(I424=K424,0,1),1)</f>
        <v>1</v>
      </c>
      <c r="I424" s="0" t="s">
        <v>2589</v>
      </c>
      <c r="K424" s="4" t="e">
        <f aca="false">VLOOKUP(I424,'[1]31-MG'!K$1:K$1048576,1,0)</f>
        <v>#N/A</v>
      </c>
      <c r="N424" s="0" t="n">
        <v>5733</v>
      </c>
    </row>
    <row r="425" customFormat="false" ht="12.8" hidden="false" customHeight="false" outlineLevel="0" collapsed="false">
      <c r="B425" s="0" t="n">
        <v>313700</v>
      </c>
      <c r="C425" s="0" t="n">
        <v>3</v>
      </c>
      <c r="D425" s="0" t="n">
        <v>31</v>
      </c>
      <c r="E425" s="2" t="n">
        <f aca="false">VLOOKUP(B425,'10'!$B$2:$F$5570,4,0)</f>
        <v>-17.6279</v>
      </c>
      <c r="F425" s="2" t="n">
        <f aca="false">VLOOKUP(B425,'10'!$B$2:$F$5570,5,0)</f>
        <v>-41.7488</v>
      </c>
      <c r="G425" s="3" t="n">
        <f aca="false">VLOOKUP(B425,'10'!$B$2:$J$5570,6,0)</f>
        <v>19441.9030393601</v>
      </c>
      <c r="H425" s="0" t="n">
        <f aca="false">IFERROR(IF(I425=K425,0,1),1)</f>
        <v>0</v>
      </c>
      <c r="I425" s="0" t="s">
        <v>2590</v>
      </c>
      <c r="K425" s="4" t="str">
        <f aca="false">VLOOKUP(I425,'[1]31-MG'!K$1:K$1048576,1,0)</f>
        <v>'Ladainha'</v>
      </c>
      <c r="N425" s="0" t="n">
        <v>18026</v>
      </c>
    </row>
    <row r="426" customFormat="false" ht="12.8" hidden="false" customHeight="false" outlineLevel="0" collapsed="false">
      <c r="B426" s="0" t="n">
        <v>313710</v>
      </c>
      <c r="C426" s="0" t="n">
        <v>3</v>
      </c>
      <c r="D426" s="0" t="n">
        <v>31</v>
      </c>
      <c r="E426" s="2" t="n">
        <f aca="false">VLOOKUP(B426,'10'!$B$2:$F$5570,4,0)</f>
        <v>-18.1759</v>
      </c>
      <c r="F426" s="2" t="n">
        <f aca="false">VLOOKUP(B426,'10'!$B$2:$F$5570,5,0)</f>
        <v>-46.8063</v>
      </c>
      <c r="G426" s="3" t="n">
        <f aca="false">VLOOKUP(B426,'10'!$B$2:$J$5570,6,0)</f>
        <v>8226.08423838897</v>
      </c>
      <c r="H426" s="0" t="n">
        <f aca="false">IFERROR(IF(I426=K426,0,1),1)</f>
        <v>1</v>
      </c>
      <c r="I426" s="0" t="s">
        <v>2591</v>
      </c>
      <c r="K426" s="4" t="e">
        <f aca="false">VLOOKUP(I426,'[1]31-MG'!K$1:K$1048576,1,0)</f>
        <v>#N/A</v>
      </c>
      <c r="N426" s="0" t="n">
        <v>7627</v>
      </c>
    </row>
    <row r="427" customFormat="false" ht="12.8" hidden="false" customHeight="false" outlineLevel="0" collapsed="false">
      <c r="B427" s="0" t="n">
        <v>313720</v>
      </c>
      <c r="C427" s="0" t="n">
        <v>3</v>
      </c>
      <c r="D427" s="0" t="n">
        <v>31</v>
      </c>
      <c r="E427" s="2" t="n">
        <f aca="false">VLOOKUP(B427,'10'!$B$2:$F$5570,4,0)</f>
        <v>-20.0237</v>
      </c>
      <c r="F427" s="2" t="n">
        <f aca="false">VLOOKUP(B427,'10'!$B$2:$F$5570,5,0)</f>
        <v>-45.5401</v>
      </c>
      <c r="G427" s="3" t="n">
        <f aca="false">VLOOKUP(B427,'10'!$B$2:$J$5570,6,0)</f>
        <v>55654.146162988</v>
      </c>
      <c r="H427" s="0" t="n">
        <f aca="false">IFERROR(IF(I427=K427,0,1),1)</f>
        <v>0</v>
      </c>
      <c r="I427" s="0" t="s">
        <v>2592</v>
      </c>
      <c r="K427" s="4" t="str">
        <f aca="false">VLOOKUP(I427,'[1]31-MG'!K$1:K$1048576,1,0)</f>
        <v>'Lagoa_Da_Prata'</v>
      </c>
      <c r="N427" s="0" t="n">
        <v>51601</v>
      </c>
    </row>
    <row r="428" customFormat="false" ht="12.8" hidden="false" customHeight="false" outlineLevel="0" collapsed="false">
      <c r="B428" s="0" t="n">
        <v>313730</v>
      </c>
      <c r="C428" s="0" t="n">
        <v>3</v>
      </c>
      <c r="D428" s="0" t="n">
        <v>31</v>
      </c>
      <c r="E428" s="2" t="n">
        <f aca="false">VLOOKUP(B428,'10'!$B$2:$F$5570,4,0)</f>
        <v>-16.978</v>
      </c>
      <c r="F428" s="2" t="n">
        <f aca="false">VLOOKUP(B428,'10'!$B$2:$F$5570,5,0)</f>
        <v>-44.5754</v>
      </c>
      <c r="G428" s="3" t="n">
        <f aca="false">VLOOKUP(B428,'10'!$B$2:$J$5570,6,0)</f>
        <v>4447.93121792528</v>
      </c>
      <c r="H428" s="0" t="n">
        <f aca="false">IFERROR(IF(I428=K428,0,1),1)</f>
        <v>1</v>
      </c>
      <c r="I428" s="0" t="s">
        <v>2593</v>
      </c>
      <c r="K428" s="4" t="e">
        <f aca="false">VLOOKUP(I428,'[1]31-MG'!K$1:K$1048576,1,0)</f>
        <v>#N/A</v>
      </c>
      <c r="N428" s="0" t="n">
        <v>4124</v>
      </c>
    </row>
    <row r="429" customFormat="false" ht="12.8" hidden="false" customHeight="false" outlineLevel="0" collapsed="false">
      <c r="B429" s="0" t="n">
        <v>313740</v>
      </c>
      <c r="C429" s="0" t="n">
        <v>3</v>
      </c>
      <c r="D429" s="0" t="n">
        <v>31</v>
      </c>
      <c r="E429" s="2" t="n">
        <f aca="false">VLOOKUP(B429,'10'!$B$2:$F$5570,4,0)</f>
        <v>-20.9139</v>
      </c>
      <c r="F429" s="2" t="n">
        <f aca="false">VLOOKUP(B429,'10'!$B$2:$F$5570,5,0)</f>
        <v>-44.0797</v>
      </c>
      <c r="G429" s="3" t="n">
        <f aca="false">VLOOKUP(B429,'10'!$B$2:$J$5570,6,0)</f>
        <v>13970.4299383575</v>
      </c>
      <c r="H429" s="0" t="n">
        <f aca="false">IFERROR(IF(I429=K429,0,1),1)</f>
        <v>1</v>
      </c>
      <c r="I429" s="0" t="s">
        <v>2594</v>
      </c>
      <c r="K429" s="4" t="e">
        <f aca="false">VLOOKUP(I429,'[1]31-MG'!K$1:K$1048576,1,0)</f>
        <v>#N/A</v>
      </c>
      <c r="N429" s="0" t="n">
        <v>12953</v>
      </c>
    </row>
    <row r="430" customFormat="false" ht="12.8" hidden="false" customHeight="false" outlineLevel="0" collapsed="false">
      <c r="B430" s="0" t="n">
        <v>313750</v>
      </c>
      <c r="C430" s="0" t="n">
        <v>3</v>
      </c>
      <c r="D430" s="0" t="n">
        <v>31</v>
      </c>
      <c r="E430" s="2" t="n">
        <f aca="false">VLOOKUP(B430,'10'!$B$2:$F$5570,4,0)</f>
        <v>-18.7715</v>
      </c>
      <c r="F430" s="2" t="n">
        <f aca="false">VLOOKUP(B430,'10'!$B$2:$F$5570,5,0)</f>
        <v>-46.4012</v>
      </c>
      <c r="G430" s="3" t="n">
        <f aca="false">VLOOKUP(B430,'10'!$B$2:$J$5570,6,0)</f>
        <v>19404.1538655901</v>
      </c>
      <c r="H430" s="0" t="n">
        <f aca="false">IFERROR(IF(I430=K430,0,1),1)</f>
        <v>0</v>
      </c>
      <c r="I430" s="0" t="s">
        <v>2595</v>
      </c>
      <c r="K430" s="4" t="str">
        <f aca="false">VLOOKUP(I430,'[1]31-MG'!K$1:K$1048576,1,0)</f>
        <v>'Lagoa_Formosa'</v>
      </c>
      <c r="N430" s="0" t="n">
        <v>17991</v>
      </c>
    </row>
    <row r="431" customFormat="false" ht="12.8" hidden="false" customHeight="false" outlineLevel="0" collapsed="false">
      <c r="B431" s="0" t="n">
        <v>313753</v>
      </c>
      <c r="C431" s="0" t="n">
        <v>3</v>
      </c>
      <c r="D431" s="0" t="n">
        <v>31</v>
      </c>
      <c r="E431" s="2" t="n">
        <f aca="false">VLOOKUP(B431,'10'!$B$2:$F$5570,4,0)</f>
        <v>-17.8323</v>
      </c>
      <c r="F431" s="2" t="n">
        <f aca="false">VLOOKUP(B431,'10'!$B$2:$F$5570,5,0)</f>
        <v>-46.5165</v>
      </c>
      <c r="G431" s="3" t="n">
        <f aca="false">VLOOKUP(B431,'10'!$B$2:$J$5570,6,0)</f>
        <v>10196.5911091818</v>
      </c>
      <c r="H431" s="0" t="n">
        <f aca="false">IFERROR(IF(I431=K431,0,1),1)</f>
        <v>1</v>
      </c>
      <c r="I431" s="0" t="s">
        <v>1542</v>
      </c>
      <c r="K431" s="4" t="e">
        <f aca="false">VLOOKUP(I431,'[1]31-MG'!K$1:K$1048576,1,0)</f>
        <v>#N/A</v>
      </c>
      <c r="N431" s="0" t="n">
        <v>9454</v>
      </c>
    </row>
    <row r="432" customFormat="false" ht="12.8" hidden="false" customHeight="false" outlineLevel="0" collapsed="false">
      <c r="B432" s="0" t="n">
        <v>313760</v>
      </c>
      <c r="C432" s="0" t="n">
        <v>3</v>
      </c>
      <c r="D432" s="0" t="n">
        <v>31</v>
      </c>
      <c r="E432" s="2" t="n">
        <f aca="false">VLOOKUP(B432,'10'!$B$2:$F$5570,4,0)</f>
        <v>-19.6397</v>
      </c>
      <c r="F432" s="2" t="n">
        <f aca="false">VLOOKUP(B432,'10'!$B$2:$F$5570,5,0)</f>
        <v>-43.8932</v>
      </c>
      <c r="G432" s="3" t="n">
        <f aca="false">VLOOKUP(B432,'10'!$B$2:$J$5570,6,0)</f>
        <v>68335.7114540562</v>
      </c>
      <c r="H432" s="0" t="n">
        <f aca="false">IFERROR(IF(I432=K432,0,1),1)</f>
        <v>0</v>
      </c>
      <c r="I432" s="0" t="s">
        <v>2596</v>
      </c>
      <c r="K432" s="4" t="str">
        <f aca="false">VLOOKUP(I432,'[1]31-MG'!K$1:K$1048576,1,0)</f>
        <v>'Lagoa_Santa'</v>
      </c>
      <c r="N432" s="0" t="n">
        <v>63359</v>
      </c>
    </row>
    <row r="433" customFormat="false" ht="12.8" hidden="false" customHeight="false" outlineLevel="0" collapsed="false">
      <c r="B433" s="0" t="n">
        <v>313770</v>
      </c>
      <c r="C433" s="0" t="n">
        <v>3</v>
      </c>
      <c r="D433" s="0" t="n">
        <v>31</v>
      </c>
      <c r="E433" s="2" t="n">
        <f aca="false">VLOOKUP(B433,'10'!$B$2:$F$5570,4,0)</f>
        <v>-20.1539</v>
      </c>
      <c r="F433" s="2" t="n">
        <f aca="false">VLOOKUP(B433,'10'!$B$2:$F$5570,5,0)</f>
        <v>-41.6228</v>
      </c>
      <c r="G433" s="3" t="n">
        <f aca="false">VLOOKUP(B433,'10'!$B$2:$J$5570,6,0)</f>
        <v>21493.3009968029</v>
      </c>
      <c r="H433" s="0" t="n">
        <f aca="false">IFERROR(IF(I433=K433,0,1),1)</f>
        <v>0</v>
      </c>
      <c r="I433" s="0" t="s">
        <v>2597</v>
      </c>
      <c r="K433" s="4" t="str">
        <f aca="false">VLOOKUP(I433,'[1]31-MG'!K$1:K$1048576,1,0)</f>
        <v>'Lajinha'</v>
      </c>
      <c r="N433" s="0" t="n">
        <v>19928</v>
      </c>
    </row>
    <row r="434" customFormat="false" ht="12.8" hidden="false" customHeight="false" outlineLevel="0" collapsed="false">
      <c r="B434" s="0" t="n">
        <v>313780</v>
      </c>
      <c r="C434" s="0" t="n">
        <v>3</v>
      </c>
      <c r="D434" s="0" t="n">
        <v>31</v>
      </c>
      <c r="E434" s="2" t="n">
        <f aca="false">VLOOKUP(B434,'10'!$B$2:$F$5570,4,0)</f>
        <v>-21.9671</v>
      </c>
      <c r="F434" s="2" t="n">
        <f aca="false">VLOOKUP(B434,'10'!$B$2:$F$5570,5,0)</f>
        <v>-45.3498</v>
      </c>
      <c r="G434" s="3" t="n">
        <f aca="false">VLOOKUP(B434,'10'!$B$2:$J$5570,6,0)</f>
        <v>22346.4323240043</v>
      </c>
      <c r="H434" s="0" t="n">
        <f aca="false">IFERROR(IF(I434=K434,0,1),1)</f>
        <v>0</v>
      </c>
      <c r="I434" s="0" t="s">
        <v>2598</v>
      </c>
      <c r="K434" s="4" t="str">
        <f aca="false">VLOOKUP(I434,'[1]31-MG'!K$1:K$1048576,1,0)</f>
        <v>'Lambari'</v>
      </c>
      <c r="N434" s="0" t="n">
        <v>20719</v>
      </c>
    </row>
    <row r="435" customFormat="false" ht="12.8" hidden="false" customHeight="false" outlineLevel="0" collapsed="false">
      <c r="B435" s="0" t="n">
        <v>313790</v>
      </c>
      <c r="C435" s="0" t="n">
        <v>3</v>
      </c>
      <c r="D435" s="0" t="n">
        <v>31</v>
      </c>
      <c r="E435" s="2" t="n">
        <f aca="false">VLOOKUP(B435,'10'!$B$2:$F$5570,4,0)</f>
        <v>-20.79</v>
      </c>
      <c r="F435" s="2" t="n">
        <f aca="false">VLOOKUP(B435,'10'!$B$2:$F$5570,5,0)</f>
        <v>-43.4706</v>
      </c>
      <c r="G435" s="3" t="n">
        <f aca="false">VLOOKUP(B435,'10'!$B$2:$J$5570,6,0)</f>
        <v>3671.37678608575</v>
      </c>
      <c r="H435" s="0" t="n">
        <f aca="false">IFERROR(IF(I435=K435,0,1),1)</f>
        <v>0</v>
      </c>
      <c r="I435" s="0" t="s">
        <v>2599</v>
      </c>
      <c r="K435" s="4" t="str">
        <f aca="false">VLOOKUP(I435,'[1]31-MG'!K$1:K$1048576,1,0)</f>
        <v>'Lamim'</v>
      </c>
      <c r="N435" s="0" t="n">
        <v>3404</v>
      </c>
    </row>
    <row r="436" customFormat="false" ht="12.8" hidden="false" customHeight="false" outlineLevel="0" collapsed="false">
      <c r="B436" s="0" t="n">
        <v>313800</v>
      </c>
      <c r="C436" s="0" t="n">
        <v>3</v>
      </c>
      <c r="D436" s="0" t="n">
        <v>31</v>
      </c>
      <c r="E436" s="2" t="n">
        <f aca="false">VLOOKUP(B436,'10'!$B$2:$F$5570,4,0)</f>
        <v>-21.3715</v>
      </c>
      <c r="F436" s="2" t="n">
        <f aca="false">VLOOKUP(B436,'10'!$B$2:$F$5570,5,0)</f>
        <v>-42.4732</v>
      </c>
      <c r="G436" s="3" t="n">
        <f aca="false">VLOOKUP(B436,'10'!$B$2:$J$5570,6,0)</f>
        <v>7319.02552008752</v>
      </c>
      <c r="H436" s="0" t="n">
        <f aca="false">IFERROR(IF(I436=K436,0,1),1)</f>
        <v>0</v>
      </c>
      <c r="I436" s="0" t="s">
        <v>2600</v>
      </c>
      <c r="K436" s="4" t="str">
        <f aca="false">VLOOKUP(I436,'[1]31-MG'!K$1:K$1048576,1,0)</f>
        <v>'Laranjal'</v>
      </c>
      <c r="N436" s="0" t="n">
        <v>6786</v>
      </c>
    </row>
    <row r="437" customFormat="false" ht="12.8" hidden="false" customHeight="false" outlineLevel="0" collapsed="false">
      <c r="B437" s="0" t="n">
        <v>313810</v>
      </c>
      <c r="C437" s="0" t="n">
        <v>3</v>
      </c>
      <c r="D437" s="0" t="n">
        <v>31</v>
      </c>
      <c r="E437" s="2" t="n">
        <f aca="false">VLOOKUP(B437,'10'!$B$2:$F$5570,4,0)</f>
        <v>-17.887</v>
      </c>
      <c r="F437" s="2" t="n">
        <f aca="false">VLOOKUP(B437,'10'!$B$2:$F$5570,5,0)</f>
        <v>-44.5735</v>
      </c>
      <c r="G437" s="3" t="n">
        <f aca="false">VLOOKUP(B437,'10'!$B$2:$J$5570,6,0)</f>
        <v>7034.2888950797</v>
      </c>
      <c r="H437" s="0" t="n">
        <f aca="false">IFERROR(IF(I437=K437,0,1),1)</f>
        <v>1</v>
      </c>
      <c r="I437" s="0" t="s">
        <v>2601</v>
      </c>
      <c r="K437" s="4" t="e">
        <f aca="false">VLOOKUP(I437,'[1]31-MG'!K$1:K$1048576,1,0)</f>
        <v>#N/A</v>
      </c>
      <c r="N437" s="0" t="n">
        <v>6522</v>
      </c>
    </row>
    <row r="438" customFormat="false" ht="12.8" hidden="false" customHeight="false" outlineLevel="0" collapsed="false">
      <c r="B438" s="0" t="n">
        <v>313820</v>
      </c>
      <c r="C438" s="0" t="n">
        <v>3</v>
      </c>
      <c r="D438" s="0" t="n">
        <v>31</v>
      </c>
      <c r="E438" s="2" t="n">
        <f aca="false">VLOOKUP(B438,'10'!$B$2:$F$5570,4,0)</f>
        <v>-21.248</v>
      </c>
      <c r="F438" s="2" t="n">
        <f aca="false">VLOOKUP(B438,'10'!$B$2:$F$5570,5,0)</f>
        <v>-45.0009</v>
      </c>
      <c r="G438" s="3" t="n">
        <f aca="false">VLOOKUP(B438,'10'!$B$2:$J$5570,6,0)</f>
        <v>110797.060658348</v>
      </c>
      <c r="H438" s="0" t="n">
        <f aca="false">IFERROR(IF(I438=K438,0,1),1)</f>
        <v>0</v>
      </c>
      <c r="I438" s="0" t="s">
        <v>2602</v>
      </c>
      <c r="K438" s="4" t="str">
        <f aca="false">VLOOKUP(I438,'[1]31-MG'!K$1:K$1048576,1,0)</f>
        <v>'Lavras'</v>
      </c>
      <c r="N438" s="0" t="n">
        <v>102728</v>
      </c>
    </row>
    <row r="439" customFormat="false" ht="12.8" hidden="false" customHeight="false" outlineLevel="0" collapsed="false">
      <c r="B439" s="0" t="n">
        <v>313830</v>
      </c>
      <c r="C439" s="0" t="n">
        <v>3</v>
      </c>
      <c r="D439" s="0" t="n">
        <v>31</v>
      </c>
      <c r="E439" s="2" t="n">
        <f aca="false">VLOOKUP(B439,'10'!$B$2:$F$5570,4,0)</f>
        <v>-19.7193</v>
      </c>
      <c r="F439" s="2" t="n">
        <f aca="false">VLOOKUP(B439,'10'!$B$2:$F$5570,5,0)</f>
        <v>-45.0279</v>
      </c>
      <c r="G439" s="3" t="n">
        <f aca="false">VLOOKUP(B439,'10'!$B$2:$J$5570,6,0)</f>
        <v>3486.94510852387</v>
      </c>
      <c r="H439" s="0" t="n">
        <f aca="false">IFERROR(IF(I439=K439,0,1),1)</f>
        <v>1</v>
      </c>
      <c r="I439" s="0" t="s">
        <v>2603</v>
      </c>
      <c r="K439" s="4" t="e">
        <f aca="false">VLOOKUP(I439,'[1]31-MG'!K$1:K$1048576,1,0)</f>
        <v>#N/A</v>
      </c>
      <c r="N439" s="0" t="n">
        <v>3233</v>
      </c>
    </row>
    <row r="440" customFormat="false" ht="12.8" hidden="false" customHeight="false" outlineLevel="0" collapsed="false">
      <c r="B440" s="0" t="n">
        <v>313835</v>
      </c>
      <c r="C440" s="0" t="n">
        <v>3</v>
      </c>
      <c r="D440" s="0" t="n">
        <v>31</v>
      </c>
      <c r="E440" s="2" t="n">
        <f aca="false">VLOOKUP(B440,'10'!$B$2:$F$5570,4,0)</f>
        <v>-17.0793</v>
      </c>
      <c r="F440" s="2" t="n">
        <f aca="false">VLOOKUP(B440,'10'!$B$2:$F$5570,5,0)</f>
        <v>-42.6936</v>
      </c>
      <c r="G440" s="3" t="n">
        <f aca="false">VLOOKUP(B440,'10'!$B$2:$J$5570,6,0)</f>
        <v>5301.06254512676</v>
      </c>
      <c r="H440" s="0" t="n">
        <f aca="false">IFERROR(IF(I440=K440,0,1),1)</f>
        <v>1</v>
      </c>
      <c r="I440" s="0" t="s">
        <v>2604</v>
      </c>
      <c r="K440" s="4" t="e">
        <f aca="false">VLOOKUP(I440,'[1]31-MG'!K$1:K$1048576,1,0)</f>
        <v>#N/A</v>
      </c>
      <c r="N440" s="0" t="n">
        <v>4915</v>
      </c>
    </row>
    <row r="441" customFormat="false" ht="12.8" hidden="false" customHeight="false" outlineLevel="0" collapsed="false">
      <c r="B441" s="0" t="n">
        <v>313840</v>
      </c>
      <c r="C441" s="0" t="n">
        <v>3</v>
      </c>
      <c r="D441" s="0" t="n">
        <v>31</v>
      </c>
      <c r="E441" s="2" t="n">
        <f aca="false">VLOOKUP(B441,'10'!$B$2:$F$5570,4,0)</f>
        <v>-21.5296</v>
      </c>
      <c r="F441" s="2" t="n">
        <f aca="false">VLOOKUP(B441,'10'!$B$2:$F$5570,5,0)</f>
        <v>-42.6421</v>
      </c>
      <c r="G441" s="3" t="n">
        <f aca="false">VLOOKUP(B441,'10'!$B$2:$J$5570,6,0)</f>
        <v>56658.2741852693</v>
      </c>
      <c r="H441" s="0" t="n">
        <f aca="false">IFERROR(IF(I441=K441,0,1),1)</f>
        <v>0</v>
      </c>
      <c r="I441" s="0" t="s">
        <v>2605</v>
      </c>
      <c r="K441" s="4" t="str">
        <f aca="false">VLOOKUP(I441,'[1]31-MG'!K$1:K$1048576,1,0)</f>
        <v>'Leopoldina'</v>
      </c>
      <c r="N441" s="0" t="n">
        <v>52532</v>
      </c>
    </row>
    <row r="442" customFormat="false" ht="12.8" hidden="false" customHeight="false" outlineLevel="0" collapsed="false">
      <c r="B442" s="0" t="n">
        <v>313850</v>
      </c>
      <c r="C442" s="0" t="n">
        <v>3</v>
      </c>
      <c r="D442" s="0" t="n">
        <v>31</v>
      </c>
      <c r="E442" s="2" t="n">
        <f aca="false">VLOOKUP(B442,'10'!$B$2:$F$5570,4,0)</f>
        <v>-22.0275</v>
      </c>
      <c r="F442" s="2" t="n">
        <f aca="false">VLOOKUP(B442,'10'!$B$2:$F$5570,5,0)</f>
        <v>-44.3208</v>
      </c>
      <c r="G442" s="3" t="n">
        <f aca="false">VLOOKUP(B442,'10'!$B$2:$J$5570,6,0)</f>
        <v>5510.30082259463</v>
      </c>
      <c r="H442" s="0" t="n">
        <f aca="false">IFERROR(IF(I442=K442,0,1),1)</f>
        <v>1</v>
      </c>
      <c r="I442" s="0" t="s">
        <v>2606</v>
      </c>
      <c r="K442" s="4" t="e">
        <f aca="false">VLOOKUP(I442,'[1]31-MG'!K$1:K$1048576,1,0)</f>
        <v>#N/A</v>
      </c>
      <c r="N442" s="0" t="n">
        <v>5109</v>
      </c>
    </row>
    <row r="443" customFormat="false" ht="12.8" hidden="false" customHeight="false" outlineLevel="0" collapsed="false">
      <c r="B443" s="0" t="n">
        <v>313860</v>
      </c>
      <c r="C443" s="0" t="n">
        <v>3</v>
      </c>
      <c r="D443" s="0" t="n">
        <v>31</v>
      </c>
      <c r="E443" s="2" t="n">
        <f aca="false">VLOOKUP(B443,'10'!$B$2:$F$5570,4,0)</f>
        <v>-21.8386</v>
      </c>
      <c r="F443" s="2" t="n">
        <f aca="false">VLOOKUP(B443,'10'!$B$2:$F$5570,5,0)</f>
        <v>-43.7934</v>
      </c>
      <c r="G443" s="3" t="n">
        <f aca="false">VLOOKUP(B443,'10'!$B$2:$J$5570,6,0)</f>
        <v>17980.470740551</v>
      </c>
      <c r="H443" s="0" t="n">
        <f aca="false">IFERROR(IF(I443=K443,0,1),1)</f>
        <v>0</v>
      </c>
      <c r="I443" s="0" t="s">
        <v>2607</v>
      </c>
      <c r="K443" s="4" t="str">
        <f aca="false">VLOOKUP(I443,'[1]31-MG'!K$1:K$1048576,1,0)</f>
        <v>'Lima_Duarte'</v>
      </c>
      <c r="N443" s="0" t="n">
        <v>16671</v>
      </c>
    </row>
    <row r="444" customFormat="false" ht="12.8" hidden="false" customHeight="false" outlineLevel="0" collapsed="false">
      <c r="B444" s="0" t="n">
        <v>313862</v>
      </c>
      <c r="C444" s="0" t="n">
        <v>3</v>
      </c>
      <c r="D444" s="0" t="n">
        <v>31</v>
      </c>
      <c r="E444" s="2" t="n">
        <f aca="false">VLOOKUP(B444,'10'!$B$2:$F$5570,4,0)</f>
        <v>-19.5512</v>
      </c>
      <c r="F444" s="2" t="n">
        <f aca="false">VLOOKUP(B444,'10'!$B$2:$F$5570,5,0)</f>
        <v>-50.5815</v>
      </c>
      <c r="G444" s="3" t="n">
        <f aca="false">VLOOKUP(B444,'10'!$B$2:$J$5570,6,0)</f>
        <v>8068.61625637707</v>
      </c>
      <c r="H444" s="0" t="n">
        <f aca="false">IFERROR(IF(I444=K444,0,1),1)</f>
        <v>1</v>
      </c>
      <c r="I444" s="0" t="s">
        <v>2608</v>
      </c>
      <c r="K444" s="4" t="e">
        <f aca="false">VLOOKUP(I444,'[1]31-MG'!K$1:K$1048576,1,0)</f>
        <v>#N/A</v>
      </c>
      <c r="N444" s="0" t="n">
        <v>7481</v>
      </c>
    </row>
    <row r="445" customFormat="false" ht="12.8" hidden="false" customHeight="false" outlineLevel="0" collapsed="false">
      <c r="B445" s="0" t="n">
        <v>313865</v>
      </c>
      <c r="C445" s="0" t="n">
        <v>3</v>
      </c>
      <c r="D445" s="0" t="n">
        <v>31</v>
      </c>
      <c r="E445" s="2" t="n">
        <f aca="false">VLOOKUP(B445,'10'!$B$2:$F$5570,4,0)</f>
        <v>-15.9013</v>
      </c>
      <c r="F445" s="2" t="n">
        <f aca="false">VLOOKUP(B445,'10'!$B$2:$F$5570,5,0)</f>
        <v>-44.306</v>
      </c>
      <c r="G445" s="3" t="n">
        <f aca="false">VLOOKUP(B445,'10'!$B$2:$J$5570,6,0)</f>
        <v>9715.55878057006</v>
      </c>
      <c r="H445" s="0" t="n">
        <f aca="false">IFERROR(IF(I445=K445,0,1),1)</f>
        <v>1</v>
      </c>
      <c r="I445" s="0" t="s">
        <v>2609</v>
      </c>
      <c r="K445" s="4" t="e">
        <f aca="false">VLOOKUP(I445,'[1]31-MG'!K$1:K$1048576,1,0)</f>
        <v>#N/A</v>
      </c>
      <c r="N445" s="0" t="n">
        <v>9008</v>
      </c>
    </row>
    <row r="446" customFormat="false" ht="12.8" hidden="false" customHeight="false" outlineLevel="0" collapsed="false">
      <c r="B446" s="0" t="n">
        <v>313867</v>
      </c>
      <c r="C446" s="0" t="n">
        <v>3</v>
      </c>
      <c r="D446" s="0" t="n">
        <v>31</v>
      </c>
      <c r="E446" s="2" t="n">
        <f aca="false">VLOOKUP(B446,'10'!$B$2:$F$5570,4,0)</f>
        <v>-20.4468</v>
      </c>
      <c r="F446" s="2" t="n">
        <f aca="false">VLOOKUP(B446,'10'!$B$2:$F$5570,5,0)</f>
        <v>-42.0976</v>
      </c>
      <c r="G446" s="3" t="n">
        <f aca="false">VLOOKUP(B446,'10'!$B$2:$J$5570,6,0)</f>
        <v>6767.88758304586</v>
      </c>
      <c r="H446" s="0" t="n">
        <f aca="false">IFERROR(IF(I446=K446,0,1),1)</f>
        <v>1</v>
      </c>
      <c r="I446" s="0" t="s">
        <v>2610</v>
      </c>
      <c r="K446" s="4" t="e">
        <f aca="false">VLOOKUP(I446,'[1]31-MG'!K$1:K$1048576,1,0)</f>
        <v>#N/A</v>
      </c>
      <c r="N446" s="0" t="n">
        <v>6275</v>
      </c>
    </row>
    <row r="447" customFormat="false" ht="12.8" hidden="false" customHeight="false" outlineLevel="0" collapsed="false">
      <c r="B447" s="0" t="n">
        <v>313868</v>
      </c>
      <c r="C447" s="0" t="n">
        <v>3</v>
      </c>
      <c r="D447" s="0" t="n">
        <v>31</v>
      </c>
      <c r="E447" s="2" t="n">
        <f aca="false">VLOOKUP(B447,'10'!$B$2:$F$5570,4,0)</f>
        <v>-16.1095</v>
      </c>
      <c r="F447" s="2" t="n">
        <f aca="false">VLOOKUP(B447,'10'!$B$2:$F$5570,5,0)</f>
        <v>-44.5886</v>
      </c>
      <c r="G447" s="3" t="n">
        <f aca="false">VLOOKUP(B447,'10'!$B$2:$J$5570,6,0)</f>
        <v>7204.69945095559</v>
      </c>
      <c r="H447" s="0" t="n">
        <f aca="false">IFERROR(IF(I447=K447,0,1),1)</f>
        <v>1</v>
      </c>
      <c r="I447" s="0" t="s">
        <v>2611</v>
      </c>
      <c r="K447" s="4" t="e">
        <f aca="false">VLOOKUP(I447,'[1]31-MG'!K$1:K$1048576,1,0)</f>
        <v>#N/A</v>
      </c>
      <c r="N447" s="0" t="n">
        <v>6680</v>
      </c>
    </row>
    <row r="448" customFormat="false" ht="12.8" hidden="false" customHeight="false" outlineLevel="0" collapsed="false">
      <c r="B448" s="0" t="n">
        <v>313870</v>
      </c>
      <c r="C448" s="0" t="n">
        <v>3</v>
      </c>
      <c r="D448" s="0" t="n">
        <v>31</v>
      </c>
      <c r="E448" s="2" t="n">
        <f aca="false">VLOOKUP(B448,'10'!$B$2:$F$5570,4,0)</f>
        <v>-21.5145</v>
      </c>
      <c r="F448" s="2" t="n">
        <f aca="false">VLOOKUP(B448,'10'!$B$2:$F$5570,5,0)</f>
        <v>-44.9034</v>
      </c>
      <c r="G448" s="3" t="n">
        <f aca="false">VLOOKUP(B448,'10'!$B$2:$J$5570,6,0)</f>
        <v>5882.3998211844</v>
      </c>
      <c r="H448" s="0" t="n">
        <f aca="false">IFERROR(IF(I448=K448,0,1),1)</f>
        <v>1</v>
      </c>
      <c r="I448" s="0" t="s">
        <v>2612</v>
      </c>
      <c r="K448" s="4" t="e">
        <f aca="false">VLOOKUP(I448,'[1]31-MG'!K$1:K$1048576,1,0)</f>
        <v>#N/A</v>
      </c>
      <c r="N448" s="0" t="n">
        <v>5454</v>
      </c>
    </row>
    <row r="449" customFormat="false" ht="12.8" hidden="false" customHeight="false" outlineLevel="0" collapsed="false">
      <c r="B449" s="0" t="n">
        <v>313880</v>
      </c>
      <c r="C449" s="0" t="n">
        <v>3</v>
      </c>
      <c r="D449" s="0" t="n">
        <v>31</v>
      </c>
      <c r="E449" s="2" t="n">
        <f aca="false">VLOOKUP(B449,'10'!$B$2:$F$5570,4,0)</f>
        <v>-19.7911</v>
      </c>
      <c r="F449" s="2" t="n">
        <f aca="false">VLOOKUP(B449,'10'!$B$2:$F$5570,5,0)</f>
        <v>-45.6794</v>
      </c>
      <c r="G449" s="3" t="n">
        <f aca="false">VLOOKUP(B449,'10'!$B$2:$J$5570,6,0)</f>
        <v>19599.371021372</v>
      </c>
      <c r="H449" s="0" t="n">
        <f aca="false">IFERROR(IF(I449=K449,0,1),1)</f>
        <v>0</v>
      </c>
      <c r="I449" s="0" t="s">
        <v>2613</v>
      </c>
      <c r="K449" s="4" t="str">
        <f aca="false">VLOOKUP(I449,'[1]31-MG'!K$1:K$1048576,1,0)</f>
        <v>'Luz'</v>
      </c>
      <c r="N449" s="0" t="n">
        <v>18172</v>
      </c>
    </row>
    <row r="450" customFormat="false" ht="12.8" hidden="false" customHeight="false" outlineLevel="0" collapsed="false">
      <c r="B450" s="0" t="n">
        <v>313890</v>
      </c>
      <c r="C450" s="0" t="n">
        <v>3</v>
      </c>
      <c r="D450" s="0" t="n">
        <v>31</v>
      </c>
      <c r="E450" s="2" t="n">
        <f aca="false">VLOOKUP(B450,'10'!$B$2:$F$5570,4,0)</f>
        <v>-17.0723</v>
      </c>
      <c r="F450" s="2" t="n">
        <f aca="false">VLOOKUP(B450,'10'!$B$2:$F$5570,5,0)</f>
        <v>-40.7245</v>
      </c>
      <c r="G450" s="3" t="n">
        <f aca="false">VLOOKUP(B450,'10'!$B$2:$J$5570,6,0)</f>
        <v>7668.47501441531</v>
      </c>
      <c r="H450" s="0" t="n">
        <f aca="false">IFERROR(IF(I450=K450,0,1),1)</f>
        <v>0</v>
      </c>
      <c r="I450" s="0" t="s">
        <v>2614</v>
      </c>
      <c r="K450" s="4" t="str">
        <f aca="false">VLOOKUP(I450,'[1]31-MG'!K$1:K$1048576,1,0)</f>
        <v>'Machacalis'</v>
      </c>
      <c r="N450" s="0" t="n">
        <v>7110</v>
      </c>
    </row>
    <row r="451" customFormat="false" ht="12.8" hidden="false" customHeight="false" outlineLevel="0" collapsed="false">
      <c r="B451" s="0" t="n">
        <v>313900</v>
      </c>
      <c r="C451" s="0" t="n">
        <v>3</v>
      </c>
      <c r="D451" s="0" t="n">
        <v>31</v>
      </c>
      <c r="E451" s="2" t="n">
        <f aca="false">VLOOKUP(B451,'10'!$B$2:$F$5570,4,0)</f>
        <v>-21.6778</v>
      </c>
      <c r="F451" s="2" t="n">
        <f aca="false">VLOOKUP(B451,'10'!$B$2:$F$5570,5,0)</f>
        <v>-45.9219</v>
      </c>
      <c r="G451" s="3" t="n">
        <f aca="false">VLOOKUP(B451,'10'!$B$2:$J$5570,6,0)</f>
        <v>45130.7550637404</v>
      </c>
      <c r="H451" s="0" t="n">
        <f aca="false">IFERROR(IF(I451=K451,0,1),1)</f>
        <v>0</v>
      </c>
      <c r="I451" s="0" t="s">
        <v>2615</v>
      </c>
      <c r="K451" s="4" t="str">
        <f aca="false">VLOOKUP(I451,'[1]31-MG'!K$1:K$1048576,1,0)</f>
        <v>'Machado'</v>
      </c>
      <c r="N451" s="0" t="n">
        <v>41844</v>
      </c>
    </row>
    <row r="452" customFormat="false" ht="12.8" hidden="false" customHeight="false" outlineLevel="0" collapsed="false">
      <c r="B452" s="0" t="n">
        <v>313910</v>
      </c>
      <c r="C452" s="0" t="n">
        <v>3</v>
      </c>
      <c r="D452" s="0" t="n">
        <v>31</v>
      </c>
      <c r="E452" s="2" t="n">
        <f aca="false">VLOOKUP(B452,'10'!$B$2:$F$5570,4,0)</f>
        <v>-21.483</v>
      </c>
      <c r="F452" s="2" t="n">
        <f aca="false">VLOOKUP(B452,'10'!$B$2:$F$5570,5,0)</f>
        <v>-44.3287</v>
      </c>
      <c r="G452" s="3" t="n">
        <f aca="false">VLOOKUP(B452,'10'!$B$2:$J$5570,6,0)</f>
        <v>5486.57277051064</v>
      </c>
      <c r="H452" s="0" t="n">
        <f aca="false">IFERROR(IF(I452=K452,0,1),1)</f>
        <v>1</v>
      </c>
      <c r="I452" s="0" t="s">
        <v>2616</v>
      </c>
      <c r="K452" s="4" t="e">
        <f aca="false">VLOOKUP(I452,'[1]31-MG'!K$1:K$1048576,1,0)</f>
        <v>#N/A</v>
      </c>
      <c r="N452" s="0" t="n">
        <v>5087</v>
      </c>
    </row>
    <row r="453" customFormat="false" ht="12.8" hidden="false" customHeight="false" outlineLevel="0" collapsed="false">
      <c r="B453" s="0" t="n">
        <v>313920</v>
      </c>
      <c r="C453" s="0" t="n">
        <v>3</v>
      </c>
      <c r="D453" s="0" t="n">
        <v>31</v>
      </c>
      <c r="E453" s="2" t="n">
        <f aca="false">VLOOKUP(B453,'10'!$B$2:$F$5570,4,0)</f>
        <v>-17.8456</v>
      </c>
      <c r="F453" s="2" t="n">
        <f aca="false">VLOOKUP(B453,'10'!$B$2:$F$5570,5,0)</f>
        <v>-42.0769</v>
      </c>
      <c r="G453" s="3" t="n">
        <f aca="false">VLOOKUP(B453,'10'!$B$2:$J$5570,6,0)</f>
        <v>20168.8442713877</v>
      </c>
      <c r="H453" s="0" t="n">
        <f aca="false">IFERROR(IF(I453=K453,0,1),1)</f>
        <v>0</v>
      </c>
      <c r="I453" s="0" t="s">
        <v>2617</v>
      </c>
      <c r="K453" s="4" t="str">
        <f aca="false">VLOOKUP(I453,'[1]31-MG'!K$1:K$1048576,1,0)</f>
        <v>'Malacacheta'</v>
      </c>
      <c r="N453" s="0" t="n">
        <v>18700</v>
      </c>
    </row>
    <row r="454" customFormat="false" ht="12.8" hidden="false" customHeight="false" outlineLevel="0" collapsed="false">
      <c r="B454" s="0" t="n">
        <v>313925</v>
      </c>
      <c r="C454" s="0" t="n">
        <v>3</v>
      </c>
      <c r="D454" s="0" t="n">
        <v>31</v>
      </c>
      <c r="E454" s="2" t="n">
        <f aca="false">VLOOKUP(B454,'10'!$B$2:$F$5570,4,0)</f>
        <v>-15.0479</v>
      </c>
      <c r="F454" s="2" t="n">
        <f aca="false">VLOOKUP(B454,'10'!$B$2:$F$5570,5,0)</f>
        <v>-42.9469</v>
      </c>
      <c r="G454" s="3" t="n">
        <f aca="false">VLOOKUP(B454,'10'!$B$2:$J$5570,6,0)</f>
        <v>7045.07437329969</v>
      </c>
      <c r="H454" s="0" t="n">
        <f aca="false">IFERROR(IF(I454=K454,0,1),1)</f>
        <v>1</v>
      </c>
      <c r="I454" s="0" t="s">
        <v>2618</v>
      </c>
      <c r="K454" s="4" t="e">
        <f aca="false">VLOOKUP(I454,'[1]31-MG'!K$1:K$1048576,1,0)</f>
        <v>#N/A</v>
      </c>
      <c r="N454" s="0" t="n">
        <v>6532</v>
      </c>
    </row>
    <row r="455" customFormat="false" ht="12.8" hidden="false" customHeight="false" outlineLevel="0" collapsed="false">
      <c r="B455" s="0" t="n">
        <v>313930</v>
      </c>
      <c r="C455" s="0" t="n">
        <v>3</v>
      </c>
      <c r="D455" s="0" t="n">
        <v>31</v>
      </c>
      <c r="E455" s="2" t="n">
        <f aca="false">VLOOKUP(B455,'10'!$B$2:$F$5570,4,0)</f>
        <v>-14.7529</v>
      </c>
      <c r="F455" s="2" t="n">
        <f aca="false">VLOOKUP(B455,'10'!$B$2:$F$5570,5,0)</f>
        <v>-43.9391</v>
      </c>
      <c r="G455" s="3" t="n">
        <f aca="false">VLOOKUP(B455,'10'!$B$2:$J$5570,6,0)</f>
        <v>20054.5182022557</v>
      </c>
      <c r="H455" s="0" t="n">
        <f aca="false">IFERROR(IF(I455=K455,0,1),1)</f>
        <v>0</v>
      </c>
      <c r="I455" s="0" t="s">
        <v>2619</v>
      </c>
      <c r="K455" s="4" t="str">
        <f aca="false">VLOOKUP(I455,'[1]31-MG'!K$1:K$1048576,1,0)</f>
        <v>'Manga'</v>
      </c>
      <c r="N455" s="0" t="n">
        <v>18594</v>
      </c>
    </row>
    <row r="456" customFormat="false" ht="12.8" hidden="false" customHeight="false" outlineLevel="0" collapsed="false">
      <c r="B456" s="0" t="n">
        <v>313940</v>
      </c>
      <c r="C456" s="0" t="n">
        <v>3</v>
      </c>
      <c r="D456" s="0" t="n">
        <v>31</v>
      </c>
      <c r="E456" s="2" t="n">
        <f aca="false">VLOOKUP(B456,'10'!$B$2:$F$5570,4,0)</f>
        <v>-20.2572</v>
      </c>
      <c r="F456" s="2" t="n">
        <f aca="false">VLOOKUP(B456,'10'!$B$2:$F$5570,5,0)</f>
        <v>-42.028</v>
      </c>
      <c r="G456" s="3" t="n">
        <f aca="false">VLOOKUP(B456,'10'!$B$2:$J$5570,6,0)</f>
        <v>96266.8644003731</v>
      </c>
      <c r="H456" s="0" t="n">
        <f aca="false">IFERROR(IF(I456=K456,0,1),1)</f>
        <v>0</v>
      </c>
      <c r="I456" s="0" t="s">
        <v>2620</v>
      </c>
      <c r="K456" s="4" t="str">
        <f aca="false">VLOOKUP(I456,'[1]31-MG'!K$1:K$1048576,1,0)</f>
        <v>'Manhuacu'</v>
      </c>
      <c r="N456" s="0" t="n">
        <v>89256</v>
      </c>
    </row>
    <row r="457" customFormat="false" ht="12.8" hidden="false" customHeight="false" outlineLevel="0" collapsed="false">
      <c r="B457" s="0" t="n">
        <v>313950</v>
      </c>
      <c r="C457" s="0" t="n">
        <v>3</v>
      </c>
      <c r="D457" s="0" t="n">
        <v>31</v>
      </c>
      <c r="E457" s="2" t="n">
        <f aca="false">VLOOKUP(B457,'10'!$B$2:$F$5570,4,0)</f>
        <v>-20.3591</v>
      </c>
      <c r="F457" s="2" t="n">
        <f aca="false">VLOOKUP(B457,'10'!$B$2:$F$5570,5,0)</f>
        <v>-41.9589</v>
      </c>
      <c r="G457" s="3" t="n">
        <f aca="false">VLOOKUP(B457,'10'!$B$2:$J$5570,6,0)</f>
        <v>24383.8091597611</v>
      </c>
      <c r="H457" s="0" t="n">
        <f aca="false">IFERROR(IF(I457=K457,0,1),1)</f>
        <v>0</v>
      </c>
      <c r="I457" s="0" t="s">
        <v>2621</v>
      </c>
      <c r="K457" s="4" t="str">
        <f aca="false">VLOOKUP(I457,'[1]31-MG'!K$1:K$1048576,1,0)</f>
        <v>'Manhumirim'</v>
      </c>
      <c r="N457" s="0" t="n">
        <v>22608</v>
      </c>
    </row>
    <row r="458" customFormat="false" ht="12.8" hidden="false" customHeight="false" outlineLevel="0" collapsed="false">
      <c r="B458" s="0" t="n">
        <v>313960</v>
      </c>
      <c r="C458" s="0" t="n">
        <v>3</v>
      </c>
      <c r="D458" s="0" t="n">
        <v>31</v>
      </c>
      <c r="E458" s="2" t="n">
        <f aca="false">VLOOKUP(B458,'10'!$B$2:$F$5570,4,0)</f>
        <v>-18.7761</v>
      </c>
      <c r="F458" s="2" t="n">
        <f aca="false">VLOOKUP(B458,'10'!$B$2:$F$5570,5,0)</f>
        <v>-40.9874</v>
      </c>
      <c r="G458" s="3" t="n">
        <f aca="false">VLOOKUP(B458,'10'!$B$2:$J$5570,6,0)</f>
        <v>29811.0618000618</v>
      </c>
      <c r="H458" s="0" t="n">
        <f aca="false">IFERROR(IF(I458=K458,0,1),1)</f>
        <v>0</v>
      </c>
      <c r="I458" s="0" t="s">
        <v>2622</v>
      </c>
      <c r="K458" s="4" t="str">
        <f aca="false">VLOOKUP(I458,'[1]31-MG'!K$1:K$1048576,1,0)</f>
        <v>'Mantena'</v>
      </c>
      <c r="N458" s="0" t="n">
        <v>27640</v>
      </c>
    </row>
    <row r="459" customFormat="false" ht="12.8" hidden="false" customHeight="false" outlineLevel="0" collapsed="false">
      <c r="B459" s="0" t="n">
        <v>313970</v>
      </c>
      <c r="C459" s="0" t="n">
        <v>3</v>
      </c>
      <c r="D459" s="0" t="n">
        <v>31</v>
      </c>
      <c r="E459" s="2" t="n">
        <f aca="false">VLOOKUP(B459,'10'!$B$2:$F$5570,4,0)</f>
        <v>-19.5076</v>
      </c>
      <c r="F459" s="2" t="n">
        <f aca="false">VLOOKUP(B459,'10'!$B$2:$F$5570,5,0)</f>
        <v>-44.6779</v>
      </c>
      <c r="G459" s="3" t="n">
        <f aca="false">VLOOKUP(B459,'10'!$B$2:$J$5570,6,0)</f>
        <v>8524.84198508279</v>
      </c>
      <c r="H459" s="0" t="n">
        <f aca="false">IFERROR(IF(I459=K459,0,1),1)</f>
        <v>1</v>
      </c>
      <c r="I459" s="0" t="s">
        <v>2623</v>
      </c>
      <c r="K459" s="4" t="e">
        <f aca="false">VLOOKUP(I459,'[1]31-MG'!K$1:K$1048576,1,0)</f>
        <v>#N/A</v>
      </c>
      <c r="N459" s="0" t="n">
        <v>7904</v>
      </c>
    </row>
    <row r="460" customFormat="false" ht="12.8" hidden="false" customHeight="false" outlineLevel="0" collapsed="false">
      <c r="B460" s="0" t="n">
        <v>313980</v>
      </c>
      <c r="C460" s="0" t="n">
        <v>3</v>
      </c>
      <c r="D460" s="0" t="n">
        <v>31</v>
      </c>
      <c r="E460" s="2" t="n">
        <f aca="false">VLOOKUP(B460,'10'!$B$2:$F$5570,4,0)</f>
        <v>-21.8707</v>
      </c>
      <c r="F460" s="2" t="n">
        <f aca="false">VLOOKUP(B460,'10'!$B$2:$F$5570,5,0)</f>
        <v>-43.0062</v>
      </c>
      <c r="G460" s="3" t="n">
        <f aca="false">VLOOKUP(B460,'10'!$B$2:$J$5570,6,0)</f>
        <v>13724.5210349416</v>
      </c>
      <c r="H460" s="0" t="n">
        <f aca="false">IFERROR(IF(I460=K460,0,1),1)</f>
        <v>0</v>
      </c>
      <c r="I460" s="0" t="s">
        <v>2624</v>
      </c>
      <c r="K460" s="4" t="str">
        <f aca="false">VLOOKUP(I460,'[1]31-MG'!K$1:K$1048576,1,0)</f>
        <v>'Mar_De_Espanha'</v>
      </c>
      <c r="N460" s="0" t="n">
        <v>12725</v>
      </c>
    </row>
    <row r="461" customFormat="false" ht="12.8" hidden="false" customHeight="false" outlineLevel="0" collapsed="false">
      <c r="B461" s="0" t="n">
        <v>313990</v>
      </c>
      <c r="C461" s="0" t="n">
        <v>3</v>
      </c>
      <c r="D461" s="0" t="n">
        <v>31</v>
      </c>
      <c r="E461" s="2" t="n">
        <f aca="false">VLOOKUP(B461,'10'!$B$2:$F$5570,4,0)</f>
        <v>-22.3044</v>
      </c>
      <c r="F461" s="2" t="n">
        <f aca="false">VLOOKUP(B461,'10'!$B$2:$F$5570,5,0)</f>
        <v>-45.3773</v>
      </c>
      <c r="G461" s="3" t="n">
        <f aca="false">VLOOKUP(B461,'10'!$B$2:$J$5570,6,0)</f>
        <v>15246.3520117827</v>
      </c>
      <c r="H461" s="0" t="n">
        <f aca="false">IFERROR(IF(I461=K461,0,1),1)</f>
        <v>0</v>
      </c>
      <c r="I461" s="0" t="s">
        <v>2625</v>
      </c>
      <c r="K461" s="4" t="str">
        <f aca="false">VLOOKUP(I461,'[1]31-MG'!K$1:K$1048576,1,0)</f>
        <v>'Maria_Da_Fe'</v>
      </c>
      <c r="N461" s="0" t="n">
        <v>14136</v>
      </c>
    </row>
    <row r="462" customFormat="false" ht="12.8" hidden="false" customHeight="false" outlineLevel="0" collapsed="false">
      <c r="B462" s="0" t="n">
        <v>314000</v>
      </c>
      <c r="C462" s="0" t="n">
        <v>3</v>
      </c>
      <c r="D462" s="0" t="n">
        <v>31</v>
      </c>
      <c r="E462" s="2" t="n">
        <f aca="false">VLOOKUP(B462,'10'!$B$2:$F$5570,4,0)</f>
        <v>-20.3765</v>
      </c>
      <c r="F462" s="2" t="n">
        <f aca="false">VLOOKUP(B462,'10'!$B$2:$F$5570,5,0)</f>
        <v>-43.414</v>
      </c>
      <c r="G462" s="3" t="n">
        <f aca="false">VLOOKUP(B462,'10'!$B$2:$J$5570,6,0)</f>
        <v>64866.0231106843</v>
      </c>
      <c r="H462" s="0" t="n">
        <f aca="false">IFERROR(IF(I462=K462,0,1),1)</f>
        <v>0</v>
      </c>
      <c r="I462" s="0" t="s">
        <v>2626</v>
      </c>
      <c r="K462" s="4" t="str">
        <f aca="false">VLOOKUP(I462,'[1]31-MG'!K$1:K$1048576,1,0)</f>
        <v>'Mariana'</v>
      </c>
      <c r="N462" s="0" t="n">
        <v>60142</v>
      </c>
    </row>
    <row r="463" customFormat="false" ht="12.8" hidden="false" customHeight="false" outlineLevel="0" collapsed="false">
      <c r="B463" s="0" t="n">
        <v>314010</v>
      </c>
      <c r="C463" s="0" t="n">
        <v>3</v>
      </c>
      <c r="D463" s="0" t="n">
        <v>31</v>
      </c>
      <c r="E463" s="2" t="n">
        <f aca="false">VLOOKUP(B463,'10'!$B$2:$F$5570,4,0)</f>
        <v>-18.5079</v>
      </c>
      <c r="F463" s="2" t="n">
        <f aca="false">VLOOKUP(B463,'10'!$B$2:$F$5570,5,0)</f>
        <v>-42.0822</v>
      </c>
      <c r="G463" s="3" t="n">
        <f aca="false">VLOOKUP(B463,'10'!$B$2:$J$5570,6,0)</f>
        <v>4458.71669614527</v>
      </c>
      <c r="H463" s="0" t="n">
        <f aca="false">IFERROR(IF(I463=K463,0,1),1)</f>
        <v>1</v>
      </c>
      <c r="I463" s="0" t="s">
        <v>2627</v>
      </c>
      <c r="K463" s="4" t="e">
        <f aca="false">VLOOKUP(I463,'[1]31-MG'!K$1:K$1048576,1,0)</f>
        <v>#N/A</v>
      </c>
      <c r="N463" s="0" t="n">
        <v>4134</v>
      </c>
    </row>
    <row r="464" customFormat="false" ht="12.8" hidden="false" customHeight="false" outlineLevel="0" collapsed="false">
      <c r="B464" s="0" t="n">
        <v>314015</v>
      </c>
      <c r="C464" s="0" t="n">
        <v>3</v>
      </c>
      <c r="D464" s="0" t="n">
        <v>31</v>
      </c>
      <c r="E464" s="2" t="n">
        <f aca="false">VLOOKUP(B464,'10'!$B$2:$F$5570,4,0)</f>
        <v>-20.0582</v>
      </c>
      <c r="F464" s="2" t="n">
        <f aca="false">VLOOKUP(B464,'10'!$B$2:$F$5570,5,0)</f>
        <v>-44.1883</v>
      </c>
      <c r="G464" s="3" t="n">
        <f aca="false">VLOOKUP(B464,'10'!$B$2:$J$5570,6,0)</f>
        <v>16401.476729144</v>
      </c>
      <c r="H464" s="0" t="n">
        <f aca="false">IFERROR(IF(I464=K464,0,1),1)</f>
        <v>1</v>
      </c>
      <c r="I464" s="0" t="s">
        <v>2628</v>
      </c>
      <c r="K464" s="4" t="e">
        <f aca="false">VLOOKUP(I464,'[1]31-MG'!K$1:K$1048576,1,0)</f>
        <v>#N/A</v>
      </c>
      <c r="N464" s="0" t="n">
        <v>15207</v>
      </c>
    </row>
    <row r="465" customFormat="false" ht="12.8" hidden="false" customHeight="false" outlineLevel="0" collapsed="false">
      <c r="B465" s="0" t="n">
        <v>314020</v>
      </c>
      <c r="C465" s="0" t="n">
        <v>3</v>
      </c>
      <c r="D465" s="0" t="n">
        <v>31</v>
      </c>
      <c r="E465" s="2" t="n">
        <f aca="false">VLOOKUP(B465,'10'!$B$2:$F$5570,4,0)</f>
        <v>-21.6979</v>
      </c>
      <c r="F465" s="2" t="n">
        <f aca="false">VLOOKUP(B465,'10'!$B$2:$F$5570,5,0)</f>
        <v>-42.9546</v>
      </c>
      <c r="G465" s="3" t="n">
        <f aca="false">VLOOKUP(B465,'10'!$B$2:$J$5570,6,0)</f>
        <v>3191.42300529605</v>
      </c>
      <c r="H465" s="0" t="n">
        <f aca="false">IFERROR(IF(I465=K465,0,1),1)</f>
        <v>1</v>
      </c>
      <c r="I465" s="0" t="s">
        <v>2629</v>
      </c>
      <c r="K465" s="4" t="e">
        <f aca="false">VLOOKUP(I465,'[1]31-MG'!K$1:K$1048576,1,0)</f>
        <v>#N/A</v>
      </c>
      <c r="N465" s="0" t="n">
        <v>2959</v>
      </c>
    </row>
    <row r="466" customFormat="false" ht="12.8" hidden="false" customHeight="false" outlineLevel="0" collapsed="false">
      <c r="B466" s="0" t="n">
        <v>314030</v>
      </c>
      <c r="C466" s="0" t="n">
        <v>3</v>
      </c>
      <c r="D466" s="0" t="n">
        <v>31</v>
      </c>
      <c r="E466" s="2" t="n">
        <f aca="false">VLOOKUP(B466,'10'!$B$2:$F$5570,4,0)</f>
        <v>-19.7096</v>
      </c>
      <c r="F466" s="2" t="n">
        <f aca="false">VLOOKUP(B466,'10'!$B$2:$F$5570,5,0)</f>
        <v>-42.7327</v>
      </c>
      <c r="G466" s="3" t="n">
        <f aca="false">VLOOKUP(B466,'10'!$B$2:$J$5570,6,0)</f>
        <v>4361.64739216533</v>
      </c>
      <c r="H466" s="0" t="n">
        <f aca="false">IFERROR(IF(I466=K466,0,1),1)</f>
        <v>1</v>
      </c>
      <c r="I466" s="0" t="s">
        <v>2630</v>
      </c>
      <c r="K466" s="4" t="e">
        <f aca="false">VLOOKUP(I466,'[1]31-MG'!K$1:K$1048576,1,0)</f>
        <v>#N/A</v>
      </c>
      <c r="N466" s="0" t="n">
        <v>4044</v>
      </c>
    </row>
    <row r="467" customFormat="false" ht="12.8" hidden="false" customHeight="false" outlineLevel="0" collapsed="false">
      <c r="B467" s="0" t="n">
        <v>314040</v>
      </c>
      <c r="C467" s="0" t="n">
        <v>3</v>
      </c>
      <c r="D467" s="0" t="n">
        <v>31</v>
      </c>
      <c r="E467" s="2" t="n">
        <f aca="false">VLOOKUP(B467,'10'!$B$2:$F$5570,4,0)</f>
        <v>-22.447</v>
      </c>
      <c r="F467" s="2" t="n">
        <f aca="false">VLOOKUP(B467,'10'!$B$2:$F$5570,5,0)</f>
        <v>-45.1645</v>
      </c>
      <c r="G467" s="3" t="n">
        <f aca="false">VLOOKUP(B467,'10'!$B$2:$J$5570,6,0)</f>
        <v>3002.67713644616</v>
      </c>
      <c r="H467" s="0" t="n">
        <f aca="false">IFERROR(IF(I467=K467,0,1),1)</f>
        <v>1</v>
      </c>
      <c r="I467" s="0" t="s">
        <v>2631</v>
      </c>
      <c r="K467" s="4" t="e">
        <f aca="false">VLOOKUP(I467,'[1]31-MG'!K$1:K$1048576,1,0)</f>
        <v>#N/A</v>
      </c>
      <c r="N467" s="0" t="n">
        <v>2784</v>
      </c>
    </row>
    <row r="468" customFormat="false" ht="12.8" hidden="false" customHeight="false" outlineLevel="0" collapsed="false">
      <c r="B468" s="0" t="n">
        <v>314050</v>
      </c>
      <c r="C468" s="0" t="n">
        <v>3</v>
      </c>
      <c r="D468" s="0" t="n">
        <v>31</v>
      </c>
      <c r="E468" s="2" t="n">
        <f aca="false">VLOOKUP(B468,'10'!$B$2:$F$5570,4,0)</f>
        <v>-19.3306</v>
      </c>
      <c r="F468" s="2" t="n">
        <f aca="false">VLOOKUP(B468,'10'!$B$2:$F$5570,5,0)</f>
        <v>-45.2434</v>
      </c>
      <c r="G468" s="3" t="n">
        <f aca="false">VLOOKUP(B468,'10'!$B$2:$J$5570,6,0)</f>
        <v>14377.0424672512</v>
      </c>
      <c r="H468" s="0" t="n">
        <f aca="false">IFERROR(IF(I468=K468,0,1),1)</f>
        <v>0</v>
      </c>
      <c r="I468" s="0" t="s">
        <v>2632</v>
      </c>
      <c r="K468" s="4" t="str">
        <f aca="false">VLOOKUP(I468,'[1]31-MG'!K$1:K$1048576,1,0)</f>
        <v>'Martinho_Campos'</v>
      </c>
      <c r="N468" s="0" t="n">
        <v>13330</v>
      </c>
    </row>
    <row r="469" customFormat="false" ht="12.8" hidden="false" customHeight="false" outlineLevel="0" collapsed="false">
      <c r="B469" s="0" t="n">
        <v>314053</v>
      </c>
      <c r="C469" s="0" t="n">
        <v>3</v>
      </c>
      <c r="D469" s="0" t="n">
        <v>31</v>
      </c>
      <c r="E469" s="2" t="n">
        <f aca="false">VLOOKUP(B469,'10'!$B$2:$F$5570,4,0)</f>
        <v>-20.2546</v>
      </c>
      <c r="F469" s="2" t="n">
        <f aca="false">VLOOKUP(B469,'10'!$B$2:$F$5570,5,0)</f>
        <v>-41.8786</v>
      </c>
      <c r="G469" s="3" t="n">
        <f aca="false">VLOOKUP(B469,'10'!$B$2:$J$5570,6,0)</f>
        <v>8950.86837477252</v>
      </c>
      <c r="H469" s="0" t="n">
        <f aca="false">IFERROR(IF(I469=K469,0,1),1)</f>
        <v>1</v>
      </c>
      <c r="I469" s="0" t="s">
        <v>2633</v>
      </c>
      <c r="K469" s="4" t="e">
        <f aca="false">VLOOKUP(I469,'[1]31-MG'!K$1:K$1048576,1,0)</f>
        <v>#N/A</v>
      </c>
      <c r="N469" s="0" t="n">
        <v>8299</v>
      </c>
    </row>
    <row r="470" customFormat="false" ht="12.8" hidden="false" customHeight="false" outlineLevel="0" collapsed="false">
      <c r="B470" s="0" t="n">
        <v>314055</v>
      </c>
      <c r="C470" s="0" t="n">
        <v>3</v>
      </c>
      <c r="D470" s="0" t="n">
        <v>31</v>
      </c>
      <c r="E470" s="2" t="n">
        <f aca="false">VLOOKUP(B470,'10'!$B$2:$F$5570,4,0)</f>
        <v>-15.6869</v>
      </c>
      <c r="F470" s="2" t="n">
        <f aca="false">VLOOKUP(B470,'10'!$B$2:$F$5570,5,0)</f>
        <v>-40.7366</v>
      </c>
      <c r="G470" s="3" t="n">
        <f aca="false">VLOOKUP(B470,'10'!$B$2:$J$5570,6,0)</f>
        <v>9195.69873036638</v>
      </c>
      <c r="H470" s="0" t="n">
        <f aca="false">IFERROR(IF(I470=K470,0,1),1)</f>
        <v>1</v>
      </c>
      <c r="I470" s="0" t="s">
        <v>2634</v>
      </c>
      <c r="K470" s="4" t="e">
        <f aca="false">VLOOKUP(I470,'[1]31-MG'!K$1:K$1048576,1,0)</f>
        <v>#N/A</v>
      </c>
      <c r="N470" s="0" t="n">
        <v>8526</v>
      </c>
    </row>
    <row r="471" customFormat="false" ht="12.8" hidden="false" customHeight="false" outlineLevel="0" collapsed="false">
      <c r="B471" s="0" t="n">
        <v>314060</v>
      </c>
      <c r="C471" s="0" t="n">
        <v>3</v>
      </c>
      <c r="D471" s="0" t="n">
        <v>31</v>
      </c>
      <c r="E471" s="2" t="n">
        <f aca="false">VLOOKUP(B471,'10'!$B$2:$F$5570,4,0)</f>
        <v>-18.4699</v>
      </c>
      <c r="F471" s="2" t="n">
        <f aca="false">VLOOKUP(B471,'10'!$B$2:$F$5570,5,0)</f>
        <v>-43.0579</v>
      </c>
      <c r="G471" s="3" t="n">
        <f aca="false">VLOOKUP(B471,'10'!$B$2:$J$5570,6,0)</f>
        <v>4834.05133820104</v>
      </c>
      <c r="H471" s="0" t="n">
        <f aca="false">IFERROR(IF(I471=K471,0,1),1)</f>
        <v>1</v>
      </c>
      <c r="I471" s="0" t="s">
        <v>2635</v>
      </c>
      <c r="K471" s="4" t="e">
        <f aca="false">VLOOKUP(I471,'[1]31-MG'!K$1:K$1048576,1,0)</f>
        <v>#N/A</v>
      </c>
      <c r="N471" s="0" t="n">
        <v>4482</v>
      </c>
    </row>
    <row r="472" customFormat="false" ht="12.8" hidden="false" customHeight="false" outlineLevel="0" collapsed="false">
      <c r="B472" s="0" t="n">
        <v>314070</v>
      </c>
      <c r="C472" s="0" t="n">
        <v>3</v>
      </c>
      <c r="D472" s="0" t="n">
        <v>31</v>
      </c>
      <c r="E472" s="2" t="n">
        <f aca="false">VLOOKUP(B472,'10'!$B$2:$F$5570,4,0)</f>
        <v>-19.9794</v>
      </c>
      <c r="F472" s="2" t="n">
        <f aca="false">VLOOKUP(B472,'10'!$B$2:$F$5570,5,0)</f>
        <v>-44.4318</v>
      </c>
      <c r="G472" s="3" t="n">
        <f aca="false">VLOOKUP(B472,'10'!$B$2:$J$5570,6,0)</f>
        <v>33217.1158219357</v>
      </c>
      <c r="H472" s="0" t="n">
        <f aca="false">IFERROR(IF(I472=K472,0,1),1)</f>
        <v>0</v>
      </c>
      <c r="I472" s="0" t="s">
        <v>2636</v>
      </c>
      <c r="K472" s="4" t="str">
        <f aca="false">VLOOKUP(I472,'[1]31-MG'!K$1:K$1048576,1,0)</f>
        <v>'Mateus_Leme'</v>
      </c>
      <c r="N472" s="0" t="n">
        <v>30798</v>
      </c>
    </row>
    <row r="473" customFormat="false" ht="12.8" hidden="false" customHeight="false" outlineLevel="0" collapsed="false">
      <c r="B473" s="0" t="n">
        <v>314080</v>
      </c>
      <c r="C473" s="0" t="n">
        <v>3</v>
      </c>
      <c r="D473" s="0" t="n">
        <v>31</v>
      </c>
      <c r="E473" s="2" t="n">
        <f aca="false">VLOOKUP(B473,'10'!$B$2:$F$5570,4,0)</f>
        <v>-21.869</v>
      </c>
      <c r="F473" s="2" t="n">
        <f aca="false">VLOOKUP(B473,'10'!$B$2:$F$5570,5,0)</f>
        <v>-43.3135</v>
      </c>
      <c r="G473" s="3" t="n">
        <f aca="false">VLOOKUP(B473,'10'!$B$2:$J$5570,6,0)</f>
        <v>15514.9104194605</v>
      </c>
      <c r="H473" s="0" t="n">
        <f aca="false">IFERROR(IF(I473=K473,0,1),1)</f>
        <v>1</v>
      </c>
      <c r="I473" s="0" t="s">
        <v>2637</v>
      </c>
      <c r="K473" s="4" t="e">
        <f aca="false">VLOOKUP(I473,'[1]31-MG'!K$1:K$1048576,1,0)</f>
        <v>#N/A</v>
      </c>
      <c r="N473" s="0" t="n">
        <v>14385</v>
      </c>
    </row>
    <row r="474" customFormat="false" ht="12.8" hidden="false" customHeight="false" outlineLevel="0" collapsed="false">
      <c r="B474" s="0" t="n">
        <v>314085</v>
      </c>
      <c r="C474" s="0" t="n">
        <v>3</v>
      </c>
      <c r="D474" s="0" t="n">
        <v>31</v>
      </c>
      <c r="E474" s="2" t="n">
        <f aca="false">VLOOKUP(B474,'10'!$B$2:$F$5570,4,0)</f>
        <v>-14.8563</v>
      </c>
      <c r="F474" s="2" t="n">
        <f aca="false">VLOOKUP(B474,'10'!$B$2:$F$5570,5,0)</f>
        <v>-43.9146</v>
      </c>
      <c r="G474" s="3" t="n">
        <f aca="false">VLOOKUP(B474,'10'!$B$2:$J$5570,6,0)</f>
        <v>11917.9534330927</v>
      </c>
      <c r="H474" s="0" t="n">
        <f aca="false">IFERROR(IF(I474=K474,0,1),1)</f>
        <v>1</v>
      </c>
      <c r="I474" s="0" t="s">
        <v>2638</v>
      </c>
      <c r="K474" s="4" t="e">
        <f aca="false">VLOOKUP(I474,'[1]31-MG'!K$1:K$1048576,1,0)</f>
        <v>#N/A</v>
      </c>
      <c r="N474" s="0" t="n">
        <v>11050</v>
      </c>
    </row>
    <row r="475" customFormat="false" ht="12.8" hidden="false" customHeight="false" outlineLevel="0" collapsed="false">
      <c r="B475" s="0" t="n">
        <v>314090</v>
      </c>
      <c r="C475" s="0" t="n">
        <v>3</v>
      </c>
      <c r="D475" s="0" t="n">
        <v>31</v>
      </c>
      <c r="E475" s="2" t="n">
        <f aca="false">VLOOKUP(B475,'10'!$B$2:$F$5570,4,0)</f>
        <v>-20.2873</v>
      </c>
      <c r="F475" s="2" t="n">
        <f aca="false">VLOOKUP(B475,'10'!$B$2:$F$5570,5,0)</f>
        <v>-42.3401</v>
      </c>
      <c r="G475" s="3" t="n">
        <f aca="false">VLOOKUP(B475,'10'!$B$2:$J$5570,6,0)</f>
        <v>20285.3274361636</v>
      </c>
      <c r="H475" s="0" t="n">
        <f aca="false">IFERROR(IF(I475=K475,0,1),1)</f>
        <v>0</v>
      </c>
      <c r="I475" s="0" t="s">
        <v>2639</v>
      </c>
      <c r="K475" s="4" t="str">
        <f aca="false">VLOOKUP(I475,'[1]31-MG'!K$1:K$1048576,1,0)</f>
        <v>'Matipo'</v>
      </c>
      <c r="N475" s="0" t="n">
        <v>18808</v>
      </c>
    </row>
    <row r="476" customFormat="false" ht="12.8" hidden="false" customHeight="false" outlineLevel="0" collapsed="false">
      <c r="B476" s="0" t="n">
        <v>314100</v>
      </c>
      <c r="C476" s="0" t="n">
        <v>3</v>
      </c>
      <c r="D476" s="0" t="n">
        <v>31</v>
      </c>
      <c r="E476" s="2" t="n">
        <f aca="false">VLOOKUP(B476,'10'!$B$2:$F$5570,4,0)</f>
        <v>-15.3944</v>
      </c>
      <c r="F476" s="2" t="n">
        <f aca="false">VLOOKUP(B476,'10'!$B$2:$F$5570,5,0)</f>
        <v>-42.86</v>
      </c>
      <c r="G476" s="3" t="n">
        <f aca="false">VLOOKUP(B476,'10'!$B$2:$J$5570,6,0)</f>
        <v>13490.4761575677</v>
      </c>
      <c r="H476" s="0" t="n">
        <f aca="false">IFERROR(IF(I476=K476,0,1),1)</f>
        <v>1</v>
      </c>
      <c r="I476" s="0" t="s">
        <v>2640</v>
      </c>
      <c r="K476" s="4" t="e">
        <f aca="false">VLOOKUP(I476,'[1]31-MG'!K$1:K$1048576,1,0)</f>
        <v>#N/A</v>
      </c>
      <c r="N476" s="0" t="n">
        <v>12508</v>
      </c>
    </row>
    <row r="477" customFormat="false" ht="12.8" hidden="false" customHeight="false" outlineLevel="0" collapsed="false">
      <c r="B477" s="0" t="n">
        <v>314110</v>
      </c>
      <c r="C477" s="0" t="n">
        <v>3</v>
      </c>
      <c r="D477" s="0" t="n">
        <v>31</v>
      </c>
      <c r="E477" s="2" t="n">
        <f aca="false">VLOOKUP(B477,'10'!$B$2:$F$5570,4,0)</f>
        <v>-19.5543</v>
      </c>
      <c r="F477" s="2" t="n">
        <f aca="false">VLOOKUP(B477,'10'!$B$2:$F$5570,5,0)</f>
        <v>-44.0868</v>
      </c>
      <c r="G477" s="3" t="n">
        <f aca="false">VLOOKUP(B477,'10'!$B$2:$J$5570,6,0)</f>
        <v>40416.4225337813</v>
      </c>
      <c r="H477" s="0" t="n">
        <f aca="false">IFERROR(IF(I477=K477,0,1),1)</f>
        <v>0</v>
      </c>
      <c r="I477" s="0" t="s">
        <v>2641</v>
      </c>
      <c r="K477" s="4" t="str">
        <f aca="false">VLOOKUP(I477,'[1]31-MG'!K$1:K$1048576,1,0)</f>
        <v>'Matozinhos'</v>
      </c>
      <c r="N477" s="0" t="n">
        <v>37473</v>
      </c>
    </row>
    <row r="478" customFormat="false" ht="12.8" hidden="false" customHeight="false" outlineLevel="0" collapsed="false">
      <c r="B478" s="0" t="n">
        <v>314120</v>
      </c>
      <c r="C478" s="0" t="n">
        <v>3</v>
      </c>
      <c r="D478" s="0" t="n">
        <v>31</v>
      </c>
      <c r="E478" s="2" t="n">
        <f aca="false">VLOOKUP(B478,'10'!$B$2:$F$5570,4,0)</f>
        <v>-19.2179</v>
      </c>
      <c r="F478" s="2" t="n">
        <f aca="false">VLOOKUP(B478,'10'!$B$2:$F$5570,5,0)</f>
        <v>-45.9664</v>
      </c>
      <c r="G478" s="3" t="n">
        <f aca="false">VLOOKUP(B478,'10'!$B$2:$J$5570,6,0)</f>
        <v>4053.18271507352</v>
      </c>
      <c r="H478" s="0" t="n">
        <f aca="false">IFERROR(IF(I478=K478,0,1),1)</f>
        <v>1</v>
      </c>
      <c r="I478" s="0" t="s">
        <v>2642</v>
      </c>
      <c r="K478" s="4" t="e">
        <f aca="false">VLOOKUP(I478,'[1]31-MG'!K$1:K$1048576,1,0)</f>
        <v>#N/A</v>
      </c>
      <c r="N478" s="0" t="n">
        <v>3758</v>
      </c>
    </row>
    <row r="479" customFormat="false" ht="12.8" hidden="false" customHeight="false" outlineLevel="0" collapsed="false">
      <c r="B479" s="0" t="n">
        <v>314130</v>
      </c>
      <c r="C479" s="0" t="n">
        <v>3</v>
      </c>
      <c r="D479" s="0" t="n">
        <v>31</v>
      </c>
      <c r="E479" s="2" t="n">
        <f aca="false">VLOOKUP(B479,'10'!$B$2:$F$5570,4,0)</f>
        <v>-19.9865</v>
      </c>
      <c r="F479" s="2" t="n">
        <f aca="false">VLOOKUP(B479,'10'!$B$2:$F$5570,5,0)</f>
        <v>-46.2181</v>
      </c>
      <c r="G479" s="3" t="n">
        <f aca="false">VLOOKUP(B479,'10'!$B$2:$J$5570,6,0)</f>
        <v>4067.20383675951</v>
      </c>
      <c r="H479" s="0" t="n">
        <f aca="false">IFERROR(IF(I479=K479,0,1),1)</f>
        <v>1</v>
      </c>
      <c r="I479" s="0" t="s">
        <v>2643</v>
      </c>
      <c r="K479" s="4" t="e">
        <f aca="false">VLOOKUP(I479,'[1]31-MG'!K$1:K$1048576,1,0)</f>
        <v>#N/A</v>
      </c>
      <c r="N479" s="0" t="n">
        <v>3771</v>
      </c>
    </row>
    <row r="480" customFormat="false" ht="12.8" hidden="false" customHeight="false" outlineLevel="0" collapsed="false">
      <c r="B480" s="0" t="n">
        <v>314140</v>
      </c>
      <c r="C480" s="0" t="n">
        <v>3</v>
      </c>
      <c r="D480" s="0" t="n">
        <v>31</v>
      </c>
      <c r="E480" s="2" t="n">
        <f aca="false">VLOOKUP(B480,'10'!$B$2:$F$5570,4,0)</f>
        <v>-16.2245</v>
      </c>
      <c r="F480" s="2" t="n">
        <f aca="false">VLOOKUP(B480,'10'!$B$2:$F$5570,5,0)</f>
        <v>-41.4728</v>
      </c>
      <c r="G480" s="3" t="n">
        <f aca="false">VLOOKUP(B480,'10'!$B$2:$J$5570,6,0)</f>
        <v>22522.2356189902</v>
      </c>
      <c r="H480" s="0" t="n">
        <f aca="false">IFERROR(IF(I480=K480,0,1),1)</f>
        <v>0</v>
      </c>
      <c r="I480" s="0" t="s">
        <v>2644</v>
      </c>
      <c r="K480" s="4" t="str">
        <f aca="false">VLOOKUP(I480,'[1]31-MG'!K$1:K$1048576,1,0)</f>
        <v>'Medina'</v>
      </c>
      <c r="N480" s="0" t="n">
        <v>20882</v>
      </c>
    </row>
    <row r="481" customFormat="false" ht="12.8" hidden="false" customHeight="false" outlineLevel="0" collapsed="false">
      <c r="B481" s="0" t="n">
        <v>314150</v>
      </c>
      <c r="C481" s="0" t="n">
        <v>3</v>
      </c>
      <c r="D481" s="0" t="n">
        <v>31</v>
      </c>
      <c r="E481" s="2" t="n">
        <f aca="false">VLOOKUP(B481,'10'!$B$2:$F$5570,4,0)</f>
        <v>-18.6631</v>
      </c>
      <c r="F481" s="2" t="n">
        <f aca="false">VLOOKUP(B481,'10'!$B$2:$F$5570,5,0)</f>
        <v>-41.4052</v>
      </c>
      <c r="G481" s="3" t="n">
        <f aca="false">VLOOKUP(B481,'10'!$B$2:$J$5570,6,0)</f>
        <v>6952.31926060775</v>
      </c>
      <c r="H481" s="0" t="n">
        <f aca="false">IFERROR(IF(I481=K481,0,1),1)</f>
        <v>0</v>
      </c>
      <c r="I481" s="0" t="s">
        <v>2645</v>
      </c>
      <c r="K481" s="4" t="str">
        <f aca="false">VLOOKUP(I481,'[1]31-MG'!K$1:K$1048576,1,0)</f>
        <v>'Mendes_Pimentel'</v>
      </c>
      <c r="N481" s="0" t="n">
        <v>6446</v>
      </c>
    </row>
    <row r="482" customFormat="false" ht="12.8" hidden="false" customHeight="false" outlineLevel="0" collapsed="false">
      <c r="B482" s="0" t="n">
        <v>314160</v>
      </c>
      <c r="C482" s="0" t="n">
        <v>3</v>
      </c>
      <c r="D482" s="0" t="n">
        <v>31</v>
      </c>
      <c r="E482" s="2" t="n">
        <f aca="false">VLOOKUP(B482,'10'!$B$2:$F$5570,4,0)</f>
        <v>-21.1976</v>
      </c>
      <c r="F482" s="2" t="n">
        <f aca="false">VLOOKUP(B482,'10'!$B$2:$F$5570,5,0)</f>
        <v>-43.3337</v>
      </c>
      <c r="G482" s="3" t="n">
        <f aca="false">VLOOKUP(B482,'10'!$B$2:$J$5570,6,0)</f>
        <v>11562.0326518329</v>
      </c>
      <c r="H482" s="0" t="n">
        <f aca="false">IFERROR(IF(I482=K482,0,1),1)</f>
        <v>0</v>
      </c>
      <c r="I482" s="0" t="s">
        <v>2646</v>
      </c>
      <c r="K482" s="4" t="str">
        <f aca="false">VLOOKUP(I482,'[1]31-MG'!K$1:K$1048576,1,0)</f>
        <v>'Merces'</v>
      </c>
      <c r="N482" s="0" t="n">
        <v>10720</v>
      </c>
    </row>
    <row r="483" customFormat="false" ht="12.8" hidden="false" customHeight="false" outlineLevel="0" collapsed="false">
      <c r="B483" s="0" t="n">
        <v>314170</v>
      </c>
      <c r="C483" s="0" t="n">
        <v>3</v>
      </c>
      <c r="D483" s="0" t="n">
        <v>31</v>
      </c>
      <c r="E483" s="2" t="n">
        <f aca="false">VLOOKUP(B483,'10'!$B$2:$F$5570,4,0)</f>
        <v>-19.224</v>
      </c>
      <c r="F483" s="2" t="n">
        <f aca="false">VLOOKUP(B483,'10'!$B$2:$F$5570,5,0)</f>
        <v>-42.6079</v>
      </c>
      <c r="G483" s="3" t="n">
        <f aca="false">VLOOKUP(B483,'10'!$B$2:$J$5570,6,0)</f>
        <v>6111.05195944826</v>
      </c>
      <c r="H483" s="0" t="n">
        <f aca="false">IFERROR(IF(I483=K483,0,1),1)</f>
        <v>1</v>
      </c>
      <c r="I483" s="0" t="s">
        <v>2647</v>
      </c>
      <c r="K483" s="4" t="e">
        <f aca="false">VLOOKUP(I483,'[1]31-MG'!K$1:K$1048576,1,0)</f>
        <v>#N/A</v>
      </c>
      <c r="N483" s="0" t="n">
        <v>5666</v>
      </c>
    </row>
    <row r="484" customFormat="false" ht="12.8" hidden="false" customHeight="false" outlineLevel="0" collapsed="false">
      <c r="B484" s="0" t="n">
        <v>314180</v>
      </c>
      <c r="C484" s="0" t="n">
        <v>3</v>
      </c>
      <c r="D484" s="0" t="n">
        <v>31</v>
      </c>
      <c r="E484" s="2" t="n">
        <f aca="false">VLOOKUP(B484,'10'!$B$2:$F$5570,4,0)</f>
        <v>-17.2156</v>
      </c>
      <c r="F484" s="2" t="n">
        <f aca="false">VLOOKUP(B484,'10'!$B$2:$F$5570,5,0)</f>
        <v>-42.5884</v>
      </c>
      <c r="G484" s="3" t="n">
        <f aca="false">VLOOKUP(B484,'10'!$B$2:$J$5570,6,0)</f>
        <v>33942.9785061412</v>
      </c>
      <c r="H484" s="0" t="n">
        <f aca="false">IFERROR(IF(I484=K484,0,1),1)</f>
        <v>0</v>
      </c>
      <c r="I484" s="0" t="s">
        <v>2648</v>
      </c>
      <c r="K484" s="4" t="str">
        <f aca="false">VLOOKUP(I484,'[1]31-MG'!K$1:K$1048576,1,0)</f>
        <v>'Minas_Novas'</v>
      </c>
      <c r="N484" s="0" t="n">
        <v>31471</v>
      </c>
    </row>
    <row r="485" customFormat="false" ht="12.8" hidden="false" customHeight="false" outlineLevel="0" collapsed="false">
      <c r="B485" s="0" t="n">
        <v>314190</v>
      </c>
      <c r="C485" s="0" t="n">
        <v>3</v>
      </c>
      <c r="D485" s="0" t="n">
        <v>31</v>
      </c>
      <c r="E485" s="2" t="n">
        <f aca="false">VLOOKUP(B485,'10'!$B$2:$F$5570,4,0)</f>
        <v>-21.6797</v>
      </c>
      <c r="F485" s="2" t="n">
        <f aca="false">VLOOKUP(B485,'10'!$B$2:$F$5570,5,0)</f>
        <v>-44.6051</v>
      </c>
      <c r="G485" s="3" t="n">
        <f aca="false">VLOOKUP(B485,'10'!$B$2:$J$5570,6,0)</f>
        <v>4202.02231450943</v>
      </c>
      <c r="H485" s="0" t="n">
        <f aca="false">IFERROR(IF(I485=K485,0,1),1)</f>
        <v>0</v>
      </c>
      <c r="I485" s="0" t="s">
        <v>2649</v>
      </c>
      <c r="K485" s="4" t="str">
        <f aca="false">VLOOKUP(I485,'[1]31-MG'!K$1:K$1048576,1,0)</f>
        <v>'Minduri'</v>
      </c>
      <c r="N485" s="0" t="n">
        <v>3896</v>
      </c>
    </row>
    <row r="486" customFormat="false" ht="12.8" hidden="false" customHeight="false" outlineLevel="0" collapsed="false">
      <c r="B486" s="0" t="n">
        <v>314200</v>
      </c>
      <c r="C486" s="0" t="n">
        <v>3</v>
      </c>
      <c r="D486" s="0" t="n">
        <v>31</v>
      </c>
      <c r="E486" s="2" t="n">
        <f aca="false">VLOOKUP(B486,'10'!$B$2:$F$5570,4,0)</f>
        <v>-16.256</v>
      </c>
      <c r="F486" s="2" t="n">
        <f aca="false">VLOOKUP(B486,'10'!$B$2:$F$5570,5,0)</f>
        <v>-44.1602</v>
      </c>
      <c r="G486" s="3" t="n">
        <f aca="false">VLOOKUP(B486,'10'!$B$2:$J$5570,6,0)</f>
        <v>14621.8728228451</v>
      </c>
      <c r="H486" s="0" t="n">
        <f aca="false">IFERROR(IF(I486=K486,0,1),1)</f>
        <v>0</v>
      </c>
      <c r="I486" s="0" t="s">
        <v>2650</v>
      </c>
      <c r="K486" s="4" t="str">
        <f aca="false">VLOOKUP(I486,'[1]31-MG'!K$1:K$1048576,1,0)</f>
        <v>'Mirabela'</v>
      </c>
      <c r="N486" s="0" t="n">
        <v>13557</v>
      </c>
    </row>
    <row r="487" customFormat="false" ht="12.8" hidden="false" customHeight="false" outlineLevel="0" collapsed="false">
      <c r="B487" s="0" t="n">
        <v>314210</v>
      </c>
      <c r="C487" s="0" t="n">
        <v>3</v>
      </c>
      <c r="D487" s="0" t="n">
        <v>31</v>
      </c>
      <c r="E487" s="2" t="n">
        <f aca="false">VLOOKUP(B487,'10'!$B$2:$F$5570,4,0)</f>
        <v>-20.8899</v>
      </c>
      <c r="F487" s="2" t="n">
        <f aca="false">VLOOKUP(B487,'10'!$B$2:$F$5570,5,0)</f>
        <v>-42.3458</v>
      </c>
      <c r="G487" s="3" t="n">
        <f aca="false">VLOOKUP(B487,'10'!$B$2:$J$5570,6,0)</f>
        <v>11563.1111996549</v>
      </c>
      <c r="H487" s="0" t="n">
        <f aca="false">IFERROR(IF(I487=K487,0,1),1)</f>
        <v>1</v>
      </c>
      <c r="I487" s="0" t="s">
        <v>2651</v>
      </c>
      <c r="K487" s="4" t="e">
        <f aca="false">VLOOKUP(I487,'[1]31-MG'!K$1:K$1048576,1,0)</f>
        <v>#N/A</v>
      </c>
      <c r="N487" s="0" t="n">
        <v>10721</v>
      </c>
    </row>
    <row r="488" customFormat="false" ht="12.8" hidden="false" customHeight="false" outlineLevel="0" collapsed="false">
      <c r="B488" s="0" t="n">
        <v>314220</v>
      </c>
      <c r="C488" s="0" t="n">
        <v>3</v>
      </c>
      <c r="D488" s="0" t="n">
        <v>31</v>
      </c>
      <c r="E488" s="2" t="n">
        <f aca="false">VLOOKUP(B488,'10'!$B$2:$F$5570,4,0)</f>
        <v>-21.2021</v>
      </c>
      <c r="F488" s="2" t="n">
        <f aca="false">VLOOKUP(B488,'10'!$B$2:$F$5570,5,0)</f>
        <v>-42.6122</v>
      </c>
      <c r="G488" s="3" t="n">
        <f aca="false">VLOOKUP(B488,'10'!$B$2:$J$5570,6,0)</f>
        <v>16084.3836694762</v>
      </c>
      <c r="H488" s="0" t="n">
        <f aca="false">IFERROR(IF(I488=K488,0,1),1)</f>
        <v>0</v>
      </c>
      <c r="I488" s="0" t="s">
        <v>2652</v>
      </c>
      <c r="K488" s="4" t="str">
        <f aca="false">VLOOKUP(I488,'[1]31-MG'!K$1:K$1048576,1,0)</f>
        <v>'Mirai'</v>
      </c>
      <c r="N488" s="0" t="n">
        <v>14913</v>
      </c>
    </row>
    <row r="489" customFormat="false" ht="12.8" hidden="false" customHeight="false" outlineLevel="0" collapsed="false">
      <c r="B489" s="0" t="n">
        <v>314225</v>
      </c>
      <c r="C489" s="0" t="n">
        <v>3</v>
      </c>
      <c r="D489" s="0" t="n">
        <v>31</v>
      </c>
      <c r="E489" s="2" t="n">
        <f aca="false">VLOOKUP(B489,'10'!$B$2:$F$5570,4,0)</f>
        <v>-14.7348</v>
      </c>
      <c r="F489" s="2" t="n">
        <f aca="false">VLOOKUP(B489,'10'!$B$2:$F$5570,5,0)</f>
        <v>-44.4092</v>
      </c>
      <c r="G489" s="3" t="n">
        <f aca="false">VLOOKUP(B489,'10'!$B$2:$J$5570,6,0)</f>
        <v>5242.82096273879</v>
      </c>
      <c r="H489" s="0" t="n">
        <f aca="false">IFERROR(IF(I489=K489,0,1),1)</f>
        <v>1</v>
      </c>
      <c r="I489" s="0" t="s">
        <v>2653</v>
      </c>
      <c r="K489" s="4" t="e">
        <f aca="false">VLOOKUP(I489,'[1]31-MG'!K$1:K$1048576,1,0)</f>
        <v>#N/A</v>
      </c>
      <c r="N489" s="0" t="n">
        <v>4861</v>
      </c>
    </row>
    <row r="490" customFormat="false" ht="12.8" hidden="false" customHeight="false" outlineLevel="0" collapsed="false">
      <c r="B490" s="0" t="n">
        <v>314230</v>
      </c>
      <c r="C490" s="0" t="n">
        <v>3</v>
      </c>
      <c r="D490" s="0" t="n">
        <v>31</v>
      </c>
      <c r="E490" s="2" t="n">
        <f aca="false">VLOOKUP(B490,'10'!$B$2:$F$5570,4,0)</f>
        <v>-20.3399</v>
      </c>
      <c r="F490" s="2" t="n">
        <f aca="false">VLOOKUP(B490,'10'!$B$2:$F$5570,5,0)</f>
        <v>-44.0509</v>
      </c>
      <c r="G490" s="3" t="n">
        <f aca="false">VLOOKUP(B490,'10'!$B$2:$J$5570,6,0)</f>
        <v>5289.19851908476</v>
      </c>
      <c r="H490" s="0" t="n">
        <f aca="false">IFERROR(IF(I490=K490,0,1),1)</f>
        <v>1</v>
      </c>
      <c r="I490" s="0" t="s">
        <v>2654</v>
      </c>
      <c r="K490" s="4" t="e">
        <f aca="false">VLOOKUP(I490,'[1]31-MG'!K$1:K$1048576,1,0)</f>
        <v>#N/A</v>
      </c>
      <c r="N490" s="0" t="n">
        <v>4904</v>
      </c>
    </row>
    <row r="491" customFormat="false" ht="12.8" hidden="false" customHeight="false" outlineLevel="0" collapsed="false">
      <c r="B491" s="0" t="n">
        <v>314240</v>
      </c>
      <c r="C491" s="0" t="n">
        <v>3</v>
      </c>
      <c r="D491" s="0" t="n">
        <v>31</v>
      </c>
      <c r="E491" s="2" t="n">
        <f aca="false">VLOOKUP(B491,'10'!$B$2:$F$5570,4,0)</f>
        <v>-19.8387</v>
      </c>
      <c r="F491" s="2" t="n">
        <f aca="false">VLOOKUP(B491,'10'!$B$2:$F$5570,5,0)</f>
        <v>-45.4127</v>
      </c>
      <c r="G491" s="3" t="n">
        <f aca="false">VLOOKUP(B491,'10'!$B$2:$J$5570,6,0)</f>
        <v>8066.45916073307</v>
      </c>
      <c r="H491" s="0" t="n">
        <f aca="false">IFERROR(IF(I491=K491,0,1),1)</f>
        <v>0</v>
      </c>
      <c r="I491" s="0" t="s">
        <v>2655</v>
      </c>
      <c r="K491" s="4" t="str">
        <f aca="false">VLOOKUP(I491,'[1]31-MG'!K$1:K$1048576,1,0)</f>
        <v>'Moema'</v>
      </c>
      <c r="N491" s="0" t="n">
        <v>7479</v>
      </c>
    </row>
    <row r="492" customFormat="false" ht="12.8" hidden="false" customHeight="false" outlineLevel="0" collapsed="false">
      <c r="B492" s="0" t="n">
        <v>314250</v>
      </c>
      <c r="C492" s="0" t="n">
        <v>3</v>
      </c>
      <c r="D492" s="0" t="n">
        <v>31</v>
      </c>
      <c r="E492" s="2" t="n">
        <f aca="false">VLOOKUP(B492,'10'!$B$2:$F$5570,4,0)</f>
        <v>-18.3245</v>
      </c>
      <c r="F492" s="2" t="n">
        <f aca="false">VLOOKUP(B492,'10'!$B$2:$F$5570,5,0)</f>
        <v>-44.118</v>
      </c>
      <c r="G492" s="3" t="n">
        <f aca="false">VLOOKUP(B492,'10'!$B$2:$J$5570,6,0)</f>
        <v>2415.94712127852</v>
      </c>
      <c r="H492" s="0" t="n">
        <f aca="false">IFERROR(IF(I492=K492,0,1),1)</f>
        <v>1</v>
      </c>
      <c r="I492" s="0" t="s">
        <v>2656</v>
      </c>
      <c r="K492" s="4" t="e">
        <f aca="false">VLOOKUP(I492,'[1]31-MG'!K$1:K$1048576,1,0)</f>
        <v>#N/A</v>
      </c>
      <c r="N492" s="0" t="n">
        <v>2240</v>
      </c>
    </row>
    <row r="493" customFormat="false" ht="12.8" hidden="false" customHeight="false" outlineLevel="0" collapsed="false">
      <c r="B493" s="0" t="n">
        <v>314260</v>
      </c>
      <c r="C493" s="0" t="n">
        <v>3</v>
      </c>
      <c r="D493" s="0" t="n">
        <v>31</v>
      </c>
      <c r="E493" s="2" t="n">
        <f aca="false">VLOOKUP(B493,'10'!$B$2:$F$5570,4,0)</f>
        <v>-21.7579</v>
      </c>
      <c r="F493" s="2" t="n">
        <f aca="false">VLOOKUP(B493,'10'!$B$2:$F$5570,5,0)</f>
        <v>-45.5391</v>
      </c>
      <c r="G493" s="3" t="n">
        <f aca="false">VLOOKUP(B493,'10'!$B$2:$J$5570,6,0)</f>
        <v>9327.2815646503</v>
      </c>
      <c r="H493" s="0" t="n">
        <f aca="false">IFERROR(IF(I493=K493,0,1),1)</f>
        <v>0</v>
      </c>
      <c r="I493" s="0" t="s">
        <v>2657</v>
      </c>
      <c r="K493" s="4" t="str">
        <f aca="false">VLOOKUP(I493,'[1]31-MG'!K$1:K$1048576,1,0)</f>
        <v>'Monsenhor_Paulo'</v>
      </c>
      <c r="N493" s="0" t="n">
        <v>8648</v>
      </c>
    </row>
    <row r="494" customFormat="false" ht="12.8" hidden="false" customHeight="false" outlineLevel="0" collapsed="false">
      <c r="B494" s="0" t="n">
        <v>314270</v>
      </c>
      <c r="C494" s="0" t="n">
        <v>3</v>
      </c>
      <c r="D494" s="0" t="n">
        <v>31</v>
      </c>
      <c r="E494" s="2" t="n">
        <f aca="false">VLOOKUP(B494,'10'!$B$2:$F$5570,4,0)</f>
        <v>-14.4197</v>
      </c>
      <c r="F494" s="2" t="n">
        <f aca="false">VLOOKUP(B494,'10'!$B$2:$F$5570,5,0)</f>
        <v>-44.3719</v>
      </c>
      <c r="G494" s="3" t="n">
        <f aca="false">VLOOKUP(B494,'10'!$B$2:$J$5570,6,0)</f>
        <v>16191.1599038541</v>
      </c>
      <c r="H494" s="0" t="n">
        <f aca="false">IFERROR(IF(I494=K494,0,1),1)</f>
        <v>0</v>
      </c>
      <c r="I494" s="0" t="s">
        <v>2658</v>
      </c>
      <c r="K494" s="4" t="str">
        <f aca="false">VLOOKUP(I494,'[1]31-MG'!K$1:K$1048576,1,0)</f>
        <v>'Montalvania'</v>
      </c>
      <c r="N494" s="0" t="n">
        <v>15012</v>
      </c>
    </row>
    <row r="495" customFormat="false" ht="12.8" hidden="false" customHeight="false" outlineLevel="0" collapsed="false">
      <c r="B495" s="0" t="n">
        <v>314280</v>
      </c>
      <c r="C495" s="0" t="n">
        <v>3</v>
      </c>
      <c r="D495" s="0" t="n">
        <v>31</v>
      </c>
      <c r="E495" s="2" t="n">
        <f aca="false">VLOOKUP(B495,'10'!$B$2:$F$5570,4,0)</f>
        <v>-18.869</v>
      </c>
      <c r="F495" s="2" t="n">
        <f aca="false">VLOOKUP(B495,'10'!$B$2:$F$5570,5,0)</f>
        <v>-48.881</v>
      </c>
      <c r="G495" s="3" t="n">
        <f aca="false">VLOOKUP(B495,'10'!$B$2:$J$5570,6,0)</f>
        <v>22648.4257141641</v>
      </c>
      <c r="H495" s="0" t="n">
        <f aca="false">IFERROR(IF(I495=K495,0,1),1)</f>
        <v>0</v>
      </c>
      <c r="I495" s="0" t="s">
        <v>2659</v>
      </c>
      <c r="K495" s="4" t="str">
        <f aca="false">VLOOKUP(I495,'[1]31-MG'!K$1:K$1048576,1,0)</f>
        <v>'Monte_Alegre_De_Minas'</v>
      </c>
      <c r="N495" s="0" t="n">
        <v>20999</v>
      </c>
    </row>
    <row r="496" customFormat="false" ht="12.8" hidden="false" customHeight="false" outlineLevel="0" collapsed="false">
      <c r="B496" s="0" t="n">
        <v>314290</v>
      </c>
      <c r="C496" s="0" t="n">
        <v>3</v>
      </c>
      <c r="D496" s="0" t="n">
        <v>31</v>
      </c>
      <c r="E496" s="2" t="n">
        <f aca="false">VLOOKUP(B496,'10'!$B$2:$F$5570,4,0)</f>
        <v>-15.1514</v>
      </c>
      <c r="F496" s="2" t="n">
        <f aca="false">VLOOKUP(B496,'10'!$B$2:$F$5570,5,0)</f>
        <v>-42.8718</v>
      </c>
      <c r="G496" s="3" t="n">
        <f aca="false">VLOOKUP(B496,'10'!$B$2:$J$5570,6,0)</f>
        <v>22667.8395749601</v>
      </c>
      <c r="H496" s="0" t="n">
        <f aca="false">IFERROR(IF(I496=K496,0,1),1)</f>
        <v>0</v>
      </c>
      <c r="I496" s="0" t="s">
        <v>2660</v>
      </c>
      <c r="K496" s="4" t="str">
        <f aca="false">VLOOKUP(I496,'[1]31-MG'!K$1:K$1048576,1,0)</f>
        <v>'Monte_Azul'</v>
      </c>
      <c r="N496" s="0" t="n">
        <v>21017</v>
      </c>
    </row>
    <row r="497" customFormat="false" ht="12.8" hidden="false" customHeight="false" outlineLevel="0" collapsed="false">
      <c r="B497" s="0" t="n">
        <v>314300</v>
      </c>
      <c r="C497" s="0" t="n">
        <v>3</v>
      </c>
      <c r="D497" s="0" t="n">
        <v>31</v>
      </c>
      <c r="E497" s="2" t="n">
        <f aca="false">VLOOKUP(B497,'10'!$B$2:$F$5570,4,0)</f>
        <v>-21.3271</v>
      </c>
      <c r="F497" s="2" t="n">
        <f aca="false">VLOOKUP(B497,'10'!$B$2:$F$5570,5,0)</f>
        <v>-46.3635</v>
      </c>
      <c r="G497" s="3" t="n">
        <f aca="false">VLOOKUP(B497,'10'!$B$2:$J$5570,6,0)</f>
        <v>14215.2602939513</v>
      </c>
      <c r="H497" s="0" t="n">
        <f aca="false">IFERROR(IF(I497=K497,0,1),1)</f>
        <v>0</v>
      </c>
      <c r="I497" s="0" t="s">
        <v>2661</v>
      </c>
      <c r="K497" s="4" t="str">
        <f aca="false">VLOOKUP(I497,'[1]31-MG'!K$1:K$1048576,1,0)</f>
        <v>'Monte_Belo'</v>
      </c>
      <c r="N497" s="0" t="n">
        <v>13180</v>
      </c>
    </row>
    <row r="498" customFormat="false" ht="12.8" hidden="false" customHeight="false" outlineLevel="0" collapsed="false">
      <c r="B498" s="0" t="n">
        <v>314310</v>
      </c>
      <c r="C498" s="0" t="n">
        <v>3</v>
      </c>
      <c r="D498" s="0" t="n">
        <v>31</v>
      </c>
      <c r="E498" s="2" t="n">
        <f aca="false">VLOOKUP(B498,'10'!$B$2:$F$5570,4,0)</f>
        <v>-18.7302</v>
      </c>
      <c r="F498" s="2" t="n">
        <f aca="false">VLOOKUP(B498,'10'!$B$2:$F$5570,5,0)</f>
        <v>-47.4912</v>
      </c>
      <c r="G498" s="3" t="n">
        <f aca="false">VLOOKUP(B498,'10'!$B$2:$J$5570,6,0)</f>
        <v>51427.3172485725</v>
      </c>
      <c r="H498" s="0" t="n">
        <f aca="false">IFERROR(IF(I498=K498,0,1),1)</f>
        <v>0</v>
      </c>
      <c r="I498" s="0" t="s">
        <v>2662</v>
      </c>
      <c r="K498" s="4" t="str">
        <f aca="false">VLOOKUP(I498,'[1]31-MG'!K$1:K$1048576,1,0)</f>
        <v>'Monte_Carmelo'</v>
      </c>
      <c r="N498" s="0" t="n">
        <v>47682</v>
      </c>
    </row>
    <row r="499" customFormat="false" ht="12.8" hidden="false" customHeight="false" outlineLevel="0" collapsed="false">
      <c r="B499" s="0" t="n">
        <v>314315</v>
      </c>
      <c r="C499" s="0" t="n">
        <v>3</v>
      </c>
      <c r="D499" s="0" t="n">
        <v>31</v>
      </c>
      <c r="E499" s="2" t="n">
        <f aca="false">VLOOKUP(B499,'10'!$B$2:$F$5570,4,0)</f>
        <v>-16.8691</v>
      </c>
      <c r="F499" s="2" t="n">
        <f aca="false">VLOOKUP(B499,'10'!$B$2:$F$5570,5,0)</f>
        <v>-41.2473</v>
      </c>
      <c r="G499" s="3" t="n">
        <f aca="false">VLOOKUP(B499,'10'!$B$2:$J$5570,6,0)</f>
        <v>5273.02030175478</v>
      </c>
      <c r="H499" s="0" t="n">
        <f aca="false">IFERROR(IF(I499=K499,0,1),1)</f>
        <v>1</v>
      </c>
      <c r="I499" s="0" t="s">
        <v>2663</v>
      </c>
      <c r="K499" s="4" t="e">
        <f aca="false">VLOOKUP(I499,'[1]31-MG'!K$1:K$1048576,1,0)</f>
        <v>#N/A</v>
      </c>
      <c r="N499" s="0" t="n">
        <v>4889</v>
      </c>
    </row>
    <row r="500" customFormat="false" ht="12.8" hidden="false" customHeight="false" outlineLevel="0" collapsed="false">
      <c r="B500" s="0" t="n">
        <v>314320</v>
      </c>
      <c r="C500" s="0" t="n">
        <v>3</v>
      </c>
      <c r="D500" s="0" t="n">
        <v>31</v>
      </c>
      <c r="E500" s="2" t="n">
        <f aca="false">VLOOKUP(B500,'10'!$B$2:$F$5570,4,0)</f>
        <v>-21.1873</v>
      </c>
      <c r="F500" s="2" t="n">
        <f aca="false">VLOOKUP(B500,'10'!$B$2:$F$5570,5,0)</f>
        <v>-46.9753</v>
      </c>
      <c r="G500" s="3" t="n">
        <f aca="false">VLOOKUP(B500,'10'!$B$2:$J$5570,6,0)</f>
        <v>23225.4487989338</v>
      </c>
      <c r="H500" s="0" t="n">
        <f aca="false">IFERROR(IF(I500=K500,0,1),1)</f>
        <v>0</v>
      </c>
      <c r="I500" s="0" t="s">
        <v>2664</v>
      </c>
      <c r="K500" s="4" t="str">
        <f aca="false">VLOOKUP(I500,'[1]31-MG'!K$1:K$1048576,1,0)</f>
        <v>'Monte_Santo_De_Minas'</v>
      </c>
      <c r="N500" s="0" t="n">
        <v>21534</v>
      </c>
    </row>
    <row r="501" customFormat="false" ht="12.8" hidden="false" customHeight="false" outlineLevel="0" collapsed="false">
      <c r="B501" s="0" t="n">
        <v>314330</v>
      </c>
      <c r="C501" s="0" t="n">
        <v>3</v>
      </c>
      <c r="D501" s="0" t="n">
        <v>31</v>
      </c>
      <c r="E501" s="2" t="n">
        <f aca="false">VLOOKUP(B501,'10'!$B$2:$F$5570,4,0)</f>
        <v>-16.7282</v>
      </c>
      <c r="F501" s="2" t="n">
        <f aca="false">VLOOKUP(B501,'10'!$B$2:$F$5570,5,0)</f>
        <v>-43.8578</v>
      </c>
      <c r="G501" s="3" t="n">
        <f aca="false">VLOOKUP(B501,'10'!$B$2:$J$5570,6,0)</f>
        <v>436600.472536621</v>
      </c>
      <c r="H501" s="0" t="n">
        <f aca="false">IFERROR(IF(I501=K501,0,1),1)</f>
        <v>0</v>
      </c>
      <c r="I501" s="0" t="s">
        <v>2665</v>
      </c>
      <c r="K501" s="4" t="str">
        <f aca="false">VLOOKUP(I501,'[1]31-MG'!K$1:K$1048576,1,0)</f>
        <v>'Montes_Claros'</v>
      </c>
      <c r="N501" s="0" t="n">
        <v>404804</v>
      </c>
    </row>
    <row r="502" customFormat="false" ht="12.8" hidden="false" customHeight="false" outlineLevel="0" collapsed="false">
      <c r="B502" s="0" t="n">
        <v>314340</v>
      </c>
      <c r="C502" s="0" t="n">
        <v>3</v>
      </c>
      <c r="D502" s="0" t="n">
        <v>31</v>
      </c>
      <c r="E502" s="2" t="n">
        <f aca="false">VLOOKUP(B502,'10'!$B$2:$F$5570,4,0)</f>
        <v>-22.4335</v>
      </c>
      <c r="F502" s="2" t="n">
        <f aca="false">VLOOKUP(B502,'10'!$B$2:$F$5570,5,0)</f>
        <v>-46.573</v>
      </c>
      <c r="G502" s="3" t="n">
        <f aca="false">VLOOKUP(B502,'10'!$B$2:$J$5570,6,0)</f>
        <v>25420.2936167025</v>
      </c>
      <c r="H502" s="0" t="n">
        <f aca="false">IFERROR(IF(I502=K502,0,1),1)</f>
        <v>1</v>
      </c>
      <c r="I502" s="0" t="s">
        <v>2666</v>
      </c>
      <c r="K502" s="4" t="e">
        <f aca="false">VLOOKUP(I502,'[1]31-MG'!K$1:K$1048576,1,0)</f>
        <v>#N/A</v>
      </c>
      <c r="N502" s="0" t="n">
        <v>23569</v>
      </c>
    </row>
    <row r="503" customFormat="false" ht="12.8" hidden="false" customHeight="false" outlineLevel="0" collapsed="false">
      <c r="B503" s="0" t="n">
        <v>314345</v>
      </c>
      <c r="C503" s="0" t="n">
        <v>3</v>
      </c>
      <c r="D503" s="0" t="n">
        <v>31</v>
      </c>
      <c r="E503" s="2" t="n">
        <f aca="false">VLOOKUP(B503,'10'!$B$2:$F$5570,4,0)</f>
        <v>-15.1702</v>
      </c>
      <c r="F503" s="2" t="n">
        <f aca="false">VLOOKUP(B503,'10'!$B$2:$F$5570,5,0)</f>
        <v>-42.4941</v>
      </c>
      <c r="G503" s="3" t="n">
        <f aca="false">VLOOKUP(B503,'10'!$B$2:$J$5570,6,0)</f>
        <v>8822.5211839546</v>
      </c>
      <c r="H503" s="0" t="n">
        <f aca="false">IFERROR(IF(I503=K503,0,1),1)</f>
        <v>1</v>
      </c>
      <c r="I503" s="0" t="s">
        <v>2667</v>
      </c>
      <c r="K503" s="4" t="e">
        <f aca="false">VLOOKUP(I503,'[1]31-MG'!K$1:K$1048576,1,0)</f>
        <v>#N/A</v>
      </c>
      <c r="N503" s="0" t="n">
        <v>8180</v>
      </c>
    </row>
    <row r="504" customFormat="false" ht="12.8" hidden="false" customHeight="false" outlineLevel="0" collapsed="false">
      <c r="B504" s="0" t="n">
        <v>314350</v>
      </c>
      <c r="C504" s="0" t="n">
        <v>3</v>
      </c>
      <c r="D504" s="0" t="n">
        <v>31</v>
      </c>
      <c r="E504" s="2" t="n">
        <f aca="false">VLOOKUP(B504,'10'!$B$2:$F$5570,4,0)</f>
        <v>-18.5998</v>
      </c>
      <c r="F504" s="2" t="n">
        <f aca="false">VLOOKUP(B504,'10'!$B$2:$F$5570,5,0)</f>
        <v>-45.3584</v>
      </c>
      <c r="G504" s="3" t="n">
        <f aca="false">VLOOKUP(B504,'10'!$B$2:$J$5570,6,0)</f>
        <v>9507.39905092419</v>
      </c>
      <c r="H504" s="0" t="n">
        <f aca="false">IFERROR(IF(I504=K504,0,1),1)</f>
        <v>0</v>
      </c>
      <c r="I504" s="0" t="s">
        <v>2668</v>
      </c>
      <c r="K504" s="4" t="str">
        <f aca="false">VLOOKUP(I504,'[1]31-MG'!K$1:K$1048576,1,0)</f>
        <v>'Morada_Nova_De_Minas'</v>
      </c>
      <c r="N504" s="0" t="n">
        <v>8815</v>
      </c>
    </row>
    <row r="505" customFormat="false" ht="12.8" hidden="false" customHeight="false" outlineLevel="0" collapsed="false">
      <c r="B505" s="0" t="n">
        <v>314360</v>
      </c>
      <c r="C505" s="0" t="n">
        <v>3</v>
      </c>
      <c r="D505" s="0" t="n">
        <v>31</v>
      </c>
      <c r="E505" s="2" t="n">
        <f aca="false">VLOOKUP(B505,'10'!$B$2:$F$5570,4,0)</f>
        <v>-18.5356</v>
      </c>
      <c r="F505" s="2" t="n">
        <f aca="false">VLOOKUP(B505,'10'!$B$2:$F$5570,5,0)</f>
        <v>-44.601</v>
      </c>
      <c r="G505" s="3" t="n">
        <f aca="false">VLOOKUP(B505,'10'!$B$2:$J$5570,6,0)</f>
        <v>2683.42698113436</v>
      </c>
      <c r="H505" s="0" t="n">
        <f aca="false">IFERROR(IF(I505=K505,0,1),1)</f>
        <v>1</v>
      </c>
      <c r="I505" s="0" t="s">
        <v>2669</v>
      </c>
      <c r="K505" s="4" t="e">
        <f aca="false">VLOOKUP(I505,'[1]31-MG'!K$1:K$1048576,1,0)</f>
        <v>#N/A</v>
      </c>
      <c r="N505" s="0" t="n">
        <v>2488</v>
      </c>
    </row>
    <row r="506" customFormat="false" ht="12.8" hidden="false" customHeight="false" outlineLevel="0" collapsed="false">
      <c r="B506" s="0" t="n">
        <v>314370</v>
      </c>
      <c r="C506" s="0" t="n">
        <v>3</v>
      </c>
      <c r="D506" s="0" t="n">
        <v>31</v>
      </c>
      <c r="E506" s="2" t="n">
        <f aca="false">VLOOKUP(B506,'10'!$B$2:$F$5570,4,0)</f>
        <v>-19.2236</v>
      </c>
      <c r="F506" s="2" t="n">
        <f aca="false">VLOOKUP(B506,'10'!$B$2:$F$5570,5,0)</f>
        <v>-43.3795</v>
      </c>
      <c r="G506" s="3" t="n">
        <f aca="false">VLOOKUP(B506,'10'!$B$2:$J$5570,6,0)</f>
        <v>3463.21705643988</v>
      </c>
      <c r="H506" s="0" t="n">
        <f aca="false">IFERROR(IF(I506=K506,0,1),1)</f>
        <v>1</v>
      </c>
      <c r="I506" s="0" t="s">
        <v>2670</v>
      </c>
      <c r="K506" s="4" t="e">
        <f aca="false">VLOOKUP(I506,'[1]31-MG'!K$1:K$1048576,1,0)</f>
        <v>#N/A</v>
      </c>
      <c r="N506" s="0" t="n">
        <v>3211</v>
      </c>
    </row>
    <row r="507" customFormat="false" ht="12.8" hidden="false" customHeight="false" outlineLevel="0" collapsed="false">
      <c r="B507" s="0" t="n">
        <v>314380</v>
      </c>
      <c r="C507" s="0" t="n">
        <v>3</v>
      </c>
      <c r="D507" s="0" t="n">
        <v>31</v>
      </c>
      <c r="E507" s="2" t="n">
        <f aca="false">VLOOKUP(B507,'10'!$B$2:$F$5570,4,0)</f>
        <v>-22.6092</v>
      </c>
      <c r="F507" s="2" t="n">
        <f aca="false">VLOOKUP(B507,'10'!$B$2:$F$5570,5,0)</f>
        <v>-46.362</v>
      </c>
      <c r="G507" s="3" t="n">
        <f aca="false">VLOOKUP(B507,'10'!$B$2:$J$5570,6,0)</f>
        <v>6541.392540426</v>
      </c>
      <c r="H507" s="0" t="n">
        <f aca="false">IFERROR(IF(I507=K507,0,1),1)</f>
        <v>1</v>
      </c>
      <c r="I507" s="0" t="s">
        <v>2671</v>
      </c>
      <c r="K507" s="4" t="e">
        <f aca="false">VLOOKUP(I507,'[1]31-MG'!K$1:K$1048576,1,0)</f>
        <v>#N/A</v>
      </c>
      <c r="N507" s="0" t="n">
        <v>6065</v>
      </c>
    </row>
    <row r="508" customFormat="false" ht="12.8" hidden="false" customHeight="false" outlineLevel="0" collapsed="false">
      <c r="B508" s="0" t="n">
        <v>314390</v>
      </c>
      <c r="C508" s="0" t="n">
        <v>3</v>
      </c>
      <c r="D508" s="0" t="n">
        <v>31</v>
      </c>
      <c r="E508" s="2" t="n">
        <f aca="false">VLOOKUP(B508,'10'!$B$2:$F$5570,4,0)</f>
        <v>-21.13</v>
      </c>
      <c r="F508" s="2" t="n">
        <f aca="false">VLOOKUP(B508,'10'!$B$2:$F$5570,5,0)</f>
        <v>-42.3693</v>
      </c>
      <c r="G508" s="3" t="n">
        <f aca="false">VLOOKUP(B508,'10'!$B$2:$J$5570,6,0)</f>
        <v>116605.040679815</v>
      </c>
      <c r="H508" s="0" t="n">
        <f aca="false">IFERROR(IF(I508=K508,0,1),1)</f>
        <v>0</v>
      </c>
      <c r="I508" s="0" t="s">
        <v>2672</v>
      </c>
      <c r="K508" s="4" t="str">
        <f aca="false">VLOOKUP(I508,'[1]31-MG'!K$1:K$1048576,1,0)</f>
        <v>'Muriae'</v>
      </c>
      <c r="N508" s="0" t="n">
        <v>108113</v>
      </c>
    </row>
    <row r="509" customFormat="false" ht="12.8" hidden="false" customHeight="false" outlineLevel="0" collapsed="false">
      <c r="B509" s="0" t="n">
        <v>314400</v>
      </c>
      <c r="C509" s="0" t="n">
        <v>3</v>
      </c>
      <c r="D509" s="0" t="n">
        <v>31</v>
      </c>
      <c r="E509" s="2" t="n">
        <f aca="false">VLOOKUP(B509,'10'!$B$2:$F$5570,4,0)</f>
        <v>-19.8121</v>
      </c>
      <c r="F509" s="2" t="n">
        <f aca="false">VLOOKUP(B509,'10'!$B$2:$F$5570,5,0)</f>
        <v>-41.4407</v>
      </c>
      <c r="G509" s="3" t="n">
        <f aca="false">VLOOKUP(B509,'10'!$B$2:$J$5570,6,0)</f>
        <v>29117.5555505162</v>
      </c>
      <c r="H509" s="0" t="n">
        <f aca="false">IFERROR(IF(I509=K509,0,1),1)</f>
        <v>0</v>
      </c>
      <c r="I509" s="0" t="s">
        <v>2673</v>
      </c>
      <c r="K509" s="4" t="str">
        <f aca="false">VLOOKUP(I509,'[1]31-MG'!K$1:K$1048576,1,0)</f>
        <v>'Mutum'</v>
      </c>
      <c r="N509" s="0" t="n">
        <v>26997</v>
      </c>
    </row>
    <row r="510" customFormat="false" ht="12.8" hidden="false" customHeight="false" outlineLevel="0" collapsed="false">
      <c r="B510" s="0" t="n">
        <v>314410</v>
      </c>
      <c r="C510" s="0" t="n">
        <v>3</v>
      </c>
      <c r="D510" s="0" t="n">
        <v>31</v>
      </c>
      <c r="E510" s="2" t="n">
        <f aca="false">VLOOKUP(B510,'10'!$B$2:$F$5570,4,0)</f>
        <v>-21.3692</v>
      </c>
      <c r="F510" s="2" t="n">
        <f aca="false">VLOOKUP(B510,'10'!$B$2:$F$5570,5,0)</f>
        <v>-46.5213</v>
      </c>
      <c r="G510" s="3" t="n">
        <f aca="false">VLOOKUP(B510,'10'!$B$2:$J$5570,6,0)</f>
        <v>22211.6138462544</v>
      </c>
      <c r="H510" s="0" t="n">
        <f aca="false">IFERROR(IF(I510=K510,0,1),1)</f>
        <v>0</v>
      </c>
      <c r="I510" s="0" t="s">
        <v>2674</v>
      </c>
      <c r="K510" s="4" t="str">
        <f aca="false">VLOOKUP(I510,'[1]31-MG'!K$1:K$1048576,1,0)</f>
        <v>'Muzambinho'</v>
      </c>
      <c r="N510" s="0" t="n">
        <v>20594</v>
      </c>
    </row>
    <row r="511" customFormat="false" ht="12.8" hidden="false" customHeight="false" outlineLevel="0" collapsed="false">
      <c r="B511" s="0" t="n">
        <v>314420</v>
      </c>
      <c r="C511" s="0" t="n">
        <v>3</v>
      </c>
      <c r="D511" s="0" t="n">
        <v>31</v>
      </c>
      <c r="E511" s="2" t="n">
        <f aca="false">VLOOKUP(B511,'10'!$B$2:$F$5570,4,0)</f>
        <v>-18.4544</v>
      </c>
      <c r="F511" s="2" t="n">
        <f aca="false">VLOOKUP(B511,'10'!$B$2:$F$5570,5,0)</f>
        <v>-42.2481</v>
      </c>
      <c r="G511" s="3" t="n">
        <f aca="false">VLOOKUP(B511,'10'!$B$2:$J$5570,6,0)</f>
        <v>3471.84543901588</v>
      </c>
      <c r="H511" s="0" t="n">
        <f aca="false">IFERROR(IF(I511=K511,0,1),1)</f>
        <v>1</v>
      </c>
      <c r="I511" s="0" t="s">
        <v>2675</v>
      </c>
      <c r="K511" s="4" t="e">
        <f aca="false">VLOOKUP(I511,'[1]31-MG'!K$1:K$1048576,1,0)</f>
        <v>#N/A</v>
      </c>
      <c r="N511" s="0" t="n">
        <v>3219</v>
      </c>
    </row>
    <row r="512" customFormat="false" ht="12.8" hidden="false" customHeight="false" outlineLevel="0" collapsed="false">
      <c r="B512" s="0" t="n">
        <v>314430</v>
      </c>
      <c r="C512" s="0" t="n">
        <v>3</v>
      </c>
      <c r="D512" s="0" t="n">
        <v>31</v>
      </c>
      <c r="E512" s="2" t="n">
        <f aca="false">VLOOKUP(B512,'10'!$B$2:$F$5570,4,0)</f>
        <v>-17.8481</v>
      </c>
      <c r="F512" s="2" t="n">
        <f aca="false">VLOOKUP(B512,'10'!$B$2:$F$5570,5,0)</f>
        <v>-40.3533</v>
      </c>
      <c r="G512" s="3" t="n">
        <f aca="false">VLOOKUP(B512,'10'!$B$2:$J$5570,6,0)</f>
        <v>44046.8145026311</v>
      </c>
      <c r="H512" s="0" t="n">
        <f aca="false">IFERROR(IF(I512=K512,0,1),1)</f>
        <v>0</v>
      </c>
      <c r="I512" s="0" t="s">
        <v>2676</v>
      </c>
      <c r="K512" s="4" t="str">
        <f aca="false">VLOOKUP(I512,'[1]31-MG'!K$1:K$1048576,1,0)</f>
        <v>'Nanuque'</v>
      </c>
      <c r="N512" s="0" t="n">
        <v>40839</v>
      </c>
    </row>
    <row r="513" customFormat="false" ht="12.8" hidden="false" customHeight="false" outlineLevel="0" collapsed="false">
      <c r="B513" s="0" t="n">
        <v>314435</v>
      </c>
      <c r="C513" s="0" t="n">
        <v>3</v>
      </c>
      <c r="D513" s="0" t="n">
        <v>31</v>
      </c>
      <c r="E513" s="2" t="n">
        <f aca="false">VLOOKUP(B513,'10'!$B$2:$F$5570,4,0)</f>
        <v>-19.2291</v>
      </c>
      <c r="F513" s="2" t="n">
        <f aca="false">VLOOKUP(B513,'10'!$B$2:$F$5570,5,0)</f>
        <v>-42.3312</v>
      </c>
      <c r="G513" s="3" t="n">
        <f aca="false">VLOOKUP(B513,'10'!$B$2:$J$5570,6,0)</f>
        <v>7484.04333685342</v>
      </c>
      <c r="H513" s="0" t="n">
        <f aca="false">IFERROR(IF(I513=K513,0,1),1)</f>
        <v>1</v>
      </c>
      <c r="I513" s="0" t="s">
        <v>2677</v>
      </c>
      <c r="K513" s="4" t="e">
        <f aca="false">VLOOKUP(I513,'[1]31-MG'!K$1:K$1048576,1,0)</f>
        <v>#N/A</v>
      </c>
      <c r="N513" s="0" t="n">
        <v>6939</v>
      </c>
    </row>
    <row r="514" customFormat="false" ht="12.8" hidden="false" customHeight="false" outlineLevel="0" collapsed="false">
      <c r="B514" s="0" t="n">
        <v>314437</v>
      </c>
      <c r="C514" s="0" t="n">
        <v>3</v>
      </c>
      <c r="D514" s="0" t="n">
        <v>31</v>
      </c>
      <c r="E514" s="2" t="n">
        <f aca="false">VLOOKUP(B514,'10'!$B$2:$F$5570,4,0)</f>
        <v>-16.5021</v>
      </c>
      <c r="F514" s="2" t="n">
        <f aca="false">VLOOKUP(B514,'10'!$B$2:$F$5570,5,0)</f>
        <v>-46.4874</v>
      </c>
      <c r="G514" s="3" t="n">
        <f aca="false">VLOOKUP(B514,'10'!$B$2:$J$5570,6,0)</f>
        <v>3574.30748210581</v>
      </c>
      <c r="H514" s="0" t="n">
        <f aca="false">IFERROR(IF(I514=K514,0,1),1)</f>
        <v>1</v>
      </c>
      <c r="I514" s="0" t="s">
        <v>2678</v>
      </c>
      <c r="K514" s="4" t="e">
        <f aca="false">VLOOKUP(I514,'[1]31-MG'!K$1:K$1048576,1,0)</f>
        <v>#N/A</v>
      </c>
      <c r="N514" s="0" t="n">
        <v>3314</v>
      </c>
    </row>
    <row r="515" customFormat="false" ht="12.8" hidden="false" customHeight="false" outlineLevel="0" collapsed="false">
      <c r="B515" s="0" t="n">
        <v>314440</v>
      </c>
      <c r="C515" s="0" t="n">
        <v>3</v>
      </c>
      <c r="D515" s="0" t="n">
        <v>31</v>
      </c>
      <c r="E515" s="2" t="n">
        <f aca="false">VLOOKUP(B515,'10'!$B$2:$F$5570,4,0)</f>
        <v>-22.1158</v>
      </c>
      <c r="F515" s="2" t="n">
        <f aca="false">VLOOKUP(B515,'10'!$B$2:$F$5570,5,0)</f>
        <v>-45.5123</v>
      </c>
      <c r="G515" s="3" t="n">
        <f aca="false">VLOOKUP(B515,'10'!$B$2:$J$5570,6,0)</f>
        <v>5102.60974587888</v>
      </c>
      <c r="H515" s="0" t="n">
        <f aca="false">IFERROR(IF(I515=K515,0,1),1)</f>
        <v>1</v>
      </c>
      <c r="I515" s="0" t="s">
        <v>2679</v>
      </c>
      <c r="K515" s="4" t="e">
        <f aca="false">VLOOKUP(I515,'[1]31-MG'!K$1:K$1048576,1,0)</f>
        <v>#N/A</v>
      </c>
      <c r="N515" s="0" t="n">
        <v>4731</v>
      </c>
    </row>
    <row r="516" customFormat="false" ht="12.8" hidden="false" customHeight="false" outlineLevel="0" collapsed="false">
      <c r="B516" s="0" t="n">
        <v>314450</v>
      </c>
      <c r="C516" s="0" t="n">
        <v>3</v>
      </c>
      <c r="D516" s="0" t="n">
        <v>31</v>
      </c>
      <c r="E516" s="2" t="n">
        <f aca="false">VLOOKUP(B516,'10'!$B$2:$F$5570,4,0)</f>
        <v>-21.2168</v>
      </c>
      <c r="F516" s="2" t="n">
        <f aca="false">VLOOKUP(B516,'10'!$B$2:$F$5570,5,0)</f>
        <v>-44.6138</v>
      </c>
      <c r="G516" s="3" t="n">
        <f aca="false">VLOOKUP(B516,'10'!$B$2:$J$5570,6,0)</f>
        <v>9226.97661720436</v>
      </c>
      <c r="H516" s="0" t="n">
        <f aca="false">IFERROR(IF(I516=K516,0,1),1)</f>
        <v>0</v>
      </c>
      <c r="I516" s="0" t="s">
        <v>2680</v>
      </c>
      <c r="K516" s="4" t="str">
        <f aca="false">VLOOKUP(I516,'[1]31-MG'!K$1:K$1048576,1,0)</f>
        <v>'Nazareno'</v>
      </c>
      <c r="N516" s="0" t="n">
        <v>8555</v>
      </c>
    </row>
    <row r="517" customFormat="false" ht="12.8" hidden="false" customHeight="false" outlineLevel="0" collapsed="false">
      <c r="B517" s="0" t="n">
        <v>314460</v>
      </c>
      <c r="C517" s="0" t="n">
        <v>3</v>
      </c>
      <c r="D517" s="0" t="n">
        <v>31</v>
      </c>
      <c r="E517" s="2" t="n">
        <f aca="false">VLOOKUP(B517,'10'!$B$2:$F$5570,4,0)</f>
        <v>-21.2324</v>
      </c>
      <c r="F517" s="2" t="n">
        <f aca="false">VLOOKUP(B517,'10'!$B$2:$F$5570,5,0)</f>
        <v>-45.235</v>
      </c>
      <c r="G517" s="3" t="n">
        <f aca="false">VLOOKUP(B517,'10'!$B$2:$J$5570,6,0)</f>
        <v>28806.9337777804</v>
      </c>
      <c r="H517" s="0" t="n">
        <f aca="false">IFERROR(IF(I517=K517,0,1),1)</f>
        <v>0</v>
      </c>
      <c r="I517" s="0" t="s">
        <v>2681</v>
      </c>
      <c r="K517" s="4" t="str">
        <f aca="false">VLOOKUP(I517,'[1]31-MG'!K$1:K$1048576,1,0)</f>
        <v>'Nepomuceno'</v>
      </c>
      <c r="N517" s="0" t="n">
        <v>26709</v>
      </c>
    </row>
    <row r="518" customFormat="false" ht="12.8" hidden="false" customHeight="false" outlineLevel="0" collapsed="false">
      <c r="B518" s="0" t="n">
        <v>314465</v>
      </c>
      <c r="C518" s="0" t="n">
        <v>3</v>
      </c>
      <c r="D518" s="0" t="n">
        <v>31</v>
      </c>
      <c r="E518" s="2" t="n">
        <f aca="false">VLOOKUP(B518,'10'!$B$2:$F$5570,4,0)</f>
        <v>-15.3148</v>
      </c>
      <c r="F518" s="2" t="n">
        <f aca="false">VLOOKUP(B518,'10'!$B$2:$F$5570,5,0)</f>
        <v>-41.7564</v>
      </c>
      <c r="G518" s="3" t="n">
        <f aca="false">VLOOKUP(B518,'10'!$B$2:$J$5570,6,0)</f>
        <v>11069.1362971792</v>
      </c>
      <c r="H518" s="0" t="n">
        <f aca="false">IFERROR(IF(I518=K518,0,1),1)</f>
        <v>1</v>
      </c>
      <c r="I518" s="0" t="s">
        <v>2682</v>
      </c>
      <c r="K518" s="4" t="e">
        <f aca="false">VLOOKUP(I518,'[1]31-MG'!K$1:K$1048576,1,0)</f>
        <v>#N/A</v>
      </c>
      <c r="N518" s="0" t="n">
        <v>10263</v>
      </c>
    </row>
    <row r="519" customFormat="false" ht="12.8" hidden="false" customHeight="false" outlineLevel="0" collapsed="false">
      <c r="B519" s="0" t="n">
        <v>314467</v>
      </c>
      <c r="C519" s="0" t="n">
        <v>3</v>
      </c>
      <c r="D519" s="0" t="n">
        <v>31</v>
      </c>
      <c r="E519" s="2" t="n">
        <f aca="false">VLOOKUP(B519,'10'!$B$2:$F$5570,4,0)</f>
        <v>-18.4925</v>
      </c>
      <c r="F519" s="2" t="n">
        <f aca="false">VLOOKUP(B519,'10'!$B$2:$F$5570,5,0)</f>
        <v>-41.1107</v>
      </c>
      <c r="G519" s="3" t="n">
        <f aca="false">VLOOKUP(B519,'10'!$B$2:$J$5570,6,0)</f>
        <v>3510.67316060785</v>
      </c>
      <c r="H519" s="0" t="n">
        <f aca="false">IFERROR(IF(I519=K519,0,1),1)</f>
        <v>1</v>
      </c>
      <c r="I519" s="0" t="s">
        <v>2683</v>
      </c>
      <c r="K519" s="4" t="e">
        <f aca="false">VLOOKUP(I519,'[1]31-MG'!K$1:K$1048576,1,0)</f>
        <v>#N/A</v>
      </c>
      <c r="N519" s="0" t="n">
        <v>3255</v>
      </c>
    </row>
    <row r="520" customFormat="false" ht="12.8" hidden="false" customHeight="false" outlineLevel="0" collapsed="false">
      <c r="B520" s="0" t="n">
        <v>314470</v>
      </c>
      <c r="C520" s="0" t="n">
        <v>3</v>
      </c>
      <c r="D520" s="0" t="n">
        <v>31</v>
      </c>
      <c r="E520" s="2" t="n">
        <f aca="false">VLOOKUP(B520,'10'!$B$2:$F$5570,4,0)</f>
        <v>-19.7577</v>
      </c>
      <c r="F520" s="2" t="n">
        <f aca="false">VLOOKUP(B520,'10'!$B$2:$F$5570,5,0)</f>
        <v>-43.0333</v>
      </c>
      <c r="G520" s="3" t="n">
        <f aca="false">VLOOKUP(B520,'10'!$B$2:$J$5570,6,0)</f>
        <v>18989.9915019424</v>
      </c>
      <c r="H520" s="0" t="n">
        <f aca="false">IFERROR(IF(I520=K520,0,1),1)</f>
        <v>0</v>
      </c>
      <c r="I520" s="0" t="s">
        <v>2684</v>
      </c>
      <c r="K520" s="4" t="str">
        <f aca="false">VLOOKUP(I520,'[1]31-MG'!K$1:K$1048576,1,0)</f>
        <v>'Nova_Era'</v>
      </c>
      <c r="N520" s="0" t="n">
        <v>17607</v>
      </c>
    </row>
    <row r="521" customFormat="false" ht="12.8" hidden="false" customHeight="false" outlineLevel="0" collapsed="false">
      <c r="B521" s="0" t="n">
        <v>314480</v>
      </c>
      <c r="C521" s="0" t="n">
        <v>3</v>
      </c>
      <c r="D521" s="0" t="n">
        <v>31</v>
      </c>
      <c r="E521" s="2" t="n">
        <f aca="false">VLOOKUP(B521,'10'!$B$2:$F$5570,4,0)</f>
        <v>-19.9758</v>
      </c>
      <c r="F521" s="2" t="n">
        <f aca="false">VLOOKUP(B521,'10'!$B$2:$F$5570,5,0)</f>
        <v>-43.8509</v>
      </c>
      <c r="G521" s="3" t="n">
        <f aca="false">VLOOKUP(B521,'10'!$B$2:$J$5570,6,0)</f>
        <v>100927.269539232</v>
      </c>
      <c r="H521" s="0" t="n">
        <f aca="false">IFERROR(IF(I521=K521,0,1),1)</f>
        <v>0</v>
      </c>
      <c r="I521" s="0" t="s">
        <v>2685</v>
      </c>
      <c r="K521" s="4" t="str">
        <f aca="false">VLOOKUP(I521,'[1]31-MG'!K$1:K$1048576,1,0)</f>
        <v>'Nova_Lima'</v>
      </c>
      <c r="N521" s="0" t="n">
        <v>93577</v>
      </c>
    </row>
    <row r="522" customFormat="false" ht="12.8" hidden="false" customHeight="false" outlineLevel="0" collapsed="false">
      <c r="B522" s="0" t="n">
        <v>314490</v>
      </c>
      <c r="C522" s="0" t="n">
        <v>3</v>
      </c>
      <c r="D522" s="0" t="n">
        <v>31</v>
      </c>
      <c r="E522" s="2" t="n">
        <f aca="false">VLOOKUP(B522,'10'!$B$2:$F$5570,4,0)</f>
        <v>-18.4417</v>
      </c>
      <c r="F522" s="2" t="n">
        <f aca="false">VLOOKUP(B522,'10'!$B$2:$F$5570,5,0)</f>
        <v>-41.4984</v>
      </c>
      <c r="G522" s="3" t="n">
        <f aca="false">VLOOKUP(B522,'10'!$B$2:$J$5570,6,0)</f>
        <v>3911.89295039161</v>
      </c>
      <c r="H522" s="0" t="n">
        <f aca="false">IFERROR(IF(I522=K522,0,1),1)</f>
        <v>1</v>
      </c>
      <c r="I522" s="0" t="s">
        <v>2686</v>
      </c>
      <c r="K522" s="4" t="e">
        <f aca="false">VLOOKUP(I522,'[1]31-MG'!K$1:K$1048576,1,0)</f>
        <v>#N/A</v>
      </c>
      <c r="N522" s="0" t="n">
        <v>3627</v>
      </c>
    </row>
    <row r="523" customFormat="false" ht="12.8" hidden="false" customHeight="false" outlineLevel="0" collapsed="false">
      <c r="B523" s="0" t="n">
        <v>314500</v>
      </c>
      <c r="C523" s="0" t="n">
        <v>3</v>
      </c>
      <c r="D523" s="0" t="n">
        <v>31</v>
      </c>
      <c r="E523" s="2" t="n">
        <f aca="false">VLOOKUP(B523,'10'!$B$2:$F$5570,4,0)</f>
        <v>-19.1461</v>
      </c>
      <c r="F523" s="2" t="n">
        <f aca="false">VLOOKUP(B523,'10'!$B$2:$F$5570,5,0)</f>
        <v>-47.6779</v>
      </c>
      <c r="G523" s="3" t="n">
        <f aca="false">VLOOKUP(B523,'10'!$B$2:$J$5570,6,0)</f>
        <v>16480.2107201499</v>
      </c>
      <c r="H523" s="0" t="n">
        <f aca="false">IFERROR(IF(I523=K523,0,1),1)</f>
        <v>0</v>
      </c>
      <c r="I523" s="0" t="s">
        <v>2687</v>
      </c>
      <c r="K523" s="4" t="str">
        <f aca="false">VLOOKUP(I523,'[1]31-MG'!K$1:K$1048576,1,0)</f>
        <v>'Nova_Ponte'</v>
      </c>
      <c r="N523" s="0" t="n">
        <v>15280</v>
      </c>
    </row>
    <row r="524" customFormat="false" ht="12.8" hidden="false" customHeight="false" outlineLevel="0" collapsed="false">
      <c r="B524" s="0" t="n">
        <v>314505</v>
      </c>
      <c r="C524" s="0" t="n">
        <v>3</v>
      </c>
      <c r="D524" s="0" t="n">
        <v>31</v>
      </c>
      <c r="E524" s="2" t="n">
        <f aca="false">VLOOKUP(B524,'10'!$B$2:$F$5570,4,0)</f>
        <v>-15.7993</v>
      </c>
      <c r="F524" s="2" t="n">
        <f aca="false">VLOOKUP(B524,'10'!$B$2:$F$5570,5,0)</f>
        <v>-43.2941</v>
      </c>
      <c r="G524" s="3" t="n">
        <f aca="false">VLOOKUP(B524,'10'!$B$2:$J$5570,6,0)</f>
        <v>8093.42285628305</v>
      </c>
      <c r="H524" s="0" t="n">
        <f aca="false">IFERROR(IF(I524=K524,0,1),1)</f>
        <v>1</v>
      </c>
      <c r="I524" s="0" t="s">
        <v>2688</v>
      </c>
      <c r="K524" s="4" t="e">
        <f aca="false">VLOOKUP(I524,'[1]31-MG'!K$1:K$1048576,1,0)</f>
        <v>#N/A</v>
      </c>
      <c r="N524" s="0" t="n">
        <v>7504</v>
      </c>
    </row>
    <row r="525" customFormat="false" ht="12.8" hidden="false" customHeight="false" outlineLevel="0" collapsed="false">
      <c r="B525" s="0" t="n">
        <v>314510</v>
      </c>
      <c r="C525" s="0" t="n">
        <v>3</v>
      </c>
      <c r="D525" s="0" t="n">
        <v>31</v>
      </c>
      <c r="E525" s="2" t="n">
        <f aca="false">VLOOKUP(B525,'10'!$B$2:$F$5570,4,0)</f>
        <v>-21.1286</v>
      </c>
      <c r="F525" s="2" t="n">
        <f aca="false">VLOOKUP(B525,'10'!$B$2:$F$5570,5,0)</f>
        <v>-46.4157</v>
      </c>
      <c r="G525" s="3" t="n">
        <f aca="false">VLOOKUP(B525,'10'!$B$2:$J$5570,6,0)</f>
        <v>17914.679323409</v>
      </c>
      <c r="H525" s="0" t="n">
        <f aca="false">IFERROR(IF(I525=K525,0,1),1)</f>
        <v>0</v>
      </c>
      <c r="I525" s="0" t="s">
        <v>2689</v>
      </c>
      <c r="K525" s="4" t="str">
        <f aca="false">VLOOKUP(I525,'[1]31-MG'!K$1:K$1048576,1,0)</f>
        <v>'Nova_Resende'</v>
      </c>
      <c r="N525" s="0" t="n">
        <v>16610</v>
      </c>
    </row>
    <row r="526" customFormat="false" ht="12.8" hidden="false" customHeight="false" outlineLevel="0" collapsed="false">
      <c r="B526" s="0" t="n">
        <v>314520</v>
      </c>
      <c r="C526" s="0" t="n">
        <v>3</v>
      </c>
      <c r="D526" s="0" t="n">
        <v>31</v>
      </c>
      <c r="E526" s="2" t="n">
        <f aca="false">VLOOKUP(B526,'10'!$B$2:$F$5570,4,0)</f>
        <v>-19.8713</v>
      </c>
      <c r="F526" s="2" t="n">
        <f aca="false">VLOOKUP(B526,'10'!$B$2:$F$5570,5,0)</f>
        <v>-44.9847</v>
      </c>
      <c r="G526" s="3" t="n">
        <f aca="false">VLOOKUP(B526,'10'!$B$2:$J$5570,6,0)</f>
        <v>107606.716200874</v>
      </c>
      <c r="H526" s="0" t="n">
        <f aca="false">IFERROR(IF(I526=K526,0,1),1)</f>
        <v>0</v>
      </c>
      <c r="I526" s="0" t="s">
        <v>2690</v>
      </c>
      <c r="K526" s="4" t="str">
        <f aca="false">VLOOKUP(I526,'[1]31-MG'!K$1:K$1048576,1,0)</f>
        <v>'Nova_Serrana'</v>
      </c>
      <c r="N526" s="0" t="n">
        <v>99770</v>
      </c>
    </row>
    <row r="527" customFormat="false" ht="12.8" hidden="false" customHeight="false" outlineLevel="0" collapsed="false">
      <c r="B527" s="0" t="n">
        <v>314530</v>
      </c>
      <c r="C527" s="0" t="n">
        <v>3</v>
      </c>
      <c r="D527" s="0" t="n">
        <v>31</v>
      </c>
      <c r="E527" s="2" t="n">
        <f aca="false">VLOOKUP(B527,'10'!$B$2:$F$5570,4,0)</f>
        <v>-17.4654</v>
      </c>
      <c r="F527" s="2" t="n">
        <f aca="false">VLOOKUP(B527,'10'!$B$2:$F$5570,5,0)</f>
        <v>-41.8826</v>
      </c>
      <c r="G527" s="3" t="n">
        <f aca="false">VLOOKUP(B527,'10'!$B$2:$J$5570,6,0)</f>
        <v>33786.5890719513</v>
      </c>
      <c r="H527" s="0" t="n">
        <f aca="false">IFERROR(IF(I527=K527,0,1),1)</f>
        <v>0</v>
      </c>
      <c r="I527" s="0" t="s">
        <v>2691</v>
      </c>
      <c r="K527" s="4" t="str">
        <f aca="false">VLOOKUP(I527,'[1]31-MG'!K$1:K$1048576,1,0)</f>
        <v>'Novo_Cruzeiro'</v>
      </c>
      <c r="N527" s="0" t="n">
        <v>31326</v>
      </c>
    </row>
    <row r="528" customFormat="false" ht="12.8" hidden="false" customHeight="false" outlineLevel="0" collapsed="false">
      <c r="B528" s="0" t="n">
        <v>314535</v>
      </c>
      <c r="C528" s="0" t="n">
        <v>3</v>
      </c>
      <c r="D528" s="0" t="n">
        <v>31</v>
      </c>
      <c r="E528" s="2" t="n">
        <f aca="false">VLOOKUP(B528,'10'!$B$2:$F$5570,4,0)</f>
        <v>-17.4089</v>
      </c>
      <c r="F528" s="2" t="n">
        <f aca="false">VLOOKUP(B528,'10'!$B$2:$F$5570,5,0)</f>
        <v>-41.2194</v>
      </c>
      <c r="G528" s="3" t="n">
        <f aca="false">VLOOKUP(B528,'10'!$B$2:$J$5570,6,0)</f>
        <v>11573.8966778749</v>
      </c>
      <c r="H528" s="0" t="n">
        <f aca="false">IFERROR(IF(I528=K528,0,1),1)</f>
        <v>1</v>
      </c>
      <c r="I528" s="0" t="s">
        <v>2692</v>
      </c>
      <c r="K528" s="4" t="e">
        <f aca="false">VLOOKUP(I528,'[1]31-MG'!K$1:K$1048576,1,0)</f>
        <v>#N/A</v>
      </c>
      <c r="N528" s="0" t="n">
        <v>10731</v>
      </c>
    </row>
    <row r="529" customFormat="false" ht="12.8" hidden="false" customHeight="false" outlineLevel="0" collapsed="false">
      <c r="B529" s="0" t="n">
        <v>314537</v>
      </c>
      <c r="C529" s="0" t="n">
        <v>3</v>
      </c>
      <c r="D529" s="0" t="n">
        <v>31</v>
      </c>
      <c r="E529" s="2" t="n">
        <f aca="false">VLOOKUP(B529,'10'!$B$2:$F$5570,4,0)</f>
        <v>-16.0162</v>
      </c>
      <c r="F529" s="2" t="n">
        <f aca="false">VLOOKUP(B529,'10'!$B$2:$F$5570,5,0)</f>
        <v>-42.4044</v>
      </c>
      <c r="G529" s="3" t="n">
        <f aca="false">VLOOKUP(B529,'10'!$B$2:$J$5570,6,0)</f>
        <v>5687.18266540252</v>
      </c>
      <c r="H529" s="0" t="n">
        <f aca="false">IFERROR(IF(I529=K529,0,1),1)</f>
        <v>1</v>
      </c>
      <c r="I529" s="0" t="s">
        <v>2693</v>
      </c>
      <c r="K529" s="4" t="e">
        <f aca="false">VLOOKUP(I529,'[1]31-MG'!K$1:K$1048576,1,0)</f>
        <v>#N/A</v>
      </c>
      <c r="N529" s="0" t="n">
        <v>5273</v>
      </c>
    </row>
    <row r="530" customFormat="false" ht="12.8" hidden="false" customHeight="false" outlineLevel="0" collapsed="false">
      <c r="B530" s="0" t="n">
        <v>314540</v>
      </c>
      <c r="C530" s="0" t="n">
        <v>3</v>
      </c>
      <c r="D530" s="0" t="n">
        <v>31</v>
      </c>
      <c r="E530" s="2" t="n">
        <f aca="false">VLOOKUP(B530,'10'!$B$2:$F$5570,4,0)</f>
        <v>-21.8598</v>
      </c>
      <c r="F530" s="2" t="n">
        <f aca="false">VLOOKUP(B530,'10'!$B$2:$F$5570,5,0)</f>
        <v>-43.9356</v>
      </c>
      <c r="G530" s="3" t="n">
        <f aca="false">VLOOKUP(B530,'10'!$B$2:$J$5570,6,0)</f>
        <v>1914.42238404883</v>
      </c>
      <c r="H530" s="0" t="n">
        <f aca="false">IFERROR(IF(I530=K530,0,1),1)</f>
        <v>1</v>
      </c>
      <c r="I530" s="0" t="s">
        <v>2694</v>
      </c>
      <c r="K530" s="4" t="e">
        <f aca="false">VLOOKUP(I530,'[1]31-MG'!K$1:K$1048576,1,0)</f>
        <v>#N/A</v>
      </c>
      <c r="N530" s="0" t="n">
        <v>1775</v>
      </c>
    </row>
    <row r="531" customFormat="false" ht="12.8" hidden="false" customHeight="false" outlineLevel="0" collapsed="false">
      <c r="B531" s="0" t="n">
        <v>314545</v>
      </c>
      <c r="C531" s="0" t="n">
        <v>3</v>
      </c>
      <c r="D531" s="0" t="n">
        <v>31</v>
      </c>
      <c r="E531" s="2" t="n">
        <f aca="false">VLOOKUP(B531,'10'!$B$2:$F$5570,4,0)</f>
        <v>-17.3982</v>
      </c>
      <c r="F531" s="2" t="n">
        <f aca="false">VLOOKUP(B531,'10'!$B$2:$F$5570,5,0)</f>
        <v>-43.5719</v>
      </c>
      <c r="G531" s="3" t="n">
        <f aca="false">VLOOKUP(B531,'10'!$B$2:$J$5570,6,0)</f>
        <v>6490.70079279203</v>
      </c>
      <c r="H531" s="0" t="n">
        <f aca="false">IFERROR(IF(I531=K531,0,1),1)</f>
        <v>1</v>
      </c>
      <c r="I531" s="0" t="s">
        <v>2695</v>
      </c>
      <c r="K531" s="4" t="e">
        <f aca="false">VLOOKUP(I531,'[1]31-MG'!K$1:K$1048576,1,0)</f>
        <v>#N/A</v>
      </c>
      <c r="N531" s="0" t="n">
        <v>6018</v>
      </c>
    </row>
    <row r="532" customFormat="false" ht="12.8" hidden="false" customHeight="false" outlineLevel="0" collapsed="false">
      <c r="B532" s="0" t="n">
        <v>314550</v>
      </c>
      <c r="C532" s="0" t="n">
        <v>3</v>
      </c>
      <c r="D532" s="0" t="n">
        <v>31</v>
      </c>
      <c r="E532" s="2" t="n">
        <f aca="false">VLOOKUP(B532,'10'!$B$2:$F$5570,4,0)</f>
        <v>-22.0685</v>
      </c>
      <c r="F532" s="2" t="n">
        <f aca="false">VLOOKUP(B532,'10'!$B$2:$F$5570,5,0)</f>
        <v>-45.2657</v>
      </c>
      <c r="G532" s="3" t="n">
        <f aca="false">VLOOKUP(B532,'10'!$B$2:$J$5570,6,0)</f>
        <v>2982.18472782818</v>
      </c>
      <c r="H532" s="0" t="n">
        <f aca="false">IFERROR(IF(I532=K532,0,1),1)</f>
        <v>1</v>
      </c>
      <c r="I532" s="0" t="s">
        <v>2696</v>
      </c>
      <c r="K532" s="4" t="e">
        <f aca="false">VLOOKUP(I532,'[1]31-MG'!K$1:K$1048576,1,0)</f>
        <v>#N/A</v>
      </c>
      <c r="N532" s="0" t="n">
        <v>2765</v>
      </c>
    </row>
    <row r="533" customFormat="false" ht="12.8" hidden="false" customHeight="false" outlineLevel="0" collapsed="false">
      <c r="B533" s="0" t="n">
        <v>314560</v>
      </c>
      <c r="C533" s="0" t="n">
        <v>3</v>
      </c>
      <c r="D533" s="0" t="n">
        <v>31</v>
      </c>
      <c r="E533" s="2" t="n">
        <f aca="false">VLOOKUP(B533,'10'!$B$2:$F$5570,4,0)</f>
        <v>-20.6982</v>
      </c>
      <c r="F533" s="2" t="n">
        <f aca="false">VLOOKUP(B533,'10'!$B$2:$F$5570,5,0)</f>
        <v>-44.829</v>
      </c>
      <c r="G533" s="3" t="n">
        <f aca="false">VLOOKUP(B533,'10'!$B$2:$J$5570,6,0)</f>
        <v>44791.0124998106</v>
      </c>
      <c r="H533" s="0" t="n">
        <f aca="false">IFERROR(IF(I533=K533,0,1),1)</f>
        <v>0</v>
      </c>
      <c r="I533" s="0" t="s">
        <v>2697</v>
      </c>
      <c r="K533" s="4" t="str">
        <f aca="false">VLOOKUP(I533,'[1]31-MG'!K$1:K$1048576,1,0)</f>
        <v>'Oliveira'</v>
      </c>
      <c r="N533" s="0" t="n">
        <v>41529</v>
      </c>
    </row>
    <row r="534" customFormat="false" ht="12.8" hidden="false" customHeight="false" outlineLevel="0" collapsed="false">
      <c r="B534" s="0" t="n">
        <v>314570</v>
      </c>
      <c r="C534" s="0" t="n">
        <v>3</v>
      </c>
      <c r="D534" s="0" t="n">
        <v>31</v>
      </c>
      <c r="E534" s="2" t="n">
        <f aca="false">VLOOKUP(B534,'10'!$B$2:$F$5570,4,0)</f>
        <v>-21.3401</v>
      </c>
      <c r="F534" s="2" t="n">
        <f aca="false">VLOOKUP(B534,'10'!$B$2:$F$5570,5,0)</f>
        <v>-43.4499</v>
      </c>
      <c r="G534" s="3" t="n">
        <f aca="false">VLOOKUP(B534,'10'!$B$2:$J$5570,6,0)</f>
        <v>2303.77814779059</v>
      </c>
      <c r="H534" s="0" t="n">
        <f aca="false">IFERROR(IF(I534=K534,0,1),1)</f>
        <v>1</v>
      </c>
      <c r="I534" s="0" t="s">
        <v>2698</v>
      </c>
      <c r="K534" s="4" t="e">
        <f aca="false">VLOOKUP(I534,'[1]31-MG'!K$1:K$1048576,1,0)</f>
        <v>#N/A</v>
      </c>
      <c r="N534" s="0" t="n">
        <v>2136</v>
      </c>
    </row>
    <row r="535" customFormat="false" ht="12.8" hidden="false" customHeight="false" outlineLevel="0" collapsed="false">
      <c r="B535" s="0" t="n">
        <v>314580</v>
      </c>
      <c r="C535" s="0" t="n">
        <v>3</v>
      </c>
      <c r="D535" s="0" t="n">
        <v>31</v>
      </c>
      <c r="E535" s="2" t="n">
        <f aca="false">VLOOKUP(B535,'10'!$B$2:$F$5570,4,0)</f>
        <v>-19.7276</v>
      </c>
      <c r="F535" s="2" t="n">
        <f aca="false">VLOOKUP(B535,'10'!$B$2:$F$5570,5,0)</f>
        <v>-44.8058</v>
      </c>
      <c r="G535" s="3" t="n">
        <f aca="false">VLOOKUP(B535,'10'!$B$2:$J$5570,6,0)</f>
        <v>3390.95435236593</v>
      </c>
      <c r="H535" s="0" t="n">
        <f aca="false">IFERROR(IF(I535=K535,0,1),1)</f>
        <v>1</v>
      </c>
      <c r="I535" s="0" t="s">
        <v>2699</v>
      </c>
      <c r="K535" s="4" t="e">
        <f aca="false">VLOOKUP(I535,'[1]31-MG'!K$1:K$1048576,1,0)</f>
        <v>#N/A</v>
      </c>
      <c r="N535" s="0" t="n">
        <v>3144</v>
      </c>
    </row>
    <row r="536" customFormat="false" ht="12.8" hidden="false" customHeight="false" outlineLevel="0" collapsed="false">
      <c r="B536" s="0" t="n">
        <v>314585</v>
      </c>
      <c r="C536" s="0" t="n">
        <v>3</v>
      </c>
      <c r="D536" s="0" t="n">
        <v>31</v>
      </c>
      <c r="E536" s="2" t="n">
        <f aca="false">VLOOKUP(B536,'10'!$B$2:$F$5570,4,0)</f>
        <v>-20.4298</v>
      </c>
      <c r="F536" s="2" t="n">
        <f aca="false">VLOOKUP(B536,'10'!$B$2:$F$5570,5,0)</f>
        <v>-42.7977</v>
      </c>
      <c r="G536" s="3" t="n">
        <f aca="false">VLOOKUP(B536,'10'!$B$2:$J$5570,6,0)</f>
        <v>5012.01172883093</v>
      </c>
      <c r="H536" s="0" t="n">
        <f aca="false">IFERROR(IF(I536=K536,0,1),1)</f>
        <v>1</v>
      </c>
      <c r="I536" s="0" t="s">
        <v>2700</v>
      </c>
      <c r="K536" s="4" t="e">
        <f aca="false">VLOOKUP(I536,'[1]31-MG'!K$1:K$1048576,1,0)</f>
        <v>#N/A</v>
      </c>
      <c r="N536" s="0" t="n">
        <v>4647</v>
      </c>
    </row>
    <row r="537" customFormat="false" ht="12.8" hidden="false" customHeight="false" outlineLevel="0" collapsed="false">
      <c r="B537" s="0" t="n">
        <v>314587</v>
      </c>
      <c r="C537" s="0" t="n">
        <v>3</v>
      </c>
      <c r="D537" s="0" t="n">
        <v>31</v>
      </c>
      <c r="E537" s="2" t="n">
        <f aca="false">VLOOKUP(B537,'10'!$B$2:$F$5570,4,0)</f>
        <v>-20.5142</v>
      </c>
      <c r="F537" s="2" t="n">
        <f aca="false">VLOOKUP(B537,'10'!$B$2:$F$5570,5,0)</f>
        <v>-42.1991</v>
      </c>
      <c r="G537" s="3" t="n">
        <f aca="false">VLOOKUP(B537,'10'!$B$2:$J$5570,6,0)</f>
        <v>8578.76937618275</v>
      </c>
      <c r="H537" s="0" t="n">
        <f aca="false">IFERROR(IF(I537=K537,0,1),1)</f>
        <v>1</v>
      </c>
      <c r="I537" s="0" t="s">
        <v>2701</v>
      </c>
      <c r="K537" s="4" t="e">
        <f aca="false">VLOOKUP(I537,'[1]31-MG'!K$1:K$1048576,1,0)</f>
        <v>#N/A</v>
      </c>
      <c r="N537" s="0" t="n">
        <v>7954</v>
      </c>
    </row>
    <row r="538" customFormat="false" ht="12.8" hidden="false" customHeight="false" outlineLevel="0" collapsed="false">
      <c r="B538" s="0" t="n">
        <v>314590</v>
      </c>
      <c r="C538" s="0" t="n">
        <v>3</v>
      </c>
      <c r="D538" s="0" t="n">
        <v>31</v>
      </c>
      <c r="E538" s="2" t="n">
        <f aca="false">VLOOKUP(B538,'10'!$B$2:$F$5570,4,0)</f>
        <v>-20.5263</v>
      </c>
      <c r="F538" s="2" t="n">
        <f aca="false">VLOOKUP(B538,'10'!$B$2:$F$5570,5,0)</f>
        <v>-43.6962</v>
      </c>
      <c r="G538" s="3" t="n">
        <f aca="false">VLOOKUP(B538,'10'!$B$2:$J$5570,6,0)</f>
        <v>42193.8693444362</v>
      </c>
      <c r="H538" s="0" t="n">
        <f aca="false">IFERROR(IF(I538=K538,0,1),1)</f>
        <v>0</v>
      </c>
      <c r="I538" s="0" t="s">
        <v>1177</v>
      </c>
      <c r="K538" s="4" t="str">
        <f aca="false">VLOOKUP(I538,'[1]31-MG'!K$1:K$1048576,1,0)</f>
        <v>'Ouro_Branco'</v>
      </c>
      <c r="N538" s="0" t="n">
        <v>39121</v>
      </c>
    </row>
    <row r="539" customFormat="false" ht="12.8" hidden="false" customHeight="false" outlineLevel="0" collapsed="false">
      <c r="B539" s="0" t="n">
        <v>314600</v>
      </c>
      <c r="C539" s="0" t="n">
        <v>3</v>
      </c>
      <c r="D539" s="0" t="n">
        <v>31</v>
      </c>
      <c r="E539" s="2" t="n">
        <f aca="false">VLOOKUP(B539,'10'!$B$2:$F$5570,4,0)</f>
        <v>-22.2779</v>
      </c>
      <c r="F539" s="2" t="n">
        <f aca="false">VLOOKUP(B539,'10'!$B$2:$F$5570,5,0)</f>
        <v>-46.3716</v>
      </c>
      <c r="G539" s="3" t="n">
        <f aca="false">VLOOKUP(B539,'10'!$B$2:$J$5570,6,0)</f>
        <v>36110.8596283599</v>
      </c>
      <c r="H539" s="0" t="n">
        <f aca="false">IFERROR(IF(I539=K539,0,1),1)</f>
        <v>0</v>
      </c>
      <c r="I539" s="0" t="s">
        <v>2702</v>
      </c>
      <c r="K539" s="4" t="str">
        <f aca="false">VLOOKUP(I539,'[1]31-MG'!K$1:K$1048576,1,0)</f>
        <v>'Ouro_Fino'</v>
      </c>
      <c r="N539" s="0" t="n">
        <v>33481</v>
      </c>
    </row>
    <row r="540" customFormat="false" ht="12.8" hidden="false" customHeight="false" outlineLevel="0" collapsed="false">
      <c r="B540" s="0" t="n">
        <v>314610</v>
      </c>
      <c r="C540" s="0" t="n">
        <v>3</v>
      </c>
      <c r="D540" s="0" t="n">
        <v>31</v>
      </c>
      <c r="E540" s="2" t="n">
        <f aca="false">VLOOKUP(B540,'10'!$B$2:$F$5570,4,0)</f>
        <v>-20.3796</v>
      </c>
      <c r="F540" s="2" t="n">
        <f aca="false">VLOOKUP(B540,'10'!$B$2:$F$5570,5,0)</f>
        <v>-43.512</v>
      </c>
      <c r="G540" s="3" t="n">
        <f aca="false">VLOOKUP(B540,'10'!$B$2:$J$5570,6,0)</f>
        <v>79806.0675410192</v>
      </c>
      <c r="H540" s="0" t="n">
        <f aca="false">IFERROR(IF(I540=K540,0,1),1)</f>
        <v>0</v>
      </c>
      <c r="I540" s="0" t="s">
        <v>2703</v>
      </c>
      <c r="K540" s="4" t="str">
        <f aca="false">VLOOKUP(I540,'[1]31-MG'!K$1:K$1048576,1,0)</f>
        <v>'Ouro_Preto'</v>
      </c>
      <c r="N540" s="0" t="n">
        <v>73994</v>
      </c>
    </row>
    <row r="541" customFormat="false" ht="12.8" hidden="false" customHeight="false" outlineLevel="0" collapsed="false">
      <c r="B541" s="0" t="n">
        <v>314620</v>
      </c>
      <c r="C541" s="0" t="n">
        <v>3</v>
      </c>
      <c r="D541" s="0" t="n">
        <v>31</v>
      </c>
      <c r="E541" s="2" t="n">
        <f aca="false">VLOOKUP(B541,'10'!$B$2:$F$5570,4,0)</f>
        <v>-18.0719</v>
      </c>
      <c r="F541" s="2" t="n">
        <f aca="false">VLOOKUP(B541,'10'!$B$2:$F$5570,5,0)</f>
        <v>-41.2734</v>
      </c>
      <c r="G541" s="3" t="n">
        <f aca="false">VLOOKUP(B541,'10'!$B$2:$J$5570,6,0)</f>
        <v>6421.67373218407</v>
      </c>
      <c r="H541" s="0" t="n">
        <f aca="false">IFERROR(IF(I541=K541,0,1),1)</f>
        <v>1</v>
      </c>
      <c r="I541" s="0" t="s">
        <v>2704</v>
      </c>
      <c r="K541" s="4" t="e">
        <f aca="false">VLOOKUP(I541,'[1]31-MG'!K$1:K$1048576,1,0)</f>
        <v>#N/A</v>
      </c>
      <c r="N541" s="0" t="n">
        <v>5954</v>
      </c>
    </row>
    <row r="542" customFormat="false" ht="12.8" hidden="false" customHeight="false" outlineLevel="0" collapsed="false">
      <c r="B542" s="0" t="n">
        <v>314625</v>
      </c>
      <c r="C542" s="0" t="n">
        <v>3</v>
      </c>
      <c r="D542" s="0" t="n">
        <v>31</v>
      </c>
      <c r="E542" s="2" t="n">
        <f aca="false">VLOOKUP(B542,'10'!$B$2:$F$5570,4,0)</f>
        <v>-16.3646</v>
      </c>
      <c r="F542" s="2" t="n">
        <f aca="false">VLOOKUP(B542,'10'!$B$2:$F$5570,5,0)</f>
        <v>-42.5088</v>
      </c>
      <c r="G542" s="3" t="n">
        <f aca="false">VLOOKUP(B542,'10'!$B$2:$J$5570,6,0)</f>
        <v>6829.36480889982</v>
      </c>
      <c r="H542" s="0" t="n">
        <f aca="false">IFERROR(IF(I542=K542,0,1),1)</f>
        <v>1</v>
      </c>
      <c r="I542" s="0" t="s">
        <v>2705</v>
      </c>
      <c r="K542" s="4" t="e">
        <f aca="false">VLOOKUP(I542,'[1]31-MG'!K$1:K$1048576,1,0)</f>
        <v>#N/A</v>
      </c>
      <c r="N542" s="0" t="n">
        <v>6332</v>
      </c>
    </row>
    <row r="543" customFormat="false" ht="12.8" hidden="false" customHeight="false" outlineLevel="0" collapsed="false">
      <c r="B543" s="0" t="n">
        <v>314630</v>
      </c>
      <c r="C543" s="0" t="n">
        <v>3</v>
      </c>
      <c r="D543" s="0" t="n">
        <v>31</v>
      </c>
      <c r="E543" s="2" t="n">
        <f aca="false">VLOOKUP(B543,'10'!$B$2:$F$5570,4,0)</f>
        <v>-17.0758</v>
      </c>
      <c r="F543" s="2" t="n">
        <f aca="false">VLOOKUP(B543,'10'!$B$2:$F$5570,5,0)</f>
        <v>-41.4821</v>
      </c>
      <c r="G543" s="3" t="n">
        <f aca="false">VLOOKUP(B543,'10'!$B$2:$J$5570,6,0)</f>
        <v>21627.0409267308</v>
      </c>
      <c r="H543" s="0" t="n">
        <f aca="false">IFERROR(IF(I543=K543,0,1),1)</f>
        <v>0</v>
      </c>
      <c r="I543" s="0" t="s">
        <v>2706</v>
      </c>
      <c r="K543" s="4" t="str">
        <f aca="false">VLOOKUP(I543,'[1]31-MG'!K$1:K$1048576,1,0)</f>
        <v>'Padre_Paraiso'</v>
      </c>
      <c r="N543" s="0" t="n">
        <v>20052</v>
      </c>
    </row>
    <row r="544" customFormat="false" ht="12.8" hidden="false" customHeight="false" outlineLevel="0" collapsed="false">
      <c r="B544" s="0" t="n">
        <v>314640</v>
      </c>
      <c r="C544" s="0" t="n">
        <v>3</v>
      </c>
      <c r="D544" s="0" t="n">
        <v>31</v>
      </c>
      <c r="E544" s="2" t="n">
        <f aca="false">VLOOKUP(B544,'10'!$B$2:$F$5570,4,0)</f>
        <v>-18.8993</v>
      </c>
      <c r="F544" s="2" t="n">
        <f aca="false">VLOOKUP(B544,'10'!$B$2:$F$5570,5,0)</f>
        <v>-45.5321</v>
      </c>
      <c r="G544" s="3" t="n">
        <f aca="false">VLOOKUP(B544,'10'!$B$2:$J$5570,6,0)</f>
        <v>4864.25067721703</v>
      </c>
      <c r="H544" s="0" t="n">
        <f aca="false">IFERROR(IF(I544=K544,0,1),1)</f>
        <v>1</v>
      </c>
      <c r="I544" s="0" t="s">
        <v>2707</v>
      </c>
      <c r="K544" s="4" t="e">
        <f aca="false">VLOOKUP(I544,'[1]31-MG'!K$1:K$1048576,1,0)</f>
        <v>#N/A</v>
      </c>
      <c r="N544" s="0" t="n">
        <v>4510</v>
      </c>
    </row>
    <row r="545" customFormat="false" ht="12.8" hidden="false" customHeight="false" outlineLevel="0" collapsed="false">
      <c r="B545" s="0" t="n">
        <v>314650</v>
      </c>
      <c r="C545" s="0" t="n">
        <v>3</v>
      </c>
      <c r="D545" s="0" t="n">
        <v>31</v>
      </c>
      <c r="E545" s="2" t="n">
        <f aca="false">VLOOKUP(B545,'10'!$B$2:$F$5570,4,0)</f>
        <v>-20.3705</v>
      </c>
      <c r="F545" s="2" t="n">
        <f aca="false">VLOOKUP(B545,'10'!$B$2:$F$5570,5,0)</f>
        <v>-45.6627</v>
      </c>
      <c r="G545" s="3" t="n">
        <f aca="false">VLOOKUP(B545,'10'!$B$2:$J$5570,6,0)</f>
        <v>8919.59048793454</v>
      </c>
      <c r="H545" s="0" t="n">
        <f aca="false">IFERROR(IF(I545=K545,0,1),1)</f>
        <v>0</v>
      </c>
      <c r="I545" s="0" t="s">
        <v>2708</v>
      </c>
      <c r="K545" s="4" t="str">
        <f aca="false">VLOOKUP(I545,'[1]31-MG'!K$1:K$1048576,1,0)</f>
        <v>'Pains'</v>
      </c>
      <c r="N545" s="0" t="n">
        <v>8270</v>
      </c>
    </row>
    <row r="546" customFormat="false" ht="12.8" hidden="false" customHeight="false" outlineLevel="0" collapsed="false">
      <c r="B546" s="0" t="n">
        <v>314655</v>
      </c>
      <c r="C546" s="0" t="n">
        <v>3</v>
      </c>
      <c r="D546" s="0" t="n">
        <v>31</v>
      </c>
      <c r="E546" s="2" t="n">
        <f aca="false">VLOOKUP(B546,'10'!$B$2:$F$5570,4,0)</f>
        <v>-15.5271</v>
      </c>
      <c r="F546" s="2" t="n">
        <f aca="false">VLOOKUP(B546,'10'!$B$2:$F$5570,5,0)</f>
        <v>-43.07</v>
      </c>
      <c r="G546" s="3" t="n">
        <f aca="false">VLOOKUP(B546,'10'!$B$2:$J$5570,6,0)</f>
        <v>6561.88494904399</v>
      </c>
      <c r="H546" s="0" t="n">
        <f aca="false">IFERROR(IF(I546=K546,0,1),1)</f>
        <v>1</v>
      </c>
      <c r="I546" s="0" t="s">
        <v>2709</v>
      </c>
      <c r="K546" s="4" t="e">
        <f aca="false">VLOOKUP(I546,'[1]31-MG'!K$1:K$1048576,1,0)</f>
        <v>#N/A</v>
      </c>
      <c r="N546" s="0" t="n">
        <v>6084</v>
      </c>
    </row>
    <row r="547" customFormat="false" ht="12.8" hidden="false" customHeight="false" outlineLevel="0" collapsed="false">
      <c r="B547" s="0" t="n">
        <v>314660</v>
      </c>
      <c r="C547" s="0" t="n">
        <v>3</v>
      </c>
      <c r="D547" s="0" t="n">
        <v>31</v>
      </c>
      <c r="E547" s="2" t="n">
        <f aca="false">VLOOKUP(B547,'10'!$B$2:$F$5570,4,0)</f>
        <v>-21.2913</v>
      </c>
      <c r="F547" s="2" t="n">
        <f aca="false">VLOOKUP(B547,'10'!$B$2:$F$5570,5,0)</f>
        <v>-43.4088</v>
      </c>
      <c r="G547" s="3" t="n">
        <f aca="false">VLOOKUP(B547,'10'!$B$2:$J$5570,6,0)</f>
        <v>1655.57090676899</v>
      </c>
      <c r="H547" s="0" t="n">
        <f aca="false">IFERROR(IF(I547=K547,0,1),1)</f>
        <v>1</v>
      </c>
      <c r="I547" s="0" t="s">
        <v>2710</v>
      </c>
      <c r="K547" s="4" t="e">
        <f aca="false">VLOOKUP(I547,'[1]31-MG'!K$1:K$1048576,1,0)</f>
        <v>#N/A</v>
      </c>
      <c r="N547" s="0" t="n">
        <v>1535</v>
      </c>
    </row>
    <row r="548" customFormat="false" ht="12.8" hidden="false" customHeight="false" outlineLevel="0" collapsed="false">
      <c r="B548" s="0" t="n">
        <v>314670</v>
      </c>
      <c r="C548" s="0" t="n">
        <v>3</v>
      </c>
      <c r="D548" s="0" t="n">
        <v>31</v>
      </c>
      <c r="E548" s="2" t="n">
        <f aca="false">VLOOKUP(B548,'10'!$B$2:$F$5570,4,0)</f>
        <v>-21.3748</v>
      </c>
      <c r="F548" s="2" t="n">
        <f aca="false">VLOOKUP(B548,'10'!$B$2:$F$5570,5,0)</f>
        <v>-42.3123</v>
      </c>
      <c r="G548" s="3" t="n">
        <f aca="false">VLOOKUP(B548,'10'!$B$2:$J$5570,6,0)</f>
        <v>7141.06512945763</v>
      </c>
      <c r="H548" s="0" t="n">
        <f aca="false">IFERROR(IF(I548=K548,0,1),1)</f>
        <v>0</v>
      </c>
      <c r="I548" s="0" t="s">
        <v>2711</v>
      </c>
      <c r="K548" s="4" t="str">
        <f aca="false">VLOOKUP(I548,'[1]31-MG'!K$1:K$1048576,1,0)</f>
        <v>'Palma'</v>
      </c>
      <c r="N548" s="0" t="n">
        <v>6621</v>
      </c>
    </row>
    <row r="549" customFormat="false" ht="12.8" hidden="false" customHeight="false" outlineLevel="0" collapsed="false">
      <c r="B549" s="0" t="n">
        <v>314675</v>
      </c>
      <c r="C549" s="0" t="n">
        <v>3</v>
      </c>
      <c r="D549" s="0" t="n">
        <v>31</v>
      </c>
      <c r="E549" s="2" t="n">
        <f aca="false">VLOOKUP(B549,'10'!$B$2:$F$5570,4,0)</f>
        <v>-16.7364</v>
      </c>
      <c r="F549" s="2" t="n">
        <f aca="false">VLOOKUP(B549,'10'!$B$2:$F$5570,5,0)</f>
        <v>-40.4296</v>
      </c>
      <c r="G549" s="3" t="n">
        <f aca="false">VLOOKUP(B549,'10'!$B$2:$J$5570,6,0)</f>
        <v>6116.44469855826</v>
      </c>
      <c r="H549" s="0" t="n">
        <f aca="false">IFERROR(IF(I549=K549,0,1),1)</f>
        <v>1</v>
      </c>
      <c r="I549" s="0" t="s">
        <v>2712</v>
      </c>
      <c r="K549" s="4" t="e">
        <f aca="false">VLOOKUP(I549,'[1]31-MG'!K$1:K$1048576,1,0)</f>
        <v>#N/A</v>
      </c>
      <c r="N549" s="0" t="n">
        <v>5671</v>
      </c>
    </row>
    <row r="550" customFormat="false" ht="12.8" hidden="false" customHeight="false" outlineLevel="0" collapsed="false">
      <c r="B550" s="0" t="n">
        <v>314690</v>
      </c>
      <c r="C550" s="0" t="n">
        <v>3</v>
      </c>
      <c r="D550" s="0" t="n">
        <v>31</v>
      </c>
      <c r="E550" s="2" t="n">
        <f aca="false">VLOOKUP(B550,'10'!$B$2:$F$5570,4,0)</f>
        <v>-19.4419</v>
      </c>
      <c r="F550" s="2" t="n">
        <f aca="false">VLOOKUP(B550,'10'!$B$2:$F$5570,5,0)</f>
        <v>-44.7468</v>
      </c>
      <c r="G550" s="3" t="n">
        <f aca="false">VLOOKUP(B550,'10'!$B$2:$J$5570,6,0)</f>
        <v>16763.8687973357</v>
      </c>
      <c r="H550" s="0" t="n">
        <f aca="false">IFERROR(IF(I550=K550,0,1),1)</f>
        <v>1</v>
      </c>
      <c r="I550" s="0" t="s">
        <v>2713</v>
      </c>
      <c r="K550" s="4" t="e">
        <f aca="false">VLOOKUP(I550,'[1]31-MG'!K$1:K$1048576,1,0)</f>
        <v>#N/A</v>
      </c>
      <c r="N550" s="0" t="n">
        <v>15543</v>
      </c>
    </row>
    <row r="551" customFormat="false" ht="12.8" hidden="false" customHeight="false" outlineLevel="0" collapsed="false">
      <c r="B551" s="0" t="n">
        <v>314700</v>
      </c>
      <c r="C551" s="0" t="n">
        <v>3</v>
      </c>
      <c r="D551" s="0" t="n">
        <v>31</v>
      </c>
      <c r="E551" s="2" t="n">
        <f aca="false">VLOOKUP(B551,'10'!$B$2:$F$5570,4,0)</f>
        <v>-17.2252</v>
      </c>
      <c r="F551" s="2" t="n">
        <f aca="false">VLOOKUP(B551,'10'!$B$2:$F$5570,5,0)</f>
        <v>-46.8711</v>
      </c>
      <c r="G551" s="3" t="n">
        <f aca="false">VLOOKUP(B551,'10'!$B$2:$J$5570,6,0)</f>
        <v>99690.175187399</v>
      </c>
      <c r="H551" s="0" t="n">
        <f aca="false">IFERROR(IF(I551=K551,0,1),1)</f>
        <v>0</v>
      </c>
      <c r="I551" s="0" t="s">
        <v>2714</v>
      </c>
      <c r="K551" s="4" t="str">
        <f aca="false">VLOOKUP(I551,'[1]31-MG'!K$1:K$1048576,1,0)</f>
        <v>'Paracatu'</v>
      </c>
      <c r="N551" s="0" t="n">
        <v>92430</v>
      </c>
    </row>
    <row r="552" customFormat="false" ht="12.8" hidden="false" customHeight="false" outlineLevel="0" collapsed="false">
      <c r="B552" s="0" t="n">
        <v>314710</v>
      </c>
      <c r="C552" s="0" t="n">
        <v>3</v>
      </c>
      <c r="D552" s="0" t="n">
        <v>31</v>
      </c>
      <c r="E552" s="2" t="n">
        <f aca="false">VLOOKUP(B552,'10'!$B$2:$F$5570,4,0)</f>
        <v>-19.8534</v>
      </c>
      <c r="F552" s="2" t="n">
        <f aca="false">VLOOKUP(B552,'10'!$B$2:$F$5570,5,0)</f>
        <v>-44.6114</v>
      </c>
      <c r="G552" s="3" t="n">
        <f aca="false">VLOOKUP(B552,'10'!$B$2:$J$5570,6,0)</f>
        <v>100413.880775961</v>
      </c>
      <c r="H552" s="0" t="n">
        <f aca="false">IFERROR(IF(I552=K552,0,1),1)</f>
        <v>0</v>
      </c>
      <c r="I552" s="0" t="s">
        <v>2715</v>
      </c>
      <c r="K552" s="4" t="str">
        <f aca="false">VLOOKUP(I552,'[1]31-MG'!K$1:K$1048576,1,0)</f>
        <v>'Para_De_Minas'</v>
      </c>
      <c r="N552" s="0" t="n">
        <v>93101</v>
      </c>
    </row>
    <row r="553" customFormat="false" ht="12.8" hidden="false" customHeight="false" outlineLevel="0" collapsed="false">
      <c r="B553" s="0" t="n">
        <v>314720</v>
      </c>
      <c r="C553" s="0" t="n">
        <v>3</v>
      </c>
      <c r="D553" s="0" t="n">
        <v>31</v>
      </c>
      <c r="E553" s="2" t="n">
        <f aca="false">VLOOKUP(B553,'10'!$B$2:$F$5570,4,0)</f>
        <v>-21.5465</v>
      </c>
      <c r="F553" s="2" t="n">
        <f aca="false">VLOOKUP(B553,'10'!$B$2:$F$5570,5,0)</f>
        <v>-45.7374</v>
      </c>
      <c r="G553" s="3" t="n">
        <f aca="false">VLOOKUP(B553,'10'!$B$2:$J$5570,6,0)</f>
        <v>23100.3372515819</v>
      </c>
      <c r="H553" s="0" t="n">
        <f aca="false">IFERROR(IF(I553=K553,0,1),1)</f>
        <v>0</v>
      </c>
      <c r="I553" s="0" t="s">
        <v>2716</v>
      </c>
      <c r="K553" s="4" t="str">
        <f aca="false">VLOOKUP(I553,'[1]31-MG'!K$1:K$1048576,1,0)</f>
        <v>'Paraguacu'</v>
      </c>
      <c r="N553" s="0" t="n">
        <v>21418</v>
      </c>
    </row>
    <row r="554" customFormat="false" ht="12.8" hidden="false" customHeight="false" outlineLevel="0" collapsed="false">
      <c r="B554" s="0" t="n">
        <v>314730</v>
      </c>
      <c r="C554" s="0" t="n">
        <v>3</v>
      </c>
      <c r="D554" s="0" t="n">
        <v>31</v>
      </c>
      <c r="E554" s="2" t="n">
        <f aca="false">VLOOKUP(B554,'10'!$B$2:$F$5570,4,0)</f>
        <v>-22.5539</v>
      </c>
      <c r="F554" s="2" t="n">
        <f aca="false">VLOOKUP(B554,'10'!$B$2:$F$5570,5,0)</f>
        <v>-45.7803</v>
      </c>
      <c r="G554" s="3" t="n">
        <f aca="false">VLOOKUP(B554,'10'!$B$2:$J$5570,6,0)</f>
        <v>22584.7913926662</v>
      </c>
      <c r="H554" s="0" t="n">
        <f aca="false">IFERROR(IF(I554=K554,0,1),1)</f>
        <v>0</v>
      </c>
      <c r="I554" s="0" t="s">
        <v>2717</v>
      </c>
      <c r="K554" s="4" t="str">
        <f aca="false">VLOOKUP(I554,'[1]31-MG'!K$1:K$1048576,1,0)</f>
        <v>'Paraisopolis'</v>
      </c>
      <c r="N554" s="0" t="n">
        <v>20940</v>
      </c>
    </row>
    <row r="555" customFormat="false" ht="12.8" hidden="false" customHeight="false" outlineLevel="0" collapsed="false">
      <c r="B555" s="0" t="n">
        <v>314740</v>
      </c>
      <c r="C555" s="0" t="n">
        <v>3</v>
      </c>
      <c r="D555" s="0" t="n">
        <v>31</v>
      </c>
      <c r="E555" s="2" t="n">
        <f aca="false">VLOOKUP(B555,'10'!$B$2:$F$5570,4,0)</f>
        <v>-19.2732</v>
      </c>
      <c r="F555" s="2" t="n">
        <f aca="false">VLOOKUP(B555,'10'!$B$2:$F$5570,5,0)</f>
        <v>-44.4044</v>
      </c>
      <c r="G555" s="3" t="n">
        <f aca="false">VLOOKUP(B555,'10'!$B$2:$J$5570,6,0)</f>
        <v>26289.6031612339</v>
      </c>
      <c r="H555" s="0" t="n">
        <f aca="false">IFERROR(IF(I555=K555,0,1),1)</f>
        <v>1</v>
      </c>
      <c r="I555" s="0" t="s">
        <v>2718</v>
      </c>
      <c r="K555" s="4" t="e">
        <f aca="false">VLOOKUP(I555,'[1]31-MG'!K$1:K$1048576,1,0)</f>
        <v>#N/A</v>
      </c>
      <c r="N555" s="0" t="n">
        <v>24375</v>
      </c>
    </row>
    <row r="556" customFormat="false" ht="12.8" hidden="false" customHeight="false" outlineLevel="0" collapsed="false">
      <c r="B556" s="0" t="n">
        <v>314750</v>
      </c>
      <c r="C556" s="0" t="n">
        <v>3</v>
      </c>
      <c r="D556" s="0" t="n">
        <v>31</v>
      </c>
      <c r="E556" s="2" t="n">
        <f aca="false">VLOOKUP(B556,'10'!$B$2:$F$5570,4,0)</f>
        <v>-19.3509</v>
      </c>
      <c r="F556" s="2" t="n">
        <f aca="false">VLOOKUP(B556,'10'!$B$2:$F$5570,5,0)</f>
        <v>-43.1383</v>
      </c>
      <c r="G556" s="3" t="n">
        <f aca="false">VLOOKUP(B556,'10'!$B$2:$J$5570,6,0)</f>
        <v>1794.7035758069</v>
      </c>
      <c r="H556" s="0" t="n">
        <f aca="false">IFERROR(IF(I556=K556,0,1),1)</f>
        <v>0</v>
      </c>
      <c r="I556" s="0" t="s">
        <v>2719</v>
      </c>
      <c r="K556" s="4" t="str">
        <f aca="false">VLOOKUP(I556,'[1]31-MG'!K$1:K$1048576,1,0)</f>
        <v>'Passabem'</v>
      </c>
      <c r="N556" s="0" t="n">
        <v>1664</v>
      </c>
    </row>
    <row r="557" customFormat="false" ht="12.8" hidden="false" customHeight="false" outlineLevel="0" collapsed="false">
      <c r="B557" s="0" t="n">
        <v>314760</v>
      </c>
      <c r="C557" s="0" t="n">
        <v>3</v>
      </c>
      <c r="D557" s="0" t="n">
        <v>31</v>
      </c>
      <c r="E557" s="2" t="n">
        <f aca="false">VLOOKUP(B557,'10'!$B$2:$F$5570,4,0)</f>
        <v>-22.3871</v>
      </c>
      <c r="F557" s="2" t="n">
        <f aca="false">VLOOKUP(B557,'10'!$B$2:$F$5570,5,0)</f>
        <v>-44.9709</v>
      </c>
      <c r="G557" s="3" t="n">
        <f aca="false">VLOOKUP(B557,'10'!$B$2:$J$5570,6,0)</f>
        <v>17573.8582116573</v>
      </c>
      <c r="H557" s="0" t="n">
        <f aca="false">IFERROR(IF(I557=K557,0,1),1)</f>
        <v>0</v>
      </c>
      <c r="I557" s="0" t="s">
        <v>2720</v>
      </c>
      <c r="K557" s="4" t="str">
        <f aca="false">VLOOKUP(I557,'[1]31-MG'!K$1:K$1048576,1,0)</f>
        <v>'Passa_Quatro'</v>
      </c>
      <c r="N557" s="0" t="n">
        <v>16294</v>
      </c>
    </row>
    <row r="558" customFormat="false" ht="12.8" hidden="false" customHeight="false" outlineLevel="0" collapsed="false">
      <c r="B558" s="0" t="n">
        <v>314770</v>
      </c>
      <c r="C558" s="0" t="n">
        <v>3</v>
      </c>
      <c r="D558" s="0" t="n">
        <v>31</v>
      </c>
      <c r="E558" s="2" t="n">
        <f aca="false">VLOOKUP(B558,'10'!$B$2:$F$5570,4,0)</f>
        <v>-20.6539</v>
      </c>
      <c r="F558" s="2" t="n">
        <f aca="false">VLOOKUP(B558,'10'!$B$2:$F$5570,5,0)</f>
        <v>-44.4926</v>
      </c>
      <c r="G558" s="3" t="n">
        <f aca="false">VLOOKUP(B558,'10'!$B$2:$J$5570,6,0)</f>
        <v>8749.17993205865</v>
      </c>
      <c r="H558" s="0" t="n">
        <f aca="false">IFERROR(IF(I558=K558,0,1),1)</f>
        <v>0</v>
      </c>
      <c r="I558" s="0" t="s">
        <v>2721</v>
      </c>
      <c r="K558" s="4" t="str">
        <f aca="false">VLOOKUP(I558,'[1]31-MG'!K$1:K$1048576,1,0)</f>
        <v>'Passa_Tempo'</v>
      </c>
      <c r="N558" s="0" t="n">
        <v>8112</v>
      </c>
    </row>
    <row r="559" customFormat="false" ht="12.8" hidden="false" customHeight="false" outlineLevel="0" collapsed="false">
      <c r="B559" s="0" t="n">
        <v>314780</v>
      </c>
      <c r="C559" s="0" t="n">
        <v>3</v>
      </c>
      <c r="D559" s="0" t="n">
        <v>31</v>
      </c>
      <c r="E559" s="2" t="n">
        <f aca="false">VLOOKUP(B559,'10'!$B$2:$F$5570,4,0)</f>
        <v>-22.2097</v>
      </c>
      <c r="F559" s="2" t="n">
        <f aca="false">VLOOKUP(B559,'10'!$B$2:$F$5570,5,0)</f>
        <v>-44.2344</v>
      </c>
      <c r="G559" s="3" t="n">
        <f aca="false">VLOOKUP(B559,'10'!$B$2:$J$5570,6,0)</f>
        <v>2208.86593945465</v>
      </c>
      <c r="H559" s="0" t="n">
        <f aca="false">IFERROR(IF(I559=K559,0,1),1)</f>
        <v>1</v>
      </c>
      <c r="I559" s="0" t="s">
        <v>2722</v>
      </c>
      <c r="K559" s="4" t="e">
        <f aca="false">VLOOKUP(I559,'[1]31-MG'!K$1:K$1048576,1,0)</f>
        <v>#N/A</v>
      </c>
      <c r="N559" s="0" t="n">
        <v>2048</v>
      </c>
    </row>
    <row r="560" customFormat="false" ht="12.8" hidden="false" customHeight="false" outlineLevel="0" collapsed="false">
      <c r="B560" s="0" t="n">
        <v>314790</v>
      </c>
      <c r="C560" s="0" t="n">
        <v>3</v>
      </c>
      <c r="D560" s="0" t="n">
        <v>31</v>
      </c>
      <c r="E560" s="2" t="n">
        <f aca="false">VLOOKUP(B560,'10'!$B$2:$F$5570,4,0)</f>
        <v>-20.7193</v>
      </c>
      <c r="F560" s="2" t="n">
        <f aca="false">VLOOKUP(B560,'10'!$B$2:$F$5570,5,0)</f>
        <v>-46.609</v>
      </c>
      <c r="G560" s="3" t="n">
        <f aca="false">VLOOKUP(B560,'10'!$B$2:$J$5570,6,0)</f>
        <v>122952.294612281</v>
      </c>
      <c r="H560" s="0" t="n">
        <f aca="false">IFERROR(IF(I560=K560,0,1),1)</f>
        <v>0</v>
      </c>
      <c r="I560" s="0" t="s">
        <v>2723</v>
      </c>
      <c r="K560" s="4" t="str">
        <f aca="false">VLOOKUP(I560,'[1]31-MG'!K$1:K$1048576,1,0)</f>
        <v>'Passos'</v>
      </c>
      <c r="N560" s="0" t="n">
        <v>113998</v>
      </c>
    </row>
    <row r="561" customFormat="false" ht="12.8" hidden="false" customHeight="false" outlineLevel="0" collapsed="false">
      <c r="B561" s="0" t="n">
        <v>314795</v>
      </c>
      <c r="C561" s="0" t="n">
        <v>3</v>
      </c>
      <c r="D561" s="0" t="n">
        <v>31</v>
      </c>
      <c r="E561" s="2" t="n">
        <f aca="false">VLOOKUP(B561,'10'!$B$2:$F$5570,4,0)</f>
        <v>-16.0773</v>
      </c>
      <c r="F561" s="2" t="n">
        <f aca="false">VLOOKUP(B561,'10'!$B$2:$F$5570,5,0)</f>
        <v>-44.0787</v>
      </c>
      <c r="G561" s="3" t="n">
        <f aca="false">VLOOKUP(B561,'10'!$B$2:$J$5570,6,0)</f>
        <v>6408.73115832008</v>
      </c>
      <c r="H561" s="0" t="n">
        <f aca="false">IFERROR(IF(I561=K561,0,1),1)</f>
        <v>1</v>
      </c>
      <c r="I561" s="0" t="s">
        <v>2724</v>
      </c>
      <c r="K561" s="4" t="e">
        <f aca="false">VLOOKUP(I561,'[1]31-MG'!K$1:K$1048576,1,0)</f>
        <v>#N/A</v>
      </c>
      <c r="N561" s="0" t="n">
        <v>5942</v>
      </c>
    </row>
    <row r="562" customFormat="false" ht="12.8" hidden="false" customHeight="false" outlineLevel="0" collapsed="false">
      <c r="B562" s="0" t="n">
        <v>314800</v>
      </c>
      <c r="C562" s="0" t="n">
        <v>3</v>
      </c>
      <c r="D562" s="0" t="n">
        <v>31</v>
      </c>
      <c r="E562" s="2" t="n">
        <f aca="false">VLOOKUP(B562,'10'!$B$2:$F$5570,4,0)</f>
        <v>-18.5699</v>
      </c>
      <c r="F562" s="2" t="n">
        <f aca="false">VLOOKUP(B562,'10'!$B$2:$F$5570,5,0)</f>
        <v>-46.5013</v>
      </c>
      <c r="G562" s="3" t="n">
        <f aca="false">VLOOKUP(B562,'10'!$B$2:$J$5570,6,0)</f>
        <v>162680.603635627</v>
      </c>
      <c r="H562" s="0" t="n">
        <f aca="false">IFERROR(IF(I562=K562,0,1),1)</f>
        <v>0</v>
      </c>
      <c r="I562" s="0" t="s">
        <v>2725</v>
      </c>
      <c r="K562" s="4" t="str">
        <f aca="false">VLOOKUP(I562,'[1]31-MG'!K$1:K$1048576,1,0)</f>
        <v>'Patos_De_Minas'</v>
      </c>
      <c r="N562" s="0" t="n">
        <v>150833</v>
      </c>
    </row>
    <row r="563" customFormat="false" ht="12.8" hidden="false" customHeight="false" outlineLevel="0" collapsed="false">
      <c r="B563" s="0" t="n">
        <v>314810</v>
      </c>
      <c r="C563" s="0" t="n">
        <v>3</v>
      </c>
      <c r="D563" s="0" t="n">
        <v>31</v>
      </c>
      <c r="E563" s="2" t="n">
        <f aca="false">VLOOKUP(B563,'10'!$B$2:$F$5570,4,0)</f>
        <v>-18.9379</v>
      </c>
      <c r="F563" s="2" t="n">
        <f aca="false">VLOOKUP(B563,'10'!$B$2:$F$5570,5,0)</f>
        <v>-46.9934</v>
      </c>
      <c r="G563" s="3" t="n">
        <f aca="false">VLOOKUP(B563,'10'!$B$2:$J$5570,6,0)</f>
        <v>97113.5244406426</v>
      </c>
      <c r="H563" s="0" t="n">
        <f aca="false">IFERROR(IF(I563=K563,0,1),1)</f>
        <v>0</v>
      </c>
      <c r="I563" s="0" t="s">
        <v>2726</v>
      </c>
      <c r="K563" s="4" t="str">
        <f aca="false">VLOOKUP(I563,'[1]31-MG'!K$1:K$1048576,1,0)</f>
        <v>'Patrocinio'</v>
      </c>
      <c r="N563" s="0" t="n">
        <v>90041</v>
      </c>
    </row>
    <row r="564" customFormat="false" ht="12.8" hidden="false" customHeight="false" outlineLevel="0" collapsed="false">
      <c r="B564" s="0" t="n">
        <v>314820</v>
      </c>
      <c r="C564" s="0" t="n">
        <v>3</v>
      </c>
      <c r="D564" s="0" t="n">
        <v>31</v>
      </c>
      <c r="E564" s="2" t="n">
        <f aca="false">VLOOKUP(B564,'10'!$B$2:$F$5570,4,0)</f>
        <v>-21.1544</v>
      </c>
      <c r="F564" s="2" t="n">
        <f aca="false">VLOOKUP(B564,'10'!$B$2:$F$5570,5,0)</f>
        <v>-42.2125</v>
      </c>
      <c r="G564" s="3" t="n">
        <f aca="false">VLOOKUP(B564,'10'!$B$2:$J$5570,6,0)</f>
        <v>6095.95228994027</v>
      </c>
      <c r="H564" s="0" t="n">
        <f aca="false">IFERROR(IF(I564=K564,0,1),1)</f>
        <v>1</v>
      </c>
      <c r="I564" s="0" t="s">
        <v>2727</v>
      </c>
      <c r="K564" s="4" t="e">
        <f aca="false">VLOOKUP(I564,'[1]31-MG'!K$1:K$1048576,1,0)</f>
        <v>#N/A</v>
      </c>
      <c r="N564" s="0" t="n">
        <v>5652</v>
      </c>
    </row>
    <row r="565" customFormat="false" ht="12.8" hidden="false" customHeight="false" outlineLevel="0" collapsed="false">
      <c r="B565" s="0" t="n">
        <v>314830</v>
      </c>
      <c r="C565" s="0" t="n">
        <v>3</v>
      </c>
      <c r="D565" s="0" t="n">
        <v>31</v>
      </c>
      <c r="E565" s="2" t="n">
        <f aca="false">VLOOKUP(B565,'10'!$B$2:$F$5570,4,0)</f>
        <v>-20.8754</v>
      </c>
      <c r="F565" s="2" t="n">
        <f aca="false">VLOOKUP(B565,'10'!$B$2:$F$5570,5,0)</f>
        <v>-42.9752</v>
      </c>
      <c r="G565" s="3" t="n">
        <f aca="false">VLOOKUP(B565,'10'!$B$2:$J$5570,6,0)</f>
        <v>10307.6815348477</v>
      </c>
      <c r="H565" s="0" t="n">
        <f aca="false">IFERROR(IF(I565=K565,0,1),1)</f>
        <v>1</v>
      </c>
      <c r="I565" s="0" t="s">
        <v>2728</v>
      </c>
      <c r="K565" s="4" t="e">
        <f aca="false">VLOOKUP(I565,'[1]31-MG'!K$1:K$1048576,1,0)</f>
        <v>#N/A</v>
      </c>
      <c r="N565" s="0" t="n">
        <v>9557</v>
      </c>
    </row>
    <row r="566" customFormat="false" ht="12.8" hidden="false" customHeight="false" outlineLevel="0" collapsed="false">
      <c r="B566" s="0" t="n">
        <v>314840</v>
      </c>
      <c r="C566" s="0" t="n">
        <v>3</v>
      </c>
      <c r="D566" s="0" t="n">
        <v>31</v>
      </c>
      <c r="E566" s="2" t="n">
        <f aca="false">VLOOKUP(B566,'10'!$B$2:$F$5570,4,0)</f>
        <v>-18.4276</v>
      </c>
      <c r="F566" s="2" t="n">
        <f aca="false">VLOOKUP(B566,'10'!$B$2:$F$5570,5,0)</f>
        <v>-42.8628</v>
      </c>
      <c r="G566" s="3" t="n">
        <f aca="false">VLOOKUP(B566,'10'!$B$2:$J$5570,6,0)</f>
        <v>5229.8783888748</v>
      </c>
      <c r="H566" s="0" t="n">
        <f aca="false">IFERROR(IF(I566=K566,0,1),1)</f>
        <v>1</v>
      </c>
      <c r="I566" s="0" t="s">
        <v>2729</v>
      </c>
      <c r="K566" s="4" t="e">
        <f aca="false">VLOOKUP(I566,'[1]31-MG'!K$1:K$1048576,1,0)</f>
        <v>#N/A</v>
      </c>
      <c r="N566" s="0" t="n">
        <v>4849</v>
      </c>
    </row>
    <row r="567" customFormat="false" ht="12.8" hidden="false" customHeight="false" outlineLevel="0" collapsed="false">
      <c r="B567" s="0" t="n">
        <v>314850</v>
      </c>
      <c r="C567" s="0" t="n">
        <v>3</v>
      </c>
      <c r="D567" s="0" t="n">
        <v>31</v>
      </c>
      <c r="E567" s="2" t="n">
        <f aca="false">VLOOKUP(B567,'10'!$B$2:$F$5570,4,0)</f>
        <v>-17.4267</v>
      </c>
      <c r="F567" s="2" t="n">
        <f aca="false">VLOOKUP(B567,'10'!$B$2:$F$5570,5,0)</f>
        <v>-41.0035</v>
      </c>
      <c r="G567" s="3" t="n">
        <f aca="false">VLOOKUP(B567,'10'!$B$2:$J$5570,6,0)</f>
        <v>9147.16407837641</v>
      </c>
      <c r="H567" s="0" t="n">
        <f aca="false">IFERROR(IF(I567=K567,0,1),1)</f>
        <v>1</v>
      </c>
      <c r="I567" s="0" t="s">
        <v>2730</v>
      </c>
      <c r="K567" s="4" t="e">
        <f aca="false">VLOOKUP(I567,'[1]31-MG'!K$1:K$1048576,1,0)</f>
        <v>#N/A</v>
      </c>
      <c r="N567" s="0" t="n">
        <v>8481</v>
      </c>
    </row>
    <row r="568" customFormat="false" ht="12.8" hidden="false" customHeight="false" outlineLevel="0" collapsed="false">
      <c r="B568" s="0" t="n">
        <v>314860</v>
      </c>
      <c r="C568" s="0" t="n">
        <v>3</v>
      </c>
      <c r="D568" s="0" t="n">
        <v>31</v>
      </c>
      <c r="E568" s="2" t="n">
        <f aca="false">VLOOKUP(B568,'10'!$B$2:$F$5570,4,0)</f>
        <v>-18.5441</v>
      </c>
      <c r="F568" s="2" t="n">
        <f aca="false">VLOOKUP(B568,'10'!$B$2:$F$5570,5,0)</f>
        <v>-42.5583</v>
      </c>
      <c r="G568" s="3" t="n">
        <f aca="false">VLOOKUP(B568,'10'!$B$2:$J$5570,6,0)</f>
        <v>18923.1215369784</v>
      </c>
      <c r="H568" s="0" t="n">
        <f aca="false">IFERROR(IF(I568=K568,0,1),1)</f>
        <v>0</v>
      </c>
      <c r="I568" s="0" t="s">
        <v>2731</v>
      </c>
      <c r="K568" s="4" t="str">
        <f aca="false">VLOOKUP(I568,'[1]31-MG'!K$1:K$1048576,1,0)</f>
        <v>'Pecanha'</v>
      </c>
      <c r="N568" s="0" t="n">
        <v>17545</v>
      </c>
    </row>
    <row r="569" customFormat="false" ht="12.8" hidden="false" customHeight="false" outlineLevel="0" collapsed="false">
      <c r="B569" s="0" t="n">
        <v>314870</v>
      </c>
      <c r="C569" s="0" t="n">
        <v>3</v>
      </c>
      <c r="D569" s="0" t="n">
        <v>31</v>
      </c>
      <c r="E569" s="2" t="n">
        <f aca="false">VLOOKUP(B569,'10'!$B$2:$F$5570,4,0)</f>
        <v>-16.0086</v>
      </c>
      <c r="F569" s="2" t="n">
        <f aca="false">VLOOKUP(B569,'10'!$B$2:$F$5570,5,0)</f>
        <v>-41.2909</v>
      </c>
      <c r="G569" s="3" t="n">
        <f aca="false">VLOOKUP(B569,'10'!$B$2:$J$5570,6,0)</f>
        <v>26229.204483202</v>
      </c>
      <c r="H569" s="0" t="n">
        <f aca="false">IFERROR(IF(I569=K569,0,1),1)</f>
        <v>0</v>
      </c>
      <c r="I569" s="0" t="s">
        <v>2732</v>
      </c>
      <c r="K569" s="4" t="str">
        <f aca="false">VLOOKUP(I569,'[1]31-MG'!K$1:K$1048576,1,0)</f>
        <v>'Pedra_Azul'</v>
      </c>
      <c r="N569" s="0" t="n">
        <v>24319</v>
      </c>
    </row>
    <row r="570" customFormat="false" ht="12.8" hidden="false" customHeight="false" outlineLevel="0" collapsed="false">
      <c r="B570" s="0" t="n">
        <v>314875</v>
      </c>
      <c r="C570" s="0" t="n">
        <v>3</v>
      </c>
      <c r="D570" s="0" t="n">
        <v>31</v>
      </c>
      <c r="E570" s="2" t="n">
        <f aca="false">VLOOKUP(B570,'10'!$B$2:$F$5570,4,0)</f>
        <v>-20.5219</v>
      </c>
      <c r="F570" s="2" t="n">
        <f aca="false">VLOOKUP(B570,'10'!$B$2:$F$5570,5,0)</f>
        <v>-42.3304</v>
      </c>
      <c r="G570" s="3" t="n">
        <f aca="false">VLOOKUP(B570,'10'!$B$2:$J$5570,6,0)</f>
        <v>7619.94036242534</v>
      </c>
      <c r="H570" s="0" t="n">
        <f aca="false">IFERROR(IF(I570=K570,0,1),1)</f>
        <v>1</v>
      </c>
      <c r="I570" s="0" t="s">
        <v>2733</v>
      </c>
      <c r="K570" s="4" t="e">
        <f aca="false">VLOOKUP(I570,'[1]31-MG'!K$1:K$1048576,1,0)</f>
        <v>#N/A</v>
      </c>
      <c r="N570" s="0" t="n">
        <v>7065</v>
      </c>
    </row>
    <row r="571" customFormat="false" ht="12.8" hidden="false" customHeight="false" outlineLevel="0" collapsed="false">
      <c r="B571" s="0" t="n">
        <v>314880</v>
      </c>
      <c r="C571" s="0" t="n">
        <v>3</v>
      </c>
      <c r="D571" s="0" t="n">
        <v>31</v>
      </c>
      <c r="E571" s="2" t="n">
        <f aca="false">VLOOKUP(B571,'10'!$B$2:$F$5570,4,0)</f>
        <v>-20.5968</v>
      </c>
      <c r="F571" s="2" t="n">
        <f aca="false">VLOOKUP(B571,'10'!$B$2:$F$5570,5,0)</f>
        <v>-42.7123</v>
      </c>
      <c r="G571" s="3" t="n">
        <f aca="false">VLOOKUP(B571,'10'!$B$2:$J$5570,6,0)</f>
        <v>3343.49824819795</v>
      </c>
      <c r="H571" s="0" t="n">
        <f aca="false">IFERROR(IF(I571=K571,0,1),1)</f>
        <v>1</v>
      </c>
      <c r="I571" s="0" t="s">
        <v>2734</v>
      </c>
      <c r="K571" s="4" t="e">
        <f aca="false">VLOOKUP(I571,'[1]31-MG'!K$1:K$1048576,1,0)</f>
        <v>#N/A</v>
      </c>
      <c r="N571" s="0" t="n">
        <v>3100</v>
      </c>
    </row>
    <row r="572" customFormat="false" ht="12.8" hidden="false" customHeight="false" outlineLevel="0" collapsed="false">
      <c r="B572" s="0" t="n">
        <v>314890</v>
      </c>
      <c r="C572" s="0" t="n">
        <v>3</v>
      </c>
      <c r="D572" s="0" t="n">
        <v>31</v>
      </c>
      <c r="E572" s="2" t="n">
        <f aca="false">VLOOKUP(B572,'10'!$B$2:$F$5570,4,0)</f>
        <v>-20.2563</v>
      </c>
      <c r="F572" s="2" t="n">
        <f aca="false">VLOOKUP(B572,'10'!$B$2:$F$5570,5,0)</f>
        <v>-45.2107</v>
      </c>
      <c r="G572" s="3" t="n">
        <f aca="false">VLOOKUP(B572,'10'!$B$2:$J$5570,6,0)</f>
        <v>4280.75630551538</v>
      </c>
      <c r="H572" s="0" t="n">
        <f aca="false">IFERROR(IF(I572=K572,0,1),1)</f>
        <v>1</v>
      </c>
      <c r="I572" s="0" t="s">
        <v>2735</v>
      </c>
      <c r="K572" s="4" t="e">
        <f aca="false">VLOOKUP(I572,'[1]31-MG'!K$1:K$1048576,1,0)</f>
        <v>#N/A</v>
      </c>
      <c r="N572" s="0" t="n">
        <v>3969</v>
      </c>
    </row>
    <row r="573" customFormat="false" ht="12.8" hidden="false" customHeight="false" outlineLevel="0" collapsed="false">
      <c r="B573" s="0" t="n">
        <v>314900</v>
      </c>
      <c r="C573" s="0" t="n">
        <v>3</v>
      </c>
      <c r="D573" s="0" t="n">
        <v>31</v>
      </c>
      <c r="E573" s="2" t="n">
        <f aca="false">VLOOKUP(B573,'10'!$B$2:$F$5570,4,0)</f>
        <v>-20.8266</v>
      </c>
      <c r="F573" s="2" t="n">
        <f aca="false">VLOOKUP(B573,'10'!$B$2:$F$5570,5,0)</f>
        <v>-42.1515</v>
      </c>
      <c r="G573" s="3" t="n">
        <f aca="false">VLOOKUP(B573,'10'!$B$2:$J$5570,6,0)</f>
        <v>2669.40585944837</v>
      </c>
      <c r="H573" s="0" t="n">
        <f aca="false">IFERROR(IF(I573=K573,0,1),1)</f>
        <v>1</v>
      </c>
      <c r="I573" s="0" t="s">
        <v>2736</v>
      </c>
      <c r="K573" s="4" t="e">
        <f aca="false">VLOOKUP(I573,'[1]31-MG'!K$1:K$1048576,1,0)</f>
        <v>#N/A</v>
      </c>
      <c r="N573" s="0" t="n">
        <v>2475</v>
      </c>
    </row>
    <row r="574" customFormat="false" ht="12.8" hidden="false" customHeight="false" outlineLevel="0" collapsed="false">
      <c r="B574" s="0" t="n">
        <v>314910</v>
      </c>
      <c r="C574" s="0" t="n">
        <v>3</v>
      </c>
      <c r="D574" s="0" t="n">
        <v>31</v>
      </c>
      <c r="E574" s="2" t="n">
        <f aca="false">VLOOKUP(B574,'10'!$B$2:$F$5570,4,0)</f>
        <v>-22.2386</v>
      </c>
      <c r="F574" s="2" t="n">
        <f aca="false">VLOOKUP(B574,'10'!$B$2:$F$5570,5,0)</f>
        <v>-45.4654</v>
      </c>
      <c r="G574" s="3" t="n">
        <f aca="false">VLOOKUP(B574,'10'!$B$2:$J$5570,6,0)</f>
        <v>12129.3488062046</v>
      </c>
      <c r="H574" s="0" t="n">
        <f aca="false">IFERROR(IF(I574=K574,0,1),1)</f>
        <v>0</v>
      </c>
      <c r="I574" s="0" t="s">
        <v>2737</v>
      </c>
      <c r="K574" s="4" t="str">
        <f aca="false">VLOOKUP(I574,'[1]31-MG'!K$1:K$1048576,1,0)</f>
        <v>'Pedralva'</v>
      </c>
      <c r="N574" s="0" t="n">
        <v>11246</v>
      </c>
    </row>
    <row r="575" customFormat="false" ht="12.8" hidden="false" customHeight="false" outlineLevel="0" collapsed="false">
      <c r="B575" s="0" t="n">
        <v>314915</v>
      </c>
      <c r="C575" s="0" t="n">
        <v>3</v>
      </c>
      <c r="D575" s="0" t="n">
        <v>31</v>
      </c>
      <c r="E575" s="2" t="n">
        <f aca="false">VLOOKUP(B575,'10'!$B$2:$F$5570,4,0)</f>
        <v>-15.6032</v>
      </c>
      <c r="F575" s="2" t="n">
        <f aca="false">VLOOKUP(B575,'10'!$B$2:$F$5570,5,0)</f>
        <v>-44.391</v>
      </c>
      <c r="G575" s="3" t="n">
        <f aca="false">VLOOKUP(B575,'10'!$B$2:$J$5570,6,0)</f>
        <v>12352.6082053584</v>
      </c>
      <c r="H575" s="0" t="n">
        <f aca="false">IFERROR(IF(I575=K575,0,1),1)</f>
        <v>1</v>
      </c>
      <c r="I575" s="0" t="s">
        <v>2738</v>
      </c>
      <c r="K575" s="4" t="e">
        <f aca="false">VLOOKUP(I575,'[1]31-MG'!K$1:K$1048576,1,0)</f>
        <v>#N/A</v>
      </c>
      <c r="N575" s="0" t="n">
        <v>11453</v>
      </c>
    </row>
    <row r="576" customFormat="false" ht="12.8" hidden="false" customHeight="false" outlineLevel="0" collapsed="false">
      <c r="B576" s="0" t="n">
        <v>314920</v>
      </c>
      <c r="C576" s="0" t="n">
        <v>3</v>
      </c>
      <c r="D576" s="0" t="n">
        <v>31</v>
      </c>
      <c r="E576" s="2" t="n">
        <f aca="false">VLOOKUP(B576,'10'!$B$2:$F$5570,4,0)</f>
        <v>-19.2241</v>
      </c>
      <c r="F576" s="2" t="n">
        <f aca="false">VLOOKUP(B576,'10'!$B$2:$F$5570,5,0)</f>
        <v>-47.4579</v>
      </c>
      <c r="G576" s="3" t="n">
        <f aca="false">VLOOKUP(B576,'10'!$B$2:$J$5570,6,0)</f>
        <v>3910.81440256961</v>
      </c>
      <c r="H576" s="0" t="n">
        <f aca="false">IFERROR(IF(I576=K576,0,1),1)</f>
        <v>1</v>
      </c>
      <c r="I576" s="0" t="s">
        <v>2739</v>
      </c>
      <c r="K576" s="4" t="e">
        <f aca="false">VLOOKUP(I576,'[1]31-MG'!K$1:K$1048576,1,0)</f>
        <v>#N/A</v>
      </c>
      <c r="N576" s="0" t="n">
        <v>3626</v>
      </c>
    </row>
    <row r="577" customFormat="false" ht="12.8" hidden="false" customHeight="false" outlineLevel="0" collapsed="false">
      <c r="B577" s="0" t="n">
        <v>314930</v>
      </c>
      <c r="C577" s="0" t="n">
        <v>3</v>
      </c>
      <c r="D577" s="0" t="n">
        <v>31</v>
      </c>
      <c r="E577" s="2" t="n">
        <f aca="false">VLOOKUP(B577,'10'!$B$2:$F$5570,4,0)</f>
        <v>-19.6308</v>
      </c>
      <c r="F577" s="2" t="n">
        <f aca="false">VLOOKUP(B577,'10'!$B$2:$F$5570,5,0)</f>
        <v>-44.0383</v>
      </c>
      <c r="G577" s="3" t="n">
        <f aca="false">VLOOKUP(B577,'10'!$B$2:$J$5570,6,0)</f>
        <v>68799.4870175159</v>
      </c>
      <c r="H577" s="0" t="n">
        <f aca="false">IFERROR(IF(I577=K577,0,1),1)</f>
        <v>0</v>
      </c>
      <c r="I577" s="0" t="s">
        <v>2740</v>
      </c>
      <c r="K577" s="4" t="str">
        <f aca="false">VLOOKUP(I577,'[1]31-MG'!K$1:K$1048576,1,0)</f>
        <v>'Pedro_Leopoldo'</v>
      </c>
      <c r="N577" s="0" t="n">
        <v>63789</v>
      </c>
    </row>
    <row r="578" customFormat="false" ht="12.8" hidden="false" customHeight="false" outlineLevel="0" collapsed="false">
      <c r="B578" s="0" t="n">
        <v>314940</v>
      </c>
      <c r="C578" s="0" t="n">
        <v>3</v>
      </c>
      <c r="D578" s="0" t="n">
        <v>31</v>
      </c>
      <c r="E578" s="2" t="n">
        <f aca="false">VLOOKUP(B578,'10'!$B$2:$F$5570,4,0)</f>
        <v>-21.7076</v>
      </c>
      <c r="F578" s="2" t="n">
        <f aca="false">VLOOKUP(B578,'10'!$B$2:$F$5570,5,0)</f>
        <v>-43.743</v>
      </c>
      <c r="G578" s="3" t="n">
        <f aca="false">VLOOKUP(B578,'10'!$B$2:$J$5570,6,0)</f>
        <v>1950.01446217481</v>
      </c>
      <c r="H578" s="0" t="n">
        <f aca="false">IFERROR(IF(I578=K578,0,1),1)</f>
        <v>1</v>
      </c>
      <c r="I578" s="0" t="s">
        <v>2741</v>
      </c>
      <c r="K578" s="4" t="e">
        <f aca="false">VLOOKUP(I578,'[1]31-MG'!K$1:K$1048576,1,0)</f>
        <v>#N/A</v>
      </c>
      <c r="N578" s="0" t="n">
        <v>1808</v>
      </c>
    </row>
    <row r="579" customFormat="false" ht="12.8" hidden="false" customHeight="false" outlineLevel="0" collapsed="false">
      <c r="B579" s="0" t="n">
        <v>314950</v>
      </c>
      <c r="C579" s="0" t="n">
        <v>3</v>
      </c>
      <c r="D579" s="0" t="n">
        <v>31</v>
      </c>
      <c r="E579" s="2" t="n">
        <f aca="false">VLOOKUP(B579,'10'!$B$2:$F$5570,4,0)</f>
        <v>-21.8341</v>
      </c>
      <c r="F579" s="2" t="n">
        <f aca="false">VLOOKUP(B579,'10'!$B$2:$F$5570,5,0)</f>
        <v>-43.1145</v>
      </c>
      <c r="G579" s="3" t="n">
        <f aca="false">VLOOKUP(B579,'10'!$B$2:$J$5570,6,0)</f>
        <v>3569.99329081782</v>
      </c>
      <c r="H579" s="0" t="n">
        <f aca="false">IFERROR(IF(I579=K579,0,1),1)</f>
        <v>1</v>
      </c>
      <c r="I579" s="0" t="s">
        <v>2742</v>
      </c>
      <c r="K579" s="4" t="e">
        <f aca="false">VLOOKUP(I579,'[1]31-MG'!K$1:K$1048576,1,0)</f>
        <v>#N/A</v>
      </c>
      <c r="N579" s="0" t="n">
        <v>3310</v>
      </c>
    </row>
    <row r="580" customFormat="false" ht="12.8" hidden="false" customHeight="false" outlineLevel="0" collapsed="false">
      <c r="B580" s="0" t="n">
        <v>314960</v>
      </c>
      <c r="C580" s="0" t="n">
        <v>3</v>
      </c>
      <c r="D580" s="0" t="n">
        <v>31</v>
      </c>
      <c r="E580" s="2" t="n">
        <f aca="false">VLOOKUP(B580,'10'!$B$2:$F$5570,4,0)</f>
        <v>-19.6284</v>
      </c>
      <c r="F580" s="2" t="n">
        <f aca="false">VLOOKUP(B580,'10'!$B$2:$F$5570,5,0)</f>
        <v>-44.6604</v>
      </c>
      <c r="G580" s="3" t="n">
        <f aca="false">VLOOKUP(B580,'10'!$B$2:$J$5570,6,0)</f>
        <v>4722.96091253511</v>
      </c>
      <c r="H580" s="0" t="n">
        <f aca="false">IFERROR(IF(I580=K580,0,1),1)</f>
        <v>1</v>
      </c>
      <c r="I580" s="0" t="s">
        <v>2743</v>
      </c>
      <c r="K580" s="4" t="e">
        <f aca="false">VLOOKUP(I580,'[1]31-MG'!K$1:K$1048576,1,0)</f>
        <v>#N/A</v>
      </c>
      <c r="N580" s="0" t="n">
        <v>4379</v>
      </c>
    </row>
    <row r="581" customFormat="false" ht="12.8" hidden="false" customHeight="false" outlineLevel="0" collapsed="false">
      <c r="B581" s="0" t="n">
        <v>314970</v>
      </c>
      <c r="C581" s="0" t="n">
        <v>3</v>
      </c>
      <c r="D581" s="0" t="n">
        <v>31</v>
      </c>
      <c r="E581" s="2" t="n">
        <f aca="false">VLOOKUP(B581,'10'!$B$2:$F$5570,4,0)</f>
        <v>-19.9411</v>
      </c>
      <c r="F581" s="2" t="n">
        <f aca="false">VLOOKUP(B581,'10'!$B$2:$F$5570,5,0)</f>
        <v>-45.078</v>
      </c>
      <c r="G581" s="3" t="n">
        <f aca="false">VLOOKUP(B581,'10'!$B$2:$J$5570,6,0)</f>
        <v>12132.5844496706</v>
      </c>
      <c r="H581" s="0" t="n">
        <f aca="false">IFERROR(IF(I581=K581,0,1),1)</f>
        <v>1</v>
      </c>
      <c r="I581" s="0" t="s">
        <v>2744</v>
      </c>
      <c r="K581" s="4" t="e">
        <f aca="false">VLOOKUP(I581,'[1]31-MG'!K$1:K$1048576,1,0)</f>
        <v>#N/A</v>
      </c>
      <c r="N581" s="0" t="n">
        <v>11249</v>
      </c>
    </row>
    <row r="582" customFormat="false" ht="12.8" hidden="false" customHeight="false" outlineLevel="0" collapsed="false">
      <c r="B582" s="0" t="n">
        <v>314980</v>
      </c>
      <c r="C582" s="0" t="n">
        <v>3</v>
      </c>
      <c r="D582" s="0" t="n">
        <v>31</v>
      </c>
      <c r="E582" s="2" t="n">
        <f aca="false">VLOOKUP(B582,'10'!$B$2:$F$5570,4,0)</f>
        <v>-19.3434</v>
      </c>
      <c r="F582" s="2" t="n">
        <f aca="false">VLOOKUP(B582,'10'!$B$2:$F$5570,5,0)</f>
        <v>-47.2963</v>
      </c>
      <c r="G582" s="3" t="n">
        <f aca="false">VLOOKUP(B582,'10'!$B$2:$J$5570,6,0)</f>
        <v>17266.4720823874</v>
      </c>
      <c r="H582" s="0" t="n">
        <f aca="false">IFERROR(IF(I582=K582,0,1),1)</f>
        <v>0</v>
      </c>
      <c r="I582" s="0" t="s">
        <v>2745</v>
      </c>
      <c r="K582" s="4" t="str">
        <f aca="false">VLOOKUP(I582,'[1]31-MG'!K$1:K$1048576,1,0)</f>
        <v>'Perdizes'</v>
      </c>
      <c r="N582" s="0" t="n">
        <v>16009</v>
      </c>
    </row>
    <row r="583" customFormat="false" ht="12.8" hidden="false" customHeight="false" outlineLevel="0" collapsed="false">
      <c r="B583" s="0" t="n">
        <v>314990</v>
      </c>
      <c r="C583" s="0" t="n">
        <v>3</v>
      </c>
      <c r="D583" s="0" t="n">
        <v>31</v>
      </c>
      <c r="E583" s="2" t="n">
        <f aca="false">VLOOKUP(B583,'10'!$B$2:$F$5570,4,0)</f>
        <v>-21.0932</v>
      </c>
      <c r="F583" s="2" t="n">
        <f aca="false">VLOOKUP(B583,'10'!$B$2:$F$5570,5,0)</f>
        <v>-45.0896</v>
      </c>
      <c r="G583" s="3" t="n">
        <f aca="false">VLOOKUP(B583,'10'!$B$2:$J$5570,6,0)</f>
        <v>22963.361678188</v>
      </c>
      <c r="H583" s="0" t="n">
        <f aca="false">IFERROR(IF(I583=K583,0,1),1)</f>
        <v>0</v>
      </c>
      <c r="I583" s="0" t="s">
        <v>2746</v>
      </c>
      <c r="K583" s="4" t="str">
        <f aca="false">VLOOKUP(I583,'[1]31-MG'!K$1:K$1048576,1,0)</f>
        <v>'Perdoes'</v>
      </c>
      <c r="N583" s="0" t="n">
        <v>21291</v>
      </c>
    </row>
    <row r="584" customFormat="false" ht="12.8" hidden="false" customHeight="false" outlineLevel="0" collapsed="false">
      <c r="B584" s="0" t="n">
        <v>314995</v>
      </c>
      <c r="C584" s="0" t="n">
        <v>3</v>
      </c>
      <c r="D584" s="0" t="n">
        <v>31</v>
      </c>
      <c r="E584" s="2" t="n">
        <f aca="false">VLOOKUP(B584,'10'!$B$2:$F$5570,4,0)</f>
        <v>-19.1573</v>
      </c>
      <c r="F584" s="2" t="n">
        <f aca="false">VLOOKUP(B584,'10'!$B$2:$F$5570,5,0)</f>
        <v>-42.2333</v>
      </c>
      <c r="G584" s="3" t="n">
        <f aca="false">VLOOKUP(B584,'10'!$B$2:$J$5570,6,0)</f>
        <v>7384.81693722948</v>
      </c>
      <c r="H584" s="0" t="n">
        <f aca="false">IFERROR(IF(I584=K584,0,1),1)</f>
        <v>1</v>
      </c>
      <c r="I584" s="0" t="s">
        <v>2747</v>
      </c>
      <c r="K584" s="4" t="e">
        <f aca="false">VLOOKUP(I584,'[1]31-MG'!K$1:K$1048576,1,0)</f>
        <v>#N/A</v>
      </c>
      <c r="N584" s="0" t="n">
        <v>6847</v>
      </c>
    </row>
    <row r="585" customFormat="false" ht="12.8" hidden="false" customHeight="false" outlineLevel="0" collapsed="false">
      <c r="B585" s="0" t="n">
        <v>315000</v>
      </c>
      <c r="C585" s="0" t="n">
        <v>3</v>
      </c>
      <c r="D585" s="0" t="n">
        <v>31</v>
      </c>
      <c r="E585" s="2" t="n">
        <f aca="false">VLOOKUP(B585,'10'!$B$2:$F$5570,4,0)</f>
        <v>-18.357</v>
      </c>
      <c r="F585" s="2" t="n">
        <f aca="false">VLOOKUP(B585,'10'!$B$2:$F$5570,5,0)</f>
        <v>-41.6006</v>
      </c>
      <c r="G585" s="3" t="n">
        <f aca="false">VLOOKUP(B585,'10'!$B$2:$J$5570,6,0)</f>
        <v>4579.5140522092</v>
      </c>
      <c r="H585" s="0" t="n">
        <f aca="false">IFERROR(IF(I585=K585,0,1),1)</f>
        <v>1</v>
      </c>
      <c r="I585" s="0" t="s">
        <v>2748</v>
      </c>
      <c r="K585" s="4" t="e">
        <f aca="false">VLOOKUP(I585,'[1]31-MG'!K$1:K$1048576,1,0)</f>
        <v>#N/A</v>
      </c>
      <c r="N585" s="0" t="n">
        <v>4246</v>
      </c>
    </row>
    <row r="586" customFormat="false" ht="12.8" hidden="false" customHeight="false" outlineLevel="0" collapsed="false">
      <c r="B586" s="0" t="n">
        <v>315010</v>
      </c>
      <c r="C586" s="0" t="n">
        <v>3</v>
      </c>
      <c r="D586" s="0" t="n">
        <v>31</v>
      </c>
      <c r="E586" s="2" t="n">
        <f aca="false">VLOOKUP(B586,'10'!$B$2:$F$5570,4,0)</f>
        <v>-21.5096</v>
      </c>
      <c r="F586" s="2" t="n">
        <f aca="false">VLOOKUP(B586,'10'!$B$2:$F$5570,5,0)</f>
        <v>-43.313</v>
      </c>
      <c r="G586" s="3" t="n">
        <f aca="false">VLOOKUP(B586,'10'!$B$2:$J$5570,6,0)</f>
        <v>2980.02763218418</v>
      </c>
      <c r="H586" s="0" t="n">
        <f aca="false">IFERROR(IF(I586=K586,0,1),1)</f>
        <v>1</v>
      </c>
      <c r="I586" s="0" t="s">
        <v>2749</v>
      </c>
      <c r="K586" s="4" t="e">
        <f aca="false">VLOOKUP(I586,'[1]31-MG'!K$1:K$1048576,1,0)</f>
        <v>#N/A</v>
      </c>
      <c r="N586" s="0" t="n">
        <v>2763</v>
      </c>
    </row>
    <row r="587" customFormat="false" ht="12.8" hidden="false" customHeight="false" outlineLevel="0" collapsed="false">
      <c r="B587" s="0" t="n">
        <v>315015</v>
      </c>
      <c r="C587" s="0" t="n">
        <v>3</v>
      </c>
      <c r="D587" s="0" t="n">
        <v>31</v>
      </c>
      <c r="E587" s="2" t="n">
        <f aca="false">VLOOKUP(B587,'10'!$B$2:$F$5570,4,0)</f>
        <v>-19.7593</v>
      </c>
      <c r="F587" s="2" t="n">
        <f aca="false">VLOOKUP(B587,'10'!$B$2:$F$5570,5,0)</f>
        <v>-42.0756</v>
      </c>
      <c r="G587" s="3" t="n">
        <f aca="false">VLOOKUP(B587,'10'!$B$2:$J$5570,6,0)</f>
        <v>9087.84394816644</v>
      </c>
      <c r="H587" s="0" t="n">
        <f aca="false">IFERROR(IF(I587=K587,0,1),1)</f>
        <v>1</v>
      </c>
      <c r="I587" s="0" t="s">
        <v>2750</v>
      </c>
      <c r="K587" s="4" t="e">
        <f aca="false">VLOOKUP(I587,'[1]31-MG'!K$1:K$1048576,1,0)</f>
        <v>#N/A</v>
      </c>
      <c r="N587" s="0" t="n">
        <v>8426</v>
      </c>
    </row>
    <row r="588" customFormat="false" ht="12.8" hidden="false" customHeight="false" outlineLevel="0" collapsed="false">
      <c r="B588" s="0" t="n">
        <v>315020</v>
      </c>
      <c r="C588" s="0" t="n">
        <v>3</v>
      </c>
      <c r="D588" s="0" t="n">
        <v>31</v>
      </c>
      <c r="E588" s="2" t="n">
        <f aca="false">VLOOKUP(B588,'10'!$B$2:$F$5570,4,0)</f>
        <v>-20.2438</v>
      </c>
      <c r="F588" s="2" t="n">
        <f aca="false">VLOOKUP(B588,'10'!$B$2:$F$5570,5,0)</f>
        <v>-42.7379</v>
      </c>
      <c r="G588" s="3" t="n">
        <f aca="false">VLOOKUP(B588,'10'!$B$2:$J$5570,6,0)</f>
        <v>4465.18798307727</v>
      </c>
      <c r="H588" s="0" t="n">
        <f aca="false">IFERROR(IF(I588=K588,0,1),1)</f>
        <v>1</v>
      </c>
      <c r="I588" s="0" t="s">
        <v>2751</v>
      </c>
      <c r="K588" s="4" t="e">
        <f aca="false">VLOOKUP(I588,'[1]31-MG'!K$1:K$1048576,1,0)</f>
        <v>#N/A</v>
      </c>
      <c r="N588" s="0" t="n">
        <v>4140</v>
      </c>
    </row>
    <row r="589" customFormat="false" ht="12.8" hidden="false" customHeight="false" outlineLevel="0" collapsed="false">
      <c r="B589" s="0" t="n">
        <v>315030</v>
      </c>
      <c r="C589" s="0" t="n">
        <v>3</v>
      </c>
      <c r="D589" s="0" t="n">
        <v>31</v>
      </c>
      <c r="E589" s="2" t="n">
        <f aca="false">VLOOKUP(B589,'10'!$B$2:$F$5570,4,0)</f>
        <v>-21.469</v>
      </c>
      <c r="F589" s="2" t="n">
        <f aca="false">VLOOKUP(B589,'10'!$B$2:$F$5570,5,0)</f>
        <v>-44.1938</v>
      </c>
      <c r="G589" s="3" t="n">
        <f aca="false">VLOOKUP(B589,'10'!$B$2:$J$5570,6,0)</f>
        <v>4883.66453801301</v>
      </c>
      <c r="H589" s="0" t="n">
        <f aca="false">IFERROR(IF(I589=K589,0,1),1)</f>
        <v>0</v>
      </c>
      <c r="I589" s="0" t="s">
        <v>2752</v>
      </c>
      <c r="K589" s="4" t="str">
        <f aca="false">VLOOKUP(I589,'[1]31-MG'!K$1:K$1048576,1,0)</f>
        <v>'Piedade_Do_Rio_Grande'</v>
      </c>
      <c r="N589" s="0" t="n">
        <v>4528</v>
      </c>
    </row>
    <row r="590" customFormat="false" ht="12.8" hidden="false" customHeight="false" outlineLevel="0" collapsed="false">
      <c r="B590" s="0" t="n">
        <v>315040</v>
      </c>
      <c r="C590" s="0" t="n">
        <v>3</v>
      </c>
      <c r="D590" s="0" t="n">
        <v>31</v>
      </c>
      <c r="E590" s="2" t="n">
        <f aca="false">VLOOKUP(B590,'10'!$B$2:$F$5570,4,0)</f>
        <v>-20.4715</v>
      </c>
      <c r="F590" s="2" t="n">
        <f aca="false">VLOOKUP(B590,'10'!$B$2:$F$5570,5,0)</f>
        <v>-44.2243</v>
      </c>
      <c r="G590" s="3" t="n">
        <f aca="false">VLOOKUP(B590,'10'!$B$2:$J$5570,6,0)</f>
        <v>5344.20445800673</v>
      </c>
      <c r="H590" s="0" t="n">
        <f aca="false">IFERROR(IF(I590=K590,0,1),1)</f>
        <v>1</v>
      </c>
      <c r="I590" s="0" t="s">
        <v>2753</v>
      </c>
      <c r="K590" s="4" t="e">
        <f aca="false">VLOOKUP(I590,'[1]31-MG'!K$1:K$1048576,1,0)</f>
        <v>#N/A</v>
      </c>
      <c r="N590" s="0" t="n">
        <v>4955</v>
      </c>
    </row>
    <row r="591" customFormat="false" ht="12.8" hidden="false" customHeight="false" outlineLevel="0" collapsed="false">
      <c r="B591" s="0" t="n">
        <v>315050</v>
      </c>
      <c r="C591" s="0" t="n">
        <v>3</v>
      </c>
      <c r="D591" s="0" t="n">
        <v>31</v>
      </c>
      <c r="E591" s="2" t="n">
        <f aca="false">VLOOKUP(B591,'10'!$B$2:$F$5570,4,0)</f>
        <v>-20.4827</v>
      </c>
      <c r="F591" s="2" t="n">
        <f aca="false">VLOOKUP(B591,'10'!$B$2:$F$5570,5,0)</f>
        <v>-45.8049</v>
      </c>
      <c r="G591" s="3" t="n">
        <f aca="false">VLOOKUP(B591,'10'!$B$2:$J$5570,6,0)</f>
        <v>9308.94625167631</v>
      </c>
      <c r="H591" s="0" t="n">
        <f aca="false">IFERROR(IF(I591=K591,0,1),1)</f>
        <v>0</v>
      </c>
      <c r="I591" s="0" t="s">
        <v>2754</v>
      </c>
      <c r="K591" s="4" t="str">
        <f aca="false">VLOOKUP(I591,'[1]31-MG'!K$1:K$1048576,1,0)</f>
        <v>'Pimenta'</v>
      </c>
      <c r="N591" s="0" t="n">
        <v>8631</v>
      </c>
    </row>
    <row r="592" customFormat="false" ht="12.8" hidden="false" customHeight="false" outlineLevel="0" collapsed="false">
      <c r="B592" s="0" t="n">
        <v>315053</v>
      </c>
      <c r="C592" s="0" t="n">
        <v>3</v>
      </c>
      <c r="D592" s="0" t="n">
        <v>31</v>
      </c>
      <c r="E592" s="2" t="n">
        <f aca="false">VLOOKUP(B592,'10'!$B$2:$F$5570,4,0)</f>
        <v>-19.7287</v>
      </c>
      <c r="F592" s="2" t="n">
        <f aca="false">VLOOKUP(B592,'10'!$B$2:$F$5570,5,0)</f>
        <v>-42.4095</v>
      </c>
      <c r="G592" s="3" t="n">
        <f aca="false">VLOOKUP(B592,'10'!$B$2:$J$5570,6,0)</f>
        <v>5278.41304086477</v>
      </c>
      <c r="H592" s="0" t="n">
        <f aca="false">IFERROR(IF(I592=K592,0,1),1)</f>
        <v>1</v>
      </c>
      <c r="I592" s="0" t="s">
        <v>2755</v>
      </c>
      <c r="K592" s="4" t="e">
        <f aca="false">VLOOKUP(I592,'[1]31-MG'!K$1:K$1048576,1,0)</f>
        <v>#N/A</v>
      </c>
      <c r="N592" s="0" t="n">
        <v>4894</v>
      </c>
    </row>
    <row r="593" customFormat="false" ht="12.8" hidden="false" customHeight="false" outlineLevel="0" collapsed="false">
      <c r="B593" s="0" t="n">
        <v>315057</v>
      </c>
      <c r="C593" s="0" t="n">
        <v>3</v>
      </c>
      <c r="D593" s="0" t="n">
        <v>31</v>
      </c>
      <c r="E593" s="2" t="n">
        <f aca="false">VLOOKUP(B593,'10'!$B$2:$F$5570,4,0)</f>
        <v>-16.0572</v>
      </c>
      <c r="F593" s="2" t="n">
        <f aca="false">VLOOKUP(B593,'10'!$B$2:$F$5570,5,0)</f>
        <v>-45.1402</v>
      </c>
      <c r="G593" s="3" t="n">
        <f aca="false">VLOOKUP(B593,'10'!$B$2:$J$5570,6,0)</f>
        <v>8078.32318677506</v>
      </c>
      <c r="H593" s="0" t="n">
        <f aca="false">IFERROR(IF(I593=K593,0,1),1)</f>
        <v>1</v>
      </c>
      <c r="I593" s="0" t="s">
        <v>2756</v>
      </c>
      <c r="K593" s="4" t="e">
        <f aca="false">VLOOKUP(I593,'[1]31-MG'!K$1:K$1048576,1,0)</f>
        <v>#N/A</v>
      </c>
      <c r="N593" s="0" t="n">
        <v>7490</v>
      </c>
    </row>
    <row r="594" customFormat="false" ht="12.8" hidden="false" customHeight="false" outlineLevel="0" collapsed="false">
      <c r="B594" s="0" t="n">
        <v>315060</v>
      </c>
      <c r="C594" s="0" t="n">
        <v>3</v>
      </c>
      <c r="D594" s="0" t="n">
        <v>31</v>
      </c>
      <c r="E594" s="2" t="n">
        <f aca="false">VLOOKUP(B594,'10'!$B$2:$F$5570,4,0)</f>
        <v>-20.5089</v>
      </c>
      <c r="F594" s="2" t="n">
        <f aca="false">VLOOKUP(B594,'10'!$B$2:$F$5570,5,0)</f>
        <v>-44.4783</v>
      </c>
      <c r="G594" s="3" t="n">
        <f aca="false">VLOOKUP(B594,'10'!$B$2:$J$5570,6,0)</f>
        <v>6925.35556505776</v>
      </c>
      <c r="H594" s="0" t="n">
        <f aca="false">IFERROR(IF(I594=K594,0,1),1)</f>
        <v>1</v>
      </c>
      <c r="I594" s="0" t="s">
        <v>2757</v>
      </c>
      <c r="K594" s="4" t="e">
        <f aca="false">VLOOKUP(I594,'[1]31-MG'!K$1:K$1048576,1,0)</f>
        <v>#N/A</v>
      </c>
      <c r="N594" s="0" t="n">
        <v>6421</v>
      </c>
    </row>
    <row r="595" customFormat="false" ht="12.8" hidden="false" customHeight="false" outlineLevel="0" collapsed="false">
      <c r="B595" s="0" t="n">
        <v>315070</v>
      </c>
      <c r="C595" s="0" t="n">
        <v>3</v>
      </c>
      <c r="D595" s="0" t="n">
        <v>31</v>
      </c>
      <c r="E595" s="2" t="n">
        <f aca="false">VLOOKUP(B595,'10'!$B$2:$F$5570,4,0)</f>
        <v>-19.9092</v>
      </c>
      <c r="F595" s="2" t="n">
        <f aca="false">VLOOKUP(B595,'10'!$B$2:$F$5570,5,0)</f>
        <v>-48.7027</v>
      </c>
      <c r="G595" s="3" t="n">
        <f aca="false">VLOOKUP(B595,'10'!$B$2:$J$5570,6,0)</f>
        <v>6518.74303616401</v>
      </c>
      <c r="H595" s="0" t="n">
        <f aca="false">IFERROR(IF(I595=K595,0,1),1)</f>
        <v>1</v>
      </c>
      <c r="I595" s="0" t="s">
        <v>2758</v>
      </c>
      <c r="K595" s="4" t="e">
        <f aca="false">VLOOKUP(I595,'[1]31-MG'!K$1:K$1048576,1,0)</f>
        <v>#N/A</v>
      </c>
      <c r="N595" s="0" t="n">
        <v>6044</v>
      </c>
    </row>
    <row r="596" customFormat="false" ht="12.8" hidden="false" customHeight="false" outlineLevel="0" collapsed="false">
      <c r="B596" s="0" t="n">
        <v>315080</v>
      </c>
      <c r="C596" s="0" t="n">
        <v>3</v>
      </c>
      <c r="D596" s="0" t="n">
        <v>31</v>
      </c>
      <c r="E596" s="2" t="n">
        <f aca="false">VLOOKUP(B596,'10'!$B$2:$F$5570,4,0)</f>
        <v>-20.6834</v>
      </c>
      <c r="F596" s="2" t="n">
        <f aca="false">VLOOKUP(B596,'10'!$B$2:$F$5570,5,0)</f>
        <v>-43.2967</v>
      </c>
      <c r="G596" s="3" t="n">
        <f aca="false">VLOOKUP(B596,'10'!$B$2:$J$5570,6,0)</f>
        <v>19001.8555279844</v>
      </c>
      <c r="H596" s="0" t="n">
        <f aca="false">IFERROR(IF(I596=K596,0,1),1)</f>
        <v>0</v>
      </c>
      <c r="I596" s="0" t="s">
        <v>2759</v>
      </c>
      <c r="K596" s="4" t="str">
        <f aca="false">VLOOKUP(I596,'[1]31-MG'!K$1:K$1048576,1,0)</f>
        <v>'Piranga'</v>
      </c>
      <c r="N596" s="0" t="n">
        <v>17618</v>
      </c>
    </row>
    <row r="597" customFormat="false" ht="12.8" hidden="false" customHeight="false" outlineLevel="0" collapsed="false">
      <c r="B597" s="0" t="n">
        <v>315090</v>
      </c>
      <c r="C597" s="0" t="n">
        <v>3</v>
      </c>
      <c r="D597" s="0" t="n">
        <v>31</v>
      </c>
      <c r="E597" s="2" t="n">
        <f aca="false">VLOOKUP(B597,'10'!$B$2:$F$5570,4,0)</f>
        <v>-22.5249</v>
      </c>
      <c r="F597" s="2" t="n">
        <f aca="false">VLOOKUP(B597,'10'!$B$2:$F$5570,5,0)</f>
        <v>-45.4945</v>
      </c>
      <c r="G597" s="3" t="n">
        <f aca="false">VLOOKUP(B597,'10'!$B$2:$J$5570,6,0)</f>
        <v>5883.4783690064</v>
      </c>
      <c r="H597" s="0" t="n">
        <f aca="false">IFERROR(IF(I597=K597,0,1),1)</f>
        <v>1</v>
      </c>
      <c r="I597" s="0" t="s">
        <v>2760</v>
      </c>
      <c r="K597" s="4" t="e">
        <f aca="false">VLOOKUP(I597,'[1]31-MG'!K$1:K$1048576,1,0)</f>
        <v>#N/A</v>
      </c>
      <c r="N597" s="0" t="n">
        <v>5455</v>
      </c>
    </row>
    <row r="598" customFormat="false" ht="12.8" hidden="false" customHeight="false" outlineLevel="0" collapsed="false">
      <c r="B598" s="0" t="n">
        <v>315100</v>
      </c>
      <c r="C598" s="0" t="n">
        <v>3</v>
      </c>
      <c r="D598" s="0" t="n">
        <v>31</v>
      </c>
      <c r="E598" s="2" t="n">
        <f aca="false">VLOOKUP(B598,'10'!$B$2:$F$5570,4,0)</f>
        <v>-22.395</v>
      </c>
      <c r="F598" s="2" t="n">
        <f aca="false">VLOOKUP(B598,'10'!$B$2:$F$5570,5,0)</f>
        <v>-45.5324</v>
      </c>
      <c r="G598" s="3" t="n">
        <f aca="false">VLOOKUP(B598,'10'!$B$2:$J$5570,6,0)</f>
        <v>9221.58387809436</v>
      </c>
      <c r="H598" s="0" t="n">
        <f aca="false">IFERROR(IF(I598=K598,0,1),1)</f>
        <v>1</v>
      </c>
      <c r="I598" s="0" t="s">
        <v>2761</v>
      </c>
      <c r="K598" s="4" t="e">
        <f aca="false">VLOOKUP(I598,'[1]31-MG'!K$1:K$1048576,1,0)</f>
        <v>#N/A</v>
      </c>
      <c r="N598" s="0" t="n">
        <v>8550</v>
      </c>
    </row>
    <row r="599" customFormat="false" ht="12.8" hidden="false" customHeight="false" outlineLevel="0" collapsed="false">
      <c r="B599" s="0" t="n">
        <v>315110</v>
      </c>
      <c r="C599" s="0" t="n">
        <v>3</v>
      </c>
      <c r="D599" s="0" t="n">
        <v>31</v>
      </c>
      <c r="E599" s="2" t="n">
        <f aca="false">VLOOKUP(B599,'10'!$B$2:$F$5570,4,0)</f>
        <v>-21.6554</v>
      </c>
      <c r="F599" s="2" t="n">
        <f aca="false">VLOOKUP(B599,'10'!$B$2:$F$5570,5,0)</f>
        <v>-42.3434</v>
      </c>
      <c r="G599" s="3" t="n">
        <f aca="false">VLOOKUP(B599,'10'!$B$2:$J$5570,6,0)</f>
        <v>11573.8966778749</v>
      </c>
      <c r="H599" s="0" t="n">
        <f aca="false">IFERROR(IF(I599=K599,0,1),1)</f>
        <v>0</v>
      </c>
      <c r="I599" s="0" t="s">
        <v>2762</v>
      </c>
      <c r="K599" s="4" t="str">
        <f aca="false">VLOOKUP(I599,'[1]31-MG'!K$1:K$1048576,1,0)</f>
        <v>'Pirapetinga'</v>
      </c>
      <c r="N599" s="0" t="n">
        <v>10731</v>
      </c>
    </row>
    <row r="600" customFormat="false" ht="12.8" hidden="false" customHeight="false" outlineLevel="0" collapsed="false">
      <c r="B600" s="0" t="n">
        <v>315120</v>
      </c>
      <c r="C600" s="0" t="n">
        <v>3</v>
      </c>
      <c r="D600" s="0" t="n">
        <v>31</v>
      </c>
      <c r="E600" s="2" t="n">
        <f aca="false">VLOOKUP(B600,'10'!$B$2:$F$5570,4,0)</f>
        <v>-17.3392</v>
      </c>
      <c r="F600" s="2" t="n">
        <f aca="false">VLOOKUP(B600,'10'!$B$2:$F$5570,5,0)</f>
        <v>-44.934</v>
      </c>
      <c r="G600" s="3" t="n">
        <f aca="false">VLOOKUP(B600,'10'!$B$2:$J$5570,6,0)</f>
        <v>60623.0159789389</v>
      </c>
      <c r="H600" s="0" t="n">
        <f aca="false">IFERROR(IF(I600=K600,0,1),1)</f>
        <v>0</v>
      </c>
      <c r="I600" s="0" t="s">
        <v>2763</v>
      </c>
      <c r="K600" s="4" t="str">
        <f aca="false">VLOOKUP(I600,'[1]31-MG'!K$1:K$1048576,1,0)</f>
        <v>'Pirapora'</v>
      </c>
      <c r="N600" s="0" t="n">
        <v>56208</v>
      </c>
    </row>
    <row r="601" customFormat="false" ht="12.8" hidden="false" customHeight="false" outlineLevel="0" collapsed="false">
      <c r="B601" s="0" t="n">
        <v>315130</v>
      </c>
      <c r="C601" s="0" t="n">
        <v>3</v>
      </c>
      <c r="D601" s="0" t="n">
        <v>31</v>
      </c>
      <c r="E601" s="2" t="n">
        <f aca="false">VLOOKUP(B601,'10'!$B$2:$F$5570,4,0)</f>
        <v>-21.2825</v>
      </c>
      <c r="F601" s="2" t="n">
        <f aca="false">VLOOKUP(B601,'10'!$B$2:$F$5570,5,0)</f>
        <v>-43.0172</v>
      </c>
      <c r="G601" s="3" t="n">
        <f aca="false">VLOOKUP(B601,'10'!$B$2:$J$5570,6,0)</f>
        <v>11665.5732427449</v>
      </c>
      <c r="H601" s="0" t="n">
        <f aca="false">IFERROR(IF(I601=K601,0,1),1)</f>
        <v>1</v>
      </c>
      <c r="I601" s="0" t="s">
        <v>2764</v>
      </c>
      <c r="K601" s="4" t="e">
        <f aca="false">VLOOKUP(I601,'[1]31-MG'!K$1:K$1048576,1,0)</f>
        <v>#N/A</v>
      </c>
      <c r="N601" s="0" t="n">
        <v>10816</v>
      </c>
    </row>
    <row r="602" customFormat="false" ht="12.8" hidden="false" customHeight="false" outlineLevel="0" collapsed="false">
      <c r="B602" s="0" t="n">
        <v>315140</v>
      </c>
      <c r="C602" s="0" t="n">
        <v>3</v>
      </c>
      <c r="D602" s="0" t="n">
        <v>31</v>
      </c>
      <c r="E602" s="2" t="n">
        <f aca="false">VLOOKUP(B602,'10'!$B$2:$F$5570,4,0)</f>
        <v>-19.6741</v>
      </c>
      <c r="F602" s="2" t="n">
        <f aca="false">VLOOKUP(B602,'10'!$B$2:$F$5570,5,0)</f>
        <v>-44.8964</v>
      </c>
      <c r="G602" s="3" t="n">
        <f aca="false">VLOOKUP(B602,'10'!$B$2:$J$5570,6,0)</f>
        <v>29935.0947995917</v>
      </c>
      <c r="H602" s="0" t="n">
        <f aca="false">IFERROR(IF(I602=K602,0,1),1)</f>
        <v>0</v>
      </c>
      <c r="I602" s="0" t="s">
        <v>2765</v>
      </c>
      <c r="K602" s="4" t="str">
        <f aca="false">VLOOKUP(I602,'[1]31-MG'!K$1:K$1048576,1,0)</f>
        <v>'Pitangui'</v>
      </c>
      <c r="N602" s="0" t="n">
        <v>27755</v>
      </c>
    </row>
    <row r="603" customFormat="false" ht="12.8" hidden="false" customHeight="false" outlineLevel="0" collapsed="false">
      <c r="B603" s="0" t="n">
        <v>315150</v>
      </c>
      <c r="C603" s="0" t="n">
        <v>3</v>
      </c>
      <c r="D603" s="0" t="n">
        <v>31</v>
      </c>
      <c r="E603" s="2" t="n">
        <f aca="false">VLOOKUP(B603,'10'!$B$2:$F$5570,4,0)</f>
        <v>-20.4762</v>
      </c>
      <c r="F603" s="2" t="n">
        <f aca="false">VLOOKUP(B603,'10'!$B$2:$F$5570,5,0)</f>
        <v>-45.9589</v>
      </c>
      <c r="G603" s="3" t="n">
        <f aca="false">VLOOKUP(B603,'10'!$B$2:$J$5570,6,0)</f>
        <v>37162.4437548093</v>
      </c>
      <c r="H603" s="0" t="n">
        <f aca="false">IFERROR(IF(I603=K603,0,1),1)</f>
        <v>0</v>
      </c>
      <c r="I603" s="0" t="s">
        <v>2766</v>
      </c>
      <c r="K603" s="4" t="str">
        <f aca="false">VLOOKUP(I603,'[1]31-MG'!K$1:K$1048576,1,0)</f>
        <v>'Piumhi'</v>
      </c>
      <c r="N603" s="0" t="n">
        <v>34456</v>
      </c>
    </row>
    <row r="604" customFormat="false" ht="12.8" hidden="false" customHeight="false" outlineLevel="0" collapsed="false">
      <c r="B604" s="0" t="n">
        <v>315160</v>
      </c>
      <c r="C604" s="0" t="n">
        <v>3</v>
      </c>
      <c r="D604" s="0" t="n">
        <v>31</v>
      </c>
      <c r="E604" s="2" t="n">
        <f aca="false">VLOOKUP(B604,'10'!$B$2:$F$5570,4,0)</f>
        <v>-20.1376</v>
      </c>
      <c r="F604" s="2" t="n">
        <f aca="false">VLOOKUP(B604,'10'!$B$2:$F$5570,5,0)</f>
        <v>-48.7</v>
      </c>
      <c r="G604" s="3" t="n">
        <f aca="false">VLOOKUP(B604,'10'!$B$2:$J$5570,6,0)</f>
        <v>12908.0603336881</v>
      </c>
      <c r="H604" s="0" t="n">
        <f aca="false">IFERROR(IF(I604=K604,0,1),1)</f>
        <v>1</v>
      </c>
      <c r="I604" s="0" t="s">
        <v>2767</v>
      </c>
      <c r="K604" s="4" t="e">
        <f aca="false">VLOOKUP(I604,'[1]31-MG'!K$1:K$1048576,1,0)</f>
        <v>#N/A</v>
      </c>
      <c r="N604" s="0" t="n">
        <v>11968</v>
      </c>
    </row>
    <row r="605" customFormat="false" ht="12.8" hidden="false" customHeight="false" outlineLevel="0" collapsed="false">
      <c r="B605" s="0" t="n">
        <v>315170</v>
      </c>
      <c r="C605" s="0" t="n">
        <v>3</v>
      </c>
      <c r="D605" s="0" t="n">
        <v>31</v>
      </c>
      <c r="E605" s="2" t="n">
        <f aca="false">VLOOKUP(B605,'10'!$B$2:$F$5570,4,0)</f>
        <v>-21.78</v>
      </c>
      <c r="F605" s="2" t="n">
        <f aca="false">VLOOKUP(B605,'10'!$B$2:$F$5570,5,0)</f>
        <v>-45.9658</v>
      </c>
      <c r="G605" s="3" t="n">
        <f aca="false">VLOOKUP(B605,'10'!$B$2:$J$5570,6,0)</f>
        <v>18048.419253337</v>
      </c>
      <c r="H605" s="0" t="n">
        <f aca="false">IFERROR(IF(I605=K605,0,1),1)</f>
        <v>0</v>
      </c>
      <c r="I605" s="0" t="s">
        <v>2768</v>
      </c>
      <c r="K605" s="4" t="str">
        <f aca="false">VLOOKUP(I605,'[1]31-MG'!K$1:K$1048576,1,0)</f>
        <v>'Poco_Fundo'</v>
      </c>
      <c r="N605" s="0" t="n">
        <v>16734</v>
      </c>
    </row>
    <row r="606" customFormat="false" ht="12.8" hidden="false" customHeight="false" outlineLevel="0" collapsed="false">
      <c r="B606" s="0" t="n">
        <v>315180</v>
      </c>
      <c r="C606" s="0" t="n">
        <v>3</v>
      </c>
      <c r="D606" s="0" t="n">
        <v>31</v>
      </c>
      <c r="E606" s="2" t="n">
        <f aca="false">VLOOKUP(B606,'10'!$B$2:$F$5570,4,0)</f>
        <v>-21.78</v>
      </c>
      <c r="F606" s="2" t="n">
        <f aca="false">VLOOKUP(B606,'10'!$B$2:$F$5570,5,0)</f>
        <v>-46.5692</v>
      </c>
      <c r="G606" s="3" t="n">
        <f aca="false">VLOOKUP(B606,'10'!$B$2:$J$5570,6,0)</f>
        <v>179158.657260132</v>
      </c>
      <c r="H606" s="0" t="n">
        <f aca="false">IFERROR(IF(I606=K606,0,1),1)</f>
        <v>0</v>
      </c>
      <c r="I606" s="0" t="s">
        <v>2769</v>
      </c>
      <c r="K606" s="4" t="str">
        <f aca="false">VLOOKUP(I606,'[1]31-MG'!K$1:K$1048576,1,0)</f>
        <v>'Pocos_De_Caldas'</v>
      </c>
      <c r="N606" s="0" t="n">
        <v>166111</v>
      </c>
    </row>
    <row r="607" customFormat="false" ht="12.8" hidden="false" customHeight="false" outlineLevel="0" collapsed="false">
      <c r="B607" s="0" t="n">
        <v>315190</v>
      </c>
      <c r="C607" s="0" t="n">
        <v>3</v>
      </c>
      <c r="D607" s="0" t="n">
        <v>31</v>
      </c>
      <c r="E607" s="2" t="n">
        <f aca="false">VLOOKUP(B607,'10'!$B$2:$F$5570,4,0)</f>
        <v>-19.6208</v>
      </c>
      <c r="F607" s="2" t="n">
        <f aca="false">VLOOKUP(B607,'10'!$B$2:$F$5570,5,0)</f>
        <v>-41.6334</v>
      </c>
      <c r="G607" s="3" t="n">
        <f aca="false">VLOOKUP(B607,'10'!$B$2:$J$5570,6,0)</f>
        <v>9176.28486957039</v>
      </c>
      <c r="H607" s="0" t="n">
        <f aca="false">IFERROR(IF(I607=K607,0,1),1)</f>
        <v>0</v>
      </c>
      <c r="I607" s="0" t="s">
        <v>2770</v>
      </c>
      <c r="K607" s="4" t="str">
        <f aca="false">VLOOKUP(I607,'[1]31-MG'!K$1:K$1048576,1,0)</f>
        <v>'Pocrane'</v>
      </c>
      <c r="N607" s="0" t="n">
        <v>8508</v>
      </c>
    </row>
    <row r="608" customFormat="false" ht="12.8" hidden="false" customHeight="false" outlineLevel="0" collapsed="false">
      <c r="B608" s="0" t="n">
        <v>315200</v>
      </c>
      <c r="C608" s="0" t="n">
        <v>3</v>
      </c>
      <c r="D608" s="0" t="n">
        <v>31</v>
      </c>
      <c r="E608" s="2" t="n">
        <f aca="false">VLOOKUP(B608,'10'!$B$2:$F$5570,4,0)</f>
        <v>-19.2257</v>
      </c>
      <c r="F608" s="2" t="n">
        <f aca="false">VLOOKUP(B608,'10'!$B$2:$F$5570,5,0)</f>
        <v>-45.0141</v>
      </c>
      <c r="G608" s="3" t="n">
        <f aca="false">VLOOKUP(B608,'10'!$B$2:$J$5570,6,0)</f>
        <v>34063.7758622052</v>
      </c>
      <c r="H608" s="0" t="n">
        <f aca="false">IFERROR(IF(I608=K608,0,1),1)</f>
        <v>0</v>
      </c>
      <c r="I608" s="0" t="s">
        <v>2771</v>
      </c>
      <c r="K608" s="4" t="str">
        <f aca="false">VLOOKUP(I608,'[1]31-MG'!K$1:K$1048576,1,0)</f>
        <v>'Pompeu'</v>
      </c>
      <c r="N608" s="0" t="n">
        <v>31583</v>
      </c>
    </row>
    <row r="609" customFormat="false" ht="12.8" hidden="false" customHeight="false" outlineLevel="0" collapsed="false">
      <c r="B609" s="0" t="n">
        <v>315210</v>
      </c>
      <c r="C609" s="0" t="n">
        <v>3</v>
      </c>
      <c r="D609" s="0" t="n">
        <v>31</v>
      </c>
      <c r="E609" s="2" t="n">
        <f aca="false">VLOOKUP(B609,'10'!$B$2:$F$5570,4,0)</f>
        <v>-20.4111</v>
      </c>
      <c r="F609" s="2" t="n">
        <f aca="false">VLOOKUP(B609,'10'!$B$2:$F$5570,5,0)</f>
        <v>-42.8978</v>
      </c>
      <c r="G609" s="3" t="n">
        <f aca="false">VLOOKUP(B609,'10'!$B$2:$J$5570,6,0)</f>
        <v>64286.8429302707</v>
      </c>
      <c r="H609" s="0" t="n">
        <f aca="false">IFERROR(IF(I609=K609,0,1),1)</f>
        <v>0</v>
      </c>
      <c r="I609" s="0" t="s">
        <v>2772</v>
      </c>
      <c r="K609" s="4" t="str">
        <f aca="false">VLOOKUP(I609,'[1]31-MG'!K$1:K$1048576,1,0)</f>
        <v>'Ponte_Nova'</v>
      </c>
      <c r="N609" s="0" t="n">
        <v>59605</v>
      </c>
    </row>
    <row r="610" customFormat="false" ht="12.8" hidden="false" customHeight="false" outlineLevel="0" collapsed="false">
      <c r="B610" s="0" t="n">
        <v>315213</v>
      </c>
      <c r="C610" s="0" t="n">
        <v>3</v>
      </c>
      <c r="D610" s="0" t="n">
        <v>31</v>
      </c>
      <c r="E610" s="2" t="n">
        <f aca="false">VLOOKUP(B610,'10'!$B$2:$F$5570,4,0)</f>
        <v>-16.6282</v>
      </c>
      <c r="F610" s="2" t="n">
        <f aca="false">VLOOKUP(B610,'10'!$B$2:$F$5570,5,0)</f>
        <v>-45.0588</v>
      </c>
      <c r="G610" s="3" t="n">
        <f aca="false">VLOOKUP(B610,'10'!$B$2:$J$5570,6,0)</f>
        <v>4569.8071218112</v>
      </c>
      <c r="H610" s="0" t="n">
        <f aca="false">IFERROR(IF(I610=K610,0,1),1)</f>
        <v>1</v>
      </c>
      <c r="I610" s="0" t="s">
        <v>2773</v>
      </c>
      <c r="K610" s="4" t="e">
        <f aca="false">VLOOKUP(I610,'[1]31-MG'!K$1:K$1048576,1,0)</f>
        <v>#N/A</v>
      </c>
      <c r="N610" s="0" t="n">
        <v>4237</v>
      </c>
    </row>
    <row r="611" customFormat="false" ht="12.8" hidden="false" customHeight="false" outlineLevel="0" collapsed="false">
      <c r="B611" s="0" t="n">
        <v>315217</v>
      </c>
      <c r="C611" s="0" t="n">
        <v>3</v>
      </c>
      <c r="D611" s="0" t="n">
        <v>31</v>
      </c>
      <c r="E611" s="2" t="n">
        <f aca="false">VLOOKUP(B611,'10'!$B$2:$F$5570,4,0)</f>
        <v>-16.7473</v>
      </c>
      <c r="F611" s="2" t="n">
        <f aca="false">VLOOKUP(B611,'10'!$B$2:$F$5570,5,0)</f>
        <v>-41.5025</v>
      </c>
      <c r="G611" s="3" t="n">
        <f aca="false">VLOOKUP(B611,'10'!$B$2:$J$5570,6,0)</f>
        <v>13008.365281134</v>
      </c>
      <c r="H611" s="0" t="n">
        <f aca="false">IFERROR(IF(I611=K611,0,1),1)</f>
        <v>1</v>
      </c>
      <c r="I611" s="0" t="s">
        <v>2774</v>
      </c>
      <c r="K611" s="4" t="e">
        <f aca="false">VLOOKUP(I611,'[1]31-MG'!K$1:K$1048576,1,0)</f>
        <v>#N/A</v>
      </c>
      <c r="N611" s="0" t="n">
        <v>12061</v>
      </c>
    </row>
    <row r="612" customFormat="false" ht="12.8" hidden="false" customHeight="false" outlineLevel="0" collapsed="false">
      <c r="B612" s="0" t="n">
        <v>315220</v>
      </c>
      <c r="C612" s="0" t="n">
        <v>3</v>
      </c>
      <c r="D612" s="0" t="n">
        <v>31</v>
      </c>
      <c r="E612" s="2" t="n">
        <f aca="false">VLOOKUP(B612,'10'!$B$2:$F$5570,4,0)</f>
        <v>-15.7404</v>
      </c>
      <c r="F612" s="2" t="n">
        <f aca="false">VLOOKUP(B612,'10'!$B$2:$F$5570,5,0)</f>
        <v>-43.0281</v>
      </c>
      <c r="G612" s="3" t="n">
        <f aca="false">VLOOKUP(B612,'10'!$B$2:$J$5570,6,0)</f>
        <v>40930.889844875</v>
      </c>
      <c r="H612" s="0" t="n">
        <f aca="false">IFERROR(IF(I612=K612,0,1),1)</f>
        <v>0</v>
      </c>
      <c r="I612" s="0" t="s">
        <v>2775</v>
      </c>
      <c r="K612" s="4" t="str">
        <f aca="false">VLOOKUP(I612,'[1]31-MG'!K$1:K$1048576,1,0)</f>
        <v>'Porteirinha'</v>
      </c>
      <c r="N612" s="0" t="n">
        <v>37950</v>
      </c>
    </row>
    <row r="613" customFormat="false" ht="12.8" hidden="false" customHeight="false" outlineLevel="0" collapsed="false">
      <c r="B613" s="0" t="n">
        <v>315230</v>
      </c>
      <c r="C613" s="0" t="n">
        <v>3</v>
      </c>
      <c r="D613" s="0" t="n">
        <v>31</v>
      </c>
      <c r="E613" s="2" t="n">
        <f aca="false">VLOOKUP(B613,'10'!$B$2:$F$5570,4,0)</f>
        <v>-20.6642</v>
      </c>
      <c r="F613" s="2" t="n">
        <f aca="false">VLOOKUP(B613,'10'!$B$2:$F$5570,5,0)</f>
        <v>-43.0834</v>
      </c>
      <c r="G613" s="3" t="n">
        <f aca="false">VLOOKUP(B613,'10'!$B$2:$J$5570,6,0)</f>
        <v>12088.3639889686</v>
      </c>
      <c r="H613" s="0" t="n">
        <f aca="false">IFERROR(IF(I613=K613,0,1),1)</f>
        <v>1</v>
      </c>
      <c r="I613" s="0" t="s">
        <v>2776</v>
      </c>
      <c r="K613" s="4" t="e">
        <f aca="false">VLOOKUP(I613,'[1]31-MG'!K$1:K$1048576,1,0)</f>
        <v>#N/A</v>
      </c>
      <c r="N613" s="0" t="n">
        <v>11208</v>
      </c>
    </row>
    <row r="614" customFormat="false" ht="12.8" hidden="false" customHeight="false" outlineLevel="0" collapsed="false">
      <c r="B614" s="0" t="n">
        <v>315240</v>
      </c>
      <c r="C614" s="0" t="n">
        <v>3</v>
      </c>
      <c r="D614" s="0" t="n">
        <v>31</v>
      </c>
      <c r="E614" s="2" t="n">
        <f aca="false">VLOOKUP(B614,'10'!$B$2:$F$5570,4,0)</f>
        <v>-17.8077</v>
      </c>
      <c r="F614" s="2" t="n">
        <f aca="false">VLOOKUP(B614,'10'!$B$2:$F$5570,5,0)</f>
        <v>-41.786</v>
      </c>
      <c r="G614" s="3" t="n">
        <f aca="false">VLOOKUP(B614,'10'!$B$2:$J$5570,6,0)</f>
        <v>17786.3321325911</v>
      </c>
      <c r="H614" s="0" t="n">
        <f aca="false">IFERROR(IF(I614=K614,0,1),1)</f>
        <v>0</v>
      </c>
      <c r="I614" s="0" t="s">
        <v>2777</v>
      </c>
      <c r="K614" s="4" t="str">
        <f aca="false">VLOOKUP(I614,'[1]31-MG'!K$1:K$1048576,1,0)</f>
        <v>'Pote'</v>
      </c>
      <c r="N614" s="0" t="n">
        <v>16491</v>
      </c>
    </row>
    <row r="615" customFormat="false" ht="12.8" hidden="false" customHeight="false" outlineLevel="0" collapsed="false">
      <c r="B615" s="0" t="n">
        <v>315250</v>
      </c>
      <c r="C615" s="0" t="n">
        <v>3</v>
      </c>
      <c r="D615" s="0" t="n">
        <v>31</v>
      </c>
      <c r="E615" s="2" t="n">
        <f aca="false">VLOOKUP(B615,'10'!$B$2:$F$5570,4,0)</f>
        <v>-22.2266</v>
      </c>
      <c r="F615" s="2" t="n">
        <f aca="false">VLOOKUP(B615,'10'!$B$2:$F$5570,5,0)</f>
        <v>-45.9389</v>
      </c>
      <c r="G615" s="3" t="n">
        <f aca="false">VLOOKUP(B615,'10'!$B$2:$J$5570,6,0)</f>
        <v>160554.785878466</v>
      </c>
      <c r="H615" s="0" t="n">
        <f aca="false">IFERROR(IF(I615=K615,0,1),1)</f>
        <v>0</v>
      </c>
      <c r="I615" s="0" t="s">
        <v>2778</v>
      </c>
      <c r="K615" s="4" t="str">
        <f aca="false">VLOOKUP(I615,'[1]31-MG'!K$1:K$1048576,1,0)</f>
        <v>'Pouso_Alegre'</v>
      </c>
      <c r="N615" s="0" t="n">
        <v>148862</v>
      </c>
    </row>
    <row r="616" customFormat="false" ht="12.8" hidden="false" customHeight="false" outlineLevel="0" collapsed="false">
      <c r="B616" s="0" t="n">
        <v>315260</v>
      </c>
      <c r="C616" s="0" t="n">
        <v>3</v>
      </c>
      <c r="D616" s="0" t="n">
        <v>31</v>
      </c>
      <c r="E616" s="2" t="n">
        <f aca="false">VLOOKUP(B616,'10'!$B$2:$F$5570,4,0)</f>
        <v>-22.1964</v>
      </c>
      <c r="F616" s="2" t="n">
        <f aca="false">VLOOKUP(B616,'10'!$B$2:$F$5570,5,0)</f>
        <v>-44.9748</v>
      </c>
      <c r="G616" s="3" t="n">
        <f aca="false">VLOOKUP(B616,'10'!$B$2:$J$5570,6,0)</f>
        <v>6450.79452337806</v>
      </c>
      <c r="H616" s="0" t="n">
        <f aca="false">IFERROR(IF(I616=K616,0,1),1)</f>
        <v>0</v>
      </c>
      <c r="I616" s="0" t="s">
        <v>2779</v>
      </c>
      <c r="K616" s="4" t="str">
        <f aca="false">VLOOKUP(I616,'[1]31-MG'!K$1:K$1048576,1,0)</f>
        <v>'Pouso_Alto'</v>
      </c>
      <c r="N616" s="0" t="n">
        <v>5981</v>
      </c>
    </row>
    <row r="617" customFormat="false" ht="12.8" hidden="false" customHeight="false" outlineLevel="0" collapsed="false">
      <c r="B617" s="0" t="n">
        <v>315270</v>
      </c>
      <c r="C617" s="0" t="n">
        <v>3</v>
      </c>
      <c r="D617" s="0" t="n">
        <v>31</v>
      </c>
      <c r="E617" s="2" t="n">
        <f aca="false">VLOOKUP(B617,'10'!$B$2:$F$5570,4,0)</f>
        <v>-21.0597</v>
      </c>
      <c r="F617" s="2" t="n">
        <f aca="false">VLOOKUP(B617,'10'!$B$2:$F$5570,5,0)</f>
        <v>-44.0778</v>
      </c>
      <c r="G617" s="3" t="n">
        <f aca="false">VLOOKUP(B617,'10'!$B$2:$J$5570,6,0)</f>
        <v>9684.28089373208</v>
      </c>
      <c r="H617" s="0" t="n">
        <f aca="false">IFERROR(IF(I617=K617,0,1),1)</f>
        <v>0</v>
      </c>
      <c r="I617" s="0" t="s">
        <v>2780</v>
      </c>
      <c r="K617" s="4" t="str">
        <f aca="false">VLOOKUP(I617,'[1]31-MG'!K$1:K$1048576,1,0)</f>
        <v>'Prados'</v>
      </c>
      <c r="N617" s="0" t="n">
        <v>8979</v>
      </c>
    </row>
    <row r="618" customFormat="false" ht="12.8" hidden="false" customHeight="false" outlineLevel="0" collapsed="false">
      <c r="B618" s="0" t="n">
        <v>315280</v>
      </c>
      <c r="C618" s="0" t="n">
        <v>3</v>
      </c>
      <c r="D618" s="0" t="n">
        <v>31</v>
      </c>
      <c r="E618" s="2" t="n">
        <f aca="false">VLOOKUP(B618,'10'!$B$2:$F$5570,4,0)</f>
        <v>-19.3086</v>
      </c>
      <c r="F618" s="2" t="n">
        <f aca="false">VLOOKUP(B618,'10'!$B$2:$F$5570,5,0)</f>
        <v>-48.9276</v>
      </c>
      <c r="G618" s="3" t="n">
        <f aca="false">VLOOKUP(B618,'10'!$B$2:$J$5570,6,0)</f>
        <v>29862.8320955177</v>
      </c>
      <c r="H618" s="0" t="n">
        <f aca="false">IFERROR(IF(I618=K618,0,1),1)</f>
        <v>0</v>
      </c>
      <c r="I618" s="0" t="s">
        <v>1389</v>
      </c>
      <c r="K618" s="4" t="str">
        <f aca="false">VLOOKUP(I618,'[1]31-MG'!K$1:K$1048576,1,0)</f>
        <v>'Prata'</v>
      </c>
      <c r="N618" s="0" t="n">
        <v>27688</v>
      </c>
    </row>
    <row r="619" customFormat="false" ht="12.8" hidden="false" customHeight="false" outlineLevel="0" collapsed="false">
      <c r="B619" s="0" t="n">
        <v>315290</v>
      </c>
      <c r="C619" s="0" t="n">
        <v>3</v>
      </c>
      <c r="D619" s="0" t="n">
        <v>31</v>
      </c>
      <c r="E619" s="2" t="n">
        <f aca="false">VLOOKUP(B619,'10'!$B$2:$F$5570,4,0)</f>
        <v>-20.7411</v>
      </c>
      <c r="F619" s="2" t="n">
        <f aca="false">VLOOKUP(B619,'10'!$B$2:$F$5570,5,0)</f>
        <v>-46.8624</v>
      </c>
      <c r="G619" s="3" t="n">
        <f aca="false">VLOOKUP(B619,'10'!$B$2:$J$5570,6,0)</f>
        <v>9320.8102777183</v>
      </c>
      <c r="H619" s="0" t="n">
        <f aca="false">IFERROR(IF(I619=K619,0,1),1)</f>
        <v>0</v>
      </c>
      <c r="I619" s="0" t="s">
        <v>2781</v>
      </c>
      <c r="K619" s="4" t="str">
        <f aca="false">VLOOKUP(I619,'[1]31-MG'!K$1:K$1048576,1,0)</f>
        <v>'Pratapolis'</v>
      </c>
      <c r="N619" s="0" t="n">
        <v>8642</v>
      </c>
    </row>
    <row r="620" customFormat="false" ht="12.8" hidden="false" customHeight="false" outlineLevel="0" collapsed="false">
      <c r="B620" s="0" t="n">
        <v>315300</v>
      </c>
      <c r="C620" s="0" t="n">
        <v>3</v>
      </c>
      <c r="D620" s="0" t="n">
        <v>31</v>
      </c>
      <c r="E620" s="2" t="n">
        <f aca="false">VLOOKUP(B620,'10'!$B$2:$F$5570,4,0)</f>
        <v>-19.739</v>
      </c>
      <c r="F620" s="2" t="n">
        <f aca="false">VLOOKUP(B620,'10'!$B$2:$F$5570,5,0)</f>
        <v>-46.3755</v>
      </c>
      <c r="G620" s="3" t="n">
        <f aca="false">VLOOKUP(B620,'10'!$B$2:$J$5570,6,0)</f>
        <v>3853.65136800364</v>
      </c>
      <c r="H620" s="0" t="n">
        <f aca="false">IFERROR(IF(I620=K620,0,1),1)</f>
        <v>1</v>
      </c>
      <c r="I620" s="0" t="s">
        <v>2782</v>
      </c>
      <c r="K620" s="4" t="e">
        <f aca="false">VLOOKUP(I620,'[1]31-MG'!K$1:K$1048576,1,0)</f>
        <v>#N/A</v>
      </c>
      <c r="N620" s="0" t="n">
        <v>3573</v>
      </c>
    </row>
    <row r="621" customFormat="false" ht="12.8" hidden="false" customHeight="false" outlineLevel="0" collapsed="false">
      <c r="B621" s="0" t="n">
        <v>315310</v>
      </c>
      <c r="C621" s="0" t="n">
        <v>3</v>
      </c>
      <c r="D621" s="0" t="n">
        <v>31</v>
      </c>
      <c r="E621" s="2" t="n">
        <f aca="false">VLOOKUP(B621,'10'!$B$2:$F$5570,4,0)</f>
        <v>-20.7656</v>
      </c>
      <c r="F621" s="2" t="n">
        <f aca="false">VLOOKUP(B621,'10'!$B$2:$F$5570,5,0)</f>
        <v>-43.1895</v>
      </c>
      <c r="G621" s="3" t="n">
        <f aca="false">VLOOKUP(B621,'10'!$B$2:$J$5570,6,0)</f>
        <v>5822.00114315244</v>
      </c>
      <c r="H621" s="0" t="n">
        <f aca="false">IFERROR(IF(I621=K621,0,1),1)</f>
        <v>0</v>
      </c>
      <c r="I621" s="0" t="s">
        <v>2783</v>
      </c>
      <c r="K621" s="4" t="str">
        <f aca="false">VLOOKUP(I621,'[1]31-MG'!K$1:K$1048576,1,0)</f>
        <v>'Presidente_Bernardes'</v>
      </c>
      <c r="N621" s="0" t="n">
        <v>5398</v>
      </c>
    </row>
    <row r="622" customFormat="false" ht="12.8" hidden="false" customHeight="false" outlineLevel="0" collapsed="false">
      <c r="B622" s="0" t="n">
        <v>315320</v>
      </c>
      <c r="C622" s="0" t="n">
        <v>3</v>
      </c>
      <c r="D622" s="0" t="n">
        <v>31</v>
      </c>
      <c r="E622" s="2" t="n">
        <f aca="false">VLOOKUP(B622,'10'!$B$2:$F$5570,4,0)</f>
        <v>-18.6401</v>
      </c>
      <c r="F622" s="2" t="n">
        <f aca="false">VLOOKUP(B622,'10'!$B$2:$F$5570,5,0)</f>
        <v>-44.06</v>
      </c>
      <c r="G622" s="3" t="n">
        <f aca="false">VLOOKUP(B622,'10'!$B$2:$J$5570,6,0)</f>
        <v>3964.74179366957</v>
      </c>
      <c r="H622" s="0" t="n">
        <f aca="false">IFERROR(IF(I622=K622,0,1),1)</f>
        <v>1</v>
      </c>
      <c r="I622" s="0" t="s">
        <v>618</v>
      </c>
      <c r="K622" s="4" t="e">
        <f aca="false">VLOOKUP(I622,'[1]31-MG'!K$1:K$1048576,1,0)</f>
        <v>#N/A</v>
      </c>
      <c r="N622" s="0" t="n">
        <v>3676</v>
      </c>
    </row>
    <row r="623" customFormat="false" ht="12.8" hidden="false" customHeight="false" outlineLevel="0" collapsed="false">
      <c r="B623" s="0" t="n">
        <v>315330</v>
      </c>
      <c r="C623" s="0" t="n">
        <v>3</v>
      </c>
      <c r="D623" s="0" t="n">
        <v>31</v>
      </c>
      <c r="E623" s="2" t="n">
        <f aca="false">VLOOKUP(B623,'10'!$B$2:$F$5570,4,0)</f>
        <v>-18.6193</v>
      </c>
      <c r="F623" s="2" t="n">
        <f aca="false">VLOOKUP(B623,'10'!$B$2:$F$5570,5,0)</f>
        <v>-43.5628</v>
      </c>
      <c r="G623" s="3" t="n">
        <f aca="false">VLOOKUP(B623,'10'!$B$2:$J$5570,6,0)</f>
        <v>3239.95765728602</v>
      </c>
      <c r="H623" s="0" t="n">
        <f aca="false">IFERROR(IF(I623=K623,0,1),1)</f>
        <v>1</v>
      </c>
      <c r="I623" s="0" t="s">
        <v>2784</v>
      </c>
      <c r="K623" s="4" t="e">
        <f aca="false">VLOOKUP(I623,'[1]31-MG'!K$1:K$1048576,1,0)</f>
        <v>#N/A</v>
      </c>
      <c r="N623" s="0" t="n">
        <v>3004</v>
      </c>
    </row>
    <row r="624" customFormat="false" ht="12.8" hidden="false" customHeight="false" outlineLevel="0" collapsed="false">
      <c r="B624" s="0" t="n">
        <v>315340</v>
      </c>
      <c r="C624" s="0" t="n">
        <v>3</v>
      </c>
      <c r="D624" s="0" t="n">
        <v>31</v>
      </c>
      <c r="E624" s="2" t="n">
        <f aca="false">VLOOKUP(B624,'10'!$B$2:$F$5570,4,0)</f>
        <v>-18.4096</v>
      </c>
      <c r="F624" s="2" t="n">
        <f aca="false">VLOOKUP(B624,'10'!$B$2:$F$5570,5,0)</f>
        <v>-46.4165</v>
      </c>
      <c r="G624" s="3" t="n">
        <f aca="false">VLOOKUP(B624,'10'!$B$2:$J$5570,6,0)</f>
        <v>20899.0211468812</v>
      </c>
      <c r="H624" s="0" t="n">
        <f aca="false">IFERROR(IF(I624=K624,0,1),1)</f>
        <v>0</v>
      </c>
      <c r="I624" s="0" t="s">
        <v>2785</v>
      </c>
      <c r="K624" s="4" t="str">
        <f aca="false">VLOOKUP(I624,'[1]31-MG'!K$1:K$1048576,1,0)</f>
        <v>'Presidente_Olegario'</v>
      </c>
      <c r="N624" s="0" t="n">
        <v>19377</v>
      </c>
    </row>
    <row r="625" customFormat="false" ht="12.8" hidden="false" customHeight="false" outlineLevel="0" collapsed="false">
      <c r="B625" s="0" t="n">
        <v>315350</v>
      </c>
      <c r="C625" s="0" t="n">
        <v>3</v>
      </c>
      <c r="D625" s="0" t="n">
        <v>31</v>
      </c>
      <c r="E625" s="2" t="n">
        <f aca="false">VLOOKUP(B625,'10'!$B$2:$F$5570,4,0)</f>
        <v>-20.4208</v>
      </c>
      <c r="F625" s="2" t="n">
        <f aca="false">VLOOKUP(B625,'10'!$B$2:$F$5570,5,0)</f>
        <v>-41.967</v>
      </c>
      <c r="G625" s="3" t="n">
        <f aca="false">VLOOKUP(B625,'10'!$B$2:$J$5570,6,0)</f>
        <v>8987.5390007205</v>
      </c>
      <c r="H625" s="0" t="n">
        <f aca="false">IFERROR(IF(I625=K625,0,1),1)</f>
        <v>1</v>
      </c>
      <c r="I625" s="0" t="s">
        <v>2786</v>
      </c>
      <c r="K625" s="4" t="e">
        <f aca="false">VLOOKUP(I625,'[1]31-MG'!K$1:K$1048576,1,0)</f>
        <v>#N/A</v>
      </c>
      <c r="N625" s="0" t="n">
        <v>8333</v>
      </c>
    </row>
    <row r="626" customFormat="false" ht="12.8" hidden="false" customHeight="false" outlineLevel="0" collapsed="false">
      <c r="B626" s="0" t="n">
        <v>315360</v>
      </c>
      <c r="C626" s="0" t="n">
        <v>3</v>
      </c>
      <c r="D626" s="0" t="n">
        <v>31</v>
      </c>
      <c r="E626" s="2" t="n">
        <f aca="false">VLOOKUP(B626,'10'!$B$2:$F$5570,4,0)</f>
        <v>-19.4742</v>
      </c>
      <c r="F626" s="2" t="n">
        <f aca="false">VLOOKUP(B626,'10'!$B$2:$F$5570,5,0)</f>
        <v>-44.1591</v>
      </c>
      <c r="G626" s="3" t="n">
        <f aca="false">VLOOKUP(B626,'10'!$B$2:$J$5570,6,0)</f>
        <v>11463.884800031</v>
      </c>
      <c r="H626" s="0" t="n">
        <f aca="false">IFERROR(IF(I626=K626,0,1),1)</f>
        <v>1</v>
      </c>
      <c r="I626" s="0" t="s">
        <v>2787</v>
      </c>
      <c r="K626" s="4" t="e">
        <f aca="false">VLOOKUP(I626,'[1]31-MG'!K$1:K$1048576,1,0)</f>
        <v>#N/A</v>
      </c>
      <c r="N626" s="0" t="n">
        <v>10629</v>
      </c>
    </row>
    <row r="627" customFormat="false" ht="12.8" hidden="false" customHeight="false" outlineLevel="0" collapsed="false">
      <c r="B627" s="0" t="n">
        <v>315370</v>
      </c>
      <c r="C627" s="0" t="n">
        <v>3</v>
      </c>
      <c r="D627" s="0" t="n">
        <v>31</v>
      </c>
      <c r="E627" s="2" t="n">
        <f aca="false">VLOOKUP(B627,'10'!$B$2:$F$5570,4,0)</f>
        <v>-19.2703</v>
      </c>
      <c r="F627" s="2" t="n">
        <f aca="false">VLOOKUP(B627,'10'!$B$2:$F$5570,5,0)</f>
        <v>-45.5569</v>
      </c>
      <c r="G627" s="3" t="n">
        <f aca="false">VLOOKUP(B627,'10'!$B$2:$J$5570,6,0)</f>
        <v>3820.21638552166</v>
      </c>
      <c r="H627" s="0" t="n">
        <f aca="false">IFERROR(IF(I627=K627,0,1),1)</f>
        <v>1</v>
      </c>
      <c r="I627" s="0" t="s">
        <v>2788</v>
      </c>
      <c r="K627" s="4" t="e">
        <f aca="false">VLOOKUP(I627,'[1]31-MG'!K$1:K$1048576,1,0)</f>
        <v>#N/A</v>
      </c>
      <c r="N627" s="0" t="n">
        <v>3542</v>
      </c>
    </row>
    <row r="628" customFormat="false" ht="12.8" hidden="false" customHeight="false" outlineLevel="0" collapsed="false">
      <c r="B628" s="0" t="n">
        <v>315380</v>
      </c>
      <c r="C628" s="0" t="n">
        <v>3</v>
      </c>
      <c r="D628" s="0" t="n">
        <v>31</v>
      </c>
      <c r="E628" s="2" t="n">
        <f aca="false">VLOOKUP(B628,'10'!$B$2:$F$5570,4,0)</f>
        <v>-20.7416</v>
      </c>
      <c r="F628" s="2" t="n">
        <f aca="false">VLOOKUP(B628,'10'!$B$2:$F$5570,5,0)</f>
        <v>-43.8851</v>
      </c>
      <c r="G628" s="3" t="n">
        <f aca="false">VLOOKUP(B628,'10'!$B$2:$J$5570,6,0)</f>
        <v>2085.91148774672</v>
      </c>
      <c r="H628" s="0" t="n">
        <f aca="false">IFERROR(IF(I628=K628,0,1),1)</f>
        <v>1</v>
      </c>
      <c r="I628" s="0" t="s">
        <v>2789</v>
      </c>
      <c r="K628" s="4" t="e">
        <f aca="false">VLOOKUP(I628,'[1]31-MG'!K$1:K$1048576,1,0)</f>
        <v>#N/A</v>
      </c>
      <c r="N628" s="0" t="n">
        <v>1934</v>
      </c>
    </row>
    <row r="629" customFormat="false" ht="12.8" hidden="false" customHeight="false" outlineLevel="0" collapsed="false">
      <c r="B629" s="0" t="n">
        <v>315390</v>
      </c>
      <c r="C629" s="0" t="n">
        <v>3</v>
      </c>
      <c r="D629" s="0" t="n">
        <v>31</v>
      </c>
      <c r="E629" s="2" t="n">
        <f aca="false">VLOOKUP(B629,'10'!$B$2:$F$5570,4,0)</f>
        <v>-19.9636</v>
      </c>
      <c r="F629" s="2" t="n">
        <f aca="false">VLOOKUP(B629,'10'!$B$2:$F$5570,5,0)</f>
        <v>-43.8079</v>
      </c>
      <c r="G629" s="3" t="n">
        <f aca="false">VLOOKUP(B629,'10'!$B$2:$J$5570,6,0)</f>
        <v>17555.5228986833</v>
      </c>
      <c r="H629" s="0" t="n">
        <f aca="false">IFERROR(IF(I629=K629,0,1),1)</f>
        <v>1</v>
      </c>
      <c r="I629" s="0" t="s">
        <v>2790</v>
      </c>
      <c r="K629" s="4" t="e">
        <f aca="false">VLOOKUP(I629,'[1]31-MG'!K$1:K$1048576,1,0)</f>
        <v>#N/A</v>
      </c>
      <c r="N629" s="0" t="n">
        <v>16277</v>
      </c>
    </row>
    <row r="630" customFormat="false" ht="12.8" hidden="false" customHeight="false" outlineLevel="0" collapsed="false">
      <c r="B630" s="0" t="n">
        <v>315400</v>
      </c>
      <c r="C630" s="0" t="n">
        <v>3</v>
      </c>
      <c r="D630" s="0" t="n">
        <v>31</v>
      </c>
      <c r="E630" s="2" t="n">
        <f aca="false">VLOOKUP(B630,'10'!$B$2:$F$5570,4,0)</f>
        <v>-20.1061</v>
      </c>
      <c r="F630" s="2" t="n">
        <f aca="false">VLOOKUP(B630,'10'!$B$2:$F$5570,5,0)</f>
        <v>-42.4502</v>
      </c>
      <c r="G630" s="3" t="n">
        <f aca="false">VLOOKUP(B630,'10'!$B$2:$J$5570,6,0)</f>
        <v>25684.5378330923</v>
      </c>
      <c r="H630" s="0" t="n">
        <f aca="false">IFERROR(IF(I630=K630,0,1),1)</f>
        <v>0</v>
      </c>
      <c r="I630" s="0" t="s">
        <v>2791</v>
      </c>
      <c r="K630" s="4" t="str">
        <f aca="false">VLOOKUP(I630,'[1]31-MG'!K$1:K$1048576,1,0)</f>
        <v>'Raul_Soares'</v>
      </c>
      <c r="N630" s="0" t="n">
        <v>23814</v>
      </c>
    </row>
    <row r="631" customFormat="false" ht="12.8" hidden="false" customHeight="false" outlineLevel="0" collapsed="false">
      <c r="B631" s="0" t="n">
        <v>315410</v>
      </c>
      <c r="C631" s="0" t="n">
        <v>3</v>
      </c>
      <c r="D631" s="0" t="n">
        <v>31</v>
      </c>
      <c r="E631" s="2" t="n">
        <f aca="false">VLOOKUP(B631,'10'!$B$2:$F$5570,4,0)</f>
        <v>-21.5289</v>
      </c>
      <c r="F631" s="2" t="n">
        <f aca="false">VLOOKUP(B631,'10'!$B$2:$F$5570,5,0)</f>
        <v>-42.4676</v>
      </c>
      <c r="G631" s="3" t="n">
        <f aca="false">VLOOKUP(B631,'10'!$B$2:$J$5570,6,0)</f>
        <v>11339.8518005011</v>
      </c>
      <c r="H631" s="0" t="n">
        <f aca="false">IFERROR(IF(I631=K631,0,1),1)</f>
        <v>0</v>
      </c>
      <c r="I631" s="0" t="s">
        <v>2792</v>
      </c>
      <c r="K631" s="4" t="str">
        <f aca="false">VLOOKUP(I631,'[1]31-MG'!K$1:K$1048576,1,0)</f>
        <v>'Recreio'</v>
      </c>
      <c r="N631" s="0" t="n">
        <v>10514</v>
      </c>
    </row>
    <row r="632" customFormat="false" ht="12.8" hidden="false" customHeight="false" outlineLevel="0" collapsed="false">
      <c r="B632" s="0" t="n">
        <v>315415</v>
      </c>
      <c r="C632" s="0" t="n">
        <v>3</v>
      </c>
      <c r="D632" s="0" t="n">
        <v>31</v>
      </c>
      <c r="E632" s="2" t="n">
        <f aca="false">VLOOKUP(B632,'10'!$B$2:$F$5570,4,0)</f>
        <v>-20.2401</v>
      </c>
      <c r="F632" s="2" t="n">
        <f aca="false">VLOOKUP(B632,'10'!$B$2:$F$5570,5,0)</f>
        <v>-41.9848</v>
      </c>
      <c r="G632" s="3" t="n">
        <f aca="false">VLOOKUP(B632,'10'!$B$2:$J$5570,6,0)</f>
        <v>7663.08227530531</v>
      </c>
      <c r="H632" s="0" t="n">
        <f aca="false">IFERROR(IF(I632=K632,0,1),1)</f>
        <v>1</v>
      </c>
      <c r="I632" s="0" t="s">
        <v>2793</v>
      </c>
      <c r="K632" s="4" t="e">
        <f aca="false">VLOOKUP(I632,'[1]31-MG'!K$1:K$1048576,1,0)</f>
        <v>#N/A</v>
      </c>
      <c r="N632" s="0" t="n">
        <v>7105</v>
      </c>
    </row>
    <row r="633" customFormat="false" ht="12.8" hidden="false" customHeight="false" outlineLevel="0" collapsed="false">
      <c r="B633" s="0" t="n">
        <v>315420</v>
      </c>
      <c r="C633" s="0" t="n">
        <v>3</v>
      </c>
      <c r="D633" s="0" t="n">
        <v>31</v>
      </c>
      <c r="E633" s="2" t="n">
        <f aca="false">VLOOKUP(B633,'10'!$B$2:$F$5570,4,0)</f>
        <v>-20.9171</v>
      </c>
      <c r="F633" s="2" t="n">
        <f aca="false">VLOOKUP(B633,'10'!$B$2:$F$5570,5,0)</f>
        <v>-44.2407</v>
      </c>
      <c r="G633" s="3" t="n">
        <f aca="false">VLOOKUP(B633,'10'!$B$2:$J$5570,6,0)</f>
        <v>12359.0794922904</v>
      </c>
      <c r="H633" s="0" t="n">
        <f aca="false">IFERROR(IF(I633=K633,0,1),1)</f>
        <v>0</v>
      </c>
      <c r="I633" s="0" t="s">
        <v>2794</v>
      </c>
      <c r="K633" s="4" t="str">
        <f aca="false">VLOOKUP(I633,'[1]31-MG'!K$1:K$1048576,1,0)</f>
        <v>'Resende_Costa'</v>
      </c>
      <c r="N633" s="0" t="n">
        <v>11459</v>
      </c>
    </row>
    <row r="634" customFormat="false" ht="12.8" hidden="false" customHeight="false" outlineLevel="0" collapsed="false">
      <c r="B634" s="0" t="n">
        <v>315430</v>
      </c>
      <c r="C634" s="0" t="n">
        <v>3</v>
      </c>
      <c r="D634" s="0" t="n">
        <v>31</v>
      </c>
      <c r="E634" s="2" t="n">
        <f aca="false">VLOOKUP(B634,'10'!$B$2:$F$5570,4,0)</f>
        <v>-19.3194</v>
      </c>
      <c r="F634" s="2" t="n">
        <f aca="false">VLOOKUP(B634,'10'!$B$2:$F$5570,5,0)</f>
        <v>-41.2462</v>
      </c>
      <c r="G634" s="3" t="n">
        <f aca="false">VLOOKUP(B634,'10'!$B$2:$J$5570,6,0)</f>
        <v>18764.5750071445</v>
      </c>
      <c r="H634" s="0" t="n">
        <f aca="false">IFERROR(IF(I634=K634,0,1),1)</f>
        <v>0</v>
      </c>
      <c r="I634" s="0" t="s">
        <v>2795</v>
      </c>
      <c r="K634" s="4" t="str">
        <f aca="false">VLOOKUP(I634,'[1]31-MG'!K$1:K$1048576,1,0)</f>
        <v>'Resplendor'</v>
      </c>
      <c r="N634" s="0" t="n">
        <v>17398</v>
      </c>
    </row>
    <row r="635" customFormat="false" ht="12.8" hidden="false" customHeight="false" outlineLevel="0" collapsed="false">
      <c r="B635" s="0" t="n">
        <v>315440</v>
      </c>
      <c r="C635" s="0" t="n">
        <v>3</v>
      </c>
      <c r="D635" s="0" t="n">
        <v>31</v>
      </c>
      <c r="E635" s="2" t="n">
        <f aca="false">VLOOKUP(B635,'10'!$B$2:$F$5570,4,0)</f>
        <v>-21.0642</v>
      </c>
      <c r="F635" s="2" t="n">
        <f aca="false">VLOOKUP(B635,'10'!$B$2:$F$5570,5,0)</f>
        <v>-43.7598</v>
      </c>
      <c r="G635" s="3" t="n">
        <f aca="false">VLOOKUP(B635,'10'!$B$2:$J$5570,6,0)</f>
        <v>5174.87244995284</v>
      </c>
      <c r="H635" s="0" t="n">
        <f aca="false">IFERROR(IF(I635=K635,0,1),1)</f>
        <v>1</v>
      </c>
      <c r="I635" s="0" t="s">
        <v>2796</v>
      </c>
      <c r="K635" s="4" t="e">
        <f aca="false">VLOOKUP(I635,'[1]31-MG'!K$1:K$1048576,1,0)</f>
        <v>#N/A</v>
      </c>
      <c r="N635" s="0" t="n">
        <v>4798</v>
      </c>
    </row>
    <row r="636" customFormat="false" ht="12.8" hidden="false" customHeight="false" outlineLevel="0" collapsed="false">
      <c r="B636" s="0" t="n">
        <v>315445</v>
      </c>
      <c r="C636" s="0" t="n">
        <v>3</v>
      </c>
      <c r="D636" s="0" t="n">
        <v>31</v>
      </c>
      <c r="E636" s="2" t="n">
        <f aca="false">VLOOKUP(B636,'10'!$B$2:$F$5570,4,0)</f>
        <v>-16.2258</v>
      </c>
      <c r="F636" s="2" t="n">
        <f aca="false">VLOOKUP(B636,'10'!$B$2:$F$5570,5,0)</f>
        <v>-45.9888</v>
      </c>
      <c r="G636" s="3" t="n">
        <f aca="false">VLOOKUP(B636,'10'!$B$2:$J$5570,6,0)</f>
        <v>8777.22217543063</v>
      </c>
      <c r="H636" s="0" t="n">
        <f aca="false">IFERROR(IF(I636=K636,0,1),1)</f>
        <v>1</v>
      </c>
      <c r="I636" s="0" t="s">
        <v>438</v>
      </c>
      <c r="K636" s="4" t="e">
        <f aca="false">VLOOKUP(I636,'[1]31-MG'!K$1:K$1048576,1,0)</f>
        <v>#N/A</v>
      </c>
      <c r="N636" s="0" t="n">
        <v>8138</v>
      </c>
    </row>
    <row r="637" customFormat="false" ht="12.8" hidden="false" customHeight="false" outlineLevel="0" collapsed="false">
      <c r="B637" s="0" t="n">
        <v>315450</v>
      </c>
      <c r="C637" s="0" t="n">
        <v>3</v>
      </c>
      <c r="D637" s="0" t="n">
        <v>31</v>
      </c>
      <c r="E637" s="2" t="n">
        <f aca="false">VLOOKUP(B637,'10'!$B$2:$F$5570,4,0)</f>
        <v>-16.0091</v>
      </c>
      <c r="F637" s="2" t="n">
        <f aca="false">VLOOKUP(B637,'10'!$B$2:$F$5570,5,0)</f>
        <v>-43.0488</v>
      </c>
      <c r="G637" s="3" t="n">
        <f aca="false">VLOOKUP(B637,'10'!$B$2:$J$5570,6,0)</f>
        <v>10232.1831873077</v>
      </c>
      <c r="H637" s="0" t="n">
        <f aca="false">IFERROR(IF(I637=K637,0,1),1)</f>
        <v>1</v>
      </c>
      <c r="I637" s="0" t="s">
        <v>2797</v>
      </c>
      <c r="K637" s="4" t="e">
        <f aca="false">VLOOKUP(I637,'[1]31-MG'!K$1:K$1048576,1,0)</f>
        <v>#N/A</v>
      </c>
      <c r="N637" s="0" t="n">
        <v>9487</v>
      </c>
    </row>
    <row r="638" customFormat="false" ht="12.8" hidden="false" customHeight="false" outlineLevel="0" collapsed="false">
      <c r="B638" s="0" t="n">
        <v>315460</v>
      </c>
      <c r="C638" s="0" t="n">
        <v>3</v>
      </c>
      <c r="D638" s="0" t="n">
        <v>31</v>
      </c>
      <c r="E638" s="2" t="n">
        <f aca="false">VLOOKUP(B638,'10'!$B$2:$F$5570,4,0)</f>
        <v>-19.7621</v>
      </c>
      <c r="F638" s="2" t="n">
        <f aca="false">VLOOKUP(B638,'10'!$B$2:$F$5570,5,0)</f>
        <v>-44.0844</v>
      </c>
      <c r="G638" s="3" t="n">
        <f aca="false">VLOOKUP(B638,'10'!$B$2:$J$5570,6,0)</f>
        <v>357047.863733772</v>
      </c>
      <c r="H638" s="0" t="n">
        <f aca="false">IFERROR(IF(I638=K638,0,1),1)</f>
        <v>0</v>
      </c>
      <c r="I638" s="0" t="s">
        <v>2798</v>
      </c>
      <c r="K638" s="4" t="str">
        <f aca="false">VLOOKUP(I638,'[1]31-MG'!K$1:K$1048576,1,0)</f>
        <v>'Ribeirao_Das_Neves'</v>
      </c>
      <c r="N638" s="0" t="n">
        <v>331045</v>
      </c>
    </row>
    <row r="639" customFormat="false" ht="12.8" hidden="false" customHeight="false" outlineLevel="0" collapsed="false">
      <c r="B639" s="0" t="n">
        <v>315470</v>
      </c>
      <c r="C639" s="0" t="n">
        <v>3</v>
      </c>
      <c r="D639" s="0" t="n">
        <v>31</v>
      </c>
      <c r="E639" s="2" t="n">
        <f aca="false">VLOOKUP(B639,'10'!$B$2:$F$5570,4,0)</f>
        <v>-21.1879</v>
      </c>
      <c r="F639" s="2" t="n">
        <f aca="false">VLOOKUP(B639,'10'!$B$2:$F$5570,5,0)</f>
        <v>-45.0637</v>
      </c>
      <c r="G639" s="3" t="n">
        <f aca="false">VLOOKUP(B639,'10'!$B$2:$J$5570,6,0)</f>
        <v>4334.68369661535</v>
      </c>
      <c r="H639" s="0" t="n">
        <f aca="false">IFERROR(IF(I639=K639,0,1),1)</f>
        <v>0</v>
      </c>
      <c r="I639" s="0" t="s">
        <v>2799</v>
      </c>
      <c r="K639" s="4" t="str">
        <f aca="false">VLOOKUP(I639,'[1]31-MG'!K$1:K$1048576,1,0)</f>
        <v>'Ribeirao_Vermelho'</v>
      </c>
      <c r="N639" s="0" t="n">
        <v>4019</v>
      </c>
    </row>
    <row r="640" customFormat="false" ht="12.8" hidden="false" customHeight="false" outlineLevel="0" collapsed="false">
      <c r="B640" s="0" t="n">
        <v>315480</v>
      </c>
      <c r="C640" s="0" t="n">
        <v>3</v>
      </c>
      <c r="D640" s="0" t="n">
        <v>31</v>
      </c>
      <c r="E640" s="2" t="n">
        <f aca="false">VLOOKUP(B640,'10'!$B$2:$F$5570,4,0)</f>
        <v>-20.0876</v>
      </c>
      <c r="F640" s="2" t="n">
        <f aca="false">VLOOKUP(B640,'10'!$B$2:$F$5570,5,0)</f>
        <v>-43.7878</v>
      </c>
      <c r="G640" s="3" t="n">
        <f aca="false">VLOOKUP(B640,'10'!$B$2:$J$5570,6,0)</f>
        <v>11004.4234278593</v>
      </c>
      <c r="H640" s="0" t="n">
        <f aca="false">IFERROR(IF(I640=K640,0,1),1)</f>
        <v>1</v>
      </c>
      <c r="I640" s="0" t="s">
        <v>2800</v>
      </c>
      <c r="K640" s="4" t="e">
        <f aca="false">VLOOKUP(I640,'[1]31-MG'!K$1:K$1048576,1,0)</f>
        <v>#N/A</v>
      </c>
      <c r="N640" s="0" t="n">
        <v>10203</v>
      </c>
    </row>
    <row r="641" customFormat="false" ht="12.8" hidden="false" customHeight="false" outlineLevel="0" collapsed="false">
      <c r="B641" s="0" t="n">
        <v>315490</v>
      </c>
      <c r="C641" s="0" t="n">
        <v>3</v>
      </c>
      <c r="D641" s="0" t="n">
        <v>31</v>
      </c>
      <c r="E641" s="2" t="n">
        <f aca="false">VLOOKUP(B641,'10'!$B$2:$F$5570,4,0)</f>
        <v>-20.2285</v>
      </c>
      <c r="F641" s="2" t="n">
        <f aca="false">VLOOKUP(B641,'10'!$B$2:$F$5570,5,0)</f>
        <v>-42.6462</v>
      </c>
      <c r="G641" s="3" t="n">
        <f aca="false">VLOOKUP(B641,'10'!$B$2:$J$5570,6,0)</f>
        <v>14731.884700689</v>
      </c>
      <c r="H641" s="0" t="n">
        <f aca="false">IFERROR(IF(I641=K641,0,1),1)</f>
        <v>0</v>
      </c>
      <c r="I641" s="0" t="s">
        <v>2801</v>
      </c>
      <c r="K641" s="4" t="str">
        <f aca="false">VLOOKUP(I641,'[1]31-MG'!K$1:K$1048576,1,0)</f>
        <v>'Rio_Casca'</v>
      </c>
      <c r="N641" s="0" t="n">
        <v>13659</v>
      </c>
    </row>
    <row r="642" customFormat="false" ht="12.8" hidden="false" customHeight="false" outlineLevel="0" collapsed="false">
      <c r="B642" s="0" t="n">
        <v>315500</v>
      </c>
      <c r="C642" s="0" t="n">
        <v>3</v>
      </c>
      <c r="D642" s="0" t="n">
        <v>31</v>
      </c>
      <c r="E642" s="2" t="n">
        <f aca="false">VLOOKUP(B642,'10'!$B$2:$F$5570,4,0)</f>
        <v>-20.2412</v>
      </c>
      <c r="F642" s="2" t="n">
        <f aca="false">VLOOKUP(B642,'10'!$B$2:$F$5570,5,0)</f>
        <v>-42.8995</v>
      </c>
      <c r="G642" s="3" t="n">
        <f aca="false">VLOOKUP(B642,'10'!$B$2:$J$5570,6,0)</f>
        <v>2803.14578937629</v>
      </c>
      <c r="H642" s="0" t="n">
        <f aca="false">IFERROR(IF(I642=K642,0,1),1)</f>
        <v>1</v>
      </c>
      <c r="I642" s="0" t="s">
        <v>2802</v>
      </c>
      <c r="K642" s="4" t="e">
        <f aca="false">VLOOKUP(I642,'[1]31-MG'!K$1:K$1048576,1,0)</f>
        <v>#N/A</v>
      </c>
      <c r="N642" s="0" t="n">
        <v>2599</v>
      </c>
    </row>
    <row r="643" customFormat="false" ht="12.8" hidden="false" customHeight="false" outlineLevel="0" collapsed="false">
      <c r="B643" s="0" t="n">
        <v>315510</v>
      </c>
      <c r="C643" s="0" t="n">
        <v>3</v>
      </c>
      <c r="D643" s="0" t="n">
        <v>31</v>
      </c>
      <c r="E643" s="2" t="n">
        <f aca="false">VLOOKUP(B643,'10'!$B$2:$F$5570,4,0)</f>
        <v>-16.6056</v>
      </c>
      <c r="F643" s="2" t="n">
        <f aca="false">VLOOKUP(B643,'10'!$B$2:$F$5570,5,0)</f>
        <v>-40.5714</v>
      </c>
      <c r="G643" s="3" t="n">
        <f aca="false">VLOOKUP(B643,'10'!$B$2:$J$5570,6,0)</f>
        <v>5572.85659627059</v>
      </c>
      <c r="H643" s="0" t="n">
        <f aca="false">IFERROR(IF(I643=K643,0,1),1)</f>
        <v>1</v>
      </c>
      <c r="I643" s="0" t="s">
        <v>2803</v>
      </c>
      <c r="K643" s="4" t="e">
        <f aca="false">VLOOKUP(I643,'[1]31-MG'!K$1:K$1048576,1,0)</f>
        <v>#N/A</v>
      </c>
      <c r="N643" s="0" t="n">
        <v>5167</v>
      </c>
    </row>
    <row r="644" customFormat="false" ht="12.8" hidden="false" customHeight="false" outlineLevel="0" collapsed="false">
      <c r="B644" s="0" t="n">
        <v>315520</v>
      </c>
      <c r="C644" s="0" t="n">
        <v>3</v>
      </c>
      <c r="D644" s="0" t="n">
        <v>31</v>
      </c>
      <c r="E644" s="2" t="n">
        <f aca="false">VLOOKUP(B644,'10'!$B$2:$F$5570,4,0)</f>
        <v>-20.855</v>
      </c>
      <c r="F644" s="2" t="n">
        <f aca="false">VLOOKUP(B644,'10'!$B$2:$F$5570,5,0)</f>
        <v>-43.4721</v>
      </c>
      <c r="G644" s="3" t="n">
        <f aca="false">VLOOKUP(B644,'10'!$B$2:$J$5570,6,0)</f>
        <v>5984.86186427434</v>
      </c>
      <c r="H644" s="0" t="n">
        <f aca="false">IFERROR(IF(I644=K644,0,1),1)</f>
        <v>0</v>
      </c>
      <c r="I644" s="0" t="s">
        <v>2804</v>
      </c>
      <c r="K644" s="4" t="str">
        <f aca="false">VLOOKUP(I644,'[1]31-MG'!K$1:K$1048576,1,0)</f>
        <v>'Rio_Espera'</v>
      </c>
      <c r="N644" s="0" t="n">
        <v>5549</v>
      </c>
    </row>
    <row r="645" customFormat="false" ht="12.8" hidden="false" customHeight="false" outlineLevel="0" collapsed="false">
      <c r="B645" s="0" t="n">
        <v>315530</v>
      </c>
      <c r="C645" s="0" t="n">
        <v>3</v>
      </c>
      <c r="D645" s="0" t="n">
        <v>31</v>
      </c>
      <c r="E645" s="2" t="n">
        <f aca="false">VLOOKUP(B645,'10'!$B$2:$F$5570,4,0)</f>
        <v>-20.2666</v>
      </c>
      <c r="F645" s="2" t="n">
        <f aca="false">VLOOKUP(B645,'10'!$B$2:$F$5570,5,0)</f>
        <v>-44.3069</v>
      </c>
      <c r="G645" s="3" t="n">
        <f aca="false">VLOOKUP(B645,'10'!$B$2:$J$5570,6,0)</f>
        <v>6237.24205462218</v>
      </c>
      <c r="H645" s="0" t="n">
        <f aca="false">IFERROR(IF(I645=K645,0,1),1)</f>
        <v>1</v>
      </c>
      <c r="I645" s="0" t="s">
        <v>2805</v>
      </c>
      <c r="K645" s="4" t="e">
        <f aca="false">VLOOKUP(I645,'[1]31-MG'!K$1:K$1048576,1,0)</f>
        <v>#N/A</v>
      </c>
      <c r="N645" s="0" t="n">
        <v>5783</v>
      </c>
    </row>
    <row r="646" customFormat="false" ht="12.8" hidden="false" customHeight="false" outlineLevel="0" collapsed="false">
      <c r="B646" s="0" t="n">
        <v>315540</v>
      </c>
      <c r="C646" s="0" t="n">
        <v>3</v>
      </c>
      <c r="D646" s="0" t="n">
        <v>31</v>
      </c>
      <c r="E646" s="2" t="n">
        <f aca="false">VLOOKUP(B646,'10'!$B$2:$F$5570,4,0)</f>
        <v>-21.4649</v>
      </c>
      <c r="F646" s="2" t="n">
        <f aca="false">VLOOKUP(B646,'10'!$B$2:$F$5570,5,0)</f>
        <v>-43.1168</v>
      </c>
      <c r="G646" s="3" t="n">
        <f aca="false">VLOOKUP(B646,'10'!$B$2:$J$5570,6,0)</f>
        <v>9643.2960764961</v>
      </c>
      <c r="H646" s="0" t="n">
        <f aca="false">IFERROR(IF(I646=K646,0,1),1)</f>
        <v>1</v>
      </c>
      <c r="I646" s="0" t="s">
        <v>2806</v>
      </c>
      <c r="K646" s="4" t="e">
        <f aca="false">VLOOKUP(I646,'[1]31-MG'!K$1:K$1048576,1,0)</f>
        <v>#N/A</v>
      </c>
      <c r="N646" s="0" t="n">
        <v>8941</v>
      </c>
    </row>
    <row r="647" customFormat="false" ht="12.8" hidden="false" customHeight="false" outlineLevel="0" collapsed="false">
      <c r="B647" s="0" t="n">
        <v>315550</v>
      </c>
      <c r="C647" s="0" t="n">
        <v>3</v>
      </c>
      <c r="D647" s="0" t="n">
        <v>31</v>
      </c>
      <c r="E647" s="2" t="n">
        <f aca="false">VLOOKUP(B647,'10'!$B$2:$F$5570,4,0)</f>
        <v>-19.1861</v>
      </c>
      <c r="F647" s="2" t="n">
        <f aca="false">VLOOKUP(B647,'10'!$B$2:$F$5570,5,0)</f>
        <v>-46.2455</v>
      </c>
      <c r="G647" s="3" t="n">
        <f aca="false">VLOOKUP(B647,'10'!$B$2:$J$5570,6,0)</f>
        <v>13256.4312801939</v>
      </c>
      <c r="H647" s="0" t="n">
        <f aca="false">IFERROR(IF(I647=K647,0,1),1)</f>
        <v>0</v>
      </c>
      <c r="I647" s="0" t="s">
        <v>2807</v>
      </c>
      <c r="K647" s="4" t="str">
        <f aca="false">VLOOKUP(I647,'[1]31-MG'!K$1:K$1048576,1,0)</f>
        <v>'Rio_Paranaiba'</v>
      </c>
      <c r="N647" s="0" t="n">
        <v>12291</v>
      </c>
    </row>
    <row r="648" customFormat="false" ht="12.8" hidden="false" customHeight="false" outlineLevel="0" collapsed="false">
      <c r="B648" s="0" t="n">
        <v>315560</v>
      </c>
      <c r="C648" s="0" t="n">
        <v>3</v>
      </c>
      <c r="D648" s="0" t="n">
        <v>31</v>
      </c>
      <c r="E648" s="2" t="n">
        <f aca="false">VLOOKUP(B648,'10'!$B$2:$F$5570,4,0)</f>
        <v>-15.616</v>
      </c>
      <c r="F648" s="2" t="n">
        <f aca="false">VLOOKUP(B648,'10'!$B$2:$F$5570,5,0)</f>
        <v>-42.5405</v>
      </c>
      <c r="G648" s="3" t="n">
        <f aca="false">VLOOKUP(B648,'10'!$B$2:$J$5570,6,0)</f>
        <v>33196.6234133177</v>
      </c>
      <c r="H648" s="0" t="n">
        <f aca="false">IFERROR(IF(I648=K648,0,1),1)</f>
        <v>0</v>
      </c>
      <c r="I648" s="0" t="s">
        <v>2808</v>
      </c>
      <c r="K648" s="4" t="str">
        <f aca="false">VLOOKUP(I648,'[1]31-MG'!K$1:K$1048576,1,0)</f>
        <v>'Rio_Pardo_De_Minas'</v>
      </c>
      <c r="N648" s="0" t="n">
        <v>30779</v>
      </c>
    </row>
    <row r="649" customFormat="false" ht="12.8" hidden="false" customHeight="false" outlineLevel="0" collapsed="false">
      <c r="B649" s="0" t="n">
        <v>315570</v>
      </c>
      <c r="C649" s="0" t="n">
        <v>3</v>
      </c>
      <c r="D649" s="0" t="n">
        <v>31</v>
      </c>
      <c r="E649" s="2" t="n">
        <f aca="false">VLOOKUP(B649,'10'!$B$2:$F$5570,4,0)</f>
        <v>-19.9284</v>
      </c>
      <c r="F649" s="2" t="n">
        <f aca="false">VLOOKUP(B649,'10'!$B$2:$F$5570,5,0)</f>
        <v>-43.1829</v>
      </c>
      <c r="G649" s="3" t="n">
        <f aca="false">VLOOKUP(B649,'10'!$B$2:$J$5570,6,0)</f>
        <v>15472.8470544025</v>
      </c>
      <c r="H649" s="0" t="n">
        <f aca="false">IFERROR(IF(I649=K649,0,1),1)</f>
        <v>0</v>
      </c>
      <c r="I649" s="0" t="s">
        <v>2809</v>
      </c>
      <c r="K649" s="4" t="str">
        <f aca="false">VLOOKUP(I649,'[1]31-MG'!K$1:K$1048576,1,0)</f>
        <v>'Rio_Piracicaba'</v>
      </c>
      <c r="N649" s="0" t="n">
        <v>14346</v>
      </c>
    </row>
    <row r="650" customFormat="false" ht="12.8" hidden="false" customHeight="false" outlineLevel="0" collapsed="false">
      <c r="B650" s="0" t="n">
        <v>315580</v>
      </c>
      <c r="C650" s="0" t="n">
        <v>3</v>
      </c>
      <c r="D650" s="0" t="n">
        <v>31</v>
      </c>
      <c r="E650" s="2" t="n">
        <f aca="false">VLOOKUP(B650,'10'!$B$2:$F$5570,4,0)</f>
        <v>-21.2712</v>
      </c>
      <c r="F650" s="2" t="n">
        <f aca="false">VLOOKUP(B650,'10'!$B$2:$F$5570,5,0)</f>
        <v>-43.1696</v>
      </c>
      <c r="G650" s="3" t="n">
        <f aca="false">VLOOKUP(B650,'10'!$B$2:$J$5570,6,0)</f>
        <v>19260.7070052642</v>
      </c>
      <c r="H650" s="0" t="n">
        <f aca="false">IFERROR(IF(I650=K650,0,1),1)</f>
        <v>0</v>
      </c>
      <c r="I650" s="0" t="s">
        <v>2810</v>
      </c>
      <c r="K650" s="4" t="str">
        <f aca="false">VLOOKUP(I650,'[1]31-MG'!K$1:K$1048576,1,0)</f>
        <v>'Rio_Pomba'</v>
      </c>
      <c r="N650" s="0" t="n">
        <v>17858</v>
      </c>
    </row>
    <row r="651" customFormat="false" ht="12.8" hidden="false" customHeight="false" outlineLevel="0" collapsed="false">
      <c r="B651" s="0" t="n">
        <v>315590</v>
      </c>
      <c r="C651" s="0" t="n">
        <v>3</v>
      </c>
      <c r="D651" s="0" t="n">
        <v>31</v>
      </c>
      <c r="E651" s="2" t="n">
        <f aca="false">VLOOKUP(B651,'10'!$B$2:$F$5570,4,0)</f>
        <v>-22.0861</v>
      </c>
      <c r="F651" s="2" t="n">
        <f aca="false">VLOOKUP(B651,'10'!$B$2:$F$5570,5,0)</f>
        <v>-43.8293</v>
      </c>
      <c r="G651" s="3" t="n">
        <f aca="false">VLOOKUP(B651,'10'!$B$2:$J$5570,6,0)</f>
        <v>5896.42094287039</v>
      </c>
      <c r="H651" s="0" t="n">
        <f aca="false">IFERROR(IF(I651=K651,0,1),1)</f>
        <v>0</v>
      </c>
      <c r="I651" s="0" t="s">
        <v>2811</v>
      </c>
      <c r="K651" s="4" t="str">
        <f aca="false">VLOOKUP(I651,'[1]31-MG'!K$1:K$1048576,1,0)</f>
        <v>'Rio_Preto'</v>
      </c>
      <c r="N651" s="0" t="n">
        <v>5467</v>
      </c>
    </row>
    <row r="652" customFormat="false" ht="12.8" hidden="false" customHeight="false" outlineLevel="0" collapsed="false">
      <c r="B652" s="0" t="n">
        <v>315600</v>
      </c>
      <c r="C652" s="0" t="n">
        <v>3</v>
      </c>
      <c r="D652" s="0" t="n">
        <v>31</v>
      </c>
      <c r="E652" s="2" t="n">
        <f aca="false">VLOOKUP(B652,'10'!$B$2:$F$5570,4,0)</f>
        <v>-18.2922</v>
      </c>
      <c r="F652" s="2" t="n">
        <f aca="false">VLOOKUP(B652,'10'!$B$2:$F$5570,5,0)</f>
        <v>-43.0018</v>
      </c>
      <c r="G652" s="3" t="n">
        <f aca="false">VLOOKUP(B652,'10'!$B$2:$J$5570,6,0)</f>
        <v>13974.7441296455</v>
      </c>
      <c r="H652" s="0" t="n">
        <f aca="false">IFERROR(IF(I652=K652,0,1),1)</f>
        <v>0</v>
      </c>
      <c r="I652" s="0" t="s">
        <v>2812</v>
      </c>
      <c r="K652" s="4" t="str">
        <f aca="false">VLOOKUP(I652,'[1]31-MG'!K$1:K$1048576,1,0)</f>
        <v>'Rio_Vermelho'</v>
      </c>
      <c r="N652" s="0" t="n">
        <v>12957</v>
      </c>
    </row>
    <row r="653" customFormat="false" ht="12.8" hidden="false" customHeight="false" outlineLevel="0" collapsed="false">
      <c r="B653" s="0" t="n">
        <v>315610</v>
      </c>
      <c r="C653" s="0" t="n">
        <v>3</v>
      </c>
      <c r="D653" s="0" t="n">
        <v>31</v>
      </c>
      <c r="E653" s="2" t="n">
        <f aca="false">VLOOKUP(B653,'10'!$B$2:$F$5570,4,0)</f>
        <v>-21.0276</v>
      </c>
      <c r="F653" s="2" t="n">
        <f aca="false">VLOOKUP(B653,'10'!$B$2:$F$5570,5,0)</f>
        <v>-44.3204</v>
      </c>
      <c r="G653" s="3" t="n">
        <f aca="false">VLOOKUP(B653,'10'!$B$2:$J$5570,6,0)</f>
        <v>5013.09027665293</v>
      </c>
      <c r="H653" s="0" t="n">
        <f aca="false">IFERROR(IF(I653=K653,0,1),1)</f>
        <v>1</v>
      </c>
      <c r="I653" s="0" t="s">
        <v>2813</v>
      </c>
      <c r="K653" s="4" t="e">
        <f aca="false">VLOOKUP(I653,'[1]31-MG'!K$1:K$1048576,1,0)</f>
        <v>#N/A</v>
      </c>
      <c r="N653" s="0" t="n">
        <v>4648</v>
      </c>
    </row>
    <row r="654" customFormat="false" ht="12.8" hidden="false" customHeight="false" outlineLevel="0" collapsed="false">
      <c r="B654" s="0" t="n">
        <v>315620</v>
      </c>
      <c r="C654" s="0" t="n">
        <v>3</v>
      </c>
      <c r="D654" s="0" t="n">
        <v>31</v>
      </c>
      <c r="E654" s="2" t="n">
        <f aca="false">VLOOKUP(B654,'10'!$B$2:$F$5570,4,0)</f>
        <v>-21.6284</v>
      </c>
      <c r="F654" s="2" t="n">
        <f aca="false">VLOOKUP(B654,'10'!$B$2:$F$5570,5,0)</f>
        <v>-43.0165</v>
      </c>
      <c r="G654" s="3" t="n">
        <f aca="false">VLOOKUP(B654,'10'!$B$2:$J$5570,6,0)</f>
        <v>2468.79596455649</v>
      </c>
      <c r="H654" s="0" t="n">
        <f aca="false">IFERROR(IF(I654=K654,0,1),1)</f>
        <v>1</v>
      </c>
      <c r="I654" s="0" t="s">
        <v>2814</v>
      </c>
      <c r="K654" s="4" t="e">
        <f aca="false">VLOOKUP(I654,'[1]31-MG'!K$1:K$1048576,1,0)</f>
        <v>#N/A</v>
      </c>
      <c r="N654" s="0" t="n">
        <v>2289</v>
      </c>
    </row>
    <row r="655" customFormat="false" ht="12.8" hidden="false" customHeight="false" outlineLevel="0" collapsed="false">
      <c r="B655" s="0" t="n">
        <v>315630</v>
      </c>
      <c r="C655" s="0" t="n">
        <v>3</v>
      </c>
      <c r="D655" s="0" t="n">
        <v>31</v>
      </c>
      <c r="E655" s="2" t="n">
        <f aca="false">VLOOKUP(B655,'10'!$B$2:$F$5570,4,0)</f>
        <v>-21.2035</v>
      </c>
      <c r="F655" s="2" t="n">
        <f aca="false">VLOOKUP(B655,'10'!$B$2:$F$5570,5,0)</f>
        <v>-42.8586</v>
      </c>
      <c r="G655" s="3" t="n">
        <f aca="false">VLOOKUP(B655,'10'!$B$2:$J$5570,6,0)</f>
        <v>8618.67564559673</v>
      </c>
      <c r="H655" s="0" t="n">
        <f aca="false">IFERROR(IF(I655=K655,0,1),1)</f>
        <v>1</v>
      </c>
      <c r="I655" s="0" t="s">
        <v>2815</v>
      </c>
      <c r="K655" s="4" t="e">
        <f aca="false">VLOOKUP(I655,'[1]31-MG'!K$1:K$1048576,1,0)</f>
        <v>#N/A</v>
      </c>
      <c r="N655" s="0" t="n">
        <v>7991</v>
      </c>
    </row>
    <row r="656" customFormat="false" ht="12.8" hidden="false" customHeight="false" outlineLevel="0" collapsed="false">
      <c r="B656" s="0" t="n">
        <v>315640</v>
      </c>
      <c r="C656" s="0" t="n">
        <v>3</v>
      </c>
      <c r="D656" s="0" t="n">
        <v>31</v>
      </c>
      <c r="E656" s="2" t="n">
        <f aca="false">VLOOKUP(B656,'10'!$B$2:$F$5570,4,0)</f>
        <v>-18.8838</v>
      </c>
      <c r="F656" s="2" t="n">
        <f aca="false">VLOOKUP(B656,'10'!$B$2:$F$5570,5,0)</f>
        <v>-47.5782</v>
      </c>
      <c r="G656" s="3" t="n">
        <f aca="false">VLOOKUP(B656,'10'!$B$2:$J$5570,6,0)</f>
        <v>3825.60912463166</v>
      </c>
      <c r="H656" s="0" t="n">
        <f aca="false">IFERROR(IF(I656=K656,0,1),1)</f>
        <v>0</v>
      </c>
      <c r="I656" s="0" t="s">
        <v>2816</v>
      </c>
      <c r="K656" s="4" t="str">
        <f aca="false">VLOOKUP(I656,'[1]31-MG'!K$1:K$1048576,1,0)</f>
        <v>'Romaria'</v>
      </c>
      <c r="N656" s="0" t="n">
        <v>3547</v>
      </c>
    </row>
    <row r="657" customFormat="false" ht="12.8" hidden="false" customHeight="false" outlineLevel="0" collapsed="false">
      <c r="B657" s="0" t="n">
        <v>315645</v>
      </c>
      <c r="C657" s="0" t="n">
        <v>3</v>
      </c>
      <c r="D657" s="0" t="n">
        <v>31</v>
      </c>
      <c r="E657" s="2" t="n">
        <f aca="false">VLOOKUP(B657,'10'!$B$2:$F$5570,4,0)</f>
        <v>-20.9812</v>
      </c>
      <c r="F657" s="2" t="n">
        <f aca="false">VLOOKUP(B657,'10'!$B$2:$F$5570,5,0)</f>
        <v>-42.5112</v>
      </c>
      <c r="G657" s="3" t="n">
        <f aca="false">VLOOKUP(B657,'10'!$B$2:$J$5570,6,0)</f>
        <v>4924.64935524899</v>
      </c>
      <c r="H657" s="0" t="n">
        <f aca="false">IFERROR(IF(I657=K657,0,1),1)</f>
        <v>1</v>
      </c>
      <c r="I657" s="0" t="s">
        <v>2817</v>
      </c>
      <c r="K657" s="4" t="e">
        <f aca="false">VLOOKUP(I657,'[1]31-MG'!K$1:K$1048576,1,0)</f>
        <v>#N/A</v>
      </c>
      <c r="N657" s="0" t="n">
        <v>4566</v>
      </c>
    </row>
    <row r="658" customFormat="false" ht="12.8" hidden="false" customHeight="false" outlineLevel="0" collapsed="false">
      <c r="B658" s="0" t="n">
        <v>315650</v>
      </c>
      <c r="C658" s="0" t="n">
        <v>3</v>
      </c>
      <c r="D658" s="0" t="n">
        <v>31</v>
      </c>
      <c r="E658" s="2" t="n">
        <f aca="false">VLOOKUP(B658,'10'!$B$2:$F$5570,4,0)</f>
        <v>-16.4053</v>
      </c>
      <c r="F658" s="2" t="n">
        <f aca="false">VLOOKUP(B658,'10'!$B$2:$F$5570,5,0)</f>
        <v>-42.261</v>
      </c>
      <c r="G658" s="3" t="n">
        <f aca="false">VLOOKUP(B658,'10'!$B$2:$J$5570,6,0)</f>
        <v>6684.83940075191</v>
      </c>
      <c r="H658" s="0" t="n">
        <f aca="false">IFERROR(IF(I658=K658,0,1),1)</f>
        <v>1</v>
      </c>
      <c r="I658" s="0" t="s">
        <v>2818</v>
      </c>
      <c r="K658" s="4" t="e">
        <f aca="false">VLOOKUP(I658,'[1]31-MG'!K$1:K$1048576,1,0)</f>
        <v>#N/A</v>
      </c>
      <c r="N658" s="0" t="n">
        <v>6198</v>
      </c>
    </row>
    <row r="659" customFormat="false" ht="12.8" hidden="false" customHeight="false" outlineLevel="0" collapsed="false">
      <c r="B659" s="0" t="n">
        <v>315660</v>
      </c>
      <c r="C659" s="0" t="n">
        <v>3</v>
      </c>
      <c r="D659" s="0" t="n">
        <v>31</v>
      </c>
      <c r="E659" s="2" t="n">
        <f aca="false">VLOOKUP(B659,'10'!$B$2:$F$5570,4,0)</f>
        <v>-16.3775</v>
      </c>
      <c r="F659" s="2" t="n">
        <f aca="false">VLOOKUP(B659,'10'!$B$2:$F$5570,5,0)</f>
        <v>-40.5397</v>
      </c>
      <c r="G659" s="3" t="n">
        <f aca="false">VLOOKUP(B659,'10'!$B$2:$J$5570,6,0)</f>
        <v>11029.2300277653</v>
      </c>
      <c r="H659" s="0" t="n">
        <f aca="false">IFERROR(IF(I659=K659,0,1),1)</f>
        <v>0</v>
      </c>
      <c r="I659" s="0" t="s">
        <v>2819</v>
      </c>
      <c r="K659" s="4" t="str">
        <f aca="false">VLOOKUP(I659,'[1]31-MG'!K$1:K$1048576,1,0)</f>
        <v>'Rubim'</v>
      </c>
      <c r="N659" s="0" t="n">
        <v>10226</v>
      </c>
    </row>
    <row r="660" customFormat="false" ht="12.8" hidden="false" customHeight="false" outlineLevel="0" collapsed="false">
      <c r="B660" s="0" t="n">
        <v>315670</v>
      </c>
      <c r="C660" s="0" t="n">
        <v>3</v>
      </c>
      <c r="D660" s="0" t="n">
        <v>31</v>
      </c>
      <c r="E660" s="2" t="n">
        <f aca="false">VLOOKUP(B660,'10'!$B$2:$F$5570,4,0)</f>
        <v>-19.884</v>
      </c>
      <c r="F660" s="2" t="n">
        <f aca="false">VLOOKUP(B660,'10'!$B$2:$F$5570,5,0)</f>
        <v>-43.8263</v>
      </c>
      <c r="G660" s="3" t="n">
        <f aca="false">VLOOKUP(B660,'10'!$B$2:$J$5570,6,0)</f>
        <v>146058.024602973</v>
      </c>
      <c r="H660" s="0" t="n">
        <f aca="false">IFERROR(IF(I660=K660,0,1),1)</f>
        <v>0</v>
      </c>
      <c r="I660" s="0" t="s">
        <v>2820</v>
      </c>
      <c r="K660" s="4" t="str">
        <f aca="false">VLOOKUP(I660,'[1]31-MG'!K$1:K$1048576,1,0)</f>
        <v>'Sabara'</v>
      </c>
      <c r="N660" s="0" t="n">
        <v>135421</v>
      </c>
    </row>
    <row r="661" customFormat="false" ht="12.8" hidden="false" customHeight="false" outlineLevel="0" collapsed="false">
      <c r="B661" s="0" t="n">
        <v>315680</v>
      </c>
      <c r="C661" s="0" t="n">
        <v>3</v>
      </c>
      <c r="D661" s="0" t="n">
        <v>31</v>
      </c>
      <c r="E661" s="2" t="n">
        <f aca="false">VLOOKUP(B661,'10'!$B$2:$F$5570,4,0)</f>
        <v>-18.6653</v>
      </c>
      <c r="F661" s="2" t="n">
        <f aca="false">VLOOKUP(B661,'10'!$B$2:$F$5570,5,0)</f>
        <v>-43.0752</v>
      </c>
      <c r="G661" s="3" t="n">
        <f aca="false">VLOOKUP(B661,'10'!$B$2:$J$5570,6,0)</f>
        <v>16744.4549365398</v>
      </c>
      <c r="H661" s="0" t="n">
        <f aca="false">IFERROR(IF(I661=K661,0,1),1)</f>
        <v>0</v>
      </c>
      <c r="I661" s="0" t="s">
        <v>2821</v>
      </c>
      <c r="K661" s="4" t="str">
        <f aca="false">VLOOKUP(I661,'[1]31-MG'!K$1:K$1048576,1,0)</f>
        <v>'Sabinopolis'</v>
      </c>
      <c r="N661" s="0" t="n">
        <v>15525</v>
      </c>
    </row>
    <row r="662" customFormat="false" ht="12.8" hidden="false" customHeight="false" outlineLevel="0" collapsed="false">
      <c r="B662" s="0" t="n">
        <v>315690</v>
      </c>
      <c r="C662" s="0" t="n">
        <v>3</v>
      </c>
      <c r="D662" s="0" t="n">
        <v>31</v>
      </c>
      <c r="E662" s="2" t="n">
        <f aca="false">VLOOKUP(B662,'10'!$B$2:$F$5570,4,0)</f>
        <v>-19.8622</v>
      </c>
      <c r="F662" s="2" t="n">
        <f aca="false">VLOOKUP(B662,'10'!$B$2:$F$5570,5,0)</f>
        <v>-47.4508</v>
      </c>
      <c r="G662" s="3" t="n">
        <f aca="false">VLOOKUP(B662,'10'!$B$2:$J$5570,6,0)</f>
        <v>28030.3793459409</v>
      </c>
      <c r="H662" s="0" t="n">
        <f aca="false">IFERROR(IF(I662=K662,0,1),1)</f>
        <v>0</v>
      </c>
      <c r="I662" s="0" t="s">
        <v>2822</v>
      </c>
      <c r="K662" s="4" t="str">
        <f aca="false">VLOOKUP(I662,'[1]31-MG'!K$1:K$1048576,1,0)</f>
        <v>'Sacramento'</v>
      </c>
      <c r="N662" s="0" t="n">
        <v>25989</v>
      </c>
    </row>
    <row r="663" customFormat="false" ht="12.8" hidden="false" customHeight="false" outlineLevel="0" collapsed="false">
      <c r="B663" s="0" t="n">
        <v>315700</v>
      </c>
      <c r="C663" s="0" t="n">
        <v>3</v>
      </c>
      <c r="D663" s="0" t="n">
        <v>31</v>
      </c>
      <c r="E663" s="2" t="n">
        <f aca="false">VLOOKUP(B663,'10'!$B$2:$F$5570,4,0)</f>
        <v>-16.1753</v>
      </c>
      <c r="F663" s="2" t="n">
        <f aca="false">VLOOKUP(B663,'10'!$B$2:$F$5570,5,0)</f>
        <v>-42.2964</v>
      </c>
      <c r="G663" s="3" t="n">
        <f aca="false">VLOOKUP(B663,'10'!$B$2:$J$5570,6,0)</f>
        <v>44596.8738918507</v>
      </c>
      <c r="H663" s="0" t="n">
        <f aca="false">IFERROR(IF(I663=K663,0,1),1)</f>
        <v>0</v>
      </c>
      <c r="I663" s="0" t="s">
        <v>2823</v>
      </c>
      <c r="K663" s="4" t="str">
        <f aca="false">VLOOKUP(I663,'[1]31-MG'!K$1:K$1048576,1,0)</f>
        <v>'Salinas'</v>
      </c>
      <c r="N663" s="0" t="n">
        <v>41349</v>
      </c>
    </row>
    <row r="664" customFormat="false" ht="12.8" hidden="false" customHeight="false" outlineLevel="0" collapsed="false">
      <c r="B664" s="0" t="n">
        <v>315710</v>
      </c>
      <c r="C664" s="0" t="n">
        <v>3</v>
      </c>
      <c r="D664" s="0" t="n">
        <v>31</v>
      </c>
      <c r="E664" s="2" t="n">
        <f aca="false">VLOOKUP(B664,'10'!$B$2:$F$5570,4,0)</f>
        <v>-16.0063</v>
      </c>
      <c r="F664" s="2" t="n">
        <f aca="false">VLOOKUP(B664,'10'!$B$2:$F$5570,5,0)</f>
        <v>-39.9391</v>
      </c>
      <c r="G664" s="3" t="n">
        <f aca="false">VLOOKUP(B664,'10'!$B$2:$J$5570,6,0)</f>
        <v>7557.38458874938</v>
      </c>
      <c r="H664" s="0" t="n">
        <f aca="false">IFERROR(IF(I664=K664,0,1),1)</f>
        <v>0</v>
      </c>
      <c r="I664" s="0" t="s">
        <v>2824</v>
      </c>
      <c r="K664" s="4" t="str">
        <f aca="false">VLOOKUP(I664,'[1]31-MG'!K$1:K$1048576,1,0)</f>
        <v>'Salto_Da_Divisa'</v>
      </c>
      <c r="N664" s="0" t="n">
        <v>7007</v>
      </c>
    </row>
    <row r="665" customFormat="false" ht="12.8" hidden="false" customHeight="false" outlineLevel="0" collapsed="false">
      <c r="B665" s="0" t="n">
        <v>315720</v>
      </c>
      <c r="C665" s="0" t="n">
        <v>3</v>
      </c>
      <c r="D665" s="0" t="n">
        <v>31</v>
      </c>
      <c r="E665" s="2" t="n">
        <f aca="false">VLOOKUP(B665,'10'!$B$2:$F$5570,4,0)</f>
        <v>-19.9604</v>
      </c>
      <c r="F665" s="2" t="n">
        <f aca="false">VLOOKUP(B665,'10'!$B$2:$F$5570,5,0)</f>
        <v>-43.4101</v>
      </c>
      <c r="G665" s="3" t="n">
        <f aca="false">VLOOKUP(B665,'10'!$B$2:$J$5570,6,0)</f>
        <v>33226.8227523337</v>
      </c>
      <c r="H665" s="0" t="n">
        <f aca="false">IFERROR(IF(I665=K665,0,1),1)</f>
        <v>0</v>
      </c>
      <c r="I665" s="0" t="s">
        <v>2103</v>
      </c>
      <c r="K665" s="4" t="str">
        <f aca="false">VLOOKUP(I665,'[1]31-MG'!K$1:K$1048576,1,0)</f>
        <v>'Santa_Barbara'</v>
      </c>
      <c r="N665" s="0" t="n">
        <v>30807</v>
      </c>
    </row>
    <row r="666" customFormat="false" ht="12.8" hidden="false" customHeight="false" outlineLevel="0" collapsed="false">
      <c r="B666" s="0" t="n">
        <v>315725</v>
      </c>
      <c r="C666" s="0" t="n">
        <v>3</v>
      </c>
      <c r="D666" s="0" t="n">
        <v>31</v>
      </c>
      <c r="E666" s="2" t="n">
        <f aca="false">VLOOKUP(B666,'10'!$B$2:$F$5570,4,0)</f>
        <v>-19.9753</v>
      </c>
      <c r="F666" s="2" t="n">
        <f aca="false">VLOOKUP(B666,'10'!$B$2:$F$5570,5,0)</f>
        <v>-42.1457</v>
      </c>
      <c r="G666" s="3" t="n">
        <f aca="false">VLOOKUP(B666,'10'!$B$2:$J$5570,6,0)</f>
        <v>8750.25847988065</v>
      </c>
      <c r="H666" s="0" t="n">
        <f aca="false">IFERROR(IF(I666=K666,0,1),1)</f>
        <v>1</v>
      </c>
      <c r="I666" s="0" t="s">
        <v>2825</v>
      </c>
      <c r="K666" s="4" t="e">
        <f aca="false">VLOOKUP(I666,'[1]31-MG'!K$1:K$1048576,1,0)</f>
        <v>#N/A</v>
      </c>
      <c r="N666" s="0" t="n">
        <v>8113</v>
      </c>
    </row>
    <row r="667" customFormat="false" ht="12.8" hidden="false" customHeight="false" outlineLevel="0" collapsed="false">
      <c r="B667" s="0" t="n">
        <v>315727</v>
      </c>
      <c r="C667" s="0" t="n">
        <v>3</v>
      </c>
      <c r="D667" s="0" t="n">
        <v>31</v>
      </c>
      <c r="E667" s="2" t="n">
        <f aca="false">VLOOKUP(B667,'10'!$B$2:$F$5570,4,0)</f>
        <v>-21.9592</v>
      </c>
      <c r="F667" s="2" t="n">
        <f aca="false">VLOOKUP(B667,'10'!$B$2:$F$5570,5,0)</f>
        <v>-43.7027</v>
      </c>
      <c r="G667" s="3" t="n">
        <f aca="false">VLOOKUP(B667,'10'!$B$2:$J$5570,6,0)</f>
        <v>3361.83356117194</v>
      </c>
      <c r="H667" s="0" t="n">
        <f aca="false">IFERROR(IF(I667=K667,0,1),1)</f>
        <v>1</v>
      </c>
      <c r="I667" s="0" t="s">
        <v>2826</v>
      </c>
      <c r="K667" s="4" t="e">
        <f aca="false">VLOOKUP(I667,'[1]31-MG'!K$1:K$1048576,1,0)</f>
        <v>#N/A</v>
      </c>
      <c r="N667" s="0" t="n">
        <v>3117</v>
      </c>
    </row>
    <row r="668" customFormat="false" ht="12.8" hidden="false" customHeight="false" outlineLevel="0" collapsed="false">
      <c r="B668" s="0" t="n">
        <v>315730</v>
      </c>
      <c r="C668" s="0" t="n">
        <v>3</v>
      </c>
      <c r="D668" s="0" t="n">
        <v>31</v>
      </c>
      <c r="E668" s="2" t="n">
        <f aca="false">VLOOKUP(B668,'10'!$B$2:$F$5570,4,0)</f>
        <v>-21.2431</v>
      </c>
      <c r="F668" s="2" t="n">
        <f aca="false">VLOOKUP(B668,'10'!$B$2:$F$5570,5,0)</f>
        <v>-43.5607</v>
      </c>
      <c r="G668" s="3" t="n">
        <f aca="false">VLOOKUP(B668,'10'!$B$2:$J$5570,6,0)</f>
        <v>4803.85199918506</v>
      </c>
      <c r="H668" s="0" t="n">
        <f aca="false">IFERROR(IF(I668=K668,0,1),1)</f>
        <v>1</v>
      </c>
      <c r="I668" s="0" t="s">
        <v>2827</v>
      </c>
      <c r="K668" s="4" t="e">
        <f aca="false">VLOOKUP(I668,'[1]31-MG'!K$1:K$1048576,1,0)</f>
        <v>#N/A</v>
      </c>
      <c r="N668" s="0" t="n">
        <v>4454</v>
      </c>
    </row>
    <row r="669" customFormat="false" ht="12.8" hidden="false" customHeight="false" outlineLevel="0" collapsed="false">
      <c r="B669" s="0" t="n">
        <v>315733</v>
      </c>
      <c r="C669" s="0" t="n">
        <v>3</v>
      </c>
      <c r="D669" s="0" t="n">
        <v>31</v>
      </c>
      <c r="E669" s="2" t="n">
        <f aca="false">VLOOKUP(B669,'10'!$B$2:$F$5570,4,0)</f>
        <v>-21.1241</v>
      </c>
      <c r="F669" s="2" t="n">
        <f aca="false">VLOOKUP(B669,'10'!$B$2:$F$5570,5,0)</f>
        <v>-44.2202</v>
      </c>
      <c r="G669" s="3" t="n">
        <f aca="false">VLOOKUP(B669,'10'!$B$2:$J$5570,6,0)</f>
        <v>9211.87694769637</v>
      </c>
      <c r="H669" s="0" t="n">
        <f aca="false">IFERROR(IF(I669=K669,0,1),1)</f>
        <v>1</v>
      </c>
      <c r="I669" s="0" t="s">
        <v>2828</v>
      </c>
      <c r="K669" s="4" t="e">
        <f aca="false">VLOOKUP(I669,'[1]31-MG'!K$1:K$1048576,1,0)</f>
        <v>#N/A</v>
      </c>
      <c r="N669" s="0" t="n">
        <v>8541</v>
      </c>
    </row>
    <row r="670" customFormat="false" ht="12.8" hidden="false" customHeight="false" outlineLevel="0" collapsed="false">
      <c r="B670" s="0" t="n">
        <v>315737</v>
      </c>
      <c r="C670" s="0" t="n">
        <v>3</v>
      </c>
      <c r="D670" s="0" t="n">
        <v>31</v>
      </c>
      <c r="E670" s="2" t="n">
        <f aca="false">VLOOKUP(B670,'10'!$B$2:$F$5570,4,0)</f>
        <v>-16.0967</v>
      </c>
      <c r="F670" s="2" t="n">
        <f aca="false">VLOOKUP(B670,'10'!$B$2:$F$5570,5,0)</f>
        <v>-41.7418</v>
      </c>
      <c r="G670" s="3" t="n">
        <f aca="false">VLOOKUP(B670,'10'!$B$2:$J$5570,6,0)</f>
        <v>4505.09425249124</v>
      </c>
      <c r="H670" s="0" t="n">
        <f aca="false">IFERROR(IF(I670=K670,0,1),1)</f>
        <v>1</v>
      </c>
      <c r="I670" s="0" t="s">
        <v>2829</v>
      </c>
      <c r="K670" s="4" t="e">
        <f aca="false">VLOOKUP(I670,'[1]31-MG'!K$1:K$1048576,1,0)</f>
        <v>#N/A</v>
      </c>
      <c r="N670" s="0" t="n">
        <v>4177</v>
      </c>
    </row>
    <row r="671" customFormat="false" ht="12.8" hidden="false" customHeight="false" outlineLevel="0" collapsed="false">
      <c r="B671" s="0" t="n">
        <v>315740</v>
      </c>
      <c r="C671" s="0" t="n">
        <v>3</v>
      </c>
      <c r="D671" s="0" t="n">
        <v>31</v>
      </c>
      <c r="E671" s="2" t="n">
        <f aca="false">VLOOKUP(B671,'10'!$B$2:$F$5570,4,0)</f>
        <v>-20.2372</v>
      </c>
      <c r="F671" s="2" t="n">
        <f aca="false">VLOOKUP(B671,'10'!$B$2:$F$5570,5,0)</f>
        <v>-42.8169</v>
      </c>
      <c r="G671" s="3" t="n">
        <f aca="false">VLOOKUP(B671,'10'!$B$2:$J$5570,6,0)</f>
        <v>5169.47971084284</v>
      </c>
      <c r="H671" s="0" t="n">
        <f aca="false">IFERROR(IF(I671=K671,0,1),1)</f>
        <v>1</v>
      </c>
      <c r="I671" s="0" t="s">
        <v>2830</v>
      </c>
      <c r="K671" s="4" t="e">
        <f aca="false">VLOOKUP(I671,'[1]31-MG'!K$1:K$1048576,1,0)</f>
        <v>#N/A</v>
      </c>
      <c r="N671" s="0" t="n">
        <v>4793</v>
      </c>
    </row>
    <row r="672" customFormat="false" ht="12.8" hidden="false" customHeight="false" outlineLevel="0" collapsed="false">
      <c r="B672" s="0" t="n">
        <v>315750</v>
      </c>
      <c r="C672" s="0" t="n">
        <v>3</v>
      </c>
      <c r="D672" s="0" t="n">
        <v>31</v>
      </c>
      <c r="E672" s="2" t="n">
        <f aca="false">VLOOKUP(B672,'10'!$B$2:$F$5570,4,0)</f>
        <v>-18.8235</v>
      </c>
      <c r="F672" s="2" t="n">
        <f aca="false">VLOOKUP(B672,'10'!$B$2:$F$5570,5,0)</f>
        <v>-42.4388</v>
      </c>
      <c r="G672" s="3" t="n">
        <f aca="false">VLOOKUP(B672,'10'!$B$2:$J$5570,6,0)</f>
        <v>4786.59523403307</v>
      </c>
      <c r="H672" s="0" t="n">
        <f aca="false">IFERROR(IF(I672=K672,0,1),1)</f>
        <v>1</v>
      </c>
      <c r="I672" s="0" t="s">
        <v>2831</v>
      </c>
      <c r="K672" s="4" t="e">
        <f aca="false">VLOOKUP(I672,'[1]31-MG'!K$1:K$1048576,1,0)</f>
        <v>#N/A</v>
      </c>
      <c r="N672" s="0" t="n">
        <v>4438</v>
      </c>
    </row>
    <row r="673" customFormat="false" ht="12.8" hidden="false" customHeight="false" outlineLevel="0" collapsed="false">
      <c r="B673" s="0" t="n">
        <v>315760</v>
      </c>
      <c r="C673" s="0" t="n">
        <v>3</v>
      </c>
      <c r="D673" s="0" t="n">
        <v>31</v>
      </c>
      <c r="E673" s="2" t="n">
        <f aca="false">VLOOKUP(B673,'10'!$B$2:$F$5570,4,0)</f>
        <v>-16.6859</v>
      </c>
      <c r="F673" s="2" t="n">
        <f aca="false">VLOOKUP(B673,'10'!$B$2:$F$5570,5,0)</f>
        <v>-45.4102</v>
      </c>
      <c r="G673" s="3" t="n">
        <f aca="false">VLOOKUP(B673,'10'!$B$2:$J$5570,6,0)</f>
        <v>4169.66587984945</v>
      </c>
      <c r="H673" s="0" t="n">
        <f aca="false">IFERROR(IF(I673=K673,0,1),1)</f>
        <v>1</v>
      </c>
      <c r="I673" s="0" t="s">
        <v>2832</v>
      </c>
      <c r="K673" s="4" t="e">
        <f aca="false">VLOOKUP(I673,'[1]31-MG'!K$1:K$1048576,1,0)</f>
        <v>#N/A</v>
      </c>
      <c r="N673" s="0" t="n">
        <v>3866</v>
      </c>
    </row>
    <row r="674" customFormat="false" ht="12.8" hidden="false" customHeight="false" outlineLevel="0" collapsed="false">
      <c r="B674" s="0" t="n">
        <v>315765</v>
      </c>
      <c r="C674" s="0" t="n">
        <v>3</v>
      </c>
      <c r="D674" s="0" t="n">
        <v>31</v>
      </c>
      <c r="E674" s="2" t="n">
        <f aca="false">VLOOKUP(B674,'10'!$B$2:$F$5570,4,0)</f>
        <v>-16.9707</v>
      </c>
      <c r="F674" s="2" t="n">
        <f aca="false">VLOOKUP(B674,'10'!$B$2:$F$5570,5,0)</f>
        <v>-40.6727</v>
      </c>
      <c r="G674" s="3" t="n">
        <f aca="false">VLOOKUP(B674,'10'!$B$2:$J$5570,6,0)</f>
        <v>6843.38593058581</v>
      </c>
      <c r="H674" s="0" t="n">
        <f aca="false">IFERROR(IF(I674=K674,0,1),1)</f>
        <v>1</v>
      </c>
      <c r="I674" s="0" t="s">
        <v>2833</v>
      </c>
      <c r="K674" s="4" t="e">
        <f aca="false">VLOOKUP(I674,'[1]31-MG'!K$1:K$1048576,1,0)</f>
        <v>#N/A</v>
      </c>
      <c r="N674" s="0" t="n">
        <v>6345</v>
      </c>
    </row>
    <row r="675" customFormat="false" ht="12.8" hidden="false" customHeight="false" outlineLevel="0" collapsed="false">
      <c r="B675" s="0" t="n">
        <v>315770</v>
      </c>
      <c r="C675" s="0" t="n">
        <v>3</v>
      </c>
      <c r="D675" s="0" t="n">
        <v>31</v>
      </c>
      <c r="E675" s="2" t="n">
        <f aca="false">VLOOKUP(B675,'10'!$B$2:$F$5570,4,0)</f>
        <v>-19.3108</v>
      </c>
      <c r="F675" s="2" t="n">
        <f aca="false">VLOOKUP(B675,'10'!$B$2:$F$5570,5,0)</f>
        <v>-47.5322</v>
      </c>
      <c r="G675" s="3" t="n">
        <f aca="false">VLOOKUP(B675,'10'!$B$2:$J$5570,6,0)</f>
        <v>14822.4827177369</v>
      </c>
      <c r="H675" s="0" t="n">
        <f aca="false">IFERROR(IF(I675=K675,0,1),1)</f>
        <v>0</v>
      </c>
      <c r="I675" s="0" t="s">
        <v>2834</v>
      </c>
      <c r="K675" s="4" t="str">
        <f aca="false">VLOOKUP(I675,'[1]31-MG'!K$1:K$1048576,1,0)</f>
        <v>'Santa_Juliana'</v>
      </c>
      <c r="N675" s="0" t="n">
        <v>13743</v>
      </c>
    </row>
    <row r="676" customFormat="false" ht="12.8" hidden="false" customHeight="false" outlineLevel="0" collapsed="false">
      <c r="B676" s="0" t="n">
        <v>315780</v>
      </c>
      <c r="C676" s="0" t="n">
        <v>3</v>
      </c>
      <c r="D676" s="0" t="n">
        <v>31</v>
      </c>
      <c r="E676" s="2" t="n">
        <f aca="false">VLOOKUP(B676,'10'!$B$2:$F$5570,4,0)</f>
        <v>-19.7548</v>
      </c>
      <c r="F676" s="2" t="n">
        <f aca="false">VLOOKUP(B676,'10'!$B$2:$F$5570,5,0)</f>
        <v>-43.8497</v>
      </c>
      <c r="G676" s="3" t="n">
        <f aca="false">VLOOKUP(B676,'10'!$B$2:$J$5570,6,0)</f>
        <v>235281.97172569</v>
      </c>
      <c r="H676" s="0" t="n">
        <f aca="false">IFERROR(IF(I676=K676,0,1),1)</f>
        <v>0</v>
      </c>
      <c r="I676" s="0" t="s">
        <v>630</v>
      </c>
      <c r="K676" s="4" t="str">
        <f aca="false">VLOOKUP(I676,'[1]31-MG'!K$1:K$1048576,1,0)</f>
        <v>'Santa_Luzia'</v>
      </c>
      <c r="N676" s="0" t="n">
        <v>218147</v>
      </c>
    </row>
    <row r="677" customFormat="false" ht="12.8" hidden="false" customHeight="false" outlineLevel="0" collapsed="false">
      <c r="B677" s="0" t="n">
        <v>315790</v>
      </c>
      <c r="C677" s="0" t="n">
        <v>3</v>
      </c>
      <c r="D677" s="0" t="n">
        <v>31</v>
      </c>
      <c r="E677" s="2" t="n">
        <f aca="false">VLOOKUP(B677,'10'!$B$2:$F$5570,4,0)</f>
        <v>-20.3839</v>
      </c>
      <c r="F677" s="2" t="n">
        <f aca="false">VLOOKUP(B677,'10'!$B$2:$F$5570,5,0)</f>
        <v>-42.2519</v>
      </c>
      <c r="G677" s="3" t="n">
        <f aca="false">VLOOKUP(B677,'10'!$B$2:$J$5570,6,0)</f>
        <v>17376.4839602314</v>
      </c>
      <c r="H677" s="0" t="n">
        <f aca="false">IFERROR(IF(I677=K677,0,1),1)</f>
        <v>0</v>
      </c>
      <c r="I677" s="0" t="s">
        <v>2835</v>
      </c>
      <c r="K677" s="4" t="str">
        <f aca="false">VLOOKUP(I677,'[1]31-MG'!K$1:K$1048576,1,0)</f>
        <v>'Santa_Margarida'</v>
      </c>
      <c r="N677" s="0" t="n">
        <v>16111</v>
      </c>
    </row>
    <row r="678" customFormat="false" ht="12.8" hidden="false" customHeight="false" outlineLevel="0" collapsed="false">
      <c r="B678" s="0" t="n">
        <v>315800</v>
      </c>
      <c r="C678" s="0" t="n">
        <v>3</v>
      </c>
      <c r="D678" s="0" t="n">
        <v>31</v>
      </c>
      <c r="E678" s="2" t="n">
        <f aca="false">VLOOKUP(B678,'10'!$B$2:$F$5570,4,0)</f>
        <v>-19.4431</v>
      </c>
      <c r="F678" s="2" t="n">
        <f aca="false">VLOOKUP(B678,'10'!$B$2:$F$5570,5,0)</f>
        <v>-43.1064</v>
      </c>
      <c r="G678" s="3" t="n">
        <f aca="false">VLOOKUP(B678,'10'!$B$2:$J$5570,6,0)</f>
        <v>11687.1441991849</v>
      </c>
      <c r="H678" s="0" t="n">
        <f aca="false">IFERROR(IF(I678=K678,0,1),1)</f>
        <v>0</v>
      </c>
      <c r="I678" s="0" t="s">
        <v>2836</v>
      </c>
      <c r="K678" s="4" t="str">
        <f aca="false">VLOOKUP(I678,'[1]31-MG'!K$1:K$1048576,1,0)</f>
        <v>'Santa_Maria_De_Itabira'</v>
      </c>
      <c r="N678" s="0" t="n">
        <v>10836</v>
      </c>
    </row>
    <row r="679" customFormat="false" ht="12.8" hidden="false" customHeight="false" outlineLevel="0" collapsed="false">
      <c r="B679" s="0" t="n">
        <v>315810</v>
      </c>
      <c r="C679" s="0" t="n">
        <v>3</v>
      </c>
      <c r="D679" s="0" t="n">
        <v>31</v>
      </c>
      <c r="E679" s="2" t="n">
        <f aca="false">VLOOKUP(B679,'10'!$B$2:$F$5570,4,0)</f>
        <v>-16.2479</v>
      </c>
      <c r="F679" s="2" t="n">
        <f aca="false">VLOOKUP(B679,'10'!$B$2:$F$5570,5,0)</f>
        <v>-40.1512</v>
      </c>
      <c r="G679" s="3" t="n">
        <f aca="false">VLOOKUP(B679,'10'!$B$2:$J$5570,6,0)</f>
        <v>5660.21896985254</v>
      </c>
      <c r="H679" s="0" t="n">
        <f aca="false">IFERROR(IF(I679=K679,0,1),1)</f>
        <v>1</v>
      </c>
      <c r="I679" s="0" t="s">
        <v>2837</v>
      </c>
      <c r="K679" s="4" t="e">
        <f aca="false">VLOOKUP(I679,'[1]31-MG'!K$1:K$1048576,1,0)</f>
        <v>#N/A</v>
      </c>
      <c r="N679" s="0" t="n">
        <v>5248</v>
      </c>
    </row>
    <row r="680" customFormat="false" ht="12.8" hidden="false" customHeight="false" outlineLevel="0" collapsed="false">
      <c r="B680" s="0" t="n">
        <v>315820</v>
      </c>
      <c r="C680" s="0" t="n">
        <v>3</v>
      </c>
      <c r="D680" s="0" t="n">
        <v>31</v>
      </c>
      <c r="E680" s="2" t="n">
        <f aca="false">VLOOKUP(B680,'10'!$B$2:$F$5570,4,0)</f>
        <v>-18.1896</v>
      </c>
      <c r="F680" s="2" t="n">
        <f aca="false">VLOOKUP(B680,'10'!$B$2:$F$5570,5,0)</f>
        <v>-42.4139</v>
      </c>
      <c r="G680" s="3" t="n">
        <f aca="false">VLOOKUP(B680,'10'!$B$2:$J$5570,6,0)</f>
        <v>15768.3691576304</v>
      </c>
      <c r="H680" s="0" t="n">
        <f aca="false">IFERROR(IF(I680=K680,0,1),1)</f>
        <v>0</v>
      </c>
      <c r="I680" s="0" t="s">
        <v>2838</v>
      </c>
      <c r="K680" s="4" t="str">
        <f aca="false">VLOOKUP(I680,'[1]31-MG'!K$1:K$1048576,1,0)</f>
        <v>'Santa_Maria_Do_Suacui'</v>
      </c>
      <c r="N680" s="0" t="n">
        <v>14620</v>
      </c>
    </row>
    <row r="681" customFormat="false" ht="12.8" hidden="false" customHeight="false" outlineLevel="0" collapsed="false">
      <c r="B681" s="0" t="n">
        <v>315830</v>
      </c>
      <c r="C681" s="0" t="n">
        <v>3</v>
      </c>
      <c r="D681" s="0" t="n">
        <v>31</v>
      </c>
      <c r="E681" s="2" t="n">
        <f aca="false">VLOOKUP(B681,'10'!$B$2:$F$5570,4,0)</f>
        <v>-21.2449</v>
      </c>
      <c r="F681" s="2" t="n">
        <f aca="false">VLOOKUP(B681,'10'!$B$2:$F$5570,5,0)</f>
        <v>-45.5005</v>
      </c>
      <c r="G681" s="3" t="n">
        <f aca="false">VLOOKUP(B681,'10'!$B$2:$J$5570,6,0)</f>
        <v>7687.8888752113</v>
      </c>
      <c r="H681" s="0" t="n">
        <f aca="false">IFERROR(IF(I681=K681,0,1),1)</f>
        <v>1</v>
      </c>
      <c r="I681" s="0" t="s">
        <v>2839</v>
      </c>
      <c r="K681" s="4" t="e">
        <f aca="false">VLOOKUP(I681,'[1]31-MG'!K$1:K$1048576,1,0)</f>
        <v>#N/A</v>
      </c>
      <c r="N681" s="0" t="n">
        <v>7128</v>
      </c>
    </row>
    <row r="682" customFormat="false" ht="12.8" hidden="false" customHeight="false" outlineLevel="0" collapsed="false">
      <c r="B682" s="0" t="n">
        <v>315840</v>
      </c>
      <c r="C682" s="0" t="n">
        <v>3</v>
      </c>
      <c r="D682" s="0" t="n">
        <v>31</v>
      </c>
      <c r="E682" s="2" t="n">
        <f aca="false">VLOOKUP(B682,'10'!$B$2:$F$5570,4,0)</f>
        <v>-21.2893</v>
      </c>
      <c r="F682" s="2" t="n">
        <f aca="false">VLOOKUP(B682,'10'!$B$2:$F$5570,5,0)</f>
        <v>-42.5524</v>
      </c>
      <c r="G682" s="3" t="n">
        <f aca="false">VLOOKUP(B682,'10'!$B$2:$J$5570,6,0)</f>
        <v>4155.64475816346</v>
      </c>
      <c r="H682" s="0" t="n">
        <f aca="false">IFERROR(IF(I682=K682,0,1),1)</f>
        <v>1</v>
      </c>
      <c r="I682" s="0" t="s">
        <v>2840</v>
      </c>
      <c r="K682" s="4" t="e">
        <f aca="false">VLOOKUP(I682,'[1]31-MG'!K$1:K$1048576,1,0)</f>
        <v>#N/A</v>
      </c>
      <c r="N682" s="0" t="n">
        <v>3853</v>
      </c>
    </row>
    <row r="683" customFormat="false" ht="12.8" hidden="false" customHeight="false" outlineLevel="0" collapsed="false">
      <c r="B683" s="0" t="n">
        <v>315850</v>
      </c>
      <c r="C683" s="0" t="n">
        <v>3</v>
      </c>
      <c r="D683" s="0" t="n">
        <v>31</v>
      </c>
      <c r="E683" s="2" t="n">
        <f aca="false">VLOOKUP(B683,'10'!$B$2:$F$5570,4,0)</f>
        <v>-18.9962</v>
      </c>
      <c r="F683" s="2" t="n">
        <f aca="false">VLOOKUP(B683,'10'!$B$2:$F$5570,5,0)</f>
        <v>-44.0409</v>
      </c>
      <c r="G683" s="3" t="n">
        <f aca="false">VLOOKUP(B683,'10'!$B$2:$J$5570,6,0)</f>
        <v>8300.50403810692</v>
      </c>
      <c r="H683" s="0" t="n">
        <f aca="false">IFERROR(IF(I683=K683,0,1),1)</f>
        <v>1</v>
      </c>
      <c r="I683" s="0" t="s">
        <v>2841</v>
      </c>
      <c r="K683" s="4" t="e">
        <f aca="false">VLOOKUP(I683,'[1]31-MG'!K$1:K$1048576,1,0)</f>
        <v>#N/A</v>
      </c>
      <c r="N683" s="0" t="n">
        <v>7696</v>
      </c>
    </row>
    <row r="684" customFormat="false" ht="12.8" hidden="false" customHeight="false" outlineLevel="0" collapsed="false">
      <c r="B684" s="0" t="n">
        <v>315860</v>
      </c>
      <c r="C684" s="0" t="n">
        <v>3</v>
      </c>
      <c r="D684" s="0" t="n">
        <v>31</v>
      </c>
      <c r="E684" s="2" t="n">
        <f aca="false">VLOOKUP(B684,'10'!$B$2:$F$5570,4,0)</f>
        <v>-21.9512</v>
      </c>
      <c r="F684" s="2" t="n">
        <f aca="false">VLOOKUP(B684,'10'!$B$2:$F$5570,5,0)</f>
        <v>-43.1583</v>
      </c>
      <c r="G684" s="3" t="n">
        <f aca="false">VLOOKUP(B684,'10'!$B$2:$J$5570,6,0)</f>
        <v>4282.91340115938</v>
      </c>
      <c r="H684" s="0" t="n">
        <f aca="false">IFERROR(IF(I684=K684,0,1),1)</f>
        <v>1</v>
      </c>
      <c r="I684" s="0" t="s">
        <v>2842</v>
      </c>
      <c r="K684" s="4" t="e">
        <f aca="false">VLOOKUP(I684,'[1]31-MG'!K$1:K$1048576,1,0)</f>
        <v>#N/A</v>
      </c>
      <c r="N684" s="0" t="n">
        <v>3971</v>
      </c>
    </row>
    <row r="685" customFormat="false" ht="12.8" hidden="false" customHeight="false" outlineLevel="0" collapsed="false">
      <c r="B685" s="0" t="n">
        <v>315870</v>
      </c>
      <c r="C685" s="0" t="n">
        <v>3</v>
      </c>
      <c r="D685" s="0" t="n">
        <v>31</v>
      </c>
      <c r="E685" s="2" t="n">
        <f aca="false">VLOOKUP(B685,'10'!$B$2:$F$5570,4,0)</f>
        <v>-21.5983</v>
      </c>
      <c r="F685" s="2" t="n">
        <f aca="false">VLOOKUP(B685,'10'!$B$2:$F$5570,5,0)</f>
        <v>-44.105</v>
      </c>
      <c r="G685" s="3" t="n">
        <f aca="false">VLOOKUP(B685,'10'!$B$2:$J$5570,6,0)</f>
        <v>2629.49959003439</v>
      </c>
      <c r="H685" s="0" t="n">
        <f aca="false">IFERROR(IF(I685=K685,0,1),1)</f>
        <v>1</v>
      </c>
      <c r="I685" s="0" t="s">
        <v>2843</v>
      </c>
      <c r="K685" s="4" t="e">
        <f aca="false">VLOOKUP(I685,'[1]31-MG'!K$1:K$1048576,1,0)</f>
        <v>#N/A</v>
      </c>
      <c r="N685" s="0" t="n">
        <v>2438</v>
      </c>
    </row>
    <row r="686" customFormat="false" ht="12.8" hidden="false" customHeight="false" outlineLevel="0" collapsed="false">
      <c r="B686" s="0" t="n">
        <v>315880</v>
      </c>
      <c r="C686" s="0" t="n">
        <v>3</v>
      </c>
      <c r="D686" s="0" t="n">
        <v>31</v>
      </c>
      <c r="E686" s="2" t="n">
        <f aca="false">VLOOKUP(B686,'10'!$B$2:$F$5570,4,0)</f>
        <v>-20.9007</v>
      </c>
      <c r="F686" s="2" t="n">
        <f aca="false">VLOOKUP(B686,'10'!$B$2:$F$5570,5,0)</f>
        <v>-45.1285</v>
      </c>
      <c r="G686" s="3" t="n">
        <f aca="false">VLOOKUP(B686,'10'!$B$2:$J$5570,6,0)</f>
        <v>5184.57938035083</v>
      </c>
      <c r="H686" s="0" t="n">
        <f aca="false">IFERROR(IF(I686=K686,0,1),1)</f>
        <v>1</v>
      </c>
      <c r="I686" s="0" t="s">
        <v>2844</v>
      </c>
      <c r="K686" s="4" t="e">
        <f aca="false">VLOOKUP(I686,'[1]31-MG'!K$1:K$1048576,1,0)</f>
        <v>#N/A</v>
      </c>
      <c r="N686" s="0" t="n">
        <v>4807</v>
      </c>
    </row>
    <row r="687" customFormat="false" ht="12.8" hidden="false" customHeight="false" outlineLevel="0" collapsed="false">
      <c r="B687" s="0" t="n">
        <v>315890</v>
      </c>
      <c r="C687" s="0" t="n">
        <v>3</v>
      </c>
      <c r="D687" s="0" t="n">
        <v>31</v>
      </c>
      <c r="E687" s="2" t="n">
        <f aca="false">VLOOKUP(B687,'10'!$B$2:$F$5570,4,0)</f>
        <v>-20.1031</v>
      </c>
      <c r="F687" s="2" t="n">
        <f aca="false">VLOOKUP(B687,'10'!$B$2:$F$5570,5,0)</f>
        <v>-41.9278</v>
      </c>
      <c r="G687" s="3" t="n">
        <f aca="false">VLOOKUP(B687,'10'!$B$2:$J$5570,6,0)</f>
        <v>9362.87364277627</v>
      </c>
      <c r="H687" s="0" t="n">
        <f aca="false">IFERROR(IF(I687=K687,0,1),1)</f>
        <v>1</v>
      </c>
      <c r="I687" s="0" t="s">
        <v>2845</v>
      </c>
      <c r="K687" s="4" t="e">
        <f aca="false">VLOOKUP(I687,'[1]31-MG'!K$1:K$1048576,1,0)</f>
        <v>#N/A</v>
      </c>
      <c r="N687" s="0" t="n">
        <v>8681</v>
      </c>
    </row>
    <row r="688" customFormat="false" ht="12.8" hidden="false" customHeight="false" outlineLevel="0" collapsed="false">
      <c r="B688" s="0" t="n">
        <v>315895</v>
      </c>
      <c r="C688" s="0" t="n">
        <v>3</v>
      </c>
      <c r="D688" s="0" t="n">
        <v>31</v>
      </c>
      <c r="E688" s="2" t="n">
        <f aca="false">VLOOKUP(B688,'10'!$B$2:$F$5570,4,0)</f>
        <v>-19.3661</v>
      </c>
      <c r="F688" s="2" t="n">
        <f aca="false">VLOOKUP(B688,'10'!$B$2:$F$5570,5,0)</f>
        <v>-42.5446</v>
      </c>
      <c r="G688" s="3" t="n">
        <f aca="false">VLOOKUP(B688,'10'!$B$2:$J$5570,6,0)</f>
        <v>36599.4417917256</v>
      </c>
      <c r="H688" s="0" t="n">
        <f aca="false">IFERROR(IF(I688=K688,0,1),1)</f>
        <v>1</v>
      </c>
      <c r="I688" s="0" t="s">
        <v>2846</v>
      </c>
      <c r="K688" s="4" t="e">
        <f aca="false">VLOOKUP(I688,'[1]31-MG'!K$1:K$1048576,1,0)</f>
        <v>#N/A</v>
      </c>
      <c r="N688" s="0" t="n">
        <v>33934</v>
      </c>
    </row>
    <row r="689" customFormat="false" ht="12.8" hidden="false" customHeight="false" outlineLevel="0" collapsed="false">
      <c r="B689" s="0" t="n">
        <v>315900</v>
      </c>
      <c r="C689" s="0" t="n">
        <v>3</v>
      </c>
      <c r="D689" s="0" t="n">
        <v>31</v>
      </c>
      <c r="E689" s="2" t="n">
        <f aca="false">VLOOKUP(B689,'10'!$B$2:$F$5570,4,0)</f>
        <v>-19.1662</v>
      </c>
      <c r="F689" s="2" t="n">
        <f aca="false">VLOOKUP(B689,'10'!$B$2:$F$5570,5,0)</f>
        <v>-43.722</v>
      </c>
      <c r="G689" s="3" t="n">
        <f aca="false">VLOOKUP(B689,'10'!$B$2:$J$5570,6,0)</f>
        <v>4609.71339122518</v>
      </c>
      <c r="H689" s="0" t="n">
        <f aca="false">IFERROR(IF(I689=K689,0,1),1)</f>
        <v>1</v>
      </c>
      <c r="I689" s="0" t="s">
        <v>2847</v>
      </c>
      <c r="K689" s="4" t="e">
        <f aca="false">VLOOKUP(I689,'[1]31-MG'!K$1:K$1048576,1,0)</f>
        <v>#N/A</v>
      </c>
      <c r="N689" s="0" t="n">
        <v>4274</v>
      </c>
    </row>
    <row r="690" customFormat="false" ht="12.8" hidden="false" customHeight="false" outlineLevel="0" collapsed="false">
      <c r="B690" s="0" t="n">
        <v>315910</v>
      </c>
      <c r="C690" s="0" t="n">
        <v>3</v>
      </c>
      <c r="D690" s="0" t="n">
        <v>31</v>
      </c>
      <c r="E690" s="2" t="n">
        <f aca="false">VLOOKUP(B690,'10'!$B$2:$F$5570,4,0)</f>
        <v>-20.7868</v>
      </c>
      <c r="F690" s="2" t="n">
        <f aca="false">VLOOKUP(B690,'10'!$B$2:$F$5570,5,0)</f>
        <v>-43.6949</v>
      </c>
      <c r="G690" s="3" t="n">
        <f aca="false">VLOOKUP(B690,'10'!$B$2:$J$5570,6,0)</f>
        <v>4086.6176975555</v>
      </c>
      <c r="H690" s="0" t="n">
        <f aca="false">IFERROR(IF(I690=K690,0,1),1)</f>
        <v>1</v>
      </c>
      <c r="I690" s="0" t="s">
        <v>2848</v>
      </c>
      <c r="K690" s="4" t="e">
        <f aca="false">VLOOKUP(I690,'[1]31-MG'!K$1:K$1048576,1,0)</f>
        <v>#N/A</v>
      </c>
      <c r="N690" s="0" t="n">
        <v>3789</v>
      </c>
    </row>
    <row r="691" customFormat="false" ht="12.8" hidden="false" customHeight="false" outlineLevel="0" collapsed="false">
      <c r="B691" s="0" t="n">
        <v>315920</v>
      </c>
      <c r="C691" s="0" t="n">
        <v>3</v>
      </c>
      <c r="D691" s="0" t="n">
        <v>31</v>
      </c>
      <c r="E691" s="2" t="n">
        <f aca="false">VLOOKUP(B691,'10'!$B$2:$F$5570,4,0)</f>
        <v>-22.0292</v>
      </c>
      <c r="F691" s="2" t="n">
        <f aca="false">VLOOKUP(B691,'10'!$B$2:$F$5570,5,0)</f>
        <v>-46.3385</v>
      </c>
      <c r="G691" s="3" t="n">
        <f aca="false">VLOOKUP(B691,'10'!$B$2:$J$5570,6,0)</f>
        <v>9678.88815462208</v>
      </c>
      <c r="H691" s="0" t="n">
        <f aca="false">IFERROR(IF(I691=K691,0,1),1)</f>
        <v>1</v>
      </c>
      <c r="I691" s="0" t="s">
        <v>2849</v>
      </c>
      <c r="K691" s="4" t="e">
        <f aca="false">VLOOKUP(I691,'[1]31-MG'!K$1:K$1048576,1,0)</f>
        <v>#N/A</v>
      </c>
      <c r="N691" s="0" t="n">
        <v>8974</v>
      </c>
    </row>
    <row r="692" customFormat="false" ht="12.8" hidden="false" customHeight="false" outlineLevel="0" collapsed="false">
      <c r="B692" s="0" t="n">
        <v>315930</v>
      </c>
      <c r="C692" s="0" t="n">
        <v>3</v>
      </c>
      <c r="D692" s="0" t="n">
        <v>31</v>
      </c>
      <c r="E692" s="2" t="n">
        <f aca="false">VLOOKUP(B692,'10'!$B$2:$F$5570,4,0)</f>
        <v>-22.1474</v>
      </c>
      <c r="F692" s="2" t="n">
        <f aca="false">VLOOKUP(B692,'10'!$B$2:$F$5570,5,0)</f>
        <v>-44.0977</v>
      </c>
      <c r="G692" s="3" t="n">
        <f aca="false">VLOOKUP(B692,'10'!$B$2:$J$5570,6,0)</f>
        <v>5290.27706690676</v>
      </c>
      <c r="H692" s="0" t="n">
        <f aca="false">IFERROR(IF(I692=K692,0,1),1)</f>
        <v>0</v>
      </c>
      <c r="I692" s="0" t="s">
        <v>2850</v>
      </c>
      <c r="K692" s="4" t="str">
        <f aca="false">VLOOKUP(I692,'[1]31-MG'!K$1:K$1048576,1,0)</f>
        <v>'Santa_Rita_De_Jacutinga'</v>
      </c>
      <c r="N692" s="0" t="n">
        <v>4905</v>
      </c>
    </row>
    <row r="693" customFormat="false" ht="12.8" hidden="false" customHeight="false" outlineLevel="0" collapsed="false">
      <c r="B693" s="0" t="n">
        <v>315935</v>
      </c>
      <c r="C693" s="0" t="n">
        <v>3</v>
      </c>
      <c r="D693" s="0" t="n">
        <v>31</v>
      </c>
      <c r="E693" s="2" t="n">
        <f aca="false">VLOOKUP(B693,'10'!$B$2:$F$5570,4,0)</f>
        <v>-19.876</v>
      </c>
      <c r="F693" s="2" t="n">
        <f aca="false">VLOOKUP(B693,'10'!$B$2:$F$5570,5,0)</f>
        <v>-42.1363</v>
      </c>
      <c r="G693" s="3" t="n">
        <f aca="false">VLOOKUP(B693,'10'!$B$2:$J$5570,6,0)</f>
        <v>7717.00966640528</v>
      </c>
      <c r="H693" s="0" t="n">
        <f aca="false">IFERROR(IF(I693=K693,0,1),1)</f>
        <v>1</v>
      </c>
      <c r="I693" s="0" t="s">
        <v>2851</v>
      </c>
      <c r="K693" s="4" t="e">
        <f aca="false">VLOOKUP(I693,'[1]31-MG'!K$1:K$1048576,1,0)</f>
        <v>#N/A</v>
      </c>
      <c r="N693" s="0" t="n">
        <v>7155</v>
      </c>
    </row>
    <row r="694" customFormat="false" ht="12.8" hidden="false" customHeight="false" outlineLevel="0" collapsed="false">
      <c r="B694" s="0" t="n">
        <v>315940</v>
      </c>
      <c r="C694" s="0" t="n">
        <v>3</v>
      </c>
      <c r="D694" s="0" t="n">
        <v>31</v>
      </c>
      <c r="E694" s="2" t="n">
        <f aca="false">VLOOKUP(B694,'10'!$B$2:$F$5570,4,0)</f>
        <v>-21.5658</v>
      </c>
      <c r="F694" s="2" t="n">
        <f aca="false">VLOOKUP(B694,'10'!$B$2:$F$5570,5,0)</f>
        <v>-43.9163</v>
      </c>
      <c r="G694" s="3" t="n">
        <f aca="false">VLOOKUP(B694,'10'!$B$2:$J$5570,6,0)</f>
        <v>3719.91143807572</v>
      </c>
      <c r="H694" s="0" t="n">
        <f aca="false">IFERROR(IF(I694=K694,0,1),1)</f>
        <v>1</v>
      </c>
      <c r="I694" s="0" t="s">
        <v>2852</v>
      </c>
      <c r="K694" s="4" t="e">
        <f aca="false">VLOOKUP(I694,'[1]31-MG'!K$1:K$1048576,1,0)</f>
        <v>#N/A</v>
      </c>
      <c r="N694" s="0" t="n">
        <v>3449</v>
      </c>
    </row>
    <row r="695" customFormat="false" ht="12.8" hidden="false" customHeight="false" outlineLevel="0" collapsed="false">
      <c r="B695" s="0" t="n">
        <v>315950</v>
      </c>
      <c r="C695" s="0" t="n">
        <v>3</v>
      </c>
      <c r="D695" s="0" t="n">
        <v>31</v>
      </c>
      <c r="E695" s="2" t="n">
        <f aca="false">VLOOKUP(B695,'10'!$B$2:$F$5570,4,0)</f>
        <v>-19.3576</v>
      </c>
      <c r="F695" s="2" t="n">
        <f aca="false">VLOOKUP(B695,'10'!$B$2:$F$5570,5,0)</f>
        <v>-41.3821</v>
      </c>
      <c r="G695" s="3" t="n">
        <f aca="false">VLOOKUP(B695,'10'!$B$2:$J$5570,6,0)</f>
        <v>5955.74107308036</v>
      </c>
      <c r="H695" s="0" t="n">
        <f aca="false">IFERROR(IF(I695=K695,0,1),1)</f>
        <v>1</v>
      </c>
      <c r="I695" s="0" t="s">
        <v>2853</v>
      </c>
      <c r="K695" s="4" t="e">
        <f aca="false">VLOOKUP(I695,'[1]31-MG'!K$1:K$1048576,1,0)</f>
        <v>#N/A</v>
      </c>
      <c r="N695" s="0" t="n">
        <v>5522</v>
      </c>
    </row>
    <row r="696" customFormat="false" ht="12.8" hidden="false" customHeight="false" outlineLevel="0" collapsed="false">
      <c r="B696" s="0" t="n">
        <v>315960</v>
      </c>
      <c r="C696" s="0" t="n">
        <v>3</v>
      </c>
      <c r="D696" s="0" t="n">
        <v>31</v>
      </c>
      <c r="E696" s="2" t="n">
        <f aca="false">VLOOKUP(B696,'10'!$B$2:$F$5570,4,0)</f>
        <v>-22.2461</v>
      </c>
      <c r="F696" s="2" t="n">
        <f aca="false">VLOOKUP(B696,'10'!$B$2:$F$5570,5,0)</f>
        <v>-45.7034</v>
      </c>
      <c r="G696" s="3" t="n">
        <f aca="false">VLOOKUP(B696,'10'!$B$2:$J$5570,6,0)</f>
        <v>46108.9979382938</v>
      </c>
      <c r="H696" s="0" t="n">
        <f aca="false">IFERROR(IF(I696=K696,0,1),1)</f>
        <v>0</v>
      </c>
      <c r="I696" s="0" t="s">
        <v>2854</v>
      </c>
      <c r="K696" s="4" t="str">
        <f aca="false">VLOOKUP(I696,'[1]31-MG'!K$1:K$1048576,1,0)</f>
        <v>'Santa_Rita_Do_Sapucai'</v>
      </c>
      <c r="N696" s="0" t="n">
        <v>42751</v>
      </c>
    </row>
    <row r="697" customFormat="false" ht="12.8" hidden="false" customHeight="false" outlineLevel="0" collapsed="false">
      <c r="B697" s="0" t="n">
        <v>315970</v>
      </c>
      <c r="C697" s="0" t="n">
        <v>3</v>
      </c>
      <c r="D697" s="0" t="n">
        <v>31</v>
      </c>
      <c r="E697" s="2" t="n">
        <f aca="false">VLOOKUP(B697,'10'!$B$2:$F$5570,4,0)</f>
        <v>-19.5186</v>
      </c>
      <c r="F697" s="2" t="n">
        <f aca="false">VLOOKUP(B697,'10'!$B$2:$F$5570,5,0)</f>
        <v>-45.9611</v>
      </c>
      <c r="G697" s="3" t="n">
        <f aca="false">VLOOKUP(B697,'10'!$B$2:$J$5570,6,0)</f>
        <v>3605.58536894379</v>
      </c>
      <c r="H697" s="0" t="n">
        <f aca="false">IFERROR(IF(I697=K697,0,1),1)</f>
        <v>1</v>
      </c>
      <c r="I697" s="0" t="s">
        <v>2855</v>
      </c>
      <c r="K697" s="4" t="e">
        <f aca="false">VLOOKUP(I697,'[1]31-MG'!K$1:K$1048576,1,0)</f>
        <v>#N/A</v>
      </c>
      <c r="N697" s="0" t="n">
        <v>3343</v>
      </c>
    </row>
    <row r="698" customFormat="false" ht="12.8" hidden="false" customHeight="false" outlineLevel="0" collapsed="false">
      <c r="B698" s="0" t="n">
        <v>315980</v>
      </c>
      <c r="C698" s="0" t="n">
        <v>3</v>
      </c>
      <c r="D698" s="0" t="n">
        <v>31</v>
      </c>
      <c r="E698" s="2" t="n">
        <f aca="false">VLOOKUP(B698,'10'!$B$2:$F$5570,4,0)</f>
        <v>-18.8414</v>
      </c>
      <c r="F698" s="2" t="n">
        <f aca="false">VLOOKUP(B698,'10'!$B$2:$F$5570,5,0)</f>
        <v>-50.1208</v>
      </c>
      <c r="G698" s="3" t="n">
        <f aca="false">VLOOKUP(B698,'10'!$B$2:$J$5570,6,0)</f>
        <v>21148.1656937631</v>
      </c>
      <c r="H698" s="0" t="n">
        <f aca="false">IFERROR(IF(I698=K698,0,1),1)</f>
        <v>0</v>
      </c>
      <c r="I698" s="0" t="s">
        <v>2856</v>
      </c>
      <c r="K698" s="4" t="str">
        <f aca="false">VLOOKUP(I698,'[1]31-MG'!K$1:K$1048576,1,0)</f>
        <v>'Santa_Vitoria'</v>
      </c>
      <c r="N698" s="0" t="n">
        <v>19608</v>
      </c>
    </row>
    <row r="699" customFormat="false" ht="12.8" hidden="false" customHeight="false" outlineLevel="0" collapsed="false">
      <c r="B699" s="0" t="n">
        <v>315990</v>
      </c>
      <c r="C699" s="0" t="n">
        <v>3</v>
      </c>
      <c r="D699" s="0" t="n">
        <v>31</v>
      </c>
      <c r="E699" s="2" t="n">
        <f aca="false">VLOOKUP(B699,'10'!$B$2:$F$5570,4,0)</f>
        <v>-20.943</v>
      </c>
      <c r="F699" s="2" t="n">
        <f aca="false">VLOOKUP(B699,'10'!$B$2:$F$5570,5,0)</f>
        <v>-44.9176</v>
      </c>
      <c r="G699" s="3" t="n">
        <f aca="false">VLOOKUP(B699,'10'!$B$2:$J$5570,6,0)</f>
        <v>19881.9505507358</v>
      </c>
      <c r="H699" s="0" t="n">
        <f aca="false">IFERROR(IF(I699=K699,0,1),1)</f>
        <v>0</v>
      </c>
      <c r="I699" s="0" t="s">
        <v>2857</v>
      </c>
      <c r="K699" s="4" t="str">
        <f aca="false">VLOOKUP(I699,'[1]31-MG'!K$1:K$1048576,1,0)</f>
        <v>'Santo_Antonio_Do_Amparo'</v>
      </c>
      <c r="N699" s="0" t="n">
        <v>18434</v>
      </c>
    </row>
    <row r="700" customFormat="false" ht="12.8" hidden="false" customHeight="false" outlineLevel="0" collapsed="false">
      <c r="B700" s="0" t="n">
        <v>316000</v>
      </c>
      <c r="C700" s="0" t="n">
        <v>3</v>
      </c>
      <c r="D700" s="0" t="n">
        <v>31</v>
      </c>
      <c r="E700" s="2" t="n">
        <f aca="false">VLOOKUP(B700,'10'!$B$2:$F$5570,4,0)</f>
        <v>-21.7606</v>
      </c>
      <c r="F700" s="2" t="n">
        <f aca="false">VLOOKUP(B700,'10'!$B$2:$F$5570,5,0)</f>
        <v>-42.8115</v>
      </c>
      <c r="G700" s="3" t="n">
        <f aca="false">VLOOKUP(B700,'10'!$B$2:$J$5570,6,0)</f>
        <v>3884.92925484162</v>
      </c>
      <c r="H700" s="0" t="n">
        <f aca="false">IFERROR(IF(I700=K700,0,1),1)</f>
        <v>1</v>
      </c>
      <c r="I700" s="0" t="s">
        <v>2858</v>
      </c>
      <c r="K700" s="4" t="e">
        <f aca="false">VLOOKUP(I700,'[1]31-MG'!K$1:K$1048576,1,0)</f>
        <v>#N/A</v>
      </c>
      <c r="N700" s="0" t="n">
        <v>3602</v>
      </c>
    </row>
    <row r="701" customFormat="false" ht="12.8" hidden="false" customHeight="false" outlineLevel="0" collapsed="false">
      <c r="B701" s="0" t="n">
        <v>316010</v>
      </c>
      <c r="C701" s="0" t="n">
        <v>3</v>
      </c>
      <c r="D701" s="0" t="n">
        <v>31</v>
      </c>
      <c r="E701" s="2" t="n">
        <f aca="false">VLOOKUP(B701,'10'!$B$2:$F$5570,4,0)</f>
        <v>-20.3185</v>
      </c>
      <c r="F701" s="2" t="n">
        <f aca="false">VLOOKUP(B701,'10'!$B$2:$F$5570,5,0)</f>
        <v>-42.6047</v>
      </c>
      <c r="G701" s="3" t="n">
        <f aca="false">VLOOKUP(B701,'10'!$B$2:$J$5570,6,0)</f>
        <v>4246.2427752114</v>
      </c>
      <c r="H701" s="0" t="n">
        <f aca="false">IFERROR(IF(I701=K701,0,1),1)</f>
        <v>1</v>
      </c>
      <c r="I701" s="0" t="s">
        <v>2859</v>
      </c>
      <c r="K701" s="4" t="e">
        <f aca="false">VLOOKUP(I701,'[1]31-MG'!K$1:K$1048576,1,0)</f>
        <v>#N/A</v>
      </c>
      <c r="N701" s="0" t="n">
        <v>3937</v>
      </c>
    </row>
    <row r="702" customFormat="false" ht="12.8" hidden="false" customHeight="false" outlineLevel="0" collapsed="false">
      <c r="B702" s="0" t="n">
        <v>316020</v>
      </c>
      <c r="C702" s="0" t="n">
        <v>3</v>
      </c>
      <c r="D702" s="0" t="n">
        <v>31</v>
      </c>
      <c r="E702" s="2" t="n">
        <f aca="false">VLOOKUP(B702,'10'!$B$2:$F$5570,4,0)</f>
        <v>-18.4609</v>
      </c>
      <c r="F702" s="2" t="n">
        <f aca="false">VLOOKUP(B702,'10'!$B$2:$F$5570,5,0)</f>
        <v>-43.3006</v>
      </c>
      <c r="G702" s="3" t="n">
        <f aca="false">VLOOKUP(B702,'10'!$B$2:$J$5570,6,0)</f>
        <v>4181.52990589144</v>
      </c>
      <c r="H702" s="0" t="n">
        <f aca="false">IFERROR(IF(I702=K702,0,1),1)</f>
        <v>1</v>
      </c>
      <c r="I702" s="0" t="s">
        <v>2860</v>
      </c>
      <c r="K702" s="4" t="e">
        <f aca="false">VLOOKUP(I702,'[1]31-MG'!K$1:K$1048576,1,0)</f>
        <v>#N/A</v>
      </c>
      <c r="N702" s="0" t="n">
        <v>3877</v>
      </c>
    </row>
    <row r="703" customFormat="false" ht="12.8" hidden="false" customHeight="false" outlineLevel="0" collapsed="false">
      <c r="B703" s="0" t="n">
        <v>316030</v>
      </c>
      <c r="C703" s="0" t="n">
        <v>3</v>
      </c>
      <c r="D703" s="0" t="n">
        <v>31</v>
      </c>
      <c r="E703" s="2" t="n">
        <f aca="false">VLOOKUP(B703,'10'!$B$2:$F$5570,4,0)</f>
        <v>-16.5332</v>
      </c>
      <c r="F703" s="2" t="n">
        <f aca="false">VLOOKUP(B703,'10'!$B$2:$F$5570,5,0)</f>
        <v>-40.1817</v>
      </c>
      <c r="G703" s="3" t="n">
        <f aca="false">VLOOKUP(B703,'10'!$B$2:$J$5570,6,0)</f>
        <v>12594.2029174863</v>
      </c>
      <c r="H703" s="0" t="n">
        <f aca="false">IFERROR(IF(I703=K703,0,1),1)</f>
        <v>1</v>
      </c>
      <c r="I703" s="0" t="s">
        <v>2861</v>
      </c>
      <c r="K703" s="4" t="e">
        <f aca="false">VLOOKUP(I703,'[1]31-MG'!K$1:K$1048576,1,0)</f>
        <v>#N/A</v>
      </c>
      <c r="N703" s="0" t="n">
        <v>11677</v>
      </c>
    </row>
    <row r="704" customFormat="false" ht="12.8" hidden="false" customHeight="false" outlineLevel="0" collapsed="false">
      <c r="B704" s="0" t="n">
        <v>316040</v>
      </c>
      <c r="C704" s="0" t="n">
        <v>3</v>
      </c>
      <c r="D704" s="0" t="n">
        <v>31</v>
      </c>
      <c r="E704" s="2" t="n">
        <f aca="false">VLOOKUP(B704,'10'!$B$2:$F$5570,4,0)</f>
        <v>-20.085</v>
      </c>
      <c r="F704" s="2" t="n">
        <f aca="false">VLOOKUP(B704,'10'!$B$2:$F$5570,5,0)</f>
        <v>-45.2947</v>
      </c>
      <c r="G704" s="3" t="n">
        <f aca="false">VLOOKUP(B704,'10'!$B$2:$J$5570,6,0)</f>
        <v>30257.5805983695</v>
      </c>
      <c r="H704" s="0" t="n">
        <f aca="false">IFERROR(IF(I704=K704,0,1),1)</f>
        <v>0</v>
      </c>
      <c r="I704" s="0" t="s">
        <v>2862</v>
      </c>
      <c r="K704" s="4" t="str">
        <f aca="false">VLOOKUP(I704,'[1]31-MG'!K$1:K$1048576,1,0)</f>
        <v>'Santo_Antonio_Do_Monte'</v>
      </c>
      <c r="N704" s="0" t="n">
        <v>28054</v>
      </c>
    </row>
    <row r="705" customFormat="false" ht="12.8" hidden="false" customHeight="false" outlineLevel="0" collapsed="false">
      <c r="B705" s="0" t="n">
        <v>316045</v>
      </c>
      <c r="C705" s="0" t="n">
        <v>3</v>
      </c>
      <c r="D705" s="0" t="n">
        <v>31</v>
      </c>
      <c r="E705" s="2" t="n">
        <f aca="false">VLOOKUP(B705,'10'!$B$2:$F$5570,4,0)</f>
        <v>-15.3393</v>
      </c>
      <c r="F705" s="2" t="n">
        <f aca="false">VLOOKUP(B705,'10'!$B$2:$F$5570,5,0)</f>
        <v>-42.6171</v>
      </c>
      <c r="G705" s="3" t="n">
        <f aca="false">VLOOKUP(B705,'10'!$B$2:$J$5570,6,0)</f>
        <v>7825.94299642721</v>
      </c>
      <c r="H705" s="0" t="n">
        <f aca="false">IFERROR(IF(I705=K705,0,1),1)</f>
        <v>1</v>
      </c>
      <c r="I705" s="0" t="s">
        <v>2863</v>
      </c>
      <c r="K705" s="4" t="e">
        <f aca="false">VLOOKUP(I705,'[1]31-MG'!K$1:K$1048576,1,0)</f>
        <v>#N/A</v>
      </c>
      <c r="N705" s="0" t="n">
        <v>7256</v>
      </c>
    </row>
    <row r="706" customFormat="false" ht="12.8" hidden="false" customHeight="false" outlineLevel="0" collapsed="false">
      <c r="B706" s="0" t="n">
        <v>316050</v>
      </c>
      <c r="C706" s="0" t="n">
        <v>3</v>
      </c>
      <c r="D706" s="0" t="n">
        <v>31</v>
      </c>
      <c r="E706" s="2" t="n">
        <f aca="false">VLOOKUP(B706,'10'!$B$2:$F$5570,4,0)</f>
        <v>-19.2374</v>
      </c>
      <c r="F706" s="2" t="n">
        <f aca="false">VLOOKUP(B706,'10'!$B$2:$F$5570,5,0)</f>
        <v>-43.2604</v>
      </c>
      <c r="G706" s="3" t="n">
        <f aca="false">VLOOKUP(B706,'10'!$B$2:$J$5570,6,0)</f>
        <v>1909.02964493883</v>
      </c>
      <c r="H706" s="0" t="n">
        <f aca="false">IFERROR(IF(I706=K706,0,1),1)</f>
        <v>1</v>
      </c>
      <c r="I706" s="0" t="s">
        <v>2864</v>
      </c>
      <c r="K706" s="4" t="e">
        <f aca="false">VLOOKUP(I706,'[1]31-MG'!K$1:K$1048576,1,0)</f>
        <v>#N/A</v>
      </c>
      <c r="N706" s="0" t="n">
        <v>1770</v>
      </c>
    </row>
    <row r="707" customFormat="false" ht="12.8" hidden="false" customHeight="false" outlineLevel="0" collapsed="false">
      <c r="B707" s="0" t="n">
        <v>316060</v>
      </c>
      <c r="C707" s="0" t="n">
        <v>3</v>
      </c>
      <c r="D707" s="0" t="n">
        <v>31</v>
      </c>
      <c r="E707" s="2" t="n">
        <f aca="false">VLOOKUP(B707,'10'!$B$2:$F$5570,4,0)</f>
        <v>-18.2968</v>
      </c>
      <c r="F707" s="2" t="n">
        <f aca="false">VLOOKUP(B707,'10'!$B$2:$F$5570,5,0)</f>
        <v>-44.2229</v>
      </c>
      <c r="G707" s="3" t="n">
        <f aca="false">VLOOKUP(B707,'10'!$B$2:$J$5570,6,0)</f>
        <v>3353.20517859595</v>
      </c>
      <c r="H707" s="0" t="n">
        <f aca="false">IFERROR(IF(I707=K707,0,1),1)</f>
        <v>1</v>
      </c>
      <c r="I707" s="0" t="s">
        <v>2865</v>
      </c>
      <c r="K707" s="4" t="e">
        <f aca="false">VLOOKUP(I707,'[1]31-MG'!K$1:K$1048576,1,0)</f>
        <v>#N/A</v>
      </c>
      <c r="N707" s="0" t="n">
        <v>3109</v>
      </c>
    </row>
    <row r="708" customFormat="false" ht="12.8" hidden="false" customHeight="false" outlineLevel="0" collapsed="false">
      <c r="B708" s="0" t="n">
        <v>316070</v>
      </c>
      <c r="C708" s="0" t="n">
        <v>3</v>
      </c>
      <c r="D708" s="0" t="n">
        <v>31</v>
      </c>
      <c r="E708" s="2" t="n">
        <f aca="false">VLOOKUP(B708,'10'!$B$2:$F$5570,4,0)</f>
        <v>-21.4634</v>
      </c>
      <c r="F708" s="2" t="n">
        <f aca="false">VLOOKUP(B708,'10'!$B$2:$F$5570,5,0)</f>
        <v>-43.5499</v>
      </c>
      <c r="G708" s="3" t="n">
        <f aca="false">VLOOKUP(B708,'10'!$B$2:$J$5570,6,0)</f>
        <v>50211.7938531793</v>
      </c>
      <c r="H708" s="0" t="n">
        <f aca="false">IFERROR(IF(I708=K708,0,1),1)</f>
        <v>0</v>
      </c>
      <c r="I708" s="0" t="s">
        <v>2866</v>
      </c>
      <c r="K708" s="4" t="str">
        <f aca="false">VLOOKUP(I708,'[1]31-MG'!K$1:K$1048576,1,0)</f>
        <v>'Santos_Dumont'</v>
      </c>
      <c r="N708" s="0" t="n">
        <v>46555</v>
      </c>
    </row>
    <row r="709" customFormat="false" ht="12.8" hidden="false" customHeight="false" outlineLevel="0" collapsed="false">
      <c r="B709" s="0" t="n">
        <v>316080</v>
      </c>
      <c r="C709" s="0" t="n">
        <v>3</v>
      </c>
      <c r="D709" s="0" t="n">
        <v>31</v>
      </c>
      <c r="E709" s="2" t="n">
        <f aca="false">VLOOKUP(B709,'10'!$B$2:$F$5570,4,0)</f>
        <v>-21.5839</v>
      </c>
      <c r="F709" s="2" t="n">
        <f aca="false">VLOOKUP(B709,'10'!$B$2:$F$5570,5,0)</f>
        <v>-45.0699</v>
      </c>
      <c r="G709" s="3" t="n">
        <f aca="false">VLOOKUP(B709,'10'!$B$2:$J$5570,6,0)</f>
        <v>5630.01963083656</v>
      </c>
      <c r="H709" s="0" t="n">
        <f aca="false">IFERROR(IF(I709=K709,0,1),1)</f>
        <v>1</v>
      </c>
      <c r="I709" s="0" t="s">
        <v>2867</v>
      </c>
      <c r="K709" s="4" t="e">
        <f aca="false">VLOOKUP(I709,'[1]31-MG'!K$1:K$1048576,1,0)</f>
        <v>#N/A</v>
      </c>
      <c r="N709" s="0" t="n">
        <v>5220</v>
      </c>
    </row>
    <row r="710" customFormat="false" ht="12.8" hidden="false" customHeight="false" outlineLevel="0" collapsed="false">
      <c r="B710" s="0" t="n">
        <v>316090</v>
      </c>
      <c r="C710" s="0" t="n">
        <v>3</v>
      </c>
      <c r="D710" s="0" t="n">
        <v>31</v>
      </c>
      <c r="E710" s="2" t="n">
        <f aca="false">VLOOKUP(B710,'10'!$B$2:$F$5570,4,0)</f>
        <v>-20.6242</v>
      </c>
      <c r="F710" s="2" t="n">
        <f aca="false">VLOOKUP(B710,'10'!$B$2:$F$5570,5,0)</f>
        <v>-43.9515</v>
      </c>
      <c r="G710" s="3" t="n">
        <f aca="false">VLOOKUP(B710,'10'!$B$2:$J$5570,6,0)</f>
        <v>4013.27644565955</v>
      </c>
      <c r="H710" s="0" t="n">
        <f aca="false">IFERROR(IF(I710=K710,0,1),1)</f>
        <v>1</v>
      </c>
      <c r="I710" s="0" t="s">
        <v>2868</v>
      </c>
      <c r="K710" s="4" t="e">
        <f aca="false">VLOOKUP(I710,'[1]31-MG'!K$1:K$1048576,1,0)</f>
        <v>#N/A</v>
      </c>
      <c r="N710" s="0" t="n">
        <v>3721</v>
      </c>
    </row>
    <row r="711" customFormat="false" ht="12.8" hidden="false" customHeight="false" outlineLevel="0" collapsed="false">
      <c r="B711" s="0" t="n">
        <v>316095</v>
      </c>
      <c r="C711" s="0" t="n">
        <v>3</v>
      </c>
      <c r="D711" s="0" t="n">
        <v>31</v>
      </c>
      <c r="E711" s="2" t="n">
        <f aca="false">VLOOKUP(B711,'10'!$B$2:$F$5570,4,0)</f>
        <v>-19.5246</v>
      </c>
      <c r="F711" s="2" t="n">
        <f aca="false">VLOOKUP(B711,'10'!$B$2:$F$5570,5,0)</f>
        <v>-42.0106</v>
      </c>
      <c r="G711" s="3" t="n">
        <f aca="false">VLOOKUP(B711,'10'!$B$2:$J$5570,6,0)</f>
        <v>6072.22423785629</v>
      </c>
      <c r="H711" s="0" t="n">
        <f aca="false">IFERROR(IF(I711=K711,0,1),1)</f>
        <v>1</v>
      </c>
      <c r="I711" s="0" t="s">
        <v>2869</v>
      </c>
      <c r="K711" s="4" t="e">
        <f aca="false">VLOOKUP(I711,'[1]31-MG'!K$1:K$1048576,1,0)</f>
        <v>#N/A</v>
      </c>
      <c r="N711" s="0" t="n">
        <v>5630</v>
      </c>
    </row>
    <row r="712" customFormat="false" ht="12.8" hidden="false" customHeight="false" outlineLevel="0" collapsed="false">
      <c r="B712" s="0" t="n">
        <v>316100</v>
      </c>
      <c r="C712" s="0" t="n">
        <v>3</v>
      </c>
      <c r="D712" s="0" t="n">
        <v>31</v>
      </c>
      <c r="E712" s="2" t="n">
        <f aca="false">VLOOKUP(B712,'10'!$B$2:$F$5570,4,0)</f>
        <v>-19.8678</v>
      </c>
      <c r="F712" s="2" t="n">
        <f aca="false">VLOOKUP(B712,'10'!$B$2:$F$5570,5,0)</f>
        <v>-42.971</v>
      </c>
      <c r="G712" s="3" t="n">
        <f aca="false">VLOOKUP(B712,'10'!$B$2:$J$5570,6,0)</f>
        <v>18759.1822680345</v>
      </c>
      <c r="H712" s="0" t="n">
        <f aca="false">IFERROR(IF(I712=K712,0,1),1)</f>
        <v>0</v>
      </c>
      <c r="I712" s="0" t="s">
        <v>2870</v>
      </c>
      <c r="K712" s="4" t="str">
        <f aca="false">VLOOKUP(I712,'[1]31-MG'!K$1:K$1048576,1,0)</f>
        <v>'Sao_Domingos_Do_Prata'</v>
      </c>
      <c r="N712" s="0" t="n">
        <v>17393</v>
      </c>
    </row>
    <row r="713" customFormat="false" ht="12.8" hidden="false" customHeight="false" outlineLevel="0" collapsed="false">
      <c r="B713" s="0" t="n">
        <v>316105</v>
      </c>
      <c r="C713" s="0" t="n">
        <v>3</v>
      </c>
      <c r="D713" s="0" t="n">
        <v>31</v>
      </c>
      <c r="E713" s="2" t="n">
        <f aca="false">VLOOKUP(B713,'10'!$B$2:$F$5570,4,0)</f>
        <v>-18.5959</v>
      </c>
      <c r="F713" s="2" t="n">
        <f aca="false">VLOOKUP(B713,'10'!$B$2:$F$5570,5,0)</f>
        <v>-41.4889</v>
      </c>
      <c r="G713" s="3" t="n">
        <f aca="false">VLOOKUP(B713,'10'!$B$2:$J$5570,6,0)</f>
        <v>3642.25599489177</v>
      </c>
      <c r="H713" s="0" t="n">
        <f aca="false">IFERROR(IF(I713=K713,0,1),1)</f>
        <v>1</v>
      </c>
      <c r="I713" s="0" t="s">
        <v>2871</v>
      </c>
      <c r="K713" s="4" t="e">
        <f aca="false">VLOOKUP(I713,'[1]31-MG'!K$1:K$1048576,1,0)</f>
        <v>#N/A</v>
      </c>
      <c r="N713" s="0" t="n">
        <v>3377</v>
      </c>
    </row>
    <row r="714" customFormat="false" ht="12.8" hidden="false" customHeight="false" outlineLevel="0" collapsed="false">
      <c r="B714" s="0" t="n">
        <v>316110</v>
      </c>
      <c r="C714" s="0" t="n">
        <v>3</v>
      </c>
      <c r="D714" s="0" t="n">
        <v>31</v>
      </c>
      <c r="E714" s="2" t="n">
        <f aca="false">VLOOKUP(B714,'10'!$B$2:$F$5570,4,0)</f>
        <v>-15.9514</v>
      </c>
      <c r="F714" s="2" t="n">
        <f aca="false">VLOOKUP(B714,'10'!$B$2:$F$5570,5,0)</f>
        <v>-44.8593</v>
      </c>
      <c r="G714" s="3" t="n">
        <f aca="false">VLOOKUP(B714,'10'!$B$2:$J$5570,6,0)</f>
        <v>60574.481326949</v>
      </c>
      <c r="H714" s="0" t="n">
        <f aca="false">IFERROR(IF(I714=K714,0,1),1)</f>
        <v>0</v>
      </c>
      <c r="I714" s="0" t="s">
        <v>1412</v>
      </c>
      <c r="K714" s="4" t="str">
        <f aca="false">VLOOKUP(I714,'[1]31-MG'!K$1:K$1048576,1,0)</f>
        <v>'Sao_Francisco'</v>
      </c>
      <c r="N714" s="0" t="n">
        <v>56163</v>
      </c>
    </row>
    <row r="715" customFormat="false" ht="12.8" hidden="false" customHeight="false" outlineLevel="0" collapsed="false">
      <c r="B715" s="0" t="n">
        <v>316120</v>
      </c>
      <c r="C715" s="0" t="n">
        <v>3</v>
      </c>
      <c r="D715" s="0" t="n">
        <v>31</v>
      </c>
      <c r="E715" s="2" t="n">
        <f aca="false">VLOOKUP(B715,'10'!$B$2:$F$5570,4,0)</f>
        <v>-20.7036</v>
      </c>
      <c r="F715" s="2" t="n">
        <f aca="false">VLOOKUP(B715,'10'!$B$2:$F$5570,5,0)</f>
        <v>-44.9838</v>
      </c>
      <c r="G715" s="3" t="n">
        <f aca="false">VLOOKUP(B715,'10'!$B$2:$J$5570,6,0)</f>
        <v>7048.31001676569</v>
      </c>
      <c r="H715" s="0" t="n">
        <f aca="false">IFERROR(IF(I715=K715,0,1),1)</f>
        <v>1</v>
      </c>
      <c r="I715" s="0" t="s">
        <v>2872</v>
      </c>
      <c r="K715" s="4" t="e">
        <f aca="false">VLOOKUP(I715,'[1]31-MG'!K$1:K$1048576,1,0)</f>
        <v>#N/A</v>
      </c>
      <c r="N715" s="0" t="n">
        <v>6535</v>
      </c>
    </row>
    <row r="716" customFormat="false" ht="12.8" hidden="false" customHeight="false" outlineLevel="0" collapsed="false">
      <c r="B716" s="0" t="n">
        <v>316130</v>
      </c>
      <c r="C716" s="0" t="n">
        <v>3</v>
      </c>
      <c r="D716" s="0" t="n">
        <v>31</v>
      </c>
      <c r="E716" s="2" t="n">
        <f aca="false">VLOOKUP(B716,'10'!$B$2:$F$5570,4,0)</f>
        <v>-19.8611</v>
      </c>
      <c r="F716" s="2" t="n">
        <f aca="false">VLOOKUP(B716,'10'!$B$2:$F$5570,5,0)</f>
        <v>-49.7727</v>
      </c>
      <c r="G716" s="3" t="n">
        <f aca="false">VLOOKUP(B716,'10'!$B$2:$J$5570,6,0)</f>
        <v>6686.99649639591</v>
      </c>
      <c r="H716" s="0" t="n">
        <f aca="false">IFERROR(IF(I716=K716,0,1),1)</f>
        <v>1</v>
      </c>
      <c r="I716" s="0" t="s">
        <v>2873</v>
      </c>
      <c r="K716" s="4" t="e">
        <f aca="false">VLOOKUP(I716,'[1]31-MG'!K$1:K$1048576,1,0)</f>
        <v>#N/A</v>
      </c>
      <c r="N716" s="0" t="n">
        <v>6200</v>
      </c>
    </row>
    <row r="717" customFormat="false" ht="12.8" hidden="false" customHeight="false" outlineLevel="0" collapsed="false">
      <c r="B717" s="0" t="n">
        <v>316140</v>
      </c>
      <c r="C717" s="0" t="n">
        <v>3</v>
      </c>
      <c r="D717" s="0" t="n">
        <v>31</v>
      </c>
      <c r="E717" s="2" t="n">
        <f aca="false">VLOOKUP(B717,'10'!$B$2:$F$5570,4,0)</f>
        <v>-20.7923</v>
      </c>
      <c r="F717" s="2" t="n">
        <f aca="false">VLOOKUP(B717,'10'!$B$2:$F$5570,5,0)</f>
        <v>-42.2673</v>
      </c>
      <c r="G717" s="3" t="n">
        <f aca="false">VLOOKUP(B717,'10'!$B$2:$J$5570,6,0)</f>
        <v>5273.02030175478</v>
      </c>
      <c r="H717" s="0" t="n">
        <f aca="false">IFERROR(IF(I717=K717,0,1),1)</f>
        <v>1</v>
      </c>
      <c r="I717" s="0" t="s">
        <v>2874</v>
      </c>
      <c r="K717" s="4" t="e">
        <f aca="false">VLOOKUP(I717,'[1]31-MG'!K$1:K$1048576,1,0)</f>
        <v>#N/A</v>
      </c>
      <c r="N717" s="0" t="n">
        <v>4889</v>
      </c>
    </row>
    <row r="718" customFormat="false" ht="12.8" hidden="false" customHeight="false" outlineLevel="0" collapsed="false">
      <c r="B718" s="0" t="n">
        <v>316150</v>
      </c>
      <c r="C718" s="0" t="n">
        <v>3</v>
      </c>
      <c r="D718" s="0" t="n">
        <v>31</v>
      </c>
      <c r="E718" s="2" t="n">
        <f aca="false">VLOOKUP(B718,'10'!$B$2:$F$5570,4,0)</f>
        <v>-20.9252</v>
      </c>
      <c r="F718" s="2" t="n">
        <f aca="false">VLOOKUP(B718,'10'!$B$2:$F$5570,5,0)</f>
        <v>-42.8364</v>
      </c>
      <c r="G718" s="3" t="n">
        <f aca="false">VLOOKUP(B718,'10'!$B$2:$J$5570,6,0)</f>
        <v>13119.4557068</v>
      </c>
      <c r="H718" s="0" t="n">
        <f aca="false">IFERROR(IF(I718=K718,0,1),1)</f>
        <v>1</v>
      </c>
      <c r="I718" s="0" t="s">
        <v>2875</v>
      </c>
      <c r="K718" s="4" t="e">
        <f aca="false">VLOOKUP(I718,'[1]31-MG'!K$1:K$1048576,1,0)</f>
        <v>#N/A</v>
      </c>
      <c r="N718" s="0" t="n">
        <v>12164</v>
      </c>
    </row>
    <row r="719" customFormat="false" ht="12.8" hidden="false" customHeight="false" outlineLevel="0" collapsed="false">
      <c r="B719" s="0" t="n">
        <v>316160</v>
      </c>
      <c r="C719" s="0" t="n">
        <v>3</v>
      </c>
      <c r="D719" s="0" t="n">
        <v>31</v>
      </c>
      <c r="E719" s="2" t="n">
        <f aca="false">VLOOKUP(B719,'10'!$B$2:$F$5570,4,0)</f>
        <v>-18.8411</v>
      </c>
      <c r="F719" s="2" t="n">
        <f aca="false">VLOOKUP(B719,'10'!$B$2:$F$5570,5,0)</f>
        <v>-42.2867</v>
      </c>
      <c r="G719" s="3" t="n">
        <f aca="false">VLOOKUP(B719,'10'!$B$2:$J$5570,6,0)</f>
        <v>4330.36950532735</v>
      </c>
      <c r="H719" s="0" t="n">
        <f aca="false">IFERROR(IF(I719=K719,0,1),1)</f>
        <v>1</v>
      </c>
      <c r="I719" s="0" t="s">
        <v>2876</v>
      </c>
      <c r="K719" s="4" t="e">
        <f aca="false">VLOOKUP(I719,'[1]31-MG'!K$1:K$1048576,1,0)</f>
        <v>#N/A</v>
      </c>
      <c r="N719" s="0" t="n">
        <v>4015</v>
      </c>
    </row>
    <row r="720" customFormat="false" ht="12.8" hidden="false" customHeight="false" outlineLevel="0" collapsed="false">
      <c r="B720" s="0" t="n">
        <v>316165</v>
      </c>
      <c r="C720" s="0" t="n">
        <v>3</v>
      </c>
      <c r="D720" s="0" t="n">
        <v>31</v>
      </c>
      <c r="E720" s="2" t="n">
        <f aca="false">VLOOKUP(B720,'10'!$B$2:$F$5570,4,0)</f>
        <v>-18.9097</v>
      </c>
      <c r="F720" s="2" t="n">
        <f aca="false">VLOOKUP(B720,'10'!$B$2:$F$5570,5,0)</f>
        <v>-41.363</v>
      </c>
      <c r="G720" s="3" t="n">
        <f aca="false">VLOOKUP(B720,'10'!$B$2:$J$5570,6,0)</f>
        <v>4274.28501858339</v>
      </c>
      <c r="H720" s="0" t="n">
        <f aca="false">IFERROR(IF(I720=K720,0,1),1)</f>
        <v>1</v>
      </c>
      <c r="I720" s="0" t="s">
        <v>2877</v>
      </c>
      <c r="K720" s="4" t="e">
        <f aca="false">VLOOKUP(I720,'[1]31-MG'!K$1:K$1048576,1,0)</f>
        <v>#N/A</v>
      </c>
      <c r="N720" s="0" t="n">
        <v>3963</v>
      </c>
    </row>
    <row r="721" customFormat="false" ht="12.8" hidden="false" customHeight="false" outlineLevel="0" collapsed="false">
      <c r="B721" s="0" t="n">
        <v>316170</v>
      </c>
      <c r="C721" s="0" t="n">
        <v>3</v>
      </c>
      <c r="D721" s="0" t="n">
        <v>31</v>
      </c>
      <c r="E721" s="2" t="n">
        <f aca="false">VLOOKUP(B721,'10'!$B$2:$F$5570,4,0)</f>
        <v>-18.3315</v>
      </c>
      <c r="F721" s="2" t="n">
        <f aca="false">VLOOKUP(B721,'10'!$B$2:$F$5570,5,0)</f>
        <v>-45.8265</v>
      </c>
      <c r="G721" s="3" t="n">
        <f aca="false">VLOOKUP(B721,'10'!$B$2:$J$5570,6,0)</f>
        <v>7466.78657170143</v>
      </c>
      <c r="H721" s="0" t="n">
        <f aca="false">IFERROR(IF(I721=K721,0,1),1)</f>
        <v>1</v>
      </c>
      <c r="I721" s="0" t="s">
        <v>2878</v>
      </c>
      <c r="K721" s="4" t="e">
        <f aca="false">VLOOKUP(I721,'[1]31-MG'!K$1:K$1048576,1,0)</f>
        <v>#N/A</v>
      </c>
      <c r="N721" s="0" t="n">
        <v>6923</v>
      </c>
    </row>
    <row r="722" customFormat="false" ht="12.8" hidden="false" customHeight="false" outlineLevel="0" collapsed="false">
      <c r="B722" s="0" t="n">
        <v>316180</v>
      </c>
      <c r="C722" s="0" t="n">
        <v>3</v>
      </c>
      <c r="D722" s="0" t="n">
        <v>31</v>
      </c>
      <c r="E722" s="2" t="n">
        <f aca="false">VLOOKUP(B722,'10'!$B$2:$F$5570,4,0)</f>
        <v>-19.9822</v>
      </c>
      <c r="F722" s="2" t="n">
        <f aca="false">VLOOKUP(B722,'10'!$B$2:$F$5570,5,0)</f>
        <v>-44.8593</v>
      </c>
      <c r="G722" s="3" t="n">
        <f aca="false">VLOOKUP(B722,'10'!$B$2:$J$5570,6,0)</f>
        <v>13177.6972891879</v>
      </c>
      <c r="H722" s="0" t="n">
        <f aca="false">IFERROR(IF(I722=K722,0,1),1)</f>
        <v>1</v>
      </c>
      <c r="I722" s="0" t="s">
        <v>2879</v>
      </c>
      <c r="K722" s="4" t="e">
        <f aca="false">VLOOKUP(I722,'[1]31-MG'!K$1:K$1048576,1,0)</f>
        <v>#N/A</v>
      </c>
      <c r="N722" s="0" t="n">
        <v>12218</v>
      </c>
    </row>
    <row r="723" customFormat="false" ht="12.8" hidden="false" customHeight="false" outlineLevel="0" collapsed="false">
      <c r="B723" s="0" t="n">
        <v>316190</v>
      </c>
      <c r="C723" s="0" t="n">
        <v>3</v>
      </c>
      <c r="D723" s="0" t="n">
        <v>31</v>
      </c>
      <c r="E723" s="2" t="n">
        <f aca="false">VLOOKUP(B723,'10'!$B$2:$F$5570,4,0)</f>
        <v>-19.8221</v>
      </c>
      <c r="F723" s="2" t="n">
        <f aca="false">VLOOKUP(B723,'10'!$B$2:$F$5570,5,0)</f>
        <v>-43.366</v>
      </c>
      <c r="G723" s="3" t="n">
        <f aca="false">VLOOKUP(B723,'10'!$B$2:$J$5570,6,0)</f>
        <v>11667.7303383889</v>
      </c>
      <c r="H723" s="0" t="n">
        <f aca="false">IFERROR(IF(I723=K723,0,1),1)</f>
        <v>1</v>
      </c>
      <c r="I723" s="0" t="s">
        <v>2880</v>
      </c>
      <c r="K723" s="4" t="e">
        <f aca="false">VLOOKUP(I723,'[1]31-MG'!K$1:K$1048576,1,0)</f>
        <v>#N/A</v>
      </c>
      <c r="N723" s="0" t="n">
        <v>10818</v>
      </c>
    </row>
    <row r="724" customFormat="false" ht="12.8" hidden="false" customHeight="false" outlineLevel="0" collapsed="false">
      <c r="B724" s="0" t="n">
        <v>316200</v>
      </c>
      <c r="C724" s="0" t="n">
        <v>3</v>
      </c>
      <c r="D724" s="0" t="n">
        <v>31</v>
      </c>
      <c r="E724" s="2" t="n">
        <f aca="false">VLOOKUP(B724,'10'!$B$2:$F$5570,4,0)</f>
        <v>-21.8932</v>
      </c>
      <c r="F724" s="2" t="n">
        <f aca="false">VLOOKUP(B724,'10'!$B$2:$F$5570,5,0)</f>
        <v>-45.5893</v>
      </c>
      <c r="G724" s="3" t="n">
        <f aca="false">VLOOKUP(B724,'10'!$B$2:$J$5570,6,0)</f>
        <v>27321.7734268873</v>
      </c>
      <c r="H724" s="0" t="n">
        <f aca="false">IFERROR(IF(I724=K724,0,1),1)</f>
        <v>0</v>
      </c>
      <c r="I724" s="0" t="s">
        <v>2881</v>
      </c>
      <c r="K724" s="4" t="str">
        <f aca="false">VLOOKUP(I724,'[1]31-MG'!K$1:K$1048576,1,0)</f>
        <v>'Sao_Goncalo_Do_Sapucai'</v>
      </c>
      <c r="N724" s="0" t="n">
        <v>25332</v>
      </c>
    </row>
    <row r="725" customFormat="false" ht="12.8" hidden="false" customHeight="false" outlineLevel="0" collapsed="false">
      <c r="B725" s="0" t="n">
        <v>316210</v>
      </c>
      <c r="C725" s="0" t="n">
        <v>3</v>
      </c>
      <c r="D725" s="0" t="n">
        <v>31</v>
      </c>
      <c r="E725" s="2" t="n">
        <f aca="false">VLOOKUP(B725,'10'!$B$2:$F$5570,4,0)</f>
        <v>-19.3087</v>
      </c>
      <c r="F725" s="2" t="n">
        <f aca="false">VLOOKUP(B725,'10'!$B$2:$F$5570,5,0)</f>
        <v>-46.0465</v>
      </c>
      <c r="G725" s="3" t="n">
        <f aca="false">VLOOKUP(B725,'10'!$B$2:$J$5570,6,0)</f>
        <v>37905.5632041668</v>
      </c>
      <c r="H725" s="0" t="n">
        <f aca="false">IFERROR(IF(I725=K725,0,1),1)</f>
        <v>0</v>
      </c>
      <c r="I725" s="0" t="s">
        <v>2882</v>
      </c>
      <c r="K725" s="4" t="str">
        <f aca="false">VLOOKUP(I725,'[1]31-MG'!K$1:K$1048576,1,0)</f>
        <v>'Sao_Gotardo'</v>
      </c>
      <c r="N725" s="0" t="n">
        <v>35145</v>
      </c>
    </row>
    <row r="726" customFormat="false" ht="12.8" hidden="false" customHeight="false" outlineLevel="0" collapsed="false">
      <c r="B726" s="0" t="n">
        <v>316220</v>
      </c>
      <c r="C726" s="0" t="n">
        <v>3</v>
      </c>
      <c r="D726" s="0" t="n">
        <v>31</v>
      </c>
      <c r="E726" s="2" t="n">
        <f aca="false">VLOOKUP(B726,'10'!$B$2:$F$5570,4,0)</f>
        <v>-20.635</v>
      </c>
      <c r="F726" s="2" t="n">
        <f aca="false">VLOOKUP(B726,'10'!$B$2:$F$5570,5,0)</f>
        <v>-46.508</v>
      </c>
      <c r="G726" s="3" t="n">
        <f aca="false">VLOOKUP(B726,'10'!$B$2:$J$5570,6,0)</f>
        <v>7988.80371754911</v>
      </c>
      <c r="H726" s="0" t="n">
        <f aca="false">IFERROR(IF(I726=K726,0,1),1)</f>
        <v>0</v>
      </c>
      <c r="I726" s="0" t="s">
        <v>2883</v>
      </c>
      <c r="K726" s="4" t="str">
        <f aca="false">VLOOKUP(I726,'[1]31-MG'!K$1:K$1048576,1,0)</f>
        <v>'Sao_Joao_Batista_Do_Gloria'</v>
      </c>
      <c r="N726" s="0" t="n">
        <v>7407</v>
      </c>
    </row>
    <row r="727" customFormat="false" ht="12.8" hidden="false" customHeight="false" outlineLevel="0" collapsed="false">
      <c r="B727" s="0" t="n">
        <v>316225</v>
      </c>
      <c r="C727" s="0" t="n">
        <v>3</v>
      </c>
      <c r="D727" s="0" t="n">
        <v>31</v>
      </c>
      <c r="E727" s="2" t="n">
        <f aca="false">VLOOKUP(B727,'10'!$B$2:$F$5570,4,0)</f>
        <v>-16.8455</v>
      </c>
      <c r="F727" s="2" t="n">
        <f aca="false">VLOOKUP(B727,'10'!$B$2:$F$5570,5,0)</f>
        <v>-44.3507</v>
      </c>
      <c r="G727" s="3" t="n">
        <f aca="false">VLOOKUP(B727,'10'!$B$2:$J$5570,6,0)</f>
        <v>5280.57013650877</v>
      </c>
      <c r="H727" s="0" t="n">
        <f aca="false">IFERROR(IF(I727=K727,0,1),1)</f>
        <v>1</v>
      </c>
      <c r="I727" s="0" t="s">
        <v>2884</v>
      </c>
      <c r="K727" s="4" t="e">
        <f aca="false">VLOOKUP(I727,'[1]31-MG'!K$1:K$1048576,1,0)</f>
        <v>#N/A</v>
      </c>
      <c r="N727" s="0" t="n">
        <v>4896</v>
      </c>
    </row>
    <row r="728" customFormat="false" ht="12.8" hidden="false" customHeight="false" outlineLevel="0" collapsed="false">
      <c r="B728" s="0" t="n">
        <v>316230</v>
      </c>
      <c r="C728" s="0" t="n">
        <v>3</v>
      </c>
      <c r="D728" s="0" t="n">
        <v>31</v>
      </c>
      <c r="E728" s="2" t="n">
        <f aca="false">VLOOKUP(B728,'10'!$B$2:$F$5570,4,0)</f>
        <v>-21.928</v>
      </c>
      <c r="F728" s="2" t="n">
        <f aca="false">VLOOKUP(B728,'10'!$B$2:$F$5570,5,0)</f>
        <v>-45.9297</v>
      </c>
      <c r="G728" s="3" t="n">
        <f aca="false">VLOOKUP(B728,'10'!$B$2:$J$5570,6,0)</f>
        <v>2969.24215396418</v>
      </c>
      <c r="H728" s="0" t="n">
        <f aca="false">IFERROR(IF(I728=K728,0,1),1)</f>
        <v>1</v>
      </c>
      <c r="I728" s="0" t="s">
        <v>2885</v>
      </c>
      <c r="K728" s="4" t="e">
        <f aca="false">VLOOKUP(I728,'[1]31-MG'!K$1:K$1048576,1,0)</f>
        <v>#N/A</v>
      </c>
      <c r="N728" s="0" t="n">
        <v>2753</v>
      </c>
    </row>
    <row r="729" customFormat="false" ht="12.8" hidden="false" customHeight="false" outlineLevel="0" collapsed="false">
      <c r="B729" s="0" t="n">
        <v>316240</v>
      </c>
      <c r="C729" s="0" t="n">
        <v>3</v>
      </c>
      <c r="D729" s="0" t="n">
        <v>31</v>
      </c>
      <c r="E729" s="2" t="n">
        <f aca="false">VLOOKUP(B729,'10'!$B$2:$F$5570,4,0)</f>
        <v>-15.9271</v>
      </c>
      <c r="F729" s="2" t="n">
        <f aca="false">VLOOKUP(B729,'10'!$B$2:$F$5570,5,0)</f>
        <v>-44.0096</v>
      </c>
      <c r="G729" s="3" t="n">
        <f aca="false">VLOOKUP(B729,'10'!$B$2:$J$5570,6,0)</f>
        <v>27217.1542881534</v>
      </c>
      <c r="H729" s="0" t="n">
        <f aca="false">IFERROR(IF(I729=K729,0,1),1)</f>
        <v>0</v>
      </c>
      <c r="I729" s="0" t="s">
        <v>2886</v>
      </c>
      <c r="K729" s="4" t="str">
        <f aca="false">VLOOKUP(I729,'[1]31-MG'!K$1:K$1048576,1,0)</f>
        <v>'Sao_Joao_Da_Ponte'</v>
      </c>
      <c r="N729" s="0" t="n">
        <v>25235</v>
      </c>
    </row>
    <row r="730" customFormat="false" ht="12.8" hidden="false" customHeight="false" outlineLevel="0" collapsed="false">
      <c r="B730" s="0" t="n">
        <v>316245</v>
      </c>
      <c r="C730" s="0" t="n">
        <v>3</v>
      </c>
      <c r="D730" s="0" t="n">
        <v>31</v>
      </c>
      <c r="E730" s="2" t="n">
        <f aca="false">VLOOKUP(B730,'10'!$B$2:$F$5570,4,0)</f>
        <v>-14.8859</v>
      </c>
      <c r="F730" s="2" t="n">
        <f aca="false">VLOOKUP(B730,'10'!$B$2:$F$5570,5,0)</f>
        <v>-44.0922</v>
      </c>
      <c r="G730" s="3" t="n">
        <f aca="false">VLOOKUP(B730,'10'!$B$2:$J$5570,6,0)</f>
        <v>13912.1883559695</v>
      </c>
      <c r="H730" s="0" t="n">
        <f aca="false">IFERROR(IF(I730=K730,0,1),1)</f>
        <v>1</v>
      </c>
      <c r="I730" s="0" t="s">
        <v>2887</v>
      </c>
      <c r="K730" s="4" t="e">
        <f aca="false">VLOOKUP(I730,'[1]31-MG'!K$1:K$1048576,1,0)</f>
        <v>#N/A</v>
      </c>
      <c r="N730" s="0" t="n">
        <v>12899</v>
      </c>
    </row>
    <row r="731" customFormat="false" ht="12.8" hidden="false" customHeight="false" outlineLevel="0" collapsed="false">
      <c r="B731" s="0" t="n">
        <v>316250</v>
      </c>
      <c r="C731" s="0" t="n">
        <v>3</v>
      </c>
      <c r="D731" s="0" t="n">
        <v>31</v>
      </c>
      <c r="E731" s="2" t="n">
        <f aca="false">VLOOKUP(B731,'10'!$B$2:$F$5570,4,0)</f>
        <v>-21.1311</v>
      </c>
      <c r="F731" s="2" t="n">
        <f aca="false">VLOOKUP(B731,'10'!$B$2:$F$5570,5,0)</f>
        <v>-44.2526</v>
      </c>
      <c r="G731" s="3" t="n">
        <f aca="false">VLOOKUP(B731,'10'!$B$2:$J$5570,6,0)</f>
        <v>96695.0478857069</v>
      </c>
      <c r="H731" s="0" t="n">
        <f aca="false">IFERROR(IF(I731=K731,0,1),1)</f>
        <v>0</v>
      </c>
      <c r="I731" s="0" t="s">
        <v>2888</v>
      </c>
      <c r="K731" s="4" t="str">
        <f aca="false">VLOOKUP(I731,'[1]31-MG'!K$1:K$1048576,1,0)</f>
        <v>'Sao_Joao_Del_Rei'</v>
      </c>
      <c r="N731" s="0" t="n">
        <v>89653</v>
      </c>
    </row>
    <row r="732" customFormat="false" ht="12.8" hidden="false" customHeight="false" outlineLevel="0" collapsed="false">
      <c r="B732" s="0" t="n">
        <v>316255</v>
      </c>
      <c r="C732" s="0" t="n">
        <v>3</v>
      </c>
      <c r="D732" s="0" t="n">
        <v>31</v>
      </c>
      <c r="E732" s="2" t="n">
        <f aca="false">VLOOKUP(B732,'10'!$B$2:$F$5570,4,0)</f>
        <v>-20.3933</v>
      </c>
      <c r="F732" s="2" t="n">
        <f aca="false">VLOOKUP(B732,'10'!$B$2:$F$5570,5,0)</f>
        <v>-42.1533</v>
      </c>
      <c r="G732" s="3" t="n">
        <f aca="false">VLOOKUP(B732,'10'!$B$2:$J$5570,6,0)</f>
        <v>12338.5870836725</v>
      </c>
      <c r="H732" s="0" t="n">
        <f aca="false">IFERROR(IF(I732=K732,0,1),1)</f>
        <v>1</v>
      </c>
      <c r="I732" s="0" t="s">
        <v>2889</v>
      </c>
      <c r="K732" s="4" t="e">
        <f aca="false">VLOOKUP(I732,'[1]31-MG'!K$1:K$1048576,1,0)</f>
        <v>#N/A</v>
      </c>
      <c r="N732" s="0" t="n">
        <v>11440</v>
      </c>
    </row>
    <row r="733" customFormat="false" ht="12.8" hidden="false" customHeight="false" outlineLevel="0" collapsed="false">
      <c r="B733" s="0" t="n">
        <v>316257</v>
      </c>
      <c r="C733" s="0" t="n">
        <v>3</v>
      </c>
      <c r="D733" s="0" t="n">
        <v>31</v>
      </c>
      <c r="E733" s="2" t="n">
        <f aca="false">VLOOKUP(B733,'10'!$B$2:$F$5570,4,0)</f>
        <v>-18.723</v>
      </c>
      <c r="F733" s="2" t="n">
        <f aca="false">VLOOKUP(B733,'10'!$B$2:$F$5570,5,0)</f>
        <v>-41.1628</v>
      </c>
      <c r="G733" s="3" t="n">
        <f aca="false">VLOOKUP(B733,'10'!$B$2:$J$5570,6,0)</f>
        <v>6253.42027195218</v>
      </c>
      <c r="H733" s="0" t="n">
        <f aca="false">IFERROR(IF(I733=K733,0,1),1)</f>
        <v>0</v>
      </c>
      <c r="I733" s="0" t="s">
        <v>2890</v>
      </c>
      <c r="K733" s="4" t="str">
        <f aca="false">VLOOKUP(I733,'[1]31-MG'!K$1:K$1048576,1,0)</f>
        <v>'Sao_Joao_Do_Manteninha'</v>
      </c>
      <c r="N733" s="0" t="n">
        <v>5798</v>
      </c>
    </row>
    <row r="734" customFormat="false" ht="12.8" hidden="false" customHeight="false" outlineLevel="0" collapsed="false">
      <c r="B734" s="0" t="n">
        <v>316260</v>
      </c>
      <c r="C734" s="0" t="n">
        <v>3</v>
      </c>
      <c r="D734" s="0" t="n">
        <v>31</v>
      </c>
      <c r="E734" s="2" t="n">
        <f aca="false">VLOOKUP(B734,'10'!$B$2:$F$5570,4,0)</f>
        <v>-19.3384</v>
      </c>
      <c r="F734" s="2" t="n">
        <f aca="false">VLOOKUP(B734,'10'!$B$2:$F$5570,5,0)</f>
        <v>-42.1575</v>
      </c>
      <c r="G734" s="3" t="n">
        <f aca="false">VLOOKUP(B734,'10'!$B$2:$J$5570,6,0)</f>
        <v>8146.27169956102</v>
      </c>
      <c r="H734" s="0" t="n">
        <f aca="false">IFERROR(IF(I734=K734,0,1),1)</f>
        <v>1</v>
      </c>
      <c r="I734" s="0" t="s">
        <v>2891</v>
      </c>
      <c r="K734" s="4" t="e">
        <f aca="false">VLOOKUP(I734,'[1]31-MG'!K$1:K$1048576,1,0)</f>
        <v>#N/A</v>
      </c>
      <c r="N734" s="0" t="n">
        <v>7553</v>
      </c>
    </row>
    <row r="735" customFormat="false" ht="12.8" hidden="false" customHeight="false" outlineLevel="0" collapsed="false">
      <c r="B735" s="0" t="n">
        <v>316265</v>
      </c>
      <c r="C735" s="0" t="n">
        <v>3</v>
      </c>
      <c r="D735" s="0" t="n">
        <v>31</v>
      </c>
      <c r="E735" s="2" t="n">
        <f aca="false">VLOOKUP(B735,'10'!$B$2:$F$5570,4,0)</f>
        <v>-16.5373</v>
      </c>
      <c r="F735" s="2" t="n">
        <f aca="false">VLOOKUP(B735,'10'!$B$2:$F$5570,5,0)</f>
        <v>-44.5134</v>
      </c>
      <c r="G735" s="3" t="n">
        <f aca="false">VLOOKUP(B735,'10'!$B$2:$J$5570,6,0)</f>
        <v>4733.74639075511</v>
      </c>
      <c r="H735" s="0" t="n">
        <f aca="false">IFERROR(IF(I735=K735,0,1),1)</f>
        <v>1</v>
      </c>
      <c r="I735" s="0" t="s">
        <v>2892</v>
      </c>
      <c r="K735" s="4" t="e">
        <f aca="false">VLOOKUP(I735,'[1]31-MG'!K$1:K$1048576,1,0)</f>
        <v>#N/A</v>
      </c>
      <c r="N735" s="0" t="n">
        <v>4389</v>
      </c>
    </row>
    <row r="736" customFormat="false" ht="12.8" hidden="false" customHeight="false" outlineLevel="0" collapsed="false">
      <c r="B736" s="0" t="n">
        <v>316270</v>
      </c>
      <c r="C736" s="0" t="n">
        <v>3</v>
      </c>
      <c r="D736" s="0" t="n">
        <v>31</v>
      </c>
      <c r="E736" s="2" t="n">
        <f aca="false">VLOOKUP(B736,'10'!$B$2:$F$5570,4,0)</f>
        <v>-15.3168</v>
      </c>
      <c r="F736" s="2" t="n">
        <f aca="false">VLOOKUP(B736,'10'!$B$2:$F$5570,5,0)</f>
        <v>-42.0213</v>
      </c>
      <c r="G736" s="3" t="n">
        <f aca="false">VLOOKUP(B736,'10'!$B$2:$J$5570,6,0)</f>
        <v>25371.7589647125</v>
      </c>
      <c r="H736" s="0" t="n">
        <f aca="false">IFERROR(IF(I736=K736,0,1),1)</f>
        <v>0</v>
      </c>
      <c r="I736" s="0" t="s">
        <v>647</v>
      </c>
      <c r="K736" s="4" t="str">
        <f aca="false">VLOOKUP(I736,'[1]31-MG'!K$1:K$1048576,1,0)</f>
        <v>'Sao_Joao_Do_Paraiso'</v>
      </c>
      <c r="N736" s="0" t="n">
        <v>23524</v>
      </c>
    </row>
    <row r="737" customFormat="false" ht="12.8" hidden="false" customHeight="false" outlineLevel="0" collapsed="false">
      <c r="B737" s="0" t="n">
        <v>316280</v>
      </c>
      <c r="C737" s="0" t="n">
        <v>3</v>
      </c>
      <c r="D737" s="0" t="n">
        <v>31</v>
      </c>
      <c r="E737" s="2" t="n">
        <f aca="false">VLOOKUP(B737,'10'!$B$2:$F$5570,4,0)</f>
        <v>-18.548</v>
      </c>
      <c r="F737" s="2" t="n">
        <f aca="false">VLOOKUP(B737,'10'!$B$2:$F$5570,5,0)</f>
        <v>-42.7655</v>
      </c>
      <c r="G737" s="3" t="n">
        <f aca="false">VLOOKUP(B737,'10'!$B$2:$J$5570,6,0)</f>
        <v>17020.5631789716</v>
      </c>
      <c r="H737" s="0" t="n">
        <f aca="false">IFERROR(IF(I737=K737,0,1),1)</f>
        <v>0</v>
      </c>
      <c r="I737" s="0" t="s">
        <v>2893</v>
      </c>
      <c r="K737" s="4" t="str">
        <f aca="false">VLOOKUP(I737,'[1]31-MG'!K$1:K$1048576,1,0)</f>
        <v>'Sao_Joao_Evangelista'</v>
      </c>
      <c r="N737" s="0" t="n">
        <v>15781</v>
      </c>
    </row>
    <row r="738" customFormat="false" ht="12.8" hidden="false" customHeight="false" outlineLevel="0" collapsed="false">
      <c r="B738" s="0" t="n">
        <v>316290</v>
      </c>
      <c r="C738" s="0" t="n">
        <v>3</v>
      </c>
      <c r="D738" s="0" t="n">
        <v>31</v>
      </c>
      <c r="E738" s="2" t="n">
        <f aca="false">VLOOKUP(B738,'10'!$B$2:$F$5570,4,0)</f>
        <v>-21.5381</v>
      </c>
      <c r="F738" s="2" t="n">
        <f aca="false">VLOOKUP(B738,'10'!$B$2:$F$5570,5,0)</f>
        <v>-43.0069</v>
      </c>
      <c r="G738" s="3" t="n">
        <f aca="false">VLOOKUP(B738,'10'!$B$2:$J$5570,6,0)</f>
        <v>28335.6083795667</v>
      </c>
      <c r="H738" s="0" t="n">
        <f aca="false">IFERROR(IF(I738=K738,0,1),1)</f>
        <v>0</v>
      </c>
      <c r="I738" s="0" t="s">
        <v>2894</v>
      </c>
      <c r="K738" s="4" t="str">
        <f aca="false">VLOOKUP(I738,'[1]31-MG'!K$1:K$1048576,1,0)</f>
        <v>'Sao_Joao_Nepomuceno'</v>
      </c>
      <c r="N738" s="0" t="n">
        <v>26272</v>
      </c>
    </row>
    <row r="739" customFormat="false" ht="12.8" hidden="false" customHeight="false" outlineLevel="0" collapsed="false">
      <c r="B739" s="0" t="n">
        <v>316292</v>
      </c>
      <c r="C739" s="0" t="n">
        <v>3</v>
      </c>
      <c r="D739" s="0" t="n">
        <v>31</v>
      </c>
      <c r="E739" s="2" t="n">
        <f aca="false">VLOOKUP(B739,'10'!$B$2:$F$5570,4,0)</f>
        <v>-20.048</v>
      </c>
      <c r="F739" s="2" t="n">
        <f aca="false">VLOOKUP(B739,'10'!$B$2:$F$5570,5,0)</f>
        <v>-44.2749</v>
      </c>
      <c r="G739" s="3" t="n">
        <f aca="false">VLOOKUP(B739,'10'!$B$2:$J$5570,6,0)</f>
        <v>33423.1184559376</v>
      </c>
      <c r="H739" s="0" t="n">
        <f aca="false">IFERROR(IF(I739=K739,0,1),1)</f>
        <v>1</v>
      </c>
      <c r="I739" s="0" t="s">
        <v>2895</v>
      </c>
      <c r="K739" s="4" t="e">
        <f aca="false">VLOOKUP(I739,'[1]31-MG'!K$1:K$1048576,1,0)</f>
        <v>#N/A</v>
      </c>
      <c r="N739" s="0" t="n">
        <v>30989</v>
      </c>
    </row>
    <row r="740" customFormat="false" ht="12.8" hidden="false" customHeight="false" outlineLevel="0" collapsed="false">
      <c r="B740" s="0" t="n">
        <v>316294</v>
      </c>
      <c r="C740" s="0" t="n">
        <v>3</v>
      </c>
      <c r="D740" s="0" t="n">
        <v>31</v>
      </c>
      <c r="E740" s="2" t="n">
        <f aca="false">VLOOKUP(B740,'10'!$B$2:$F$5570,4,0)</f>
        <v>-20.7178</v>
      </c>
      <c r="F740" s="2" t="n">
        <f aca="false">VLOOKUP(B740,'10'!$B$2:$F$5570,5,0)</f>
        <v>-46.313</v>
      </c>
      <c r="G740" s="3" t="n">
        <f aca="false">VLOOKUP(B740,'10'!$B$2:$J$5570,6,0)</f>
        <v>7949.97599595714</v>
      </c>
      <c r="H740" s="0" t="n">
        <f aca="false">IFERROR(IF(I740=K740,0,1),1)</f>
        <v>1</v>
      </c>
      <c r="I740" s="0" t="s">
        <v>2896</v>
      </c>
      <c r="K740" s="4" t="e">
        <f aca="false">VLOOKUP(I740,'[1]31-MG'!K$1:K$1048576,1,0)</f>
        <v>#N/A</v>
      </c>
      <c r="N740" s="0" t="n">
        <v>7371</v>
      </c>
    </row>
    <row r="741" customFormat="false" ht="12.8" hidden="false" customHeight="false" outlineLevel="0" collapsed="false">
      <c r="B741" s="0" t="n">
        <v>316295</v>
      </c>
      <c r="C741" s="0" t="n">
        <v>3</v>
      </c>
      <c r="D741" s="0" t="n">
        <v>31</v>
      </c>
      <c r="E741" s="2" t="n">
        <f aca="false">VLOOKUP(B741,'10'!$B$2:$F$5570,4,0)</f>
        <v>-19.6971</v>
      </c>
      <c r="F741" s="2" t="n">
        <f aca="false">VLOOKUP(B741,'10'!$B$2:$F$5570,5,0)</f>
        <v>-43.9586</v>
      </c>
      <c r="G741" s="3" t="n">
        <f aca="false">VLOOKUP(B741,'10'!$B$2:$J$5570,6,0)</f>
        <v>25221.8408174546</v>
      </c>
      <c r="H741" s="0" t="n">
        <f aca="false">IFERROR(IF(I741=K741,0,1),1)</f>
        <v>1</v>
      </c>
      <c r="I741" s="0" t="s">
        <v>2897</v>
      </c>
      <c r="K741" s="4" t="e">
        <f aca="false">VLOOKUP(I741,'[1]31-MG'!K$1:K$1048576,1,0)</f>
        <v>#N/A</v>
      </c>
      <c r="N741" s="0" t="n">
        <v>23385</v>
      </c>
    </row>
    <row r="742" customFormat="false" ht="12.8" hidden="false" customHeight="false" outlineLevel="0" collapsed="false">
      <c r="B742" s="0" t="n">
        <v>316300</v>
      </c>
      <c r="C742" s="0" t="n">
        <v>3</v>
      </c>
      <c r="D742" s="0" t="n">
        <v>31</v>
      </c>
      <c r="E742" s="2" t="n">
        <f aca="false">VLOOKUP(B742,'10'!$B$2:$F$5570,4,0)</f>
        <v>-18.3243</v>
      </c>
      <c r="F742" s="2" t="n">
        <f aca="false">VLOOKUP(B742,'10'!$B$2:$F$5570,5,0)</f>
        <v>-42.1431</v>
      </c>
      <c r="G742" s="3" t="n">
        <f aca="false">VLOOKUP(B742,'10'!$B$2:$J$5570,6,0)</f>
        <v>4589.22098260719</v>
      </c>
      <c r="H742" s="0" t="n">
        <f aca="false">IFERROR(IF(I742=K742,0,1),1)</f>
        <v>1</v>
      </c>
      <c r="I742" s="0" t="s">
        <v>2898</v>
      </c>
      <c r="K742" s="4" t="e">
        <f aca="false">VLOOKUP(I742,'[1]31-MG'!K$1:K$1048576,1,0)</f>
        <v>#N/A</v>
      </c>
      <c r="N742" s="0" t="n">
        <v>4255</v>
      </c>
    </row>
    <row r="743" customFormat="false" ht="12.8" hidden="false" customHeight="false" outlineLevel="0" collapsed="false">
      <c r="B743" s="0" t="n">
        <v>316310</v>
      </c>
      <c r="C743" s="0" t="n">
        <v>3</v>
      </c>
      <c r="D743" s="0" t="n">
        <v>31</v>
      </c>
      <c r="E743" s="2" t="n">
        <f aca="false">VLOOKUP(B743,'10'!$B$2:$F$5570,4,0)</f>
        <v>-19.7006</v>
      </c>
      <c r="F743" s="2" t="n">
        <f aca="false">VLOOKUP(B743,'10'!$B$2:$F$5570,5,0)</f>
        <v>-44.556</v>
      </c>
      <c r="G743" s="3" t="n">
        <f aca="false">VLOOKUP(B743,'10'!$B$2:$J$5570,6,0)</f>
        <v>5314.00511899075</v>
      </c>
      <c r="H743" s="0" t="n">
        <f aca="false">IFERROR(IF(I743=K743,0,1),1)</f>
        <v>1</v>
      </c>
      <c r="I743" s="0" t="s">
        <v>2899</v>
      </c>
      <c r="K743" s="4" t="e">
        <f aca="false">VLOOKUP(I743,'[1]31-MG'!K$1:K$1048576,1,0)</f>
        <v>#N/A</v>
      </c>
      <c r="N743" s="0" t="n">
        <v>4927</v>
      </c>
    </row>
    <row r="744" customFormat="false" ht="12.8" hidden="false" customHeight="false" outlineLevel="0" collapsed="false">
      <c r="B744" s="0" t="n">
        <v>316320</v>
      </c>
      <c r="C744" s="0" t="n">
        <v>3</v>
      </c>
      <c r="D744" s="0" t="n">
        <v>31</v>
      </c>
      <c r="E744" s="2" t="n">
        <f aca="false">VLOOKUP(B744,'10'!$B$2:$F$5570,4,0)</f>
        <v>-22.3243</v>
      </c>
      <c r="F744" s="2" t="n">
        <f aca="false">VLOOKUP(B744,'10'!$B$2:$F$5570,5,0)</f>
        <v>-45.5258</v>
      </c>
      <c r="G744" s="3" t="n">
        <f aca="false">VLOOKUP(B744,'10'!$B$2:$J$5570,6,0)</f>
        <v>4511.56553942324</v>
      </c>
      <c r="H744" s="0" t="n">
        <f aca="false">IFERROR(IF(I744=K744,0,1),1)</f>
        <v>1</v>
      </c>
      <c r="I744" s="0" t="s">
        <v>2900</v>
      </c>
      <c r="K744" s="4" t="e">
        <f aca="false">VLOOKUP(I744,'[1]31-MG'!K$1:K$1048576,1,0)</f>
        <v>#N/A</v>
      </c>
      <c r="N744" s="0" t="n">
        <v>4183</v>
      </c>
    </row>
    <row r="745" customFormat="false" ht="12.8" hidden="false" customHeight="false" outlineLevel="0" collapsed="false">
      <c r="B745" s="0" t="n">
        <v>316330</v>
      </c>
      <c r="C745" s="0" t="n">
        <v>3</v>
      </c>
      <c r="D745" s="0" t="n">
        <v>31</v>
      </c>
      <c r="E745" s="2" t="n">
        <f aca="false">VLOOKUP(B745,'10'!$B$2:$F$5570,4,0)</f>
        <v>-18.4793</v>
      </c>
      <c r="F745" s="2" t="n">
        <f aca="false">VLOOKUP(B745,'10'!$B$2:$F$5570,5,0)</f>
        <v>-41.3907</v>
      </c>
      <c r="G745" s="3" t="n">
        <f aca="false">VLOOKUP(B745,'10'!$B$2:$J$5570,6,0)</f>
        <v>4168.58733202745</v>
      </c>
      <c r="H745" s="0" t="n">
        <f aca="false">IFERROR(IF(I745=K745,0,1),1)</f>
        <v>1</v>
      </c>
      <c r="I745" s="0" t="s">
        <v>878</v>
      </c>
      <c r="K745" s="4" t="e">
        <f aca="false">VLOOKUP(I745,'[1]31-MG'!K$1:K$1048576,1,0)</f>
        <v>#N/A</v>
      </c>
      <c r="N745" s="0" t="n">
        <v>3865</v>
      </c>
    </row>
    <row r="746" customFormat="false" ht="12.8" hidden="false" customHeight="false" outlineLevel="0" collapsed="false">
      <c r="B746" s="0" t="n">
        <v>316340</v>
      </c>
      <c r="C746" s="0" t="n">
        <v>3</v>
      </c>
      <c r="D746" s="0" t="n">
        <v>31</v>
      </c>
      <c r="E746" s="2" t="n">
        <f aca="false">VLOOKUP(B746,'10'!$B$2:$F$5570,4,0)</f>
        <v>-19.9214</v>
      </c>
      <c r="F746" s="2" t="n">
        <f aca="false">VLOOKUP(B746,'10'!$B$2:$F$5570,5,0)</f>
        <v>-42.7035</v>
      </c>
      <c r="G746" s="3" t="n">
        <f aca="false">VLOOKUP(B746,'10'!$B$2:$J$5570,6,0)</f>
        <v>5882.3998211844</v>
      </c>
      <c r="H746" s="0" t="n">
        <f aca="false">IFERROR(IF(I746=K746,0,1),1)</f>
        <v>1</v>
      </c>
      <c r="I746" s="0" t="s">
        <v>2901</v>
      </c>
      <c r="K746" s="4" t="e">
        <f aca="false">VLOOKUP(I746,'[1]31-MG'!K$1:K$1048576,1,0)</f>
        <v>#N/A</v>
      </c>
      <c r="N746" s="0" t="n">
        <v>5454</v>
      </c>
    </row>
    <row r="747" customFormat="false" ht="12.8" hidden="false" customHeight="false" outlineLevel="0" collapsed="false">
      <c r="B747" s="0" t="n">
        <v>316350</v>
      </c>
      <c r="C747" s="0" t="n">
        <v>3</v>
      </c>
      <c r="D747" s="0" t="n">
        <v>31</v>
      </c>
      <c r="E747" s="2" t="n">
        <f aca="false">VLOOKUP(B747,'10'!$B$2:$F$5570,4,0)</f>
        <v>-18.281</v>
      </c>
      <c r="F747" s="2" t="n">
        <f aca="false">VLOOKUP(B747,'10'!$B$2:$F$5570,5,0)</f>
        <v>-42.6729</v>
      </c>
      <c r="G747" s="3" t="n">
        <f aca="false">VLOOKUP(B747,'10'!$B$2:$J$5570,6,0)</f>
        <v>6985.75424308973</v>
      </c>
      <c r="H747" s="0" t="n">
        <f aca="false">IFERROR(IF(I747=K747,0,1),1)</f>
        <v>1</v>
      </c>
      <c r="I747" s="0" t="s">
        <v>2902</v>
      </c>
      <c r="K747" s="4" t="e">
        <f aca="false">VLOOKUP(I747,'[1]31-MG'!K$1:K$1048576,1,0)</f>
        <v>#N/A</v>
      </c>
      <c r="N747" s="0" t="n">
        <v>6477</v>
      </c>
    </row>
    <row r="748" customFormat="false" ht="12.8" hidden="false" customHeight="false" outlineLevel="0" collapsed="false">
      <c r="B748" s="0" t="n">
        <v>316360</v>
      </c>
      <c r="C748" s="0" t="n">
        <v>3</v>
      </c>
      <c r="D748" s="0" t="n">
        <v>31</v>
      </c>
      <c r="E748" s="2" t="n">
        <f aca="false">VLOOKUP(B748,'10'!$B$2:$F$5570,4,0)</f>
        <v>-20.0058</v>
      </c>
      <c r="F748" s="2" t="n">
        <f aca="false">VLOOKUP(B748,'10'!$B$2:$F$5570,5,0)</f>
        <v>-41.7486</v>
      </c>
      <c r="G748" s="3" t="n">
        <f aca="false">VLOOKUP(B748,'10'!$B$2:$J$5570,6,0)</f>
        <v>2992.97020604817</v>
      </c>
      <c r="H748" s="0" t="n">
        <f aca="false">IFERROR(IF(I748=K748,0,1),1)</f>
        <v>1</v>
      </c>
      <c r="I748" s="0" t="s">
        <v>2903</v>
      </c>
      <c r="K748" s="4" t="e">
        <f aca="false">VLOOKUP(I748,'[1]31-MG'!K$1:K$1048576,1,0)</f>
        <v>#N/A</v>
      </c>
      <c r="N748" s="0" t="n">
        <v>2775</v>
      </c>
    </row>
    <row r="749" customFormat="false" ht="12.8" hidden="false" customHeight="false" outlineLevel="0" collapsed="false">
      <c r="B749" s="0" t="n">
        <v>316370</v>
      </c>
      <c r="C749" s="0" t="n">
        <v>3</v>
      </c>
      <c r="D749" s="0" t="n">
        <v>31</v>
      </c>
      <c r="E749" s="2" t="n">
        <f aca="false">VLOOKUP(B749,'10'!$B$2:$F$5570,4,0)</f>
        <v>-22.1166</v>
      </c>
      <c r="F749" s="2" t="n">
        <f aca="false">VLOOKUP(B749,'10'!$B$2:$F$5570,5,0)</f>
        <v>-45.0506</v>
      </c>
      <c r="G749" s="3" t="n">
        <f aca="false">VLOOKUP(B749,'10'!$B$2:$J$5570,6,0)</f>
        <v>49060.983327106</v>
      </c>
      <c r="H749" s="0" t="n">
        <f aca="false">IFERROR(IF(I749=K749,0,1),1)</f>
        <v>0</v>
      </c>
      <c r="I749" s="0" t="s">
        <v>2904</v>
      </c>
      <c r="K749" s="4" t="str">
        <f aca="false">VLOOKUP(I749,'[1]31-MG'!K$1:K$1048576,1,0)</f>
        <v>'Sao_Lourenco'</v>
      </c>
      <c r="N749" s="0" t="n">
        <v>45488</v>
      </c>
    </row>
    <row r="750" customFormat="false" ht="12.8" hidden="false" customHeight="false" outlineLevel="0" collapsed="false">
      <c r="B750" s="0" t="n">
        <v>316380</v>
      </c>
      <c r="C750" s="0" t="n">
        <v>3</v>
      </c>
      <c r="D750" s="0" t="n">
        <v>31</v>
      </c>
      <c r="E750" s="2" t="n">
        <f aca="false">VLOOKUP(B750,'10'!$B$2:$F$5570,4,0)</f>
        <v>-20.7067</v>
      </c>
      <c r="F750" s="2" t="n">
        <f aca="false">VLOOKUP(B750,'10'!$B$2:$F$5570,5,0)</f>
        <v>-42.7174</v>
      </c>
      <c r="G750" s="3" t="n">
        <f aca="false">VLOOKUP(B750,'10'!$B$2:$J$5570,6,0)</f>
        <v>7477.57204992143</v>
      </c>
      <c r="H750" s="0" t="n">
        <f aca="false">IFERROR(IF(I750=K750,0,1),1)</f>
        <v>1</v>
      </c>
      <c r="I750" s="0" t="s">
        <v>2905</v>
      </c>
      <c r="K750" s="4" t="e">
        <f aca="false">VLOOKUP(I750,'[1]31-MG'!K$1:K$1048576,1,0)</f>
        <v>#N/A</v>
      </c>
      <c r="N750" s="0" t="n">
        <v>6933</v>
      </c>
    </row>
    <row r="751" customFormat="false" ht="12.8" hidden="false" customHeight="false" outlineLevel="0" collapsed="false">
      <c r="B751" s="0" t="n">
        <v>316390</v>
      </c>
      <c r="C751" s="0" t="n">
        <v>3</v>
      </c>
      <c r="D751" s="0" t="n">
        <v>31</v>
      </c>
      <c r="E751" s="2" t="n">
        <f aca="false">VLOOKUP(B751,'10'!$B$2:$F$5570,4,0)</f>
        <v>-21.131</v>
      </c>
      <c r="F751" s="2" t="n">
        <f aca="false">VLOOKUP(B751,'10'!$B$2:$F$5570,5,0)</f>
        <v>-46.6123</v>
      </c>
      <c r="G751" s="3" t="n">
        <f aca="false">VLOOKUP(B751,'10'!$B$2:$J$5570,6,0)</f>
        <v>5078.88169379489</v>
      </c>
      <c r="H751" s="0" t="n">
        <f aca="false">IFERROR(IF(I751=K751,0,1),1)</f>
        <v>1</v>
      </c>
      <c r="I751" s="0" t="s">
        <v>2906</v>
      </c>
      <c r="K751" s="4" t="e">
        <f aca="false">VLOOKUP(I751,'[1]31-MG'!K$1:K$1048576,1,0)</f>
        <v>#N/A</v>
      </c>
      <c r="N751" s="0" t="n">
        <v>4709</v>
      </c>
    </row>
    <row r="752" customFormat="false" ht="12.8" hidden="false" customHeight="false" outlineLevel="0" collapsed="false">
      <c r="B752" s="0" t="n">
        <v>316400</v>
      </c>
      <c r="C752" s="0" t="n">
        <v>3</v>
      </c>
      <c r="D752" s="0" t="n">
        <v>31</v>
      </c>
      <c r="E752" s="2" t="n">
        <f aca="false">VLOOKUP(B752,'10'!$B$2:$F$5570,4,0)</f>
        <v>-20.1732</v>
      </c>
      <c r="F752" s="2" t="n">
        <f aca="false">VLOOKUP(B752,'10'!$B$2:$F$5570,5,0)</f>
        <v>-42.5251</v>
      </c>
      <c r="G752" s="3" t="n">
        <f aca="false">VLOOKUP(B752,'10'!$B$2:$J$5570,6,0)</f>
        <v>8475.22878527082</v>
      </c>
      <c r="H752" s="0" t="n">
        <f aca="false">IFERROR(IF(I752=K752,0,1),1)</f>
        <v>1</v>
      </c>
      <c r="I752" s="0" t="s">
        <v>2907</v>
      </c>
      <c r="K752" s="4" t="e">
        <f aca="false">VLOOKUP(I752,'[1]31-MG'!K$1:K$1048576,1,0)</f>
        <v>#N/A</v>
      </c>
      <c r="N752" s="0" t="n">
        <v>7858</v>
      </c>
    </row>
    <row r="753" customFormat="false" ht="12.8" hidden="false" customHeight="false" outlineLevel="0" collapsed="false">
      <c r="B753" s="0" t="n">
        <v>316410</v>
      </c>
      <c r="C753" s="0" t="n">
        <v>3</v>
      </c>
      <c r="D753" s="0" t="n">
        <v>31</v>
      </c>
      <c r="E753" s="2" t="n">
        <f aca="false">VLOOKUP(B753,'10'!$B$2:$F$5570,4,0)</f>
        <v>-18.3609</v>
      </c>
      <c r="F753" s="2" t="n">
        <f aca="false">VLOOKUP(B753,'10'!$B$2:$F$5570,5,0)</f>
        <v>-42.5981</v>
      </c>
      <c r="G753" s="3" t="n">
        <f aca="false">VLOOKUP(B753,'10'!$B$2:$J$5570,6,0)</f>
        <v>5706.59652619851</v>
      </c>
      <c r="H753" s="0" t="n">
        <f aca="false">IFERROR(IF(I753=K753,0,1),1)</f>
        <v>1</v>
      </c>
      <c r="I753" s="0" t="s">
        <v>2908</v>
      </c>
      <c r="K753" s="4" t="e">
        <f aca="false">VLOOKUP(I753,'[1]31-MG'!K$1:K$1048576,1,0)</f>
        <v>#N/A</v>
      </c>
      <c r="N753" s="0" t="n">
        <v>5291</v>
      </c>
    </row>
    <row r="754" customFormat="false" ht="12.8" hidden="false" customHeight="false" outlineLevel="0" collapsed="false">
      <c r="B754" s="0" t="n">
        <v>316420</v>
      </c>
      <c r="C754" s="0" t="n">
        <v>3</v>
      </c>
      <c r="D754" s="0" t="n">
        <v>31</v>
      </c>
      <c r="E754" s="2" t="n">
        <f aca="false">VLOOKUP(B754,'10'!$B$2:$F$5570,4,0)</f>
        <v>-16.3641</v>
      </c>
      <c r="F754" s="2" t="n">
        <f aca="false">VLOOKUP(B754,'10'!$B$2:$F$5570,5,0)</f>
        <v>-45.0749</v>
      </c>
      <c r="G754" s="3" t="n">
        <f aca="false">VLOOKUP(B754,'10'!$B$2:$J$5570,6,0)</f>
        <v>13092.49201125</v>
      </c>
      <c r="H754" s="0" t="n">
        <f aca="false">IFERROR(IF(I754=K754,0,1),1)</f>
        <v>0</v>
      </c>
      <c r="I754" s="0" t="s">
        <v>2909</v>
      </c>
      <c r="K754" s="4" t="str">
        <f aca="false">VLOOKUP(I754,'[1]31-MG'!K$1:K$1048576,1,0)</f>
        <v>'Sao_Romao'</v>
      </c>
      <c r="N754" s="0" t="n">
        <v>12139</v>
      </c>
    </row>
    <row r="755" customFormat="false" ht="12.8" hidden="false" customHeight="false" outlineLevel="0" collapsed="false">
      <c r="B755" s="0" t="n">
        <v>316430</v>
      </c>
      <c r="C755" s="0" t="n">
        <v>3</v>
      </c>
      <c r="D755" s="0" t="n">
        <v>31</v>
      </c>
      <c r="E755" s="2" t="n">
        <f aca="false">VLOOKUP(B755,'10'!$B$2:$F$5570,4,0)</f>
        <v>-20.249</v>
      </c>
      <c r="F755" s="2" t="n">
        <f aca="false">VLOOKUP(B755,'10'!$B$2:$F$5570,5,0)</f>
        <v>-46.3639</v>
      </c>
      <c r="G755" s="3" t="n">
        <f aca="false">VLOOKUP(B755,'10'!$B$2:$J$5570,6,0)</f>
        <v>7577.87699736737</v>
      </c>
      <c r="H755" s="0" t="n">
        <f aca="false">IFERROR(IF(I755=K755,0,1),1)</f>
        <v>0</v>
      </c>
      <c r="I755" s="0" t="s">
        <v>2910</v>
      </c>
      <c r="K755" s="4" t="str">
        <f aca="false">VLOOKUP(I755,'[1]31-MG'!K$1:K$1048576,1,0)</f>
        <v>'Sao_Roque_De_Minas'</v>
      </c>
      <c r="N755" s="0" t="n">
        <v>7026</v>
      </c>
    </row>
    <row r="756" customFormat="false" ht="12.8" hidden="false" customHeight="false" outlineLevel="0" collapsed="false">
      <c r="B756" s="0" t="n">
        <v>316440</v>
      </c>
      <c r="C756" s="0" t="n">
        <v>3</v>
      </c>
      <c r="D756" s="0" t="n">
        <v>31</v>
      </c>
      <c r="E756" s="2" t="n">
        <f aca="false">VLOOKUP(B756,'10'!$B$2:$F$5570,4,0)</f>
        <v>-22.1583</v>
      </c>
      <c r="F756" s="2" t="n">
        <f aca="false">VLOOKUP(B756,'10'!$B$2:$F$5570,5,0)</f>
        <v>-45.7546</v>
      </c>
      <c r="G756" s="3" t="n">
        <f aca="false">VLOOKUP(B756,'10'!$B$2:$J$5570,6,0)</f>
        <v>5883.4783690064</v>
      </c>
      <c r="H756" s="0" t="n">
        <f aca="false">IFERROR(IF(I756=K756,0,1),1)</f>
        <v>1</v>
      </c>
      <c r="I756" s="0" t="s">
        <v>2911</v>
      </c>
      <c r="K756" s="4" t="e">
        <f aca="false">VLOOKUP(I756,'[1]31-MG'!K$1:K$1048576,1,0)</f>
        <v>#N/A</v>
      </c>
      <c r="N756" s="0" t="n">
        <v>5455</v>
      </c>
    </row>
    <row r="757" customFormat="false" ht="12.8" hidden="false" customHeight="false" outlineLevel="0" collapsed="false">
      <c r="B757" s="0" t="n">
        <v>316443</v>
      </c>
      <c r="C757" s="0" t="n">
        <v>3</v>
      </c>
      <c r="D757" s="0" t="n">
        <v>31</v>
      </c>
      <c r="E757" s="2" t="n">
        <f aca="false">VLOOKUP(B757,'10'!$B$2:$F$5570,4,0)</f>
        <v>-19.7477</v>
      </c>
      <c r="F757" s="2" t="n">
        <f aca="false">VLOOKUP(B757,'10'!$B$2:$F$5570,5,0)</f>
        <v>-43.3679</v>
      </c>
      <c r="G757" s="3" t="n">
        <f aca="false">VLOOKUP(B757,'10'!$B$2:$J$5570,6,0)</f>
        <v>3225.93653560003</v>
      </c>
      <c r="H757" s="0" t="n">
        <f aca="false">IFERROR(IF(I757=K757,0,1),1)</f>
        <v>1</v>
      </c>
      <c r="I757" s="0" t="s">
        <v>2912</v>
      </c>
      <c r="K757" s="4" t="e">
        <f aca="false">VLOOKUP(I757,'[1]31-MG'!K$1:K$1048576,1,0)</f>
        <v>#N/A</v>
      </c>
      <c r="N757" s="0" t="n">
        <v>2991</v>
      </c>
    </row>
    <row r="758" customFormat="false" ht="12.8" hidden="false" customHeight="false" outlineLevel="0" collapsed="false">
      <c r="B758" s="0" t="n">
        <v>316447</v>
      </c>
      <c r="C758" s="0" t="n">
        <v>3</v>
      </c>
      <c r="D758" s="0" t="n">
        <v>31</v>
      </c>
      <c r="E758" s="2" t="n">
        <f aca="false">VLOOKUP(B758,'10'!$B$2:$F$5570,4,0)</f>
        <v>-19.5064</v>
      </c>
      <c r="F758" s="2" t="n">
        <f aca="false">VLOOKUP(B758,'10'!$B$2:$F$5570,5,0)</f>
        <v>-41.985</v>
      </c>
      <c r="G758" s="3" t="n">
        <f aca="false">VLOOKUP(B758,'10'!$B$2:$J$5570,6,0)</f>
        <v>6987.91133873373</v>
      </c>
      <c r="H758" s="0" t="n">
        <f aca="false">IFERROR(IF(I758=K758,0,1),1)</f>
        <v>1</v>
      </c>
      <c r="I758" s="0" t="s">
        <v>2913</v>
      </c>
      <c r="K758" s="4" t="e">
        <f aca="false">VLOOKUP(I758,'[1]31-MG'!K$1:K$1048576,1,0)</f>
        <v>#N/A</v>
      </c>
      <c r="N758" s="0" t="n">
        <v>6479</v>
      </c>
    </row>
    <row r="759" customFormat="false" ht="12.8" hidden="false" customHeight="false" outlineLevel="0" collapsed="false">
      <c r="B759" s="0" t="n">
        <v>316450</v>
      </c>
      <c r="C759" s="0" t="n">
        <v>3</v>
      </c>
      <c r="D759" s="0" t="n">
        <v>31</v>
      </c>
      <c r="E759" s="2" t="n">
        <f aca="false">VLOOKUP(B759,'10'!$B$2:$F$5570,4,0)</f>
        <v>-18.0873</v>
      </c>
      <c r="F759" s="2" t="n">
        <f aca="false">VLOOKUP(B759,'10'!$B$2:$F$5570,5,0)</f>
        <v>-42.5659</v>
      </c>
      <c r="G759" s="3" t="n">
        <f aca="false">VLOOKUP(B759,'10'!$B$2:$J$5570,6,0)</f>
        <v>10924.6108890313</v>
      </c>
      <c r="H759" s="0" t="n">
        <f aca="false">IFERROR(IF(I759=K759,0,1),1)</f>
        <v>1</v>
      </c>
      <c r="I759" s="0" t="s">
        <v>2914</v>
      </c>
      <c r="K759" s="4" t="e">
        <f aca="false">VLOOKUP(I759,'[1]31-MG'!K$1:K$1048576,1,0)</f>
        <v>#N/A</v>
      </c>
      <c r="N759" s="0" t="n">
        <v>10129</v>
      </c>
    </row>
    <row r="760" customFormat="false" ht="12.8" hidden="false" customHeight="false" outlineLevel="0" collapsed="false">
      <c r="B760" s="0" t="n">
        <v>316460</v>
      </c>
      <c r="C760" s="0" t="n">
        <v>3</v>
      </c>
      <c r="D760" s="0" t="n">
        <v>31</v>
      </c>
      <c r="E760" s="2" t="n">
        <f aca="false">VLOOKUP(B760,'10'!$B$2:$F$5570,4,0)</f>
        <v>-20.2758</v>
      </c>
      <c r="F760" s="2" t="n">
        <f aca="false">VLOOKUP(B760,'10'!$B$2:$F$5570,5,0)</f>
        <v>-45.0063</v>
      </c>
      <c r="G760" s="3" t="n">
        <f aca="false">VLOOKUP(B760,'10'!$B$2:$J$5570,6,0)</f>
        <v>7209.01364224359</v>
      </c>
      <c r="H760" s="0" t="n">
        <f aca="false">IFERROR(IF(I760=K760,0,1),1)</f>
        <v>1</v>
      </c>
      <c r="I760" s="0" t="s">
        <v>2915</v>
      </c>
      <c r="K760" s="4" t="e">
        <f aca="false">VLOOKUP(I760,'[1]31-MG'!K$1:K$1048576,1,0)</f>
        <v>#N/A</v>
      </c>
      <c r="N760" s="0" t="n">
        <v>6684</v>
      </c>
    </row>
    <row r="761" customFormat="false" ht="12.8" hidden="false" customHeight="false" outlineLevel="0" collapsed="false">
      <c r="B761" s="0" t="n">
        <v>316470</v>
      </c>
      <c r="C761" s="0" t="n">
        <v>3</v>
      </c>
      <c r="D761" s="0" t="n">
        <v>31</v>
      </c>
      <c r="E761" s="2" t="n">
        <f aca="false">VLOOKUP(B761,'10'!$B$2:$F$5570,4,0)</f>
        <v>-20.9167</v>
      </c>
      <c r="F761" s="2" t="n">
        <f aca="false">VLOOKUP(B761,'10'!$B$2:$F$5570,5,0)</f>
        <v>-46.9837</v>
      </c>
      <c r="G761" s="3" t="n">
        <f aca="false">VLOOKUP(B761,'10'!$B$2:$J$5570,6,0)</f>
        <v>75983.6940598535</v>
      </c>
      <c r="H761" s="0" t="n">
        <f aca="false">IFERROR(IF(I761=K761,0,1),1)</f>
        <v>0</v>
      </c>
      <c r="I761" s="0" t="s">
        <v>2916</v>
      </c>
      <c r="K761" s="4" t="str">
        <f aca="false">VLOOKUP(I761,'[1]31-MG'!K$1:K$1048576,1,0)</f>
        <v>'Sao_Sebastiao_Do_Paraiso'</v>
      </c>
      <c r="N761" s="0" t="n">
        <v>70450</v>
      </c>
    </row>
    <row r="762" customFormat="false" ht="12.8" hidden="false" customHeight="false" outlineLevel="0" collapsed="false">
      <c r="B762" s="0" t="n">
        <v>316480</v>
      </c>
      <c r="C762" s="0" t="n">
        <v>3</v>
      </c>
      <c r="D762" s="0" t="n">
        <v>31</v>
      </c>
      <c r="E762" s="2" t="n">
        <f aca="false">VLOOKUP(B762,'10'!$B$2:$F$5570,4,0)</f>
        <v>-19.2959</v>
      </c>
      <c r="F762" s="2" t="n">
        <f aca="false">VLOOKUP(B762,'10'!$B$2:$F$5570,5,0)</f>
        <v>-43.1757</v>
      </c>
      <c r="G762" s="3" t="n">
        <f aca="false">VLOOKUP(B762,'10'!$B$2:$J$5570,6,0)</f>
        <v>1639.392689439</v>
      </c>
      <c r="H762" s="0" t="n">
        <f aca="false">IFERROR(IF(I762=K762,0,1),1)</f>
        <v>1</v>
      </c>
      <c r="I762" s="0" t="s">
        <v>2917</v>
      </c>
      <c r="K762" s="4" t="e">
        <f aca="false">VLOOKUP(I762,'[1]31-MG'!K$1:K$1048576,1,0)</f>
        <v>#N/A</v>
      </c>
      <c r="N762" s="0" t="n">
        <v>1520</v>
      </c>
    </row>
    <row r="763" customFormat="false" ht="12.8" hidden="false" customHeight="false" outlineLevel="0" collapsed="false">
      <c r="B763" s="0" t="n">
        <v>316490</v>
      </c>
      <c r="C763" s="0" t="n">
        <v>3</v>
      </c>
      <c r="D763" s="0" t="n">
        <v>31</v>
      </c>
      <c r="E763" s="2" t="n">
        <f aca="false">VLOOKUP(B763,'10'!$B$2:$F$5570,4,0)</f>
        <v>-22.2183</v>
      </c>
      <c r="F763" s="2" t="n">
        <f aca="false">VLOOKUP(B763,'10'!$B$2:$F$5570,5,0)</f>
        <v>-44.9761</v>
      </c>
      <c r="G763" s="3" t="n">
        <f aca="false">VLOOKUP(B763,'10'!$B$2:$J$5570,6,0)</f>
        <v>2406.24019088053</v>
      </c>
      <c r="H763" s="0" t="n">
        <f aca="false">IFERROR(IF(I763=K763,0,1),1)</f>
        <v>1</v>
      </c>
      <c r="I763" s="0" t="s">
        <v>2918</v>
      </c>
      <c r="K763" s="4" t="e">
        <f aca="false">VLOOKUP(I763,'[1]31-MG'!K$1:K$1048576,1,0)</f>
        <v>#N/A</v>
      </c>
      <c r="N763" s="0" t="n">
        <v>2231</v>
      </c>
    </row>
    <row r="764" customFormat="false" ht="12.8" hidden="false" customHeight="false" outlineLevel="0" collapsed="false">
      <c r="B764" s="0" t="n">
        <v>316500</v>
      </c>
      <c r="C764" s="0" t="n">
        <v>3</v>
      </c>
      <c r="D764" s="0" t="n">
        <v>31</v>
      </c>
      <c r="E764" s="2" t="n">
        <f aca="false">VLOOKUP(B764,'10'!$B$2:$F$5570,4,0)</f>
        <v>-20.9075</v>
      </c>
      <c r="F764" s="2" t="n">
        <f aca="false">VLOOKUP(B764,'10'!$B$2:$F$5570,5,0)</f>
        <v>-44.5098</v>
      </c>
      <c r="G764" s="3" t="n">
        <f aca="false">VLOOKUP(B764,'10'!$B$2:$J$5570,6,0)</f>
        <v>11779.8993118768</v>
      </c>
      <c r="H764" s="0" t="n">
        <f aca="false">IFERROR(IF(I764=K764,0,1),1)</f>
        <v>0</v>
      </c>
      <c r="I764" s="0" t="s">
        <v>2919</v>
      </c>
      <c r="K764" s="4" t="str">
        <f aca="false">VLOOKUP(I764,'[1]31-MG'!K$1:K$1048576,1,0)</f>
        <v>'Sao_Tiago'</v>
      </c>
      <c r="N764" s="0" t="n">
        <v>10922</v>
      </c>
    </row>
    <row r="765" customFormat="false" ht="12.8" hidden="false" customHeight="false" outlineLevel="0" collapsed="false">
      <c r="B765" s="0" t="n">
        <v>316510</v>
      </c>
      <c r="C765" s="0" t="n">
        <v>3</v>
      </c>
      <c r="D765" s="0" t="n">
        <v>31</v>
      </c>
      <c r="E765" s="2" t="n">
        <f aca="false">VLOOKUP(B765,'10'!$B$2:$F$5570,4,0)</f>
        <v>-20.7791</v>
      </c>
      <c r="F765" s="2" t="n">
        <f aca="false">VLOOKUP(B765,'10'!$B$2:$F$5570,5,0)</f>
        <v>-47.0962</v>
      </c>
      <c r="G765" s="3" t="n">
        <f aca="false">VLOOKUP(B765,'10'!$B$2:$J$5570,6,0)</f>
        <v>7595.13376251936</v>
      </c>
      <c r="H765" s="0" t="n">
        <f aca="false">IFERROR(IF(I765=K765,0,1),1)</f>
        <v>1</v>
      </c>
      <c r="I765" s="0" t="s">
        <v>2920</v>
      </c>
      <c r="K765" s="4" t="e">
        <f aca="false">VLOOKUP(I765,'[1]31-MG'!K$1:K$1048576,1,0)</f>
        <v>#N/A</v>
      </c>
      <c r="N765" s="0" t="n">
        <v>7042</v>
      </c>
    </row>
    <row r="766" customFormat="false" ht="12.8" hidden="false" customHeight="false" outlineLevel="0" collapsed="false">
      <c r="B766" s="0" t="n">
        <v>316520</v>
      </c>
      <c r="C766" s="0" t="n">
        <v>3</v>
      </c>
      <c r="D766" s="0" t="n">
        <v>31</v>
      </c>
      <c r="E766" s="2" t="n">
        <f aca="false">VLOOKUP(B766,'10'!$B$2:$F$5570,4,0)</f>
        <v>-21.7218</v>
      </c>
      <c r="F766" s="2" t="n">
        <f aca="false">VLOOKUP(B766,'10'!$B$2:$F$5570,5,0)</f>
        <v>-44.9849</v>
      </c>
      <c r="G766" s="3" t="n">
        <f aca="false">VLOOKUP(B766,'10'!$B$2:$J$5570,6,0)</f>
        <v>7610.23343202734</v>
      </c>
      <c r="H766" s="0" t="n">
        <f aca="false">IFERROR(IF(I766=K766,0,1),1)</f>
        <v>1</v>
      </c>
      <c r="I766" s="0" t="s">
        <v>2921</v>
      </c>
      <c r="K766" s="4" t="e">
        <f aca="false">VLOOKUP(I766,'[1]31-MG'!K$1:K$1048576,1,0)</f>
        <v>#N/A</v>
      </c>
      <c r="N766" s="0" t="n">
        <v>7056</v>
      </c>
    </row>
    <row r="767" customFormat="false" ht="12.8" hidden="false" customHeight="false" outlineLevel="0" collapsed="false">
      <c r="B767" s="0" t="n">
        <v>316530</v>
      </c>
      <c r="C767" s="0" t="n">
        <v>3</v>
      </c>
      <c r="D767" s="0" t="n">
        <v>31</v>
      </c>
      <c r="E767" s="2" t="n">
        <f aca="false">VLOOKUP(B767,'10'!$B$2:$F$5570,4,0)</f>
        <v>-21.7042</v>
      </c>
      <c r="F767" s="2" t="n">
        <f aca="false">VLOOKUP(B767,'10'!$B$2:$F$5570,5,0)</f>
        <v>-44.4431</v>
      </c>
      <c r="G767" s="3" t="n">
        <f aca="false">VLOOKUP(B767,'10'!$B$2:$J$5570,6,0)</f>
        <v>8290.79710770893</v>
      </c>
      <c r="H767" s="0" t="n">
        <f aca="false">IFERROR(IF(I767=K767,0,1),1)</f>
        <v>0</v>
      </c>
      <c r="I767" s="0" t="s">
        <v>2922</v>
      </c>
      <c r="K767" s="4" t="str">
        <f aca="false">VLOOKUP(I767,'[1]31-MG'!K$1:K$1048576,1,0)</f>
        <v>'Sao_Vicente_De_Minas'</v>
      </c>
      <c r="N767" s="0" t="n">
        <v>7687</v>
      </c>
    </row>
    <row r="768" customFormat="false" ht="12.8" hidden="false" customHeight="false" outlineLevel="0" collapsed="false">
      <c r="B768" s="0" t="n">
        <v>316540</v>
      </c>
      <c r="C768" s="0" t="n">
        <v>3</v>
      </c>
      <c r="D768" s="0" t="n">
        <v>31</v>
      </c>
      <c r="E768" s="2" t="n">
        <f aca="false">VLOOKUP(B768,'10'!$B$2:$F$5570,4,0)</f>
        <v>-22.7409</v>
      </c>
      <c r="F768" s="2" t="n">
        <f aca="false">VLOOKUP(B768,'10'!$B$2:$F$5570,5,0)</f>
        <v>-45.738</v>
      </c>
      <c r="G768" s="3" t="n">
        <f aca="false">VLOOKUP(B768,'10'!$B$2:$J$5570,6,0)</f>
        <v>7408.54498931347</v>
      </c>
      <c r="H768" s="0" t="n">
        <f aca="false">IFERROR(IF(I768=K768,0,1),1)</f>
        <v>1</v>
      </c>
      <c r="I768" s="0" t="s">
        <v>2923</v>
      </c>
      <c r="K768" s="4" t="e">
        <f aca="false">VLOOKUP(I768,'[1]31-MG'!K$1:K$1048576,1,0)</f>
        <v>#N/A</v>
      </c>
      <c r="N768" s="0" t="n">
        <v>6869</v>
      </c>
    </row>
    <row r="769" customFormat="false" ht="12.8" hidden="false" customHeight="false" outlineLevel="0" collapsed="false">
      <c r="B769" s="0" t="n">
        <v>316550</v>
      </c>
      <c r="C769" s="0" t="n">
        <v>3</v>
      </c>
      <c r="D769" s="0" t="n">
        <v>31</v>
      </c>
      <c r="E769" s="2" t="n">
        <f aca="false">VLOOKUP(B769,'10'!$B$2:$F$5570,4,0)</f>
        <v>-18.7828</v>
      </c>
      <c r="F769" s="2" t="n">
        <f aca="false">VLOOKUP(B769,'10'!$B$2:$F$5570,5,0)</f>
        <v>-42.3629</v>
      </c>
      <c r="G769" s="3" t="n">
        <f aca="false">VLOOKUP(B769,'10'!$B$2:$J$5570,6,0)</f>
        <v>6725.82421798789</v>
      </c>
      <c r="H769" s="0" t="n">
        <f aca="false">IFERROR(IF(I769=K769,0,1),1)</f>
        <v>1</v>
      </c>
      <c r="I769" s="0" t="s">
        <v>2924</v>
      </c>
      <c r="K769" s="4" t="e">
        <f aca="false">VLOOKUP(I769,'[1]31-MG'!K$1:K$1048576,1,0)</f>
        <v>#N/A</v>
      </c>
      <c r="N769" s="0" t="n">
        <v>6236</v>
      </c>
    </row>
    <row r="770" customFormat="false" ht="12.8" hidden="false" customHeight="false" outlineLevel="0" collapsed="false">
      <c r="B770" s="0" t="n">
        <v>316553</v>
      </c>
      <c r="C770" s="0" t="n">
        <v>3</v>
      </c>
      <c r="D770" s="0" t="n">
        <v>31</v>
      </c>
      <c r="E770" s="2" t="n">
        <f aca="false">VLOOKUP(B770,'10'!$B$2:$F$5570,4,0)</f>
        <v>-20.0367</v>
      </c>
      <c r="F770" s="2" t="n">
        <f aca="false">VLOOKUP(B770,'10'!$B$2:$F$5570,5,0)</f>
        <v>-44.1446</v>
      </c>
      <c r="G770" s="3" t="n">
        <f aca="false">VLOOKUP(B770,'10'!$B$2:$J$5570,6,0)</f>
        <v>34587.9501036968</v>
      </c>
      <c r="H770" s="0" t="n">
        <f aca="false">IFERROR(IF(I770=K770,0,1),1)</f>
        <v>1</v>
      </c>
      <c r="I770" s="0" t="s">
        <v>2925</v>
      </c>
      <c r="K770" s="4" t="e">
        <f aca="false">VLOOKUP(I770,'[1]31-MG'!K$1:K$1048576,1,0)</f>
        <v>#N/A</v>
      </c>
      <c r="N770" s="0" t="n">
        <v>32069</v>
      </c>
    </row>
    <row r="771" customFormat="false" ht="12.8" hidden="false" customHeight="false" outlineLevel="0" collapsed="false">
      <c r="B771" s="0" t="n">
        <v>316555</v>
      </c>
      <c r="C771" s="0" t="n">
        <v>3</v>
      </c>
      <c r="D771" s="0" t="n">
        <v>31</v>
      </c>
      <c r="E771" s="2" t="n">
        <f aca="false">VLOOKUP(B771,'10'!$B$2:$F$5570,4,0)</f>
        <v>-17.6002</v>
      </c>
      <c r="F771" s="2" t="n">
        <f aca="false">VLOOKUP(B771,'10'!$B$2:$F$5570,5,0)</f>
        <v>-42.1587</v>
      </c>
      <c r="G771" s="3" t="n">
        <f aca="false">VLOOKUP(B771,'10'!$B$2:$J$5570,6,0)</f>
        <v>13087.09927214</v>
      </c>
      <c r="H771" s="0" t="n">
        <f aca="false">IFERROR(IF(I771=K771,0,1),1)</f>
        <v>1</v>
      </c>
      <c r="I771" s="0" t="s">
        <v>2926</v>
      </c>
      <c r="K771" s="4" t="e">
        <f aca="false">VLOOKUP(I771,'[1]31-MG'!K$1:K$1048576,1,0)</f>
        <v>#N/A</v>
      </c>
      <c r="N771" s="0" t="n">
        <v>12134</v>
      </c>
    </row>
    <row r="772" customFormat="false" ht="12.8" hidden="false" customHeight="false" outlineLevel="0" collapsed="false">
      <c r="B772" s="0" t="n">
        <v>316556</v>
      </c>
      <c r="C772" s="0" t="n">
        <v>3</v>
      </c>
      <c r="D772" s="0" t="n">
        <v>31</v>
      </c>
      <c r="E772" s="2" t="n">
        <f aca="false">VLOOKUP(B772,'10'!$B$2:$F$5570,4,0)</f>
        <v>-20.1008</v>
      </c>
      <c r="F772" s="2" t="n">
        <f aca="false">VLOOKUP(B772,'10'!$B$2:$F$5570,5,0)</f>
        <v>-42.8483</v>
      </c>
      <c r="G772" s="3" t="n">
        <f aca="false">VLOOKUP(B772,'10'!$B$2:$J$5570,6,0)</f>
        <v>2870.01575434024</v>
      </c>
      <c r="H772" s="0" t="n">
        <f aca="false">IFERROR(IF(I772=K772,0,1),1)</f>
        <v>1</v>
      </c>
      <c r="I772" s="0" t="s">
        <v>2927</v>
      </c>
      <c r="K772" s="4" t="e">
        <f aca="false">VLOOKUP(I772,'[1]31-MG'!K$1:K$1048576,1,0)</f>
        <v>#N/A</v>
      </c>
      <c r="N772" s="0" t="n">
        <v>2661</v>
      </c>
    </row>
    <row r="773" customFormat="false" ht="12.8" hidden="false" customHeight="false" outlineLevel="0" collapsed="false">
      <c r="B773" s="0" t="n">
        <v>316557</v>
      </c>
      <c r="C773" s="0" t="n">
        <v>3</v>
      </c>
      <c r="D773" s="0" t="n">
        <v>31</v>
      </c>
      <c r="E773" s="2" t="n">
        <f aca="false">VLOOKUP(B773,'10'!$B$2:$F$5570,4,0)</f>
        <v>-22.5869</v>
      </c>
      <c r="F773" s="2" t="n">
        <f aca="false">VLOOKUP(B773,'10'!$B$2:$F$5570,5,0)</f>
        <v>-46.1763</v>
      </c>
      <c r="G773" s="3" t="n">
        <f aca="false">VLOOKUP(B773,'10'!$B$2:$J$5570,6,0)</f>
        <v>5772.38794334047</v>
      </c>
      <c r="H773" s="0" t="n">
        <f aca="false">IFERROR(IF(I773=K773,0,1),1)</f>
        <v>1</v>
      </c>
      <c r="I773" s="0" t="s">
        <v>2928</v>
      </c>
      <c r="K773" s="4" t="e">
        <f aca="false">VLOOKUP(I773,'[1]31-MG'!K$1:K$1048576,1,0)</f>
        <v>#N/A</v>
      </c>
      <c r="N773" s="0" t="n">
        <v>5352</v>
      </c>
    </row>
    <row r="774" customFormat="false" ht="12.8" hidden="false" customHeight="false" outlineLevel="0" collapsed="false">
      <c r="B774" s="0" t="n">
        <v>316560</v>
      </c>
      <c r="C774" s="0" t="n">
        <v>3</v>
      </c>
      <c r="D774" s="0" t="n">
        <v>31</v>
      </c>
      <c r="E774" s="2" t="n">
        <f aca="false">VLOOKUP(B774,'10'!$B$2:$F$5570,4,0)</f>
        <v>-21.7986</v>
      </c>
      <c r="F774" s="2" t="n">
        <f aca="false">VLOOKUP(B774,'10'!$B$2:$F$5570,5,0)</f>
        <v>-42.9424</v>
      </c>
      <c r="G774" s="3" t="n">
        <f aca="false">VLOOKUP(B774,'10'!$B$2:$J$5570,6,0)</f>
        <v>2164.64547875268</v>
      </c>
      <c r="H774" s="0" t="n">
        <f aca="false">IFERROR(IF(I774=K774,0,1),1)</f>
        <v>1</v>
      </c>
      <c r="I774" s="0" t="s">
        <v>2929</v>
      </c>
      <c r="K774" s="4" t="e">
        <f aca="false">VLOOKUP(I774,'[1]31-MG'!K$1:K$1048576,1,0)</f>
        <v>#N/A</v>
      </c>
      <c r="N774" s="0" t="n">
        <v>2007</v>
      </c>
    </row>
    <row r="775" customFormat="false" ht="12.8" hidden="false" customHeight="false" outlineLevel="0" collapsed="false">
      <c r="B775" s="0" t="n">
        <v>316570</v>
      </c>
      <c r="C775" s="0" t="n">
        <v>3</v>
      </c>
      <c r="D775" s="0" t="n">
        <v>31</v>
      </c>
      <c r="E775" s="2" t="n">
        <f aca="false">VLOOKUP(B775,'10'!$B$2:$F$5570,4,0)</f>
        <v>-20.9158</v>
      </c>
      <c r="F775" s="2" t="n">
        <f aca="false">VLOOKUP(B775,'10'!$B$2:$F$5570,5,0)</f>
        <v>-43.0904</v>
      </c>
      <c r="G775" s="3" t="n">
        <f aca="false">VLOOKUP(B775,'10'!$B$2:$J$5570,6,0)</f>
        <v>8373.84529000288</v>
      </c>
      <c r="H775" s="0" t="n">
        <f aca="false">IFERROR(IF(I775=K775,0,1),1)</f>
        <v>0</v>
      </c>
      <c r="I775" s="0" t="s">
        <v>2930</v>
      </c>
      <c r="K775" s="4" t="str">
        <f aca="false">VLOOKUP(I775,'[1]31-MG'!K$1:K$1048576,1,0)</f>
        <v>'Senador_Firmino'</v>
      </c>
      <c r="N775" s="0" t="n">
        <v>7764</v>
      </c>
    </row>
    <row r="776" customFormat="false" ht="12.8" hidden="false" customHeight="false" outlineLevel="0" collapsed="false">
      <c r="B776" s="0" t="n">
        <v>316580</v>
      </c>
      <c r="C776" s="0" t="n">
        <v>3</v>
      </c>
      <c r="D776" s="0" t="n">
        <v>31</v>
      </c>
      <c r="E776" s="2" t="n">
        <f aca="false">VLOOKUP(B776,'10'!$B$2:$F$5570,4,0)</f>
        <v>-22.1633</v>
      </c>
      <c r="F776" s="2" t="n">
        <f aca="false">VLOOKUP(B776,'10'!$B$2:$F$5570,5,0)</f>
        <v>-46.1792</v>
      </c>
      <c r="G776" s="3" t="n">
        <f aca="false">VLOOKUP(B776,'10'!$B$2:$J$5570,6,0)</f>
        <v>1666.35638498898</v>
      </c>
      <c r="H776" s="0" t="n">
        <f aca="false">IFERROR(IF(I776=K776,0,1),1)</f>
        <v>1</v>
      </c>
      <c r="I776" s="0" t="s">
        <v>2931</v>
      </c>
      <c r="K776" s="4" t="e">
        <f aca="false">VLOOKUP(I776,'[1]31-MG'!K$1:K$1048576,1,0)</f>
        <v>#N/A</v>
      </c>
      <c r="N776" s="0" t="n">
        <v>1545</v>
      </c>
    </row>
    <row r="777" customFormat="false" ht="12.8" hidden="false" customHeight="false" outlineLevel="0" collapsed="false">
      <c r="B777" s="0" t="n">
        <v>316590</v>
      </c>
      <c r="C777" s="0" t="n">
        <v>3</v>
      </c>
      <c r="D777" s="0" t="n">
        <v>31</v>
      </c>
      <c r="E777" s="2" t="n">
        <f aca="false">VLOOKUP(B777,'10'!$B$2:$F$5570,4,0)</f>
        <v>-17.9465</v>
      </c>
      <c r="F777" s="2" t="n">
        <f aca="false">VLOOKUP(B777,'10'!$B$2:$F$5570,5,0)</f>
        <v>-43.2172</v>
      </c>
      <c r="G777" s="3" t="n">
        <f aca="false">VLOOKUP(B777,'10'!$B$2:$J$5570,6,0)</f>
        <v>4539.60778279522</v>
      </c>
      <c r="H777" s="0" t="n">
        <f aca="false">IFERROR(IF(I777=K777,0,1),1)</f>
        <v>1</v>
      </c>
      <c r="I777" s="0" t="s">
        <v>2932</v>
      </c>
      <c r="K777" s="4" t="e">
        <f aca="false">VLOOKUP(I777,'[1]31-MG'!K$1:K$1048576,1,0)</f>
        <v>#N/A</v>
      </c>
      <c r="N777" s="0" t="n">
        <v>4209</v>
      </c>
    </row>
    <row r="778" customFormat="false" ht="12.8" hidden="false" customHeight="false" outlineLevel="0" collapsed="false">
      <c r="B778" s="0" t="n">
        <v>316600</v>
      </c>
      <c r="C778" s="0" t="n">
        <v>3</v>
      </c>
      <c r="D778" s="0" t="n">
        <v>31</v>
      </c>
      <c r="E778" s="2" t="n">
        <f aca="false">VLOOKUP(B778,'10'!$B$2:$F$5570,4,0)</f>
        <v>-20.7972</v>
      </c>
      <c r="F778" s="2" t="n">
        <f aca="false">VLOOKUP(B778,'10'!$B$2:$F$5570,5,0)</f>
        <v>-43.3394</v>
      </c>
      <c r="G778" s="3" t="n">
        <f aca="false">VLOOKUP(B778,'10'!$B$2:$J$5570,6,0)</f>
        <v>6240.47769808818</v>
      </c>
      <c r="H778" s="0" t="n">
        <f aca="false">IFERROR(IF(I778=K778,0,1),1)</f>
        <v>1</v>
      </c>
      <c r="I778" s="0" t="s">
        <v>2933</v>
      </c>
      <c r="K778" s="4" t="e">
        <f aca="false">VLOOKUP(I778,'[1]31-MG'!K$1:K$1048576,1,0)</f>
        <v>#N/A</v>
      </c>
      <c r="N778" s="0" t="n">
        <v>5786</v>
      </c>
    </row>
    <row r="779" customFormat="false" ht="12.8" hidden="false" customHeight="false" outlineLevel="0" collapsed="false">
      <c r="B779" s="0" t="n">
        <v>316610</v>
      </c>
      <c r="C779" s="0" t="n">
        <v>3</v>
      </c>
      <c r="D779" s="0" t="n">
        <v>31</v>
      </c>
      <c r="E779" s="2" t="n">
        <f aca="false">VLOOKUP(B779,'10'!$B$2:$F$5570,4,0)</f>
        <v>-18.8909</v>
      </c>
      <c r="F779" s="2" t="n">
        <f aca="false">VLOOKUP(B779,'10'!$B$2:$F$5570,5,0)</f>
        <v>-43.0799</v>
      </c>
      <c r="G779" s="3" t="n">
        <f aca="false">VLOOKUP(B779,'10'!$B$2:$J$5570,6,0)</f>
        <v>3804.03816819167</v>
      </c>
      <c r="H779" s="0" t="n">
        <f aca="false">IFERROR(IF(I779=K779,0,1),1)</f>
        <v>1</v>
      </c>
      <c r="I779" s="0" t="s">
        <v>2934</v>
      </c>
      <c r="K779" s="4" t="e">
        <f aca="false">VLOOKUP(I779,'[1]31-MG'!K$1:K$1048576,1,0)</f>
        <v>#N/A</v>
      </c>
      <c r="N779" s="0" t="n">
        <v>3527</v>
      </c>
    </row>
    <row r="780" customFormat="false" ht="12.8" hidden="false" customHeight="false" outlineLevel="0" collapsed="false">
      <c r="B780" s="0" t="n">
        <v>316620</v>
      </c>
      <c r="C780" s="0" t="n">
        <v>3</v>
      </c>
      <c r="D780" s="0" t="n">
        <v>31</v>
      </c>
      <c r="E780" s="2" t="n">
        <f aca="false">VLOOKUP(B780,'10'!$B$2:$F$5570,4,0)</f>
        <v>-21.0351</v>
      </c>
      <c r="F780" s="2" t="n">
        <f aca="false">VLOOKUP(B780,'10'!$B$2:$F$5570,5,0)</f>
        <v>-43.5812</v>
      </c>
      <c r="G780" s="3" t="n">
        <f aca="false">VLOOKUP(B780,'10'!$B$2:$J$5570,6,0)</f>
        <v>11271.9032877151</v>
      </c>
      <c r="H780" s="0" t="n">
        <f aca="false">IFERROR(IF(I780=K780,0,1),1)</f>
        <v>1</v>
      </c>
      <c r="I780" s="0" t="s">
        <v>2935</v>
      </c>
      <c r="K780" s="4" t="e">
        <f aca="false">VLOOKUP(I780,'[1]31-MG'!K$1:K$1048576,1,0)</f>
        <v>#N/A</v>
      </c>
      <c r="N780" s="0" t="n">
        <v>10451</v>
      </c>
    </row>
    <row r="781" customFormat="false" ht="12.8" hidden="false" customHeight="false" outlineLevel="0" collapsed="false">
      <c r="B781" s="0" t="n">
        <v>316630</v>
      </c>
      <c r="C781" s="0" t="n">
        <v>3</v>
      </c>
      <c r="D781" s="0" t="n">
        <v>31</v>
      </c>
      <c r="E781" s="2" t="n">
        <f aca="false">VLOOKUP(B781,'10'!$B$2:$F$5570,4,0)</f>
        <v>-20.4748</v>
      </c>
      <c r="F781" s="2" t="n">
        <f aca="false">VLOOKUP(B781,'10'!$B$2:$F$5570,5,0)</f>
        <v>-42.4828</v>
      </c>
      <c r="G781" s="3" t="n">
        <f aca="false">VLOOKUP(B781,'10'!$B$2:$J$5570,6,0)</f>
        <v>7893.89150921317</v>
      </c>
      <c r="H781" s="0" t="n">
        <f aca="false">IFERROR(IF(I781=K781,0,1),1)</f>
        <v>1</v>
      </c>
      <c r="I781" s="0" t="s">
        <v>2936</v>
      </c>
      <c r="K781" s="4" t="e">
        <f aca="false">VLOOKUP(I781,'[1]31-MG'!K$1:K$1048576,1,0)</f>
        <v>#N/A</v>
      </c>
      <c r="N781" s="0" t="n">
        <v>7319</v>
      </c>
    </row>
    <row r="782" customFormat="false" ht="12.8" hidden="false" customHeight="false" outlineLevel="0" collapsed="false">
      <c r="B782" s="0" t="n">
        <v>316640</v>
      </c>
      <c r="C782" s="0" t="n">
        <v>3</v>
      </c>
      <c r="D782" s="0" t="n">
        <v>31</v>
      </c>
      <c r="E782" s="2" t="n">
        <f aca="false">VLOOKUP(B782,'10'!$B$2:$F$5570,4,0)</f>
        <v>-21.9134</v>
      </c>
      <c r="F782" s="2" t="n">
        <f aca="false">VLOOKUP(B782,'10'!$B$2:$F$5570,5,0)</f>
        <v>-44.518</v>
      </c>
      <c r="G782" s="3" t="n">
        <f aca="false">VLOOKUP(B782,'10'!$B$2:$J$5570,6,0)</f>
        <v>1993.15637505478</v>
      </c>
      <c r="H782" s="0" t="n">
        <f aca="false">IFERROR(IF(I782=K782,0,1),1)</f>
        <v>1</v>
      </c>
      <c r="I782" s="0" t="s">
        <v>2937</v>
      </c>
      <c r="K782" s="4" t="e">
        <f aca="false">VLOOKUP(I782,'[1]31-MG'!K$1:K$1048576,1,0)</f>
        <v>#N/A</v>
      </c>
      <c r="N782" s="0" t="n">
        <v>1848</v>
      </c>
    </row>
    <row r="783" customFormat="false" ht="12.8" hidden="false" customHeight="false" outlineLevel="0" collapsed="false">
      <c r="B783" s="0" t="n">
        <v>316650</v>
      </c>
      <c r="C783" s="0" t="n">
        <v>3</v>
      </c>
      <c r="D783" s="0" t="n">
        <v>31</v>
      </c>
      <c r="E783" s="2" t="n">
        <f aca="false">VLOOKUP(B783,'10'!$B$2:$F$5570,4,0)</f>
        <v>-18.3602</v>
      </c>
      <c r="F783" s="2" t="n">
        <f aca="false">VLOOKUP(B783,'10'!$B$2:$F$5570,5,0)</f>
        <v>-43.1675</v>
      </c>
      <c r="G783" s="3" t="n">
        <f aca="false">VLOOKUP(B783,'10'!$B$2:$J$5570,6,0)</f>
        <v>4630.20579984317</v>
      </c>
      <c r="H783" s="0" t="n">
        <f aca="false">IFERROR(IF(I783=K783,0,1),1)</f>
        <v>1</v>
      </c>
      <c r="I783" s="0" t="s">
        <v>2938</v>
      </c>
      <c r="K783" s="4" t="e">
        <f aca="false">VLOOKUP(I783,'[1]31-MG'!K$1:K$1048576,1,0)</f>
        <v>#N/A</v>
      </c>
      <c r="N783" s="0" t="n">
        <v>4293</v>
      </c>
    </row>
    <row r="784" customFormat="false" ht="12.8" hidden="false" customHeight="false" outlineLevel="0" collapsed="false">
      <c r="B784" s="0" t="n">
        <v>316660</v>
      </c>
      <c r="C784" s="0" t="n">
        <v>3</v>
      </c>
      <c r="D784" s="0" t="n">
        <v>31</v>
      </c>
      <c r="E784" s="2" t="n">
        <f aca="false">VLOOKUP(B784,'10'!$B$2:$F$5570,4,0)</f>
        <v>-19.4447</v>
      </c>
      <c r="F784" s="2" t="n">
        <f aca="false">VLOOKUP(B784,'10'!$B$2:$F$5570,5,0)</f>
        <v>-45.795</v>
      </c>
      <c r="G784" s="3" t="n">
        <f aca="false">VLOOKUP(B784,'10'!$B$2:$J$5570,6,0)</f>
        <v>847.738588091482</v>
      </c>
      <c r="H784" s="0" t="n">
        <f aca="false">IFERROR(IF(I784=K784,0,1),1)</f>
        <v>1</v>
      </c>
      <c r="I784" s="0" t="s">
        <v>2939</v>
      </c>
      <c r="K784" s="4" t="e">
        <f aca="false">VLOOKUP(I784,'[1]31-MG'!K$1:K$1048576,1,0)</f>
        <v>#N/A</v>
      </c>
      <c r="N784" s="0" t="n">
        <v>786</v>
      </c>
    </row>
    <row r="785" customFormat="false" ht="12.8" hidden="false" customHeight="false" outlineLevel="0" collapsed="false">
      <c r="B785" s="0" t="n">
        <v>316670</v>
      </c>
      <c r="C785" s="0" t="n">
        <v>3</v>
      </c>
      <c r="D785" s="0" t="n">
        <v>31</v>
      </c>
      <c r="E785" s="2" t="n">
        <f aca="false">VLOOKUP(B785,'10'!$B$2:$F$5570,4,0)</f>
        <v>-17.7872</v>
      </c>
      <c r="F785" s="2" t="n">
        <f aca="false">VLOOKUP(B785,'10'!$B$2:$F$5570,5,0)</f>
        <v>-40.2453</v>
      </c>
      <c r="G785" s="3" t="n">
        <f aca="false">VLOOKUP(B785,'10'!$B$2:$J$5570,6,0)</f>
        <v>9367.18783406427</v>
      </c>
      <c r="H785" s="0" t="n">
        <f aca="false">IFERROR(IF(I785=K785,0,1),1)</f>
        <v>1</v>
      </c>
      <c r="I785" s="0" t="s">
        <v>2940</v>
      </c>
      <c r="K785" s="4" t="e">
        <f aca="false">VLOOKUP(I785,'[1]31-MG'!K$1:K$1048576,1,0)</f>
        <v>#N/A</v>
      </c>
      <c r="N785" s="0" t="n">
        <v>8685</v>
      </c>
    </row>
    <row r="786" customFormat="false" ht="12.8" hidden="false" customHeight="false" outlineLevel="0" collapsed="false">
      <c r="B786" s="0" t="n">
        <v>316680</v>
      </c>
      <c r="C786" s="0" t="n">
        <v>3</v>
      </c>
      <c r="D786" s="0" t="n">
        <v>31</v>
      </c>
      <c r="E786" s="2" t="n">
        <f aca="false">VLOOKUP(B786,'10'!$B$2:$F$5570,4,0)</f>
        <v>-19.1083</v>
      </c>
      <c r="F786" s="2" t="n">
        <f aca="false">VLOOKUP(B786,'10'!$B$2:$F$5570,5,0)</f>
        <v>-46.6961</v>
      </c>
      <c r="G786" s="3" t="n">
        <f aca="false">VLOOKUP(B786,'10'!$B$2:$J$5570,6,0)</f>
        <v>12395.7501182384</v>
      </c>
      <c r="H786" s="0" t="n">
        <f aca="false">IFERROR(IF(I786=K786,0,1),1)</f>
        <v>0</v>
      </c>
      <c r="I786" s="0" t="s">
        <v>2941</v>
      </c>
      <c r="K786" s="4" t="str">
        <f aca="false">VLOOKUP(I786,'[1]31-MG'!K$1:K$1048576,1,0)</f>
        <v>'Serra_Do_Salitre'</v>
      </c>
      <c r="N786" s="0" t="n">
        <v>11493</v>
      </c>
    </row>
    <row r="787" customFormat="false" ht="12.8" hidden="false" customHeight="false" outlineLevel="0" collapsed="false">
      <c r="B787" s="0" t="n">
        <v>316690</v>
      </c>
      <c r="C787" s="0" t="n">
        <v>3</v>
      </c>
      <c r="D787" s="0" t="n">
        <v>31</v>
      </c>
      <c r="E787" s="2" t="n">
        <f aca="false">VLOOKUP(B787,'10'!$B$2:$F$5570,4,0)</f>
        <v>-21.5441</v>
      </c>
      <c r="F787" s="2" t="n">
        <f aca="false">VLOOKUP(B787,'10'!$B$2:$F$5570,5,0)</f>
        <v>-46.0417</v>
      </c>
      <c r="G787" s="3" t="n">
        <f aca="false">VLOOKUP(B787,'10'!$B$2:$J$5570,6,0)</f>
        <v>8272.46179473494</v>
      </c>
      <c r="H787" s="0" t="n">
        <f aca="false">IFERROR(IF(I787=K787,0,1),1)</f>
        <v>0</v>
      </c>
      <c r="I787" s="0" t="s">
        <v>2942</v>
      </c>
      <c r="K787" s="4" t="str">
        <f aca="false">VLOOKUP(I787,'[1]31-MG'!K$1:K$1048576,1,0)</f>
        <v>'Serrania'</v>
      </c>
      <c r="N787" s="0" t="n">
        <v>7670</v>
      </c>
    </row>
    <row r="788" customFormat="false" ht="12.8" hidden="false" customHeight="false" outlineLevel="0" collapsed="false">
      <c r="B788" s="0" t="n">
        <v>316695</v>
      </c>
      <c r="C788" s="0" t="n">
        <v>3</v>
      </c>
      <c r="D788" s="0" t="n">
        <v>31</v>
      </c>
      <c r="E788" s="2" t="n">
        <f aca="false">VLOOKUP(B788,'10'!$B$2:$F$5570,4,0)</f>
        <v>-15.8176</v>
      </c>
      <c r="F788" s="2" t="n">
        <f aca="false">VLOOKUP(B788,'10'!$B$2:$F$5570,5,0)</f>
        <v>-42.8732</v>
      </c>
      <c r="G788" s="3" t="n">
        <f aca="false">VLOOKUP(B788,'10'!$B$2:$J$5570,6,0)</f>
        <v>5125.25925014087</v>
      </c>
      <c r="H788" s="0" t="n">
        <f aca="false">IFERROR(IF(I788=K788,0,1),1)</f>
        <v>1</v>
      </c>
      <c r="I788" s="0" t="s">
        <v>2943</v>
      </c>
      <c r="K788" s="4" t="e">
        <f aca="false">VLOOKUP(I788,'[1]31-MG'!K$1:K$1048576,1,0)</f>
        <v>#N/A</v>
      </c>
      <c r="N788" s="0" t="n">
        <v>4752</v>
      </c>
    </row>
    <row r="789" customFormat="false" ht="12.8" hidden="false" customHeight="false" outlineLevel="0" collapsed="false">
      <c r="B789" s="0" t="n">
        <v>316700</v>
      </c>
      <c r="C789" s="0" t="n">
        <v>3</v>
      </c>
      <c r="D789" s="0" t="n">
        <v>31</v>
      </c>
      <c r="E789" s="2" t="n">
        <f aca="false">VLOOKUP(B789,'10'!$B$2:$F$5570,4,0)</f>
        <v>-21.8857</v>
      </c>
      <c r="F789" s="2" t="n">
        <f aca="false">VLOOKUP(B789,'10'!$B$2:$F$5570,5,0)</f>
        <v>-44.5125</v>
      </c>
      <c r="G789" s="3" t="n">
        <f aca="false">VLOOKUP(B789,'10'!$B$2:$J$5570,6,0)</f>
        <v>2124.7392093387</v>
      </c>
      <c r="H789" s="0" t="n">
        <f aca="false">IFERROR(IF(I789=K789,0,1),1)</f>
        <v>1</v>
      </c>
      <c r="I789" s="0" t="s">
        <v>2944</v>
      </c>
      <c r="K789" s="4" t="e">
        <f aca="false">VLOOKUP(I789,'[1]31-MG'!K$1:K$1048576,1,0)</f>
        <v>#N/A</v>
      </c>
      <c r="N789" s="0" t="n">
        <v>1970</v>
      </c>
    </row>
    <row r="790" customFormat="false" ht="12.8" hidden="false" customHeight="false" outlineLevel="0" collapsed="false">
      <c r="B790" s="0" t="n">
        <v>316710</v>
      </c>
      <c r="C790" s="0" t="n">
        <v>3</v>
      </c>
      <c r="D790" s="0" t="n">
        <v>31</v>
      </c>
      <c r="E790" s="2" t="n">
        <f aca="false">VLOOKUP(B790,'10'!$B$2:$F$5570,4,0)</f>
        <v>-18.5991</v>
      </c>
      <c r="F790" s="2" t="n">
        <f aca="false">VLOOKUP(B790,'10'!$B$2:$F$5570,5,0)</f>
        <v>-43.3744</v>
      </c>
      <c r="G790" s="3" t="n">
        <f aca="false">VLOOKUP(B790,'10'!$B$2:$J$5570,6,0)</f>
        <v>22641.9544272321</v>
      </c>
      <c r="H790" s="0" t="n">
        <f aca="false">IFERROR(IF(I790=K790,0,1),1)</f>
        <v>0</v>
      </c>
      <c r="I790" s="0" t="s">
        <v>2945</v>
      </c>
      <c r="K790" s="4" t="str">
        <f aca="false">VLOOKUP(I790,'[1]31-MG'!K$1:K$1048576,1,0)</f>
        <v>'Serro'</v>
      </c>
      <c r="N790" s="0" t="n">
        <v>20993</v>
      </c>
    </row>
    <row r="791" customFormat="false" ht="12.8" hidden="false" customHeight="false" outlineLevel="0" collapsed="false">
      <c r="B791" s="0" t="n">
        <v>316720</v>
      </c>
      <c r="C791" s="0" t="n">
        <v>3</v>
      </c>
      <c r="D791" s="0" t="n">
        <v>31</v>
      </c>
      <c r="E791" s="2" t="n">
        <f aca="false">VLOOKUP(B791,'10'!$B$2:$F$5570,4,0)</f>
        <v>-19.4569</v>
      </c>
      <c r="F791" s="2" t="n">
        <f aca="false">VLOOKUP(B791,'10'!$B$2:$F$5570,5,0)</f>
        <v>-44.2413</v>
      </c>
      <c r="G791" s="3" t="n">
        <f aca="false">VLOOKUP(B791,'10'!$B$2:$J$5570,6,0)</f>
        <v>255924.298490935</v>
      </c>
      <c r="H791" s="0" t="n">
        <f aca="false">IFERROR(IF(I791=K791,0,1),1)</f>
        <v>0</v>
      </c>
      <c r="I791" s="0" t="s">
        <v>2946</v>
      </c>
      <c r="K791" s="4" t="str">
        <f aca="false">VLOOKUP(I791,'[1]31-MG'!K$1:K$1048576,1,0)</f>
        <v>'Sete_Lagoas'</v>
      </c>
      <c r="N791" s="0" t="n">
        <v>237286</v>
      </c>
    </row>
    <row r="792" customFormat="false" ht="12.8" hidden="false" customHeight="false" outlineLevel="0" collapsed="false">
      <c r="B792" s="0" t="n">
        <v>316730</v>
      </c>
      <c r="C792" s="0" t="n">
        <v>3</v>
      </c>
      <c r="D792" s="0" t="n">
        <v>31</v>
      </c>
      <c r="E792" s="2" t="n">
        <f aca="false">VLOOKUP(B792,'10'!$B$2:$F$5570,4,0)</f>
        <v>-21.1615</v>
      </c>
      <c r="F792" s="2" t="n">
        <f aca="false">VLOOKUP(B792,'10'!$B$2:$F$5570,5,0)</f>
        <v>-43.2128</v>
      </c>
      <c r="G792" s="3" t="n">
        <f aca="false">VLOOKUP(B792,'10'!$B$2:$J$5570,6,0)</f>
        <v>2435.36098207451</v>
      </c>
      <c r="H792" s="0" t="n">
        <f aca="false">IFERROR(IF(I792=K792,0,1),1)</f>
        <v>1</v>
      </c>
      <c r="I792" s="0" t="s">
        <v>2947</v>
      </c>
      <c r="K792" s="4" t="e">
        <f aca="false">VLOOKUP(I792,'[1]31-MG'!K$1:K$1048576,1,0)</f>
        <v>#N/A</v>
      </c>
      <c r="N792" s="0" t="n">
        <v>2258</v>
      </c>
    </row>
    <row r="793" customFormat="false" ht="12.8" hidden="false" customHeight="false" outlineLevel="0" collapsed="false">
      <c r="B793" s="0" t="n">
        <v>316740</v>
      </c>
      <c r="C793" s="0" t="n">
        <v>3</v>
      </c>
      <c r="D793" s="0" t="n">
        <v>31</v>
      </c>
      <c r="E793" s="2" t="n">
        <f aca="false">VLOOKUP(B793,'10'!$B$2:$F$5570,4,0)</f>
        <v>-22.0274</v>
      </c>
      <c r="F793" s="2" t="n">
        <f aca="false">VLOOKUP(B793,'10'!$B$2:$F$5570,5,0)</f>
        <v>-45.8385</v>
      </c>
      <c r="G793" s="3" t="n">
        <f aca="false">VLOOKUP(B793,'10'!$B$2:$J$5570,6,0)</f>
        <v>6716.11728758989</v>
      </c>
      <c r="H793" s="0" t="n">
        <f aca="false">IFERROR(IF(I793=K793,0,1),1)</f>
        <v>1</v>
      </c>
      <c r="I793" s="0" t="s">
        <v>2948</v>
      </c>
      <c r="K793" s="4" t="e">
        <f aca="false">VLOOKUP(I793,'[1]31-MG'!K$1:K$1048576,1,0)</f>
        <v>#N/A</v>
      </c>
      <c r="N793" s="0" t="n">
        <v>6227</v>
      </c>
    </row>
    <row r="794" customFormat="false" ht="12.8" hidden="false" customHeight="false" outlineLevel="0" collapsed="false">
      <c r="B794" s="0" t="n">
        <v>316750</v>
      </c>
      <c r="C794" s="0" t="n">
        <v>3</v>
      </c>
      <c r="D794" s="0" t="n">
        <v>31</v>
      </c>
      <c r="E794" s="2" t="n">
        <f aca="false">VLOOKUP(B794,'10'!$B$2:$F$5570,4,0)</f>
        <v>-21.964</v>
      </c>
      <c r="F794" s="2" t="n">
        <f aca="false">VLOOKUP(B794,'10'!$B$2:$F$5570,5,0)</f>
        <v>-43.3088</v>
      </c>
      <c r="G794" s="3" t="n">
        <f aca="false">VLOOKUP(B794,'10'!$B$2:$J$5570,6,0)</f>
        <v>2817.16691106228</v>
      </c>
      <c r="H794" s="0" t="n">
        <f aca="false">IFERROR(IF(I794=K794,0,1),1)</f>
        <v>1</v>
      </c>
      <c r="I794" s="0" t="s">
        <v>2949</v>
      </c>
      <c r="K794" s="4" t="e">
        <f aca="false">VLOOKUP(I794,'[1]31-MG'!K$1:K$1048576,1,0)</f>
        <v>#N/A</v>
      </c>
      <c r="N794" s="0" t="n">
        <v>2612</v>
      </c>
    </row>
    <row r="795" customFormat="false" ht="12.8" hidden="false" customHeight="false" outlineLevel="0" collapsed="false">
      <c r="B795" s="0" t="n">
        <v>316760</v>
      </c>
      <c r="C795" s="0" t="n">
        <v>3</v>
      </c>
      <c r="D795" s="0" t="n">
        <v>31</v>
      </c>
      <c r="E795" s="2" t="n">
        <f aca="false">VLOOKUP(B795,'10'!$B$2:$F$5570,4,0)</f>
        <v>-20.1341</v>
      </c>
      <c r="F795" s="2" t="n">
        <f aca="false">VLOOKUP(B795,'10'!$B$2:$F$5570,5,0)</f>
        <v>-42.0091</v>
      </c>
      <c r="G795" s="3" t="n">
        <f aca="false">VLOOKUP(B795,'10'!$B$2:$J$5570,6,0)</f>
        <v>21061.8818680031</v>
      </c>
      <c r="H795" s="0" t="n">
        <f aca="false">IFERROR(IF(I795=K795,0,1),1)</f>
        <v>1</v>
      </c>
      <c r="I795" s="0" t="s">
        <v>2950</v>
      </c>
      <c r="K795" s="4" t="e">
        <f aca="false">VLOOKUP(I795,'[1]31-MG'!K$1:K$1048576,1,0)</f>
        <v>#N/A</v>
      </c>
      <c r="N795" s="0" t="n">
        <v>19528</v>
      </c>
    </row>
    <row r="796" customFormat="false" ht="12.8" hidden="false" customHeight="false" outlineLevel="0" collapsed="false">
      <c r="B796" s="0" t="n">
        <v>316770</v>
      </c>
      <c r="C796" s="0" t="n">
        <v>3</v>
      </c>
      <c r="D796" s="0" t="n">
        <v>31</v>
      </c>
      <c r="E796" s="2" t="n">
        <f aca="false">VLOOKUP(B796,'10'!$B$2:$F$5570,4,0)</f>
        <v>-19.2345</v>
      </c>
      <c r="F796" s="2" t="n">
        <f aca="false">VLOOKUP(B796,'10'!$B$2:$F$5570,5,0)</f>
        <v>-42.0998</v>
      </c>
      <c r="G796" s="3" t="n">
        <f aca="false">VLOOKUP(B796,'10'!$B$2:$J$5570,6,0)</f>
        <v>6033.39651626431</v>
      </c>
      <c r="H796" s="0" t="n">
        <f aca="false">IFERROR(IF(I796=K796,0,1),1)</f>
        <v>1</v>
      </c>
      <c r="I796" s="0" t="s">
        <v>2951</v>
      </c>
      <c r="K796" s="4" t="e">
        <f aca="false">VLOOKUP(I796,'[1]31-MG'!K$1:K$1048576,1,0)</f>
        <v>#N/A</v>
      </c>
      <c r="N796" s="0" t="n">
        <v>5594</v>
      </c>
    </row>
    <row r="797" customFormat="false" ht="12.8" hidden="false" customHeight="false" outlineLevel="0" collapsed="false">
      <c r="B797" s="0" t="n">
        <v>316780</v>
      </c>
      <c r="C797" s="0" t="n">
        <v>3</v>
      </c>
      <c r="D797" s="0" t="n">
        <v>31</v>
      </c>
      <c r="E797" s="2" t="n">
        <f aca="false">VLOOKUP(B797,'10'!$B$2:$F$5570,4,0)</f>
        <v>-22.0554</v>
      </c>
      <c r="F797" s="2" t="n">
        <f aca="false">VLOOKUP(B797,'10'!$B$2:$F$5570,5,0)</f>
        <v>-45.0464</v>
      </c>
      <c r="G797" s="3" t="n">
        <f aca="false">VLOOKUP(B797,'10'!$B$2:$J$5570,6,0)</f>
        <v>6592.08428805997</v>
      </c>
      <c r="H797" s="0" t="n">
        <f aca="false">IFERROR(IF(I797=K797,0,1),1)</f>
        <v>1</v>
      </c>
      <c r="I797" s="0" t="s">
        <v>2952</v>
      </c>
      <c r="K797" s="4" t="e">
        <f aca="false">VLOOKUP(I797,'[1]31-MG'!K$1:K$1048576,1,0)</f>
        <v>#N/A</v>
      </c>
      <c r="N797" s="0" t="n">
        <v>6112</v>
      </c>
    </row>
    <row r="798" customFormat="false" ht="12.8" hidden="false" customHeight="false" outlineLevel="0" collapsed="false">
      <c r="B798" s="0" t="n">
        <v>316790</v>
      </c>
      <c r="C798" s="0" t="n">
        <v>3</v>
      </c>
      <c r="D798" s="0" t="n">
        <v>31</v>
      </c>
      <c r="E798" s="2" t="n">
        <f aca="false">VLOOKUP(B798,'10'!$B$2:$F$5570,4,0)</f>
        <v>-21.3632</v>
      </c>
      <c r="F798" s="2" t="n">
        <f aca="false">VLOOKUP(B798,'10'!$B$2:$F$5570,5,0)</f>
        <v>-43.2381</v>
      </c>
      <c r="G798" s="3" t="n">
        <f aca="false">VLOOKUP(B798,'10'!$B$2:$J$5570,6,0)</f>
        <v>4089.8533410215</v>
      </c>
      <c r="H798" s="0" t="n">
        <f aca="false">IFERROR(IF(I798=K798,0,1),1)</f>
        <v>1</v>
      </c>
      <c r="I798" s="0" t="s">
        <v>2953</v>
      </c>
      <c r="K798" s="4" t="e">
        <f aca="false">VLOOKUP(I798,'[1]31-MG'!K$1:K$1048576,1,0)</f>
        <v>#N/A</v>
      </c>
      <c r="N798" s="0" t="n">
        <v>3792</v>
      </c>
    </row>
    <row r="799" customFormat="false" ht="12.8" hidden="false" customHeight="false" outlineLevel="0" collapsed="false">
      <c r="B799" s="0" t="n">
        <v>316800</v>
      </c>
      <c r="C799" s="0" t="n">
        <v>3</v>
      </c>
      <c r="D799" s="0" t="n">
        <v>31</v>
      </c>
      <c r="E799" s="2" t="n">
        <f aca="false">VLOOKUP(B799,'10'!$B$2:$F$5570,4,0)</f>
        <v>-15.8106</v>
      </c>
      <c r="F799" s="2" t="n">
        <f aca="false">VLOOKUP(B799,'10'!$B$2:$F$5570,5,0)</f>
        <v>-42.2259</v>
      </c>
      <c r="G799" s="3" t="n">
        <f aca="false">VLOOKUP(B799,'10'!$B$2:$J$5570,6,0)</f>
        <v>36517.4721572537</v>
      </c>
      <c r="H799" s="0" t="n">
        <f aca="false">IFERROR(IF(I799=K799,0,1),1)</f>
        <v>0</v>
      </c>
      <c r="I799" s="0" t="s">
        <v>2954</v>
      </c>
      <c r="K799" s="4" t="str">
        <f aca="false">VLOOKUP(I799,'[1]31-MG'!K$1:K$1048576,1,0)</f>
        <v>'Taiobeiras'</v>
      </c>
      <c r="N799" s="0" t="n">
        <v>33858</v>
      </c>
    </row>
    <row r="800" customFormat="false" ht="12.8" hidden="false" customHeight="false" outlineLevel="0" collapsed="false">
      <c r="B800" s="0" t="n">
        <v>316805</v>
      </c>
      <c r="C800" s="0" t="n">
        <v>3</v>
      </c>
      <c r="D800" s="0" t="n">
        <v>31</v>
      </c>
      <c r="E800" s="2" t="n">
        <f aca="false">VLOOKUP(B800,'10'!$B$2:$F$5570,4,0)</f>
        <v>-19.7621</v>
      </c>
      <c r="F800" s="2" t="n">
        <f aca="false">VLOOKUP(B800,'10'!$B$2:$F$5570,5,0)</f>
        <v>-41.608</v>
      </c>
      <c r="G800" s="3" t="n">
        <f aca="false">VLOOKUP(B800,'10'!$B$2:$J$5570,6,0)</f>
        <v>3363.99065681594</v>
      </c>
      <c r="H800" s="0" t="n">
        <f aca="false">IFERROR(IF(I800=K800,0,1),1)</f>
        <v>1</v>
      </c>
      <c r="I800" s="0" t="s">
        <v>2955</v>
      </c>
      <c r="K800" s="4" t="e">
        <f aca="false">VLOOKUP(I800,'[1]31-MG'!K$1:K$1048576,1,0)</f>
        <v>#N/A</v>
      </c>
      <c r="N800" s="0" t="n">
        <v>3119</v>
      </c>
    </row>
    <row r="801" customFormat="false" ht="12.8" hidden="false" customHeight="false" outlineLevel="0" collapsed="false">
      <c r="B801" s="0" t="n">
        <v>316810</v>
      </c>
      <c r="C801" s="0" t="n">
        <v>3</v>
      </c>
      <c r="D801" s="0" t="n">
        <v>31</v>
      </c>
      <c r="E801" s="2" t="n">
        <f aca="false">VLOOKUP(B801,'10'!$B$2:$F$5570,4,0)</f>
        <v>-19.9166</v>
      </c>
      <c r="F801" s="2" t="n">
        <f aca="false">VLOOKUP(B801,'10'!$B$2:$F$5570,5,0)</f>
        <v>-46.8264</v>
      </c>
      <c r="G801" s="3" t="n">
        <f aca="false">VLOOKUP(B801,'10'!$B$2:$J$5570,6,0)</f>
        <v>5081.03878943889</v>
      </c>
      <c r="H801" s="0" t="n">
        <f aca="false">IFERROR(IF(I801=K801,0,1),1)</f>
        <v>1</v>
      </c>
      <c r="I801" s="0" t="s">
        <v>2956</v>
      </c>
      <c r="K801" s="4" t="e">
        <f aca="false">VLOOKUP(I801,'[1]31-MG'!K$1:K$1048576,1,0)</f>
        <v>#N/A</v>
      </c>
      <c r="N801" s="0" t="n">
        <v>4711</v>
      </c>
    </row>
    <row r="802" customFormat="false" ht="12.8" hidden="false" customHeight="false" outlineLevel="0" collapsed="false">
      <c r="B802" s="0" t="n">
        <v>316820</v>
      </c>
      <c r="C802" s="0" t="n">
        <v>3</v>
      </c>
      <c r="D802" s="0" t="n">
        <v>31</v>
      </c>
      <c r="E802" s="2" t="n">
        <f aca="false">VLOOKUP(B802,'10'!$B$2:$F$5570,4,0)</f>
        <v>-19.8936</v>
      </c>
      <c r="F802" s="2" t="n">
        <f aca="false">VLOOKUP(B802,'10'!$B$2:$F$5570,5,0)</f>
        <v>-46.0221</v>
      </c>
      <c r="G802" s="3" t="n">
        <f aca="false">VLOOKUP(B802,'10'!$B$2:$J$5570,6,0)</f>
        <v>2026.59135753676</v>
      </c>
      <c r="H802" s="0" t="n">
        <f aca="false">IFERROR(IF(I802=K802,0,1),1)</f>
        <v>1</v>
      </c>
      <c r="I802" s="0" t="s">
        <v>2957</v>
      </c>
      <c r="K802" s="4" t="e">
        <f aca="false">VLOOKUP(I802,'[1]31-MG'!K$1:K$1048576,1,0)</f>
        <v>#N/A</v>
      </c>
      <c r="N802" s="0" t="n">
        <v>1879</v>
      </c>
    </row>
    <row r="803" customFormat="false" ht="12.8" hidden="false" customHeight="false" outlineLevel="0" collapsed="false">
      <c r="B803" s="0" t="n">
        <v>316830</v>
      </c>
      <c r="C803" s="0" t="n">
        <v>3</v>
      </c>
      <c r="D803" s="0" t="n">
        <v>31</v>
      </c>
      <c r="E803" s="2" t="n">
        <f aca="false">VLOOKUP(B803,'10'!$B$2:$F$5570,4,0)</f>
        <v>-19.6652</v>
      </c>
      <c r="F803" s="2" t="n">
        <f aca="false">VLOOKUP(B803,'10'!$B$2:$F$5570,5,0)</f>
        <v>-43.6922</v>
      </c>
      <c r="G803" s="3" t="n">
        <f aca="false">VLOOKUP(B803,'10'!$B$2:$J$5570,6,0)</f>
        <v>4373.51141820732</v>
      </c>
      <c r="H803" s="0" t="n">
        <f aca="false">IFERROR(IF(I803=K803,0,1),1)</f>
        <v>1</v>
      </c>
      <c r="I803" s="0" t="s">
        <v>2958</v>
      </c>
      <c r="K803" s="4" t="e">
        <f aca="false">VLOOKUP(I803,'[1]31-MG'!K$1:K$1048576,1,0)</f>
        <v>#N/A</v>
      </c>
      <c r="N803" s="0" t="n">
        <v>4055</v>
      </c>
    </row>
    <row r="804" customFormat="false" ht="12.8" hidden="false" customHeight="false" outlineLevel="0" collapsed="false">
      <c r="B804" s="0" t="n">
        <v>316840</v>
      </c>
      <c r="C804" s="0" t="n">
        <v>3</v>
      </c>
      <c r="D804" s="0" t="n">
        <v>31</v>
      </c>
      <c r="E804" s="2" t="n">
        <f aca="false">VLOOKUP(B804,'10'!$B$2:$F$5570,4,0)</f>
        <v>-19.2835</v>
      </c>
      <c r="F804" s="2" t="n">
        <f aca="false">VLOOKUP(B804,'10'!$B$2:$F$5570,5,0)</f>
        <v>-42.0097</v>
      </c>
      <c r="G804" s="3" t="n">
        <f aca="false">VLOOKUP(B804,'10'!$B$2:$J$5570,6,0)</f>
        <v>15477.1612456905</v>
      </c>
      <c r="H804" s="0" t="n">
        <f aca="false">IFERROR(IF(I804=K804,0,1),1)</f>
        <v>0</v>
      </c>
      <c r="I804" s="0" t="s">
        <v>2959</v>
      </c>
      <c r="K804" s="4" t="str">
        <f aca="false">VLOOKUP(I804,'[1]31-MG'!K$1:K$1048576,1,0)</f>
        <v>'Tarumirim'</v>
      </c>
      <c r="N804" s="0" t="n">
        <v>14350</v>
      </c>
    </row>
    <row r="805" customFormat="false" ht="12.8" hidden="false" customHeight="false" outlineLevel="0" collapsed="false">
      <c r="B805" s="0" t="n">
        <v>316850</v>
      </c>
      <c r="C805" s="0" t="n">
        <v>3</v>
      </c>
      <c r="D805" s="0" t="n">
        <v>31</v>
      </c>
      <c r="E805" s="2" t="n">
        <f aca="false">VLOOKUP(B805,'10'!$B$2:$F$5570,4,0)</f>
        <v>-20.6561</v>
      </c>
      <c r="F805" s="2" t="n">
        <f aca="false">VLOOKUP(B805,'10'!$B$2:$F$5570,5,0)</f>
        <v>-42.8564</v>
      </c>
      <c r="G805" s="3" t="n">
        <f aca="false">VLOOKUP(B805,'10'!$B$2:$J$5570,6,0)</f>
        <v>12565.0821262923</v>
      </c>
      <c r="H805" s="0" t="n">
        <f aca="false">IFERROR(IF(I805=K805,0,1),1)</f>
        <v>0</v>
      </c>
      <c r="I805" s="0" t="s">
        <v>2960</v>
      </c>
      <c r="K805" s="4" t="str">
        <f aca="false">VLOOKUP(I805,'[1]31-MG'!K$1:K$1048576,1,0)</f>
        <v>'Teixeiras'</v>
      </c>
      <c r="N805" s="0" t="n">
        <v>11650</v>
      </c>
    </row>
    <row r="806" customFormat="false" ht="12.8" hidden="false" customHeight="false" outlineLevel="0" collapsed="false">
      <c r="B806" s="0" t="n">
        <v>316860</v>
      </c>
      <c r="C806" s="0" t="n">
        <v>3</v>
      </c>
      <c r="D806" s="0" t="n">
        <v>31</v>
      </c>
      <c r="E806" s="2" t="n">
        <f aca="false">VLOOKUP(B806,'10'!$B$2:$F$5570,4,0)</f>
        <v>-17.8595</v>
      </c>
      <c r="F806" s="2" t="n">
        <f aca="false">VLOOKUP(B806,'10'!$B$2:$F$5570,5,0)</f>
        <v>-41.5087</v>
      </c>
      <c r="G806" s="3" t="n">
        <f aca="false">VLOOKUP(B806,'10'!$B$2:$J$5570,6,0)</f>
        <v>151250.153818078</v>
      </c>
      <c r="H806" s="0" t="n">
        <f aca="false">IFERROR(IF(I806=K806,0,1),1)</f>
        <v>0</v>
      </c>
      <c r="I806" s="0" t="s">
        <v>2961</v>
      </c>
      <c r="K806" s="4" t="str">
        <f aca="false">VLOOKUP(I806,'[1]31-MG'!K$1:K$1048576,1,0)</f>
        <v>'Teofilo_Otoni'</v>
      </c>
      <c r="N806" s="0" t="n">
        <v>140235</v>
      </c>
    </row>
    <row r="807" customFormat="false" ht="12.8" hidden="false" customHeight="false" outlineLevel="0" collapsed="false">
      <c r="B807" s="0" t="n">
        <v>316870</v>
      </c>
      <c r="C807" s="0" t="n">
        <v>3</v>
      </c>
      <c r="D807" s="0" t="n">
        <v>31</v>
      </c>
      <c r="E807" s="2" t="n">
        <f aca="false">VLOOKUP(B807,'10'!$B$2:$F$5570,4,0)</f>
        <v>-19.5811</v>
      </c>
      <c r="F807" s="2" t="n">
        <f aca="false">VLOOKUP(B807,'10'!$B$2:$F$5570,5,0)</f>
        <v>-42.6471</v>
      </c>
      <c r="G807" s="3" t="n">
        <f aca="false">VLOOKUP(B807,'10'!$B$2:$J$5570,6,0)</f>
        <v>96087.8254619212</v>
      </c>
      <c r="H807" s="0" t="n">
        <f aca="false">IFERROR(IF(I807=K807,0,1),1)</f>
        <v>0</v>
      </c>
      <c r="I807" s="0" t="s">
        <v>2962</v>
      </c>
      <c r="K807" s="4" t="str">
        <f aca="false">VLOOKUP(I807,'[1]31-MG'!K$1:K$1048576,1,0)</f>
        <v>'Timoteo'</v>
      </c>
      <c r="N807" s="0" t="n">
        <v>89090</v>
      </c>
    </row>
    <row r="808" customFormat="false" ht="12.8" hidden="false" customHeight="false" outlineLevel="0" collapsed="false">
      <c r="B808" s="0" t="n">
        <v>316880</v>
      </c>
      <c r="C808" s="0" t="n">
        <v>3</v>
      </c>
      <c r="D808" s="0" t="n">
        <v>31</v>
      </c>
      <c r="E808" s="2" t="n">
        <f aca="false">VLOOKUP(B808,'10'!$B$2:$F$5570,4,0)</f>
        <v>-21.1102</v>
      </c>
      <c r="F808" s="2" t="n">
        <f aca="false">VLOOKUP(B808,'10'!$B$2:$F$5570,5,0)</f>
        <v>-44.1744</v>
      </c>
      <c r="G808" s="3" t="n">
        <f aca="false">VLOOKUP(B808,'10'!$B$2:$J$5570,6,0)</f>
        <v>8505.4281242868</v>
      </c>
      <c r="H808" s="0" t="n">
        <f aca="false">IFERROR(IF(I808=K808,0,1),1)</f>
        <v>1</v>
      </c>
      <c r="I808" s="0" t="s">
        <v>2963</v>
      </c>
      <c r="K808" s="4" t="e">
        <f aca="false">VLOOKUP(I808,'[1]31-MG'!K$1:K$1048576,1,0)</f>
        <v>#N/A</v>
      </c>
      <c r="N808" s="0" t="n">
        <v>7886</v>
      </c>
    </row>
    <row r="809" customFormat="false" ht="12.8" hidden="false" customHeight="false" outlineLevel="0" collapsed="false">
      <c r="B809" s="0" t="n">
        <v>316890</v>
      </c>
      <c r="C809" s="0" t="n">
        <v>3</v>
      </c>
      <c r="D809" s="0" t="n">
        <v>31</v>
      </c>
      <c r="E809" s="2" t="n">
        <f aca="false">VLOOKUP(B809,'10'!$B$2:$F$5570,4,0)</f>
        <v>-19.0037</v>
      </c>
      <c r="F809" s="2" t="n">
        <f aca="false">VLOOKUP(B809,'10'!$B$2:$F$5570,5,0)</f>
        <v>-45.9626</v>
      </c>
      <c r="G809" s="3" t="n">
        <f aca="false">VLOOKUP(B809,'10'!$B$2:$J$5570,6,0)</f>
        <v>7052.62420805369</v>
      </c>
      <c r="H809" s="0" t="n">
        <f aca="false">IFERROR(IF(I809=K809,0,1),1)</f>
        <v>1</v>
      </c>
      <c r="I809" s="0" t="s">
        <v>2964</v>
      </c>
      <c r="K809" s="4" t="e">
        <f aca="false">VLOOKUP(I809,'[1]31-MG'!K$1:K$1048576,1,0)</f>
        <v>#N/A</v>
      </c>
      <c r="N809" s="0" t="n">
        <v>6539</v>
      </c>
    </row>
    <row r="810" customFormat="false" ht="12.8" hidden="false" customHeight="false" outlineLevel="0" collapsed="false">
      <c r="B810" s="0" t="n">
        <v>316900</v>
      </c>
      <c r="C810" s="0" t="n">
        <v>3</v>
      </c>
      <c r="D810" s="0" t="n">
        <v>31</v>
      </c>
      <c r="E810" s="2" t="n">
        <f aca="false">VLOOKUP(B810,'10'!$B$2:$F$5570,4,0)</f>
        <v>-21.1774</v>
      </c>
      <c r="F810" s="2" t="n">
        <f aca="false">VLOOKUP(B810,'10'!$B$2:$F$5570,5,0)</f>
        <v>-43.0127</v>
      </c>
      <c r="G810" s="3" t="n">
        <f aca="false">VLOOKUP(B810,'10'!$B$2:$J$5570,6,0)</f>
        <v>17906.050940833</v>
      </c>
      <c r="H810" s="0" t="n">
        <f aca="false">IFERROR(IF(I810=K810,0,1),1)</f>
        <v>1</v>
      </c>
      <c r="I810" s="0" t="s">
        <v>2965</v>
      </c>
      <c r="K810" s="4" t="e">
        <f aca="false">VLOOKUP(I810,'[1]31-MG'!K$1:K$1048576,1,0)</f>
        <v>#N/A</v>
      </c>
      <c r="N810" s="0" t="n">
        <v>16602</v>
      </c>
    </row>
    <row r="811" customFormat="false" ht="12.8" hidden="false" customHeight="false" outlineLevel="0" collapsed="false">
      <c r="B811" s="0" t="n">
        <v>316905</v>
      </c>
      <c r="C811" s="0" t="n">
        <v>3</v>
      </c>
      <c r="D811" s="0" t="n">
        <v>31</v>
      </c>
      <c r="E811" s="2" t="n">
        <f aca="false">VLOOKUP(B811,'10'!$B$2:$F$5570,4,0)</f>
        <v>-22.3698</v>
      </c>
      <c r="F811" s="2" t="n">
        <f aca="false">VLOOKUP(B811,'10'!$B$2:$F$5570,5,0)</f>
        <v>-46.0971</v>
      </c>
      <c r="G811" s="3" t="n">
        <f aca="false">VLOOKUP(B811,'10'!$B$2:$J$5570,6,0)</f>
        <v>4414.4962354433</v>
      </c>
      <c r="H811" s="0" t="n">
        <f aca="false">IFERROR(IF(I811=K811,0,1),1)</f>
        <v>1</v>
      </c>
      <c r="I811" s="0" t="s">
        <v>2966</v>
      </c>
      <c r="K811" s="4" t="e">
        <f aca="false">VLOOKUP(I811,'[1]31-MG'!K$1:K$1048576,1,0)</f>
        <v>#N/A</v>
      </c>
      <c r="N811" s="0" t="n">
        <v>4093</v>
      </c>
    </row>
    <row r="812" customFormat="false" ht="12.8" hidden="false" customHeight="false" outlineLevel="0" collapsed="false">
      <c r="B812" s="0" t="n">
        <v>316910</v>
      </c>
      <c r="C812" s="0" t="n">
        <v>3</v>
      </c>
      <c r="D812" s="0" t="n">
        <v>31</v>
      </c>
      <c r="E812" s="2" t="n">
        <f aca="false">VLOOKUP(B812,'10'!$B$2:$F$5570,4,0)</f>
        <v>-22.7421</v>
      </c>
      <c r="F812" s="2" t="n">
        <f aca="false">VLOOKUP(B812,'10'!$B$2:$F$5570,5,0)</f>
        <v>-46.3728</v>
      </c>
      <c r="G812" s="3" t="n">
        <f aca="false">VLOOKUP(B812,'10'!$B$2:$J$5570,6,0)</f>
        <v>6705.3318093699</v>
      </c>
      <c r="H812" s="0" t="n">
        <f aca="false">IFERROR(IF(I812=K812,0,1),1)</f>
        <v>1</v>
      </c>
      <c r="I812" s="0" t="s">
        <v>2967</v>
      </c>
      <c r="K812" s="4" t="e">
        <f aca="false">VLOOKUP(I812,'[1]31-MG'!K$1:K$1048576,1,0)</f>
        <v>#N/A</v>
      </c>
      <c r="N812" s="0" t="n">
        <v>6217</v>
      </c>
    </row>
    <row r="813" customFormat="false" ht="12.8" hidden="false" customHeight="false" outlineLevel="0" collapsed="false">
      <c r="B813" s="0" t="n">
        <v>316920</v>
      </c>
      <c r="C813" s="0" t="n">
        <v>3</v>
      </c>
      <c r="D813" s="0" t="n">
        <v>31</v>
      </c>
      <c r="E813" s="2" t="n">
        <f aca="false">VLOOKUP(B813,'10'!$B$2:$F$5570,4,0)</f>
        <v>-20.9086</v>
      </c>
      <c r="F813" s="2" t="n">
        <f aca="false">VLOOKUP(B813,'10'!$B$2:$F$5570,5,0)</f>
        <v>-42.0228</v>
      </c>
      <c r="G813" s="3" t="n">
        <f aca="false">VLOOKUP(B813,'10'!$B$2:$J$5570,6,0)</f>
        <v>8845.17068821659</v>
      </c>
      <c r="H813" s="0" t="n">
        <f aca="false">IFERROR(IF(I813=K813,0,1),1)</f>
        <v>0</v>
      </c>
      <c r="I813" s="0" t="s">
        <v>2968</v>
      </c>
      <c r="K813" s="4" t="str">
        <f aca="false">VLOOKUP(I813,'[1]31-MG'!K$1:K$1048576,1,0)</f>
        <v>'Tombos'</v>
      </c>
      <c r="N813" s="0" t="n">
        <v>8201</v>
      </c>
    </row>
    <row r="814" customFormat="false" ht="12.8" hidden="false" customHeight="false" outlineLevel="0" collapsed="false">
      <c r="B814" s="0" t="n">
        <v>316930</v>
      </c>
      <c r="C814" s="0" t="n">
        <v>3</v>
      </c>
      <c r="D814" s="0" t="n">
        <v>31</v>
      </c>
      <c r="E814" s="2" t="n">
        <f aca="false">VLOOKUP(B814,'10'!$B$2:$F$5570,4,0)</f>
        <v>-21.6921</v>
      </c>
      <c r="F814" s="2" t="n">
        <f aca="false">VLOOKUP(B814,'10'!$B$2:$F$5570,5,0)</f>
        <v>-45.2511</v>
      </c>
      <c r="G814" s="3" t="n">
        <f aca="false">VLOOKUP(B814,'10'!$B$2:$J$5570,6,0)</f>
        <v>85111.4442774339</v>
      </c>
      <c r="H814" s="0" t="n">
        <f aca="false">IFERROR(IF(I814=K814,0,1),1)</f>
        <v>0</v>
      </c>
      <c r="I814" s="0" t="s">
        <v>2969</v>
      </c>
      <c r="K814" s="4" t="str">
        <f aca="false">VLOOKUP(I814,'[1]31-MG'!K$1:K$1048576,1,0)</f>
        <v>'Tres_Coracoes'</v>
      </c>
      <c r="N814" s="0" t="n">
        <v>78913</v>
      </c>
    </row>
    <row r="815" customFormat="false" ht="12.8" hidden="false" customHeight="false" outlineLevel="0" collapsed="false">
      <c r="B815" s="0" t="n">
        <v>316935</v>
      </c>
      <c r="C815" s="0" t="n">
        <v>3</v>
      </c>
      <c r="D815" s="0" t="n">
        <v>31</v>
      </c>
      <c r="E815" s="2" t="n">
        <f aca="false">VLOOKUP(B815,'10'!$B$2:$F$5570,4,0)</f>
        <v>-18.2048</v>
      </c>
      <c r="F815" s="2" t="n">
        <f aca="false">VLOOKUP(B815,'10'!$B$2:$F$5570,5,0)</f>
        <v>-45.2473</v>
      </c>
      <c r="G815" s="3" t="n">
        <f aca="false">VLOOKUP(B815,'10'!$B$2:$J$5570,6,0)</f>
        <v>34496.2735388269</v>
      </c>
      <c r="H815" s="0" t="n">
        <f aca="false">IFERROR(IF(I815=K815,0,1),1)</f>
        <v>0</v>
      </c>
      <c r="I815" s="0" t="s">
        <v>2970</v>
      </c>
      <c r="K815" s="4" t="str">
        <f aca="false">VLOOKUP(I815,'[1]31-MG'!K$1:K$1048576,1,0)</f>
        <v>'Tres_Marias'</v>
      </c>
      <c r="N815" s="0" t="n">
        <v>31984</v>
      </c>
    </row>
    <row r="816" customFormat="false" ht="12.8" hidden="false" customHeight="false" outlineLevel="0" collapsed="false">
      <c r="B816" s="0" t="n">
        <v>316940</v>
      </c>
      <c r="C816" s="0" t="n">
        <v>3</v>
      </c>
      <c r="D816" s="0" t="n">
        <v>31</v>
      </c>
      <c r="E816" s="2" t="n">
        <f aca="false">VLOOKUP(B816,'10'!$B$2:$F$5570,4,0)</f>
        <v>-21.3694</v>
      </c>
      <c r="F816" s="2" t="n">
        <f aca="false">VLOOKUP(B816,'10'!$B$2:$F$5570,5,0)</f>
        <v>-45.5109</v>
      </c>
      <c r="G816" s="3" t="n">
        <f aca="false">VLOOKUP(B816,'10'!$B$2:$J$5570,6,0)</f>
        <v>60987.5651427747</v>
      </c>
      <c r="H816" s="0" t="n">
        <f aca="false">IFERROR(IF(I816=K816,0,1),1)</f>
        <v>0</v>
      </c>
      <c r="I816" s="0" t="s">
        <v>2971</v>
      </c>
      <c r="K816" s="4" t="str">
        <f aca="false">VLOOKUP(I816,'[1]31-MG'!K$1:K$1048576,1,0)</f>
        <v>'Tres_Pontas'</v>
      </c>
      <c r="N816" s="0" t="n">
        <v>56546</v>
      </c>
    </row>
    <row r="817" customFormat="false" ht="12.8" hidden="false" customHeight="false" outlineLevel="0" collapsed="false">
      <c r="B817" s="0" t="n">
        <v>316950</v>
      </c>
      <c r="C817" s="0" t="n">
        <v>3</v>
      </c>
      <c r="D817" s="0" t="n">
        <v>31</v>
      </c>
      <c r="E817" s="2" t="n">
        <f aca="false">VLOOKUP(B817,'10'!$B$2:$F$5570,4,0)</f>
        <v>-18.9844</v>
      </c>
      <c r="F817" s="2" t="n">
        <f aca="false">VLOOKUP(B817,'10'!$B$2:$F$5570,5,0)</f>
        <v>-41.6527</v>
      </c>
      <c r="G817" s="3" t="n">
        <f aca="false">VLOOKUP(B817,'10'!$B$2:$J$5570,6,0)</f>
        <v>7224.11331175158</v>
      </c>
      <c r="H817" s="0" t="n">
        <f aca="false">IFERROR(IF(I817=K817,0,1),1)</f>
        <v>1</v>
      </c>
      <c r="I817" s="0" t="s">
        <v>2972</v>
      </c>
      <c r="K817" s="4" t="e">
        <f aca="false">VLOOKUP(I817,'[1]31-MG'!K$1:K$1048576,1,0)</f>
        <v>#N/A</v>
      </c>
      <c r="N817" s="0" t="n">
        <v>6698</v>
      </c>
    </row>
    <row r="818" customFormat="false" ht="12.8" hidden="false" customHeight="false" outlineLevel="0" collapsed="false">
      <c r="B818" s="0" t="n">
        <v>316960</v>
      </c>
      <c r="C818" s="0" t="n">
        <v>3</v>
      </c>
      <c r="D818" s="0" t="n">
        <v>31</v>
      </c>
      <c r="E818" s="2" t="n">
        <f aca="false">VLOOKUP(B818,'10'!$B$2:$F$5570,4,0)</f>
        <v>-18.5866</v>
      </c>
      <c r="F818" s="2" t="n">
        <f aca="false">VLOOKUP(B818,'10'!$B$2:$F$5570,5,0)</f>
        <v>-48.6985</v>
      </c>
      <c r="G818" s="3" t="n">
        <f aca="false">VLOOKUP(B818,'10'!$B$2:$J$5570,6,0)</f>
        <v>27236.5681489493</v>
      </c>
      <c r="H818" s="0" t="n">
        <f aca="false">IFERROR(IF(I818=K818,0,1),1)</f>
        <v>0</v>
      </c>
      <c r="I818" s="0" t="s">
        <v>2973</v>
      </c>
      <c r="K818" s="4" t="str">
        <f aca="false">VLOOKUP(I818,'[1]31-MG'!K$1:K$1048576,1,0)</f>
        <v>'Tupaciguara'</v>
      </c>
      <c r="N818" s="0" t="n">
        <v>25253</v>
      </c>
    </row>
    <row r="819" customFormat="false" ht="12.8" hidden="false" customHeight="false" outlineLevel="0" collapsed="false">
      <c r="B819" s="0" t="n">
        <v>316970</v>
      </c>
      <c r="C819" s="0" t="n">
        <v>3</v>
      </c>
      <c r="D819" s="0" t="n">
        <v>31</v>
      </c>
      <c r="E819" s="2" t="n">
        <f aca="false">VLOOKUP(B819,'10'!$B$2:$F$5570,4,0)</f>
        <v>-17.2828</v>
      </c>
      <c r="F819" s="2" t="n">
        <f aca="false">VLOOKUP(B819,'10'!$B$2:$F$5570,5,0)</f>
        <v>-42.7285</v>
      </c>
      <c r="G819" s="3" t="n">
        <f aca="false">VLOOKUP(B819,'10'!$B$2:$J$5570,6,0)</f>
        <v>21352.0112321209</v>
      </c>
      <c r="H819" s="0" t="n">
        <f aca="false">IFERROR(IF(I819=K819,0,1),1)</f>
        <v>0</v>
      </c>
      <c r="I819" s="0" t="s">
        <v>2974</v>
      </c>
      <c r="K819" s="4" t="str">
        <f aca="false">VLOOKUP(I819,'[1]31-MG'!K$1:K$1048576,1,0)</f>
        <v>'Turmalina'</v>
      </c>
      <c r="N819" s="0" t="n">
        <v>19797</v>
      </c>
    </row>
    <row r="820" customFormat="false" ht="12.8" hidden="false" customHeight="false" outlineLevel="0" collapsed="false">
      <c r="B820" s="0" t="n">
        <v>316980</v>
      </c>
      <c r="C820" s="0" t="n">
        <v>3</v>
      </c>
      <c r="D820" s="0" t="n">
        <v>31</v>
      </c>
      <c r="E820" s="2" t="n">
        <f aca="false">VLOOKUP(B820,'10'!$B$2:$F$5570,4,0)</f>
        <v>-21.8733</v>
      </c>
      <c r="F820" s="2" t="n">
        <f aca="false">VLOOKUP(B820,'10'!$B$2:$F$5570,5,0)</f>
        <v>-45.7859</v>
      </c>
      <c r="G820" s="3" t="n">
        <f aca="false">VLOOKUP(B820,'10'!$B$2:$J$5570,6,0)</f>
        <v>5401.3674925727</v>
      </c>
      <c r="H820" s="0" t="n">
        <f aca="false">IFERROR(IF(I820=K820,0,1),1)</f>
        <v>1</v>
      </c>
      <c r="I820" s="0" t="s">
        <v>2975</v>
      </c>
      <c r="K820" s="4" t="e">
        <f aca="false">VLOOKUP(I820,'[1]31-MG'!K$1:K$1048576,1,0)</f>
        <v>#N/A</v>
      </c>
      <c r="N820" s="0" t="n">
        <v>5008</v>
      </c>
    </row>
    <row r="821" customFormat="false" ht="12.8" hidden="false" customHeight="false" outlineLevel="0" collapsed="false">
      <c r="B821" s="0" t="n">
        <v>316990</v>
      </c>
      <c r="C821" s="0" t="n">
        <v>3</v>
      </c>
      <c r="D821" s="0" t="n">
        <v>31</v>
      </c>
      <c r="E821" s="2" t="n">
        <f aca="false">VLOOKUP(B821,'10'!$B$2:$F$5570,4,0)</f>
        <v>-21.1204</v>
      </c>
      <c r="F821" s="2" t="n">
        <f aca="false">VLOOKUP(B821,'10'!$B$2:$F$5570,5,0)</f>
        <v>-42.9359</v>
      </c>
      <c r="G821" s="3" t="n">
        <f aca="false">VLOOKUP(B821,'10'!$B$2:$J$5570,6,0)</f>
        <v>123240.266880755</v>
      </c>
      <c r="H821" s="0" t="n">
        <f aca="false">IFERROR(IF(I821=K821,0,1),1)</f>
        <v>0</v>
      </c>
      <c r="I821" s="0" t="s">
        <v>2976</v>
      </c>
      <c r="K821" s="4" t="str">
        <f aca="false">VLOOKUP(I821,'[1]31-MG'!K$1:K$1048576,1,0)</f>
        <v>'Uba'</v>
      </c>
      <c r="N821" s="0" t="n">
        <v>114265</v>
      </c>
    </row>
    <row r="822" customFormat="false" ht="12.8" hidden="false" customHeight="false" outlineLevel="0" collapsed="false">
      <c r="B822" s="0" t="n">
        <v>317000</v>
      </c>
      <c r="C822" s="0" t="n">
        <v>3</v>
      </c>
      <c r="D822" s="0" t="n">
        <v>31</v>
      </c>
      <c r="E822" s="2" t="n">
        <f aca="false">VLOOKUP(B822,'10'!$B$2:$F$5570,4,0)</f>
        <v>-16.2885</v>
      </c>
      <c r="F822" s="2" t="n">
        <f aca="false">VLOOKUP(B822,'10'!$B$2:$F$5570,5,0)</f>
        <v>-44.7783</v>
      </c>
      <c r="G822" s="3" t="n">
        <f aca="false">VLOOKUP(B822,'10'!$B$2:$J$5570,6,0)</f>
        <v>13445.1771490438</v>
      </c>
      <c r="H822" s="0" t="n">
        <f aca="false">IFERROR(IF(I822=K822,0,1),1)</f>
        <v>1</v>
      </c>
      <c r="I822" s="0" t="s">
        <v>2977</v>
      </c>
      <c r="K822" s="4" t="e">
        <f aca="false">VLOOKUP(I822,'[1]31-MG'!K$1:K$1048576,1,0)</f>
        <v>#N/A</v>
      </c>
      <c r="N822" s="0" t="n">
        <v>12466</v>
      </c>
    </row>
    <row r="823" customFormat="false" ht="12.8" hidden="false" customHeight="false" outlineLevel="0" collapsed="false">
      <c r="B823" s="0" t="n">
        <v>317005</v>
      </c>
      <c r="C823" s="0" t="n">
        <v>3</v>
      </c>
      <c r="D823" s="0" t="n">
        <v>31</v>
      </c>
      <c r="E823" s="2" t="n">
        <f aca="false">VLOOKUP(B823,'10'!$B$2:$F$5570,4,0)</f>
        <v>-19.6351</v>
      </c>
      <c r="F823" s="2" t="n">
        <f aca="false">VLOOKUP(B823,'10'!$B$2:$F$5570,5,0)</f>
        <v>-42.1059</v>
      </c>
      <c r="G823" s="3" t="n">
        <f aca="false">VLOOKUP(B823,'10'!$B$2:$J$5570,6,0)</f>
        <v>13426.8418360698</v>
      </c>
      <c r="H823" s="0" t="n">
        <f aca="false">IFERROR(IF(I823=K823,0,1),1)</f>
        <v>1</v>
      </c>
      <c r="I823" s="0" t="s">
        <v>2978</v>
      </c>
      <c r="K823" s="4" t="e">
        <f aca="false">VLOOKUP(I823,'[1]31-MG'!K$1:K$1048576,1,0)</f>
        <v>#N/A</v>
      </c>
      <c r="N823" s="0" t="n">
        <v>12449</v>
      </c>
    </row>
    <row r="824" customFormat="false" ht="12.8" hidden="false" customHeight="false" outlineLevel="0" collapsed="false">
      <c r="B824" s="0" t="n">
        <v>317010</v>
      </c>
      <c r="C824" s="0" t="n">
        <v>3</v>
      </c>
      <c r="D824" s="0" t="n">
        <v>31</v>
      </c>
      <c r="E824" s="2" t="n">
        <f aca="false">VLOOKUP(B824,'10'!$B$2:$F$5570,4,0)</f>
        <v>-19.7472</v>
      </c>
      <c r="F824" s="2" t="n">
        <f aca="false">VLOOKUP(B824,'10'!$B$2:$F$5570,5,0)</f>
        <v>-47.9381</v>
      </c>
      <c r="G824" s="3" t="n">
        <f aca="false">VLOOKUP(B824,'10'!$B$2:$J$5570,6,0)</f>
        <v>356310.137023524</v>
      </c>
      <c r="H824" s="0" t="n">
        <f aca="false">IFERROR(IF(I824=K824,0,1),1)</f>
        <v>0</v>
      </c>
      <c r="I824" s="0" t="s">
        <v>2979</v>
      </c>
      <c r="K824" s="4" t="str">
        <f aca="false">VLOOKUP(I824,'[1]31-MG'!K$1:K$1048576,1,0)</f>
        <v>'Uberaba'</v>
      </c>
      <c r="N824" s="0" t="n">
        <v>330361</v>
      </c>
    </row>
    <row r="825" customFormat="false" ht="12.8" hidden="false" customHeight="false" outlineLevel="0" collapsed="false">
      <c r="B825" s="0" t="n">
        <v>317020</v>
      </c>
      <c r="C825" s="0" t="n">
        <v>3</v>
      </c>
      <c r="D825" s="0" t="n">
        <v>31</v>
      </c>
      <c r="E825" s="2" t="n">
        <f aca="false">VLOOKUP(B825,'10'!$B$2:$F$5570,4,0)</f>
        <v>-18.9141</v>
      </c>
      <c r="F825" s="2" t="n">
        <f aca="false">VLOOKUP(B825,'10'!$B$2:$F$5570,5,0)</f>
        <v>-48.2749</v>
      </c>
      <c r="G825" s="3" t="n">
        <f aca="false">VLOOKUP(B825,'10'!$B$2:$J$5570,6,0)</f>
        <v>736914.563737583</v>
      </c>
      <c r="H825" s="0" t="n">
        <f aca="false">IFERROR(IF(I825=K825,0,1),1)</f>
        <v>0</v>
      </c>
      <c r="I825" s="0" t="s">
        <v>2980</v>
      </c>
      <c r="K825" s="4" t="str">
        <f aca="false">VLOOKUP(I825,'[1]31-MG'!K$1:K$1048576,1,0)</f>
        <v>'Uberlandia'</v>
      </c>
      <c r="N825" s="0" t="n">
        <v>683247</v>
      </c>
    </row>
    <row r="826" customFormat="false" ht="12.8" hidden="false" customHeight="false" outlineLevel="0" collapsed="false">
      <c r="B826" s="0" t="n">
        <v>317030</v>
      </c>
      <c r="C826" s="0" t="n">
        <v>3</v>
      </c>
      <c r="D826" s="0" t="n">
        <v>31</v>
      </c>
      <c r="E826" s="2" t="n">
        <f aca="false">VLOOKUP(B826,'10'!$B$2:$F$5570,4,0)</f>
        <v>-17.2548</v>
      </c>
      <c r="F826" s="2" t="n">
        <f aca="false">VLOOKUP(B826,'10'!$B$2:$F$5570,5,0)</f>
        <v>-40.5779</v>
      </c>
      <c r="G826" s="3" t="n">
        <f aca="false">VLOOKUP(B826,'10'!$B$2:$J$5570,6,0)</f>
        <v>2832.26658057027</v>
      </c>
      <c r="H826" s="0" t="n">
        <f aca="false">IFERROR(IF(I826=K826,0,1),1)</f>
        <v>1</v>
      </c>
      <c r="I826" s="0" t="s">
        <v>2981</v>
      </c>
      <c r="K826" s="4" t="e">
        <f aca="false">VLOOKUP(I826,'[1]31-MG'!K$1:K$1048576,1,0)</f>
        <v>#N/A</v>
      </c>
      <c r="N826" s="0" t="n">
        <v>2626</v>
      </c>
    </row>
    <row r="827" customFormat="false" ht="12.8" hidden="false" customHeight="false" outlineLevel="0" collapsed="false">
      <c r="B827" s="0" t="n">
        <v>317040</v>
      </c>
      <c r="C827" s="0" t="n">
        <v>3</v>
      </c>
      <c r="D827" s="0" t="n">
        <v>31</v>
      </c>
      <c r="E827" s="2" t="n">
        <f aca="false">VLOOKUP(B827,'10'!$B$2:$F$5570,4,0)</f>
        <v>-16.3592</v>
      </c>
      <c r="F827" s="2" t="n">
        <f aca="false">VLOOKUP(B827,'10'!$B$2:$F$5570,5,0)</f>
        <v>-46.9022</v>
      </c>
      <c r="G827" s="3" t="n">
        <f aca="false">VLOOKUP(B827,'10'!$B$2:$J$5570,6,0)</f>
        <v>90390.9358661207</v>
      </c>
      <c r="H827" s="0" t="n">
        <f aca="false">IFERROR(IF(I827=K827,0,1),1)</f>
        <v>0</v>
      </c>
      <c r="I827" s="0" t="s">
        <v>2982</v>
      </c>
      <c r="K827" s="4" t="str">
        <f aca="false">VLOOKUP(I827,'[1]31-MG'!K$1:K$1048576,1,0)</f>
        <v>'Unai'</v>
      </c>
      <c r="N827" s="0" t="n">
        <v>83808</v>
      </c>
    </row>
    <row r="828" customFormat="false" ht="12.8" hidden="false" customHeight="false" outlineLevel="0" collapsed="false">
      <c r="B828" s="0" t="n">
        <v>317043</v>
      </c>
      <c r="C828" s="0" t="n">
        <v>3</v>
      </c>
      <c r="D828" s="0" t="n">
        <v>31</v>
      </c>
      <c r="E828" s="2" t="n">
        <f aca="false">VLOOKUP(B828,'10'!$B$2:$F$5570,4,0)</f>
        <v>-19.5299</v>
      </c>
      <c r="F828" s="2" t="n">
        <f aca="false">VLOOKUP(B828,'10'!$B$2:$F$5570,5,0)</f>
        <v>-50.338</v>
      </c>
      <c r="G828" s="3" t="n">
        <f aca="false">VLOOKUP(B828,'10'!$B$2:$J$5570,6,0)</f>
        <v>4664.71933014715</v>
      </c>
      <c r="H828" s="0" t="n">
        <f aca="false">IFERROR(IF(I828=K828,0,1),1)</f>
        <v>0</v>
      </c>
      <c r="I828" s="0" t="s">
        <v>2983</v>
      </c>
      <c r="K828" s="4" t="str">
        <f aca="false">VLOOKUP(I828,'[1]31-MG'!K$1:K$1048576,1,0)</f>
        <v>'Uniao_De_Minas'</v>
      </c>
      <c r="N828" s="0" t="n">
        <v>4325</v>
      </c>
    </row>
    <row r="829" customFormat="false" ht="12.8" hidden="false" customHeight="false" outlineLevel="0" collapsed="false">
      <c r="B829" s="0" t="n">
        <v>317047</v>
      </c>
      <c r="C829" s="0" t="n">
        <v>3</v>
      </c>
      <c r="D829" s="0" t="n">
        <v>31</v>
      </c>
      <c r="E829" s="2" t="n">
        <f aca="false">VLOOKUP(B829,'10'!$B$2:$F$5570,4,0)</f>
        <v>-16.0634</v>
      </c>
      <c r="F829" s="2" t="n">
        <f aca="false">VLOOKUP(B829,'10'!$B$2:$F$5570,5,0)</f>
        <v>-46.2443</v>
      </c>
      <c r="G829" s="3" t="n">
        <f aca="false">VLOOKUP(B829,'10'!$B$2:$J$5570,6,0)</f>
        <v>3523.61573447184</v>
      </c>
      <c r="H829" s="0" t="n">
        <f aca="false">IFERROR(IF(I829=K829,0,1),1)</f>
        <v>1</v>
      </c>
      <c r="I829" s="0" t="s">
        <v>2984</v>
      </c>
      <c r="K829" s="4" t="e">
        <f aca="false">VLOOKUP(I829,'[1]31-MG'!K$1:K$1048576,1,0)</f>
        <v>#N/A</v>
      </c>
      <c r="N829" s="0" t="n">
        <v>3267</v>
      </c>
    </row>
    <row r="830" customFormat="false" ht="12.8" hidden="false" customHeight="false" outlineLevel="0" collapsed="false">
      <c r="B830" s="0" t="n">
        <v>317050</v>
      </c>
      <c r="C830" s="0" t="n">
        <v>3</v>
      </c>
      <c r="D830" s="0" t="n">
        <v>31</v>
      </c>
      <c r="E830" s="2" t="n">
        <f aca="false">VLOOKUP(B830,'10'!$B$2:$F$5570,4,0)</f>
        <v>-20.3521</v>
      </c>
      <c r="F830" s="2" t="n">
        <f aca="false">VLOOKUP(B830,'10'!$B$2:$F$5570,5,0)</f>
        <v>-42.737</v>
      </c>
      <c r="G830" s="3" t="n">
        <f aca="false">VLOOKUP(B830,'10'!$B$2:$J$5570,6,0)</f>
        <v>11185.6194619552</v>
      </c>
      <c r="H830" s="0" t="n">
        <f aca="false">IFERROR(IF(I830=K830,0,1),1)</f>
        <v>1</v>
      </c>
      <c r="I830" s="0" t="s">
        <v>2985</v>
      </c>
      <c r="K830" s="4" t="e">
        <f aca="false">VLOOKUP(I830,'[1]31-MG'!K$1:K$1048576,1,0)</f>
        <v>#N/A</v>
      </c>
      <c r="N830" s="0" t="n">
        <v>10371</v>
      </c>
    </row>
    <row r="831" customFormat="false" ht="12.8" hidden="false" customHeight="false" outlineLevel="0" collapsed="false">
      <c r="B831" s="0" t="n">
        <v>317052</v>
      </c>
      <c r="C831" s="0" t="n">
        <v>3</v>
      </c>
      <c r="D831" s="0" t="n">
        <v>31</v>
      </c>
      <c r="E831" s="2" t="n">
        <f aca="false">VLOOKUP(B831,'10'!$B$2:$F$5570,4,0)</f>
        <v>-16.1244</v>
      </c>
      <c r="F831" s="2" t="n">
        <f aca="false">VLOOKUP(B831,'10'!$B$2:$F$5570,5,0)</f>
        <v>-45.7352</v>
      </c>
      <c r="G831" s="3" t="n">
        <f aca="false">VLOOKUP(B831,'10'!$B$2:$J$5570,6,0)</f>
        <v>17846.7308106231</v>
      </c>
      <c r="H831" s="0" t="n">
        <f aca="false">IFERROR(IF(I831=K831,0,1),1)</f>
        <v>0</v>
      </c>
      <c r="I831" s="0" t="s">
        <v>2986</v>
      </c>
      <c r="K831" s="4" t="str">
        <f aca="false">VLOOKUP(I831,'[1]31-MG'!K$1:K$1048576,1,0)</f>
        <v>'Urucuia'</v>
      </c>
      <c r="N831" s="0" t="n">
        <v>16547</v>
      </c>
    </row>
    <row r="832" customFormat="false" ht="12.8" hidden="false" customHeight="false" outlineLevel="0" collapsed="false">
      <c r="B832" s="0" t="n">
        <v>317057</v>
      </c>
      <c r="C832" s="0" t="n">
        <v>3</v>
      </c>
      <c r="D832" s="0" t="n">
        <v>31</v>
      </c>
      <c r="E832" s="2" t="n">
        <f aca="false">VLOOKUP(B832,'10'!$B$2:$F$5570,4,0)</f>
        <v>-19.5988</v>
      </c>
      <c r="F832" s="2" t="n">
        <f aca="false">VLOOKUP(B832,'10'!$B$2:$F$5570,5,0)</f>
        <v>-42.2949</v>
      </c>
      <c r="G832" s="3" t="n">
        <f aca="false">VLOOKUP(B832,'10'!$B$2:$J$5570,6,0)</f>
        <v>7000.85391259772</v>
      </c>
      <c r="H832" s="0" t="n">
        <f aca="false">IFERROR(IF(I832=K832,0,1),1)</f>
        <v>1</v>
      </c>
      <c r="I832" s="0" t="s">
        <v>2987</v>
      </c>
      <c r="K832" s="4" t="e">
        <f aca="false">VLOOKUP(I832,'[1]31-MG'!K$1:K$1048576,1,0)</f>
        <v>#N/A</v>
      </c>
      <c r="N832" s="0" t="n">
        <v>6491</v>
      </c>
    </row>
    <row r="833" customFormat="false" ht="12.8" hidden="false" customHeight="false" outlineLevel="0" collapsed="false">
      <c r="B833" s="0" t="n">
        <v>317060</v>
      </c>
      <c r="C833" s="0" t="n">
        <v>3</v>
      </c>
      <c r="D833" s="0" t="n">
        <v>31</v>
      </c>
      <c r="E833" s="2" t="n">
        <f aca="false">VLOOKUP(B833,'10'!$B$2:$F$5570,4,0)</f>
        <v>-20.3333</v>
      </c>
      <c r="F833" s="2" t="n">
        <f aca="false">VLOOKUP(B833,'10'!$B$2:$F$5570,5,0)</f>
        <v>-46.3688</v>
      </c>
      <c r="G833" s="3" t="n">
        <f aca="false">VLOOKUP(B833,'10'!$B$2:$J$5570,6,0)</f>
        <v>2327.50619987458</v>
      </c>
      <c r="H833" s="0" t="n">
        <f aca="false">IFERROR(IF(I833=K833,0,1),1)</f>
        <v>1</v>
      </c>
      <c r="I833" s="0" t="s">
        <v>2988</v>
      </c>
      <c r="K833" s="4" t="e">
        <f aca="false">VLOOKUP(I833,'[1]31-MG'!K$1:K$1048576,1,0)</f>
        <v>#N/A</v>
      </c>
      <c r="N833" s="0" t="n">
        <v>2158</v>
      </c>
    </row>
    <row r="834" customFormat="false" ht="12.8" hidden="false" customHeight="false" outlineLevel="0" collapsed="false">
      <c r="B834" s="0" t="n">
        <v>317065</v>
      </c>
      <c r="C834" s="0" t="n">
        <v>3</v>
      </c>
      <c r="D834" s="0" t="n">
        <v>31</v>
      </c>
      <c r="E834" s="2" t="n">
        <f aca="false">VLOOKUP(B834,'10'!$B$2:$F$5570,4,0)</f>
        <v>-15.3987</v>
      </c>
      <c r="F834" s="2" t="n">
        <f aca="false">VLOOKUP(B834,'10'!$B$2:$F$5570,5,0)</f>
        <v>-42.3085</v>
      </c>
      <c r="G834" s="3" t="n">
        <f aca="false">VLOOKUP(B834,'10'!$B$2:$J$5570,6,0)</f>
        <v>5378.71798831071</v>
      </c>
      <c r="H834" s="0" t="n">
        <f aca="false">IFERROR(IF(I834=K834,0,1),1)</f>
        <v>1</v>
      </c>
      <c r="I834" s="0" t="s">
        <v>2989</v>
      </c>
      <c r="K834" s="4" t="e">
        <f aca="false">VLOOKUP(I834,'[1]31-MG'!K$1:K$1048576,1,0)</f>
        <v>#N/A</v>
      </c>
      <c r="N834" s="0" t="n">
        <v>4987</v>
      </c>
    </row>
    <row r="835" customFormat="false" ht="12.8" hidden="false" customHeight="false" outlineLevel="0" collapsed="false">
      <c r="B835" s="0" t="n">
        <v>317070</v>
      </c>
      <c r="C835" s="0" t="n">
        <v>3</v>
      </c>
      <c r="D835" s="0" t="n">
        <v>31</v>
      </c>
      <c r="E835" s="2" t="n">
        <f aca="false">VLOOKUP(B835,'10'!$B$2:$F$5570,4,0)</f>
        <v>-21.5556</v>
      </c>
      <c r="F835" s="2" t="n">
        <f aca="false">VLOOKUP(B835,'10'!$B$2:$F$5570,5,0)</f>
        <v>-45.4364</v>
      </c>
      <c r="G835" s="3" t="n">
        <f aca="false">VLOOKUP(B835,'10'!$B$2:$J$5570,6,0)</f>
        <v>145039.875459005</v>
      </c>
      <c r="H835" s="0" t="n">
        <f aca="false">IFERROR(IF(I835=K835,0,1),1)</f>
        <v>0</v>
      </c>
      <c r="I835" s="0" t="s">
        <v>2990</v>
      </c>
      <c r="K835" s="4" t="str">
        <f aca="false">VLOOKUP(I835,'[1]31-MG'!K$1:K$1048576,1,0)</f>
        <v>'Varginha'</v>
      </c>
      <c r="N835" s="0" t="n">
        <v>134477</v>
      </c>
    </row>
    <row r="836" customFormat="false" ht="12.8" hidden="false" customHeight="false" outlineLevel="0" collapsed="false">
      <c r="B836" s="0" t="n">
        <v>317075</v>
      </c>
      <c r="C836" s="0" t="n">
        <v>3</v>
      </c>
      <c r="D836" s="0" t="n">
        <v>31</v>
      </c>
      <c r="E836" s="2" t="n">
        <f aca="false">VLOOKUP(B836,'10'!$B$2:$F$5570,4,0)</f>
        <v>-18.3741</v>
      </c>
      <c r="F836" s="2" t="n">
        <f aca="false">VLOOKUP(B836,'10'!$B$2:$F$5570,5,0)</f>
        <v>-46.0313</v>
      </c>
      <c r="G836" s="3" t="n">
        <f aca="false">VLOOKUP(B836,'10'!$B$2:$J$5570,6,0)</f>
        <v>7626.41164935734</v>
      </c>
      <c r="H836" s="0" t="n">
        <f aca="false">IFERROR(IF(I836=K836,0,1),1)</f>
        <v>1</v>
      </c>
      <c r="I836" s="0" t="s">
        <v>2991</v>
      </c>
      <c r="K836" s="4" t="e">
        <f aca="false">VLOOKUP(I836,'[1]31-MG'!K$1:K$1048576,1,0)</f>
        <v>#N/A</v>
      </c>
      <c r="N836" s="0" t="n">
        <v>7071</v>
      </c>
    </row>
    <row r="837" customFormat="false" ht="12.8" hidden="false" customHeight="false" outlineLevel="0" collapsed="false">
      <c r="B837" s="0" t="n">
        <v>317080</v>
      </c>
      <c r="C837" s="0" t="n">
        <v>3</v>
      </c>
      <c r="D837" s="0" t="n">
        <v>31</v>
      </c>
      <c r="E837" s="2" t="n">
        <f aca="false">VLOOKUP(B837,'10'!$B$2:$F$5570,4,0)</f>
        <v>-17.5944</v>
      </c>
      <c r="F837" s="2" t="n">
        <f aca="false">VLOOKUP(B837,'10'!$B$2:$F$5570,5,0)</f>
        <v>-44.7226</v>
      </c>
      <c r="G837" s="3" t="n">
        <f aca="false">VLOOKUP(B837,'10'!$B$2:$J$5570,6,0)</f>
        <v>42249.9538311802</v>
      </c>
      <c r="H837" s="0" t="n">
        <f aca="false">IFERROR(IF(I837=K837,0,1),1)</f>
        <v>0</v>
      </c>
      <c r="I837" s="0" t="s">
        <v>2992</v>
      </c>
      <c r="K837" s="4" t="str">
        <f aca="false">VLOOKUP(I837,'[1]31-MG'!K$1:K$1048576,1,0)</f>
        <v>'Varzea_Da_Palma'</v>
      </c>
      <c r="N837" s="0" t="n">
        <v>39173</v>
      </c>
    </row>
    <row r="838" customFormat="false" ht="12.8" hidden="false" customHeight="false" outlineLevel="0" collapsed="false">
      <c r="B838" s="0" t="n">
        <v>317090</v>
      </c>
      <c r="C838" s="0" t="n">
        <v>3</v>
      </c>
      <c r="D838" s="0" t="n">
        <v>31</v>
      </c>
      <c r="E838" s="2" t="n">
        <f aca="false">VLOOKUP(B838,'10'!$B$2:$F$5570,4,0)</f>
        <v>-15.6992</v>
      </c>
      <c r="F838" s="2" t="n">
        <f aca="false">VLOOKUP(B838,'10'!$B$2:$F$5570,5,0)</f>
        <v>-44.0278</v>
      </c>
      <c r="G838" s="3" t="n">
        <f aca="false">VLOOKUP(B838,'10'!$B$2:$J$5570,6,0)</f>
        <v>20853.7221383572</v>
      </c>
      <c r="H838" s="0" t="n">
        <f aca="false">IFERROR(IF(I838=K838,0,1),1)</f>
        <v>0</v>
      </c>
      <c r="I838" s="0" t="s">
        <v>2993</v>
      </c>
      <c r="K838" s="4" t="str">
        <f aca="false">VLOOKUP(I838,'[1]31-MG'!K$1:K$1048576,1,0)</f>
        <v>'Varzelandia'</v>
      </c>
      <c r="N838" s="0" t="n">
        <v>19335</v>
      </c>
    </row>
    <row r="839" customFormat="false" ht="12.8" hidden="false" customHeight="false" outlineLevel="0" collapsed="false">
      <c r="B839" s="0" t="n">
        <v>317100</v>
      </c>
      <c r="C839" s="0" t="n">
        <v>3</v>
      </c>
      <c r="D839" s="0" t="n">
        <v>31</v>
      </c>
      <c r="E839" s="2" t="n">
        <f aca="false">VLOOKUP(B839,'10'!$B$2:$F$5570,4,0)</f>
        <v>-17.9827</v>
      </c>
      <c r="F839" s="2" t="n">
        <f aca="false">VLOOKUP(B839,'10'!$B$2:$F$5570,5,0)</f>
        <v>-46.9088</v>
      </c>
      <c r="G839" s="3" t="n">
        <f aca="false">VLOOKUP(B839,'10'!$B$2:$J$5570,6,0)</f>
        <v>22150.1366204005</v>
      </c>
      <c r="H839" s="0" t="n">
        <f aca="false">IFERROR(IF(I839=K839,0,1),1)</f>
        <v>0</v>
      </c>
      <c r="I839" s="0" t="s">
        <v>2994</v>
      </c>
      <c r="K839" s="4" t="str">
        <f aca="false">VLOOKUP(I839,'[1]31-MG'!K$1:K$1048576,1,0)</f>
        <v>'Vazante'</v>
      </c>
      <c r="N839" s="0" t="n">
        <v>20537</v>
      </c>
    </row>
    <row r="840" customFormat="false" ht="12.8" hidden="false" customHeight="false" outlineLevel="0" collapsed="false">
      <c r="B840" s="0" t="n">
        <v>317103</v>
      </c>
      <c r="C840" s="0" t="n">
        <v>3</v>
      </c>
      <c r="D840" s="0" t="n">
        <v>31</v>
      </c>
      <c r="E840" s="2" t="n">
        <f aca="false">VLOOKUP(B840,'10'!$B$2:$F$5570,4,0)</f>
        <v>-15.5845</v>
      </c>
      <c r="F840" s="2" t="n">
        <f aca="false">VLOOKUP(B840,'10'!$B$2:$F$5570,5,0)</f>
        <v>-43.6121</v>
      </c>
      <c r="G840" s="3" t="n">
        <f aca="false">VLOOKUP(B840,'10'!$B$2:$J$5570,6,0)</f>
        <v>9992.74557082389</v>
      </c>
      <c r="H840" s="0" t="n">
        <f aca="false">IFERROR(IF(I840=K840,0,1),1)</f>
        <v>1</v>
      </c>
      <c r="I840" s="0" t="s">
        <v>2995</v>
      </c>
      <c r="K840" s="4" t="e">
        <f aca="false">VLOOKUP(I840,'[1]31-MG'!K$1:K$1048576,1,0)</f>
        <v>#N/A</v>
      </c>
      <c r="N840" s="0" t="n">
        <v>9265</v>
      </c>
    </row>
    <row r="841" customFormat="false" ht="12.8" hidden="false" customHeight="false" outlineLevel="0" collapsed="false">
      <c r="B841" s="0" t="n">
        <v>317107</v>
      </c>
      <c r="C841" s="0" t="n">
        <v>3</v>
      </c>
      <c r="D841" s="0" t="n">
        <v>31</v>
      </c>
      <c r="E841" s="2" t="n">
        <f aca="false">VLOOKUP(B841,'10'!$B$2:$F$5570,4,0)</f>
        <v>-17.3974</v>
      </c>
      <c r="F841" s="2" t="n">
        <f aca="false">VLOOKUP(B841,'10'!$B$2:$F$5570,5,0)</f>
        <v>-42.7307</v>
      </c>
      <c r="G841" s="3" t="n">
        <f aca="false">VLOOKUP(B841,'10'!$B$2:$J$5570,6,0)</f>
        <v>6160.66515926023</v>
      </c>
      <c r="H841" s="0" t="n">
        <f aca="false">IFERROR(IF(I841=K841,0,1),1)</f>
        <v>1</v>
      </c>
      <c r="I841" s="0" t="s">
        <v>2996</v>
      </c>
      <c r="K841" s="4" t="e">
        <f aca="false">VLOOKUP(I841,'[1]31-MG'!K$1:K$1048576,1,0)</f>
        <v>#N/A</v>
      </c>
      <c r="N841" s="0" t="n">
        <v>5712</v>
      </c>
    </row>
    <row r="842" customFormat="false" ht="12.8" hidden="false" customHeight="false" outlineLevel="0" collapsed="false">
      <c r="B842" s="0" t="n">
        <v>317110</v>
      </c>
      <c r="C842" s="0" t="n">
        <v>3</v>
      </c>
      <c r="D842" s="0" t="n">
        <v>31</v>
      </c>
      <c r="E842" s="2" t="n">
        <f aca="false">VLOOKUP(B842,'10'!$B$2:$F$5570,4,0)</f>
        <v>-19.6657</v>
      </c>
      <c r="F842" s="2" t="n">
        <f aca="false">VLOOKUP(B842,'10'!$B$2:$F$5570,5,0)</f>
        <v>-48.3118</v>
      </c>
      <c r="G842" s="3" t="n">
        <f aca="false">VLOOKUP(B842,'10'!$B$2:$J$5570,6,0)</f>
        <v>4261.34244471939</v>
      </c>
      <c r="H842" s="0" t="n">
        <f aca="false">IFERROR(IF(I842=K842,0,1),1)</f>
        <v>1</v>
      </c>
      <c r="I842" s="0" t="s">
        <v>2997</v>
      </c>
      <c r="K842" s="4" t="e">
        <f aca="false">VLOOKUP(I842,'[1]31-MG'!K$1:K$1048576,1,0)</f>
        <v>#N/A</v>
      </c>
      <c r="N842" s="0" t="n">
        <v>3951</v>
      </c>
    </row>
    <row r="843" customFormat="false" ht="12.8" hidden="false" customHeight="false" outlineLevel="0" collapsed="false">
      <c r="B843" s="0" t="n">
        <v>317115</v>
      </c>
      <c r="C843" s="0" t="n">
        <v>3</v>
      </c>
      <c r="D843" s="0" t="n">
        <v>31</v>
      </c>
      <c r="E843" s="2" t="n">
        <f aca="false">VLOOKUP(B843,'10'!$B$2:$F$5570,4,0)</f>
        <v>-20.0406</v>
      </c>
      <c r="F843" s="2" t="n">
        <f aca="false">VLOOKUP(B843,'10'!$B$2:$F$5570,5,0)</f>
        <v>-42.2688</v>
      </c>
      <c r="G843" s="3" t="n">
        <f aca="false">VLOOKUP(B843,'10'!$B$2:$J$5570,6,0)</f>
        <v>5211.54307590081</v>
      </c>
      <c r="H843" s="0" t="n">
        <f aca="false">IFERROR(IF(I843=K843,0,1),1)</f>
        <v>1</v>
      </c>
      <c r="I843" s="0" t="s">
        <v>2998</v>
      </c>
      <c r="K843" s="4" t="e">
        <f aca="false">VLOOKUP(I843,'[1]31-MG'!K$1:K$1048576,1,0)</f>
        <v>#N/A</v>
      </c>
      <c r="N843" s="0" t="n">
        <v>4832</v>
      </c>
    </row>
    <row r="844" customFormat="false" ht="12.8" hidden="false" customHeight="false" outlineLevel="0" collapsed="false">
      <c r="B844" s="0" t="n">
        <v>317120</v>
      </c>
      <c r="C844" s="0" t="n">
        <v>3</v>
      </c>
      <c r="D844" s="0" t="n">
        <v>31</v>
      </c>
      <c r="E844" s="2" t="n">
        <f aca="false">VLOOKUP(B844,'10'!$B$2:$F$5570,4,0)</f>
        <v>-19.6883</v>
      </c>
      <c r="F844" s="2" t="n">
        <f aca="false">VLOOKUP(B844,'10'!$B$2:$F$5570,5,0)</f>
        <v>-43.9239</v>
      </c>
      <c r="G844" s="3" t="n">
        <f aca="false">VLOOKUP(B844,'10'!$B$2:$J$5570,6,0)</f>
        <v>135224.011730989</v>
      </c>
      <c r="H844" s="0" t="n">
        <f aca="false">IFERROR(IF(I844=K844,0,1),1)</f>
        <v>0</v>
      </c>
      <c r="I844" s="0" t="s">
        <v>2999</v>
      </c>
      <c r="K844" s="4" t="str">
        <f aca="false">VLOOKUP(I844,'[1]31-MG'!K$1:K$1048576,1,0)</f>
        <v>'Vespasiano'</v>
      </c>
      <c r="N844" s="0" t="n">
        <v>125376</v>
      </c>
    </row>
    <row r="845" customFormat="false" ht="12.8" hidden="false" customHeight="false" outlineLevel="0" collapsed="false">
      <c r="B845" s="0" t="n">
        <v>317130</v>
      </c>
      <c r="C845" s="0" t="n">
        <v>3</v>
      </c>
      <c r="D845" s="0" t="n">
        <v>31</v>
      </c>
      <c r="E845" s="2" t="n">
        <f aca="false">VLOOKUP(B845,'10'!$B$2:$F$5570,4,0)</f>
        <v>-20.7559</v>
      </c>
      <c r="F845" s="2" t="n">
        <f aca="false">VLOOKUP(B845,'10'!$B$2:$F$5570,5,0)</f>
        <v>-42.8742</v>
      </c>
      <c r="G845" s="3" t="n">
        <f aca="false">VLOOKUP(B845,'10'!$B$2:$J$5570,6,0)</f>
        <v>84435.1947930404</v>
      </c>
      <c r="H845" s="0" t="n">
        <f aca="false">IFERROR(IF(I845=K845,0,1),1)</f>
        <v>0</v>
      </c>
      <c r="I845" s="0" t="s">
        <v>1247</v>
      </c>
      <c r="K845" s="4" t="str">
        <f aca="false">VLOOKUP(I845,'[1]31-MG'!K$1:K$1048576,1,0)</f>
        <v>'Vicosa'</v>
      </c>
      <c r="N845" s="0" t="n">
        <v>78286</v>
      </c>
    </row>
    <row r="846" customFormat="false" ht="12.8" hidden="false" customHeight="false" outlineLevel="0" collapsed="false">
      <c r="B846" s="0" t="n">
        <v>317140</v>
      </c>
      <c r="C846" s="0" t="n">
        <v>3</v>
      </c>
      <c r="D846" s="0" t="n">
        <v>31</v>
      </c>
      <c r="E846" s="2" t="n">
        <f aca="false">VLOOKUP(B846,'10'!$B$2:$F$5570,4,0)</f>
        <v>-20.867</v>
      </c>
      <c r="F846" s="2" t="n">
        <f aca="false">VLOOKUP(B846,'10'!$B$2:$F$5570,5,0)</f>
        <v>-42.2401</v>
      </c>
      <c r="G846" s="3" t="n">
        <f aca="false">VLOOKUP(B846,'10'!$B$2:$J$5570,6,0)</f>
        <v>3914.05004603561</v>
      </c>
      <c r="H846" s="0" t="n">
        <f aca="false">IFERROR(IF(I846=K846,0,1),1)</f>
        <v>1</v>
      </c>
      <c r="I846" s="0" t="s">
        <v>3000</v>
      </c>
      <c r="K846" s="4" t="e">
        <f aca="false">VLOOKUP(I846,'[1]31-MG'!K$1:K$1048576,1,0)</f>
        <v>#N/A</v>
      </c>
      <c r="N846" s="0" t="n">
        <v>3629</v>
      </c>
    </row>
    <row r="847" customFormat="false" ht="12.8" hidden="false" customHeight="false" outlineLevel="0" collapsed="false">
      <c r="B847" s="0" t="n">
        <v>317150</v>
      </c>
      <c r="C847" s="0" t="n">
        <v>3</v>
      </c>
      <c r="D847" s="0" t="n">
        <v>31</v>
      </c>
      <c r="E847" s="2" t="n">
        <f aca="false">VLOOKUP(B847,'10'!$B$2:$F$5570,4,0)</f>
        <v>-18.59</v>
      </c>
      <c r="F847" s="2" t="n">
        <f aca="false">VLOOKUP(B847,'10'!$B$2:$F$5570,5,0)</f>
        <v>-41.9166</v>
      </c>
      <c r="G847" s="3" t="n">
        <f aca="false">VLOOKUP(B847,'10'!$B$2:$J$5570,6,0)</f>
        <v>3480.47382159187</v>
      </c>
      <c r="H847" s="0" t="n">
        <f aca="false">IFERROR(IF(I847=K847,0,1),1)</f>
        <v>1</v>
      </c>
      <c r="I847" s="0" t="s">
        <v>3001</v>
      </c>
      <c r="K847" s="4" t="e">
        <f aca="false">VLOOKUP(I847,'[1]31-MG'!K$1:K$1048576,1,0)</f>
        <v>#N/A</v>
      </c>
      <c r="N847" s="0" t="n">
        <v>3227</v>
      </c>
    </row>
    <row r="848" customFormat="false" ht="12.8" hidden="false" customHeight="false" outlineLevel="0" collapsed="false">
      <c r="B848" s="0" t="n">
        <v>317160</v>
      </c>
      <c r="C848" s="0" t="n">
        <v>3</v>
      </c>
      <c r="D848" s="0" t="n">
        <v>31</v>
      </c>
      <c r="E848" s="2" t="n">
        <f aca="false">VLOOKUP(B848,'10'!$B$2:$F$5570,4,0)</f>
        <v>-16.807</v>
      </c>
      <c r="F848" s="2" t="n">
        <f aca="false">VLOOKUP(B848,'10'!$B$2:$F$5570,5,0)</f>
        <v>-42.3431</v>
      </c>
      <c r="G848" s="3" t="n">
        <f aca="false">VLOOKUP(B848,'10'!$B$2:$J$5570,6,0)</f>
        <v>14845.1322219989</v>
      </c>
      <c r="H848" s="0" t="n">
        <f aca="false">IFERROR(IF(I848=K848,0,1),1)</f>
        <v>0</v>
      </c>
      <c r="I848" s="0" t="s">
        <v>3002</v>
      </c>
      <c r="K848" s="4" t="str">
        <f aca="false">VLOOKUP(I848,'[1]31-MG'!K$1:K$1048576,1,0)</f>
        <v>'Virgem_Da_Lapa'</v>
      </c>
      <c r="N848" s="0" t="n">
        <v>13764</v>
      </c>
    </row>
    <row r="849" customFormat="false" ht="12.8" hidden="false" customHeight="false" outlineLevel="0" collapsed="false">
      <c r="B849" s="0" t="n">
        <v>317170</v>
      </c>
      <c r="C849" s="0" t="n">
        <v>3</v>
      </c>
      <c r="D849" s="0" t="n">
        <v>31</v>
      </c>
      <c r="E849" s="2" t="n">
        <f aca="false">VLOOKUP(B849,'10'!$B$2:$F$5570,4,0)</f>
        <v>-22.3264</v>
      </c>
      <c r="F849" s="2" t="n">
        <f aca="false">VLOOKUP(B849,'10'!$B$2:$F$5570,5,0)</f>
        <v>-45.0965</v>
      </c>
      <c r="G849" s="3" t="n">
        <f aca="false">VLOOKUP(B849,'10'!$B$2:$J$5570,6,0)</f>
        <v>9367.18783406427</v>
      </c>
      <c r="H849" s="0" t="n">
        <f aca="false">IFERROR(IF(I849=K849,0,1),1)</f>
        <v>0</v>
      </c>
      <c r="I849" s="0" t="s">
        <v>3003</v>
      </c>
      <c r="K849" s="4" t="str">
        <f aca="false">VLOOKUP(I849,'[1]31-MG'!K$1:K$1048576,1,0)</f>
        <v>'Virginia'</v>
      </c>
      <c r="N849" s="0" t="n">
        <v>8685</v>
      </c>
    </row>
    <row r="850" customFormat="false" ht="12.8" hidden="false" customHeight="false" outlineLevel="0" collapsed="false">
      <c r="B850" s="0" t="n">
        <v>317180</v>
      </c>
      <c r="C850" s="0" t="n">
        <v>3</v>
      </c>
      <c r="D850" s="0" t="n">
        <v>31</v>
      </c>
      <c r="E850" s="2" t="n">
        <f aca="false">VLOOKUP(B850,'10'!$B$2:$F$5570,4,0)</f>
        <v>-18.8154</v>
      </c>
      <c r="F850" s="2" t="n">
        <f aca="false">VLOOKUP(B850,'10'!$B$2:$F$5570,5,0)</f>
        <v>-42.7015</v>
      </c>
      <c r="G850" s="3" t="n">
        <f aca="false">VLOOKUP(B850,'10'!$B$2:$J$5570,6,0)</f>
        <v>11364.658400407</v>
      </c>
      <c r="H850" s="0" t="n">
        <f aca="false">IFERROR(IF(I850=K850,0,1),1)</f>
        <v>0</v>
      </c>
      <c r="I850" s="0" t="s">
        <v>3004</v>
      </c>
      <c r="K850" s="4" t="str">
        <f aca="false">VLOOKUP(I850,'[1]31-MG'!K$1:K$1048576,1,0)</f>
        <v>'Virginopolis'</v>
      </c>
      <c r="N850" s="0" t="n">
        <v>10537</v>
      </c>
    </row>
    <row r="851" customFormat="false" ht="12.8" hidden="false" customHeight="false" outlineLevel="0" collapsed="false">
      <c r="B851" s="0" t="n">
        <v>317190</v>
      </c>
      <c r="C851" s="0" t="n">
        <v>3</v>
      </c>
      <c r="D851" s="0" t="n">
        <v>31</v>
      </c>
      <c r="E851" s="2" t="n">
        <f aca="false">VLOOKUP(B851,'10'!$B$2:$F$5570,4,0)</f>
        <v>-18.4738</v>
      </c>
      <c r="F851" s="2" t="n">
        <f aca="false">VLOOKUP(B851,'10'!$B$2:$F$5570,5,0)</f>
        <v>-42.3067</v>
      </c>
      <c r="G851" s="3" t="n">
        <f aca="false">VLOOKUP(B851,'10'!$B$2:$J$5570,6,0)</f>
        <v>5845.72919523642</v>
      </c>
      <c r="H851" s="0" t="n">
        <f aca="false">IFERROR(IF(I851=K851,0,1),1)</f>
        <v>1</v>
      </c>
      <c r="I851" s="0" t="s">
        <v>3005</v>
      </c>
      <c r="K851" s="4" t="e">
        <f aca="false">VLOOKUP(I851,'[1]31-MG'!K$1:K$1048576,1,0)</f>
        <v>#N/A</v>
      </c>
      <c r="N851" s="0" t="n">
        <v>5420</v>
      </c>
    </row>
    <row r="852" customFormat="false" ht="12.8" hidden="false" customHeight="false" outlineLevel="0" collapsed="false">
      <c r="B852" s="0" t="n">
        <v>317200</v>
      </c>
      <c r="C852" s="0" t="n">
        <v>3</v>
      </c>
      <c r="D852" s="0" t="n">
        <v>31</v>
      </c>
      <c r="E852" s="2" t="n">
        <f aca="false">VLOOKUP(B852,'10'!$B$2:$F$5570,4,0)</f>
        <v>-21.0127</v>
      </c>
      <c r="F852" s="2" t="n">
        <f aca="false">VLOOKUP(B852,'10'!$B$2:$F$5570,5,0)</f>
        <v>-42.8361</v>
      </c>
      <c r="G852" s="3" t="n">
        <f aca="false">VLOOKUP(B852,'10'!$B$2:$J$5570,6,0)</f>
        <v>45459.7121494502</v>
      </c>
      <c r="H852" s="0" t="n">
        <f aca="false">IFERROR(IF(I852=K852,0,1),1)</f>
        <v>0</v>
      </c>
      <c r="I852" s="0" t="s">
        <v>3006</v>
      </c>
      <c r="K852" s="4" t="str">
        <f aca="false">VLOOKUP(I852,'[1]31-MG'!K$1:K$1048576,1,0)</f>
        <v>'Visconde_Do_Rio_Branco'</v>
      </c>
      <c r="N852" s="0" t="n">
        <v>42149</v>
      </c>
    </row>
    <row r="853" customFormat="false" ht="12.8" hidden="false" customHeight="false" outlineLevel="0" collapsed="false">
      <c r="B853" s="0" t="n">
        <v>317210</v>
      </c>
      <c r="C853" s="0" t="n">
        <v>3</v>
      </c>
      <c r="D853" s="0" t="n">
        <v>31</v>
      </c>
      <c r="E853" s="2" t="n">
        <f aca="false">VLOOKUP(B853,'10'!$B$2:$F$5570,4,0)</f>
        <v>-21.7671</v>
      </c>
      <c r="F853" s="2" t="n">
        <f aca="false">VLOOKUP(B853,'10'!$B$2:$F$5570,5,0)</f>
        <v>-42.5375</v>
      </c>
      <c r="G853" s="3" t="n">
        <f aca="false">VLOOKUP(B853,'10'!$B$2:$J$5570,6,0)</f>
        <v>5654.82623074254</v>
      </c>
      <c r="H853" s="0" t="n">
        <f aca="false">IFERROR(IF(I853=K853,0,1),1)</f>
        <v>1</v>
      </c>
      <c r="I853" s="0" t="s">
        <v>3007</v>
      </c>
      <c r="K853" s="4" t="e">
        <f aca="false">VLOOKUP(I853,'[1]31-MG'!K$1:K$1048576,1,0)</f>
        <v>#N/A</v>
      </c>
      <c r="N853" s="0" t="n">
        <v>5243</v>
      </c>
    </row>
    <row r="854" customFormat="false" ht="12.8" hidden="false" customHeight="false" outlineLevel="0" collapsed="false">
      <c r="B854" s="0" t="n">
        <v>317220</v>
      </c>
      <c r="C854" s="0" t="n">
        <v>3</v>
      </c>
      <c r="D854" s="0" t="n">
        <v>31</v>
      </c>
      <c r="E854" s="2" t="n">
        <f aca="false">VLOOKUP(B854,'10'!$B$2:$F$5570,4,0)</f>
        <v>-22.5368</v>
      </c>
      <c r="F854" s="2" t="n">
        <f aca="false">VLOOKUP(B854,'10'!$B$2:$F$5570,5,0)</f>
        <v>-45.3626</v>
      </c>
      <c r="G854" s="3" t="n">
        <f aca="false">VLOOKUP(B854,'10'!$B$2:$J$5570,6,0)</f>
        <v>2758.92532867431</v>
      </c>
      <c r="H854" s="0" t="n">
        <f aca="false">IFERROR(IF(I854=K854,0,1),1)</f>
        <v>1</v>
      </c>
      <c r="I854" s="0" t="s">
        <v>3008</v>
      </c>
      <c r="K854" s="4" t="e">
        <f aca="false">VLOOKUP(I854,'[1]31-MG'!K$1:K$1048576,1,0)</f>
        <v>#N/A</v>
      </c>
      <c r="N854" s="0" t="n">
        <v>2558</v>
      </c>
    </row>
    <row r="855" customFormat="false" ht="12.8" hidden="false" customHeight="false" outlineLevel="0" collapsed="false">
      <c r="G855" s="3"/>
    </row>
    <row r="856" customFormat="false" ht="12.8" hidden="false" customHeight="false" outlineLevel="0" collapsed="false">
      <c r="G856" s="8" t="n">
        <f aca="false">SUM(G2:G854)</f>
        <v>22693360.1735243</v>
      </c>
      <c r="N856" s="9" t="n">
        <f aca="false">SUM(N2:N854)</f>
        <v>21040662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81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320010</v>
      </c>
      <c r="C2" s="0" t="n">
        <v>3</v>
      </c>
      <c r="D2" s="0" t="n">
        <v>32</v>
      </c>
      <c r="E2" s="2" t="n">
        <f aca="false">VLOOKUP(B2,'10'!$B$2:$F$5570,4,0)</f>
        <v>-20.0778</v>
      </c>
      <c r="F2" s="2" t="n">
        <f aca="false">VLOOKUP(B2,'10'!$B$2:$F$5570,5,0)</f>
        <v>-41.1261</v>
      </c>
      <c r="G2" s="3" t="n">
        <f aca="false">VLOOKUP(B2,'10'!$B$2:$J$5570,6,0)</f>
        <v>33132.9890918197</v>
      </c>
      <c r="H2" s="0" t="n">
        <f aca="false">IFERROR(IF(I2=K2,0,1),1)</f>
        <v>0</v>
      </c>
      <c r="I2" s="0" t="s">
        <v>3009</v>
      </c>
      <c r="K2" s="4" t="str">
        <f aca="false">VLOOKUP(I2,'[1]32-ES'!K$1:K$1048576,1,0)</f>
        <v>'Afonso_Claudio'</v>
      </c>
      <c r="N2" s="0" t="n">
        <v>30720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320013</v>
      </c>
      <c r="C3" s="0" t="n">
        <v>3</v>
      </c>
      <c r="D3" s="0" t="n">
        <v>32</v>
      </c>
      <c r="E3" s="2" t="n">
        <f aca="false">VLOOKUP(B3,'10'!$B$2:$F$5570,4,0)</f>
        <v>-18.9846</v>
      </c>
      <c r="F3" s="2" t="n">
        <f aca="false">VLOOKUP(B3,'10'!$B$2:$F$5570,5,0)</f>
        <v>-40.7437</v>
      </c>
      <c r="G3" s="3" t="n">
        <f aca="false">VLOOKUP(B3,'10'!$B$2:$J$5570,6,0)</f>
        <v>10411.2221257596</v>
      </c>
      <c r="H3" s="0" t="n">
        <f aca="false">IFERROR(IF(I3=K3,0,1),1)</f>
        <v>1</v>
      </c>
      <c r="I3" s="0" t="s">
        <v>3010</v>
      </c>
      <c r="K3" s="4" t="e">
        <f aca="false">VLOOKUP(I3,'[1]32-ES'!K$1:K$1048576,1,0)</f>
        <v>#N/A</v>
      </c>
      <c r="N3" s="0" t="n">
        <v>9653</v>
      </c>
      <c r="Q3" s="0" t="s">
        <v>4</v>
      </c>
      <c r="R3" s="0" t="n">
        <f aca="false">AVERAGE($G$1:$G$79)</f>
        <v>54928.3387889271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320016</v>
      </c>
      <c r="C4" s="0" t="n">
        <v>3</v>
      </c>
      <c r="D4" s="0" t="n">
        <v>32</v>
      </c>
      <c r="E4" s="2" t="n">
        <f aca="false">VLOOKUP(B4,'10'!$B$2:$F$5570,4,0)</f>
        <v>-18.5482</v>
      </c>
      <c r="F4" s="2" t="n">
        <f aca="false">VLOOKUP(B4,'10'!$B$2:$F$5570,5,0)</f>
        <v>-40.9854</v>
      </c>
      <c r="G4" s="3" t="n">
        <f aca="false">VLOOKUP(B4,'10'!$B$2:$J$5570,6,0)</f>
        <v>12005.3158066747</v>
      </c>
      <c r="H4" s="0" t="n">
        <f aca="false">IFERROR(IF(I4=K4,0,1),1)</f>
        <v>1</v>
      </c>
      <c r="I4" s="0" t="s">
        <v>3011</v>
      </c>
      <c r="K4" s="4" t="e">
        <f aca="false">VLOOKUP(I4,'[1]32-ES'!K$1:K$1048576,1,0)</f>
        <v>#N/A</v>
      </c>
      <c r="N4" s="0" t="n">
        <v>11131</v>
      </c>
      <c r="Q4" s="0" t="s">
        <v>6</v>
      </c>
      <c r="R4" s="0" t="n">
        <f aca="false">SQRT(VAR($G$1:$G$79)/COUNT($G$1:$G$79))</f>
        <v>11896.64601707</v>
      </c>
      <c r="T4" s="0" t="n">
        <v>2</v>
      </c>
      <c r="U4" s="3" t="n">
        <f aca="false">R7</f>
        <v>13270.9916757909</v>
      </c>
      <c r="V4" s="7" t="s">
        <v>7</v>
      </c>
    </row>
    <row r="5" customFormat="false" ht="12.8" hidden="false" customHeight="false" outlineLevel="0" collapsed="false">
      <c r="B5" s="0" t="n">
        <v>320020</v>
      </c>
      <c r="C5" s="0" t="n">
        <v>3</v>
      </c>
      <c r="D5" s="0" t="n">
        <v>32</v>
      </c>
      <c r="E5" s="2" t="n">
        <f aca="false">VLOOKUP(B5,'10'!$B$2:$F$5570,4,0)</f>
        <v>-20.758</v>
      </c>
      <c r="F5" s="2" t="n">
        <f aca="false">VLOOKUP(B5,'10'!$B$2:$F$5570,5,0)</f>
        <v>-41.5382</v>
      </c>
      <c r="G5" s="3" t="n">
        <f aca="false">VLOOKUP(B5,'10'!$B$2:$J$5570,6,0)</f>
        <v>32969.0498228758</v>
      </c>
      <c r="H5" s="0" t="n">
        <f aca="false">IFERROR(IF(I5=K5,0,1),1)</f>
        <v>0</v>
      </c>
      <c r="I5" s="0" t="s">
        <v>3012</v>
      </c>
      <c r="K5" s="4" t="str">
        <f aca="false">VLOOKUP(I5,'[1]32-ES'!K$1:K$1048576,1,0)</f>
        <v>'Alegre'</v>
      </c>
      <c r="N5" s="0" t="n">
        <v>30568</v>
      </c>
      <c r="Q5" s="0" t="s">
        <v>9</v>
      </c>
      <c r="R5" s="0" t="e">
        <f aca="false">MODE($G$1:$G$79)</f>
        <v>#VALUE!</v>
      </c>
      <c r="T5" s="0" t="n">
        <v>3</v>
      </c>
      <c r="U5" s="3" t="n">
        <f aca="false">R6</f>
        <v>21608.7056137568</v>
      </c>
      <c r="V5" s="7" t="s">
        <v>10</v>
      </c>
    </row>
    <row r="6" customFormat="false" ht="12.8" hidden="false" customHeight="false" outlineLevel="0" collapsed="false">
      <c r="B6" s="0" t="n">
        <v>320030</v>
      </c>
      <c r="C6" s="0" t="n">
        <v>3</v>
      </c>
      <c r="D6" s="0" t="n">
        <v>32</v>
      </c>
      <c r="E6" s="2" t="n">
        <f aca="false">VLOOKUP(B6,'10'!$B$2:$F$5570,4,0)</f>
        <v>-20.6396</v>
      </c>
      <c r="F6" s="2" t="n">
        <f aca="false">VLOOKUP(B6,'10'!$B$2:$F$5570,5,0)</f>
        <v>-40.7543</v>
      </c>
      <c r="G6" s="3" t="n">
        <f aca="false">VLOOKUP(B6,'10'!$B$2:$J$5570,6,0)</f>
        <v>15710.1275752424</v>
      </c>
      <c r="H6" s="0" t="n">
        <f aca="false">IFERROR(IF(I6=K6,0,1),1)</f>
        <v>1</v>
      </c>
      <c r="I6" s="0" t="s">
        <v>3013</v>
      </c>
      <c r="K6" s="4" t="e">
        <f aca="false">VLOOKUP(I6,'[1]32-ES'!K$1:K$1048576,1,0)</f>
        <v>#N/A</v>
      </c>
      <c r="N6" s="0" t="n">
        <v>14566</v>
      </c>
      <c r="Q6" s="0" t="s">
        <v>12</v>
      </c>
      <c r="R6" s="0" t="n">
        <f aca="false">MEDIAN($G$1:$G$79)</f>
        <v>21608.7056137568</v>
      </c>
    </row>
    <row r="7" customFormat="false" ht="12.8" hidden="false" customHeight="false" outlineLevel="0" collapsed="false">
      <c r="B7" s="0" t="n">
        <v>320035</v>
      </c>
      <c r="C7" s="0" t="n">
        <v>3</v>
      </c>
      <c r="D7" s="0" t="n">
        <v>32</v>
      </c>
      <c r="E7" s="2" t="n">
        <f aca="false">VLOOKUP(B7,'10'!$B$2:$F$5570,4,0)</f>
        <v>-19.0618</v>
      </c>
      <c r="F7" s="2" t="n">
        <f aca="false">VLOOKUP(B7,'10'!$B$2:$F$5570,5,0)</f>
        <v>-41.0209</v>
      </c>
      <c r="G7" s="3" t="n">
        <f aca="false">VLOOKUP(B7,'10'!$B$2:$J$5570,6,0)</f>
        <v>8410.51591595086</v>
      </c>
      <c r="H7" s="0" t="n">
        <f aca="false">IFERROR(IF(I7=K7,0,1),1)</f>
        <v>1</v>
      </c>
      <c r="I7" s="0" t="s">
        <v>3014</v>
      </c>
      <c r="K7" s="4" t="e">
        <f aca="false">VLOOKUP(I7,'[1]32-ES'!K$1:K$1048576,1,0)</f>
        <v>#N/A</v>
      </c>
      <c r="N7" s="0" t="n">
        <v>7798</v>
      </c>
      <c r="Q7" s="0" t="s">
        <v>14</v>
      </c>
      <c r="R7" s="0" t="n">
        <f aca="false">QUARTILE($G$1:$G$79, 1)</f>
        <v>13270.9916757909</v>
      </c>
    </row>
    <row r="8" customFormat="false" ht="12.8" hidden="false" customHeight="false" outlineLevel="0" collapsed="false">
      <c r="B8" s="0" t="n">
        <v>320040</v>
      </c>
      <c r="C8" s="0" t="n">
        <v>3</v>
      </c>
      <c r="D8" s="0" t="n">
        <v>32</v>
      </c>
      <c r="E8" s="2" t="n">
        <f aca="false">VLOOKUP(B8,'10'!$B$2:$F$5570,4,0)</f>
        <v>-20.7955</v>
      </c>
      <c r="F8" s="2" t="n">
        <f aca="false">VLOOKUP(B8,'10'!$B$2:$F$5570,5,0)</f>
        <v>-40.6425</v>
      </c>
      <c r="G8" s="3" t="n">
        <f aca="false">VLOOKUP(B8,'10'!$B$2:$J$5570,6,0)</f>
        <v>30993.150212973</v>
      </c>
      <c r="H8" s="0" t="n">
        <f aca="false">IFERROR(IF(I8=K8,0,1),1)</f>
        <v>0</v>
      </c>
      <c r="I8" s="0" t="s">
        <v>3015</v>
      </c>
      <c r="K8" s="4" t="str">
        <f aca="false">VLOOKUP(I8,'[1]32-ES'!K$1:K$1048576,1,0)</f>
        <v>'Anchieta'</v>
      </c>
      <c r="N8" s="0" t="n">
        <v>28736</v>
      </c>
      <c r="Q8" s="0" t="s">
        <v>16</v>
      </c>
      <c r="R8" s="0" t="n">
        <f aca="false">QUARTILE($G$1:$G$79, 3)</f>
        <v>33282.6376021221</v>
      </c>
    </row>
    <row r="9" customFormat="false" ht="12.8" hidden="false" customHeight="false" outlineLevel="0" collapsed="false">
      <c r="B9" s="0" t="n">
        <v>320050</v>
      </c>
      <c r="C9" s="0" t="n">
        <v>3</v>
      </c>
      <c r="D9" s="0" t="n">
        <v>32</v>
      </c>
      <c r="E9" s="2" t="n">
        <f aca="false">VLOOKUP(B9,'10'!$B$2:$F$5570,4,0)</f>
        <v>-21.1523</v>
      </c>
      <c r="F9" s="2" t="n">
        <f aca="false">VLOOKUP(B9,'10'!$B$2:$F$5570,5,0)</f>
        <v>-41.5693</v>
      </c>
      <c r="G9" s="3" t="n">
        <f aca="false">VLOOKUP(B9,'10'!$B$2:$J$5570,6,0)</f>
        <v>8175.392490755</v>
      </c>
      <c r="H9" s="0" t="n">
        <f aca="false">IFERROR(IF(I9=K9,0,1),1)</f>
        <v>0</v>
      </c>
      <c r="I9" s="0" t="s">
        <v>3016</v>
      </c>
      <c r="K9" s="4" t="str">
        <f aca="false">VLOOKUP(I9,'[1]32-ES'!K$1:K$1048576,1,0)</f>
        <v>'Apiaca'</v>
      </c>
      <c r="N9" s="0" t="n">
        <v>7580</v>
      </c>
      <c r="Q9" s="0" t="s">
        <v>18</v>
      </c>
      <c r="R9" s="0" t="n">
        <f aca="false">VAR($G$1:$G$79)</f>
        <v>11039354543.5264</v>
      </c>
    </row>
    <row r="10" customFormat="false" ht="12.8" hidden="false" customHeight="false" outlineLevel="0" collapsed="false">
      <c r="B10" s="0" t="n">
        <v>320060</v>
      </c>
      <c r="C10" s="0" t="n">
        <v>3</v>
      </c>
      <c r="D10" s="0" t="n">
        <v>32</v>
      </c>
      <c r="E10" s="2" t="n">
        <f aca="false">VLOOKUP(B10,'10'!$B$2:$F$5570,4,0)</f>
        <v>-19.82</v>
      </c>
      <c r="F10" s="2" t="n">
        <f aca="false">VLOOKUP(B10,'10'!$B$2:$F$5570,5,0)</f>
        <v>-40.2764</v>
      </c>
      <c r="G10" s="3" t="n">
        <f aca="false">VLOOKUP(B10,'10'!$B$2:$J$5570,6,0)</f>
        <v>107105.191463644</v>
      </c>
      <c r="H10" s="0" t="n">
        <f aca="false">IFERROR(IF(I10=K10,0,1),1)</f>
        <v>0</v>
      </c>
      <c r="I10" s="0" t="s">
        <v>3017</v>
      </c>
      <c r="K10" s="4" t="str">
        <f aca="false">VLOOKUP(I10,'[1]32-ES'!K$1:K$1048576,1,0)</f>
        <v>'Aracruz'</v>
      </c>
      <c r="N10" s="0" t="n">
        <v>99305</v>
      </c>
      <c r="Q10" s="0" t="s">
        <v>20</v>
      </c>
      <c r="R10" s="0" t="n">
        <f aca="false">STDEV($G$1:$G$79)</f>
        <v>105068.332734114</v>
      </c>
    </row>
    <row r="11" customFormat="false" ht="12.8" hidden="false" customHeight="false" outlineLevel="0" collapsed="false">
      <c r="B11" s="0" t="n">
        <v>320070</v>
      </c>
      <c r="C11" s="0" t="n">
        <v>3</v>
      </c>
      <c r="D11" s="0" t="n">
        <v>32</v>
      </c>
      <c r="E11" s="2" t="n">
        <f aca="false">VLOOKUP(B11,'10'!$B$2:$F$5570,4,0)</f>
        <v>-20.913</v>
      </c>
      <c r="F11" s="2" t="n">
        <f aca="false">VLOOKUP(B11,'10'!$B$2:$F$5570,5,0)</f>
        <v>-41.1986</v>
      </c>
      <c r="G11" s="3" t="n">
        <f aca="false">VLOOKUP(B11,'10'!$B$2:$J$5570,6,0)</f>
        <v>12689.1151258222</v>
      </c>
      <c r="H11" s="0" t="n">
        <f aca="false">IFERROR(IF(I11=K11,0,1),1)</f>
        <v>0</v>
      </c>
      <c r="I11" s="0" t="s">
        <v>3018</v>
      </c>
      <c r="K11" s="4" t="str">
        <f aca="false">VLOOKUP(I11,'[1]32-ES'!K$1:K$1048576,1,0)</f>
        <v>'Atilio_Vivacqua'</v>
      </c>
      <c r="N11" s="0" t="n">
        <v>11765</v>
      </c>
      <c r="Q11" s="0" t="s">
        <v>22</v>
      </c>
      <c r="R11" s="0" t="n">
        <f aca="false">KURT($G$1:$G$79)</f>
        <v>12.5995503123151</v>
      </c>
    </row>
    <row r="12" customFormat="false" ht="12.8" hidden="false" customHeight="false" outlineLevel="0" collapsed="false">
      <c r="B12" s="0" t="n">
        <v>320080</v>
      </c>
      <c r="C12" s="0" t="n">
        <v>3</v>
      </c>
      <c r="D12" s="0" t="n">
        <v>32</v>
      </c>
      <c r="E12" s="2" t="n">
        <f aca="false">VLOOKUP(B12,'10'!$B$2:$F$5570,4,0)</f>
        <v>-19.5213</v>
      </c>
      <c r="F12" s="2" t="n">
        <f aca="false">VLOOKUP(B12,'10'!$B$2:$F$5570,5,0)</f>
        <v>-41.0109</v>
      </c>
      <c r="G12" s="3" t="n">
        <f aca="false">VLOOKUP(B12,'10'!$B$2:$J$5570,6,0)</f>
        <v>33286.1428825436</v>
      </c>
      <c r="H12" s="0" t="n">
        <f aca="false">IFERROR(IF(I12=K12,0,1),1)</f>
        <v>0</v>
      </c>
      <c r="I12" s="0" t="s">
        <v>3019</v>
      </c>
      <c r="K12" s="4" t="str">
        <f aca="false">VLOOKUP(I12,'[1]32-ES'!K$1:K$1048576,1,0)</f>
        <v>'Baixo_Guandu'</v>
      </c>
      <c r="N12" s="0" t="n">
        <v>30862</v>
      </c>
      <c r="Q12" s="0" t="s">
        <v>24</v>
      </c>
      <c r="R12" s="0" t="n">
        <f aca="false">SKEW($G$1:$G$79)</f>
        <v>3.548119488154</v>
      </c>
    </row>
    <row r="13" customFormat="false" ht="12.8" hidden="false" customHeight="false" outlineLevel="0" collapsed="false">
      <c r="B13" s="0" t="n">
        <v>320090</v>
      </c>
      <c r="C13" s="0" t="n">
        <v>3</v>
      </c>
      <c r="D13" s="0" t="n">
        <v>32</v>
      </c>
      <c r="E13" s="2" t="n">
        <f aca="false">VLOOKUP(B13,'10'!$B$2:$F$5570,4,0)</f>
        <v>-18.7548</v>
      </c>
      <c r="F13" s="2" t="n">
        <f aca="false">VLOOKUP(B13,'10'!$B$2:$F$5570,5,0)</f>
        <v>-40.8965</v>
      </c>
      <c r="G13" s="3" t="n">
        <f aca="false">VLOOKUP(B13,'10'!$B$2:$J$5570,6,0)</f>
        <v>47795.8467319008</v>
      </c>
      <c r="H13" s="0" t="n">
        <f aca="false">IFERROR(IF(I13=K13,0,1),1)</f>
        <v>0</v>
      </c>
      <c r="I13" s="0" t="s">
        <v>3020</v>
      </c>
      <c r="K13" s="4" t="str">
        <f aca="false">VLOOKUP(I13,'[1]32-ES'!K$1:K$1048576,1,0)</f>
        <v>'Barra_De_Sao_Francisco'</v>
      </c>
      <c r="N13" s="0" t="n">
        <v>44315</v>
      </c>
      <c r="Q13" s="0" t="s">
        <v>26</v>
      </c>
      <c r="R13" s="0" t="n">
        <f aca="false">MAX($G$1:$G$79)-MIN($G$1:$G$79)</f>
        <v>542789.976899388</v>
      </c>
    </row>
    <row r="14" customFormat="false" ht="12.8" hidden="false" customHeight="false" outlineLevel="0" collapsed="false">
      <c r="B14" s="0" t="n">
        <v>320100</v>
      </c>
      <c r="C14" s="0" t="n">
        <v>3</v>
      </c>
      <c r="D14" s="0" t="n">
        <v>32</v>
      </c>
      <c r="E14" s="2" t="n">
        <f aca="false">VLOOKUP(B14,'10'!$B$2:$F$5570,4,0)</f>
        <v>-18.5395</v>
      </c>
      <c r="F14" s="2" t="n">
        <f aca="false">VLOOKUP(B14,'10'!$B$2:$F$5570,5,0)</f>
        <v>-40.3025</v>
      </c>
      <c r="G14" s="3" t="n">
        <f aca="false">VLOOKUP(B14,'10'!$B$2:$J$5570,6,0)</f>
        <v>16158.8034691941</v>
      </c>
      <c r="H14" s="0" t="n">
        <f aca="false">IFERROR(IF(I14=K14,0,1),1)</f>
        <v>1</v>
      </c>
      <c r="I14" s="0" t="s">
        <v>2250</v>
      </c>
      <c r="K14" s="4" t="e">
        <f aca="false">VLOOKUP(I14,'[1]32-ES'!K$1:K$1048576,1,0)</f>
        <v>#N/A</v>
      </c>
      <c r="N14" s="0" t="n">
        <v>14982</v>
      </c>
      <c r="Q14" s="0" t="s">
        <v>28</v>
      </c>
      <c r="R14" s="0" t="n">
        <f aca="false">MIN($G$1:$G$79)</f>
        <v>4678.74045183314</v>
      </c>
    </row>
    <row r="15" customFormat="false" ht="12.8" hidden="false" customHeight="false" outlineLevel="0" collapsed="false">
      <c r="B15" s="0" t="n">
        <v>320110</v>
      </c>
      <c r="C15" s="0" t="n">
        <v>3</v>
      </c>
      <c r="D15" s="0" t="n">
        <v>32</v>
      </c>
      <c r="E15" s="2" t="n">
        <f aca="false">VLOOKUP(B15,'10'!$B$2:$F$5570,4,0)</f>
        <v>-21.1173</v>
      </c>
      <c r="F15" s="2" t="n">
        <f aca="false">VLOOKUP(B15,'10'!$B$2:$F$5570,5,0)</f>
        <v>-41.6731</v>
      </c>
      <c r="G15" s="3" t="n">
        <f aca="false">VLOOKUP(B15,'10'!$B$2:$J$5570,6,0)</f>
        <v>10688.4089160135</v>
      </c>
      <c r="H15" s="0" t="n">
        <f aca="false">IFERROR(IF(I15=K15,0,1),1)</f>
        <v>1</v>
      </c>
      <c r="I15" s="0" t="s">
        <v>3021</v>
      </c>
      <c r="K15" s="4" t="e">
        <f aca="false">VLOOKUP(I15,'[1]32-ES'!K$1:K$1048576,1,0)</f>
        <v>#N/A</v>
      </c>
      <c r="N15" s="0" t="n">
        <v>9910</v>
      </c>
      <c r="Q15" s="0" t="s">
        <v>30</v>
      </c>
      <c r="R15" s="0" t="n">
        <f aca="false">MAX($G$1:$G$79)</f>
        <v>547468.717351221</v>
      </c>
    </row>
    <row r="16" customFormat="false" ht="12.8" hidden="false" customHeight="false" outlineLevel="0" collapsed="false">
      <c r="B16" s="0" t="n">
        <v>320115</v>
      </c>
      <c r="C16" s="0" t="n">
        <v>3</v>
      </c>
      <c r="D16" s="0" t="n">
        <v>32</v>
      </c>
      <c r="E16" s="2" t="n">
        <f aca="false">VLOOKUP(B16,'10'!$B$2:$F$5570,4,0)</f>
        <v>-20.1395</v>
      </c>
      <c r="F16" s="2" t="n">
        <f aca="false">VLOOKUP(B16,'10'!$B$2:$F$5570,5,0)</f>
        <v>-41.2954</v>
      </c>
      <c r="G16" s="3" t="n">
        <f aca="false">VLOOKUP(B16,'10'!$B$2:$J$5570,6,0)</f>
        <v>13353.5005841738</v>
      </c>
      <c r="H16" s="0" t="n">
        <f aca="false">IFERROR(IF(I16=K16,0,1),1)</f>
        <v>1</v>
      </c>
      <c r="I16" s="0" t="s">
        <v>3022</v>
      </c>
      <c r="K16" s="4" t="e">
        <f aca="false">VLOOKUP(I16,'[1]32-ES'!K$1:K$1048576,1,0)</f>
        <v>#N/A</v>
      </c>
      <c r="N16" s="0" t="n">
        <v>12381</v>
      </c>
      <c r="Q16" s="0" t="s">
        <v>32</v>
      </c>
      <c r="R16" s="0" t="n">
        <f aca="false">SUM($G$1:$G$79)</f>
        <v>4284410.42553632</v>
      </c>
    </row>
    <row r="17" customFormat="false" ht="12.8" hidden="false" customHeight="false" outlineLevel="0" collapsed="false">
      <c r="B17" s="0" t="n">
        <v>320120</v>
      </c>
      <c r="C17" s="0" t="n">
        <v>3</v>
      </c>
      <c r="D17" s="0" t="n">
        <v>32</v>
      </c>
      <c r="E17" s="2" t="n">
        <f aca="false">VLOOKUP(B17,'10'!$B$2:$F$5570,4,0)</f>
        <v>-20.8462</v>
      </c>
      <c r="F17" s="2" t="n">
        <f aca="false">VLOOKUP(B17,'10'!$B$2:$F$5570,5,0)</f>
        <v>-41.1198</v>
      </c>
      <c r="G17" s="3" t="n">
        <f aca="false">VLOOKUP(B17,'10'!$B$2:$J$5570,6,0)</f>
        <v>223608.848648191</v>
      </c>
      <c r="H17" s="0" t="n">
        <f aca="false">IFERROR(IF(I17=K17,0,1),1)</f>
        <v>0</v>
      </c>
      <c r="I17" s="0" t="s">
        <v>3023</v>
      </c>
      <c r="K17" s="4" t="str">
        <f aca="false">VLOOKUP(I17,'[1]32-ES'!K$1:K$1048576,1,0)</f>
        <v>'Cachoeiro_De_Itapemirim'</v>
      </c>
      <c r="N17" s="0" t="n">
        <v>207324</v>
      </c>
      <c r="Q17" s="0" t="s">
        <v>34</v>
      </c>
      <c r="R17" s="0" t="n">
        <f aca="false">COUNT($G$1:$G$79)</f>
        <v>78</v>
      </c>
    </row>
    <row r="18" customFormat="false" ht="12.8" hidden="false" customHeight="false" outlineLevel="0" collapsed="false">
      <c r="B18" s="0" t="n">
        <v>320130</v>
      </c>
      <c r="C18" s="0" t="n">
        <v>3</v>
      </c>
      <c r="D18" s="0" t="n">
        <v>32</v>
      </c>
      <c r="E18" s="2" t="n">
        <f aca="false">VLOOKUP(B18,'10'!$B$2:$F$5570,4,0)</f>
        <v>-20.2632</v>
      </c>
      <c r="F18" s="2" t="n">
        <f aca="false">VLOOKUP(B18,'10'!$B$2:$F$5570,5,0)</f>
        <v>-40.4165</v>
      </c>
      <c r="G18" s="3" t="n">
        <f aca="false">VLOOKUP(B18,'10'!$B$2:$J$5570,6,0)</f>
        <v>408341.441052416</v>
      </c>
      <c r="H18" s="0" t="n">
        <f aca="false">IFERROR(IF(I18=K18,0,1),1)</f>
        <v>0</v>
      </c>
      <c r="I18" s="0" t="s">
        <v>3024</v>
      </c>
      <c r="K18" s="4" t="str">
        <f aca="false">VLOOKUP(I18,'[1]32-ES'!K$1:K$1048576,1,0)</f>
        <v>'Cariacica'</v>
      </c>
      <c r="N18" s="0" t="n">
        <v>378603</v>
      </c>
    </row>
    <row r="19" customFormat="false" ht="12.8" hidden="false" customHeight="false" outlineLevel="0" collapsed="false">
      <c r="B19" s="0" t="n">
        <v>320140</v>
      </c>
      <c r="C19" s="0" t="n">
        <v>3</v>
      </c>
      <c r="D19" s="0" t="n">
        <v>32</v>
      </c>
      <c r="E19" s="2" t="n">
        <f aca="false">VLOOKUP(B19,'10'!$B$2:$F$5570,4,0)</f>
        <v>-20.6033</v>
      </c>
      <c r="F19" s="2" t="n">
        <f aca="false">VLOOKUP(B19,'10'!$B$2:$F$5570,5,0)</f>
        <v>-41.2031</v>
      </c>
      <c r="G19" s="3" t="n">
        <f aca="false">VLOOKUP(B19,'10'!$B$2:$J$5570,6,0)</f>
        <v>40248.1690735494</v>
      </c>
      <c r="H19" s="0" t="n">
        <f aca="false">IFERROR(IF(I19=K19,0,1),1)</f>
        <v>0</v>
      </c>
      <c r="I19" s="0" t="s">
        <v>3025</v>
      </c>
      <c r="K19" s="4" t="str">
        <f aca="false">VLOOKUP(I19,'[1]32-ES'!K$1:K$1048576,1,0)</f>
        <v>'Castelo'</v>
      </c>
      <c r="N19" s="0" t="n">
        <v>37317</v>
      </c>
    </row>
    <row r="20" customFormat="false" ht="12.8" hidden="false" customHeight="false" outlineLevel="0" collapsed="false">
      <c r="B20" s="0" t="n">
        <v>320150</v>
      </c>
      <c r="C20" s="0" t="n">
        <v>3</v>
      </c>
      <c r="D20" s="0" t="n">
        <v>32</v>
      </c>
      <c r="E20" s="2" t="n">
        <f aca="false">VLOOKUP(B20,'10'!$B$2:$F$5570,4,0)</f>
        <v>-19.5493</v>
      </c>
      <c r="F20" s="2" t="n">
        <f aca="false">VLOOKUP(B20,'10'!$B$2:$F$5570,5,0)</f>
        <v>-40.6269</v>
      </c>
      <c r="G20" s="3" t="n">
        <f aca="false">VLOOKUP(B20,'10'!$B$2:$J$5570,6,0)</f>
        <v>131129.84419868</v>
      </c>
      <c r="H20" s="0" t="n">
        <f aca="false">IFERROR(IF(I20=K20,0,1),1)</f>
        <v>0</v>
      </c>
      <c r="I20" s="0" t="s">
        <v>3026</v>
      </c>
      <c r="K20" s="4" t="str">
        <f aca="false">VLOOKUP(I20,'[1]32-ES'!K$1:K$1048576,1,0)</f>
        <v>'Colatina'</v>
      </c>
      <c r="N20" s="0" t="n">
        <v>121580</v>
      </c>
    </row>
    <row r="21" customFormat="false" ht="12.8" hidden="false" customHeight="false" outlineLevel="0" collapsed="false">
      <c r="B21" s="0" t="n">
        <v>320160</v>
      </c>
      <c r="C21" s="0" t="n">
        <v>3</v>
      </c>
      <c r="D21" s="0" t="n">
        <v>32</v>
      </c>
      <c r="E21" s="2" t="n">
        <f aca="false">VLOOKUP(B21,'10'!$B$2:$F$5570,4,0)</f>
        <v>-18.5883</v>
      </c>
      <c r="F21" s="2" t="n">
        <f aca="false">VLOOKUP(B21,'10'!$B$2:$F$5570,5,0)</f>
        <v>-39.7362</v>
      </c>
      <c r="G21" s="3" t="n">
        <f aca="false">VLOOKUP(B21,'10'!$B$2:$J$5570,6,0)</f>
        <v>33272.1217608576</v>
      </c>
      <c r="H21" s="0" t="n">
        <f aca="false">IFERROR(IF(I21=K21,0,1),1)</f>
        <v>0</v>
      </c>
      <c r="I21" s="0" t="s">
        <v>3027</v>
      </c>
      <c r="K21" s="4" t="str">
        <f aca="false">VLOOKUP(I21,'[1]32-ES'!K$1:K$1048576,1,0)</f>
        <v>'Conceicao_Da_Barra'</v>
      </c>
      <c r="N21" s="0" t="n">
        <v>30849</v>
      </c>
    </row>
    <row r="22" customFormat="false" ht="12.8" hidden="false" customHeight="false" outlineLevel="0" collapsed="false">
      <c r="B22" s="0" t="n">
        <v>320170</v>
      </c>
      <c r="C22" s="0" t="n">
        <v>3</v>
      </c>
      <c r="D22" s="0" t="n">
        <v>32</v>
      </c>
      <c r="E22" s="2" t="n">
        <f aca="false">VLOOKUP(B22,'10'!$B$2:$F$5570,4,0)</f>
        <v>-20.3639</v>
      </c>
      <c r="F22" s="2" t="n">
        <f aca="false">VLOOKUP(B22,'10'!$B$2:$F$5570,5,0)</f>
        <v>-41.2417</v>
      </c>
      <c r="G22" s="3" t="n">
        <f aca="false">VLOOKUP(B22,'10'!$B$2:$J$5570,6,0)</f>
        <v>13630.6873744277</v>
      </c>
      <c r="H22" s="0" t="n">
        <f aca="false">IFERROR(IF(I22=K22,0,1),1)</f>
        <v>0</v>
      </c>
      <c r="I22" s="0" t="s">
        <v>3028</v>
      </c>
      <c r="K22" s="4" t="str">
        <f aca="false">VLOOKUP(I22,'[1]32-ES'!K$1:K$1048576,1,0)</f>
        <v>'Conceicao_Do_Castelo'</v>
      </c>
      <c r="N22" s="0" t="n">
        <v>12638</v>
      </c>
    </row>
    <row r="23" customFormat="false" ht="12.8" hidden="false" customHeight="false" outlineLevel="0" collapsed="false">
      <c r="B23" s="0" t="n">
        <v>320180</v>
      </c>
      <c r="C23" s="0" t="n">
        <v>3</v>
      </c>
      <c r="D23" s="0" t="n">
        <v>32</v>
      </c>
      <c r="E23" s="2" t="n">
        <f aca="false">VLOOKUP(B23,'10'!$B$2:$F$5570,4,0)</f>
        <v>-20.6229</v>
      </c>
      <c r="F23" s="2" t="n">
        <f aca="false">VLOOKUP(B23,'10'!$B$2:$F$5570,5,0)</f>
        <v>-41.6937</v>
      </c>
      <c r="G23" s="3" t="n">
        <f aca="false">VLOOKUP(B23,'10'!$B$2:$J$5570,6,0)</f>
        <v>4678.74045183314</v>
      </c>
      <c r="H23" s="0" t="n">
        <f aca="false">IFERROR(IF(I23=K23,0,1),1)</f>
        <v>1</v>
      </c>
      <c r="I23" s="0" t="s">
        <v>3029</v>
      </c>
      <c r="K23" s="4" t="e">
        <f aca="false">VLOOKUP(I23,'[1]32-ES'!K$1:K$1048576,1,0)</f>
        <v>#N/A</v>
      </c>
      <c r="N23" s="0" t="n">
        <v>4338</v>
      </c>
    </row>
    <row r="24" customFormat="false" ht="12.8" hidden="false" customHeight="false" outlineLevel="0" collapsed="false">
      <c r="B24" s="0" t="n">
        <v>320190</v>
      </c>
      <c r="C24" s="0" t="n">
        <v>3</v>
      </c>
      <c r="D24" s="0" t="n">
        <v>32</v>
      </c>
      <c r="E24" s="2" t="n">
        <f aca="false">VLOOKUP(B24,'10'!$B$2:$F$5570,4,0)</f>
        <v>-20.3603</v>
      </c>
      <c r="F24" s="2" t="n">
        <f aca="false">VLOOKUP(B24,'10'!$B$2:$F$5570,5,0)</f>
        <v>-40.6594</v>
      </c>
      <c r="G24" s="3" t="n">
        <f aca="false">VLOOKUP(B24,'10'!$B$2:$J$5570,6,0)</f>
        <v>36358.9256274198</v>
      </c>
      <c r="H24" s="0" t="n">
        <f aca="false">IFERROR(IF(I24=K24,0,1),1)</f>
        <v>0</v>
      </c>
      <c r="I24" s="0" t="s">
        <v>3030</v>
      </c>
      <c r="K24" s="4" t="str">
        <f aca="false">VLOOKUP(I24,'[1]32-ES'!K$1:K$1048576,1,0)</f>
        <v>'Domingos_Martins'</v>
      </c>
      <c r="N24" s="0" t="n">
        <v>33711</v>
      </c>
    </row>
    <row r="25" customFormat="false" ht="12.8" hidden="false" customHeight="false" outlineLevel="0" collapsed="false">
      <c r="B25" s="0" t="n">
        <v>320200</v>
      </c>
      <c r="C25" s="0" t="n">
        <v>3</v>
      </c>
      <c r="D25" s="0" t="n">
        <v>32</v>
      </c>
      <c r="E25" s="2" t="n">
        <f aca="false">VLOOKUP(B25,'10'!$B$2:$F$5570,4,0)</f>
        <v>-20.6931</v>
      </c>
      <c r="F25" s="2" t="n">
        <f aca="false">VLOOKUP(B25,'10'!$B$2:$F$5570,5,0)</f>
        <v>-41.8405</v>
      </c>
      <c r="G25" s="3" t="n">
        <f aca="false">VLOOKUP(B25,'10'!$B$2:$J$5570,6,0)</f>
        <v>7255.39119858956</v>
      </c>
      <c r="H25" s="0" t="n">
        <f aca="false">IFERROR(IF(I25=K25,0,1),1)</f>
        <v>1</v>
      </c>
      <c r="I25" s="0" t="s">
        <v>3031</v>
      </c>
      <c r="K25" s="4" t="e">
        <f aca="false">VLOOKUP(I25,'[1]32-ES'!K$1:K$1048576,1,0)</f>
        <v>#N/A</v>
      </c>
      <c r="N25" s="0" t="n">
        <v>6727</v>
      </c>
    </row>
    <row r="26" customFormat="false" ht="12.8" hidden="false" customHeight="false" outlineLevel="0" collapsed="false">
      <c r="B26" s="0" t="n">
        <v>320210</v>
      </c>
      <c r="C26" s="0" t="n">
        <v>3</v>
      </c>
      <c r="D26" s="0" t="n">
        <v>32</v>
      </c>
      <c r="E26" s="2" t="n">
        <f aca="false">VLOOKUP(B26,'10'!$B$2:$F$5570,4,0)</f>
        <v>-18.3702</v>
      </c>
      <c r="F26" s="2" t="n">
        <f aca="false">VLOOKUP(B26,'10'!$B$2:$F$5570,5,0)</f>
        <v>-40.836</v>
      </c>
      <c r="G26" s="3" t="n">
        <f aca="false">VLOOKUP(B26,'10'!$B$2:$J$5570,6,0)</f>
        <v>24821.6995754928</v>
      </c>
      <c r="H26" s="0" t="n">
        <f aca="false">IFERROR(IF(I26=K26,0,1),1)</f>
        <v>0</v>
      </c>
      <c r="I26" s="0" t="s">
        <v>3032</v>
      </c>
      <c r="K26" s="4" t="str">
        <f aca="false">VLOOKUP(I26,'[1]32-ES'!K$1:K$1048576,1,0)</f>
        <v>'Ecoporanga'</v>
      </c>
      <c r="N26" s="0" t="n">
        <v>23014</v>
      </c>
    </row>
    <row r="27" customFormat="false" ht="12.8" hidden="false" customHeight="false" outlineLevel="0" collapsed="false">
      <c r="B27" s="0" t="n">
        <v>320220</v>
      </c>
      <c r="C27" s="0" t="n">
        <v>3</v>
      </c>
      <c r="D27" s="0" t="n">
        <v>32</v>
      </c>
      <c r="E27" s="2" t="n">
        <f aca="false">VLOOKUP(B27,'10'!$B$2:$F$5570,4,0)</f>
        <v>-19.937</v>
      </c>
      <c r="F27" s="2" t="n">
        <f aca="false">VLOOKUP(B27,'10'!$B$2:$F$5570,5,0)</f>
        <v>-40.4078</v>
      </c>
      <c r="G27" s="3" t="n">
        <f aca="false">VLOOKUP(B27,'10'!$B$2:$J$5570,6,0)</f>
        <v>22715.2956791281</v>
      </c>
      <c r="H27" s="0" t="n">
        <f aca="false">IFERROR(IF(I27=K27,0,1),1)</f>
        <v>1</v>
      </c>
      <c r="I27" s="0" t="s">
        <v>3033</v>
      </c>
      <c r="K27" s="4" t="e">
        <f aca="false">VLOOKUP(I27,'[1]32-ES'!K$1:K$1048576,1,0)</f>
        <v>#N/A</v>
      </c>
      <c r="N27" s="0" t="n">
        <v>21061</v>
      </c>
    </row>
    <row r="28" customFormat="false" ht="12.8" hidden="false" customHeight="false" outlineLevel="0" collapsed="false">
      <c r="B28" s="0" t="n">
        <v>320225</v>
      </c>
      <c r="C28" s="0" t="n">
        <v>3</v>
      </c>
      <c r="D28" s="0" t="n">
        <v>32</v>
      </c>
      <c r="E28" s="2" t="n">
        <f aca="false">VLOOKUP(B28,'10'!$B$2:$F$5570,4,0)</f>
        <v>-19.1864</v>
      </c>
      <c r="F28" s="2" t="n">
        <f aca="false">VLOOKUP(B28,'10'!$B$2:$F$5570,5,0)</f>
        <v>-40.4473</v>
      </c>
      <c r="G28" s="3" t="n">
        <f aca="false">VLOOKUP(B28,'10'!$B$2:$J$5570,6,0)</f>
        <v>13519.5969487617</v>
      </c>
      <c r="H28" s="0" t="n">
        <f aca="false">IFERROR(IF(I28=K28,0,1),1)</f>
        <v>1</v>
      </c>
      <c r="I28" s="0" t="s">
        <v>3034</v>
      </c>
      <c r="K28" s="4" t="e">
        <f aca="false">VLOOKUP(I28,'[1]32-ES'!K$1:K$1048576,1,0)</f>
        <v>#N/A</v>
      </c>
      <c r="N28" s="0" t="n">
        <v>12535</v>
      </c>
    </row>
    <row r="29" customFormat="false" ht="12.8" hidden="false" customHeight="false" outlineLevel="0" collapsed="false">
      <c r="B29" s="0" t="n">
        <v>320230</v>
      </c>
      <c r="C29" s="0" t="n">
        <v>3</v>
      </c>
      <c r="D29" s="0" t="n">
        <v>32</v>
      </c>
      <c r="E29" s="2" t="n">
        <f aca="false">VLOOKUP(B29,'10'!$B$2:$F$5570,4,0)</f>
        <v>-20.7668</v>
      </c>
      <c r="F29" s="2" t="n">
        <f aca="false">VLOOKUP(B29,'10'!$B$2:$F$5570,5,0)</f>
        <v>-41.6734</v>
      </c>
      <c r="G29" s="3" t="n">
        <f aca="false">VLOOKUP(B29,'10'!$B$2:$J$5570,6,0)</f>
        <v>33011.1131879338</v>
      </c>
      <c r="H29" s="0" t="n">
        <f aca="false">IFERROR(IF(I29=K29,0,1),1)</f>
        <v>0</v>
      </c>
      <c r="I29" s="0" t="s">
        <v>3035</v>
      </c>
      <c r="K29" s="4" t="str">
        <f aca="false">VLOOKUP(I29,'[1]32-ES'!K$1:K$1048576,1,0)</f>
        <v>'Guacui'</v>
      </c>
      <c r="N29" s="0" t="n">
        <v>30607</v>
      </c>
    </row>
    <row r="30" customFormat="false" ht="12.8" hidden="false" customHeight="false" outlineLevel="0" collapsed="false">
      <c r="B30" s="0" t="n">
        <v>320240</v>
      </c>
      <c r="C30" s="0" t="n">
        <v>3</v>
      </c>
      <c r="D30" s="0" t="n">
        <v>32</v>
      </c>
      <c r="E30" s="2" t="n">
        <f aca="false">VLOOKUP(B30,'10'!$B$2:$F$5570,4,0)</f>
        <v>-20.6772</v>
      </c>
      <c r="F30" s="2" t="n">
        <f aca="false">VLOOKUP(B30,'10'!$B$2:$F$5570,5,0)</f>
        <v>-40.5093</v>
      </c>
      <c r="G30" s="3" t="n">
        <f aca="false">VLOOKUP(B30,'10'!$B$2:$J$5570,6,0)</f>
        <v>132641.968245123</v>
      </c>
      <c r="H30" s="0" t="n">
        <f aca="false">IFERROR(IF(I30=K30,0,1),1)</f>
        <v>0</v>
      </c>
      <c r="I30" s="0" t="s">
        <v>3036</v>
      </c>
      <c r="K30" s="4" t="str">
        <f aca="false">VLOOKUP(I30,'[1]32-ES'!K$1:K$1048576,1,0)</f>
        <v>'Guarapari'</v>
      </c>
      <c r="N30" s="0" t="n">
        <v>122982</v>
      </c>
    </row>
    <row r="31" customFormat="false" ht="12.8" hidden="false" customHeight="false" outlineLevel="0" collapsed="false">
      <c r="B31" s="0" t="n">
        <v>320245</v>
      </c>
      <c r="C31" s="0" t="n">
        <v>3</v>
      </c>
      <c r="D31" s="0" t="n">
        <v>32</v>
      </c>
      <c r="E31" s="2" t="n">
        <f aca="false">VLOOKUP(B31,'10'!$B$2:$F$5570,4,0)</f>
        <v>-20.2347</v>
      </c>
      <c r="F31" s="2" t="n">
        <f aca="false">VLOOKUP(B31,'10'!$B$2:$F$5570,5,0)</f>
        <v>-41.5087</v>
      </c>
      <c r="G31" s="3" t="n">
        <f aca="false">VLOOKUP(B31,'10'!$B$2:$J$5570,6,0)</f>
        <v>27753.192555687</v>
      </c>
      <c r="H31" s="0" t="n">
        <f aca="false">IFERROR(IF(I31=K31,0,1),1)</f>
        <v>0</v>
      </c>
      <c r="I31" s="0" t="s">
        <v>3037</v>
      </c>
      <c r="K31" s="4" t="str">
        <f aca="false">VLOOKUP(I31,'[1]32-ES'!K$1:K$1048576,1,0)</f>
        <v>'Ibatiba'</v>
      </c>
      <c r="N31" s="0" t="n">
        <v>25732</v>
      </c>
    </row>
    <row r="32" customFormat="false" ht="12.8" hidden="false" customHeight="false" outlineLevel="0" collapsed="false">
      <c r="B32" s="0" t="n">
        <v>320250</v>
      </c>
      <c r="C32" s="0" t="n">
        <v>3</v>
      </c>
      <c r="D32" s="0" t="n">
        <v>32</v>
      </c>
      <c r="E32" s="2" t="n">
        <f aca="false">VLOOKUP(B32,'10'!$B$2:$F$5570,4,0)</f>
        <v>-19.8366</v>
      </c>
      <c r="F32" s="2" t="n">
        <f aca="false">VLOOKUP(B32,'10'!$B$2:$F$5570,5,0)</f>
        <v>-40.3732</v>
      </c>
      <c r="G32" s="3" t="n">
        <f aca="false">VLOOKUP(B32,'10'!$B$2:$J$5570,6,0)</f>
        <v>13336.2438190218</v>
      </c>
      <c r="H32" s="0" t="n">
        <f aca="false">IFERROR(IF(I32=K32,0,1),1)</f>
        <v>1</v>
      </c>
      <c r="I32" s="0" t="s">
        <v>3038</v>
      </c>
      <c r="K32" s="4" t="e">
        <f aca="false">VLOOKUP(I32,'[1]32-ES'!K$1:K$1048576,1,0)</f>
        <v>#N/A</v>
      </c>
      <c r="N32" s="0" t="n">
        <v>12365</v>
      </c>
    </row>
    <row r="33" customFormat="false" ht="12.8" hidden="false" customHeight="false" outlineLevel="0" collapsed="false">
      <c r="B33" s="0" t="n">
        <v>320255</v>
      </c>
      <c r="C33" s="0" t="n">
        <v>3</v>
      </c>
      <c r="D33" s="0" t="n">
        <v>32</v>
      </c>
      <c r="E33" s="2" t="n">
        <f aca="false">VLOOKUP(B33,'10'!$B$2:$F$5570,4,0)</f>
        <v>-20.5466</v>
      </c>
      <c r="F33" s="2" t="n">
        <f aca="false">VLOOKUP(B33,'10'!$B$2:$F$5570,5,0)</f>
        <v>-41.6667</v>
      </c>
      <c r="G33" s="3" t="n">
        <f aca="false">VLOOKUP(B33,'10'!$B$2:$J$5570,6,0)</f>
        <v>9619.56802441212</v>
      </c>
      <c r="H33" s="0" t="n">
        <f aca="false">IFERROR(IF(I33=K33,0,1),1)</f>
        <v>1</v>
      </c>
      <c r="I33" s="0" t="s">
        <v>3039</v>
      </c>
      <c r="K33" s="4" t="e">
        <f aca="false">VLOOKUP(I33,'[1]32-ES'!K$1:K$1048576,1,0)</f>
        <v>#N/A</v>
      </c>
      <c r="N33" s="0" t="n">
        <v>8919</v>
      </c>
    </row>
    <row r="34" customFormat="false" ht="12.8" hidden="false" customHeight="false" outlineLevel="0" collapsed="false">
      <c r="B34" s="0" t="n">
        <v>320260</v>
      </c>
      <c r="C34" s="0" t="n">
        <v>3</v>
      </c>
      <c r="D34" s="0" t="n">
        <v>32</v>
      </c>
      <c r="E34" s="2" t="n">
        <f aca="false">VLOOKUP(B34,'10'!$B$2:$F$5570,4,0)</f>
        <v>-20.7913</v>
      </c>
      <c r="F34" s="2" t="n">
        <f aca="false">VLOOKUP(B34,'10'!$B$2:$F$5570,5,0)</f>
        <v>-40.8132</v>
      </c>
      <c r="G34" s="3" t="n">
        <f aca="false">VLOOKUP(B34,'10'!$B$2:$J$5570,6,0)</f>
        <v>14824.6398133809</v>
      </c>
      <c r="H34" s="0" t="n">
        <f aca="false">IFERROR(IF(I34=K34,0,1),1)</f>
        <v>0</v>
      </c>
      <c r="I34" s="0" t="s">
        <v>3040</v>
      </c>
      <c r="K34" s="4" t="str">
        <f aca="false">VLOOKUP(I34,'[1]32-ES'!K$1:K$1048576,1,0)</f>
        <v>'Iconha'</v>
      </c>
      <c r="N34" s="0" t="n">
        <v>13745</v>
      </c>
    </row>
    <row r="35" customFormat="false" ht="12.8" hidden="false" customHeight="false" outlineLevel="0" collapsed="false">
      <c r="B35" s="0" t="n">
        <v>320265</v>
      </c>
      <c r="C35" s="0" t="n">
        <v>3</v>
      </c>
      <c r="D35" s="0" t="n">
        <v>32</v>
      </c>
      <c r="E35" s="2" t="n">
        <f aca="false">VLOOKUP(B35,'10'!$B$2:$F$5570,4,0)</f>
        <v>-20.3501</v>
      </c>
      <c r="F35" s="2" t="n">
        <f aca="false">VLOOKUP(B35,'10'!$B$2:$F$5570,5,0)</f>
        <v>-41.6444</v>
      </c>
      <c r="G35" s="3" t="n">
        <f aca="false">VLOOKUP(B35,'10'!$B$2:$J$5570,6,0)</f>
        <v>14264.8734937633</v>
      </c>
      <c r="H35" s="0" t="n">
        <f aca="false">IFERROR(IF(I35=K35,0,1),1)</f>
        <v>1</v>
      </c>
      <c r="I35" s="0" t="s">
        <v>3041</v>
      </c>
      <c r="K35" s="4" t="e">
        <f aca="false">VLOOKUP(I35,'[1]32-ES'!K$1:K$1048576,1,0)</f>
        <v>#N/A</v>
      </c>
      <c r="N35" s="0" t="n">
        <v>13226</v>
      </c>
    </row>
    <row r="36" customFormat="false" ht="12.8" hidden="false" customHeight="false" outlineLevel="0" collapsed="false">
      <c r="B36" s="0" t="n">
        <v>320270</v>
      </c>
      <c r="C36" s="0" t="n">
        <v>3</v>
      </c>
      <c r="D36" s="0" t="n">
        <v>32</v>
      </c>
      <c r="E36" s="2" t="n">
        <f aca="false">VLOOKUP(B36,'10'!$B$2:$F$5570,4,0)</f>
        <v>-19.8018</v>
      </c>
      <c r="F36" s="2" t="n">
        <f aca="false">VLOOKUP(B36,'10'!$B$2:$F$5570,5,0)</f>
        <v>-40.8601</v>
      </c>
      <c r="G36" s="3" t="n">
        <f aca="false">VLOOKUP(B36,'10'!$B$2:$J$5570,6,0)</f>
        <v>15217.2312205887</v>
      </c>
      <c r="H36" s="0" t="n">
        <f aca="false">IFERROR(IF(I36=K36,0,1),1)</f>
        <v>1</v>
      </c>
      <c r="I36" s="0" t="s">
        <v>3042</v>
      </c>
      <c r="K36" s="4" t="e">
        <f aca="false">VLOOKUP(I36,'[1]32-ES'!K$1:K$1048576,1,0)</f>
        <v>#N/A</v>
      </c>
      <c r="N36" s="0" t="n">
        <v>14109</v>
      </c>
    </row>
    <row r="37" customFormat="false" ht="12.8" hidden="false" customHeight="false" outlineLevel="0" collapsed="false">
      <c r="B37" s="0" t="n">
        <v>320280</v>
      </c>
      <c r="C37" s="0" t="n">
        <v>3</v>
      </c>
      <c r="D37" s="0" t="n">
        <v>32</v>
      </c>
      <c r="E37" s="2" t="n">
        <f aca="false">VLOOKUP(B37,'10'!$B$2:$F$5570,4,0)</f>
        <v>-21.0095</v>
      </c>
      <c r="F37" s="2" t="n">
        <f aca="false">VLOOKUP(B37,'10'!$B$2:$F$5570,5,0)</f>
        <v>-40.8307</v>
      </c>
      <c r="G37" s="3" t="n">
        <f aca="false">VLOOKUP(B37,'10'!$B$2:$J$5570,6,0)</f>
        <v>36705.1394782815</v>
      </c>
      <c r="H37" s="0" t="n">
        <f aca="false">IFERROR(IF(I37=K37,0,1),1)</f>
        <v>0</v>
      </c>
      <c r="I37" s="0" t="s">
        <v>3043</v>
      </c>
      <c r="K37" s="4" t="str">
        <f aca="false">VLOOKUP(I37,'[1]32-ES'!K$1:K$1048576,1,0)</f>
        <v>'Itapemirim'</v>
      </c>
      <c r="N37" s="0" t="n">
        <v>34032</v>
      </c>
    </row>
    <row r="38" customFormat="false" ht="12.8" hidden="false" customHeight="false" outlineLevel="0" collapsed="false">
      <c r="B38" s="0" t="n">
        <v>320290</v>
      </c>
      <c r="C38" s="0" t="n">
        <v>3</v>
      </c>
      <c r="D38" s="0" t="n">
        <v>32</v>
      </c>
      <c r="E38" s="2" t="n">
        <f aca="false">VLOOKUP(B38,'10'!$B$2:$F$5570,4,0)</f>
        <v>-19.875</v>
      </c>
      <c r="F38" s="2" t="n">
        <f aca="false">VLOOKUP(B38,'10'!$B$2:$F$5570,5,0)</f>
        <v>-40.8753</v>
      </c>
      <c r="G38" s="3" t="n">
        <f aca="false">VLOOKUP(B38,'10'!$B$2:$J$5570,6,0)</f>
        <v>11453.099321811</v>
      </c>
      <c r="H38" s="0" t="n">
        <f aca="false">IFERROR(IF(I38=K38,0,1),1)</f>
        <v>0</v>
      </c>
      <c r="I38" s="0" t="s">
        <v>3044</v>
      </c>
      <c r="K38" s="4" t="str">
        <f aca="false">VLOOKUP(I38,'[1]32-ES'!K$1:K$1048576,1,0)</f>
        <v>'Itarana'</v>
      </c>
      <c r="N38" s="0" t="n">
        <v>10619</v>
      </c>
    </row>
    <row r="39" customFormat="false" ht="12.8" hidden="false" customHeight="false" outlineLevel="0" collapsed="false">
      <c r="B39" s="0" t="n">
        <v>320300</v>
      </c>
      <c r="C39" s="0" t="n">
        <v>3</v>
      </c>
      <c r="D39" s="0" t="n">
        <v>32</v>
      </c>
      <c r="E39" s="2" t="n">
        <f aca="false">VLOOKUP(B39,'10'!$B$2:$F$5570,4,0)</f>
        <v>-20.3531</v>
      </c>
      <c r="F39" s="2" t="n">
        <f aca="false">VLOOKUP(B39,'10'!$B$2:$F$5570,5,0)</f>
        <v>-41.5334</v>
      </c>
      <c r="G39" s="3" t="n">
        <f aca="false">VLOOKUP(B39,'10'!$B$2:$J$5570,6,0)</f>
        <v>31310.2432726408</v>
      </c>
      <c r="H39" s="0" t="n">
        <f aca="false">IFERROR(IF(I39=K39,0,1),1)</f>
        <v>0</v>
      </c>
      <c r="I39" s="0" t="s">
        <v>3045</v>
      </c>
      <c r="K39" s="4" t="str">
        <f aca="false">VLOOKUP(I39,'[1]32-ES'!K$1:K$1048576,1,0)</f>
        <v>'Iuna'</v>
      </c>
      <c r="N39" s="0" t="n">
        <v>29030</v>
      </c>
    </row>
    <row r="40" customFormat="false" ht="12.8" hidden="false" customHeight="false" outlineLevel="0" collapsed="false">
      <c r="B40" s="0" t="n">
        <v>320305</v>
      </c>
      <c r="C40" s="0" t="n">
        <v>3</v>
      </c>
      <c r="D40" s="0" t="n">
        <v>32</v>
      </c>
      <c r="E40" s="2" t="n">
        <f aca="false">VLOOKUP(B40,'10'!$B$2:$F$5570,4,0)</f>
        <v>-18.907</v>
      </c>
      <c r="F40" s="2" t="n">
        <f aca="false">VLOOKUP(B40,'10'!$B$2:$F$5570,5,0)</f>
        <v>-40.0759</v>
      </c>
      <c r="G40" s="3" t="n">
        <f aca="false">VLOOKUP(B40,'10'!$B$2:$J$5570,6,0)</f>
        <v>32252.8940690683</v>
      </c>
      <c r="H40" s="0" t="n">
        <f aca="false">IFERROR(IF(I40=K40,0,1),1)</f>
        <v>1</v>
      </c>
      <c r="I40" s="0" t="s">
        <v>3046</v>
      </c>
      <c r="K40" s="4" t="e">
        <f aca="false">VLOOKUP(I40,'[1]32-ES'!K$1:K$1048576,1,0)</f>
        <v>#N/A</v>
      </c>
      <c r="N40" s="0" t="n">
        <v>29904</v>
      </c>
    </row>
    <row r="41" customFormat="false" ht="12.8" hidden="false" customHeight="false" outlineLevel="0" collapsed="false">
      <c r="B41" s="0" t="n">
        <v>320310</v>
      </c>
      <c r="C41" s="0" t="n">
        <v>3</v>
      </c>
      <c r="D41" s="0" t="n">
        <v>32</v>
      </c>
      <c r="E41" s="2" t="n">
        <f aca="false">VLOOKUP(B41,'10'!$B$2:$F$5570,4,0)</f>
        <v>-20.7994</v>
      </c>
      <c r="F41" s="2" t="n">
        <f aca="false">VLOOKUP(B41,'10'!$B$2:$F$5570,5,0)</f>
        <v>-41.3948</v>
      </c>
      <c r="G41" s="3" t="n">
        <f aca="false">VLOOKUP(B41,'10'!$B$2:$J$5570,6,0)</f>
        <v>12666.4656215603</v>
      </c>
      <c r="H41" s="0" t="n">
        <f aca="false">IFERROR(IF(I41=K41,0,1),1)</f>
        <v>0</v>
      </c>
      <c r="I41" s="0" t="s">
        <v>3047</v>
      </c>
      <c r="K41" s="4" t="str">
        <f aca="false">VLOOKUP(I41,'[1]32-ES'!K$1:K$1048576,1,0)</f>
        <v>'Jeronimo_Monteiro'</v>
      </c>
      <c r="N41" s="0" t="n">
        <v>11744</v>
      </c>
    </row>
    <row r="42" customFormat="false" ht="12.8" hidden="false" customHeight="false" outlineLevel="0" collapsed="false">
      <c r="B42" s="0" t="n">
        <v>320313</v>
      </c>
      <c r="C42" s="0" t="n">
        <v>3</v>
      </c>
      <c r="D42" s="0" t="n">
        <v>32</v>
      </c>
      <c r="E42" s="2" t="n">
        <f aca="false">VLOOKUP(B42,'10'!$B$2:$F$5570,4,0)</f>
        <v>-19.7577</v>
      </c>
      <c r="F42" s="2" t="n">
        <f aca="false">VLOOKUP(B42,'10'!$B$2:$F$5570,5,0)</f>
        <v>-40.386</v>
      </c>
      <c r="G42" s="3" t="n">
        <f aca="false">VLOOKUP(B42,'10'!$B$2:$J$5570,6,0)</f>
        <v>17918.993514697</v>
      </c>
      <c r="H42" s="0" t="n">
        <f aca="false">IFERROR(IF(I42=K42,0,1),1)</f>
        <v>0</v>
      </c>
      <c r="I42" s="0" t="s">
        <v>3048</v>
      </c>
      <c r="K42" s="4" t="str">
        <f aca="false">VLOOKUP(I42,'[1]32-ES'!K$1:K$1048576,1,0)</f>
        <v>'Joao_Neiva'</v>
      </c>
      <c r="N42" s="0" t="n">
        <v>16614</v>
      </c>
    </row>
    <row r="43" customFormat="false" ht="12.8" hidden="false" customHeight="false" outlineLevel="0" collapsed="false">
      <c r="B43" s="0" t="n">
        <v>320316</v>
      </c>
      <c r="C43" s="0" t="n">
        <v>3</v>
      </c>
      <c r="D43" s="0" t="n">
        <v>32</v>
      </c>
      <c r="E43" s="2" t="n">
        <f aca="false">VLOOKUP(B43,'10'!$B$2:$F$5570,4,0)</f>
        <v>-19.8994</v>
      </c>
      <c r="F43" s="2" t="n">
        <f aca="false">VLOOKUP(B43,'10'!$B$2:$F$5570,5,0)</f>
        <v>-41.0621</v>
      </c>
      <c r="G43" s="3" t="n">
        <f aca="false">VLOOKUP(B43,'10'!$B$2:$J$5570,6,0)</f>
        <v>11821.9626769348</v>
      </c>
      <c r="H43" s="0" t="n">
        <f aca="false">IFERROR(IF(I43=K43,0,1),1)</f>
        <v>0</v>
      </c>
      <c r="I43" s="0" t="s">
        <v>3049</v>
      </c>
      <c r="K43" s="4" t="str">
        <f aca="false">VLOOKUP(I43,'[1]32-ES'!K$1:K$1048576,1,0)</f>
        <v>'Laranja_Da_Terra'</v>
      </c>
      <c r="N43" s="0" t="n">
        <v>10961</v>
      </c>
    </row>
    <row r="44" customFormat="false" ht="12.8" hidden="false" customHeight="false" outlineLevel="0" collapsed="false">
      <c r="B44" s="0" t="n">
        <v>320320</v>
      </c>
      <c r="C44" s="0" t="n">
        <v>3</v>
      </c>
      <c r="D44" s="0" t="n">
        <v>32</v>
      </c>
      <c r="E44" s="2" t="n">
        <f aca="false">VLOOKUP(B44,'10'!$B$2:$F$5570,4,0)</f>
        <v>-19.3946</v>
      </c>
      <c r="F44" s="2" t="n">
        <f aca="false">VLOOKUP(B44,'10'!$B$2:$F$5570,5,0)</f>
        <v>-40.0643</v>
      </c>
      <c r="G44" s="3" t="n">
        <f aca="false">VLOOKUP(B44,'10'!$B$2:$J$5570,6,0)</f>
        <v>183745.721147096</v>
      </c>
      <c r="H44" s="0" t="n">
        <f aca="false">IFERROR(IF(I44=K44,0,1),1)</f>
        <v>0</v>
      </c>
      <c r="I44" s="0" t="s">
        <v>3050</v>
      </c>
      <c r="K44" s="4" t="str">
        <f aca="false">VLOOKUP(I44,'[1]32-ES'!K$1:K$1048576,1,0)</f>
        <v>'Linhares'</v>
      </c>
      <c r="N44" s="0" t="n">
        <v>170364</v>
      </c>
    </row>
    <row r="45" customFormat="false" ht="12.8" hidden="false" customHeight="false" outlineLevel="0" collapsed="false">
      <c r="B45" s="0" t="n">
        <v>320330</v>
      </c>
      <c r="C45" s="0" t="n">
        <v>3</v>
      </c>
      <c r="D45" s="0" t="n">
        <v>32</v>
      </c>
      <c r="E45" s="2" t="n">
        <f aca="false">VLOOKUP(B45,'10'!$B$2:$F$5570,4,0)</f>
        <v>-18.8594</v>
      </c>
      <c r="F45" s="2" t="n">
        <f aca="false">VLOOKUP(B45,'10'!$B$2:$F$5570,5,0)</f>
        <v>-41.124</v>
      </c>
      <c r="G45" s="3" t="n">
        <f aca="false">VLOOKUP(B45,'10'!$B$2:$J$5570,6,0)</f>
        <v>16387.455607458</v>
      </c>
      <c r="H45" s="0" t="n">
        <f aca="false">IFERROR(IF(I45=K45,0,1),1)</f>
        <v>1</v>
      </c>
      <c r="I45" s="0" t="s">
        <v>3051</v>
      </c>
      <c r="K45" s="4" t="e">
        <f aca="false">VLOOKUP(I45,'[1]32-ES'!K$1:K$1048576,1,0)</f>
        <v>#N/A</v>
      </c>
      <c r="N45" s="0" t="n">
        <v>15194</v>
      </c>
    </row>
    <row r="46" customFormat="false" ht="12.8" hidden="false" customHeight="false" outlineLevel="0" collapsed="false">
      <c r="B46" s="0" t="n">
        <v>320332</v>
      </c>
      <c r="C46" s="0" t="n">
        <v>3</v>
      </c>
      <c r="D46" s="0" t="n">
        <v>32</v>
      </c>
      <c r="E46" s="2" t="n">
        <f aca="false">VLOOKUP(B46,'10'!$B$2:$F$5570,4,0)</f>
        <v>-21.0398</v>
      </c>
      <c r="F46" s="2" t="n">
        <f aca="false">VLOOKUP(B46,'10'!$B$2:$F$5570,5,0)</f>
        <v>-40.8384</v>
      </c>
      <c r="G46" s="3" t="n">
        <f aca="false">VLOOKUP(B46,'10'!$B$2:$J$5570,6,0)</f>
        <v>41101.3004007509</v>
      </c>
      <c r="H46" s="0" t="n">
        <f aca="false">IFERROR(IF(I46=K46,0,1),1)</f>
        <v>1</v>
      </c>
      <c r="I46" s="0" t="s">
        <v>3052</v>
      </c>
      <c r="K46" s="4" t="e">
        <f aca="false">VLOOKUP(I46,'[1]32-ES'!K$1:K$1048576,1,0)</f>
        <v>#N/A</v>
      </c>
      <c r="N46" s="0" t="n">
        <v>38108</v>
      </c>
    </row>
    <row r="47" customFormat="false" ht="12.8" hidden="false" customHeight="false" outlineLevel="0" collapsed="false">
      <c r="B47" s="0" t="n">
        <v>320334</v>
      </c>
      <c r="C47" s="0" t="n">
        <v>3</v>
      </c>
      <c r="D47" s="0" t="n">
        <v>32</v>
      </c>
      <c r="E47" s="2" t="n">
        <f aca="false">VLOOKUP(B47,'10'!$B$2:$F$5570,4,0)</f>
        <v>-20.4159</v>
      </c>
      <c r="F47" s="2" t="n">
        <f aca="false">VLOOKUP(B47,'10'!$B$2:$F$5570,5,0)</f>
        <v>-40.67</v>
      </c>
      <c r="G47" s="3" t="n">
        <f aca="false">VLOOKUP(B47,'10'!$B$2:$J$5570,6,0)</f>
        <v>17757.2113413971</v>
      </c>
      <c r="H47" s="0" t="n">
        <f aca="false">IFERROR(IF(I47=K47,0,1),1)</f>
        <v>1</v>
      </c>
      <c r="I47" s="0" t="s">
        <v>3053</v>
      </c>
      <c r="K47" s="4" t="e">
        <f aca="false">VLOOKUP(I47,'[1]32-ES'!K$1:K$1048576,1,0)</f>
        <v>#N/A</v>
      </c>
      <c r="N47" s="0" t="n">
        <v>16464</v>
      </c>
    </row>
    <row r="48" customFormat="false" ht="12.8" hidden="false" customHeight="false" outlineLevel="0" collapsed="false">
      <c r="B48" s="0" t="n">
        <v>320335</v>
      </c>
      <c r="C48" s="0" t="n">
        <v>3</v>
      </c>
      <c r="D48" s="0" t="n">
        <v>32</v>
      </c>
      <c r="E48" s="2" t="n">
        <f aca="false">VLOOKUP(B48,'10'!$B$2:$F$5570,4,0)</f>
        <v>-19.4114</v>
      </c>
      <c r="F48" s="2" t="n">
        <f aca="false">VLOOKUP(B48,'10'!$B$2:$F$5570,5,0)</f>
        <v>-40.5456</v>
      </c>
      <c r="G48" s="3" t="n">
        <f aca="false">VLOOKUP(B48,'10'!$B$2:$J$5570,6,0)</f>
        <v>13697.5573393916</v>
      </c>
      <c r="H48" s="0" t="n">
        <f aca="false">IFERROR(IF(I48=K48,0,1),1)</f>
        <v>1</v>
      </c>
      <c r="I48" s="0" t="s">
        <v>3054</v>
      </c>
      <c r="K48" s="4" t="e">
        <f aca="false">VLOOKUP(I48,'[1]32-ES'!K$1:K$1048576,1,0)</f>
        <v>#N/A</v>
      </c>
      <c r="N48" s="0" t="n">
        <v>12700</v>
      </c>
    </row>
    <row r="49" customFormat="false" ht="12.8" hidden="false" customHeight="false" outlineLevel="0" collapsed="false">
      <c r="B49" s="0" t="n">
        <v>320340</v>
      </c>
      <c r="C49" s="0" t="n">
        <v>3</v>
      </c>
      <c r="D49" s="0" t="n">
        <v>32</v>
      </c>
      <c r="E49" s="2" t="n">
        <f aca="false">VLOOKUP(B49,'10'!$B$2:$F$5570,4,0)</f>
        <v>-21.0628</v>
      </c>
      <c r="F49" s="2" t="n">
        <f aca="false">VLOOKUP(B49,'10'!$B$2:$F$5570,5,0)</f>
        <v>-41.3615</v>
      </c>
      <c r="G49" s="3" t="n">
        <f aca="false">VLOOKUP(B49,'10'!$B$2:$J$5570,6,0)</f>
        <v>28248.2460059847</v>
      </c>
      <c r="H49" s="0" t="n">
        <f aca="false">IFERROR(IF(I49=K49,0,1),1)</f>
        <v>0</v>
      </c>
      <c r="I49" s="0" t="s">
        <v>3055</v>
      </c>
      <c r="K49" s="4" t="str">
        <f aca="false">VLOOKUP(I49,'[1]32-ES'!K$1:K$1048576,1,0)</f>
        <v>'Mimoso_Do_Sul'</v>
      </c>
      <c r="N49" s="0" t="n">
        <v>26191</v>
      </c>
    </row>
    <row r="50" customFormat="false" ht="12.8" hidden="false" customHeight="false" outlineLevel="0" collapsed="false">
      <c r="B50" s="0" t="n">
        <v>320350</v>
      </c>
      <c r="C50" s="0" t="n">
        <v>3</v>
      </c>
      <c r="D50" s="0" t="n">
        <v>32</v>
      </c>
      <c r="E50" s="2" t="n">
        <f aca="false">VLOOKUP(B50,'10'!$B$2:$F$5570,4,0)</f>
        <v>-18.1303</v>
      </c>
      <c r="F50" s="2" t="n">
        <f aca="false">VLOOKUP(B50,'10'!$B$2:$F$5570,5,0)</f>
        <v>-40.3668</v>
      </c>
      <c r="G50" s="3" t="n">
        <f aca="false">VLOOKUP(B50,'10'!$B$2:$J$5570,6,0)</f>
        <v>20244.3426189276</v>
      </c>
      <c r="H50" s="0" t="n">
        <f aca="false">IFERROR(IF(I50=K50,0,1),1)</f>
        <v>0</v>
      </c>
      <c r="I50" s="0" t="s">
        <v>3056</v>
      </c>
      <c r="K50" s="4" t="str">
        <f aca="false">VLOOKUP(I50,'[1]32-ES'!K$1:K$1048576,1,0)</f>
        <v>'Montanha'</v>
      </c>
      <c r="N50" s="0" t="n">
        <v>18770</v>
      </c>
    </row>
    <row r="51" customFormat="false" ht="12.8" hidden="false" customHeight="false" outlineLevel="0" collapsed="false">
      <c r="B51" s="0" t="n">
        <v>320360</v>
      </c>
      <c r="C51" s="0" t="n">
        <v>3</v>
      </c>
      <c r="D51" s="0" t="n">
        <v>32</v>
      </c>
      <c r="E51" s="2" t="n">
        <f aca="false">VLOOKUP(B51,'10'!$B$2:$F$5570,4,0)</f>
        <v>-18.0965</v>
      </c>
      <c r="F51" s="2" t="n">
        <f aca="false">VLOOKUP(B51,'10'!$B$2:$F$5570,5,0)</f>
        <v>-40.52</v>
      </c>
      <c r="G51" s="3" t="n">
        <f aca="false">VLOOKUP(B51,'10'!$B$2:$J$5570,6,0)</f>
        <v>5988.09750774034</v>
      </c>
      <c r="H51" s="0" t="n">
        <f aca="false">IFERROR(IF(I51=K51,0,1),1)</f>
        <v>1</v>
      </c>
      <c r="I51" s="0" t="s">
        <v>3057</v>
      </c>
      <c r="K51" s="4" t="e">
        <f aca="false">VLOOKUP(I51,'[1]32-ES'!K$1:K$1048576,1,0)</f>
        <v>#N/A</v>
      </c>
      <c r="N51" s="0" t="n">
        <v>5552</v>
      </c>
    </row>
    <row r="52" customFormat="false" ht="12.8" hidden="false" customHeight="false" outlineLevel="0" collapsed="false">
      <c r="B52" s="0" t="n">
        <v>320370</v>
      </c>
      <c r="C52" s="0" t="n">
        <v>3</v>
      </c>
      <c r="D52" s="0" t="n">
        <v>32</v>
      </c>
      <c r="E52" s="2" t="n">
        <f aca="false">VLOOKUP(B52,'10'!$B$2:$F$5570,4,0)</f>
        <v>-20.4652</v>
      </c>
      <c r="F52" s="2" t="n">
        <f aca="false">VLOOKUP(B52,'10'!$B$2:$F$5570,5,0)</f>
        <v>-41.4156</v>
      </c>
      <c r="G52" s="3" t="n">
        <f aca="false">VLOOKUP(B52,'10'!$B$2:$J$5570,6,0)</f>
        <v>18996.4627888744</v>
      </c>
      <c r="H52" s="0" t="n">
        <f aca="false">IFERROR(IF(I52=K52,0,1),1)</f>
        <v>0</v>
      </c>
      <c r="I52" s="0" t="s">
        <v>3058</v>
      </c>
      <c r="K52" s="4" t="str">
        <f aca="false">VLOOKUP(I52,'[1]32-ES'!K$1:K$1048576,1,0)</f>
        <v>'Muniz_Freire'</v>
      </c>
      <c r="N52" s="0" t="n">
        <v>17613</v>
      </c>
    </row>
    <row r="53" customFormat="false" ht="12.8" hidden="false" customHeight="false" outlineLevel="0" collapsed="false">
      <c r="B53" s="0" t="n">
        <v>320380</v>
      </c>
      <c r="C53" s="0" t="n">
        <v>3</v>
      </c>
      <c r="D53" s="0" t="n">
        <v>32</v>
      </c>
      <c r="E53" s="2" t="n">
        <f aca="false">VLOOKUP(B53,'10'!$B$2:$F$5570,4,0)</f>
        <v>-20.9509</v>
      </c>
      <c r="F53" s="2" t="n">
        <f aca="false">VLOOKUP(B53,'10'!$B$2:$F$5570,5,0)</f>
        <v>-41.346</v>
      </c>
      <c r="G53" s="3" t="n">
        <f aca="false">VLOOKUP(B53,'10'!$B$2:$J$5570,6,0)</f>
        <v>16577.2800241299</v>
      </c>
      <c r="H53" s="0" t="n">
        <f aca="false">IFERROR(IF(I53=K53,0,1),1)</f>
        <v>0</v>
      </c>
      <c r="I53" s="0" t="s">
        <v>3059</v>
      </c>
      <c r="K53" s="4" t="str">
        <f aca="false">VLOOKUP(I53,'[1]32-ES'!K$1:K$1048576,1,0)</f>
        <v>'Muqui'</v>
      </c>
      <c r="N53" s="0" t="n">
        <v>15370</v>
      </c>
    </row>
    <row r="54" customFormat="false" ht="12.8" hidden="false" customHeight="false" outlineLevel="0" collapsed="false">
      <c r="B54" s="0" t="n">
        <v>320390</v>
      </c>
      <c r="C54" s="0" t="n">
        <v>3</v>
      </c>
      <c r="D54" s="0" t="n">
        <v>32</v>
      </c>
      <c r="E54" s="2" t="n">
        <f aca="false">VLOOKUP(B54,'10'!$B$2:$F$5570,4,0)</f>
        <v>-18.715</v>
      </c>
      <c r="F54" s="2" t="n">
        <f aca="false">VLOOKUP(B54,'10'!$B$2:$F$5570,5,0)</f>
        <v>-40.4053</v>
      </c>
      <c r="G54" s="3" t="n">
        <f aca="false">VLOOKUP(B54,'10'!$B$2:$J$5570,6,0)</f>
        <v>53690.1105791272</v>
      </c>
      <c r="H54" s="0" t="n">
        <f aca="false">IFERROR(IF(I54=K54,0,1),1)</f>
        <v>0</v>
      </c>
      <c r="I54" s="0" t="s">
        <v>3060</v>
      </c>
      <c r="K54" s="4" t="str">
        <f aca="false">VLOOKUP(I54,'[1]32-ES'!K$1:K$1048576,1,0)</f>
        <v>'Nova_Venecia'</v>
      </c>
      <c r="N54" s="0" t="n">
        <v>49780</v>
      </c>
    </row>
    <row r="55" customFormat="false" ht="12.8" hidden="false" customHeight="false" outlineLevel="0" collapsed="false">
      <c r="B55" s="0" t="n">
        <v>320400</v>
      </c>
      <c r="C55" s="0" t="n">
        <v>3</v>
      </c>
      <c r="D55" s="0" t="n">
        <v>32</v>
      </c>
      <c r="E55" s="2" t="n">
        <f aca="false">VLOOKUP(B55,'10'!$B$2:$F$5570,4,0)</f>
        <v>-19.2229</v>
      </c>
      <c r="F55" s="2" t="n">
        <f aca="false">VLOOKUP(B55,'10'!$B$2:$F$5570,5,0)</f>
        <v>-40.8534</v>
      </c>
      <c r="G55" s="3" t="n">
        <f aca="false">VLOOKUP(B55,'10'!$B$2:$J$5570,6,0)</f>
        <v>24870.2342274828</v>
      </c>
      <c r="H55" s="0" t="n">
        <f aca="false">IFERROR(IF(I55=K55,0,1),1)</f>
        <v>0</v>
      </c>
      <c r="I55" s="0" t="s">
        <v>3061</v>
      </c>
      <c r="K55" s="4" t="str">
        <f aca="false">VLOOKUP(I55,'[1]32-ES'!K$1:K$1048576,1,0)</f>
        <v>'Pancas'</v>
      </c>
      <c r="N55" s="0" t="n">
        <v>23059</v>
      </c>
    </row>
    <row r="56" customFormat="false" ht="12.8" hidden="false" customHeight="false" outlineLevel="0" collapsed="false">
      <c r="B56" s="0" t="n">
        <v>320405</v>
      </c>
      <c r="C56" s="0" t="n">
        <v>3</v>
      </c>
      <c r="D56" s="0" t="n">
        <v>32</v>
      </c>
      <c r="E56" s="2" t="n">
        <f aca="false">VLOOKUP(B56,'10'!$B$2:$F$5570,4,0)</f>
        <v>-18.3004</v>
      </c>
      <c r="F56" s="2" t="n">
        <f aca="false">VLOOKUP(B56,'10'!$B$2:$F$5570,5,0)</f>
        <v>-39.9574</v>
      </c>
      <c r="G56" s="3" t="n">
        <f aca="false">VLOOKUP(B56,'10'!$B$2:$J$5570,6,0)</f>
        <v>28022.8295111869</v>
      </c>
      <c r="H56" s="0" t="n">
        <f aca="false">IFERROR(IF(I56=K56,0,1),1)</f>
        <v>0</v>
      </c>
      <c r="I56" s="0" t="s">
        <v>3062</v>
      </c>
      <c r="K56" s="4" t="str">
        <f aca="false">VLOOKUP(I56,'[1]32-ES'!K$1:K$1048576,1,0)</f>
        <v>'Pedro_Canario'</v>
      </c>
      <c r="N56" s="0" t="n">
        <v>25982</v>
      </c>
    </row>
    <row r="57" customFormat="false" ht="12.8" hidden="false" customHeight="false" outlineLevel="0" collapsed="false">
      <c r="B57" s="0" t="n">
        <v>320410</v>
      </c>
      <c r="C57" s="0" t="n">
        <v>3</v>
      </c>
      <c r="D57" s="0" t="n">
        <v>32</v>
      </c>
      <c r="E57" s="2" t="n">
        <f aca="false">VLOOKUP(B57,'10'!$B$2:$F$5570,4,0)</f>
        <v>-18.4141</v>
      </c>
      <c r="F57" s="2" t="n">
        <f aca="false">VLOOKUP(B57,'10'!$B$2:$F$5570,5,0)</f>
        <v>-40.2171</v>
      </c>
      <c r="G57" s="3" t="n">
        <f aca="false">VLOOKUP(B57,'10'!$B$2:$J$5570,6,0)</f>
        <v>28865.1753601683</v>
      </c>
      <c r="H57" s="0" t="n">
        <f aca="false">IFERROR(IF(I57=K57,0,1),1)</f>
        <v>0</v>
      </c>
      <c r="I57" s="0" t="s">
        <v>3063</v>
      </c>
      <c r="K57" s="4" t="str">
        <f aca="false">VLOOKUP(I57,'[1]32-ES'!K$1:K$1048576,1,0)</f>
        <v>'Pinheiros'</v>
      </c>
      <c r="N57" s="0" t="n">
        <v>26763</v>
      </c>
    </row>
    <row r="58" customFormat="false" ht="12.8" hidden="false" customHeight="false" outlineLevel="0" collapsed="false">
      <c r="B58" s="0" t="n">
        <v>320420</v>
      </c>
      <c r="C58" s="0" t="n">
        <v>3</v>
      </c>
      <c r="D58" s="0" t="n">
        <v>32</v>
      </c>
      <c r="E58" s="2" t="n">
        <f aca="false">VLOOKUP(B58,'10'!$B$2:$F$5570,4,0)</f>
        <v>-20.8334</v>
      </c>
      <c r="F58" s="2" t="n">
        <f aca="false">VLOOKUP(B58,'10'!$B$2:$F$5570,5,0)</f>
        <v>-40.7268</v>
      </c>
      <c r="G58" s="3" t="n">
        <f aca="false">VLOOKUP(B58,'10'!$B$2:$J$5570,6,0)</f>
        <v>23041.0171213719</v>
      </c>
      <c r="H58" s="0" t="n">
        <f aca="false">IFERROR(IF(I58=K58,0,1),1)</f>
        <v>0</v>
      </c>
      <c r="I58" s="0" t="s">
        <v>3064</v>
      </c>
      <c r="K58" s="4" t="str">
        <f aca="false">VLOOKUP(I58,'[1]32-ES'!K$1:K$1048576,1,0)</f>
        <v>'Piuma'</v>
      </c>
      <c r="N58" s="0" t="n">
        <v>21363</v>
      </c>
    </row>
    <row r="59" customFormat="false" ht="12.8" hidden="false" customHeight="false" outlineLevel="0" collapsed="false">
      <c r="B59" s="0" t="n">
        <v>320425</v>
      </c>
      <c r="C59" s="0" t="n">
        <v>3</v>
      </c>
      <c r="D59" s="0" t="n">
        <v>32</v>
      </c>
      <c r="E59" s="2" t="n">
        <f aca="false">VLOOKUP(B59,'10'!$B$2:$F$5570,4,0)</f>
        <v>-18.1253</v>
      </c>
      <c r="F59" s="2" t="n">
        <f aca="false">VLOOKUP(B59,'10'!$B$2:$F$5570,5,0)</f>
        <v>-40.5458</v>
      </c>
      <c r="G59" s="3" t="n">
        <f aca="false">VLOOKUP(B59,'10'!$B$2:$J$5570,6,0)</f>
        <v>8395.41624644287</v>
      </c>
      <c r="H59" s="0" t="n">
        <f aca="false">IFERROR(IF(I59=K59,0,1),1)</f>
        <v>1</v>
      </c>
      <c r="I59" s="0" t="s">
        <v>3065</v>
      </c>
      <c r="K59" s="4" t="e">
        <f aca="false">VLOOKUP(I59,'[1]32-ES'!K$1:K$1048576,1,0)</f>
        <v>#N/A</v>
      </c>
      <c r="N59" s="0" t="n">
        <v>7784</v>
      </c>
    </row>
    <row r="60" customFormat="false" ht="12.8" hidden="false" customHeight="false" outlineLevel="0" collapsed="false">
      <c r="B60" s="0" t="n">
        <v>320430</v>
      </c>
      <c r="C60" s="0" t="n">
        <v>3</v>
      </c>
      <c r="D60" s="0" t="n">
        <v>32</v>
      </c>
      <c r="E60" s="2" t="n">
        <f aca="false">VLOOKUP(B60,'10'!$B$2:$F$5570,4,0)</f>
        <v>-21.0964</v>
      </c>
      <c r="F60" s="2" t="n">
        <f aca="false">VLOOKUP(B60,'10'!$B$2:$F$5570,5,0)</f>
        <v>-41.0468</v>
      </c>
      <c r="G60" s="3" t="n">
        <f aca="false">VLOOKUP(B60,'10'!$B$2:$J$5570,6,0)</f>
        <v>12390.3573791284</v>
      </c>
      <c r="H60" s="0" t="n">
        <f aca="false">IFERROR(IF(I60=K60,0,1),1)</f>
        <v>1</v>
      </c>
      <c r="I60" s="0" t="s">
        <v>435</v>
      </c>
      <c r="K60" s="4" t="e">
        <f aca="false">VLOOKUP(I60,'[1]32-ES'!K$1:K$1048576,1,0)</f>
        <v>#N/A</v>
      </c>
      <c r="N60" s="0" t="n">
        <v>11488</v>
      </c>
    </row>
    <row r="61" customFormat="false" ht="12.8" hidden="false" customHeight="false" outlineLevel="0" collapsed="false">
      <c r="B61" s="0" t="n">
        <v>320435</v>
      </c>
      <c r="C61" s="0" t="n">
        <v>3</v>
      </c>
      <c r="D61" s="0" t="n">
        <v>32</v>
      </c>
      <c r="E61" s="2" t="n">
        <f aca="false">VLOOKUP(B61,'10'!$B$2:$F$5570,4,0)</f>
        <v>-19.2719</v>
      </c>
      <c r="F61" s="2" t="n">
        <f aca="false">VLOOKUP(B61,'10'!$B$2:$F$5570,5,0)</f>
        <v>-40.3366</v>
      </c>
      <c r="G61" s="3" t="n">
        <f aca="false">VLOOKUP(B61,'10'!$B$2:$J$5570,6,0)</f>
        <v>20502.1155483855</v>
      </c>
      <c r="H61" s="0" t="n">
        <f aca="false">IFERROR(IF(I61=K61,0,1),1)</f>
        <v>1</v>
      </c>
      <c r="I61" s="0" t="s">
        <v>3066</v>
      </c>
      <c r="K61" s="4" t="e">
        <f aca="false">VLOOKUP(I61,'[1]32-ES'!K$1:K$1048576,1,0)</f>
        <v>#N/A</v>
      </c>
      <c r="N61" s="0" t="n">
        <v>19009</v>
      </c>
    </row>
    <row r="62" customFormat="false" ht="12.8" hidden="false" customHeight="false" outlineLevel="0" collapsed="false">
      <c r="B62" s="0" t="n">
        <v>320440</v>
      </c>
      <c r="C62" s="0" t="n">
        <v>3</v>
      </c>
      <c r="D62" s="0" t="n">
        <v>32</v>
      </c>
      <c r="E62" s="2" t="n">
        <f aca="false">VLOOKUP(B62,'10'!$B$2:$F$5570,4,0)</f>
        <v>-20.8556</v>
      </c>
      <c r="F62" s="2" t="n">
        <f aca="false">VLOOKUP(B62,'10'!$B$2:$F$5570,5,0)</f>
        <v>-40.9388</v>
      </c>
      <c r="G62" s="3" t="n">
        <f aca="false">VLOOKUP(B62,'10'!$B$2:$J$5570,6,0)</f>
        <v>12530.5685959883</v>
      </c>
      <c r="H62" s="0" t="n">
        <f aca="false">IFERROR(IF(I62=K62,0,1),1)</f>
        <v>1</v>
      </c>
      <c r="I62" s="0" t="s">
        <v>3067</v>
      </c>
      <c r="K62" s="4" t="e">
        <f aca="false">VLOOKUP(I62,'[1]32-ES'!K$1:K$1048576,1,0)</f>
        <v>#N/A</v>
      </c>
      <c r="N62" s="0" t="n">
        <v>11618</v>
      </c>
    </row>
    <row r="63" customFormat="false" ht="12.8" hidden="false" customHeight="false" outlineLevel="0" collapsed="false">
      <c r="B63" s="0" t="n">
        <v>320450</v>
      </c>
      <c r="C63" s="0" t="n">
        <v>3</v>
      </c>
      <c r="D63" s="0" t="n">
        <v>32</v>
      </c>
      <c r="E63" s="2" t="n">
        <f aca="false">VLOOKUP(B63,'10'!$B$2:$F$5570,4,0)</f>
        <v>-20.0999</v>
      </c>
      <c r="F63" s="2" t="n">
        <f aca="false">VLOOKUP(B63,'10'!$B$2:$F$5570,5,0)</f>
        <v>-40.527</v>
      </c>
      <c r="G63" s="3" t="n">
        <f aca="false">VLOOKUP(B63,'10'!$B$2:$J$5570,6,0)</f>
        <v>13266.1382105919</v>
      </c>
      <c r="H63" s="0" t="n">
        <f aca="false">IFERROR(IF(I63=K63,0,1),1)</f>
        <v>0</v>
      </c>
      <c r="I63" s="0" t="s">
        <v>3068</v>
      </c>
      <c r="K63" s="4" t="str">
        <f aca="false">VLOOKUP(I63,'[1]32-ES'!K$1:K$1048576,1,0)</f>
        <v>'Santa_Leopoldina'</v>
      </c>
      <c r="N63" s="0" t="n">
        <v>12300</v>
      </c>
    </row>
    <row r="64" customFormat="false" ht="12.8" hidden="false" customHeight="false" outlineLevel="0" collapsed="false">
      <c r="B64" s="0" t="n">
        <v>320455</v>
      </c>
      <c r="C64" s="0" t="n">
        <v>3</v>
      </c>
      <c r="D64" s="0" t="n">
        <v>32</v>
      </c>
      <c r="E64" s="2" t="n">
        <f aca="false">VLOOKUP(B64,'10'!$B$2:$F$5570,4,0)</f>
        <v>-20.0253</v>
      </c>
      <c r="F64" s="2" t="n">
        <f aca="false">VLOOKUP(B64,'10'!$B$2:$F$5570,5,0)</f>
        <v>-40.7439</v>
      </c>
      <c r="G64" s="3" t="n">
        <f aca="false">VLOOKUP(B64,'10'!$B$2:$J$5570,6,0)</f>
        <v>42979.0521588517</v>
      </c>
      <c r="H64" s="0" t="n">
        <f aca="false">IFERROR(IF(I64=K64,0,1),1)</f>
        <v>0</v>
      </c>
      <c r="I64" s="0" t="s">
        <v>3069</v>
      </c>
      <c r="K64" s="4" t="str">
        <f aca="false">VLOOKUP(I64,'[1]32-ES'!K$1:K$1048576,1,0)</f>
        <v>'Santa_Maria_De_Jetiba'</v>
      </c>
      <c r="N64" s="0" t="n">
        <v>39849</v>
      </c>
    </row>
    <row r="65" customFormat="false" ht="12.8" hidden="false" customHeight="false" outlineLevel="0" collapsed="false">
      <c r="B65" s="0" t="n">
        <v>320460</v>
      </c>
      <c r="C65" s="0" t="n">
        <v>3</v>
      </c>
      <c r="D65" s="0" t="n">
        <v>32</v>
      </c>
      <c r="E65" s="2" t="n">
        <f aca="false">VLOOKUP(B65,'10'!$B$2:$F$5570,4,0)</f>
        <v>-19.9363</v>
      </c>
      <c r="F65" s="2" t="n">
        <f aca="false">VLOOKUP(B65,'10'!$B$2:$F$5570,5,0)</f>
        <v>-40.5979</v>
      </c>
      <c r="G65" s="3" t="n">
        <f aca="false">VLOOKUP(B65,'10'!$B$2:$J$5570,6,0)</f>
        <v>25229.3906522086</v>
      </c>
      <c r="H65" s="0" t="n">
        <f aca="false">IFERROR(IF(I65=K65,0,1),1)</f>
        <v>0</v>
      </c>
      <c r="I65" s="0" t="s">
        <v>3070</v>
      </c>
      <c r="K65" s="4" t="str">
        <f aca="false">VLOOKUP(I65,'[1]32-ES'!K$1:K$1048576,1,0)</f>
        <v>'Santa_Teresa'</v>
      </c>
      <c r="N65" s="0" t="n">
        <v>23392</v>
      </c>
    </row>
    <row r="66" customFormat="false" ht="12.8" hidden="false" customHeight="false" outlineLevel="0" collapsed="false">
      <c r="B66" s="0" t="n">
        <v>320465</v>
      </c>
      <c r="C66" s="0" t="n">
        <v>3</v>
      </c>
      <c r="D66" s="0" t="n">
        <v>32</v>
      </c>
      <c r="E66" s="2" t="n">
        <f aca="false">VLOOKUP(B66,'10'!$B$2:$F$5570,4,0)</f>
        <v>-19.1452</v>
      </c>
      <c r="F66" s="2" t="n">
        <f aca="false">VLOOKUP(B66,'10'!$B$2:$F$5570,5,0)</f>
        <v>-40.6281</v>
      </c>
      <c r="G66" s="3" t="n">
        <f aca="false">VLOOKUP(B66,'10'!$B$2:$J$5570,6,0)</f>
        <v>9263.64724315233</v>
      </c>
      <c r="H66" s="0" t="n">
        <f aca="false">IFERROR(IF(I66=K66,0,1),1)</f>
        <v>1</v>
      </c>
      <c r="I66" s="0" t="s">
        <v>3071</v>
      </c>
      <c r="K66" s="4" t="e">
        <f aca="false">VLOOKUP(I66,'[1]32-ES'!K$1:K$1048576,1,0)</f>
        <v>#N/A</v>
      </c>
      <c r="N66" s="0" t="n">
        <v>8589</v>
      </c>
    </row>
    <row r="67" customFormat="false" ht="12.8" hidden="false" customHeight="false" outlineLevel="0" collapsed="false">
      <c r="B67" s="0" t="n">
        <v>320470</v>
      </c>
      <c r="C67" s="0" t="n">
        <v>3</v>
      </c>
      <c r="D67" s="0" t="n">
        <v>32</v>
      </c>
      <c r="E67" s="2" t="n">
        <f aca="false">VLOOKUP(B67,'10'!$B$2:$F$5570,4,0)</f>
        <v>-19.0182</v>
      </c>
      <c r="F67" s="2" t="n">
        <f aca="false">VLOOKUP(B67,'10'!$B$2:$F$5570,5,0)</f>
        <v>-40.5365</v>
      </c>
      <c r="G67" s="3" t="n">
        <f aca="false">VLOOKUP(B67,'10'!$B$2:$J$5570,6,0)</f>
        <v>40295.6251777174</v>
      </c>
      <c r="H67" s="0" t="n">
        <f aca="false">IFERROR(IF(I67=K67,0,1),1)</f>
        <v>0</v>
      </c>
      <c r="I67" s="0" t="s">
        <v>3072</v>
      </c>
      <c r="K67" s="4" t="str">
        <f aca="false">VLOOKUP(I67,'[1]32-ES'!K$1:K$1048576,1,0)</f>
        <v>'Sao_Gabriel_Da_Palha'</v>
      </c>
      <c r="N67" s="0" t="n">
        <v>37361</v>
      </c>
    </row>
    <row r="68" customFormat="false" ht="12.8" hidden="false" customHeight="false" outlineLevel="0" collapsed="false">
      <c r="B68" s="0" t="n">
        <v>320480</v>
      </c>
      <c r="C68" s="0" t="n">
        <v>3</v>
      </c>
      <c r="D68" s="0" t="n">
        <v>32</v>
      </c>
      <c r="E68" s="2" t="n">
        <f aca="false">VLOOKUP(B68,'10'!$B$2:$F$5570,4,0)</f>
        <v>-21.0274</v>
      </c>
      <c r="F68" s="2" t="n">
        <f aca="false">VLOOKUP(B68,'10'!$B$2:$F$5570,5,0)</f>
        <v>-41.6636</v>
      </c>
      <c r="G68" s="3" t="n">
        <f aca="false">VLOOKUP(B68,'10'!$B$2:$J$5570,6,0)</f>
        <v>11395.936287245</v>
      </c>
      <c r="H68" s="0" t="n">
        <f aca="false">IFERROR(IF(I68=K68,0,1),1)</f>
        <v>0</v>
      </c>
      <c r="I68" s="0" t="s">
        <v>3073</v>
      </c>
      <c r="K68" s="4" t="str">
        <f aca="false">VLOOKUP(I68,'[1]32-ES'!K$1:K$1048576,1,0)</f>
        <v>'Sao_Jose_Do_Calcado'</v>
      </c>
      <c r="N68" s="0" t="n">
        <v>10566</v>
      </c>
    </row>
    <row r="69" customFormat="false" ht="12.8" hidden="false" customHeight="false" outlineLevel="0" collapsed="false">
      <c r="B69" s="0" t="n">
        <v>320490</v>
      </c>
      <c r="C69" s="0" t="n">
        <v>3</v>
      </c>
      <c r="D69" s="0" t="n">
        <v>32</v>
      </c>
      <c r="E69" s="2" t="n">
        <f aca="false">VLOOKUP(B69,'10'!$B$2:$F$5570,4,0)</f>
        <v>-18.7214</v>
      </c>
      <c r="F69" s="2" t="n">
        <f aca="false">VLOOKUP(B69,'10'!$B$2:$F$5570,5,0)</f>
        <v>-39.8579</v>
      </c>
      <c r="G69" s="3" t="n">
        <f aca="false">VLOOKUP(B69,'10'!$B$2:$J$5570,6,0)</f>
        <v>138638.694135439</v>
      </c>
      <c r="H69" s="0" t="n">
        <f aca="false">IFERROR(IF(I69=K69,0,1),1)</f>
        <v>0</v>
      </c>
      <c r="I69" s="0" t="s">
        <v>3074</v>
      </c>
      <c r="K69" s="4" t="str">
        <f aca="false">VLOOKUP(I69,'[1]32-ES'!K$1:K$1048576,1,0)</f>
        <v>'Sao_Mateus'</v>
      </c>
      <c r="N69" s="0" t="n">
        <v>128542</v>
      </c>
    </row>
    <row r="70" customFormat="false" ht="12.8" hidden="false" customHeight="false" outlineLevel="0" collapsed="false">
      <c r="B70" s="0" t="n">
        <v>320495</v>
      </c>
      <c r="C70" s="0" t="n">
        <v>3</v>
      </c>
      <c r="D70" s="0" t="n">
        <v>32</v>
      </c>
      <c r="E70" s="2" t="n">
        <f aca="false">VLOOKUP(B70,'10'!$B$2:$F$5570,4,0)</f>
        <v>-19.7411</v>
      </c>
      <c r="F70" s="2" t="n">
        <f aca="false">VLOOKUP(B70,'10'!$B$2:$F$5570,5,0)</f>
        <v>-40.6526</v>
      </c>
      <c r="G70" s="3" t="n">
        <f aca="false">VLOOKUP(B70,'10'!$B$2:$J$5570,6,0)</f>
        <v>13285.5520713879</v>
      </c>
      <c r="H70" s="0" t="n">
        <f aca="false">IFERROR(IF(I70=K70,0,1),1)</f>
        <v>1</v>
      </c>
      <c r="I70" s="0" t="s">
        <v>3075</v>
      </c>
      <c r="K70" s="4" t="e">
        <f aca="false">VLOOKUP(I70,'[1]32-ES'!K$1:K$1048576,1,0)</f>
        <v>#N/A</v>
      </c>
      <c r="N70" s="0" t="n">
        <v>12318</v>
      </c>
    </row>
    <row r="71" customFormat="false" ht="12.8" hidden="false" customHeight="false" outlineLevel="0" collapsed="false">
      <c r="B71" s="0" t="n">
        <v>320500</v>
      </c>
      <c r="C71" s="0" t="n">
        <v>3</v>
      </c>
      <c r="D71" s="0" t="n">
        <v>32</v>
      </c>
      <c r="E71" s="2" t="n">
        <f aca="false">VLOOKUP(B71,'10'!$B$2:$F$5570,4,0)</f>
        <v>-20.121</v>
      </c>
      <c r="F71" s="2" t="n">
        <f aca="false">VLOOKUP(B71,'10'!$B$2:$F$5570,5,0)</f>
        <v>-40.3074</v>
      </c>
      <c r="G71" s="3" t="n">
        <f aca="false">VLOOKUP(B71,'10'!$B$2:$J$5570,6,0)</f>
        <v>547468.717351221</v>
      </c>
      <c r="H71" s="0" t="n">
        <f aca="false">IFERROR(IF(I71=K71,0,1),1)</f>
        <v>0</v>
      </c>
      <c r="I71" s="0" t="s">
        <v>3076</v>
      </c>
      <c r="K71" s="4" t="str">
        <f aca="false">VLOOKUP(I71,'[1]32-ES'!K$1:K$1048576,1,0)</f>
        <v>'Serra'</v>
      </c>
      <c r="N71" s="0" t="n">
        <v>507598</v>
      </c>
    </row>
    <row r="72" customFormat="false" ht="12.8" hidden="false" customHeight="false" outlineLevel="0" collapsed="false">
      <c r="B72" s="0" t="n">
        <v>320501</v>
      </c>
      <c r="C72" s="0" t="n">
        <v>3</v>
      </c>
      <c r="D72" s="0" t="n">
        <v>32</v>
      </c>
      <c r="E72" s="2" t="n">
        <f aca="false">VLOOKUP(B72,'10'!$B$2:$F$5570,4,0)</f>
        <v>-19.1897</v>
      </c>
      <c r="F72" s="2" t="n">
        <f aca="false">VLOOKUP(B72,'10'!$B$2:$F$5570,5,0)</f>
        <v>-40.0974</v>
      </c>
      <c r="G72" s="3" t="n">
        <f aca="false">VLOOKUP(B72,'10'!$B$2:$J$5570,6,0)</f>
        <v>31762.1548100586</v>
      </c>
      <c r="H72" s="0" t="n">
        <f aca="false">IFERROR(IF(I72=K72,0,1),1)</f>
        <v>1</v>
      </c>
      <c r="I72" s="0" t="s">
        <v>3077</v>
      </c>
      <c r="K72" s="4" t="e">
        <f aca="false">VLOOKUP(I72,'[1]32-ES'!K$1:K$1048576,1,0)</f>
        <v>#N/A</v>
      </c>
      <c r="N72" s="0" t="n">
        <v>29449</v>
      </c>
    </row>
    <row r="73" customFormat="false" ht="12.8" hidden="false" customHeight="false" outlineLevel="0" collapsed="false">
      <c r="B73" s="0" t="n">
        <v>320503</v>
      </c>
      <c r="C73" s="0" t="n">
        <v>3</v>
      </c>
      <c r="D73" s="0" t="n">
        <v>32</v>
      </c>
      <c r="E73" s="2" t="n">
        <f aca="false">VLOOKUP(B73,'10'!$B$2:$F$5570,4,0)</f>
        <v>-20.669</v>
      </c>
      <c r="F73" s="2" t="n">
        <f aca="false">VLOOKUP(B73,'10'!$B$2:$F$5570,5,0)</f>
        <v>-41.0179</v>
      </c>
      <c r="G73" s="3" t="n">
        <f aca="false">VLOOKUP(B73,'10'!$B$2:$J$5570,6,0)</f>
        <v>22872.76366114</v>
      </c>
      <c r="H73" s="0" t="n">
        <f aca="false">IFERROR(IF(I73=K73,0,1),1)</f>
        <v>0</v>
      </c>
      <c r="I73" s="0" t="s">
        <v>3078</v>
      </c>
      <c r="K73" s="4" t="str">
        <f aca="false">VLOOKUP(I73,'[1]32-ES'!K$1:K$1048576,1,0)</f>
        <v>'Vargem_Alta'</v>
      </c>
      <c r="N73" s="0" t="n">
        <v>21207</v>
      </c>
    </row>
    <row r="74" customFormat="false" ht="12.8" hidden="false" customHeight="false" outlineLevel="0" collapsed="false">
      <c r="B74" s="0" t="n">
        <v>320506</v>
      </c>
      <c r="C74" s="0" t="n">
        <v>3</v>
      </c>
      <c r="D74" s="0" t="n">
        <v>32</v>
      </c>
      <c r="E74" s="2" t="n">
        <f aca="false">VLOOKUP(B74,'10'!$B$2:$F$5570,4,0)</f>
        <v>-20.327</v>
      </c>
      <c r="F74" s="2" t="n">
        <f aca="false">VLOOKUP(B74,'10'!$B$2:$F$5570,5,0)</f>
        <v>-41.1355</v>
      </c>
      <c r="G74" s="3" t="n">
        <f aca="false">VLOOKUP(B74,'10'!$B$2:$J$5570,6,0)</f>
        <v>26747.9859855836</v>
      </c>
      <c r="H74" s="0" t="n">
        <f aca="false">IFERROR(IF(I74=K74,0,1),1)</f>
        <v>0</v>
      </c>
      <c r="I74" s="0" t="s">
        <v>3079</v>
      </c>
      <c r="K74" s="4" t="str">
        <f aca="false">VLOOKUP(I74,'[1]32-ES'!K$1:K$1048576,1,0)</f>
        <v>'Venda_Nova_Do_Imigrante'</v>
      </c>
      <c r="N74" s="0" t="n">
        <v>24800</v>
      </c>
    </row>
    <row r="75" customFormat="false" ht="12.8" hidden="false" customHeight="false" outlineLevel="0" collapsed="false">
      <c r="B75" s="0" t="n">
        <v>320510</v>
      </c>
      <c r="C75" s="0" t="n">
        <v>3</v>
      </c>
      <c r="D75" s="0" t="n">
        <v>32</v>
      </c>
      <c r="E75" s="2" t="n">
        <f aca="false">VLOOKUP(B75,'10'!$B$2:$F$5570,4,0)</f>
        <v>-20.3825</v>
      </c>
      <c r="F75" s="2" t="n">
        <f aca="false">VLOOKUP(B75,'10'!$B$2:$F$5570,5,0)</f>
        <v>-40.4933</v>
      </c>
      <c r="G75" s="3" t="n">
        <f aca="false">VLOOKUP(B75,'10'!$B$2:$J$5570,6,0)</f>
        <v>82998.5690941372</v>
      </c>
      <c r="H75" s="0" t="n">
        <f aca="false">IFERROR(IF(I75=K75,0,1),1)</f>
        <v>1</v>
      </c>
      <c r="I75" s="0" t="s">
        <v>679</v>
      </c>
      <c r="K75" s="4" t="e">
        <f aca="false">VLOOKUP(I75,'[1]32-ES'!K$1:K$1048576,1,0)</f>
        <v>#N/A</v>
      </c>
      <c r="N75" s="0" t="n">
        <v>76954</v>
      </c>
    </row>
    <row r="76" customFormat="false" ht="12.8" hidden="false" customHeight="false" outlineLevel="0" collapsed="false">
      <c r="B76" s="0" t="n">
        <v>320515</v>
      </c>
      <c r="C76" s="0" t="n">
        <v>3</v>
      </c>
      <c r="D76" s="0" t="n">
        <v>32</v>
      </c>
      <c r="E76" s="2" t="n">
        <f aca="false">VLOOKUP(B76,'10'!$B$2:$F$5570,4,0)</f>
        <v>-18.6091</v>
      </c>
      <c r="F76" s="2" t="n">
        <f aca="false">VLOOKUP(B76,'10'!$B$2:$F$5570,5,0)</f>
        <v>-40.609</v>
      </c>
      <c r="G76" s="3" t="n">
        <f aca="false">VLOOKUP(B76,'10'!$B$2:$J$5570,6,0)</f>
        <v>9891.36207555595</v>
      </c>
      <c r="H76" s="0" t="n">
        <f aca="false">IFERROR(IF(I76=K76,0,1),1)</f>
        <v>1</v>
      </c>
      <c r="I76" s="0" t="s">
        <v>3080</v>
      </c>
      <c r="K76" s="4" t="e">
        <f aca="false">VLOOKUP(I76,'[1]32-ES'!K$1:K$1048576,1,0)</f>
        <v>#N/A</v>
      </c>
      <c r="N76" s="0" t="n">
        <v>9171</v>
      </c>
    </row>
    <row r="77" customFormat="false" ht="12.8" hidden="false" customHeight="false" outlineLevel="0" collapsed="false">
      <c r="B77" s="0" t="n">
        <v>320517</v>
      </c>
      <c r="C77" s="0" t="n">
        <v>3</v>
      </c>
      <c r="D77" s="0" t="n">
        <v>32</v>
      </c>
      <c r="E77" s="2" t="n">
        <f aca="false">VLOOKUP(B77,'10'!$B$2:$F$5570,4,0)</f>
        <v>-18.9958</v>
      </c>
      <c r="F77" s="2" t="n">
        <f aca="false">VLOOKUP(B77,'10'!$B$2:$F$5570,5,0)</f>
        <v>-40.3849</v>
      </c>
      <c r="G77" s="3" t="n">
        <f aca="false">VLOOKUP(B77,'10'!$B$2:$J$5570,6,0)</f>
        <v>15193.5031685047</v>
      </c>
      <c r="H77" s="0" t="n">
        <f aca="false">IFERROR(IF(I77=K77,0,1),1)</f>
        <v>1</v>
      </c>
      <c r="I77" s="0" t="s">
        <v>3081</v>
      </c>
      <c r="K77" s="4" t="e">
        <f aca="false">VLOOKUP(I77,'[1]32-ES'!K$1:K$1048576,1,0)</f>
        <v>#N/A</v>
      </c>
      <c r="N77" s="0" t="n">
        <v>14087</v>
      </c>
    </row>
    <row r="78" customFormat="false" ht="12.8" hidden="false" customHeight="false" outlineLevel="0" collapsed="false">
      <c r="B78" s="0" t="n">
        <v>320520</v>
      </c>
      <c r="C78" s="0" t="n">
        <v>3</v>
      </c>
      <c r="D78" s="0" t="n">
        <v>32</v>
      </c>
      <c r="E78" s="2" t="n">
        <f aca="false">VLOOKUP(B78,'10'!$B$2:$F$5570,4,0)</f>
        <v>-20.3417</v>
      </c>
      <c r="F78" s="2" t="n">
        <f aca="false">VLOOKUP(B78,'10'!$B$2:$F$5570,5,0)</f>
        <v>-40.2875</v>
      </c>
      <c r="G78" s="3" t="n">
        <f aca="false">VLOOKUP(B78,'10'!$B$2:$J$5570,6,0)</f>
        <v>524398.579438655</v>
      </c>
      <c r="H78" s="0" t="n">
        <f aca="false">IFERROR(IF(I78=K78,0,1),1)</f>
        <v>0</v>
      </c>
      <c r="I78" s="0" t="s">
        <v>3082</v>
      </c>
      <c r="K78" s="4" t="str">
        <f aca="false">VLOOKUP(I78,'[1]32-ES'!K$1:K$1048576,1,0)</f>
        <v>'Vila_Velha'</v>
      </c>
      <c r="N78" s="0" t="n">
        <v>486208</v>
      </c>
    </row>
    <row r="79" customFormat="false" ht="12.8" hidden="false" customHeight="false" outlineLevel="0" collapsed="false">
      <c r="B79" s="0" t="n">
        <v>320530</v>
      </c>
      <c r="C79" s="0" t="n">
        <v>3</v>
      </c>
      <c r="D79" s="0" t="n">
        <v>32</v>
      </c>
      <c r="E79" s="2" t="n">
        <f aca="false">VLOOKUP(B79,'10'!$B$2:$F$5570,4,0)</f>
        <v>-20.3155</v>
      </c>
      <c r="F79" s="2" t="n">
        <f aca="false">VLOOKUP(B79,'10'!$B$2:$F$5570,5,0)</f>
        <v>-40.3128</v>
      </c>
      <c r="G79" s="3" t="n">
        <f aca="false">VLOOKUP(B79,'10'!$B$2:$J$5570,6,0)</f>
        <v>386408.092544238</v>
      </c>
      <c r="H79" s="0" t="n">
        <f aca="false">IFERROR(IF(I79=K79,0,1),1)</f>
        <v>0</v>
      </c>
      <c r="I79" s="0" t="s">
        <v>3083</v>
      </c>
      <c r="K79" s="4" t="str">
        <f aca="false">VLOOKUP(I79,'[1]32-ES'!K$1:K$1048576,1,0)</f>
        <v>'Vitoria'</v>
      </c>
      <c r="N79" s="0" t="n">
        <v>358267</v>
      </c>
    </row>
    <row r="80" customFormat="false" ht="12.8" hidden="false" customHeight="false" outlineLevel="0" collapsed="false">
      <c r="G80" s="3"/>
    </row>
    <row r="81" customFormat="false" ht="12.8" hidden="false" customHeight="false" outlineLevel="0" collapsed="false">
      <c r="G81" s="8" t="n">
        <f aca="false">SUM(G2:G79)</f>
        <v>4284410.42553632</v>
      </c>
      <c r="N81" s="9" t="n">
        <f aca="false">SUM(N2:N79)</f>
        <v>3972388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95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330010</v>
      </c>
      <c r="C2" s="0" t="n">
        <v>3</v>
      </c>
      <c r="D2" s="0" t="n">
        <v>33</v>
      </c>
      <c r="E2" s="2" t="n">
        <f aca="false">VLOOKUP(B2,'10'!$B$2:$F$5570,4,0)</f>
        <v>-23.0011</v>
      </c>
      <c r="F2" s="2" t="n">
        <f aca="false">VLOOKUP(B2,'10'!$B$2:$F$5570,5,0)</f>
        <v>-44.3196</v>
      </c>
      <c r="G2" s="3" t="n">
        <f aca="false">VLOOKUP(B2,'10'!$B$2:$J$5570,6,0)</f>
        <v>216148.533363422</v>
      </c>
      <c r="H2" s="0" t="n">
        <f aca="false">IFERROR(IF(I2=K2,0,1),1)</f>
        <v>0</v>
      </c>
      <c r="I2" s="0" t="s">
        <v>3084</v>
      </c>
      <c r="K2" s="4" t="str">
        <f aca="false">VLOOKUP(I2,'[1]33-RJ'!K$1:K$1048576,1,0)</f>
        <v>'Angra_Dos_Reis'</v>
      </c>
      <c r="N2" s="0" t="n">
        <v>200407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330015</v>
      </c>
      <c r="C3" s="0" t="n">
        <v>3</v>
      </c>
      <c r="D3" s="0" t="n">
        <v>33</v>
      </c>
      <c r="E3" s="2" t="n">
        <f aca="false">VLOOKUP(B3,'10'!$B$2:$F$5570,4,0)</f>
        <v>-21.6252</v>
      </c>
      <c r="F3" s="2" t="n">
        <f aca="false">VLOOKUP(B3,'10'!$B$2:$F$5570,5,0)</f>
        <v>-42.1017</v>
      </c>
      <c r="G3" s="3" t="n">
        <f aca="false">VLOOKUP(B3,'10'!$B$2:$J$5570,6,0)</f>
        <v>12524.0973090563</v>
      </c>
      <c r="H3" s="0" t="n">
        <f aca="false">IFERROR(IF(I3=K3,0,1),1)</f>
        <v>0</v>
      </c>
      <c r="I3" s="0" t="s">
        <v>3085</v>
      </c>
      <c r="K3" s="4" t="str">
        <f aca="false">VLOOKUP(I3,'[1]33-RJ'!K$1:K$1048576,1,0)</f>
        <v>'Aperibe'</v>
      </c>
      <c r="N3" s="0" t="n">
        <v>11612</v>
      </c>
      <c r="Q3" s="0" t="s">
        <v>4</v>
      </c>
      <c r="R3" s="0" t="n">
        <f aca="false">AVERAGE($G$1:$G$93)</f>
        <v>201172.146560824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330020</v>
      </c>
      <c r="C4" s="0" t="n">
        <v>3</v>
      </c>
      <c r="D4" s="0" t="n">
        <v>33</v>
      </c>
      <c r="E4" s="2" t="n">
        <f aca="false">VLOOKUP(B4,'10'!$B$2:$F$5570,4,0)</f>
        <v>-22.8697</v>
      </c>
      <c r="F4" s="2" t="n">
        <f aca="false">VLOOKUP(B4,'10'!$B$2:$F$5570,5,0)</f>
        <v>-42.3326</v>
      </c>
      <c r="G4" s="3" t="n">
        <f aca="false">VLOOKUP(B4,'10'!$B$2:$J$5570,6,0)</f>
        <v>140684.699353772</v>
      </c>
      <c r="H4" s="0" t="n">
        <f aca="false">IFERROR(IF(I4=K4,0,1),1)</f>
        <v>0</v>
      </c>
      <c r="I4" s="0" t="s">
        <v>3086</v>
      </c>
      <c r="K4" s="4" t="str">
        <f aca="false">VLOOKUP(I4,'[1]33-RJ'!K$1:K$1048576,1,0)</f>
        <v>'Araruama'</v>
      </c>
      <c r="N4" s="0" t="n">
        <v>130439</v>
      </c>
      <c r="Q4" s="0" t="s">
        <v>6</v>
      </c>
      <c r="R4" s="0" t="n">
        <f aca="false">SQRT(VAR($G$1:$G$93)/COUNT($G$1:$G$93))</f>
        <v>79980.3274816867</v>
      </c>
      <c r="T4" s="0" t="n">
        <v>2</v>
      </c>
      <c r="U4" s="3" t="n">
        <f aca="false">R7</f>
        <v>20160.2158888116</v>
      </c>
      <c r="V4" s="7" t="s">
        <v>7</v>
      </c>
    </row>
    <row r="5" customFormat="false" ht="12.8" hidden="false" customHeight="false" outlineLevel="0" collapsed="false">
      <c r="B5" s="0" t="n">
        <v>330022</v>
      </c>
      <c r="C5" s="0" t="n">
        <v>3</v>
      </c>
      <c r="D5" s="0" t="n">
        <v>33</v>
      </c>
      <c r="E5" s="2" t="n">
        <f aca="false">VLOOKUP(B5,'10'!$B$2:$F$5570,4,0)</f>
        <v>-22.2283</v>
      </c>
      <c r="F5" s="2" t="n">
        <f aca="false">VLOOKUP(B5,'10'!$B$2:$F$5570,5,0)</f>
        <v>-43.1118</v>
      </c>
      <c r="G5" s="3" t="n">
        <f aca="false">VLOOKUP(B5,'10'!$B$2:$J$5570,6,0)</f>
        <v>13450.5698881538</v>
      </c>
      <c r="H5" s="0" t="n">
        <f aca="false">IFERROR(IF(I5=K5,0,1),1)</f>
        <v>0</v>
      </c>
      <c r="I5" s="0" t="s">
        <v>3087</v>
      </c>
      <c r="K5" s="4" t="str">
        <f aca="false">VLOOKUP(I5,'[1]33-RJ'!K$1:K$1048576,1,0)</f>
        <v>'Areal'</v>
      </c>
      <c r="N5" s="0" t="n">
        <v>12471</v>
      </c>
      <c r="Q5" s="0" t="s">
        <v>9</v>
      </c>
      <c r="R5" s="0" t="e">
        <f aca="false">MODE($G$1:$G$93)</f>
        <v>#VALUE!</v>
      </c>
      <c r="T5" s="0" t="n">
        <v>3</v>
      </c>
      <c r="U5" s="3" t="n">
        <f aca="false">R6</f>
        <v>39737.4766798327</v>
      </c>
      <c r="V5" s="7" t="s">
        <v>10</v>
      </c>
    </row>
    <row r="6" customFormat="false" ht="12.8" hidden="false" customHeight="false" outlineLevel="0" collapsed="false">
      <c r="B6" s="0" t="n">
        <v>330023</v>
      </c>
      <c r="C6" s="0" t="n">
        <v>3</v>
      </c>
      <c r="D6" s="0" t="n">
        <v>33</v>
      </c>
      <c r="E6" s="2" t="n">
        <f aca="false">VLOOKUP(B6,'10'!$B$2:$F$5570,4,0)</f>
        <v>-22.7528</v>
      </c>
      <c r="F6" s="2" t="n">
        <f aca="false">VLOOKUP(B6,'10'!$B$2:$F$5570,5,0)</f>
        <v>-41.8846</v>
      </c>
      <c r="G6" s="3" t="n">
        <f aca="false">VLOOKUP(B6,'10'!$B$2:$J$5570,6,0)</f>
        <v>35850.9296032581</v>
      </c>
      <c r="H6" s="0" t="n">
        <f aca="false">IFERROR(IF(I6=K6,0,1),1)</f>
        <v>0</v>
      </c>
      <c r="I6" s="0" t="s">
        <v>3088</v>
      </c>
      <c r="K6" s="4" t="str">
        <f aca="false">VLOOKUP(I6,'[1]33-RJ'!K$1:K$1048576,1,0)</f>
        <v>'Armacao_Dos_Buzios'</v>
      </c>
      <c r="N6" s="0" t="n">
        <v>33240</v>
      </c>
      <c r="Q6" s="0" t="s">
        <v>12</v>
      </c>
      <c r="R6" s="0" t="n">
        <f aca="false">MEDIAN($G$1:$G$93)</f>
        <v>39737.4766798327</v>
      </c>
    </row>
    <row r="7" customFormat="false" ht="12.8" hidden="false" customHeight="false" outlineLevel="0" collapsed="false">
      <c r="B7" s="0" t="n">
        <v>330025</v>
      </c>
      <c r="C7" s="0" t="n">
        <v>3</v>
      </c>
      <c r="D7" s="0" t="n">
        <v>33</v>
      </c>
      <c r="E7" s="2" t="n">
        <f aca="false">VLOOKUP(B7,'10'!$B$2:$F$5570,4,0)</f>
        <v>-22.9774</v>
      </c>
      <c r="F7" s="2" t="n">
        <f aca="false">VLOOKUP(B7,'10'!$B$2:$F$5570,5,0)</f>
        <v>-42.0267</v>
      </c>
      <c r="G7" s="3" t="n">
        <f aca="false">VLOOKUP(B7,'10'!$B$2:$J$5570,6,0)</f>
        <v>32459.9752508921</v>
      </c>
      <c r="H7" s="0" t="n">
        <f aca="false">IFERROR(IF(I7=K7,0,1),1)</f>
        <v>0</v>
      </c>
      <c r="I7" s="0" t="s">
        <v>3089</v>
      </c>
      <c r="K7" s="4" t="str">
        <f aca="false">VLOOKUP(I7,'[1]33-RJ'!K$1:K$1048576,1,0)</f>
        <v>'Arraial_Do_Cabo'</v>
      </c>
      <c r="N7" s="0" t="n">
        <v>30096</v>
      </c>
      <c r="Q7" s="0" t="s">
        <v>14</v>
      </c>
      <c r="R7" s="0" t="n">
        <f aca="false">QUARTILE($G$1:$G$93, 1)</f>
        <v>20160.2158888116</v>
      </c>
    </row>
    <row r="8" customFormat="false" ht="12.8" hidden="false" customHeight="false" outlineLevel="0" collapsed="false">
      <c r="B8" s="0" t="n">
        <v>330030</v>
      </c>
      <c r="C8" s="0" t="n">
        <v>3</v>
      </c>
      <c r="D8" s="0" t="n">
        <v>33</v>
      </c>
      <c r="E8" s="2" t="n">
        <f aca="false">VLOOKUP(B8,'10'!$B$2:$F$5570,4,0)</f>
        <v>-22.4715</v>
      </c>
      <c r="F8" s="2" t="n">
        <f aca="false">VLOOKUP(B8,'10'!$B$2:$F$5570,5,0)</f>
        <v>-43.8269</v>
      </c>
      <c r="G8" s="3" t="n">
        <f aca="false">VLOOKUP(B8,'10'!$B$2:$J$5570,6,0)</f>
        <v>107821.347217452</v>
      </c>
      <c r="H8" s="0" t="n">
        <f aca="false">IFERROR(IF(I8=K8,0,1),1)</f>
        <v>0</v>
      </c>
      <c r="I8" s="0" t="s">
        <v>3090</v>
      </c>
      <c r="K8" s="4" t="str">
        <f aca="false">VLOOKUP(I8,'[1]33-RJ'!K$1:K$1048576,1,0)</f>
        <v>'Barra_Do_Pirai'</v>
      </c>
      <c r="N8" s="0" t="n">
        <v>99969</v>
      </c>
      <c r="Q8" s="0" t="s">
        <v>16</v>
      </c>
      <c r="R8" s="0" t="n">
        <f aca="false">QUARTILE($G$1:$G$93, 3)</f>
        <v>144877.554011795</v>
      </c>
    </row>
    <row r="9" customFormat="false" ht="12.8" hidden="false" customHeight="false" outlineLevel="0" collapsed="false">
      <c r="B9" s="0" t="n">
        <v>330040</v>
      </c>
      <c r="C9" s="0" t="n">
        <v>3</v>
      </c>
      <c r="D9" s="0" t="n">
        <v>33</v>
      </c>
      <c r="E9" s="2" t="n">
        <f aca="false">VLOOKUP(B9,'10'!$B$2:$F$5570,4,0)</f>
        <v>-22.5481</v>
      </c>
      <c r="F9" s="2" t="n">
        <f aca="false">VLOOKUP(B9,'10'!$B$2:$F$5570,5,0)</f>
        <v>-44.1752</v>
      </c>
      <c r="G9" s="3" t="n">
        <f aca="false">VLOOKUP(B9,'10'!$B$2:$J$5570,6,0)</f>
        <v>198426.914100151</v>
      </c>
      <c r="H9" s="0" t="n">
        <f aca="false">IFERROR(IF(I9=K9,0,1),1)</f>
        <v>0</v>
      </c>
      <c r="I9" s="0" t="s">
        <v>3091</v>
      </c>
      <c r="K9" s="4" t="str">
        <f aca="false">VLOOKUP(I9,'[1]33-RJ'!K$1:K$1048576,1,0)</f>
        <v>'Barra_Mansa'</v>
      </c>
      <c r="N9" s="0" t="n">
        <v>183976</v>
      </c>
      <c r="Q9" s="0" t="s">
        <v>18</v>
      </c>
      <c r="R9" s="0" t="n">
        <f aca="false">VAR($G$1:$G$93)</f>
        <v>588510456135.162</v>
      </c>
    </row>
    <row r="10" customFormat="false" ht="12.8" hidden="false" customHeight="false" outlineLevel="0" collapsed="false">
      <c r="B10" s="0" t="n">
        <v>330045</v>
      </c>
      <c r="C10" s="0" t="n">
        <v>3</v>
      </c>
      <c r="D10" s="0" t="n">
        <v>33</v>
      </c>
      <c r="E10" s="2" t="n">
        <f aca="false">VLOOKUP(B10,'10'!$B$2:$F$5570,4,0)</f>
        <v>-22.764</v>
      </c>
      <c r="F10" s="2" t="n">
        <f aca="false">VLOOKUP(B10,'10'!$B$2:$F$5570,5,0)</f>
        <v>-43.3992</v>
      </c>
      <c r="G10" s="3" t="n">
        <f aca="false">VLOOKUP(B10,'10'!$B$2:$J$5570,6,0)</f>
        <v>548564.521938373</v>
      </c>
      <c r="H10" s="0" t="n">
        <f aca="false">IFERROR(IF(I10=K10,0,1),1)</f>
        <v>0</v>
      </c>
      <c r="I10" s="0" t="s">
        <v>3092</v>
      </c>
      <c r="K10" s="4" t="str">
        <f aca="false">VLOOKUP(I10,'[1]33-RJ'!K$1:K$1048576,1,0)</f>
        <v>'Belford_Roxo'</v>
      </c>
      <c r="N10" s="0" t="n">
        <v>508614</v>
      </c>
      <c r="Q10" s="0" t="s">
        <v>20</v>
      </c>
      <c r="R10" s="0" t="n">
        <f aca="false">STDEV($G$1:$G$93)</f>
        <v>767144.351563095</v>
      </c>
    </row>
    <row r="11" customFormat="false" ht="12.8" hidden="false" customHeight="false" outlineLevel="0" collapsed="false">
      <c r="B11" s="0" t="n">
        <v>330050</v>
      </c>
      <c r="C11" s="0" t="n">
        <v>3</v>
      </c>
      <c r="D11" s="0" t="n">
        <v>33</v>
      </c>
      <c r="E11" s="2" t="n">
        <f aca="false">VLOOKUP(B11,'10'!$B$2:$F$5570,4,0)</f>
        <v>-22.1545</v>
      </c>
      <c r="F11" s="2" t="n">
        <f aca="false">VLOOKUP(B11,'10'!$B$2:$F$5570,5,0)</f>
        <v>-42.4251</v>
      </c>
      <c r="G11" s="3" t="n">
        <f aca="false">VLOOKUP(B11,'10'!$B$2:$J$5570,6,0)</f>
        <v>29410.9205581</v>
      </c>
      <c r="H11" s="0" t="n">
        <f aca="false">IFERROR(IF(I11=K11,0,1),1)</f>
        <v>0</v>
      </c>
      <c r="I11" s="0" t="s">
        <v>501</v>
      </c>
      <c r="K11" s="4" t="str">
        <f aca="false">VLOOKUP(I11,'[1]33-RJ'!K$1:K$1048576,1,0)</f>
        <v>'Bom_Jardim'</v>
      </c>
      <c r="N11" s="0" t="n">
        <v>27269</v>
      </c>
      <c r="Q11" s="0" t="s">
        <v>22</v>
      </c>
      <c r="R11" s="0" t="n">
        <f aca="false">KURT($G$1:$G$93)</f>
        <v>78.9378391430994</v>
      </c>
    </row>
    <row r="12" customFormat="false" ht="12.8" hidden="false" customHeight="false" outlineLevel="0" collapsed="false">
      <c r="B12" s="0" t="n">
        <v>330060</v>
      </c>
      <c r="C12" s="0" t="n">
        <v>3</v>
      </c>
      <c r="D12" s="0" t="n">
        <v>33</v>
      </c>
      <c r="E12" s="2" t="n">
        <f aca="false">VLOOKUP(B12,'10'!$B$2:$F$5570,4,0)</f>
        <v>-21.1449</v>
      </c>
      <c r="F12" s="2" t="n">
        <f aca="false">VLOOKUP(B12,'10'!$B$2:$F$5570,5,0)</f>
        <v>-41.6822</v>
      </c>
      <c r="G12" s="3" t="n">
        <f aca="false">VLOOKUP(B12,'10'!$B$2:$J$5570,6,0)</f>
        <v>39890.0911966456</v>
      </c>
      <c r="H12" s="0" t="n">
        <f aca="false">IFERROR(IF(I12=K12,0,1),1)</f>
        <v>0</v>
      </c>
      <c r="I12" s="0" t="s">
        <v>3093</v>
      </c>
      <c r="K12" s="4" t="str">
        <f aca="false">VLOOKUP(I12,'[1]33-RJ'!K$1:K$1048576,1,0)</f>
        <v>'Bom_Jesus_Do_Itabapoana'</v>
      </c>
      <c r="N12" s="0" t="n">
        <v>36985</v>
      </c>
      <c r="Q12" s="0" t="s">
        <v>24</v>
      </c>
      <c r="R12" s="0" t="n">
        <f aca="false">SKEW($G$1:$G$93)</f>
        <v>8.62042227415661</v>
      </c>
    </row>
    <row r="13" customFormat="false" ht="12.8" hidden="false" customHeight="false" outlineLevel="0" collapsed="false">
      <c r="B13" s="0" t="n">
        <v>330070</v>
      </c>
      <c r="C13" s="0" t="n">
        <v>3</v>
      </c>
      <c r="D13" s="0" t="n">
        <v>33</v>
      </c>
      <c r="E13" s="2" t="n">
        <f aca="false">VLOOKUP(B13,'10'!$B$2:$F$5570,4,0)</f>
        <v>-22.8894</v>
      </c>
      <c r="F13" s="2" t="n">
        <f aca="false">VLOOKUP(B13,'10'!$B$2:$F$5570,5,0)</f>
        <v>-42.0286</v>
      </c>
      <c r="G13" s="3" t="n">
        <f aca="false">VLOOKUP(B13,'10'!$B$2:$J$5570,6,0)</f>
        <v>240007.089733869</v>
      </c>
      <c r="H13" s="0" t="n">
        <f aca="false">IFERROR(IF(I13=K13,0,1),1)</f>
        <v>0</v>
      </c>
      <c r="I13" s="0" t="s">
        <v>3094</v>
      </c>
      <c r="K13" s="4" t="str">
        <f aca="false">VLOOKUP(I13,'[1]33-RJ'!K$1:K$1048576,1,0)</f>
        <v>'Cabo_Frio'</v>
      </c>
      <c r="N13" s="0" t="n">
        <v>222528</v>
      </c>
      <c r="Q13" s="0" t="s">
        <v>26</v>
      </c>
      <c r="R13" s="0" t="n">
        <f aca="false">MAX($G$1:$G$93)-MIN($G$1:$G$93)</f>
        <v>7208315.82180275</v>
      </c>
    </row>
    <row r="14" customFormat="false" ht="12.8" hidden="false" customHeight="false" outlineLevel="0" collapsed="false">
      <c r="B14" s="0" t="n">
        <v>330080</v>
      </c>
      <c r="C14" s="0" t="n">
        <v>3</v>
      </c>
      <c r="D14" s="0" t="n">
        <v>33</v>
      </c>
      <c r="E14" s="2" t="n">
        <f aca="false">VLOOKUP(B14,'10'!$B$2:$F$5570,4,0)</f>
        <v>-22.4658</v>
      </c>
      <c r="F14" s="2" t="n">
        <f aca="false">VLOOKUP(B14,'10'!$B$2:$F$5570,5,0)</f>
        <v>-42.6523</v>
      </c>
      <c r="G14" s="3" t="n">
        <f aca="false">VLOOKUP(B14,'10'!$B$2:$J$5570,6,0)</f>
        <v>63159.7604562814</v>
      </c>
      <c r="H14" s="0" t="n">
        <f aca="false">IFERROR(IF(I14=K14,0,1),1)</f>
        <v>0</v>
      </c>
      <c r="I14" s="0" t="s">
        <v>3095</v>
      </c>
      <c r="K14" s="4" t="str">
        <f aca="false">VLOOKUP(I14,'[1]33-RJ'!K$1:K$1048576,1,0)</f>
        <v>'Cachoeiras_De_Macacu'</v>
      </c>
      <c r="N14" s="0" t="n">
        <v>58560</v>
      </c>
      <c r="Q14" s="0" t="s">
        <v>28</v>
      </c>
      <c r="R14" s="0" t="n">
        <f aca="false">MIN($G$1:$G$93)</f>
        <v>6011.82555982432</v>
      </c>
    </row>
    <row r="15" customFormat="false" ht="12.8" hidden="false" customHeight="false" outlineLevel="0" collapsed="false">
      <c r="B15" s="0" t="n">
        <v>330090</v>
      </c>
      <c r="C15" s="0" t="n">
        <v>3</v>
      </c>
      <c r="D15" s="0" t="n">
        <v>33</v>
      </c>
      <c r="E15" s="2" t="n">
        <f aca="false">VLOOKUP(B15,'10'!$B$2:$F$5570,4,0)</f>
        <v>-21.5691</v>
      </c>
      <c r="F15" s="2" t="n">
        <f aca="false">VLOOKUP(B15,'10'!$B$2:$F$5570,5,0)</f>
        <v>-41.9187</v>
      </c>
      <c r="G15" s="3" t="n">
        <f aca="false">VLOOKUP(B15,'10'!$B$2:$J$5570,6,0)</f>
        <v>16713.1770497018</v>
      </c>
      <c r="H15" s="0" t="n">
        <f aca="false">IFERROR(IF(I15=K15,0,1),1)</f>
        <v>0</v>
      </c>
      <c r="I15" s="0" t="s">
        <v>3096</v>
      </c>
      <c r="K15" s="4" t="str">
        <f aca="false">VLOOKUP(I15,'[1]33-RJ'!K$1:K$1048576,1,0)</f>
        <v>'Cambuci'</v>
      </c>
      <c r="N15" s="0" t="n">
        <v>15496</v>
      </c>
      <c r="Q15" s="0" t="s">
        <v>30</v>
      </c>
      <c r="R15" s="0" t="n">
        <f aca="false">MAX($G$1:$G$93)</f>
        <v>7214327.64736258</v>
      </c>
    </row>
    <row r="16" customFormat="false" ht="12.8" hidden="false" customHeight="false" outlineLevel="0" collapsed="false">
      <c r="B16" s="0" t="n">
        <v>330093</v>
      </c>
      <c r="C16" s="0" t="n">
        <v>3</v>
      </c>
      <c r="D16" s="0" t="n">
        <v>33</v>
      </c>
      <c r="E16" s="2" t="n">
        <f aca="false">VLOOKUP(B16,'10'!$B$2:$F$5570,4,0)</f>
        <v>-22.1821</v>
      </c>
      <c r="F16" s="2" t="n">
        <f aca="false">VLOOKUP(B16,'10'!$B$2:$F$5570,5,0)</f>
        <v>-41.663</v>
      </c>
      <c r="G16" s="3" t="n">
        <f aca="false">VLOOKUP(B16,'10'!$B$2:$J$5570,6,0)</f>
        <v>17298.8285170474</v>
      </c>
      <c r="H16" s="0" t="n">
        <f aca="false">IFERROR(IF(I16=K16,0,1),1)</f>
        <v>1</v>
      </c>
      <c r="I16" s="0" t="s">
        <v>3097</v>
      </c>
      <c r="K16" s="4" t="e">
        <f aca="false">VLOOKUP(I16,'[1]33-RJ'!K$1:K$1048576,1,0)</f>
        <v>#N/A</v>
      </c>
      <c r="N16" s="0" t="n">
        <v>16039</v>
      </c>
      <c r="Q16" s="0" t="s">
        <v>32</v>
      </c>
      <c r="R16" s="0" t="n">
        <f aca="false">SUM($G$1:$G$93)</f>
        <v>18507837.4835958</v>
      </c>
    </row>
    <row r="17" customFormat="false" ht="12.8" hidden="false" customHeight="false" outlineLevel="0" collapsed="false">
      <c r="B17" s="0" t="n">
        <v>330095</v>
      </c>
      <c r="C17" s="0" t="n">
        <v>3</v>
      </c>
      <c r="D17" s="0" t="n">
        <v>33</v>
      </c>
      <c r="E17" s="2" t="n">
        <f aca="false">VLOOKUP(B17,'10'!$B$2:$F$5570,4,0)</f>
        <v>-22.0404</v>
      </c>
      <c r="F17" s="2" t="n">
        <f aca="false">VLOOKUP(B17,'10'!$B$2:$F$5570,5,0)</f>
        <v>-43.214</v>
      </c>
      <c r="G17" s="3" t="n">
        <f aca="false">VLOOKUP(B17,'10'!$B$2:$J$5570,6,0)</f>
        <v>9215.11259116237</v>
      </c>
      <c r="H17" s="0" t="n">
        <f aca="false">IFERROR(IF(I17=K17,0,1),1)</f>
        <v>1</v>
      </c>
      <c r="I17" s="0" t="s">
        <v>3098</v>
      </c>
      <c r="K17" s="4" t="e">
        <f aca="false">VLOOKUP(I17,'[1]33-RJ'!K$1:K$1048576,1,0)</f>
        <v>#N/A</v>
      </c>
      <c r="N17" s="0" t="n">
        <v>8544</v>
      </c>
      <c r="Q17" s="0" t="s">
        <v>34</v>
      </c>
      <c r="R17" s="0" t="n">
        <f aca="false">COUNT($G$1:$G$93)</f>
        <v>92</v>
      </c>
    </row>
    <row r="18" customFormat="false" ht="12.8" hidden="false" customHeight="false" outlineLevel="0" collapsed="false">
      <c r="B18" s="0" t="n">
        <v>330100</v>
      </c>
      <c r="C18" s="0" t="n">
        <v>3</v>
      </c>
      <c r="D18" s="0" t="n">
        <v>33</v>
      </c>
      <c r="E18" s="2" t="n">
        <f aca="false">VLOOKUP(B18,'10'!$B$2:$F$5570,4,0)</f>
        <v>-21.7622</v>
      </c>
      <c r="F18" s="2" t="n">
        <f aca="false">VLOOKUP(B18,'10'!$B$2:$F$5570,5,0)</f>
        <v>-41.3181</v>
      </c>
      <c r="G18" s="3" t="n">
        <f aca="false">VLOOKUP(B18,'10'!$B$2:$J$5570,6,0)</f>
        <v>542966.858742196</v>
      </c>
      <c r="H18" s="0" t="n">
        <f aca="false">IFERROR(IF(I18=K18,0,1),1)</f>
        <v>0</v>
      </c>
      <c r="I18" s="0" t="s">
        <v>3099</v>
      </c>
      <c r="K18" s="4" t="str">
        <f aca="false">VLOOKUP(I18,'[1]33-RJ'!K$1:K$1048576,1,0)</f>
        <v>'Campos_Dos_Goytacazes'</v>
      </c>
      <c r="N18" s="0" t="n">
        <v>503424</v>
      </c>
    </row>
    <row r="19" customFormat="false" ht="12.8" hidden="false" customHeight="false" outlineLevel="0" collapsed="false">
      <c r="B19" s="0" t="n">
        <v>330110</v>
      </c>
      <c r="C19" s="0" t="n">
        <v>3</v>
      </c>
      <c r="D19" s="0" t="n">
        <v>33</v>
      </c>
      <c r="E19" s="2" t="n">
        <f aca="false">VLOOKUP(B19,'10'!$B$2:$F$5570,4,0)</f>
        <v>-21.9797</v>
      </c>
      <c r="F19" s="2" t="n">
        <f aca="false">VLOOKUP(B19,'10'!$B$2:$F$5570,5,0)</f>
        <v>-42.3664</v>
      </c>
      <c r="G19" s="3" t="n">
        <f aca="false">VLOOKUP(B19,'10'!$B$2:$J$5570,6,0)</f>
        <v>21761.8594044807</v>
      </c>
      <c r="H19" s="0" t="n">
        <f aca="false">IFERROR(IF(I19=K19,0,1),1)</f>
        <v>0</v>
      </c>
      <c r="I19" s="0" t="s">
        <v>2299</v>
      </c>
      <c r="K19" s="4" t="str">
        <f aca="false">VLOOKUP(I19,'[1]33-RJ'!K$1:K$1048576,1,0)</f>
        <v>'Cantagalo'</v>
      </c>
      <c r="N19" s="0" t="n">
        <v>20177</v>
      </c>
    </row>
    <row r="20" customFormat="false" ht="12.8" hidden="false" customHeight="false" outlineLevel="0" collapsed="false">
      <c r="B20" s="0" t="n">
        <v>330115</v>
      </c>
      <c r="C20" s="0" t="n">
        <v>3</v>
      </c>
      <c r="D20" s="0" t="n">
        <v>33</v>
      </c>
      <c r="E20" s="2" t="n">
        <f aca="false">VLOOKUP(B20,'10'!$B$2:$F$5570,4,0)</f>
        <v>-21.4846</v>
      </c>
      <c r="F20" s="2" t="n">
        <f aca="false">VLOOKUP(B20,'10'!$B$2:$F$5570,5,0)</f>
        <v>-41.6165</v>
      </c>
      <c r="G20" s="3" t="n">
        <f aca="false">VLOOKUP(B20,'10'!$B$2:$J$5570,6,0)</f>
        <v>13833.4543649635</v>
      </c>
      <c r="H20" s="0" t="n">
        <f aca="false">IFERROR(IF(I20=K20,0,1),1)</f>
        <v>1</v>
      </c>
      <c r="I20" s="0" t="s">
        <v>3100</v>
      </c>
      <c r="K20" s="4" t="e">
        <f aca="false">VLOOKUP(I20,'[1]33-RJ'!K$1:K$1048576,1,0)</f>
        <v>#N/A</v>
      </c>
      <c r="N20" s="0" t="n">
        <v>12826</v>
      </c>
    </row>
    <row r="21" customFormat="false" ht="12.8" hidden="false" customHeight="false" outlineLevel="0" collapsed="false">
      <c r="B21" s="0" t="n">
        <v>330120</v>
      </c>
      <c r="C21" s="0" t="n">
        <v>3</v>
      </c>
      <c r="D21" s="0" t="n">
        <v>33</v>
      </c>
      <c r="E21" s="2" t="n">
        <f aca="false">VLOOKUP(B21,'10'!$B$2:$F$5570,4,0)</f>
        <v>-21.931</v>
      </c>
      <c r="F21" s="2" t="n">
        <f aca="false">VLOOKUP(B21,'10'!$B$2:$F$5570,5,0)</f>
        <v>-42.6046</v>
      </c>
      <c r="G21" s="3" t="n">
        <f aca="false">VLOOKUP(B21,'10'!$B$2:$J$5570,6,0)</f>
        <v>20228.1644015976</v>
      </c>
      <c r="H21" s="0" t="n">
        <f aca="false">IFERROR(IF(I21=K21,0,1),1)</f>
        <v>0</v>
      </c>
      <c r="I21" s="0" t="s">
        <v>3101</v>
      </c>
      <c r="K21" s="4" t="str">
        <f aca="false">VLOOKUP(I21,'[1]33-RJ'!K$1:K$1048576,1,0)</f>
        <v>'Carmo'</v>
      </c>
      <c r="N21" s="0" t="n">
        <v>18755</v>
      </c>
    </row>
    <row r="22" customFormat="false" ht="12.8" hidden="false" customHeight="false" outlineLevel="0" collapsed="false">
      <c r="B22" s="0" t="n">
        <v>330130</v>
      </c>
      <c r="C22" s="0" t="n">
        <v>3</v>
      </c>
      <c r="D22" s="0" t="n">
        <v>33</v>
      </c>
      <c r="E22" s="2" t="n">
        <f aca="false">VLOOKUP(B22,'10'!$B$2:$F$5570,4,0)</f>
        <v>-22.4812</v>
      </c>
      <c r="F22" s="2" t="n">
        <f aca="false">VLOOKUP(B22,'10'!$B$2:$F$5570,5,0)</f>
        <v>-42.2066</v>
      </c>
      <c r="G22" s="3" t="n">
        <f aca="false">VLOOKUP(B22,'10'!$B$2:$J$5570,6,0)</f>
        <v>46695.7279534614</v>
      </c>
      <c r="H22" s="0" t="n">
        <f aca="false">IFERROR(IF(I22=K22,0,1),1)</f>
        <v>0</v>
      </c>
      <c r="I22" s="0" t="s">
        <v>3102</v>
      </c>
      <c r="K22" s="4" t="str">
        <f aca="false">VLOOKUP(I22,'[1]33-RJ'!K$1:K$1048576,1,0)</f>
        <v>'Casimiro_De_Abreu'</v>
      </c>
      <c r="N22" s="0" t="n">
        <v>43295</v>
      </c>
    </row>
    <row r="23" customFormat="false" ht="12.8" hidden="false" customHeight="false" outlineLevel="0" collapsed="false">
      <c r="B23" s="0" t="n">
        <v>330140</v>
      </c>
      <c r="C23" s="0" t="n">
        <v>3</v>
      </c>
      <c r="D23" s="0" t="n">
        <v>33</v>
      </c>
      <c r="E23" s="2" t="n">
        <f aca="false">VLOOKUP(B23,'10'!$B$2:$F$5570,4,0)</f>
        <v>-22.0834</v>
      </c>
      <c r="F23" s="2" t="n">
        <f aca="false">VLOOKUP(B23,'10'!$B$2:$F$5570,5,0)</f>
        <v>-41.8719</v>
      </c>
      <c r="G23" s="3" t="n">
        <f aca="false">VLOOKUP(B23,'10'!$B$2:$J$5570,6,0)</f>
        <v>24875.6269665928</v>
      </c>
      <c r="H23" s="0" t="n">
        <f aca="false">IFERROR(IF(I23=K23,0,1),1)</f>
        <v>0</v>
      </c>
      <c r="I23" s="0" t="s">
        <v>3103</v>
      </c>
      <c r="K23" s="4" t="str">
        <f aca="false">VLOOKUP(I23,'[1]33-RJ'!K$1:K$1048576,1,0)</f>
        <v>'Conceicao_De_Macabu'</v>
      </c>
      <c r="N23" s="0" t="n">
        <v>23064</v>
      </c>
    </row>
    <row r="24" customFormat="false" ht="12.8" hidden="false" customHeight="false" outlineLevel="0" collapsed="false">
      <c r="B24" s="0" t="n">
        <v>330150</v>
      </c>
      <c r="C24" s="0" t="n">
        <v>3</v>
      </c>
      <c r="D24" s="0" t="n">
        <v>33</v>
      </c>
      <c r="E24" s="2" t="n">
        <f aca="false">VLOOKUP(B24,'10'!$B$2:$F$5570,4,0)</f>
        <v>-22.0267</v>
      </c>
      <c r="F24" s="2" t="n">
        <f aca="false">VLOOKUP(B24,'10'!$B$2:$F$5570,5,0)</f>
        <v>-42.3648</v>
      </c>
      <c r="G24" s="3" t="n">
        <f aca="false">VLOOKUP(B24,'10'!$B$2:$J$5570,6,0)</f>
        <v>23518.8138065176</v>
      </c>
      <c r="H24" s="0" t="n">
        <f aca="false">IFERROR(IF(I24=K24,0,1),1)</f>
        <v>0</v>
      </c>
      <c r="I24" s="0" t="s">
        <v>3104</v>
      </c>
      <c r="K24" s="4" t="str">
        <f aca="false">VLOOKUP(I24,'[1]33-RJ'!K$1:K$1048576,1,0)</f>
        <v>'Cordeiro'</v>
      </c>
      <c r="N24" s="0" t="n">
        <v>21806</v>
      </c>
    </row>
    <row r="25" customFormat="false" ht="12.8" hidden="false" customHeight="false" outlineLevel="0" collapsed="false">
      <c r="B25" s="0" t="n">
        <v>330160</v>
      </c>
      <c r="C25" s="0" t="n">
        <v>3</v>
      </c>
      <c r="D25" s="0" t="n">
        <v>33</v>
      </c>
      <c r="E25" s="2" t="n">
        <f aca="false">VLOOKUP(B25,'10'!$B$2:$F$5570,4,0)</f>
        <v>-22.0536</v>
      </c>
      <c r="F25" s="2" t="n">
        <f aca="false">VLOOKUP(B25,'10'!$B$2:$F$5570,5,0)</f>
        <v>-42.5232</v>
      </c>
      <c r="G25" s="3" t="n">
        <f aca="false">VLOOKUP(B25,'10'!$B$2:$J$5570,6,0)</f>
        <v>12353.6867531804</v>
      </c>
      <c r="H25" s="0" t="n">
        <f aca="false">IFERROR(IF(I25=K25,0,1),1)</f>
        <v>0</v>
      </c>
      <c r="I25" s="0" t="s">
        <v>3105</v>
      </c>
      <c r="K25" s="4" t="str">
        <f aca="false">VLOOKUP(I25,'[1]33-RJ'!K$1:K$1048576,1,0)</f>
        <v>'Duas_Barras'</v>
      </c>
      <c r="N25" s="0" t="n">
        <v>11454</v>
      </c>
    </row>
    <row r="26" customFormat="false" ht="12.8" hidden="false" customHeight="false" outlineLevel="0" collapsed="false">
      <c r="B26" s="0" t="n">
        <v>330170</v>
      </c>
      <c r="C26" s="0" t="n">
        <v>3</v>
      </c>
      <c r="D26" s="0" t="n">
        <v>33</v>
      </c>
      <c r="E26" s="2" t="n">
        <f aca="false">VLOOKUP(B26,'10'!$B$2:$F$5570,4,0)</f>
        <v>-22.7858</v>
      </c>
      <c r="F26" s="2" t="n">
        <f aca="false">VLOOKUP(B26,'10'!$B$2:$F$5570,5,0)</f>
        <v>-43.3049</v>
      </c>
      <c r="G26" s="3" t="n">
        <f aca="false">VLOOKUP(B26,'10'!$B$2:$J$5570,6,0)</f>
        <v>986205.793123223</v>
      </c>
      <c r="H26" s="0" t="n">
        <f aca="false">IFERROR(IF(I26=K26,0,1),1)</f>
        <v>0</v>
      </c>
      <c r="I26" s="0" t="s">
        <v>3106</v>
      </c>
      <c r="K26" s="4" t="str">
        <f aca="false">VLOOKUP(I26,'[1]33-RJ'!K$1:K$1048576,1,0)</f>
        <v>'Duque_De_Caxias'</v>
      </c>
      <c r="N26" s="0" t="n">
        <v>914383</v>
      </c>
    </row>
    <row r="27" customFormat="false" ht="12.8" hidden="false" customHeight="false" outlineLevel="0" collapsed="false">
      <c r="B27" s="0" t="n">
        <v>330180</v>
      </c>
      <c r="C27" s="0" t="n">
        <v>3</v>
      </c>
      <c r="D27" s="0" t="n">
        <v>33</v>
      </c>
      <c r="E27" s="2" t="n">
        <f aca="false">VLOOKUP(B27,'10'!$B$2:$F$5570,4,0)</f>
        <v>-22.5498</v>
      </c>
      <c r="F27" s="2" t="n">
        <f aca="false">VLOOKUP(B27,'10'!$B$2:$F$5570,5,0)</f>
        <v>-43.6827</v>
      </c>
      <c r="G27" s="3" t="n">
        <f aca="false">VLOOKUP(B27,'10'!$B$2:$J$5570,6,0)</f>
        <v>15023.0926126288</v>
      </c>
      <c r="H27" s="0" t="n">
        <f aca="false">IFERROR(IF(I27=K27,0,1),1)</f>
        <v>0</v>
      </c>
      <c r="I27" s="0" t="s">
        <v>3107</v>
      </c>
      <c r="K27" s="4" t="str">
        <f aca="false">VLOOKUP(I27,'[1]33-RJ'!K$1:K$1048576,1,0)</f>
        <v>'Engenheiro_Paulo_De_Frontin'</v>
      </c>
      <c r="N27" s="0" t="n">
        <v>13929</v>
      </c>
    </row>
    <row r="28" customFormat="false" ht="12.8" hidden="false" customHeight="false" outlineLevel="0" collapsed="false">
      <c r="B28" s="0" t="n">
        <v>330185</v>
      </c>
      <c r="C28" s="0" t="n">
        <v>3</v>
      </c>
      <c r="D28" s="0" t="n">
        <v>33</v>
      </c>
      <c r="E28" s="2" t="n">
        <f aca="false">VLOOKUP(B28,'10'!$B$2:$F$5570,4,0)</f>
        <v>-22.5347</v>
      </c>
      <c r="F28" s="2" t="n">
        <f aca="false">VLOOKUP(B28,'10'!$B$2:$F$5570,5,0)</f>
        <v>-42.9895</v>
      </c>
      <c r="G28" s="3" t="n">
        <f aca="false">VLOOKUP(B28,'10'!$B$2:$J$5570,6,0)</f>
        <v>64295.4713128467</v>
      </c>
      <c r="H28" s="0" t="n">
        <f aca="false">IFERROR(IF(I28=K28,0,1),1)</f>
        <v>0</v>
      </c>
      <c r="I28" s="0" t="s">
        <v>3108</v>
      </c>
      <c r="K28" s="4" t="str">
        <f aca="false">VLOOKUP(I28,'[1]33-RJ'!K$1:K$1048576,1,0)</f>
        <v>'Guapimirim'</v>
      </c>
      <c r="N28" s="0" t="n">
        <v>59613</v>
      </c>
    </row>
    <row r="29" customFormat="false" ht="12.8" hidden="false" customHeight="false" outlineLevel="0" collapsed="false">
      <c r="B29" s="0" t="n">
        <v>330187</v>
      </c>
      <c r="C29" s="0" t="n">
        <v>3</v>
      </c>
      <c r="D29" s="0" t="n">
        <v>33</v>
      </c>
      <c r="E29" s="2" t="n">
        <f aca="false">VLOOKUP(B29,'10'!$B$2:$F$5570,4,0)</f>
        <v>-22.8495</v>
      </c>
      <c r="F29" s="2" t="n">
        <f aca="false">VLOOKUP(B29,'10'!$B$2:$F$5570,5,0)</f>
        <v>-42.2299</v>
      </c>
      <c r="G29" s="3" t="n">
        <f aca="false">VLOOKUP(B29,'10'!$B$2:$J$5570,6,0)</f>
        <v>29942.6446343457</v>
      </c>
      <c r="H29" s="0" t="n">
        <f aca="false">IFERROR(IF(I29=K29,0,1),1)</f>
        <v>1</v>
      </c>
      <c r="I29" s="0" t="s">
        <v>3109</v>
      </c>
      <c r="K29" s="4" t="e">
        <f aca="false">VLOOKUP(I29,'[1]33-RJ'!K$1:K$1048576,1,0)</f>
        <v>#N/A</v>
      </c>
      <c r="N29" s="0" t="n">
        <v>27762</v>
      </c>
    </row>
    <row r="30" customFormat="false" ht="12.8" hidden="false" customHeight="false" outlineLevel="0" collapsed="false">
      <c r="B30" s="0" t="n">
        <v>330190</v>
      </c>
      <c r="C30" s="0" t="n">
        <v>3</v>
      </c>
      <c r="D30" s="0" t="n">
        <v>33</v>
      </c>
      <c r="E30" s="2" t="n">
        <f aca="false">VLOOKUP(B30,'10'!$B$2:$F$5570,4,0)</f>
        <v>-22.7565</v>
      </c>
      <c r="F30" s="2" t="n">
        <f aca="false">VLOOKUP(B30,'10'!$B$2:$F$5570,5,0)</f>
        <v>-42.8639</v>
      </c>
      <c r="G30" s="3" t="n">
        <f aca="false">VLOOKUP(B30,'10'!$B$2:$J$5570,6,0)</f>
        <v>257443.972372133</v>
      </c>
      <c r="H30" s="0" t="n">
        <f aca="false">IFERROR(IF(I30=K30,0,1),1)</f>
        <v>0</v>
      </c>
      <c r="I30" s="0" t="s">
        <v>3110</v>
      </c>
      <c r="K30" s="4" t="str">
        <f aca="false">VLOOKUP(I30,'[1]33-RJ'!K$1:K$1048576,1,0)</f>
        <v>'Itaborai'</v>
      </c>
      <c r="N30" s="0" t="n">
        <v>238695</v>
      </c>
    </row>
    <row r="31" customFormat="false" ht="12.8" hidden="false" customHeight="false" outlineLevel="0" collapsed="false">
      <c r="B31" s="0" t="n">
        <v>330200</v>
      </c>
      <c r="C31" s="0" t="n">
        <v>3</v>
      </c>
      <c r="D31" s="0" t="n">
        <v>33</v>
      </c>
      <c r="E31" s="2" t="n">
        <f aca="false">VLOOKUP(B31,'10'!$B$2:$F$5570,4,0)</f>
        <v>-22.8636</v>
      </c>
      <c r="F31" s="2" t="n">
        <f aca="false">VLOOKUP(B31,'10'!$B$2:$F$5570,5,0)</f>
        <v>-43.7798</v>
      </c>
      <c r="G31" s="3" t="n">
        <f aca="false">VLOOKUP(B31,'10'!$B$2:$J$5570,6,0)</f>
        <v>135803.191911403</v>
      </c>
      <c r="H31" s="0" t="n">
        <f aca="false">IFERROR(IF(I31=K31,0,1),1)</f>
        <v>0</v>
      </c>
      <c r="I31" s="0" t="s">
        <v>3111</v>
      </c>
      <c r="K31" s="4" t="str">
        <f aca="false">VLOOKUP(I31,'[1]33-RJ'!K$1:K$1048576,1,0)</f>
        <v>'Itaguai'</v>
      </c>
      <c r="N31" s="0" t="n">
        <v>125913</v>
      </c>
    </row>
    <row r="32" customFormat="false" ht="12.8" hidden="false" customHeight="false" outlineLevel="0" collapsed="false">
      <c r="B32" s="0" t="n">
        <v>330205</v>
      </c>
      <c r="C32" s="0" t="n">
        <v>3</v>
      </c>
      <c r="D32" s="0" t="n">
        <v>33</v>
      </c>
      <c r="E32" s="2" t="n">
        <f aca="false">VLOOKUP(B32,'10'!$B$2:$F$5570,4,0)</f>
        <v>-21.4296</v>
      </c>
      <c r="F32" s="2" t="n">
        <f aca="false">VLOOKUP(B32,'10'!$B$2:$F$5570,5,0)</f>
        <v>-41.7014</v>
      </c>
      <c r="G32" s="3" t="n">
        <f aca="false">VLOOKUP(B32,'10'!$B$2:$J$5570,6,0)</f>
        <v>16300.093233876</v>
      </c>
      <c r="H32" s="0" t="n">
        <f aca="false">IFERROR(IF(I32=K32,0,1),1)</f>
        <v>0</v>
      </c>
      <c r="I32" s="0" t="s">
        <v>3112</v>
      </c>
      <c r="K32" s="4" t="str">
        <f aca="false">VLOOKUP(I32,'[1]33-RJ'!K$1:K$1048576,1,0)</f>
        <v>'Italva'</v>
      </c>
      <c r="N32" s="0" t="n">
        <v>15113</v>
      </c>
    </row>
    <row r="33" customFormat="false" ht="12.8" hidden="false" customHeight="false" outlineLevel="0" collapsed="false">
      <c r="B33" s="0" t="n">
        <v>330210</v>
      </c>
      <c r="C33" s="0" t="n">
        <v>3</v>
      </c>
      <c r="D33" s="0" t="n">
        <v>33</v>
      </c>
      <c r="E33" s="2" t="n">
        <f aca="false">VLOOKUP(B33,'10'!$B$2:$F$5570,4,0)</f>
        <v>-21.6748</v>
      </c>
      <c r="F33" s="2" t="n">
        <f aca="false">VLOOKUP(B33,'10'!$B$2:$F$5570,5,0)</f>
        <v>-42.0758</v>
      </c>
      <c r="G33" s="3" t="n">
        <f aca="false">VLOOKUP(B33,'10'!$B$2:$J$5570,6,0)</f>
        <v>25073.0012180187</v>
      </c>
      <c r="H33" s="0" t="n">
        <f aca="false">IFERROR(IF(I33=K33,0,1),1)</f>
        <v>0</v>
      </c>
      <c r="I33" s="0" t="s">
        <v>3113</v>
      </c>
      <c r="K33" s="4" t="str">
        <f aca="false">VLOOKUP(I33,'[1]33-RJ'!K$1:K$1048576,1,0)</f>
        <v>'Itaocara'</v>
      </c>
      <c r="N33" s="0" t="n">
        <v>23247</v>
      </c>
    </row>
    <row r="34" customFormat="false" ht="12.8" hidden="false" customHeight="false" outlineLevel="0" collapsed="false">
      <c r="B34" s="0" t="n">
        <v>330220</v>
      </c>
      <c r="C34" s="0" t="n">
        <v>3</v>
      </c>
      <c r="D34" s="0" t="n">
        <v>33</v>
      </c>
      <c r="E34" s="2" t="n">
        <f aca="false">VLOOKUP(B34,'10'!$B$2:$F$5570,4,0)</f>
        <v>-21.1997</v>
      </c>
      <c r="F34" s="2" t="n">
        <f aca="false">VLOOKUP(B34,'10'!$B$2:$F$5570,5,0)</f>
        <v>-41.8799</v>
      </c>
      <c r="G34" s="3" t="n">
        <f aca="false">VLOOKUP(B34,'10'!$B$2:$J$5570,6,0)</f>
        <v>110687.048780504</v>
      </c>
      <c r="H34" s="0" t="n">
        <f aca="false">IFERROR(IF(I34=K34,0,1),1)</f>
        <v>0</v>
      </c>
      <c r="I34" s="0" t="s">
        <v>3114</v>
      </c>
      <c r="K34" s="4" t="str">
        <f aca="false">VLOOKUP(I34,'[1]33-RJ'!K$1:K$1048576,1,0)</f>
        <v>'Itaperuna'</v>
      </c>
      <c r="N34" s="0" t="n">
        <v>102626</v>
      </c>
    </row>
    <row r="35" customFormat="false" ht="12.8" hidden="false" customHeight="false" outlineLevel="0" collapsed="false">
      <c r="B35" s="0" t="n">
        <v>330225</v>
      </c>
      <c r="C35" s="0" t="n">
        <v>3</v>
      </c>
      <c r="D35" s="0" t="n">
        <v>33</v>
      </c>
      <c r="E35" s="2" t="n">
        <f aca="false">VLOOKUP(B35,'10'!$B$2:$F$5570,4,0)</f>
        <v>-22.4897</v>
      </c>
      <c r="F35" s="2" t="n">
        <f aca="false">VLOOKUP(B35,'10'!$B$2:$F$5570,5,0)</f>
        <v>-44.5675</v>
      </c>
      <c r="G35" s="3" t="n">
        <f aca="false">VLOOKUP(B35,'10'!$B$2:$J$5570,6,0)</f>
        <v>34014.1626623932</v>
      </c>
      <c r="H35" s="0" t="n">
        <f aca="false">IFERROR(IF(I35=K35,0,1),1)</f>
        <v>0</v>
      </c>
      <c r="I35" s="0" t="s">
        <v>3115</v>
      </c>
      <c r="K35" s="4" t="str">
        <f aca="false">VLOOKUP(I35,'[1]33-RJ'!K$1:K$1048576,1,0)</f>
        <v>'Itatiaia'</v>
      </c>
      <c r="N35" s="0" t="n">
        <v>31537</v>
      </c>
    </row>
    <row r="36" customFormat="false" ht="12.8" hidden="false" customHeight="false" outlineLevel="0" collapsed="false">
      <c r="B36" s="0" t="n">
        <v>330227</v>
      </c>
      <c r="C36" s="0" t="n">
        <v>3</v>
      </c>
      <c r="D36" s="0" t="n">
        <v>33</v>
      </c>
      <c r="E36" s="2" t="n">
        <f aca="false">VLOOKUP(B36,'10'!$B$2:$F$5570,4,0)</f>
        <v>-22.6435</v>
      </c>
      <c r="F36" s="2" t="n">
        <f aca="false">VLOOKUP(B36,'10'!$B$2:$F$5570,5,0)</f>
        <v>-43.6602</v>
      </c>
      <c r="G36" s="3" t="n">
        <f aca="false">VLOOKUP(B36,'10'!$B$2:$J$5570,6,0)</f>
        <v>112125.831575051</v>
      </c>
      <c r="H36" s="0" t="n">
        <f aca="false">IFERROR(IF(I36=K36,0,1),1)</f>
        <v>0</v>
      </c>
      <c r="I36" s="0" t="s">
        <v>3116</v>
      </c>
      <c r="K36" s="4" t="str">
        <f aca="false">VLOOKUP(I36,'[1]33-RJ'!K$1:K$1048576,1,0)</f>
        <v>'Japeri'</v>
      </c>
      <c r="N36" s="0" t="n">
        <v>103960</v>
      </c>
    </row>
    <row r="37" customFormat="false" ht="12.8" hidden="false" customHeight="false" outlineLevel="0" collapsed="false">
      <c r="B37" s="0" t="n">
        <v>330230</v>
      </c>
      <c r="C37" s="0" t="n">
        <v>3</v>
      </c>
      <c r="D37" s="0" t="n">
        <v>33</v>
      </c>
      <c r="E37" s="2" t="n">
        <f aca="false">VLOOKUP(B37,'10'!$B$2:$F$5570,4,0)</f>
        <v>-21.2091</v>
      </c>
      <c r="F37" s="2" t="n">
        <f aca="false">VLOOKUP(B37,'10'!$B$2:$F$5570,5,0)</f>
        <v>-42.1271</v>
      </c>
      <c r="G37" s="3" t="n">
        <f aca="false">VLOOKUP(B37,'10'!$B$2:$J$5570,6,0)</f>
        <v>7966.15421328713</v>
      </c>
      <c r="H37" s="0" t="n">
        <f aca="false">IFERROR(IF(I37=K37,0,1),1)</f>
        <v>0</v>
      </c>
      <c r="I37" s="0" t="s">
        <v>3117</v>
      </c>
      <c r="K37" s="4" t="str">
        <f aca="false">VLOOKUP(I37,'[1]33-RJ'!K$1:K$1048576,1,0)</f>
        <v>'Laje_Do_Muriae'</v>
      </c>
      <c r="N37" s="0" t="n">
        <v>7386</v>
      </c>
    </row>
    <row r="38" customFormat="false" ht="12.8" hidden="false" customHeight="false" outlineLevel="0" collapsed="false">
      <c r="B38" s="0" t="n">
        <v>330240</v>
      </c>
      <c r="C38" s="0" t="n">
        <v>3</v>
      </c>
      <c r="D38" s="0" t="n">
        <v>33</v>
      </c>
      <c r="E38" s="2" t="n">
        <f aca="false">VLOOKUP(B38,'10'!$B$2:$F$5570,4,0)</f>
        <v>-22.3768</v>
      </c>
      <c r="F38" s="2" t="n">
        <f aca="false">VLOOKUP(B38,'10'!$B$2:$F$5570,5,0)</f>
        <v>-41.7848</v>
      </c>
      <c r="G38" s="3" t="n">
        <f aca="false">VLOOKUP(B38,'10'!$B$2:$J$5570,6,0)</f>
        <v>271396.066997516</v>
      </c>
      <c r="H38" s="0" t="n">
        <f aca="false">IFERROR(IF(I38=K38,0,1),1)</f>
        <v>0</v>
      </c>
      <c r="I38" s="0" t="s">
        <v>3118</v>
      </c>
      <c r="K38" s="4" t="str">
        <f aca="false">VLOOKUP(I38,'[1]33-RJ'!K$1:K$1048576,1,0)</f>
        <v>'Macae'</v>
      </c>
      <c r="N38" s="0" t="n">
        <v>251631</v>
      </c>
    </row>
    <row r="39" customFormat="false" ht="12.8" hidden="false" customHeight="false" outlineLevel="0" collapsed="false">
      <c r="B39" s="0" t="n">
        <v>330245</v>
      </c>
      <c r="C39" s="0" t="n">
        <v>3</v>
      </c>
      <c r="D39" s="0" t="n">
        <v>33</v>
      </c>
      <c r="E39" s="2" t="n">
        <f aca="false">VLOOKUP(B39,'10'!$B$2:$F$5570,4,0)</f>
        <v>-21.9813</v>
      </c>
      <c r="F39" s="2" t="n">
        <f aca="false">VLOOKUP(B39,'10'!$B$2:$F$5570,5,0)</f>
        <v>-42.2533</v>
      </c>
      <c r="G39" s="3" t="n">
        <f aca="false">VLOOKUP(B39,'10'!$B$2:$J$5570,6,0)</f>
        <v>6011.82555982432</v>
      </c>
      <c r="H39" s="0" t="n">
        <f aca="false">IFERROR(IF(I39=K39,0,1),1)</f>
        <v>1</v>
      </c>
      <c r="I39" s="0" t="s">
        <v>3119</v>
      </c>
      <c r="K39" s="4" t="e">
        <f aca="false">VLOOKUP(I39,'[1]33-RJ'!K$1:K$1048576,1,0)</f>
        <v>#N/A</v>
      </c>
      <c r="N39" s="0" t="n">
        <v>5574</v>
      </c>
    </row>
    <row r="40" customFormat="false" ht="12.8" hidden="false" customHeight="false" outlineLevel="0" collapsed="false">
      <c r="B40" s="0" t="n">
        <v>330250</v>
      </c>
      <c r="C40" s="0" t="n">
        <v>3</v>
      </c>
      <c r="D40" s="0" t="n">
        <v>33</v>
      </c>
      <c r="E40" s="2" t="n">
        <f aca="false">VLOOKUP(B40,'10'!$B$2:$F$5570,4,0)</f>
        <v>-22.6632</v>
      </c>
      <c r="F40" s="2" t="n">
        <f aca="false">VLOOKUP(B40,'10'!$B$2:$F$5570,5,0)</f>
        <v>-43.0315</v>
      </c>
      <c r="G40" s="3" t="n">
        <f aca="false">VLOOKUP(B40,'10'!$B$2:$J$5570,6,0)</f>
        <v>262795.726664893</v>
      </c>
      <c r="H40" s="0" t="n">
        <f aca="false">IFERROR(IF(I40=K40,0,1),1)</f>
        <v>0</v>
      </c>
      <c r="I40" s="0" t="s">
        <v>3120</v>
      </c>
      <c r="K40" s="4" t="str">
        <f aca="false">VLOOKUP(I40,'[1]33-RJ'!K$1:K$1048576,1,0)</f>
        <v>'Mage'</v>
      </c>
      <c r="N40" s="0" t="n">
        <v>243657</v>
      </c>
    </row>
    <row r="41" customFormat="false" ht="12.8" hidden="false" customHeight="false" outlineLevel="0" collapsed="false">
      <c r="B41" s="0" t="n">
        <v>330260</v>
      </c>
      <c r="C41" s="0" t="n">
        <v>3</v>
      </c>
      <c r="D41" s="0" t="n">
        <v>33</v>
      </c>
      <c r="E41" s="2" t="n">
        <f aca="false">VLOOKUP(B41,'10'!$B$2:$F$5570,4,0)</f>
        <v>-22.9594</v>
      </c>
      <c r="F41" s="2" t="n">
        <f aca="false">VLOOKUP(B41,'10'!$B$2:$F$5570,5,0)</f>
        <v>-44.0409</v>
      </c>
      <c r="G41" s="3" t="n">
        <f aca="false">VLOOKUP(B41,'10'!$B$2:$J$5570,6,0)</f>
        <v>47120.6757953292</v>
      </c>
      <c r="H41" s="0" t="n">
        <f aca="false">IFERROR(IF(I41=K41,0,1),1)</f>
        <v>0</v>
      </c>
      <c r="I41" s="0" t="s">
        <v>3121</v>
      </c>
      <c r="K41" s="4" t="str">
        <f aca="false">VLOOKUP(I41,'[1]33-RJ'!K$1:K$1048576,1,0)</f>
        <v>'Mangaratiba'</v>
      </c>
      <c r="N41" s="0" t="n">
        <v>43689</v>
      </c>
    </row>
    <row r="42" customFormat="false" ht="12.8" hidden="false" customHeight="false" outlineLevel="0" collapsed="false">
      <c r="B42" s="0" t="n">
        <v>330270</v>
      </c>
      <c r="C42" s="0" t="n">
        <v>3</v>
      </c>
      <c r="D42" s="0" t="n">
        <v>33</v>
      </c>
      <c r="E42" s="2" t="n">
        <f aca="false">VLOOKUP(B42,'10'!$B$2:$F$5570,4,0)</f>
        <v>-22.9354</v>
      </c>
      <c r="F42" s="2" t="n">
        <f aca="false">VLOOKUP(B42,'10'!$B$2:$F$5570,5,0)</f>
        <v>-42.8246</v>
      </c>
      <c r="G42" s="3" t="n">
        <f aca="false">VLOOKUP(B42,'10'!$B$2:$J$5570,6,0)</f>
        <v>170182.982285454</v>
      </c>
      <c r="H42" s="0" t="n">
        <f aca="false">IFERROR(IF(I42=K42,0,1),1)</f>
        <v>0</v>
      </c>
      <c r="I42" s="0" t="s">
        <v>3122</v>
      </c>
      <c r="K42" s="4" t="str">
        <f aca="false">VLOOKUP(I42,'[1]33-RJ'!K$1:K$1048576,1,0)</f>
        <v>'Marica'</v>
      </c>
      <c r="N42" s="0" t="n">
        <v>157789</v>
      </c>
    </row>
    <row r="43" customFormat="false" ht="12.8" hidden="false" customHeight="false" outlineLevel="0" collapsed="false">
      <c r="B43" s="0" t="n">
        <v>330280</v>
      </c>
      <c r="C43" s="0" t="n">
        <v>3</v>
      </c>
      <c r="D43" s="0" t="n">
        <v>33</v>
      </c>
      <c r="E43" s="2" t="n">
        <f aca="false">VLOOKUP(B43,'10'!$B$2:$F$5570,4,0)</f>
        <v>-22.5245</v>
      </c>
      <c r="F43" s="2" t="n">
        <f aca="false">VLOOKUP(B43,'10'!$B$2:$F$5570,5,0)</f>
        <v>-43.7312</v>
      </c>
      <c r="G43" s="3" t="n">
        <f aca="false">VLOOKUP(B43,'10'!$B$2:$J$5570,6,0)</f>
        <v>20037.2614371037</v>
      </c>
      <c r="H43" s="0" t="n">
        <f aca="false">IFERROR(IF(I43=K43,0,1),1)</f>
        <v>0</v>
      </c>
      <c r="I43" s="0" t="s">
        <v>3123</v>
      </c>
      <c r="K43" s="4" t="str">
        <f aca="false">VLOOKUP(I43,'[1]33-RJ'!K$1:K$1048576,1,0)</f>
        <v>'Mendes'</v>
      </c>
      <c r="N43" s="0" t="n">
        <v>18578</v>
      </c>
    </row>
    <row r="44" customFormat="false" ht="12.8" hidden="false" customHeight="false" outlineLevel="0" collapsed="false">
      <c r="B44" s="0" t="n">
        <v>330285</v>
      </c>
      <c r="C44" s="0" t="n">
        <v>3</v>
      </c>
      <c r="D44" s="0" t="n">
        <v>33</v>
      </c>
      <c r="E44" s="2" t="n">
        <f aca="false">VLOOKUP(B44,'10'!$B$2:$F$5570,4,0)</f>
        <v>-22.8028</v>
      </c>
      <c r="F44" s="2" t="n">
        <f aca="false">VLOOKUP(B44,'10'!$B$2:$F$5570,5,0)</f>
        <v>-43.4601</v>
      </c>
      <c r="G44" s="3" t="n">
        <f aca="false">VLOOKUP(B44,'10'!$B$2:$J$5570,6,0)</f>
        <v>189414.568499524</v>
      </c>
      <c r="H44" s="0" t="n">
        <f aca="false">IFERROR(IF(I44=K44,0,1),1)</f>
        <v>0</v>
      </c>
      <c r="I44" s="0" t="s">
        <v>2647</v>
      </c>
      <c r="K44" s="4" t="str">
        <f aca="false">VLOOKUP(I44,'[1]33-RJ'!K$1:K$1048576,1,0)</f>
        <v>'Mesquita'</v>
      </c>
      <c r="N44" s="0" t="n">
        <v>175620</v>
      </c>
    </row>
    <row r="45" customFormat="false" ht="12.8" hidden="false" customHeight="false" outlineLevel="0" collapsed="false">
      <c r="B45" s="0" t="n">
        <v>330290</v>
      </c>
      <c r="C45" s="0" t="n">
        <v>3</v>
      </c>
      <c r="D45" s="0" t="n">
        <v>33</v>
      </c>
      <c r="E45" s="2" t="n">
        <f aca="false">VLOOKUP(B45,'10'!$B$2:$F$5570,4,0)</f>
        <v>-22.4572</v>
      </c>
      <c r="F45" s="2" t="n">
        <f aca="false">VLOOKUP(B45,'10'!$B$2:$F$5570,5,0)</f>
        <v>-43.4803</v>
      </c>
      <c r="G45" s="3" t="n">
        <f aca="false">VLOOKUP(B45,'10'!$B$2:$J$5570,6,0)</f>
        <v>27495.4196262292</v>
      </c>
      <c r="H45" s="0" t="n">
        <f aca="false">IFERROR(IF(I45=K45,0,1),1)</f>
        <v>0</v>
      </c>
      <c r="I45" s="0" t="s">
        <v>3124</v>
      </c>
      <c r="K45" s="4" t="str">
        <f aca="false">VLOOKUP(I45,'[1]33-RJ'!K$1:K$1048576,1,0)</f>
        <v>'Miguel_Pereira'</v>
      </c>
      <c r="N45" s="0" t="n">
        <v>25493</v>
      </c>
    </row>
    <row r="46" customFormat="false" ht="12.8" hidden="false" customHeight="false" outlineLevel="0" collapsed="false">
      <c r="B46" s="0" t="n">
        <v>330300</v>
      </c>
      <c r="C46" s="0" t="n">
        <v>3</v>
      </c>
      <c r="D46" s="0" t="n">
        <v>33</v>
      </c>
      <c r="E46" s="2" t="n">
        <f aca="false">VLOOKUP(B46,'10'!$B$2:$F$5570,4,0)</f>
        <v>-21.4148</v>
      </c>
      <c r="F46" s="2" t="n">
        <f aca="false">VLOOKUP(B46,'10'!$B$2:$F$5570,5,0)</f>
        <v>-42.1938</v>
      </c>
      <c r="G46" s="3" t="n">
        <f aca="false">VLOOKUP(B46,'10'!$B$2:$J$5570,6,0)</f>
        <v>29331.1080192721</v>
      </c>
      <c r="H46" s="0" t="n">
        <f aca="false">IFERROR(IF(I46=K46,0,1),1)</f>
        <v>0</v>
      </c>
      <c r="I46" s="0" t="s">
        <v>3125</v>
      </c>
      <c r="K46" s="4" t="str">
        <f aca="false">VLOOKUP(I46,'[1]33-RJ'!K$1:K$1048576,1,0)</f>
        <v>'Miracema'</v>
      </c>
      <c r="N46" s="0" t="n">
        <v>27195</v>
      </c>
    </row>
    <row r="47" customFormat="false" ht="12.8" hidden="false" customHeight="false" outlineLevel="0" collapsed="false">
      <c r="B47" s="0" t="n">
        <v>330310</v>
      </c>
      <c r="C47" s="0" t="n">
        <v>3</v>
      </c>
      <c r="D47" s="0" t="n">
        <v>33</v>
      </c>
      <c r="E47" s="2" t="n">
        <f aca="false">VLOOKUP(B47,'10'!$B$2:$F$5570,4,0)</f>
        <v>-21.039</v>
      </c>
      <c r="F47" s="2" t="n">
        <f aca="false">VLOOKUP(B47,'10'!$B$2:$F$5570,5,0)</f>
        <v>-41.9697</v>
      </c>
      <c r="G47" s="3" t="n">
        <f aca="false">VLOOKUP(B47,'10'!$B$2:$J$5570,6,0)</f>
        <v>16527.6668243179</v>
      </c>
      <c r="H47" s="0" t="n">
        <f aca="false">IFERROR(IF(I47=K47,0,1),1)</f>
        <v>0</v>
      </c>
      <c r="I47" s="0" t="s">
        <v>411</v>
      </c>
      <c r="K47" s="4" t="str">
        <f aca="false">VLOOKUP(I47,'[1]33-RJ'!K$1:K$1048576,1,0)</f>
        <v>'Natividade'</v>
      </c>
      <c r="N47" s="0" t="n">
        <v>15324</v>
      </c>
    </row>
    <row r="48" customFormat="false" ht="12.8" hidden="false" customHeight="false" outlineLevel="0" collapsed="false">
      <c r="B48" s="0" t="n">
        <v>330320</v>
      </c>
      <c r="C48" s="0" t="n">
        <v>3</v>
      </c>
      <c r="D48" s="0" t="n">
        <v>33</v>
      </c>
      <c r="E48" s="2" t="n">
        <f aca="false">VLOOKUP(B48,'10'!$B$2:$F$5570,4,0)</f>
        <v>-22.8057</v>
      </c>
      <c r="F48" s="2" t="n">
        <f aca="false">VLOOKUP(B48,'10'!$B$2:$F$5570,5,0)</f>
        <v>-43.4233</v>
      </c>
      <c r="G48" s="3" t="n">
        <f aca="false">VLOOKUP(B48,'10'!$B$2:$J$5570,6,0)</f>
        <v>175014.876528011</v>
      </c>
      <c r="H48" s="0" t="n">
        <f aca="false">IFERROR(IF(I48=K48,0,1),1)</f>
        <v>0</v>
      </c>
      <c r="I48" s="0" t="s">
        <v>3126</v>
      </c>
      <c r="K48" s="4" t="str">
        <f aca="false">VLOOKUP(I48,'[1]33-RJ'!K$1:K$1048576,1,0)</f>
        <v>'Nilopolis'</v>
      </c>
      <c r="N48" s="0" t="n">
        <v>162269</v>
      </c>
    </row>
    <row r="49" customFormat="false" ht="12.8" hidden="false" customHeight="false" outlineLevel="0" collapsed="false">
      <c r="B49" s="0" t="n">
        <v>330330</v>
      </c>
      <c r="C49" s="0" t="n">
        <v>3</v>
      </c>
      <c r="D49" s="0" t="n">
        <v>33</v>
      </c>
      <c r="E49" s="2" t="n">
        <f aca="false">VLOOKUP(B49,'10'!$B$2:$F$5570,4,0)</f>
        <v>-22.8832</v>
      </c>
      <c r="F49" s="2" t="n">
        <f aca="false">VLOOKUP(B49,'10'!$B$2:$F$5570,5,0)</f>
        <v>-43.1034</v>
      </c>
      <c r="G49" s="3" t="n">
        <f aca="false">VLOOKUP(B49,'10'!$B$2:$J$5570,6,0)</f>
        <v>551985.675629754</v>
      </c>
      <c r="H49" s="0" t="n">
        <f aca="false">IFERROR(IF(I49=K49,0,1),1)</f>
        <v>0</v>
      </c>
      <c r="I49" s="0" t="s">
        <v>3127</v>
      </c>
      <c r="K49" s="4" t="str">
        <f aca="false">VLOOKUP(I49,'[1]33-RJ'!K$1:K$1048576,1,0)</f>
        <v>'Niteroi'</v>
      </c>
      <c r="N49" s="0" t="n">
        <v>511786</v>
      </c>
    </row>
    <row r="50" customFormat="false" ht="12.8" hidden="false" customHeight="false" outlineLevel="0" collapsed="false">
      <c r="B50" s="0" t="n">
        <v>330340</v>
      </c>
      <c r="C50" s="0" t="n">
        <v>3</v>
      </c>
      <c r="D50" s="0" t="n">
        <v>33</v>
      </c>
      <c r="E50" s="2" t="n">
        <f aca="false">VLOOKUP(B50,'10'!$B$2:$F$5570,4,0)</f>
        <v>-22.2932</v>
      </c>
      <c r="F50" s="2" t="n">
        <f aca="false">VLOOKUP(B50,'10'!$B$2:$F$5570,5,0)</f>
        <v>-42.5377</v>
      </c>
      <c r="G50" s="3" t="n">
        <f aca="false">VLOOKUP(B50,'10'!$B$2:$J$5570,6,0)</f>
        <v>205014.684196923</v>
      </c>
      <c r="H50" s="0" t="n">
        <f aca="false">IFERROR(IF(I50=K50,0,1),1)</f>
        <v>0</v>
      </c>
      <c r="I50" s="0" t="s">
        <v>3128</v>
      </c>
      <c r="K50" s="4" t="str">
        <f aca="false">VLOOKUP(I50,'[1]33-RJ'!K$1:K$1048576,1,0)</f>
        <v>'Nova_Friburgo'</v>
      </c>
      <c r="N50" s="0" t="n">
        <v>190084</v>
      </c>
    </row>
    <row r="51" customFormat="false" ht="12.8" hidden="false" customHeight="false" outlineLevel="0" collapsed="false">
      <c r="B51" s="0" t="n">
        <v>330350</v>
      </c>
      <c r="C51" s="0" t="n">
        <v>3</v>
      </c>
      <c r="D51" s="0" t="n">
        <v>33</v>
      </c>
      <c r="E51" s="2" t="n">
        <f aca="false">VLOOKUP(B51,'10'!$B$2:$F$5570,4,0)</f>
        <v>-22.7556</v>
      </c>
      <c r="F51" s="2" t="n">
        <f aca="false">VLOOKUP(B51,'10'!$B$2:$F$5570,5,0)</f>
        <v>-43.4603</v>
      </c>
      <c r="G51" s="3" t="n">
        <f aca="false">VLOOKUP(B51,'10'!$B$2:$J$5570,6,0)</f>
        <v>883195.84773971</v>
      </c>
      <c r="H51" s="0" t="n">
        <f aca="false">IFERROR(IF(I51=K51,0,1),1)</f>
        <v>0</v>
      </c>
      <c r="I51" s="0" t="s">
        <v>3129</v>
      </c>
      <c r="K51" s="4" t="str">
        <f aca="false">VLOOKUP(I51,'[1]33-RJ'!K$1:K$1048576,1,0)</f>
        <v>'Nova_Iguacu'</v>
      </c>
      <c r="N51" s="0" t="n">
        <v>818875</v>
      </c>
    </row>
    <row r="52" customFormat="false" ht="12.8" hidden="false" customHeight="false" outlineLevel="0" collapsed="false">
      <c r="B52" s="0" t="n">
        <v>330360</v>
      </c>
      <c r="C52" s="0" t="n">
        <v>3</v>
      </c>
      <c r="D52" s="0" t="n">
        <v>33</v>
      </c>
      <c r="E52" s="2" t="n">
        <f aca="false">VLOOKUP(B52,'10'!$B$2:$F$5570,4,0)</f>
        <v>-22.6078</v>
      </c>
      <c r="F52" s="2" t="n">
        <f aca="false">VLOOKUP(B52,'10'!$B$2:$F$5570,5,0)</f>
        <v>-43.7108</v>
      </c>
      <c r="G52" s="3" t="n">
        <f aca="false">VLOOKUP(B52,'10'!$B$2:$J$5570,6,0)</f>
        <v>55884.9553968958</v>
      </c>
      <c r="H52" s="0" t="n">
        <f aca="false">IFERROR(IF(I52=K52,0,1),1)</f>
        <v>0</v>
      </c>
      <c r="I52" s="0" t="s">
        <v>3130</v>
      </c>
      <c r="K52" s="4" t="str">
        <f aca="false">VLOOKUP(I52,'[1]33-RJ'!K$1:K$1048576,1,0)</f>
        <v>'Paracambi'</v>
      </c>
      <c r="N52" s="0" t="n">
        <v>51815</v>
      </c>
    </row>
    <row r="53" customFormat="false" ht="12.8" hidden="false" customHeight="false" outlineLevel="0" collapsed="false">
      <c r="B53" s="0" t="n">
        <v>330370</v>
      </c>
      <c r="C53" s="0" t="n">
        <v>3</v>
      </c>
      <c r="D53" s="0" t="n">
        <v>33</v>
      </c>
      <c r="E53" s="2" t="n">
        <f aca="false">VLOOKUP(B53,'10'!$B$2:$F$5570,4,0)</f>
        <v>-22.1585</v>
      </c>
      <c r="F53" s="2" t="n">
        <f aca="false">VLOOKUP(B53,'10'!$B$2:$F$5570,5,0)</f>
        <v>-43.304</v>
      </c>
      <c r="G53" s="3" t="n">
        <f aca="false">VLOOKUP(B53,'10'!$B$2:$J$5570,6,0)</f>
        <v>47504.638819961</v>
      </c>
      <c r="H53" s="0" t="n">
        <f aca="false">IFERROR(IF(I53=K53,0,1),1)</f>
        <v>0</v>
      </c>
      <c r="I53" s="0" t="s">
        <v>3131</v>
      </c>
      <c r="K53" s="4" t="str">
        <f aca="false">VLOOKUP(I53,'[1]33-RJ'!K$1:K$1048576,1,0)</f>
        <v>'Paraiba_Do_Sul'</v>
      </c>
      <c r="N53" s="0" t="n">
        <v>44045</v>
      </c>
    </row>
    <row r="54" customFormat="false" ht="12.8" hidden="false" customHeight="false" outlineLevel="0" collapsed="false">
      <c r="B54" s="0" t="n">
        <v>330380</v>
      </c>
      <c r="C54" s="0" t="n">
        <v>3</v>
      </c>
      <c r="D54" s="0" t="n">
        <v>33</v>
      </c>
      <c r="E54" s="2" t="n">
        <f aca="false">VLOOKUP(B54,'10'!$B$2:$F$5570,4,0)</f>
        <v>-23.2221</v>
      </c>
      <c r="F54" s="2" t="n">
        <f aca="false">VLOOKUP(B54,'10'!$B$2:$F$5570,5,0)</f>
        <v>-44.7175</v>
      </c>
      <c r="G54" s="3" t="n">
        <f aca="false">VLOOKUP(B54,'10'!$B$2:$J$5570,6,0)</f>
        <v>45978.4936518319</v>
      </c>
      <c r="H54" s="0" t="n">
        <f aca="false">IFERROR(IF(I54=K54,0,1),1)</f>
        <v>1</v>
      </c>
      <c r="I54" s="0" t="s">
        <v>3132</v>
      </c>
      <c r="K54" s="4" t="e">
        <f aca="false">VLOOKUP(I54,'[1]33-RJ'!K$1:K$1048576,1,0)</f>
        <v>#N/A</v>
      </c>
      <c r="N54" s="0" t="n">
        <v>42630</v>
      </c>
    </row>
    <row r="55" customFormat="false" ht="12.8" hidden="false" customHeight="false" outlineLevel="0" collapsed="false">
      <c r="B55" s="0" t="n">
        <v>330385</v>
      </c>
      <c r="C55" s="0" t="n">
        <v>3</v>
      </c>
      <c r="D55" s="0" t="n">
        <v>33</v>
      </c>
      <c r="E55" s="2" t="n">
        <f aca="false">VLOOKUP(B55,'10'!$B$2:$F$5570,4,0)</f>
        <v>-22.4309</v>
      </c>
      <c r="F55" s="2" t="n">
        <f aca="false">VLOOKUP(B55,'10'!$B$2:$F$5570,5,0)</f>
        <v>-43.4285</v>
      </c>
      <c r="G55" s="3" t="n">
        <f aca="false">VLOOKUP(B55,'10'!$B$2:$J$5570,6,0)</f>
        <v>29852.0466172977</v>
      </c>
      <c r="H55" s="0" t="n">
        <f aca="false">IFERROR(IF(I55=K55,0,1),1)</f>
        <v>1</v>
      </c>
      <c r="I55" s="0" t="s">
        <v>3133</v>
      </c>
      <c r="K55" s="4" t="e">
        <f aca="false">VLOOKUP(I55,'[1]33-RJ'!K$1:K$1048576,1,0)</f>
        <v>#N/A</v>
      </c>
      <c r="N55" s="0" t="n">
        <v>27678</v>
      </c>
    </row>
    <row r="56" customFormat="false" ht="12.8" hidden="false" customHeight="false" outlineLevel="0" collapsed="false">
      <c r="B56" s="0" t="n">
        <v>330390</v>
      </c>
      <c r="C56" s="0" t="n">
        <v>3</v>
      </c>
      <c r="D56" s="0" t="n">
        <v>33</v>
      </c>
      <c r="E56" s="2" t="n">
        <f aca="false">VLOOKUP(B56,'10'!$B$2:$F$5570,4,0)</f>
        <v>-22.52</v>
      </c>
      <c r="F56" s="2" t="n">
        <f aca="false">VLOOKUP(B56,'10'!$B$2:$F$5570,5,0)</f>
        <v>-43.1926</v>
      </c>
      <c r="G56" s="3" t="n">
        <f aca="false">VLOOKUP(B56,'10'!$B$2:$J$5570,6,0)</f>
        <v>329698.048063512</v>
      </c>
      <c r="H56" s="0" t="n">
        <f aca="false">IFERROR(IF(I56=K56,0,1),1)</f>
        <v>0</v>
      </c>
      <c r="I56" s="0" t="s">
        <v>3134</v>
      </c>
      <c r="K56" s="4" t="str">
        <f aca="false">VLOOKUP(I56,'[1]33-RJ'!K$1:K$1048576,1,0)</f>
        <v>'Petropolis'</v>
      </c>
      <c r="N56" s="0" t="n">
        <v>305687</v>
      </c>
    </row>
    <row r="57" customFormat="false" ht="12.8" hidden="false" customHeight="false" outlineLevel="0" collapsed="false">
      <c r="B57" s="0" t="n">
        <v>330395</v>
      </c>
      <c r="C57" s="0" t="n">
        <v>3</v>
      </c>
      <c r="D57" s="0" t="n">
        <v>33</v>
      </c>
      <c r="E57" s="2" t="n">
        <f aca="false">VLOOKUP(B57,'10'!$B$2:$F$5570,4,0)</f>
        <v>-22.5172</v>
      </c>
      <c r="F57" s="2" t="n">
        <f aca="false">VLOOKUP(B57,'10'!$B$2:$F$5570,5,0)</f>
        <v>-44.0022</v>
      </c>
      <c r="G57" s="3" t="n">
        <f aca="false">VLOOKUP(B57,'10'!$B$2:$J$5570,6,0)</f>
        <v>26900.0612284855</v>
      </c>
      <c r="H57" s="0" t="n">
        <f aca="false">IFERROR(IF(I57=K57,0,1),1)</f>
        <v>0</v>
      </c>
      <c r="I57" s="0" t="s">
        <v>3135</v>
      </c>
      <c r="K57" s="4" t="str">
        <f aca="false">VLOOKUP(I57,'[1]33-RJ'!K$1:K$1048576,1,0)</f>
        <v>'Pinheiral'</v>
      </c>
      <c r="N57" s="0" t="n">
        <v>24941</v>
      </c>
    </row>
    <row r="58" customFormat="false" ht="12.8" hidden="false" customHeight="false" outlineLevel="0" collapsed="false">
      <c r="B58" s="0" t="n">
        <v>330400</v>
      </c>
      <c r="C58" s="0" t="n">
        <v>3</v>
      </c>
      <c r="D58" s="0" t="n">
        <v>33</v>
      </c>
      <c r="E58" s="2" t="n">
        <f aca="false">VLOOKUP(B58,'10'!$B$2:$F$5570,4,0)</f>
        <v>-22.6215</v>
      </c>
      <c r="F58" s="2" t="n">
        <f aca="false">VLOOKUP(B58,'10'!$B$2:$F$5570,5,0)</f>
        <v>-43.9081</v>
      </c>
      <c r="G58" s="3" t="n">
        <f aca="false">VLOOKUP(B58,'10'!$B$2:$J$5570,6,0)</f>
        <v>31276.8082901589</v>
      </c>
      <c r="H58" s="0" t="n">
        <f aca="false">IFERROR(IF(I58=K58,0,1),1)</f>
        <v>0</v>
      </c>
      <c r="I58" s="0" t="s">
        <v>3136</v>
      </c>
      <c r="K58" s="4" t="str">
        <f aca="false">VLOOKUP(I58,'[1]33-RJ'!K$1:K$1048576,1,0)</f>
        <v>'Pirai'</v>
      </c>
      <c r="N58" s="0" t="n">
        <v>28999</v>
      </c>
    </row>
    <row r="59" customFormat="false" ht="12.8" hidden="false" customHeight="false" outlineLevel="0" collapsed="false">
      <c r="B59" s="0" t="n">
        <v>330410</v>
      </c>
      <c r="C59" s="0" t="n">
        <v>3</v>
      </c>
      <c r="D59" s="0" t="n">
        <v>33</v>
      </c>
      <c r="E59" s="2" t="n">
        <f aca="false">VLOOKUP(B59,'10'!$B$2:$F$5570,4,0)</f>
        <v>-20.9632</v>
      </c>
      <c r="F59" s="2" t="n">
        <f aca="false">VLOOKUP(B59,'10'!$B$2:$F$5570,5,0)</f>
        <v>-42.0465</v>
      </c>
      <c r="G59" s="3" t="n">
        <f aca="false">VLOOKUP(B59,'10'!$B$2:$J$5570,6,0)</f>
        <v>20201.2007060476</v>
      </c>
      <c r="H59" s="0" t="n">
        <f aca="false">IFERROR(IF(I59=K59,0,1),1)</f>
        <v>1</v>
      </c>
      <c r="I59" s="0" t="s">
        <v>3137</v>
      </c>
      <c r="K59" s="4" t="e">
        <f aca="false">VLOOKUP(I59,'[1]33-RJ'!K$1:K$1048576,1,0)</f>
        <v>#N/A</v>
      </c>
      <c r="N59" s="0" t="n">
        <v>18730</v>
      </c>
    </row>
    <row r="60" customFormat="false" ht="12.8" hidden="false" customHeight="false" outlineLevel="0" collapsed="false">
      <c r="B60" s="0" t="n">
        <v>330411</v>
      </c>
      <c r="C60" s="0" t="n">
        <v>3</v>
      </c>
      <c r="D60" s="0" t="n">
        <v>33</v>
      </c>
      <c r="E60" s="2" t="n">
        <f aca="false">VLOOKUP(B60,'10'!$B$2:$F$5570,4,0)</f>
        <v>-22.4175</v>
      </c>
      <c r="F60" s="2" t="n">
        <f aca="false">VLOOKUP(B60,'10'!$B$2:$F$5570,5,0)</f>
        <v>-44.2952</v>
      </c>
      <c r="G60" s="3" t="n">
        <f aca="false">VLOOKUP(B60,'10'!$B$2:$J$5570,6,0)</f>
        <v>20903.3353381692</v>
      </c>
      <c r="H60" s="0" t="n">
        <f aca="false">IFERROR(IF(I60=K60,0,1),1)</f>
        <v>0</v>
      </c>
      <c r="I60" s="0" t="s">
        <v>3138</v>
      </c>
      <c r="K60" s="4" t="str">
        <f aca="false">VLOOKUP(I60,'[1]33-RJ'!K$1:K$1048576,1,0)</f>
        <v>'Porto_Real'</v>
      </c>
      <c r="N60" s="0" t="n">
        <v>19381</v>
      </c>
    </row>
    <row r="61" customFormat="false" ht="12.8" hidden="false" customHeight="false" outlineLevel="0" collapsed="false">
      <c r="B61" s="0" t="n">
        <v>330412</v>
      </c>
      <c r="C61" s="0" t="n">
        <v>3</v>
      </c>
      <c r="D61" s="0" t="n">
        <v>33</v>
      </c>
      <c r="E61" s="2" t="n">
        <f aca="false">VLOOKUP(B61,'10'!$B$2:$F$5570,4,0)</f>
        <v>-22.4045</v>
      </c>
      <c r="F61" s="2" t="n">
        <f aca="false">VLOOKUP(B61,'10'!$B$2:$F$5570,5,0)</f>
        <v>-44.2597</v>
      </c>
      <c r="G61" s="3" t="n">
        <f aca="false">VLOOKUP(B61,'10'!$B$2:$J$5570,6,0)</f>
        <v>15277.6298986207</v>
      </c>
      <c r="H61" s="0" t="n">
        <f aca="false">IFERROR(IF(I61=K61,0,1),1)</f>
        <v>0</v>
      </c>
      <c r="I61" s="0" t="s">
        <v>3139</v>
      </c>
      <c r="K61" s="4" t="str">
        <f aca="false">VLOOKUP(I61,'[1]33-RJ'!K$1:K$1048576,1,0)</f>
        <v>'Quatis'</v>
      </c>
      <c r="N61" s="0" t="n">
        <v>14165</v>
      </c>
    </row>
    <row r="62" customFormat="false" ht="12.8" hidden="false" customHeight="false" outlineLevel="0" collapsed="false">
      <c r="B62" s="0" t="n">
        <v>330414</v>
      </c>
      <c r="C62" s="0" t="n">
        <v>3</v>
      </c>
      <c r="D62" s="0" t="n">
        <v>33</v>
      </c>
      <c r="E62" s="2" t="n">
        <f aca="false">VLOOKUP(B62,'10'!$B$2:$F$5570,4,0)</f>
        <v>-22.7102</v>
      </c>
      <c r="F62" s="2" t="n">
        <f aca="false">VLOOKUP(B62,'10'!$B$2:$F$5570,5,0)</f>
        <v>-43.5518</v>
      </c>
      <c r="G62" s="3" t="n">
        <f aca="false">VLOOKUP(B62,'10'!$B$2:$J$5570,6,0)</f>
        <v>160989.440650732</v>
      </c>
      <c r="H62" s="0" t="n">
        <f aca="false">IFERROR(IF(I62=K62,0,1),1)</f>
        <v>1</v>
      </c>
      <c r="I62" s="0" t="s">
        <v>3140</v>
      </c>
      <c r="K62" s="4" t="e">
        <f aca="false">VLOOKUP(I62,'[1]33-RJ'!K$1:K$1048576,1,0)</f>
        <v>#N/A</v>
      </c>
      <c r="N62" s="0" t="n">
        <v>149265</v>
      </c>
    </row>
    <row r="63" customFormat="false" ht="12.8" hidden="false" customHeight="false" outlineLevel="0" collapsed="false">
      <c r="B63" s="0" t="n">
        <v>330415</v>
      </c>
      <c r="C63" s="0" t="n">
        <v>3</v>
      </c>
      <c r="D63" s="0" t="n">
        <v>33</v>
      </c>
      <c r="E63" s="2" t="n">
        <f aca="false">VLOOKUP(B63,'10'!$B$2:$F$5570,4,0)</f>
        <v>-22.1031</v>
      </c>
      <c r="F63" s="2" t="n">
        <f aca="false">VLOOKUP(B63,'10'!$B$2:$F$5570,5,0)</f>
        <v>-41.4693</v>
      </c>
      <c r="G63" s="3" t="n">
        <f aca="false">VLOOKUP(B63,'10'!$B$2:$J$5570,6,0)</f>
        <v>26150.470492196</v>
      </c>
      <c r="H63" s="0" t="n">
        <f aca="false">IFERROR(IF(I63=K63,0,1),1)</f>
        <v>0</v>
      </c>
      <c r="I63" s="0" t="s">
        <v>3141</v>
      </c>
      <c r="K63" s="4" t="str">
        <f aca="false">VLOOKUP(I63,'[1]33-RJ'!K$1:K$1048576,1,0)</f>
        <v>'Quissama'</v>
      </c>
      <c r="N63" s="0" t="n">
        <v>24246</v>
      </c>
    </row>
    <row r="64" customFormat="false" ht="12.8" hidden="false" customHeight="false" outlineLevel="0" collapsed="false">
      <c r="B64" s="0" t="n">
        <v>330420</v>
      </c>
      <c r="C64" s="0" t="n">
        <v>3</v>
      </c>
      <c r="D64" s="0" t="n">
        <v>33</v>
      </c>
      <c r="E64" s="2" t="n">
        <f aca="false">VLOOKUP(B64,'10'!$B$2:$F$5570,4,0)</f>
        <v>-22.4705</v>
      </c>
      <c r="F64" s="2" t="n">
        <f aca="false">VLOOKUP(B64,'10'!$B$2:$F$5570,5,0)</f>
        <v>-44.4509</v>
      </c>
      <c r="G64" s="3" t="n">
        <f aca="false">VLOOKUP(B64,'10'!$B$2:$J$5570,6,0)</f>
        <v>140571.451832462</v>
      </c>
      <c r="H64" s="0" t="n">
        <f aca="false">IFERROR(IF(I64=K64,0,1),1)</f>
        <v>0</v>
      </c>
      <c r="I64" s="0" t="s">
        <v>3142</v>
      </c>
      <c r="K64" s="4" t="str">
        <f aca="false">VLOOKUP(I64,'[1]33-RJ'!K$1:K$1048576,1,0)</f>
        <v>'Resende'</v>
      </c>
      <c r="N64" s="0" t="n">
        <v>130334</v>
      </c>
    </row>
    <row r="65" customFormat="false" ht="12.8" hidden="false" customHeight="false" outlineLevel="0" collapsed="false">
      <c r="B65" s="0" t="n">
        <v>330430</v>
      </c>
      <c r="C65" s="0" t="n">
        <v>3</v>
      </c>
      <c r="D65" s="0" t="n">
        <v>33</v>
      </c>
      <c r="E65" s="2" t="n">
        <f aca="false">VLOOKUP(B65,'10'!$B$2:$F$5570,4,0)</f>
        <v>-22.7181</v>
      </c>
      <c r="F65" s="2" t="n">
        <f aca="false">VLOOKUP(B65,'10'!$B$2:$F$5570,5,0)</f>
        <v>-42.6276</v>
      </c>
      <c r="G65" s="3" t="n">
        <f aca="false">VLOOKUP(B65,'10'!$B$2:$J$5570,6,0)</f>
        <v>64512.2594250686</v>
      </c>
      <c r="H65" s="0" t="n">
        <f aca="false">IFERROR(IF(I65=K65,0,1),1)</f>
        <v>0</v>
      </c>
      <c r="I65" s="0" t="s">
        <v>3143</v>
      </c>
      <c r="K65" s="4" t="str">
        <f aca="false">VLOOKUP(I65,'[1]33-RJ'!K$1:K$1048576,1,0)</f>
        <v>'Rio_Bonito'</v>
      </c>
      <c r="N65" s="0" t="n">
        <v>59814</v>
      </c>
    </row>
    <row r="66" customFormat="false" ht="12.8" hidden="false" customHeight="false" outlineLevel="0" collapsed="false">
      <c r="B66" s="0" t="n">
        <v>330440</v>
      </c>
      <c r="C66" s="0" t="n">
        <v>3</v>
      </c>
      <c r="D66" s="0" t="n">
        <v>33</v>
      </c>
      <c r="E66" s="2" t="n">
        <f aca="false">VLOOKUP(B66,'10'!$B$2:$F$5570,4,0)</f>
        <v>-22.72</v>
      </c>
      <c r="F66" s="2" t="n">
        <f aca="false">VLOOKUP(B66,'10'!$B$2:$F$5570,5,0)</f>
        <v>-44.1419</v>
      </c>
      <c r="G66" s="3" t="n">
        <f aca="false">VLOOKUP(B66,'10'!$B$2:$J$5570,6,0)</f>
        <v>19900.2858637098</v>
      </c>
      <c r="H66" s="0" t="n">
        <f aca="false">IFERROR(IF(I66=K66,0,1),1)</f>
        <v>0</v>
      </c>
      <c r="I66" s="0" t="s">
        <v>3144</v>
      </c>
      <c r="K66" s="4" t="str">
        <f aca="false">VLOOKUP(I66,'[1]33-RJ'!K$1:K$1048576,1,0)</f>
        <v>'Rio_Claro'</v>
      </c>
      <c r="N66" s="0" t="n">
        <v>18451</v>
      </c>
    </row>
    <row r="67" customFormat="false" ht="12.8" hidden="false" customHeight="false" outlineLevel="0" collapsed="false">
      <c r="B67" s="0" t="n">
        <v>330450</v>
      </c>
      <c r="C67" s="0" t="n">
        <v>3</v>
      </c>
      <c r="D67" s="0" t="n">
        <v>33</v>
      </c>
      <c r="E67" s="2" t="n">
        <f aca="false">VLOOKUP(B67,'10'!$B$2:$F$5570,4,0)</f>
        <v>-22.1692</v>
      </c>
      <c r="F67" s="2" t="n">
        <f aca="false">VLOOKUP(B67,'10'!$B$2:$F$5570,5,0)</f>
        <v>-43.5856</v>
      </c>
      <c r="G67" s="3" t="n">
        <f aca="false">VLOOKUP(B67,'10'!$B$2:$J$5570,6,0)</f>
        <v>9946.36801447792</v>
      </c>
      <c r="H67" s="0" t="n">
        <f aca="false">IFERROR(IF(I67=K67,0,1),1)</f>
        <v>0</v>
      </c>
      <c r="I67" s="0" t="s">
        <v>3145</v>
      </c>
      <c r="K67" s="4" t="str">
        <f aca="false">VLOOKUP(I67,'[1]33-RJ'!K$1:K$1048576,1,0)</f>
        <v>'Rio_Das_Flores'</v>
      </c>
      <c r="N67" s="0" t="n">
        <v>9222</v>
      </c>
    </row>
    <row r="68" customFormat="false" ht="12.8" hidden="false" customHeight="false" outlineLevel="0" collapsed="false">
      <c r="B68" s="0" t="n">
        <v>330452</v>
      </c>
      <c r="C68" s="0" t="n">
        <v>3</v>
      </c>
      <c r="D68" s="0" t="n">
        <v>33</v>
      </c>
      <c r="E68" s="2" t="n">
        <f aca="false">VLOOKUP(B68,'10'!$B$2:$F$5570,4,0)</f>
        <v>-22.5174</v>
      </c>
      <c r="F68" s="2" t="n">
        <f aca="false">VLOOKUP(B68,'10'!$B$2:$F$5570,5,0)</f>
        <v>-41.9475</v>
      </c>
      <c r="G68" s="3" t="n">
        <f aca="false">VLOOKUP(B68,'10'!$B$2:$J$5570,6,0)</f>
        <v>157456.117985862</v>
      </c>
      <c r="H68" s="0" t="n">
        <f aca="false">IFERROR(IF(I68=K68,0,1),1)</f>
        <v>0</v>
      </c>
      <c r="I68" s="0" t="s">
        <v>3146</v>
      </c>
      <c r="K68" s="4" t="str">
        <f aca="false">VLOOKUP(I68,'[1]33-RJ'!K$1:K$1048576,1,0)</f>
        <v>'Rio_Das_Ostras'</v>
      </c>
      <c r="N68" s="0" t="n">
        <v>145989</v>
      </c>
    </row>
    <row r="69" customFormat="false" ht="12.8" hidden="false" customHeight="false" outlineLevel="0" collapsed="false">
      <c r="B69" s="0" t="n">
        <v>330455</v>
      </c>
      <c r="C69" s="0" t="n">
        <v>3</v>
      </c>
      <c r="D69" s="0" t="n">
        <v>33</v>
      </c>
      <c r="E69" s="2" t="n">
        <f aca="false">VLOOKUP(B69,'10'!$B$2:$F$5570,4,0)</f>
        <v>-22.9129</v>
      </c>
      <c r="F69" s="2" t="n">
        <f aca="false">VLOOKUP(B69,'10'!$B$2:$F$5570,5,0)</f>
        <v>-43.2003</v>
      </c>
      <c r="G69" s="3" t="n">
        <f aca="false">VLOOKUP(B69,'10'!$B$2:$J$5570,6,0)</f>
        <v>7214327.64736258</v>
      </c>
      <c r="H69" s="0" t="n">
        <f aca="false">IFERROR(IF(I69=K69,0,1),1)</f>
        <v>0</v>
      </c>
      <c r="I69" s="0" t="s">
        <v>3147</v>
      </c>
      <c r="K69" s="4" t="str">
        <f aca="false">VLOOKUP(I69,'[1]33-RJ'!K$1:K$1048576,1,0)</f>
        <v>'Rio_De_Janeiro'</v>
      </c>
      <c r="N69" s="0" t="n">
        <v>6688927</v>
      </c>
    </row>
    <row r="70" customFormat="false" ht="12.8" hidden="false" customHeight="false" outlineLevel="0" collapsed="false">
      <c r="B70" s="0" t="n">
        <v>330460</v>
      </c>
      <c r="C70" s="0" t="n">
        <v>3</v>
      </c>
      <c r="D70" s="0" t="n">
        <v>33</v>
      </c>
      <c r="E70" s="2" t="n">
        <f aca="false">VLOOKUP(B70,'10'!$B$2:$F$5570,4,0)</f>
        <v>-21.9547</v>
      </c>
      <c r="F70" s="2" t="n">
        <f aca="false">VLOOKUP(B70,'10'!$B$2:$F$5570,5,0)</f>
        <v>-42.0098</v>
      </c>
      <c r="G70" s="3" t="n">
        <f aca="false">VLOOKUP(B70,'10'!$B$2:$J$5570,6,0)</f>
        <v>11235.2326617671</v>
      </c>
      <c r="H70" s="0" t="n">
        <f aca="false">IFERROR(IF(I70=K70,0,1),1)</f>
        <v>0</v>
      </c>
      <c r="I70" s="0" t="s">
        <v>3148</v>
      </c>
      <c r="K70" s="4" t="str">
        <f aca="false">VLOOKUP(I70,'[1]33-RJ'!K$1:K$1048576,1,0)</f>
        <v>'Santa_Maria_Madalena'</v>
      </c>
      <c r="N70" s="0" t="n">
        <v>10417</v>
      </c>
    </row>
    <row r="71" customFormat="false" ht="12.8" hidden="false" customHeight="false" outlineLevel="0" collapsed="false">
      <c r="B71" s="0" t="n">
        <v>330470</v>
      </c>
      <c r="C71" s="0" t="n">
        <v>3</v>
      </c>
      <c r="D71" s="0" t="n">
        <v>33</v>
      </c>
      <c r="E71" s="2" t="n">
        <f aca="false">VLOOKUP(B71,'10'!$B$2:$F$5570,4,0)</f>
        <v>-21.541</v>
      </c>
      <c r="F71" s="2" t="n">
        <f aca="false">VLOOKUP(B71,'10'!$B$2:$F$5570,5,0)</f>
        <v>-42.1832</v>
      </c>
      <c r="G71" s="3" t="n">
        <f aca="false">VLOOKUP(B71,'10'!$B$2:$J$5570,6,0)</f>
        <v>45686.2071920701</v>
      </c>
      <c r="H71" s="0" t="n">
        <f aca="false">IFERROR(IF(I71=K71,0,1),1)</f>
        <v>0</v>
      </c>
      <c r="I71" s="0" t="s">
        <v>3149</v>
      </c>
      <c r="K71" s="4" t="str">
        <f aca="false">VLOOKUP(I71,'[1]33-RJ'!K$1:K$1048576,1,0)</f>
        <v>'Santo_Antonio_De_Padua'</v>
      </c>
      <c r="N71" s="0" t="n">
        <v>42359</v>
      </c>
    </row>
    <row r="72" customFormat="false" ht="12.8" hidden="false" customHeight="false" outlineLevel="0" collapsed="false">
      <c r="B72" s="0" t="n">
        <v>330475</v>
      </c>
      <c r="C72" s="0" t="n">
        <v>3</v>
      </c>
      <c r="D72" s="0" t="n">
        <v>33</v>
      </c>
      <c r="E72" s="2" t="n">
        <f aca="false">VLOOKUP(B72,'10'!$B$2:$F$5570,4,0)</f>
        <v>-21.4702</v>
      </c>
      <c r="F72" s="2" t="n">
        <f aca="false">VLOOKUP(B72,'10'!$B$2:$F$5570,5,0)</f>
        <v>-41.1091</v>
      </c>
      <c r="G72" s="3" t="n">
        <f aca="false">VLOOKUP(B72,'10'!$B$2:$J$5570,6,0)</f>
        <v>45515.7966361942</v>
      </c>
      <c r="H72" s="0" t="n">
        <f aca="false">IFERROR(IF(I72=K72,0,1),1)</f>
        <v>0</v>
      </c>
      <c r="I72" s="0" t="s">
        <v>3150</v>
      </c>
      <c r="K72" s="4" t="str">
        <f aca="false">VLOOKUP(I72,'[1]33-RJ'!K$1:K$1048576,1,0)</f>
        <v>'Sao_Francisco_De_Itabapoana'</v>
      </c>
      <c r="N72" s="0" t="n">
        <v>42201</v>
      </c>
    </row>
    <row r="73" customFormat="false" ht="12.8" hidden="false" customHeight="false" outlineLevel="0" collapsed="false">
      <c r="B73" s="0" t="n">
        <v>330480</v>
      </c>
      <c r="C73" s="0" t="n">
        <v>3</v>
      </c>
      <c r="D73" s="0" t="n">
        <v>33</v>
      </c>
      <c r="E73" s="2" t="n">
        <f aca="false">VLOOKUP(B73,'10'!$B$2:$F$5570,4,0)</f>
        <v>-21.6551</v>
      </c>
      <c r="F73" s="2" t="n">
        <f aca="false">VLOOKUP(B73,'10'!$B$2:$F$5570,5,0)</f>
        <v>-41.756</v>
      </c>
      <c r="G73" s="3" t="n">
        <f aca="false">VLOOKUP(B73,'10'!$B$2:$J$5570,6,0)</f>
        <v>41659.9881725465</v>
      </c>
      <c r="H73" s="0" t="n">
        <f aca="false">IFERROR(IF(I73=K73,0,1),1)</f>
        <v>0</v>
      </c>
      <c r="I73" s="0" t="s">
        <v>3151</v>
      </c>
      <c r="K73" s="4" t="str">
        <f aca="false">VLOOKUP(I73,'[1]33-RJ'!K$1:K$1048576,1,0)</f>
        <v>'Sao_Fidelis'</v>
      </c>
      <c r="N73" s="0" t="n">
        <v>38626</v>
      </c>
    </row>
    <row r="74" customFormat="false" ht="12.8" hidden="false" customHeight="false" outlineLevel="0" collapsed="false">
      <c r="B74" s="0" t="n">
        <v>330490</v>
      </c>
      <c r="C74" s="0" t="n">
        <v>3</v>
      </c>
      <c r="D74" s="0" t="n">
        <v>33</v>
      </c>
      <c r="E74" s="2" t="n">
        <f aca="false">VLOOKUP(B74,'10'!$B$2:$F$5570,4,0)</f>
        <v>-22.8268</v>
      </c>
      <c r="F74" s="2" t="n">
        <f aca="false">VLOOKUP(B74,'10'!$B$2:$F$5570,5,0)</f>
        <v>-43.0634</v>
      </c>
      <c r="G74" s="3" t="n">
        <f aca="false">VLOOKUP(B74,'10'!$B$2:$J$5570,6,0)</f>
        <v>1162336.966647</v>
      </c>
      <c r="H74" s="0" t="n">
        <f aca="false">IFERROR(IF(I74=K74,0,1),1)</f>
        <v>0</v>
      </c>
      <c r="I74" s="0" t="s">
        <v>3152</v>
      </c>
      <c r="K74" s="4" t="str">
        <f aca="false">VLOOKUP(I74,'[1]33-RJ'!K$1:K$1048576,1,0)</f>
        <v>'Sao_Goncalo'</v>
      </c>
      <c r="N74" s="0" t="n">
        <v>1077687</v>
      </c>
    </row>
    <row r="75" customFormat="false" ht="12.8" hidden="false" customHeight="false" outlineLevel="0" collapsed="false">
      <c r="B75" s="0" t="n">
        <v>330500</v>
      </c>
      <c r="C75" s="0" t="n">
        <v>3</v>
      </c>
      <c r="D75" s="0" t="n">
        <v>33</v>
      </c>
      <c r="E75" s="2" t="n">
        <f aca="false">VLOOKUP(B75,'10'!$B$2:$F$5570,4,0)</f>
        <v>-21.638</v>
      </c>
      <c r="F75" s="2" t="n">
        <f aca="false">VLOOKUP(B75,'10'!$B$2:$F$5570,5,0)</f>
        <v>-41.0446</v>
      </c>
      <c r="G75" s="3" t="n">
        <f aca="false">VLOOKUP(B75,'10'!$B$2:$J$5570,6,0)</f>
        <v>38976.5611914122</v>
      </c>
      <c r="H75" s="0" t="n">
        <f aca="false">IFERROR(IF(I75=K75,0,1),1)</f>
        <v>0</v>
      </c>
      <c r="I75" s="0" t="s">
        <v>3153</v>
      </c>
      <c r="K75" s="4" t="str">
        <f aca="false">VLOOKUP(I75,'[1]33-RJ'!K$1:K$1048576,1,0)</f>
        <v>'Sao_Joao_Da_Barra'</v>
      </c>
      <c r="N75" s="0" t="n">
        <v>36138</v>
      </c>
    </row>
    <row r="76" customFormat="false" ht="12.8" hidden="false" customHeight="false" outlineLevel="0" collapsed="false">
      <c r="B76" s="0" t="n">
        <v>330510</v>
      </c>
      <c r="C76" s="0" t="n">
        <v>3</v>
      </c>
      <c r="D76" s="0" t="n">
        <v>33</v>
      </c>
      <c r="E76" s="2" t="n">
        <f aca="false">VLOOKUP(B76,'10'!$B$2:$F$5570,4,0)</f>
        <v>-22.8058</v>
      </c>
      <c r="F76" s="2" t="n">
        <f aca="false">VLOOKUP(B76,'10'!$B$2:$F$5570,5,0)</f>
        <v>-43.3729</v>
      </c>
      <c r="G76" s="3" t="n">
        <f aca="false">VLOOKUP(B76,'10'!$B$2:$J$5570,6,0)</f>
        <v>508953.774627625</v>
      </c>
      <c r="H76" s="0" t="n">
        <f aca="false">IFERROR(IF(I76=K76,0,1),1)</f>
        <v>0</v>
      </c>
      <c r="I76" s="0" t="s">
        <v>3154</v>
      </c>
      <c r="K76" s="4" t="str">
        <f aca="false">VLOOKUP(I76,'[1]33-RJ'!K$1:K$1048576,1,0)</f>
        <v>'Sao_Joao_De_Meriti'</v>
      </c>
      <c r="N76" s="0" t="n">
        <v>471888</v>
      </c>
    </row>
    <row r="77" customFormat="false" ht="12.8" hidden="false" customHeight="false" outlineLevel="0" collapsed="false">
      <c r="B77" s="0" t="n">
        <v>330513</v>
      </c>
      <c r="C77" s="0" t="n">
        <v>3</v>
      </c>
      <c r="D77" s="0" t="n">
        <v>33</v>
      </c>
      <c r="E77" s="2" t="n">
        <f aca="false">VLOOKUP(B77,'10'!$B$2:$F$5570,4,0)</f>
        <v>-21.3661</v>
      </c>
      <c r="F77" s="2" t="n">
        <f aca="false">VLOOKUP(B77,'10'!$B$2:$F$5570,5,0)</f>
        <v>-41.9511</v>
      </c>
      <c r="G77" s="3" t="n">
        <f aca="false">VLOOKUP(B77,'10'!$B$2:$J$5570,6,0)</f>
        <v>7694.36016214329</v>
      </c>
      <c r="H77" s="0" t="n">
        <f aca="false">IFERROR(IF(I77=K77,0,1),1)</f>
        <v>1</v>
      </c>
      <c r="I77" s="0" t="s">
        <v>3155</v>
      </c>
      <c r="K77" s="4" t="e">
        <f aca="false">VLOOKUP(I77,'[1]33-RJ'!K$1:K$1048576,1,0)</f>
        <v>#N/A</v>
      </c>
      <c r="N77" s="0" t="n">
        <v>7134</v>
      </c>
    </row>
    <row r="78" customFormat="false" ht="12.8" hidden="false" customHeight="false" outlineLevel="0" collapsed="false">
      <c r="B78" s="0" t="n">
        <v>330515</v>
      </c>
      <c r="C78" s="0" t="n">
        <v>3</v>
      </c>
      <c r="D78" s="0" t="n">
        <v>33</v>
      </c>
      <c r="E78" s="2" t="n">
        <f aca="false">VLOOKUP(B78,'10'!$B$2:$F$5570,4,0)</f>
        <v>-22.1525</v>
      </c>
      <c r="F78" s="2" t="n">
        <f aca="false">VLOOKUP(B78,'10'!$B$2:$F$5570,5,0)</f>
        <v>-42.9327</v>
      </c>
      <c r="G78" s="3" t="n">
        <f aca="false">VLOOKUP(B78,'10'!$B$2:$J$5570,6,0)</f>
        <v>23372.1313027257</v>
      </c>
      <c r="H78" s="0" t="n">
        <f aca="false">IFERROR(IF(I78=K78,0,1),1)</f>
        <v>0</v>
      </c>
      <c r="I78" s="0" t="s">
        <v>3156</v>
      </c>
      <c r="K78" s="4" t="str">
        <f aca="false">VLOOKUP(I78,'[1]33-RJ'!K$1:K$1048576,1,0)</f>
        <v>'Sao_Jose_Do_Vale_Do_Rio_Preto'</v>
      </c>
      <c r="N78" s="0" t="n">
        <v>21670</v>
      </c>
    </row>
    <row r="79" customFormat="false" ht="12.8" hidden="false" customHeight="false" outlineLevel="0" collapsed="false">
      <c r="B79" s="0" t="n">
        <v>330520</v>
      </c>
      <c r="C79" s="0" t="n">
        <v>3</v>
      </c>
      <c r="D79" s="0" t="n">
        <v>33</v>
      </c>
      <c r="E79" s="2" t="n">
        <f aca="false">VLOOKUP(B79,'10'!$B$2:$F$5570,4,0)</f>
        <v>-22.8429</v>
      </c>
      <c r="F79" s="2" t="n">
        <f aca="false">VLOOKUP(B79,'10'!$B$2:$F$5570,5,0)</f>
        <v>-42.1026</v>
      </c>
      <c r="G79" s="3" t="n">
        <f aca="false">VLOOKUP(B79,'10'!$B$2:$J$5570,6,0)</f>
        <v>110924.329301344</v>
      </c>
      <c r="H79" s="0" t="n">
        <f aca="false">IFERROR(IF(I79=K79,0,1),1)</f>
        <v>0</v>
      </c>
      <c r="I79" s="0" t="s">
        <v>3157</v>
      </c>
      <c r="K79" s="4" t="str">
        <f aca="false">VLOOKUP(I79,'[1]33-RJ'!K$1:K$1048576,1,0)</f>
        <v>'Sao_Pedro_Da_Aldeia'</v>
      </c>
      <c r="N79" s="0" t="n">
        <v>102846</v>
      </c>
    </row>
    <row r="80" customFormat="false" ht="12.8" hidden="false" customHeight="false" outlineLevel="0" collapsed="false">
      <c r="B80" s="0" t="n">
        <v>330530</v>
      </c>
      <c r="C80" s="0" t="n">
        <v>3</v>
      </c>
      <c r="D80" s="0" t="n">
        <v>33</v>
      </c>
      <c r="E80" s="2" t="n">
        <f aca="false">VLOOKUP(B80,'10'!$B$2:$F$5570,4,0)</f>
        <v>-21.9578</v>
      </c>
      <c r="F80" s="2" t="n">
        <f aca="false">VLOOKUP(B80,'10'!$B$2:$F$5570,5,0)</f>
        <v>-42.1328</v>
      </c>
      <c r="G80" s="3" t="n">
        <f aca="false">VLOOKUP(B80,'10'!$B$2:$J$5570,6,0)</f>
        <v>10058.5369879659</v>
      </c>
      <c r="H80" s="0" t="n">
        <f aca="false">IFERROR(IF(I80=K80,0,1),1)</f>
        <v>0</v>
      </c>
      <c r="I80" s="0" t="s">
        <v>3158</v>
      </c>
      <c r="K80" s="4" t="str">
        <f aca="false">VLOOKUP(I80,'[1]33-RJ'!K$1:K$1048576,1,0)</f>
        <v>'Sao_Sebastiao_Do_Alto'</v>
      </c>
      <c r="N80" s="0" t="n">
        <v>9326</v>
      </c>
    </row>
    <row r="81" customFormat="false" ht="12.8" hidden="false" customHeight="false" outlineLevel="0" collapsed="false">
      <c r="B81" s="0" t="n">
        <v>330540</v>
      </c>
      <c r="C81" s="0" t="n">
        <v>3</v>
      </c>
      <c r="D81" s="0" t="n">
        <v>33</v>
      </c>
      <c r="E81" s="2" t="n">
        <f aca="false">VLOOKUP(B81,'10'!$B$2:$F$5570,4,0)</f>
        <v>-21.9949</v>
      </c>
      <c r="F81" s="2" t="n">
        <f aca="false">VLOOKUP(B81,'10'!$B$2:$F$5570,5,0)</f>
        <v>-42.9142</v>
      </c>
      <c r="G81" s="3" t="n">
        <f aca="false">VLOOKUP(B81,'10'!$B$2:$J$5570,6,0)</f>
        <v>19634.963099498</v>
      </c>
      <c r="H81" s="0" t="n">
        <f aca="false">IFERROR(IF(I81=K81,0,1),1)</f>
        <v>0</v>
      </c>
      <c r="I81" s="0" t="s">
        <v>299</v>
      </c>
      <c r="K81" s="4" t="str">
        <f aca="false">VLOOKUP(I81,'[1]33-RJ'!K$1:K$1048576,1,0)</f>
        <v>'Sapucaia'</v>
      </c>
      <c r="N81" s="0" t="n">
        <v>18205</v>
      </c>
    </row>
    <row r="82" customFormat="false" ht="12.8" hidden="false" customHeight="false" outlineLevel="0" collapsed="false">
      <c r="B82" s="0" t="n">
        <v>330550</v>
      </c>
      <c r="C82" s="0" t="n">
        <v>3</v>
      </c>
      <c r="D82" s="0" t="n">
        <v>33</v>
      </c>
      <c r="E82" s="2" t="n">
        <f aca="false">VLOOKUP(B82,'10'!$B$2:$F$5570,4,0)</f>
        <v>-22.9292</v>
      </c>
      <c r="F82" s="2" t="n">
        <f aca="false">VLOOKUP(B82,'10'!$B$2:$F$5570,5,0)</f>
        <v>-42.5099</v>
      </c>
      <c r="G82" s="3" t="n">
        <f aca="false">VLOOKUP(B82,'10'!$B$2:$J$5570,6,0)</f>
        <v>94592.9581806301</v>
      </c>
      <c r="H82" s="0" t="n">
        <f aca="false">IFERROR(IF(I82=K82,0,1),1)</f>
        <v>0</v>
      </c>
      <c r="I82" s="0" t="s">
        <v>3159</v>
      </c>
      <c r="K82" s="4" t="str">
        <f aca="false">VLOOKUP(I82,'[1]33-RJ'!K$1:K$1048576,1,0)</f>
        <v>'Saquarema'</v>
      </c>
      <c r="N82" s="0" t="n">
        <v>87704</v>
      </c>
    </row>
    <row r="83" customFormat="false" ht="12.8" hidden="false" customHeight="false" outlineLevel="0" collapsed="false">
      <c r="B83" s="0" t="n">
        <v>330555</v>
      </c>
      <c r="C83" s="0" t="n">
        <v>3</v>
      </c>
      <c r="D83" s="0" t="n">
        <v>33</v>
      </c>
      <c r="E83" s="2" t="n">
        <f aca="false">VLOOKUP(B83,'10'!$B$2:$F$5570,4,0)</f>
        <v>-22.7526</v>
      </c>
      <c r="F83" s="2" t="n">
        <f aca="false">VLOOKUP(B83,'10'!$B$2:$F$5570,5,0)</f>
        <v>-43.7155</v>
      </c>
      <c r="G83" s="3" t="n">
        <f aca="false">VLOOKUP(B83,'10'!$B$2:$J$5570,6,0)</f>
        <v>93556.4737236888</v>
      </c>
      <c r="H83" s="0" t="n">
        <f aca="false">IFERROR(IF(I83=K83,0,1),1)</f>
        <v>1</v>
      </c>
      <c r="I83" s="0" t="s">
        <v>3160</v>
      </c>
      <c r="K83" s="4" t="e">
        <f aca="false">VLOOKUP(I83,'[1]33-RJ'!K$1:K$1048576,1,0)</f>
        <v>#N/A</v>
      </c>
      <c r="N83" s="0" t="n">
        <v>86743</v>
      </c>
    </row>
    <row r="84" customFormat="false" ht="12.8" hidden="false" customHeight="false" outlineLevel="0" collapsed="false">
      <c r="B84" s="0" t="n">
        <v>330560</v>
      </c>
      <c r="C84" s="0" t="n">
        <v>3</v>
      </c>
      <c r="D84" s="0" t="n">
        <v>33</v>
      </c>
      <c r="E84" s="2" t="n">
        <f aca="false">VLOOKUP(B84,'10'!$B$2:$F$5570,4,0)</f>
        <v>-22.6574</v>
      </c>
      <c r="F84" s="2" t="n">
        <f aca="false">VLOOKUP(B84,'10'!$B$2:$F$5570,5,0)</f>
        <v>-42.3961</v>
      </c>
      <c r="G84" s="3" t="n">
        <f aca="false">VLOOKUP(B84,'10'!$B$2:$J$5570,6,0)</f>
        <v>23483.2217283916</v>
      </c>
      <c r="H84" s="0" t="n">
        <f aca="false">IFERROR(IF(I84=K84,0,1),1)</f>
        <v>0</v>
      </c>
      <c r="I84" s="0" t="s">
        <v>3161</v>
      </c>
      <c r="K84" s="4" t="str">
        <f aca="false">VLOOKUP(I84,'[1]33-RJ'!K$1:K$1048576,1,0)</f>
        <v>'Silva_Jardim'</v>
      </c>
      <c r="N84" s="0" t="n">
        <v>21773</v>
      </c>
    </row>
    <row r="85" customFormat="false" ht="12.8" hidden="false" customHeight="false" outlineLevel="0" collapsed="false">
      <c r="B85" s="0" t="n">
        <v>330570</v>
      </c>
      <c r="C85" s="0" t="n">
        <v>3</v>
      </c>
      <c r="D85" s="0" t="n">
        <v>33</v>
      </c>
      <c r="E85" s="2" t="n">
        <f aca="false">VLOOKUP(B85,'10'!$B$2:$F$5570,4,0)</f>
        <v>-22.0485</v>
      </c>
      <c r="F85" s="2" t="n">
        <f aca="false">VLOOKUP(B85,'10'!$B$2:$F$5570,5,0)</f>
        <v>-42.6761</v>
      </c>
      <c r="G85" s="3" t="n">
        <f aca="false">VLOOKUP(B85,'10'!$B$2:$J$5570,6,0)</f>
        <v>16800.5394232837</v>
      </c>
      <c r="H85" s="0" t="n">
        <f aca="false">IFERROR(IF(I85=K85,0,1),1)</f>
        <v>0</v>
      </c>
      <c r="I85" s="0" t="s">
        <v>3162</v>
      </c>
      <c r="K85" s="4" t="str">
        <f aca="false">VLOOKUP(I85,'[1]33-RJ'!K$1:K$1048576,1,0)</f>
        <v>'Sumidouro'</v>
      </c>
      <c r="N85" s="0" t="n">
        <v>15577</v>
      </c>
    </row>
    <row r="86" customFormat="false" ht="12.8" hidden="false" customHeight="false" outlineLevel="0" collapsed="false">
      <c r="B86" s="0" t="n">
        <v>330575</v>
      </c>
      <c r="C86" s="0" t="n">
        <v>3</v>
      </c>
      <c r="D86" s="0" t="n">
        <v>33</v>
      </c>
      <c r="E86" s="2" t="n">
        <f aca="false">VLOOKUP(B86,'10'!$B$2:$F$5570,4,0)</f>
        <v>-22.7423</v>
      </c>
      <c r="F86" s="2" t="n">
        <f aca="false">VLOOKUP(B86,'10'!$B$2:$F$5570,5,0)</f>
        <v>-42.7202</v>
      </c>
      <c r="G86" s="3" t="n">
        <f aca="false">VLOOKUP(B86,'10'!$B$2:$J$5570,6,0)</f>
        <v>36530.4147311177</v>
      </c>
      <c r="H86" s="0" t="n">
        <f aca="false">IFERROR(IF(I86=K86,0,1),1)</f>
        <v>0</v>
      </c>
      <c r="I86" s="0" t="s">
        <v>3163</v>
      </c>
      <c r="K86" s="4" t="str">
        <f aca="false">VLOOKUP(I86,'[1]33-RJ'!K$1:K$1048576,1,0)</f>
        <v>'Tangua'</v>
      </c>
      <c r="N86" s="0" t="n">
        <v>33870</v>
      </c>
    </row>
    <row r="87" customFormat="false" ht="12.8" hidden="false" customHeight="false" outlineLevel="0" collapsed="false">
      <c r="B87" s="0" t="n">
        <v>330580</v>
      </c>
      <c r="C87" s="0" t="n">
        <v>3</v>
      </c>
      <c r="D87" s="0" t="n">
        <v>33</v>
      </c>
      <c r="E87" s="2" t="n">
        <f aca="false">VLOOKUP(B87,'10'!$B$2:$F$5570,4,0)</f>
        <v>-22.4165</v>
      </c>
      <c r="F87" s="2" t="n">
        <f aca="false">VLOOKUP(B87,'10'!$B$2:$F$5570,5,0)</f>
        <v>-42.9752</v>
      </c>
      <c r="G87" s="3" t="n">
        <f aca="false">VLOOKUP(B87,'10'!$B$2:$J$5570,6,0)</f>
        <v>195094.201330173</v>
      </c>
      <c r="H87" s="0" t="n">
        <f aca="false">IFERROR(IF(I87=K87,0,1),1)</f>
        <v>0</v>
      </c>
      <c r="I87" s="0" t="s">
        <v>3164</v>
      </c>
      <c r="K87" s="4" t="str">
        <f aca="false">VLOOKUP(I87,'[1]33-RJ'!K$1:K$1048576,1,0)</f>
        <v>'Teresopolis'</v>
      </c>
      <c r="N87" s="0" t="n">
        <v>180886</v>
      </c>
    </row>
    <row r="88" customFormat="false" ht="12.8" hidden="false" customHeight="false" outlineLevel="0" collapsed="false">
      <c r="B88" s="0" t="n">
        <v>330590</v>
      </c>
      <c r="C88" s="0" t="n">
        <v>3</v>
      </c>
      <c r="D88" s="0" t="n">
        <v>33</v>
      </c>
      <c r="E88" s="2" t="n">
        <f aca="false">VLOOKUP(B88,'10'!$B$2:$F$5570,4,0)</f>
        <v>-22.0638</v>
      </c>
      <c r="F88" s="2" t="n">
        <f aca="false">VLOOKUP(B88,'10'!$B$2:$F$5570,5,0)</f>
        <v>-42.0643</v>
      </c>
      <c r="G88" s="3" t="n">
        <f aca="false">VLOOKUP(B88,'10'!$B$2:$J$5570,6,0)</f>
        <v>11444.470939235</v>
      </c>
      <c r="H88" s="0" t="n">
        <f aca="false">IFERROR(IF(I88=K88,0,1),1)</f>
        <v>1</v>
      </c>
      <c r="I88" s="0" t="s">
        <v>3165</v>
      </c>
      <c r="K88" s="4" t="e">
        <f aca="false">VLOOKUP(I88,'[1]33-RJ'!K$1:K$1048576,1,0)</f>
        <v>#N/A</v>
      </c>
      <c r="N88" s="0" t="n">
        <v>10611</v>
      </c>
    </row>
    <row r="89" customFormat="false" ht="12.8" hidden="false" customHeight="false" outlineLevel="0" collapsed="false">
      <c r="B89" s="0" t="n">
        <v>330600</v>
      </c>
      <c r="C89" s="0" t="n">
        <v>3</v>
      </c>
      <c r="D89" s="0" t="n">
        <v>33</v>
      </c>
      <c r="E89" s="2" t="n">
        <f aca="false">VLOOKUP(B89,'10'!$B$2:$F$5570,4,0)</f>
        <v>-22.1165</v>
      </c>
      <c r="F89" s="2" t="n">
        <f aca="false">VLOOKUP(B89,'10'!$B$2:$F$5570,5,0)</f>
        <v>-43.2185</v>
      </c>
      <c r="G89" s="3" t="n">
        <f aca="false">VLOOKUP(B89,'10'!$B$2:$J$5570,6,0)</f>
        <v>87850.9557453123</v>
      </c>
      <c r="H89" s="0" t="n">
        <f aca="false">IFERROR(IF(I89=K89,0,1),1)</f>
        <v>0</v>
      </c>
      <c r="I89" s="0" t="s">
        <v>3166</v>
      </c>
      <c r="K89" s="4" t="str">
        <f aca="false">VLOOKUP(I89,'[1]33-RJ'!K$1:K$1048576,1,0)</f>
        <v>'Tres_Rios'</v>
      </c>
      <c r="N89" s="0" t="n">
        <v>81453</v>
      </c>
    </row>
    <row r="90" customFormat="false" ht="12.8" hidden="false" customHeight="false" outlineLevel="0" collapsed="false">
      <c r="B90" s="0" t="n">
        <v>330610</v>
      </c>
      <c r="C90" s="0" t="n">
        <v>3</v>
      </c>
      <c r="D90" s="0" t="n">
        <v>33</v>
      </c>
      <c r="E90" s="2" t="n">
        <f aca="false">VLOOKUP(B90,'10'!$B$2:$F$5570,4,0)</f>
        <v>-22.2445</v>
      </c>
      <c r="F90" s="2" t="n">
        <f aca="false">VLOOKUP(B90,'10'!$B$2:$F$5570,5,0)</f>
        <v>-43.7129</v>
      </c>
      <c r="G90" s="3" t="n">
        <f aca="false">VLOOKUP(B90,'10'!$B$2:$J$5570,6,0)</f>
        <v>82145.4377669357</v>
      </c>
      <c r="H90" s="0" t="n">
        <f aca="false">IFERROR(IF(I90=K90,0,1),1)</f>
        <v>0</v>
      </c>
      <c r="I90" s="0" t="s">
        <v>2163</v>
      </c>
      <c r="K90" s="4" t="str">
        <f aca="false">VLOOKUP(I90,'[1]33-RJ'!K$1:K$1048576,1,0)</f>
        <v>'Valenca'</v>
      </c>
      <c r="N90" s="0" t="n">
        <v>76163</v>
      </c>
    </row>
    <row r="91" customFormat="false" ht="12.8" hidden="false" customHeight="false" outlineLevel="0" collapsed="false">
      <c r="B91" s="0" t="n">
        <v>330615</v>
      </c>
      <c r="C91" s="0" t="n">
        <v>3</v>
      </c>
      <c r="D91" s="0" t="n">
        <v>33</v>
      </c>
      <c r="E91" s="2" t="n">
        <f aca="false">VLOOKUP(B91,'10'!$B$2:$F$5570,4,0)</f>
        <v>-20.9276</v>
      </c>
      <c r="F91" s="2" t="n">
        <f aca="false">VLOOKUP(B91,'10'!$B$2:$F$5570,5,0)</f>
        <v>-41.8701</v>
      </c>
      <c r="G91" s="3" t="n">
        <f aca="false">VLOOKUP(B91,'10'!$B$2:$J$5570,6,0)</f>
        <v>11745.3857815728</v>
      </c>
      <c r="H91" s="0" t="n">
        <f aca="false">IFERROR(IF(I91=K91,0,1),1)</f>
        <v>1</v>
      </c>
      <c r="I91" s="0" t="s">
        <v>3167</v>
      </c>
      <c r="K91" s="4" t="e">
        <f aca="false">VLOOKUP(I91,'[1]33-RJ'!K$1:K$1048576,1,0)</f>
        <v>#N/A</v>
      </c>
      <c r="N91" s="0" t="n">
        <v>10890</v>
      </c>
    </row>
    <row r="92" customFormat="false" ht="12.8" hidden="false" customHeight="false" outlineLevel="0" collapsed="false">
      <c r="B92" s="0" t="n">
        <v>330620</v>
      </c>
      <c r="C92" s="0" t="n">
        <v>3</v>
      </c>
      <c r="D92" s="0" t="n">
        <v>33</v>
      </c>
      <c r="E92" s="2" t="n">
        <f aca="false">VLOOKUP(B92,'10'!$B$2:$F$5570,4,0)</f>
        <v>-22.4059</v>
      </c>
      <c r="F92" s="2" t="n">
        <f aca="false">VLOOKUP(B92,'10'!$B$2:$F$5570,5,0)</f>
        <v>-43.6686</v>
      </c>
      <c r="G92" s="3" t="n">
        <f aca="false">VLOOKUP(B92,'10'!$B$2:$J$5570,6,0)</f>
        <v>39584.8621630198</v>
      </c>
      <c r="H92" s="0" t="n">
        <f aca="false">IFERROR(IF(I92=K92,0,1),1)</f>
        <v>0</v>
      </c>
      <c r="I92" s="0" t="s">
        <v>3168</v>
      </c>
      <c r="K92" s="4" t="str">
        <f aca="false">VLOOKUP(I92,'[1]33-RJ'!K$1:K$1048576,1,0)</f>
        <v>'Vassouras'</v>
      </c>
      <c r="N92" s="0" t="n">
        <v>36702</v>
      </c>
    </row>
    <row r="93" customFormat="false" ht="12.8" hidden="false" customHeight="false" outlineLevel="0" collapsed="false">
      <c r="B93" s="0" t="n">
        <v>330630</v>
      </c>
      <c r="C93" s="0" t="n">
        <v>3</v>
      </c>
      <c r="D93" s="0" t="n">
        <v>33</v>
      </c>
      <c r="E93" s="2" t="n">
        <f aca="false">VLOOKUP(B93,'10'!$B$2:$F$5570,4,0)</f>
        <v>-22.5202</v>
      </c>
      <c r="F93" s="2" t="n">
        <f aca="false">VLOOKUP(B93,'10'!$B$2:$F$5570,5,0)</f>
        <v>-44.0996</v>
      </c>
      <c r="G93" s="3" t="n">
        <f aca="false">VLOOKUP(B93,'10'!$B$2:$J$5570,6,0)</f>
        <v>293362.850488177</v>
      </c>
      <c r="H93" s="0" t="n">
        <f aca="false">IFERROR(IF(I93=K93,0,1),1)</f>
        <v>0</v>
      </c>
      <c r="I93" s="0" t="s">
        <v>3169</v>
      </c>
      <c r="K93" s="4" t="str">
        <f aca="false">VLOOKUP(I93,'[1]33-RJ'!K$1:K$1048576,1,0)</f>
        <v>'Volta_Redonda'</v>
      </c>
      <c r="N93" s="0" t="n">
        <v>271998</v>
      </c>
    </row>
    <row r="94" customFormat="false" ht="12.8" hidden="false" customHeight="false" outlineLevel="0" collapsed="false">
      <c r="G94" s="3"/>
    </row>
    <row r="95" customFormat="false" ht="12.8" hidden="false" customHeight="false" outlineLevel="0" collapsed="false">
      <c r="G95" s="8" t="n">
        <f aca="false">SUM(G2:G93)</f>
        <v>18507837.4835958</v>
      </c>
      <c r="N95" s="9" t="n">
        <f aca="false">SUM(N2:N93)</f>
        <v>17159960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25"/>
  <sheetViews>
    <sheetView showFormulas="false" showGridLines="true" showRowColHeaders="true" showZeros="true" rightToLeft="false" tabSelected="false" showOutlineSymbols="true" defaultGridColor="true" view="normal" topLeftCell="I1" colorId="64" zoomScale="160" zoomScaleNormal="160" zoomScalePageLayoutView="100" workbookViewId="0">
      <selection pane="topLeft" activeCell="V1" activeCellId="1" sqref="T2:V5 V1"/>
    </sheetView>
  </sheetViews>
  <sheetFormatPr defaultColWidth="11.60546875" defaultRowHeight="12.8" zeroHeight="false" outlineLevelRow="0" outlineLevelCol="0"/>
  <cols>
    <col collapsed="false" customWidth="true" hidden="false" outlineLevel="0" max="20" min="20" style="0" width="15.97"/>
  </cols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120001</v>
      </c>
      <c r="C2" s="0" t="n">
        <v>1</v>
      </c>
      <c r="D2" s="0" t="n">
        <v>12</v>
      </c>
      <c r="E2" s="2" t="n">
        <f aca="false">VLOOKUP(B2,'10'!$B$2:$F$5570,4,0)</f>
        <v>-9.82581</v>
      </c>
      <c r="F2" s="2" t="n">
        <f aca="false">VLOOKUP(B2,'10'!$B$2:$F$5570,5,0)</f>
        <v>-66.8972</v>
      </c>
      <c r="G2" s="3" t="n">
        <f aca="false">VLOOKUP(B2,'10'!$B$2:$J$5570,6,0)</f>
        <v>16199.7882864301</v>
      </c>
      <c r="H2" s="0" t="n">
        <f aca="false">IFERROR(IF(I2=K2,0,1),1)</f>
        <v>1</v>
      </c>
      <c r="I2" s="0" t="s">
        <v>71</v>
      </c>
      <c r="K2" s="4" t="e">
        <f aca="false">VLOOKUP(I2,'[1]12-AC'!K$1:K$1048576,1,0)</f>
        <v>#N/A</v>
      </c>
      <c r="N2" s="0" t="n">
        <v>15020</v>
      </c>
      <c r="R2" s="5" t="s">
        <v>72</v>
      </c>
      <c r="T2" s="6" t="s">
        <v>73</v>
      </c>
    </row>
    <row r="3" customFormat="false" ht="12.8" hidden="false" customHeight="false" outlineLevel="0" collapsed="false">
      <c r="B3" s="0" t="n">
        <v>120005</v>
      </c>
      <c r="C3" s="0" t="n">
        <v>1</v>
      </c>
      <c r="D3" s="0" t="n">
        <v>12</v>
      </c>
      <c r="E3" s="2" t="n">
        <f aca="false">VLOOKUP(B3,'10'!$B$2:$F$5570,4,0)</f>
        <v>-10.9298</v>
      </c>
      <c r="F3" s="2" t="n">
        <f aca="false">VLOOKUP(B3,'10'!$B$2:$F$5570,5,0)</f>
        <v>-69.5738</v>
      </c>
      <c r="G3" s="3" t="n">
        <f aca="false">VLOOKUP(B3,'10'!$B$2:$J$5570,6,0)</f>
        <v>7873.39910059518</v>
      </c>
      <c r="H3" s="0" t="n">
        <f aca="false">IFERROR(IF(I3=K3,0,1),1)</f>
        <v>1</v>
      </c>
      <c r="I3" s="0" t="s">
        <v>74</v>
      </c>
      <c r="K3" s="4" t="e">
        <f aca="false">VLOOKUP(I3,'[1]12-AC'!K$1:K$1048576,1,0)</f>
        <v>#N/A</v>
      </c>
      <c r="N3" s="0" t="n">
        <v>7300</v>
      </c>
      <c r="Q3" s="0" t="s">
        <v>4</v>
      </c>
      <c r="R3" s="3" t="n">
        <f aca="false">AVERAGE($G$1:$G$23)</f>
        <v>42615.6305677389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120010</v>
      </c>
      <c r="C4" s="0" t="n">
        <v>1</v>
      </c>
      <c r="D4" s="0" t="n">
        <v>12</v>
      </c>
      <c r="E4" s="2" t="n">
        <f aca="false">VLOOKUP(B4,'10'!$B$2:$F$5570,4,0)</f>
        <v>-10.995</v>
      </c>
      <c r="F4" s="2" t="n">
        <f aca="false">VLOOKUP(B4,'10'!$B$2:$F$5570,5,0)</f>
        <v>-68.7497</v>
      </c>
      <c r="G4" s="3" t="n">
        <f aca="false">VLOOKUP(B4,'10'!$B$2:$J$5570,6,0)</f>
        <v>27878.3041030389</v>
      </c>
      <c r="H4" s="0" t="n">
        <f aca="false">IFERROR(IF(I4=K4,0,1),1)</f>
        <v>0</v>
      </c>
      <c r="I4" s="0" t="s">
        <v>75</v>
      </c>
      <c r="K4" s="4" t="str">
        <f aca="false">VLOOKUP(I4,'[1]12-AC'!K$1:K$1048576,1,0)</f>
        <v>'Brasileia'</v>
      </c>
      <c r="N4" s="0" t="n">
        <v>25848</v>
      </c>
      <c r="Q4" s="0" t="s">
        <v>6</v>
      </c>
      <c r="R4" s="3" t="n">
        <f aca="false">SQRT(VAR($G$1:$G$23)/COUNT($G$1:$G$23))</f>
        <v>19024.0424800893</v>
      </c>
      <c r="T4" s="0" t="n">
        <v>2</v>
      </c>
      <c r="U4" s="3" t="n">
        <f aca="false">R7</f>
        <v>12427.0280050764</v>
      </c>
      <c r="V4" s="7" t="s">
        <v>7</v>
      </c>
    </row>
    <row r="5" customFormat="false" ht="12.8" hidden="false" customHeight="false" outlineLevel="0" collapsed="false">
      <c r="B5" s="0" t="n">
        <v>120013</v>
      </c>
      <c r="C5" s="0" t="n">
        <v>1</v>
      </c>
      <c r="D5" s="0" t="n">
        <v>12</v>
      </c>
      <c r="E5" s="2" t="n">
        <f aca="false">VLOOKUP(B5,'10'!$B$2:$F$5570,4,0)</f>
        <v>-9.81528</v>
      </c>
      <c r="F5" s="2" t="n">
        <f aca="false">VLOOKUP(B5,'10'!$B$2:$F$5570,5,0)</f>
        <v>-67.955</v>
      </c>
      <c r="G5" s="3" t="n">
        <f aca="false">VLOOKUP(B5,'10'!$B$2:$J$5570,6,0)</f>
        <v>10905.1970282353</v>
      </c>
      <c r="H5" s="0" t="n">
        <f aca="false">IFERROR(IF(I5=K5,0,1),1)</f>
        <v>1</v>
      </c>
      <c r="I5" s="0" t="s">
        <v>76</v>
      </c>
      <c r="K5" s="4" t="e">
        <f aca="false">VLOOKUP(I5,'[1]12-AC'!K$1:K$1048576,1,0)</f>
        <v>#N/A</v>
      </c>
      <c r="N5" s="0" t="n">
        <v>10111</v>
      </c>
      <c r="Q5" s="0" t="s">
        <v>9</v>
      </c>
      <c r="R5" s="3" t="e">
        <f aca="false">MODE($G$1:$G$23)</f>
        <v>#VALUE!</v>
      </c>
      <c r="T5" s="0" t="n">
        <v>3</v>
      </c>
      <c r="U5" s="3" t="n">
        <f aca="false">R6</f>
        <v>19917.5426288618</v>
      </c>
      <c r="V5" s="7" t="s">
        <v>10</v>
      </c>
    </row>
    <row r="6" customFormat="false" ht="12.8" hidden="false" customHeight="false" outlineLevel="0" collapsed="false">
      <c r="B6" s="0" t="n">
        <v>120017</v>
      </c>
      <c r="C6" s="0" t="n">
        <v>1</v>
      </c>
      <c r="D6" s="0" t="n">
        <v>12</v>
      </c>
      <c r="E6" s="2" t="n">
        <f aca="false">VLOOKUP(B6,'10'!$B$2:$F$5570,4,0)</f>
        <v>-10.566</v>
      </c>
      <c r="F6" s="2" t="n">
        <f aca="false">VLOOKUP(B6,'10'!$B$2:$F$5570,5,0)</f>
        <v>-67.686</v>
      </c>
      <c r="G6" s="3" t="n">
        <f aca="false">VLOOKUP(B6,'10'!$B$2:$J$5570,6,0)</f>
        <v>12355.8438488244</v>
      </c>
      <c r="H6" s="0" t="n">
        <f aca="false">IFERROR(IF(I6=K6,0,1),1)</f>
        <v>1</v>
      </c>
      <c r="I6" s="0" t="s">
        <v>77</v>
      </c>
      <c r="K6" s="4" t="e">
        <f aca="false">VLOOKUP(I6,'[1]12-AC'!K$1:K$1048576,1,0)</f>
        <v>#N/A</v>
      </c>
      <c r="N6" s="0" t="n">
        <v>11456</v>
      </c>
      <c r="Q6" s="0" t="s">
        <v>12</v>
      </c>
      <c r="R6" s="3" t="n">
        <f aca="false">MEDIAN($G$1:$G$23)</f>
        <v>19917.5426288618</v>
      </c>
    </row>
    <row r="7" customFormat="false" ht="12.8" hidden="false" customHeight="false" outlineLevel="0" collapsed="false">
      <c r="B7" s="0" t="n">
        <v>120020</v>
      </c>
      <c r="C7" s="0" t="n">
        <v>1</v>
      </c>
      <c r="D7" s="0" t="n">
        <v>12</v>
      </c>
      <c r="E7" s="2" t="n">
        <f aca="false">VLOOKUP(B7,'10'!$B$2:$F$5570,4,0)</f>
        <v>-7.62762</v>
      </c>
      <c r="F7" s="2" t="n">
        <f aca="false">VLOOKUP(B7,'10'!$B$2:$F$5570,5,0)</f>
        <v>-72.6756</v>
      </c>
      <c r="G7" s="3" t="n">
        <f aca="false">VLOOKUP(B7,'10'!$B$2:$J$5570,6,0)</f>
        <v>94559.5231981482</v>
      </c>
      <c r="H7" s="0" t="n">
        <f aca="false">IFERROR(IF(I7=K7,0,1),1)</f>
        <v>0</v>
      </c>
      <c r="I7" s="0" t="s">
        <v>78</v>
      </c>
      <c r="K7" s="4" t="str">
        <f aca="false">VLOOKUP(I7,'[1]12-AC'!K$1:K$1048576,1,0)</f>
        <v>'Cruzeiro_Do_Sul'</v>
      </c>
      <c r="N7" s="0" t="n">
        <v>87673</v>
      </c>
      <c r="Q7" s="0" t="s">
        <v>14</v>
      </c>
      <c r="R7" s="3" t="n">
        <f aca="false">QUARTILE($G$1:$G$23, 1)</f>
        <v>12427.0280050764</v>
      </c>
    </row>
    <row r="8" customFormat="false" ht="12.8" hidden="false" customHeight="false" outlineLevel="0" collapsed="false">
      <c r="B8" s="0" t="n">
        <v>120025</v>
      </c>
      <c r="C8" s="0" t="n">
        <v>1</v>
      </c>
      <c r="D8" s="0" t="n">
        <v>12</v>
      </c>
      <c r="E8" s="2" t="n">
        <f aca="false">VLOOKUP(B8,'10'!$B$2:$F$5570,4,0)</f>
        <v>-11.0188</v>
      </c>
      <c r="F8" s="2" t="n">
        <f aca="false">VLOOKUP(B8,'10'!$B$2:$F$5570,5,0)</f>
        <v>-68.7341</v>
      </c>
      <c r="G8" s="3" t="n">
        <f aca="false">VLOOKUP(B8,'10'!$B$2:$J$5570,6,0)</f>
        <v>19545.443630272</v>
      </c>
      <c r="H8" s="0" t="n">
        <f aca="false">IFERROR(IF(I8=K8,0,1),1)</f>
        <v>1</v>
      </c>
      <c r="I8" s="0" t="s">
        <v>79</v>
      </c>
      <c r="K8" s="4" t="e">
        <f aca="false">VLOOKUP(I8,'[1]12-AC'!K$1:K$1048576,1,0)</f>
        <v>#N/A</v>
      </c>
      <c r="N8" s="0" t="n">
        <v>18122</v>
      </c>
      <c r="Q8" s="0" t="s">
        <v>16</v>
      </c>
      <c r="R8" s="3" t="n">
        <f aca="false">QUARTILE($G$1:$G$23, 3)</f>
        <v>27059.1470322304</v>
      </c>
    </row>
    <row r="9" customFormat="false" ht="12.8" hidden="false" customHeight="false" outlineLevel="0" collapsed="false">
      <c r="B9" s="0" t="n">
        <v>120030</v>
      </c>
      <c r="C9" s="0" t="n">
        <v>1</v>
      </c>
      <c r="D9" s="0" t="n">
        <v>12</v>
      </c>
      <c r="E9" s="2" t="n">
        <f aca="false">VLOOKUP(B9,'10'!$B$2:$F$5570,4,0)</f>
        <v>-8.17054</v>
      </c>
      <c r="F9" s="2" t="n">
        <f aca="false">VLOOKUP(B9,'10'!$B$2:$F$5570,5,0)</f>
        <v>-70.351</v>
      </c>
      <c r="G9" s="3" t="n">
        <f aca="false">VLOOKUP(B9,'10'!$B$2:$J$5570,6,0)</f>
        <v>37398.6457278271</v>
      </c>
      <c r="H9" s="0" t="n">
        <f aca="false">IFERROR(IF(I9=K9,0,1),1)</f>
        <v>0</v>
      </c>
      <c r="I9" s="0" t="s">
        <v>80</v>
      </c>
      <c r="K9" s="4" t="str">
        <f aca="false">VLOOKUP(I9,'[1]12-AC'!K$1:K$1048576,1,0)</f>
        <v>'Feijo'</v>
      </c>
      <c r="N9" s="0" t="n">
        <v>34675</v>
      </c>
      <c r="Q9" s="0" t="s">
        <v>18</v>
      </c>
      <c r="R9" s="3" t="n">
        <f aca="false">VAR($G$1:$G$23)</f>
        <v>7962112230.25331</v>
      </c>
    </row>
    <row r="10" customFormat="false" ht="12.8" hidden="false" customHeight="false" outlineLevel="0" collapsed="false">
      <c r="B10" s="0" t="n">
        <v>120032</v>
      </c>
      <c r="C10" s="0" t="n">
        <v>1</v>
      </c>
      <c r="D10" s="0" t="n">
        <v>12</v>
      </c>
      <c r="E10" s="2" t="n">
        <f aca="false">VLOOKUP(B10,'10'!$B$2:$F$5570,4,0)</f>
        <v>-9.43091</v>
      </c>
      <c r="F10" s="2" t="n">
        <f aca="false">VLOOKUP(B10,'10'!$B$2:$F$5570,5,0)</f>
        <v>-71.8974</v>
      </c>
      <c r="G10" s="3" t="n">
        <f aca="false">VLOOKUP(B10,'10'!$B$2:$J$5570,6,0)</f>
        <v>8799.87167969262</v>
      </c>
      <c r="H10" s="0" t="n">
        <f aca="false">IFERROR(IF(I10=K10,0,1),1)</f>
        <v>1</v>
      </c>
      <c r="I10" s="0" t="s">
        <v>81</v>
      </c>
      <c r="K10" s="4" t="e">
        <f aca="false">VLOOKUP(I10,'[1]12-AC'!K$1:K$1048576,1,0)</f>
        <v>#N/A</v>
      </c>
      <c r="N10" s="0" t="n">
        <v>8159</v>
      </c>
      <c r="Q10" s="0" t="s">
        <v>20</v>
      </c>
      <c r="R10" s="3" t="n">
        <f aca="false">STDEV($G$1:$G$23)</f>
        <v>89230.6686641611</v>
      </c>
    </row>
    <row r="11" customFormat="false" ht="12.8" hidden="false" customHeight="false" outlineLevel="0" collapsed="false">
      <c r="B11" s="0" t="n">
        <v>120033</v>
      </c>
      <c r="C11" s="0" t="n">
        <v>1</v>
      </c>
      <c r="D11" s="0" t="n">
        <v>12</v>
      </c>
      <c r="E11" s="2" t="n">
        <f aca="false">VLOOKUP(B11,'10'!$B$2:$F$5570,4,0)</f>
        <v>-7.61657</v>
      </c>
      <c r="F11" s="2" t="n">
        <f aca="false">VLOOKUP(B11,'10'!$B$2:$F$5570,5,0)</f>
        <v>-72.8997</v>
      </c>
      <c r="G11" s="3" t="n">
        <f aca="false">VLOOKUP(B11,'10'!$B$2:$J$5570,6,0)</f>
        <v>20101.9743064237</v>
      </c>
      <c r="H11" s="0" t="n">
        <f aca="false">IFERROR(IF(I11=K11,0,1),1)</f>
        <v>0</v>
      </c>
      <c r="I11" s="0" t="s">
        <v>82</v>
      </c>
      <c r="K11" s="4" t="str">
        <f aca="false">VLOOKUP(I11,'[1]12-AC'!K$1:K$1048576,1,0)</f>
        <v>'Mancio_Lima'</v>
      </c>
      <c r="N11" s="0" t="n">
        <v>18638</v>
      </c>
      <c r="Q11" s="0" t="s">
        <v>22</v>
      </c>
      <c r="R11" s="3" t="n">
        <f aca="false">KURT($G$1:$G$23)</f>
        <v>19.6872703756072</v>
      </c>
    </row>
    <row r="12" customFormat="false" ht="12.8" hidden="false" customHeight="false" outlineLevel="0" collapsed="false">
      <c r="B12" s="0" t="n">
        <v>120034</v>
      </c>
      <c r="C12" s="0" t="n">
        <v>1</v>
      </c>
      <c r="D12" s="0" t="n">
        <v>12</v>
      </c>
      <c r="E12" s="2" t="n">
        <f aca="false">VLOOKUP(B12,'10'!$B$2:$F$5570,4,0)</f>
        <v>-8.83291</v>
      </c>
      <c r="F12" s="2" t="n">
        <f aca="false">VLOOKUP(B12,'10'!$B$2:$F$5570,5,0)</f>
        <v>-69.2679</v>
      </c>
      <c r="G12" s="3" t="n">
        <f aca="false">VLOOKUP(B12,'10'!$B$2:$J$5570,6,0)</f>
        <v>10069.3224661858</v>
      </c>
      <c r="H12" s="0" t="n">
        <f aca="false">IFERROR(IF(I12=K12,0,1),1)</f>
        <v>1</v>
      </c>
      <c r="I12" s="0" t="s">
        <v>83</v>
      </c>
      <c r="K12" s="4" t="e">
        <f aca="false">VLOOKUP(I12,'[1]12-AC'!K$1:K$1048576,1,0)</f>
        <v>#N/A</v>
      </c>
      <c r="N12" s="0" t="n">
        <v>9336</v>
      </c>
      <c r="Q12" s="0" t="s">
        <v>24</v>
      </c>
      <c r="R12" s="3" t="n">
        <f aca="false">SKEW($G$1:$G$23)</f>
        <v>4.3592976451271</v>
      </c>
    </row>
    <row r="13" customFormat="false" ht="12.8" hidden="false" customHeight="false" outlineLevel="0" collapsed="false">
      <c r="B13" s="0" t="n">
        <v>120035</v>
      </c>
      <c r="C13" s="0" t="n">
        <v>1</v>
      </c>
      <c r="D13" s="0" t="n">
        <v>12</v>
      </c>
      <c r="E13" s="2" t="n">
        <f aca="false">VLOOKUP(B13,'10'!$B$2:$F$5570,4,0)</f>
        <v>-8.93898</v>
      </c>
      <c r="F13" s="2" t="n">
        <f aca="false">VLOOKUP(B13,'10'!$B$2:$F$5570,5,0)</f>
        <v>-72.7997</v>
      </c>
      <c r="G13" s="3" t="n">
        <f aca="false">VLOOKUP(B13,'10'!$B$2:$J$5570,6,0)</f>
        <v>19877.6363594478</v>
      </c>
      <c r="H13" s="0" t="n">
        <f aca="false">IFERROR(IF(I13=K13,0,1),1)</f>
        <v>1</v>
      </c>
      <c r="I13" s="0" t="s">
        <v>84</v>
      </c>
      <c r="K13" s="4" t="e">
        <f aca="false">VLOOKUP(I13,'[1]12-AC'!K$1:K$1048576,1,0)</f>
        <v>#N/A</v>
      </c>
      <c r="N13" s="0" t="n">
        <v>18430</v>
      </c>
      <c r="Q13" s="0" t="s">
        <v>26</v>
      </c>
      <c r="R13" s="3" t="n">
        <f aca="false">MAX($G$1:$G$23)-MIN($G$1:$G$23)</f>
        <v>425803.130290585</v>
      </c>
    </row>
    <row r="14" customFormat="false" ht="12.8" hidden="false" customHeight="false" outlineLevel="0" collapsed="false">
      <c r="B14" s="0" t="n">
        <v>120038</v>
      </c>
      <c r="C14" s="0" t="n">
        <v>1</v>
      </c>
      <c r="D14" s="0" t="n">
        <v>12</v>
      </c>
      <c r="E14" s="2" t="n">
        <f aca="false">VLOOKUP(B14,'10'!$B$2:$F$5570,4,0)</f>
        <v>-10.2806</v>
      </c>
      <c r="F14" s="2" t="n">
        <f aca="false">VLOOKUP(B14,'10'!$B$2:$F$5570,5,0)</f>
        <v>-67.1371</v>
      </c>
      <c r="G14" s="3" t="n">
        <f aca="false">VLOOKUP(B14,'10'!$B$2:$J$5570,6,0)</f>
        <v>21101.7881374171</v>
      </c>
      <c r="H14" s="0" t="n">
        <f aca="false">IFERROR(IF(I14=K14,0,1),1)</f>
        <v>0</v>
      </c>
      <c r="I14" s="0" t="s">
        <v>85</v>
      </c>
      <c r="K14" s="4" t="str">
        <f aca="false">VLOOKUP(I14,'[1]12-AC'!K$1:K$1048576,1,0)</f>
        <v>'Placido_De_Castro'</v>
      </c>
      <c r="N14" s="0" t="n">
        <v>19565</v>
      </c>
      <c r="Q14" s="0" t="s">
        <v>28</v>
      </c>
      <c r="R14" s="3" t="n">
        <f aca="false">MIN($G$1:$G$23)</f>
        <v>6861.7212435598</v>
      </c>
    </row>
    <row r="15" customFormat="false" ht="12.8" hidden="false" customHeight="false" outlineLevel="0" collapsed="false">
      <c r="B15" s="0" t="n">
        <v>120039</v>
      </c>
      <c r="C15" s="0" t="n">
        <v>1</v>
      </c>
      <c r="D15" s="0" t="n">
        <v>12</v>
      </c>
      <c r="E15" s="2" t="n">
        <f aca="false">VLOOKUP(B15,'10'!$B$2:$F$5570,4,0)</f>
        <v>-8.26323</v>
      </c>
      <c r="F15" s="2" t="n">
        <f aca="false">VLOOKUP(B15,'10'!$B$2:$F$5570,5,0)</f>
        <v>-72.7537</v>
      </c>
      <c r="G15" s="3" t="n">
        <f aca="false">VLOOKUP(B15,'10'!$B$2:$J$5570,6,0)</f>
        <v>12640.5804738323</v>
      </c>
      <c r="H15" s="0" t="n">
        <f aca="false">IFERROR(IF(I15=K15,0,1),1)</f>
        <v>1</v>
      </c>
      <c r="I15" s="0" t="s">
        <v>86</v>
      </c>
      <c r="K15" s="4" t="e">
        <f aca="false">VLOOKUP(I15,'[1]12-AC'!K$1:K$1048576,1,0)</f>
        <v>#N/A</v>
      </c>
      <c r="N15" s="0" t="n">
        <v>11720</v>
      </c>
      <c r="Q15" s="0" t="s">
        <v>30</v>
      </c>
      <c r="R15" s="3" t="n">
        <f aca="false">MAX($G$1:$G$23)</f>
        <v>432664.851534145</v>
      </c>
    </row>
    <row r="16" customFormat="false" ht="12.8" hidden="false" customHeight="false" outlineLevel="0" collapsed="false">
      <c r="B16" s="0" t="n">
        <v>120040</v>
      </c>
      <c r="C16" s="0" t="n">
        <v>1</v>
      </c>
      <c r="D16" s="0" t="n">
        <v>12</v>
      </c>
      <c r="E16" s="2" t="n">
        <f aca="false">VLOOKUP(B16,'10'!$B$2:$F$5570,4,0)</f>
        <v>-9.97499</v>
      </c>
      <c r="F16" s="2" t="n">
        <f aca="false">VLOOKUP(B16,'10'!$B$2:$F$5570,5,0)</f>
        <v>-67.8243</v>
      </c>
      <c r="G16" s="3" t="n">
        <f aca="false">VLOOKUP(B16,'10'!$B$2:$J$5570,6,0)</f>
        <v>432664.851534145</v>
      </c>
      <c r="H16" s="0" t="n">
        <f aca="false">IFERROR(IF(I16=K16,0,1),1)</f>
        <v>0</v>
      </c>
      <c r="I16" s="0" t="s">
        <v>87</v>
      </c>
      <c r="K16" s="4" t="str">
        <f aca="false">VLOOKUP(I16,'[1]12-AC'!K$1:K$1048576,1,0)</f>
        <v>'Rio_Branco'</v>
      </c>
      <c r="N16" s="0" t="n">
        <v>401155</v>
      </c>
      <c r="Q16" s="0" t="s">
        <v>32</v>
      </c>
      <c r="R16" s="3" t="n">
        <f aca="false">SUM($G$1:$G$23)</f>
        <v>937543.872490256</v>
      </c>
    </row>
    <row r="17" customFormat="false" ht="12.8" hidden="false" customHeight="false" outlineLevel="0" collapsed="false">
      <c r="B17" s="0" t="n">
        <v>120042</v>
      </c>
      <c r="C17" s="0" t="n">
        <v>1</v>
      </c>
      <c r="D17" s="0" t="n">
        <v>12</v>
      </c>
      <c r="E17" s="2" t="n">
        <f aca="false">VLOOKUP(B17,'10'!$B$2:$F$5570,4,0)</f>
        <v>-7.73864</v>
      </c>
      <c r="F17" s="2" t="n">
        <f aca="false">VLOOKUP(B17,'10'!$B$2:$F$5570,5,0)</f>
        <v>-72.661</v>
      </c>
      <c r="G17" s="3" t="n">
        <f aca="false">VLOOKUP(B17,'10'!$B$2:$J$5570,6,0)</f>
        <v>19957.4488982758</v>
      </c>
      <c r="H17" s="0" t="n">
        <f aca="false">IFERROR(IF(I17=K17,0,1),1)</f>
        <v>1</v>
      </c>
      <c r="I17" s="0" t="s">
        <v>88</v>
      </c>
      <c r="K17" s="4" t="e">
        <f aca="false">VLOOKUP(I17,'[1]12-AC'!K$1:K$1048576,1,0)</f>
        <v>#N/A</v>
      </c>
      <c r="N17" s="0" t="n">
        <v>18504</v>
      </c>
      <c r="Q17" s="0" t="s">
        <v>34</v>
      </c>
      <c r="R17" s="3" t="n">
        <f aca="false">COUNT($G$1:$G$23)</f>
        <v>22</v>
      </c>
    </row>
    <row r="18" customFormat="false" ht="12.8" hidden="false" customHeight="false" outlineLevel="0" collapsed="false">
      <c r="B18" s="0" t="n">
        <v>120043</v>
      </c>
      <c r="C18" s="0" t="n">
        <v>1</v>
      </c>
      <c r="D18" s="0" t="n">
        <v>12</v>
      </c>
      <c r="E18" s="2" t="n">
        <f aca="false">VLOOKUP(B18,'10'!$B$2:$F$5570,4,0)</f>
        <v>-9.44652</v>
      </c>
      <c r="F18" s="2" t="n">
        <f aca="false">VLOOKUP(B18,'10'!$B$2:$F$5570,5,0)</f>
        <v>-70.4902</v>
      </c>
      <c r="G18" s="3" t="n">
        <f aca="false">VLOOKUP(B18,'10'!$B$2:$J$5570,6,0)</f>
        <v>6861.7212435598</v>
      </c>
      <c r="H18" s="0" t="n">
        <f aca="false">IFERROR(IF(I18=K18,0,1),1)</f>
        <v>1</v>
      </c>
      <c r="I18" s="0" t="s">
        <v>89</v>
      </c>
      <c r="K18" s="4" t="e">
        <f aca="false">VLOOKUP(I18,'[1]12-AC'!K$1:K$1048576,1,0)</f>
        <v>#N/A</v>
      </c>
      <c r="N18" s="0" t="n">
        <v>6362</v>
      </c>
    </row>
    <row r="19" customFormat="false" ht="12.8" hidden="false" customHeight="false" outlineLevel="0" collapsed="false">
      <c r="B19" s="0" t="n">
        <v>120045</v>
      </c>
      <c r="C19" s="0" t="n">
        <v>1</v>
      </c>
      <c r="D19" s="0" t="n">
        <v>12</v>
      </c>
      <c r="E19" s="2" t="n">
        <f aca="false">VLOOKUP(B19,'10'!$B$2:$F$5570,4,0)</f>
        <v>-10.1497</v>
      </c>
      <c r="F19" s="2" t="n">
        <f aca="false">VLOOKUP(B19,'10'!$B$2:$F$5570,5,0)</f>
        <v>-67.7362</v>
      </c>
      <c r="G19" s="3" t="n">
        <f aca="false">VLOOKUP(B19,'10'!$B$2:$J$5570,6,0)</f>
        <v>24601.675819805</v>
      </c>
      <c r="H19" s="0" t="n">
        <f aca="false">IFERROR(IF(I19=K19,0,1),1)</f>
        <v>0</v>
      </c>
      <c r="I19" s="0" t="s">
        <v>90</v>
      </c>
      <c r="K19" s="4" t="str">
        <f aca="false">VLOOKUP(I19,'[1]12-AC'!K$1:K$1048576,1,0)</f>
        <v>'Senador_Guiomard'</v>
      </c>
      <c r="N19" s="0" t="n">
        <v>22810</v>
      </c>
    </row>
    <row r="20" customFormat="false" ht="12.8" hidden="false" customHeight="false" outlineLevel="0" collapsed="false">
      <c r="B20" s="0" t="n">
        <v>120050</v>
      </c>
      <c r="C20" s="0" t="n">
        <v>1</v>
      </c>
      <c r="D20" s="0" t="n">
        <v>12</v>
      </c>
      <c r="E20" s="2" t="n">
        <f aca="false">VLOOKUP(B20,'10'!$B$2:$F$5570,4,0)</f>
        <v>-9.06596</v>
      </c>
      <c r="F20" s="2" t="n">
        <f aca="false">VLOOKUP(B20,'10'!$B$2:$F$5570,5,0)</f>
        <v>-68.6571</v>
      </c>
      <c r="G20" s="3" t="n">
        <f aca="false">VLOOKUP(B20,'10'!$B$2:$J$5570,6,0)</f>
        <v>48725.5549544642</v>
      </c>
      <c r="H20" s="0" t="n">
        <f aca="false">IFERROR(IF(I20=K20,0,1),1)</f>
        <v>0</v>
      </c>
      <c r="I20" s="0" t="s">
        <v>91</v>
      </c>
      <c r="K20" s="4" t="str">
        <f aca="false">VLOOKUP(I20,'[1]12-AC'!K$1:K$1048576,1,0)</f>
        <v>'Sena_Madureira'</v>
      </c>
      <c r="N20" s="0" t="n">
        <v>45177</v>
      </c>
    </row>
    <row r="21" customFormat="false" ht="12.8" hidden="false" customHeight="false" outlineLevel="0" collapsed="false">
      <c r="B21" s="0" t="n">
        <v>120060</v>
      </c>
      <c r="C21" s="0" t="n">
        <v>1</v>
      </c>
      <c r="D21" s="0" t="n">
        <v>12</v>
      </c>
      <c r="E21" s="2" t="n">
        <f aca="false">VLOOKUP(B21,'10'!$B$2:$F$5570,4,0)</f>
        <v>-8.15697</v>
      </c>
      <c r="F21" s="2" t="n">
        <f aca="false">VLOOKUP(B21,'10'!$B$2:$F$5570,5,0)</f>
        <v>-70.7722</v>
      </c>
      <c r="G21" s="3" t="n">
        <f aca="false">VLOOKUP(B21,'10'!$B$2:$J$5570,6,0)</f>
        <v>45273.1233762443</v>
      </c>
      <c r="H21" s="0" t="n">
        <f aca="false">IFERROR(IF(I21=K21,0,1),1)</f>
        <v>0</v>
      </c>
      <c r="I21" s="0" t="s">
        <v>92</v>
      </c>
      <c r="K21" s="4" t="str">
        <f aca="false">VLOOKUP(I21,'[1]12-AC'!K$1:K$1048576,1,0)</f>
        <v>'Tarauaca'</v>
      </c>
      <c r="N21" s="0" t="n">
        <v>41976</v>
      </c>
    </row>
    <row r="22" customFormat="false" ht="12.8" hidden="false" customHeight="false" outlineLevel="0" collapsed="false">
      <c r="B22" s="0" t="n">
        <v>120070</v>
      </c>
      <c r="C22" s="0" t="n">
        <v>1</v>
      </c>
      <c r="D22" s="0" t="n">
        <v>12</v>
      </c>
      <c r="E22" s="2" t="n">
        <f aca="false">VLOOKUP(B22,'10'!$B$2:$F$5570,4,0)</f>
        <v>-10.6516</v>
      </c>
      <c r="F22" s="2" t="n">
        <f aca="false">VLOOKUP(B22,'10'!$B$2:$F$5570,5,0)</f>
        <v>-68.4969</v>
      </c>
      <c r="G22" s="3" t="n">
        <f aca="false">VLOOKUP(B22,'10'!$B$2:$J$5570,6,0)</f>
        <v>20544.1789134434</v>
      </c>
      <c r="H22" s="0" t="n">
        <f aca="false">IFERROR(IF(I22=K22,0,1),1)</f>
        <v>0</v>
      </c>
      <c r="I22" s="0" t="s">
        <v>93</v>
      </c>
      <c r="K22" s="4" t="str">
        <f aca="false">VLOOKUP(I22,'[1]12-AC'!K$1:K$1048576,1,0)</f>
        <v>'Xapuri'</v>
      </c>
      <c r="N22" s="0" t="n">
        <v>19048</v>
      </c>
    </row>
    <row r="23" customFormat="false" ht="12.8" hidden="false" customHeight="false" outlineLevel="0" collapsed="false">
      <c r="B23" s="0" t="n">
        <v>120080</v>
      </c>
      <c r="C23" s="0" t="n">
        <v>1</v>
      </c>
      <c r="D23" s="0" t="n">
        <v>12</v>
      </c>
      <c r="E23" s="2" t="n">
        <f aca="false">VLOOKUP(B23,'10'!$B$2:$F$5570,4,0)</f>
        <v>-9.58138</v>
      </c>
      <c r="F23" s="2" t="n">
        <f aca="false">VLOOKUP(B23,'10'!$B$2:$F$5570,5,0)</f>
        <v>-67.5478</v>
      </c>
      <c r="G23" s="3" t="n">
        <f aca="false">VLOOKUP(B23,'10'!$B$2:$J$5570,6,0)</f>
        <v>19607.999403948</v>
      </c>
      <c r="H23" s="0" t="n">
        <f aca="false">IFERROR(IF(I23=K23,0,1),1)</f>
        <v>1</v>
      </c>
      <c r="I23" s="0" t="s">
        <v>94</v>
      </c>
      <c r="K23" s="4" t="e">
        <f aca="false">VLOOKUP(I23,'[1]12-AC'!K$1:K$1048576,1,0)</f>
        <v>#N/A</v>
      </c>
      <c r="N23" s="0" t="n">
        <v>18180</v>
      </c>
    </row>
    <row r="25" customFormat="false" ht="12.8" hidden="false" customHeight="false" outlineLevel="0" collapsed="false">
      <c r="G25" s="8" t="n">
        <f aca="false">SUM(G2:G23)</f>
        <v>937543.872490256</v>
      </c>
      <c r="N25" s="9" t="n">
        <f aca="false">SUM(N2:N23)</f>
        <v>869265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648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350010</v>
      </c>
      <c r="C2" s="0" t="n">
        <v>3</v>
      </c>
      <c r="D2" s="0" t="n">
        <v>35</v>
      </c>
      <c r="E2" s="2" t="n">
        <f aca="false">VLOOKUP(B2,'10'!$B$2:$F$5570,4,0)</f>
        <v>-21.682</v>
      </c>
      <c r="F2" s="2" t="n">
        <f aca="false">VLOOKUP(B2,'10'!$B$2:$F$5570,5,0)</f>
        <v>-51.0737</v>
      </c>
      <c r="G2" s="3" t="n">
        <f aca="false">VLOOKUP(B2,'10'!$B$2:$J$5570,6,0)</f>
        <v>37773.9803698829</v>
      </c>
      <c r="H2" s="0" t="n">
        <f aca="false">IFERROR(IF(I2=K2,0,1),1)</f>
        <v>0</v>
      </c>
      <c r="I2" s="0" t="s">
        <v>3170</v>
      </c>
      <c r="K2" s="4" t="str">
        <f aca="false">VLOOKUP(I2,'[1]35-SP'!K$1:K$1048576,1,0)</f>
        <v>'Adamantina'</v>
      </c>
      <c r="N2" s="0" t="n">
        <v>35023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350020</v>
      </c>
      <c r="C3" s="0" t="n">
        <v>3</v>
      </c>
      <c r="D3" s="0" t="n">
        <v>35</v>
      </c>
      <c r="E3" s="2" t="n">
        <f aca="false">VLOOKUP(B3,'10'!$B$2:$F$5570,4,0)</f>
        <v>-21.2325</v>
      </c>
      <c r="F3" s="2" t="n">
        <f aca="false">VLOOKUP(B3,'10'!$B$2:$F$5570,5,0)</f>
        <v>-49.6451</v>
      </c>
      <c r="G3" s="3" t="n">
        <f aca="false">VLOOKUP(B3,'10'!$B$2:$J$5570,6,0)</f>
        <v>3851.49427235964</v>
      </c>
      <c r="H3" s="0" t="n">
        <f aca="false">IFERROR(IF(I3=K3,0,1),1)</f>
        <v>1</v>
      </c>
      <c r="I3" s="0" t="s">
        <v>3171</v>
      </c>
      <c r="K3" s="4" t="e">
        <f aca="false">VLOOKUP(I3,'[1]35-SP'!K$1:K$1048576,1,0)</f>
        <v>#N/A</v>
      </c>
      <c r="N3" s="0" t="n">
        <v>3571</v>
      </c>
      <c r="Q3" s="0" t="s">
        <v>4</v>
      </c>
      <c r="R3" s="0" t="n">
        <f aca="false">AVERAGE($G$1:$G$646)</f>
        <v>76148.7135487866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350030</v>
      </c>
      <c r="C4" s="0" t="n">
        <v>3</v>
      </c>
      <c r="D4" s="0" t="n">
        <v>35</v>
      </c>
      <c r="E4" s="2" t="n">
        <f aca="false">VLOOKUP(B4,'10'!$B$2:$F$5570,4,0)</f>
        <v>-22.0572</v>
      </c>
      <c r="F4" s="2" t="n">
        <f aca="false">VLOOKUP(B4,'10'!$B$2:$F$5570,5,0)</f>
        <v>-46.9735</v>
      </c>
      <c r="G4" s="3" t="n">
        <f aca="false">VLOOKUP(B4,'10'!$B$2:$J$5570,6,0)</f>
        <v>38778.1083921643</v>
      </c>
      <c r="H4" s="0" t="n">
        <f aca="false">IFERROR(IF(I4=K4,0,1),1)</f>
        <v>0</v>
      </c>
      <c r="I4" s="0" t="s">
        <v>3172</v>
      </c>
      <c r="K4" s="4" t="str">
        <f aca="false">VLOOKUP(I4,'[1]35-SP'!K$1:K$1048576,1,0)</f>
        <v>'Aguai'</v>
      </c>
      <c r="N4" s="0" t="n">
        <v>35954</v>
      </c>
      <c r="Q4" s="0" t="s">
        <v>6</v>
      </c>
      <c r="R4" s="0" t="n">
        <f aca="false">SQRT(VAR($G$1:$G$646)/COUNT($G$1:$G$646))</f>
        <v>20908.5249309259</v>
      </c>
      <c r="T4" s="0" t="n">
        <v>2</v>
      </c>
      <c r="U4" s="3" t="n">
        <f aca="false">R7</f>
        <v>6134.78001153225</v>
      </c>
      <c r="V4" s="7" t="s">
        <v>7</v>
      </c>
    </row>
    <row r="5" customFormat="false" ht="12.8" hidden="false" customHeight="false" outlineLevel="0" collapsed="false">
      <c r="B5" s="0" t="n">
        <v>350040</v>
      </c>
      <c r="C5" s="0" t="n">
        <v>3</v>
      </c>
      <c r="D5" s="0" t="n">
        <v>35</v>
      </c>
      <c r="E5" s="2" t="n">
        <f aca="false">VLOOKUP(B5,'10'!$B$2:$F$5570,4,0)</f>
        <v>-21.9319</v>
      </c>
      <c r="F5" s="2" t="n">
        <f aca="false">VLOOKUP(B5,'10'!$B$2:$F$5570,5,0)</f>
        <v>-46.7176</v>
      </c>
      <c r="G5" s="3" t="n">
        <f aca="false">VLOOKUP(B5,'10'!$B$2:$J$5570,6,0)</f>
        <v>8776.14362760863</v>
      </c>
      <c r="H5" s="0" t="n">
        <f aca="false">IFERROR(IF(I5=K5,0,1),1)</f>
        <v>1</v>
      </c>
      <c r="I5" s="0" t="s">
        <v>3173</v>
      </c>
      <c r="K5" s="4" t="e">
        <f aca="false">VLOOKUP(I5,'[1]35-SP'!K$1:K$1048576,1,0)</f>
        <v>#N/A</v>
      </c>
      <c r="N5" s="0" t="n">
        <v>8137</v>
      </c>
      <c r="Q5" s="0" t="s">
        <v>9</v>
      </c>
      <c r="R5" s="0" t="n">
        <f aca="false">MODE($G$1:$G$646)</f>
        <v>2872.17284998424</v>
      </c>
      <c r="T5" s="0" t="n">
        <v>3</v>
      </c>
      <c r="U5" s="3" t="n">
        <f aca="false">R6</f>
        <v>14919.5520217169</v>
      </c>
      <c r="V5" s="7" t="s">
        <v>10</v>
      </c>
    </row>
    <row r="6" customFormat="false" ht="12.8" hidden="false" customHeight="false" outlineLevel="0" collapsed="false">
      <c r="B6" s="0" t="n">
        <v>350050</v>
      </c>
      <c r="C6" s="0" t="n">
        <v>3</v>
      </c>
      <c r="D6" s="0" t="n">
        <v>35</v>
      </c>
      <c r="E6" s="2" t="n">
        <f aca="false">VLOOKUP(B6,'10'!$B$2:$F$5570,4,0)</f>
        <v>-22.4733</v>
      </c>
      <c r="F6" s="2" t="n">
        <f aca="false">VLOOKUP(B6,'10'!$B$2:$F$5570,5,0)</f>
        <v>-46.6314</v>
      </c>
      <c r="G6" s="3" t="n">
        <f aca="false">VLOOKUP(B6,'10'!$B$2:$J$5570,6,0)</f>
        <v>20059.9109413657</v>
      </c>
      <c r="H6" s="0" t="n">
        <f aca="false">IFERROR(IF(I6=K6,0,1),1)</f>
        <v>0</v>
      </c>
      <c r="I6" s="0" t="s">
        <v>3174</v>
      </c>
      <c r="K6" s="4" t="str">
        <f aca="false">VLOOKUP(I6,'[1]35-SP'!K$1:K$1048576,1,0)</f>
        <v>'Aguas_De_Lindoia'</v>
      </c>
      <c r="N6" s="0" t="n">
        <v>18599</v>
      </c>
      <c r="Q6" s="0" t="s">
        <v>12</v>
      </c>
      <c r="R6" s="0" t="n">
        <f aca="false">MEDIAN($G$1:$G$646)</f>
        <v>14919.5520217169</v>
      </c>
    </row>
    <row r="7" customFormat="false" ht="12.8" hidden="false" customHeight="false" outlineLevel="0" collapsed="false">
      <c r="B7" s="0" t="n">
        <v>350055</v>
      </c>
      <c r="C7" s="0" t="n">
        <v>3</v>
      </c>
      <c r="D7" s="0" t="n">
        <v>35</v>
      </c>
      <c r="E7" s="2" t="n">
        <f aca="false">VLOOKUP(B7,'10'!$B$2:$F$5570,4,0)</f>
        <v>-22.8812</v>
      </c>
      <c r="F7" s="2" t="n">
        <f aca="false">VLOOKUP(B7,'10'!$B$2:$F$5570,5,0)</f>
        <v>-49.2421</v>
      </c>
      <c r="G7" s="3" t="n">
        <f aca="false">VLOOKUP(B7,'10'!$B$2:$J$5570,6,0)</f>
        <v>6514.42884487602</v>
      </c>
      <c r="H7" s="0" t="n">
        <f aca="false">IFERROR(IF(I7=K7,0,1),1)</f>
        <v>1</v>
      </c>
      <c r="I7" s="0" t="s">
        <v>3175</v>
      </c>
      <c r="K7" s="4" t="e">
        <f aca="false">VLOOKUP(I7,'[1]35-SP'!K$1:K$1048576,1,0)</f>
        <v>#N/A</v>
      </c>
      <c r="N7" s="0" t="n">
        <v>6040</v>
      </c>
      <c r="Q7" s="0" t="s">
        <v>14</v>
      </c>
      <c r="R7" s="0" t="n">
        <f aca="false">QUARTILE($G$1:$G$646, 1)</f>
        <v>6134.78001153225</v>
      </c>
    </row>
    <row r="8" customFormat="false" ht="12.8" hidden="false" customHeight="false" outlineLevel="0" collapsed="false">
      <c r="B8" s="0" t="n">
        <v>350060</v>
      </c>
      <c r="C8" s="0" t="n">
        <v>3</v>
      </c>
      <c r="D8" s="0" t="n">
        <v>35</v>
      </c>
      <c r="E8" s="2" t="n">
        <f aca="false">VLOOKUP(B8,'10'!$B$2:$F$5570,4,0)</f>
        <v>-22.5977</v>
      </c>
      <c r="F8" s="2" t="n">
        <f aca="false">VLOOKUP(B8,'10'!$B$2:$F$5570,5,0)</f>
        <v>-47.8734</v>
      </c>
      <c r="G8" s="3" t="n">
        <f aca="false">VLOOKUP(B8,'10'!$B$2:$J$5570,6,0)</f>
        <v>3645.49163835777</v>
      </c>
      <c r="H8" s="0" t="n">
        <f aca="false">IFERROR(IF(I8=K8,0,1),1)</f>
        <v>1</v>
      </c>
      <c r="I8" s="0" t="s">
        <v>3176</v>
      </c>
      <c r="K8" s="4" t="e">
        <f aca="false">VLOOKUP(I8,'[1]35-SP'!K$1:K$1048576,1,0)</f>
        <v>#N/A</v>
      </c>
      <c r="N8" s="0" t="n">
        <v>3380</v>
      </c>
      <c r="Q8" s="0" t="s">
        <v>16</v>
      </c>
      <c r="R8" s="0" t="n">
        <f aca="false">QUARTILE($G$1:$G$646, 3)</f>
        <v>44891.3174472565</v>
      </c>
    </row>
    <row r="9" customFormat="false" ht="12.8" hidden="false" customHeight="false" outlineLevel="0" collapsed="false">
      <c r="B9" s="0" t="n">
        <v>350070</v>
      </c>
      <c r="C9" s="0" t="n">
        <v>3</v>
      </c>
      <c r="D9" s="0" t="n">
        <v>35</v>
      </c>
      <c r="E9" s="2" t="n">
        <f aca="false">VLOOKUP(B9,'10'!$B$2:$F$5570,4,0)</f>
        <v>-22.4694</v>
      </c>
      <c r="F9" s="2" t="n">
        <f aca="false">VLOOKUP(B9,'10'!$B$2:$F$5570,5,0)</f>
        <v>-48.9863</v>
      </c>
      <c r="G9" s="3" t="n">
        <f aca="false">VLOOKUP(B9,'10'!$B$2:$J$5570,6,0)</f>
        <v>39931.0760138816</v>
      </c>
      <c r="H9" s="0" t="n">
        <f aca="false">IFERROR(IF(I9=K9,0,1),1)</f>
        <v>0</v>
      </c>
      <c r="I9" s="0" t="s">
        <v>3177</v>
      </c>
      <c r="K9" s="4" t="str">
        <f aca="false">VLOOKUP(I9,'[1]35-SP'!K$1:K$1048576,1,0)</f>
        <v>'Agudos'</v>
      </c>
      <c r="N9" s="0" t="n">
        <v>37023</v>
      </c>
      <c r="Q9" s="0" t="s">
        <v>18</v>
      </c>
      <c r="R9" s="0" t="n">
        <f aca="false">VAR($G$1:$G$646)</f>
        <v>281972337537.713</v>
      </c>
    </row>
    <row r="10" customFormat="false" ht="12.8" hidden="false" customHeight="false" outlineLevel="0" collapsed="false">
      <c r="B10" s="0" t="n">
        <v>350075</v>
      </c>
      <c r="C10" s="0" t="n">
        <v>3</v>
      </c>
      <c r="D10" s="0" t="n">
        <v>35</v>
      </c>
      <c r="E10" s="2" t="n">
        <f aca="false">VLOOKUP(B10,'10'!$B$2:$F$5570,4,0)</f>
        <v>-23.5503</v>
      </c>
      <c r="F10" s="2" t="n">
        <f aca="false">VLOOKUP(B10,'10'!$B$2:$F$5570,5,0)</f>
        <v>-47.898</v>
      </c>
      <c r="G10" s="3" t="n">
        <f aca="false">VLOOKUP(B10,'10'!$B$2:$J$5570,6,0)</f>
        <v>6382.8460105921</v>
      </c>
      <c r="H10" s="0" t="n">
        <f aca="false">IFERROR(IF(I10=K10,0,1),1)</f>
        <v>1</v>
      </c>
      <c r="I10" s="0" t="s">
        <v>3178</v>
      </c>
      <c r="K10" s="4" t="e">
        <f aca="false">VLOOKUP(I10,'[1]35-SP'!K$1:K$1048576,1,0)</f>
        <v>#N/A</v>
      </c>
      <c r="N10" s="0" t="n">
        <v>5918</v>
      </c>
      <c r="Q10" s="0" t="s">
        <v>20</v>
      </c>
      <c r="R10" s="0" t="n">
        <f aca="false">STDEV($G$1:$G$646)</f>
        <v>531010.67554025</v>
      </c>
    </row>
    <row r="11" customFormat="false" ht="12.8" hidden="false" customHeight="false" outlineLevel="0" collapsed="false">
      <c r="B11" s="0" t="n">
        <v>350080</v>
      </c>
      <c r="C11" s="0" t="n">
        <v>3</v>
      </c>
      <c r="D11" s="0" t="n">
        <v>35</v>
      </c>
      <c r="E11" s="2" t="n">
        <f aca="false">VLOOKUP(B11,'10'!$B$2:$F$5570,4,0)</f>
        <v>-21.9527</v>
      </c>
      <c r="F11" s="2" t="n">
        <f aca="false">VLOOKUP(B11,'10'!$B$2:$F$5570,5,0)</f>
        <v>-51.414</v>
      </c>
      <c r="G11" s="3" t="n">
        <f aca="false">VLOOKUP(B11,'10'!$B$2:$J$5570,6,0)</f>
        <v>4472.73781783126</v>
      </c>
      <c r="H11" s="0" t="n">
        <f aca="false">IFERROR(IF(I11=K11,0,1),1)</f>
        <v>1</v>
      </c>
      <c r="I11" s="0" t="s">
        <v>3179</v>
      </c>
      <c r="K11" s="4" t="e">
        <f aca="false">VLOOKUP(I11,'[1]35-SP'!K$1:K$1048576,1,0)</f>
        <v>#N/A</v>
      </c>
      <c r="N11" s="0" t="n">
        <v>4147</v>
      </c>
      <c r="Q11" s="0" t="s">
        <v>22</v>
      </c>
      <c r="R11" s="0" t="n">
        <f aca="false">KURT($G$1:$G$646)</f>
        <v>570.126706553282</v>
      </c>
    </row>
    <row r="12" customFormat="false" ht="12.8" hidden="false" customHeight="false" outlineLevel="0" collapsed="false">
      <c r="B12" s="0" t="n">
        <v>350090</v>
      </c>
      <c r="C12" s="0" t="n">
        <v>3</v>
      </c>
      <c r="D12" s="0" t="n">
        <v>35</v>
      </c>
      <c r="E12" s="2" t="n">
        <f aca="false">VLOOKUP(B12,'10'!$B$2:$F$5570,4,0)</f>
        <v>-20.5242</v>
      </c>
      <c r="F12" s="2" t="n">
        <f aca="false">VLOOKUP(B12,'10'!$B$2:$F$5570,5,0)</f>
        <v>-49.0571</v>
      </c>
      <c r="G12" s="3" t="n">
        <f aca="false">VLOOKUP(B12,'10'!$B$2:$J$5570,6,0)</f>
        <v>4458.71669614527</v>
      </c>
      <c r="H12" s="0" t="n">
        <f aca="false">IFERROR(IF(I12=K12,0,1),1)</f>
        <v>1</v>
      </c>
      <c r="I12" s="0" t="s">
        <v>3180</v>
      </c>
      <c r="K12" s="4" t="e">
        <f aca="false">VLOOKUP(I12,'[1]35-SP'!K$1:K$1048576,1,0)</f>
        <v>#N/A</v>
      </c>
      <c r="N12" s="0" t="n">
        <v>4134</v>
      </c>
      <c r="Q12" s="0" t="s">
        <v>24</v>
      </c>
      <c r="R12" s="0" t="n">
        <f aca="false">SKEW($G$1:$G$646)</f>
        <v>23.2339282097998</v>
      </c>
    </row>
    <row r="13" customFormat="false" ht="12.8" hidden="false" customHeight="false" outlineLevel="0" collapsed="false">
      <c r="B13" s="0" t="n">
        <v>350100</v>
      </c>
      <c r="C13" s="0" t="n">
        <v>3</v>
      </c>
      <c r="D13" s="0" t="n">
        <v>35</v>
      </c>
      <c r="E13" s="2" t="n">
        <f aca="false">VLOOKUP(B13,'10'!$B$2:$F$5570,4,0)</f>
        <v>-21.0214</v>
      </c>
      <c r="F13" s="2" t="n">
        <f aca="false">VLOOKUP(B13,'10'!$B$2:$F$5570,5,0)</f>
        <v>-47.3712</v>
      </c>
      <c r="G13" s="3" t="n">
        <f aca="false">VLOOKUP(B13,'10'!$B$2:$J$5570,6,0)</f>
        <v>17433.6469947973</v>
      </c>
      <c r="H13" s="0" t="n">
        <f aca="false">IFERROR(IF(I13=K13,0,1),1)</f>
        <v>0</v>
      </c>
      <c r="I13" s="0" t="s">
        <v>3181</v>
      </c>
      <c r="K13" s="4" t="str">
        <f aca="false">VLOOKUP(I13,'[1]35-SP'!K$1:K$1048576,1,0)</f>
        <v>'Altinopolis'</v>
      </c>
      <c r="N13" s="0" t="n">
        <v>16164</v>
      </c>
      <c r="Q13" s="0" t="s">
        <v>26</v>
      </c>
      <c r="R13" s="0" t="n">
        <f aca="false">MAX($G$1:$G$646)-MIN($G$1:$G$646)</f>
        <v>13132430.6370986</v>
      </c>
    </row>
    <row r="14" customFormat="false" ht="12.8" hidden="false" customHeight="false" outlineLevel="0" collapsed="false">
      <c r="B14" s="0" t="n">
        <v>350110</v>
      </c>
      <c r="C14" s="0" t="n">
        <v>3</v>
      </c>
      <c r="D14" s="0" t="n">
        <v>35</v>
      </c>
      <c r="E14" s="2" t="n">
        <f aca="false">VLOOKUP(B14,'10'!$B$2:$F$5570,4,0)</f>
        <v>-21.5811</v>
      </c>
      <c r="F14" s="2" t="n">
        <f aca="false">VLOOKUP(B14,'10'!$B$2:$F$5570,5,0)</f>
        <v>-50.168</v>
      </c>
      <c r="G14" s="3" t="n">
        <f aca="false">VLOOKUP(B14,'10'!$B$2:$J$5570,6,0)</f>
        <v>4432.83154841729</v>
      </c>
      <c r="H14" s="0" t="n">
        <f aca="false">IFERROR(IF(I14=K14,0,1),1)</f>
        <v>0</v>
      </c>
      <c r="I14" s="0" t="s">
        <v>158</v>
      </c>
      <c r="K14" s="4" t="str">
        <f aca="false">VLOOKUP(I14,'[1]35-SP'!K$1:K$1048576,1,0)</f>
        <v>'Alto_Alegre'</v>
      </c>
      <c r="N14" s="0" t="n">
        <v>4110</v>
      </c>
      <c r="Q14" s="0" t="s">
        <v>28</v>
      </c>
      <c r="R14" s="0" t="n">
        <f aca="false">MIN($G$1:$G$646)</f>
        <v>901.665979191449</v>
      </c>
    </row>
    <row r="15" customFormat="false" ht="12.8" hidden="false" customHeight="false" outlineLevel="0" collapsed="false">
      <c r="B15" s="0" t="n">
        <v>350115</v>
      </c>
      <c r="C15" s="0" t="n">
        <v>3</v>
      </c>
      <c r="D15" s="0" t="n">
        <v>35</v>
      </c>
      <c r="E15" s="2" t="n">
        <f aca="false">VLOOKUP(B15,'10'!$B$2:$F$5570,4,0)</f>
        <v>-23.5306</v>
      </c>
      <c r="F15" s="2" t="n">
        <f aca="false">VLOOKUP(B15,'10'!$B$2:$F$5570,5,0)</f>
        <v>-47.2546</v>
      </c>
      <c r="G15" s="3" t="n">
        <f aca="false">VLOOKUP(B15,'10'!$B$2:$J$5570,6,0)</f>
        <v>19935.8779418358</v>
      </c>
      <c r="H15" s="0" t="n">
        <f aca="false">IFERROR(IF(I15=K15,0,1),1)</f>
        <v>1</v>
      </c>
      <c r="I15" s="0" t="s">
        <v>3182</v>
      </c>
      <c r="K15" s="4" t="e">
        <f aca="false">VLOOKUP(I15,'[1]35-SP'!K$1:K$1048576,1,0)</f>
        <v>#N/A</v>
      </c>
      <c r="N15" s="0" t="n">
        <v>18484</v>
      </c>
      <c r="Q15" s="0" t="s">
        <v>30</v>
      </c>
      <c r="R15" s="0" t="n">
        <f aca="false">MAX($G$1:$G$646)</f>
        <v>13133332.3030778</v>
      </c>
    </row>
    <row r="16" customFormat="false" ht="12.8" hidden="false" customHeight="false" outlineLevel="0" collapsed="false">
      <c r="B16" s="0" t="n">
        <v>350120</v>
      </c>
      <c r="C16" s="0" t="n">
        <v>3</v>
      </c>
      <c r="D16" s="0" t="n">
        <v>35</v>
      </c>
      <c r="E16" s="2" t="n">
        <f aca="false">VLOOKUP(B16,'10'!$B$2:$F$5570,4,0)</f>
        <v>-20.3203</v>
      </c>
      <c r="F16" s="2" t="n">
        <f aca="false">VLOOKUP(B16,'10'!$B$2:$F$5570,5,0)</f>
        <v>-49.9141</v>
      </c>
      <c r="G16" s="3" t="n">
        <f aca="false">VLOOKUP(B16,'10'!$B$2:$J$5570,6,0)</f>
        <v>4003.56951526155</v>
      </c>
      <c r="H16" s="0" t="n">
        <f aca="false">IFERROR(IF(I16=K16,0,1),1)</f>
        <v>1</v>
      </c>
      <c r="I16" s="0" t="s">
        <v>3183</v>
      </c>
      <c r="K16" s="4" t="e">
        <f aca="false">VLOOKUP(I16,'[1]35-SP'!K$1:K$1048576,1,0)</f>
        <v>#N/A</v>
      </c>
      <c r="N16" s="0" t="n">
        <v>3712</v>
      </c>
      <c r="Q16" s="0" t="s">
        <v>32</v>
      </c>
      <c r="R16" s="0" t="n">
        <f aca="false">SUM($G$1:$G$646)</f>
        <v>49115920.2389673</v>
      </c>
    </row>
    <row r="17" customFormat="false" ht="12.8" hidden="false" customHeight="false" outlineLevel="0" collapsed="false">
      <c r="B17" s="0" t="n">
        <v>350130</v>
      </c>
      <c r="C17" s="0" t="n">
        <v>3</v>
      </c>
      <c r="D17" s="0" t="n">
        <v>35</v>
      </c>
      <c r="E17" s="2" t="n">
        <f aca="false">VLOOKUP(B17,'10'!$B$2:$F$5570,4,0)</f>
        <v>-22.0764</v>
      </c>
      <c r="F17" s="2" t="n">
        <f aca="false">VLOOKUP(B17,'10'!$B$2:$F$5570,5,0)</f>
        <v>-51.4722</v>
      </c>
      <c r="G17" s="3" t="n">
        <f aca="false">VLOOKUP(B17,'10'!$B$2:$J$5570,6,0)</f>
        <v>26780.3424202436</v>
      </c>
      <c r="H17" s="0" t="n">
        <f aca="false">IFERROR(IF(I17=K17,0,1),1)</f>
        <v>0</v>
      </c>
      <c r="I17" s="0" t="s">
        <v>3184</v>
      </c>
      <c r="K17" s="4" t="str">
        <f aca="false">VLOOKUP(I17,'[1]35-SP'!K$1:K$1048576,1,0)</f>
        <v>'Alvares_Machado'</v>
      </c>
      <c r="N17" s="0" t="n">
        <v>24830</v>
      </c>
      <c r="Q17" s="0" t="s">
        <v>34</v>
      </c>
      <c r="R17" s="0" t="n">
        <f aca="false">COUNT($G$1:$G$646)</f>
        <v>645</v>
      </c>
    </row>
    <row r="18" customFormat="false" ht="12.8" hidden="false" customHeight="false" outlineLevel="0" collapsed="false">
      <c r="B18" s="0" t="n">
        <v>350140</v>
      </c>
      <c r="C18" s="0" t="n">
        <v>3</v>
      </c>
      <c r="D18" s="0" t="n">
        <v>35</v>
      </c>
      <c r="E18" s="2" t="n">
        <f aca="false">VLOOKUP(B18,'10'!$B$2:$F$5570,4,0)</f>
        <v>-22.0841</v>
      </c>
      <c r="F18" s="2" t="n">
        <f aca="false">VLOOKUP(B18,'10'!$B$2:$F$5570,5,0)</f>
        <v>-49.719</v>
      </c>
      <c r="G18" s="3" t="n">
        <f aca="false">VLOOKUP(B18,'10'!$B$2:$J$5570,6,0)</f>
        <v>5585.79917013458</v>
      </c>
      <c r="H18" s="0" t="n">
        <f aca="false">IFERROR(IF(I18=K18,0,1),1)</f>
        <v>1</v>
      </c>
      <c r="I18" s="0" t="s">
        <v>3185</v>
      </c>
      <c r="K18" s="4" t="e">
        <f aca="false">VLOOKUP(I18,'[1]35-SP'!K$1:K$1048576,1,0)</f>
        <v>#N/A</v>
      </c>
      <c r="N18" s="0" t="n">
        <v>5179</v>
      </c>
    </row>
    <row r="19" customFormat="false" ht="12.8" hidden="false" customHeight="false" outlineLevel="0" collapsed="false">
      <c r="B19" s="0" t="n">
        <v>350150</v>
      </c>
      <c r="C19" s="0" t="n">
        <v>3</v>
      </c>
      <c r="D19" s="0" t="n">
        <v>35</v>
      </c>
      <c r="E19" s="2" t="n">
        <f aca="false">VLOOKUP(B19,'10'!$B$2:$F$5570,4,0)</f>
        <v>-22.4435</v>
      </c>
      <c r="F19" s="2" t="n">
        <f aca="false">VLOOKUP(B19,'10'!$B$2:$F$5570,5,0)</f>
        <v>-49.7623</v>
      </c>
      <c r="G19" s="3" t="n">
        <f aca="false">VLOOKUP(B19,'10'!$B$2:$J$5570,6,0)</f>
        <v>3457.82431732988</v>
      </c>
      <c r="H19" s="0" t="n">
        <f aca="false">IFERROR(IF(I19=K19,0,1),1)</f>
        <v>1</v>
      </c>
      <c r="I19" s="0" t="s">
        <v>3186</v>
      </c>
      <c r="K19" s="4" t="e">
        <f aca="false">VLOOKUP(I19,'[1]35-SP'!K$1:K$1048576,1,0)</f>
        <v>#N/A</v>
      </c>
      <c r="N19" s="0" t="n">
        <v>3206</v>
      </c>
    </row>
    <row r="20" customFormat="false" ht="12.8" hidden="false" customHeight="false" outlineLevel="0" collapsed="false">
      <c r="B20" s="0" t="n">
        <v>350160</v>
      </c>
      <c r="C20" s="0" t="n">
        <v>3</v>
      </c>
      <c r="D20" s="0" t="n">
        <v>35</v>
      </c>
      <c r="E20" s="2" t="n">
        <f aca="false">VLOOKUP(B20,'10'!$B$2:$F$5570,4,0)</f>
        <v>-22.7374</v>
      </c>
      <c r="F20" s="2" t="n">
        <f aca="false">VLOOKUP(B20,'10'!$B$2:$F$5570,5,0)</f>
        <v>-47.3331</v>
      </c>
      <c r="G20" s="3" t="n">
        <f aca="false">VLOOKUP(B20,'10'!$B$2:$J$5570,6,0)</f>
        <v>255736.631169908</v>
      </c>
      <c r="H20" s="0" t="n">
        <f aca="false">IFERROR(IF(I20=K20,0,1),1)</f>
        <v>0</v>
      </c>
      <c r="I20" s="0" t="s">
        <v>3187</v>
      </c>
      <c r="K20" s="4" t="str">
        <f aca="false">VLOOKUP(I20,'[1]35-SP'!K$1:K$1048576,1,0)</f>
        <v>'Americana'</v>
      </c>
      <c r="N20" s="0" t="n">
        <v>237112</v>
      </c>
    </row>
    <row r="21" customFormat="false" ht="12.8" hidden="false" customHeight="false" outlineLevel="0" collapsed="false">
      <c r="B21" s="0" t="n">
        <v>350170</v>
      </c>
      <c r="C21" s="0" t="n">
        <v>3</v>
      </c>
      <c r="D21" s="0" t="n">
        <v>35</v>
      </c>
      <c r="E21" s="2" t="n">
        <f aca="false">VLOOKUP(B21,'10'!$B$2:$F$5570,4,0)</f>
        <v>-21.7288</v>
      </c>
      <c r="F21" s="2" t="n">
        <f aca="false">VLOOKUP(B21,'10'!$B$2:$F$5570,5,0)</f>
        <v>-48.1147</v>
      </c>
      <c r="G21" s="3" t="n">
        <f aca="false">VLOOKUP(B21,'10'!$B$2:$J$5570,6,0)</f>
        <v>43100.9280627376</v>
      </c>
      <c r="H21" s="0" t="n">
        <f aca="false">IFERROR(IF(I21=K21,0,1),1)</f>
        <v>0</v>
      </c>
      <c r="I21" s="0" t="s">
        <v>3188</v>
      </c>
      <c r="K21" s="4" t="str">
        <f aca="false">VLOOKUP(I21,'[1]35-SP'!K$1:K$1048576,1,0)</f>
        <v>'Americo_Brasiliense'</v>
      </c>
      <c r="N21" s="0" t="n">
        <v>39962</v>
      </c>
    </row>
    <row r="22" customFormat="false" ht="12.8" hidden="false" customHeight="false" outlineLevel="0" collapsed="false">
      <c r="B22" s="0" t="n">
        <v>350180</v>
      </c>
      <c r="C22" s="0" t="n">
        <v>3</v>
      </c>
      <c r="D22" s="0" t="n">
        <v>35</v>
      </c>
      <c r="E22" s="2" t="n">
        <f aca="false">VLOOKUP(B22,'10'!$B$2:$F$5570,4,0)</f>
        <v>-20.2985</v>
      </c>
      <c r="F22" s="2" t="n">
        <f aca="false">VLOOKUP(B22,'10'!$B$2:$F$5570,5,0)</f>
        <v>-49.7359</v>
      </c>
      <c r="G22" s="3" t="n">
        <f aca="false">VLOOKUP(B22,'10'!$B$2:$J$5570,6,0)</f>
        <v>6423.83082782807</v>
      </c>
      <c r="H22" s="0" t="n">
        <f aca="false">IFERROR(IF(I22=K22,0,1),1)</f>
        <v>1</v>
      </c>
      <c r="I22" s="0" t="s">
        <v>3189</v>
      </c>
      <c r="K22" s="4" t="e">
        <f aca="false">VLOOKUP(I22,'[1]35-SP'!K$1:K$1048576,1,0)</f>
        <v>#N/A</v>
      </c>
      <c r="N22" s="0" t="n">
        <v>5956</v>
      </c>
    </row>
    <row r="23" customFormat="false" ht="12.8" hidden="false" customHeight="false" outlineLevel="0" collapsed="false">
      <c r="B23" s="0" t="n">
        <v>350190</v>
      </c>
      <c r="C23" s="0" t="n">
        <v>3</v>
      </c>
      <c r="D23" s="0" t="n">
        <v>35</v>
      </c>
      <c r="E23" s="2" t="n">
        <f aca="false">VLOOKUP(B23,'10'!$B$2:$F$5570,4,0)</f>
        <v>-22.7088</v>
      </c>
      <c r="F23" s="2" t="n">
        <f aca="false">VLOOKUP(B23,'10'!$B$2:$F$5570,5,0)</f>
        <v>-46.772</v>
      </c>
      <c r="G23" s="3" t="n">
        <f aca="false">VLOOKUP(B23,'10'!$B$2:$J$5570,6,0)</f>
        <v>77331.8788373527</v>
      </c>
      <c r="H23" s="0" t="n">
        <f aca="false">IFERROR(IF(I23=K23,0,1),1)</f>
        <v>0</v>
      </c>
      <c r="I23" s="0" t="s">
        <v>1257</v>
      </c>
      <c r="K23" s="4" t="str">
        <f aca="false">VLOOKUP(I23,'[1]35-SP'!K$1:K$1048576,1,0)</f>
        <v>'Amparo'</v>
      </c>
      <c r="N23" s="0" t="n">
        <v>71700</v>
      </c>
    </row>
    <row r="24" customFormat="false" ht="12.8" hidden="false" customHeight="false" outlineLevel="0" collapsed="false">
      <c r="B24" s="0" t="n">
        <v>350200</v>
      </c>
      <c r="C24" s="0" t="n">
        <v>3</v>
      </c>
      <c r="D24" s="0" t="n">
        <v>35</v>
      </c>
      <c r="E24" s="2" t="n">
        <f aca="false">VLOOKUP(B24,'10'!$B$2:$F$5570,4,0)</f>
        <v>-22.1289</v>
      </c>
      <c r="F24" s="2" t="n">
        <f aca="false">VLOOKUP(B24,'10'!$B$2:$F$5570,5,0)</f>
        <v>-47.6619</v>
      </c>
      <c r="G24" s="3" t="n">
        <f aca="false">VLOOKUP(B24,'10'!$B$2:$J$5570,6,0)</f>
        <v>5320.47640592275</v>
      </c>
      <c r="H24" s="0" t="n">
        <f aca="false">IFERROR(IF(I24=K24,0,1),1)</f>
        <v>1</v>
      </c>
      <c r="I24" s="0" t="s">
        <v>3190</v>
      </c>
      <c r="K24" s="4" t="e">
        <f aca="false">VLOOKUP(I24,'[1]35-SP'!K$1:K$1048576,1,0)</f>
        <v>#N/A</v>
      </c>
      <c r="N24" s="0" t="n">
        <v>4933</v>
      </c>
    </row>
    <row r="25" customFormat="false" ht="12.8" hidden="false" customHeight="false" outlineLevel="0" collapsed="false">
      <c r="B25" s="0" t="n">
        <v>350210</v>
      </c>
      <c r="C25" s="0" t="n">
        <v>3</v>
      </c>
      <c r="D25" s="0" t="n">
        <v>35</v>
      </c>
      <c r="E25" s="2" t="n">
        <f aca="false">VLOOKUP(B25,'10'!$B$2:$F$5570,4,0)</f>
        <v>-20.8948</v>
      </c>
      <c r="F25" s="2" t="n">
        <f aca="false">VLOOKUP(B25,'10'!$B$2:$F$5570,5,0)</f>
        <v>-51.3786</v>
      </c>
      <c r="G25" s="3" t="n">
        <f aca="false">VLOOKUP(B25,'10'!$B$2:$J$5570,6,0)</f>
        <v>61598.0232100263</v>
      </c>
      <c r="H25" s="0" t="n">
        <f aca="false">IFERROR(IF(I25=K25,0,1),1)</f>
        <v>0</v>
      </c>
      <c r="I25" s="0" t="s">
        <v>3191</v>
      </c>
      <c r="K25" s="4" t="str">
        <f aca="false">VLOOKUP(I25,'[1]35-SP'!K$1:K$1048576,1,0)</f>
        <v>'Andradina'</v>
      </c>
      <c r="N25" s="0" t="n">
        <v>57112</v>
      </c>
    </row>
    <row r="26" customFormat="false" ht="12.8" hidden="false" customHeight="false" outlineLevel="0" collapsed="false">
      <c r="B26" s="0" t="n">
        <v>350220</v>
      </c>
      <c r="C26" s="0" t="n">
        <v>3</v>
      </c>
      <c r="D26" s="0" t="n">
        <v>35</v>
      </c>
      <c r="E26" s="2" t="n">
        <f aca="false">VLOOKUP(B26,'10'!$B$2:$F$5570,4,0)</f>
        <v>-23.4917</v>
      </c>
      <c r="F26" s="2" t="n">
        <f aca="false">VLOOKUP(B26,'10'!$B$2:$F$5570,5,0)</f>
        <v>-48.4139</v>
      </c>
      <c r="G26" s="3" t="n">
        <f aca="false">VLOOKUP(B26,'10'!$B$2:$J$5570,6,0)</f>
        <v>26930.2605675015</v>
      </c>
      <c r="H26" s="0" t="n">
        <f aca="false">IFERROR(IF(I26=K26,0,1),1)</f>
        <v>0</v>
      </c>
      <c r="I26" s="0" t="s">
        <v>3192</v>
      </c>
      <c r="K26" s="4" t="str">
        <f aca="false">VLOOKUP(I26,'[1]35-SP'!K$1:K$1048576,1,0)</f>
        <v>'Angatuba'</v>
      </c>
      <c r="N26" s="0" t="n">
        <v>24969</v>
      </c>
    </row>
    <row r="27" customFormat="false" ht="12.8" hidden="false" customHeight="false" outlineLevel="0" collapsed="false">
      <c r="B27" s="0" t="n">
        <v>350230</v>
      </c>
      <c r="C27" s="0" t="n">
        <v>3</v>
      </c>
      <c r="D27" s="0" t="n">
        <v>35</v>
      </c>
      <c r="E27" s="2" t="n">
        <f aca="false">VLOOKUP(B27,'10'!$B$2:$F$5570,4,0)</f>
        <v>-22.793</v>
      </c>
      <c r="F27" s="2" t="n">
        <f aca="false">VLOOKUP(B27,'10'!$B$2:$F$5570,5,0)</f>
        <v>-48.1336</v>
      </c>
      <c r="G27" s="3" t="n">
        <f aca="false">VLOOKUP(B27,'10'!$B$2:$J$5570,6,0)</f>
        <v>7147.53641638963</v>
      </c>
      <c r="H27" s="0" t="n">
        <f aca="false">IFERROR(IF(I27=K27,0,1),1)</f>
        <v>1</v>
      </c>
      <c r="I27" s="0" t="s">
        <v>3193</v>
      </c>
      <c r="K27" s="4" t="e">
        <f aca="false">VLOOKUP(I27,'[1]35-SP'!K$1:K$1048576,1,0)</f>
        <v>#N/A</v>
      </c>
      <c r="N27" s="0" t="n">
        <v>6627</v>
      </c>
    </row>
    <row r="28" customFormat="false" ht="12.8" hidden="false" customHeight="false" outlineLevel="0" collapsed="false">
      <c r="B28" s="0" t="n">
        <v>350240</v>
      </c>
      <c r="C28" s="0" t="n">
        <v>3</v>
      </c>
      <c r="D28" s="0" t="n">
        <v>35</v>
      </c>
      <c r="E28" s="2" t="n">
        <f aca="false">VLOOKUP(B28,'10'!$B$2:$F$5570,4,0)</f>
        <v>-22.2934</v>
      </c>
      <c r="F28" s="2" t="n">
        <f aca="false">VLOOKUP(B28,'10'!$B$2:$F$5570,5,0)</f>
        <v>-51.3895</v>
      </c>
      <c r="G28" s="3" t="n">
        <f aca="false">VLOOKUP(B28,'10'!$B$2:$J$5570,6,0)</f>
        <v>4405.86785286731</v>
      </c>
      <c r="H28" s="0" t="n">
        <f aca="false">IFERROR(IF(I28=K28,0,1),1)</f>
        <v>1</v>
      </c>
      <c r="I28" s="0" t="s">
        <v>3194</v>
      </c>
      <c r="K28" s="4" t="e">
        <f aca="false">VLOOKUP(I28,'[1]35-SP'!K$1:K$1048576,1,0)</f>
        <v>#N/A</v>
      </c>
      <c r="N28" s="0" t="n">
        <v>4085</v>
      </c>
    </row>
    <row r="29" customFormat="false" ht="12.8" hidden="false" customHeight="false" outlineLevel="0" collapsed="false">
      <c r="B29" s="0" t="n">
        <v>350250</v>
      </c>
      <c r="C29" s="0" t="n">
        <v>3</v>
      </c>
      <c r="D29" s="0" t="n">
        <v>35</v>
      </c>
      <c r="E29" s="2" t="n">
        <f aca="false">VLOOKUP(B29,'10'!$B$2:$F$5570,4,0)</f>
        <v>-22.8495</v>
      </c>
      <c r="F29" s="2" t="n">
        <f aca="false">VLOOKUP(B29,'10'!$B$2:$F$5570,5,0)</f>
        <v>-45.2325</v>
      </c>
      <c r="G29" s="3" t="n">
        <f aca="false">VLOOKUP(B29,'10'!$B$2:$J$5570,6,0)</f>
        <v>38966.8542610142</v>
      </c>
      <c r="H29" s="0" t="n">
        <f aca="false">IFERROR(IF(I29=K29,0,1),1)</f>
        <v>0</v>
      </c>
      <c r="I29" s="0" t="s">
        <v>1258</v>
      </c>
      <c r="K29" s="4" t="str">
        <f aca="false">VLOOKUP(I29,'[1]35-SP'!K$1:K$1048576,1,0)</f>
        <v>'Aparecida'</v>
      </c>
      <c r="N29" s="0" t="n">
        <v>36129</v>
      </c>
    </row>
    <row r="30" customFormat="false" ht="12.8" hidden="false" customHeight="false" outlineLevel="0" collapsed="false">
      <c r="B30" s="0" t="n">
        <v>350260</v>
      </c>
      <c r="C30" s="0" t="n">
        <v>3</v>
      </c>
      <c r="D30" s="0" t="n">
        <v>35</v>
      </c>
      <c r="E30" s="2" t="n">
        <f aca="false">VLOOKUP(B30,'10'!$B$2:$F$5570,4,0)</f>
        <v>-20.4487</v>
      </c>
      <c r="F30" s="2" t="n">
        <f aca="false">VLOOKUP(B30,'10'!$B$2:$F$5570,5,0)</f>
        <v>-50.8835</v>
      </c>
      <c r="G30" s="3" t="n">
        <f aca="false">VLOOKUP(B30,'10'!$B$2:$J$5570,6,0)</f>
        <v>4566.57147834521</v>
      </c>
      <c r="H30" s="0" t="n">
        <f aca="false">IFERROR(IF(I30=K30,0,1),1)</f>
        <v>1</v>
      </c>
      <c r="I30" s="0" t="s">
        <v>3195</v>
      </c>
      <c r="K30" s="4" t="e">
        <f aca="false">VLOOKUP(I30,'[1]35-SP'!K$1:K$1048576,1,0)</f>
        <v>#N/A</v>
      </c>
      <c r="N30" s="0" t="n">
        <v>4234</v>
      </c>
    </row>
    <row r="31" customFormat="false" ht="12.8" hidden="false" customHeight="false" outlineLevel="0" collapsed="false">
      <c r="B31" s="0" t="n">
        <v>350270</v>
      </c>
      <c r="C31" s="0" t="n">
        <v>3</v>
      </c>
      <c r="D31" s="0" t="n">
        <v>35</v>
      </c>
      <c r="E31" s="2" t="n">
        <f aca="false">VLOOKUP(B31,'10'!$B$2:$F$5570,4,0)</f>
        <v>-24.5108</v>
      </c>
      <c r="F31" s="2" t="n">
        <f aca="false">VLOOKUP(B31,'10'!$B$2:$F$5570,5,0)</f>
        <v>-48.8443</v>
      </c>
      <c r="G31" s="3" t="n">
        <f aca="false">VLOOKUP(B31,'10'!$B$2:$J$5570,6,0)</f>
        <v>26452.4638823558</v>
      </c>
      <c r="H31" s="0" t="n">
        <f aca="false">IFERROR(IF(I31=K31,0,1),1)</f>
        <v>0</v>
      </c>
      <c r="I31" s="0" t="s">
        <v>3196</v>
      </c>
      <c r="K31" s="4" t="str">
        <f aca="false">VLOOKUP(I31,'[1]35-SP'!K$1:K$1048576,1,0)</f>
        <v>'Apiai'</v>
      </c>
      <c r="N31" s="0" t="n">
        <v>24526</v>
      </c>
    </row>
    <row r="32" customFormat="false" ht="12.8" hidden="false" customHeight="false" outlineLevel="0" collapsed="false">
      <c r="B32" s="0" t="n">
        <v>350275</v>
      </c>
      <c r="C32" s="0" t="n">
        <v>3</v>
      </c>
      <c r="D32" s="0" t="n">
        <v>35</v>
      </c>
      <c r="E32" s="2" t="n">
        <f aca="false">VLOOKUP(B32,'10'!$B$2:$F$5570,4,0)</f>
        <v>-23.4366</v>
      </c>
      <c r="F32" s="2" t="n">
        <f aca="false">VLOOKUP(B32,'10'!$B$2:$F$5570,5,0)</f>
        <v>-47.0608</v>
      </c>
      <c r="G32" s="3" t="n">
        <f aca="false">VLOOKUP(B32,'10'!$B$2:$J$5570,6,0)</f>
        <v>23570.5841019736</v>
      </c>
      <c r="H32" s="0" t="n">
        <f aca="false">IFERROR(IF(I32=K32,0,1),1)</f>
        <v>1</v>
      </c>
      <c r="I32" s="0" t="s">
        <v>3197</v>
      </c>
      <c r="K32" s="4" t="e">
        <f aca="false">VLOOKUP(I32,'[1]35-SP'!K$1:K$1048576,1,0)</f>
        <v>#N/A</v>
      </c>
      <c r="N32" s="0" t="n">
        <v>21854</v>
      </c>
    </row>
    <row r="33" customFormat="false" ht="12.8" hidden="false" customHeight="false" outlineLevel="0" collapsed="false">
      <c r="B33" s="0" t="n">
        <v>350280</v>
      </c>
      <c r="C33" s="0" t="n">
        <v>3</v>
      </c>
      <c r="D33" s="0" t="n">
        <v>35</v>
      </c>
      <c r="E33" s="2" t="n">
        <f aca="false">VLOOKUP(B33,'10'!$B$2:$F$5570,4,0)</f>
        <v>-21.2076</v>
      </c>
      <c r="F33" s="2" t="n">
        <f aca="false">VLOOKUP(B33,'10'!$B$2:$F$5570,5,0)</f>
        <v>-50.4401</v>
      </c>
      <c r="G33" s="3" t="n">
        <f aca="false">VLOOKUP(B33,'10'!$B$2:$J$5570,6,0)</f>
        <v>211259.476086299</v>
      </c>
      <c r="H33" s="0" t="n">
        <f aca="false">IFERROR(IF(I33=K33,0,1),1)</f>
        <v>0</v>
      </c>
      <c r="I33" s="0" t="s">
        <v>3198</v>
      </c>
      <c r="K33" s="4" t="str">
        <f aca="false">VLOOKUP(I33,'[1]35-SP'!K$1:K$1048576,1,0)</f>
        <v>'Aracatuba'</v>
      </c>
      <c r="N33" s="0" t="n">
        <v>195874</v>
      </c>
    </row>
    <row r="34" customFormat="false" ht="12.8" hidden="false" customHeight="false" outlineLevel="0" collapsed="false">
      <c r="B34" s="0" t="n">
        <v>350290</v>
      </c>
      <c r="C34" s="0" t="n">
        <v>3</v>
      </c>
      <c r="D34" s="0" t="n">
        <v>35</v>
      </c>
      <c r="E34" s="2" t="n">
        <f aca="false">VLOOKUP(B34,'10'!$B$2:$F$5570,4,0)</f>
        <v>-23.5029</v>
      </c>
      <c r="F34" s="2" t="n">
        <f aca="false">VLOOKUP(B34,'10'!$B$2:$F$5570,5,0)</f>
        <v>-47.6166</v>
      </c>
      <c r="G34" s="3" t="n">
        <f aca="false">VLOOKUP(B34,'10'!$B$2:$J$5570,6,0)</f>
        <v>36130.2734891559</v>
      </c>
      <c r="H34" s="0" t="n">
        <f aca="false">IFERROR(IF(I34=K34,0,1),1)</f>
        <v>1</v>
      </c>
      <c r="I34" s="0" t="s">
        <v>3199</v>
      </c>
      <c r="K34" s="4" t="e">
        <f aca="false">VLOOKUP(I34,'[1]35-SP'!K$1:K$1048576,1,0)</f>
        <v>#N/A</v>
      </c>
      <c r="N34" s="0" t="n">
        <v>33499</v>
      </c>
    </row>
    <row r="35" customFormat="false" ht="12.8" hidden="false" customHeight="false" outlineLevel="0" collapsed="false">
      <c r="B35" s="0" t="n">
        <v>350300</v>
      </c>
      <c r="C35" s="0" t="n">
        <v>3</v>
      </c>
      <c r="D35" s="0" t="n">
        <v>35</v>
      </c>
      <c r="E35" s="2" t="n">
        <f aca="false">VLOOKUP(B35,'10'!$B$2:$F$5570,4,0)</f>
        <v>-20.0882</v>
      </c>
      <c r="F35" s="2" t="n">
        <f aca="false">VLOOKUP(B35,'10'!$B$2:$F$5570,5,0)</f>
        <v>-47.7873</v>
      </c>
      <c r="G35" s="3" t="n">
        <f aca="false">VLOOKUP(B35,'10'!$B$2:$J$5570,6,0)</f>
        <v>6023.68958586632</v>
      </c>
      <c r="H35" s="0" t="n">
        <f aca="false">IFERROR(IF(I35=K35,0,1),1)</f>
        <v>1</v>
      </c>
      <c r="I35" s="0" t="s">
        <v>3200</v>
      </c>
      <c r="K35" s="4" t="e">
        <f aca="false">VLOOKUP(I35,'[1]35-SP'!K$1:K$1048576,1,0)</f>
        <v>#N/A</v>
      </c>
      <c r="N35" s="0" t="n">
        <v>5585</v>
      </c>
    </row>
    <row r="36" customFormat="false" ht="12.8" hidden="false" customHeight="false" outlineLevel="0" collapsed="false">
      <c r="B36" s="0" t="n">
        <v>350310</v>
      </c>
      <c r="C36" s="0" t="n">
        <v>3</v>
      </c>
      <c r="D36" s="0" t="n">
        <v>35</v>
      </c>
      <c r="E36" s="2" t="n">
        <f aca="false">VLOOKUP(B36,'10'!$B$2:$F$5570,4,0)</f>
        <v>-23.1386</v>
      </c>
      <c r="F36" s="2" t="n">
        <f aca="false">VLOOKUP(B36,'10'!$B$2:$F$5570,5,0)</f>
        <v>-49.0487</v>
      </c>
      <c r="G36" s="3" t="n">
        <f aca="false">VLOOKUP(B36,'10'!$B$2:$J$5570,6,0)</f>
        <v>6846.62157405181</v>
      </c>
      <c r="H36" s="0" t="n">
        <f aca="false">IFERROR(IF(I36=K36,0,1),1)</f>
        <v>0</v>
      </c>
      <c r="I36" s="0" t="s">
        <v>3201</v>
      </c>
      <c r="K36" s="4" t="str">
        <f aca="false">VLOOKUP(I36,'[1]35-SP'!K$1:K$1048576,1,0)</f>
        <v>'Arandu'</v>
      </c>
      <c r="N36" s="0" t="n">
        <v>6348</v>
      </c>
    </row>
    <row r="37" customFormat="false" ht="12.8" hidden="false" customHeight="false" outlineLevel="0" collapsed="false">
      <c r="B37" s="0" t="n">
        <v>350315</v>
      </c>
      <c r="C37" s="0" t="n">
        <v>3</v>
      </c>
      <c r="D37" s="0" t="n">
        <v>35</v>
      </c>
      <c r="E37" s="2" t="n">
        <f aca="false">VLOOKUP(B37,'10'!$B$2:$F$5570,4,0)</f>
        <v>-22.6717</v>
      </c>
      <c r="F37" s="2" t="n">
        <f aca="false">VLOOKUP(B37,'10'!$B$2:$F$5570,5,0)</f>
        <v>-44.4441</v>
      </c>
      <c r="G37" s="3" t="n">
        <f aca="false">VLOOKUP(B37,'10'!$B$2:$J$5570,6,0)</f>
        <v>2672.64150291437</v>
      </c>
      <c r="H37" s="0" t="n">
        <f aca="false">IFERROR(IF(I37=K37,0,1),1)</f>
        <v>1</v>
      </c>
      <c r="I37" s="0" t="s">
        <v>3202</v>
      </c>
      <c r="K37" s="4" t="e">
        <f aca="false">VLOOKUP(I37,'[1]35-SP'!K$1:K$1048576,1,0)</f>
        <v>#N/A</v>
      </c>
      <c r="N37" s="0" t="n">
        <v>2478</v>
      </c>
    </row>
    <row r="38" customFormat="false" ht="12.8" hidden="false" customHeight="false" outlineLevel="0" collapsed="false">
      <c r="B38" s="0" t="n">
        <v>350320</v>
      </c>
      <c r="C38" s="0" t="n">
        <v>3</v>
      </c>
      <c r="D38" s="0" t="n">
        <v>35</v>
      </c>
      <c r="E38" s="2" t="n">
        <f aca="false">VLOOKUP(B38,'10'!$B$2:$F$5570,4,0)</f>
        <v>-21.7845</v>
      </c>
      <c r="F38" s="2" t="n">
        <f aca="false">VLOOKUP(B38,'10'!$B$2:$F$5570,5,0)</f>
        <v>-48.178</v>
      </c>
      <c r="G38" s="3" t="n">
        <f aca="false">VLOOKUP(B38,'10'!$B$2:$J$5570,6,0)</f>
        <v>252104.082105414</v>
      </c>
      <c r="H38" s="0" t="n">
        <f aca="false">IFERROR(IF(I38=K38,0,1),1)</f>
        <v>0</v>
      </c>
      <c r="I38" s="0" t="s">
        <v>3203</v>
      </c>
      <c r="K38" s="4" t="str">
        <f aca="false">VLOOKUP(I38,'[1]35-SP'!K$1:K$1048576,1,0)</f>
        <v>'Araraquara'</v>
      </c>
      <c r="N38" s="0" t="n">
        <v>233744</v>
      </c>
    </row>
    <row r="39" customFormat="false" ht="12.8" hidden="false" customHeight="false" outlineLevel="0" collapsed="false">
      <c r="B39" s="0" t="n">
        <v>350330</v>
      </c>
      <c r="C39" s="0" t="n">
        <v>3</v>
      </c>
      <c r="D39" s="0" t="n">
        <v>35</v>
      </c>
      <c r="E39" s="2" t="n">
        <f aca="false">VLOOKUP(B39,'10'!$B$2:$F$5570,4,0)</f>
        <v>-22.3572</v>
      </c>
      <c r="F39" s="2" t="n">
        <f aca="false">VLOOKUP(B39,'10'!$B$2:$F$5570,5,0)</f>
        <v>-47.3842</v>
      </c>
      <c r="G39" s="3" t="n">
        <f aca="false">VLOOKUP(B39,'10'!$B$2:$J$5570,6,0)</f>
        <v>143375.67616966</v>
      </c>
      <c r="H39" s="0" t="n">
        <f aca="false">IFERROR(IF(I39=K39,0,1),1)</f>
        <v>0</v>
      </c>
      <c r="I39" s="0" t="s">
        <v>3204</v>
      </c>
      <c r="K39" s="4" t="str">
        <f aca="false">VLOOKUP(I39,'[1]35-SP'!K$1:K$1048576,1,0)</f>
        <v>'Araras'</v>
      </c>
      <c r="N39" s="0" t="n">
        <v>132934</v>
      </c>
    </row>
    <row r="40" customFormat="false" ht="12.8" hidden="false" customHeight="false" outlineLevel="0" collapsed="false">
      <c r="B40" s="0" t="n">
        <v>350335</v>
      </c>
      <c r="C40" s="0" t="n">
        <v>3</v>
      </c>
      <c r="D40" s="0" t="n">
        <v>35</v>
      </c>
      <c r="E40" s="2" t="n">
        <f aca="false">VLOOKUP(B40,'10'!$B$2:$F$5570,4,0)</f>
        <v>-21.7728</v>
      </c>
      <c r="F40" s="2" t="n">
        <f aca="false">VLOOKUP(B40,'10'!$B$2:$F$5570,5,0)</f>
        <v>-50.466</v>
      </c>
      <c r="G40" s="3" t="n">
        <f aca="false">VLOOKUP(B40,'10'!$B$2:$J$5570,6,0)</f>
        <v>1953.25010564081</v>
      </c>
      <c r="H40" s="0" t="n">
        <f aca="false">IFERROR(IF(I40=K40,0,1),1)</f>
        <v>1</v>
      </c>
      <c r="I40" s="0" t="s">
        <v>3205</v>
      </c>
      <c r="K40" s="4" t="e">
        <f aca="false">VLOOKUP(I40,'[1]35-SP'!K$1:K$1048576,1,0)</f>
        <v>#N/A</v>
      </c>
      <c r="N40" s="0" t="n">
        <v>1811</v>
      </c>
    </row>
    <row r="41" customFormat="false" ht="12.8" hidden="false" customHeight="false" outlineLevel="0" collapsed="false">
      <c r="B41" s="0" t="n">
        <v>350340</v>
      </c>
      <c r="C41" s="0" t="n">
        <v>3</v>
      </c>
      <c r="D41" s="0" t="n">
        <v>35</v>
      </c>
      <c r="E41" s="2" t="n">
        <f aca="false">VLOOKUP(B41,'10'!$B$2:$F$5570,4,0)</f>
        <v>-22.031</v>
      </c>
      <c r="F41" s="2" t="n">
        <f aca="false">VLOOKUP(B41,'10'!$B$2:$F$5570,5,0)</f>
        <v>-48.9135</v>
      </c>
      <c r="G41" s="3" t="n">
        <f aca="false">VLOOKUP(B41,'10'!$B$2:$J$5570,6,0)</f>
        <v>9173.04922610439</v>
      </c>
      <c r="H41" s="0" t="n">
        <f aca="false">IFERROR(IF(I41=K41,0,1),1)</f>
        <v>0</v>
      </c>
      <c r="I41" s="0" t="s">
        <v>3206</v>
      </c>
      <c r="K41" s="4" t="str">
        <f aca="false">VLOOKUP(I41,'[1]35-SP'!K$1:K$1048576,1,0)</f>
        <v>'Arealva'</v>
      </c>
      <c r="N41" s="0" t="n">
        <v>8505</v>
      </c>
    </row>
    <row r="42" customFormat="false" ht="12.8" hidden="false" customHeight="false" outlineLevel="0" collapsed="false">
      <c r="B42" s="0" t="n">
        <v>350350</v>
      </c>
      <c r="C42" s="0" t="n">
        <v>3</v>
      </c>
      <c r="D42" s="0" t="n">
        <v>35</v>
      </c>
      <c r="E42" s="2" t="n">
        <f aca="false">VLOOKUP(B42,'10'!$B$2:$F$5570,4,0)</f>
        <v>-22.5786</v>
      </c>
      <c r="F42" s="2" t="n">
        <f aca="false">VLOOKUP(B42,'10'!$B$2:$F$5570,5,0)</f>
        <v>-44.6992</v>
      </c>
      <c r="G42" s="3" t="n">
        <f aca="false">VLOOKUP(B42,'10'!$B$2:$J$5570,6,0)</f>
        <v>4180.45135806944</v>
      </c>
      <c r="H42" s="0" t="n">
        <f aca="false">IFERROR(IF(I42=K42,0,1),1)</f>
        <v>1</v>
      </c>
      <c r="I42" s="0" t="s">
        <v>3207</v>
      </c>
      <c r="K42" s="4" t="e">
        <f aca="false">VLOOKUP(I42,'[1]35-SP'!K$1:K$1048576,1,0)</f>
        <v>#N/A</v>
      </c>
      <c r="N42" s="0" t="n">
        <v>3876</v>
      </c>
    </row>
    <row r="43" customFormat="false" ht="12.8" hidden="false" customHeight="false" outlineLevel="0" collapsed="false">
      <c r="B43" s="0" t="n">
        <v>350360</v>
      </c>
      <c r="C43" s="0" t="n">
        <v>3</v>
      </c>
      <c r="D43" s="0" t="n">
        <v>35</v>
      </c>
      <c r="E43" s="2" t="n">
        <f aca="false">VLOOKUP(B43,'10'!$B$2:$F$5570,4,0)</f>
        <v>-22.6672</v>
      </c>
      <c r="F43" s="2" t="n">
        <f aca="false">VLOOKUP(B43,'10'!$B$2:$F$5570,5,0)</f>
        <v>-48.6681</v>
      </c>
      <c r="G43" s="3" t="n">
        <f aca="false">VLOOKUP(B43,'10'!$B$2:$J$5570,6,0)</f>
        <v>11970.8022763707</v>
      </c>
      <c r="H43" s="0" t="n">
        <f aca="false">IFERROR(IF(I43=K43,0,1),1)</f>
        <v>1</v>
      </c>
      <c r="I43" s="0" t="s">
        <v>3208</v>
      </c>
      <c r="K43" s="4" t="e">
        <f aca="false">VLOOKUP(I43,'[1]35-SP'!K$1:K$1048576,1,0)</f>
        <v>#N/A</v>
      </c>
      <c r="N43" s="0" t="n">
        <v>11099</v>
      </c>
    </row>
    <row r="44" customFormat="false" ht="12.8" hidden="false" customHeight="false" outlineLevel="0" collapsed="false">
      <c r="B44" s="0" t="n">
        <v>350370</v>
      </c>
      <c r="C44" s="0" t="n">
        <v>3</v>
      </c>
      <c r="D44" s="0" t="n">
        <v>35</v>
      </c>
      <c r="E44" s="2" t="n">
        <f aca="false">VLOOKUP(B44,'10'!$B$2:$F$5570,4,0)</f>
        <v>-21.1872</v>
      </c>
      <c r="F44" s="2" t="n">
        <f aca="false">VLOOKUP(B44,'10'!$B$2:$F$5570,5,0)</f>
        <v>-48.7904</v>
      </c>
      <c r="G44" s="3" t="n">
        <f aca="false">VLOOKUP(B44,'10'!$B$2:$J$5570,6,0)</f>
        <v>10324.9382999997</v>
      </c>
      <c r="H44" s="0" t="n">
        <f aca="false">IFERROR(IF(I44=K44,0,1),1)</f>
        <v>1</v>
      </c>
      <c r="I44" s="0" t="s">
        <v>3209</v>
      </c>
      <c r="K44" s="4" t="e">
        <f aca="false">VLOOKUP(I44,'[1]35-SP'!K$1:K$1048576,1,0)</f>
        <v>#N/A</v>
      </c>
      <c r="N44" s="0" t="n">
        <v>9573</v>
      </c>
    </row>
    <row r="45" customFormat="false" ht="12.8" hidden="false" customHeight="false" outlineLevel="0" collapsed="false">
      <c r="B45" s="0" t="n">
        <v>350380</v>
      </c>
      <c r="C45" s="0" t="n">
        <v>3</v>
      </c>
      <c r="D45" s="0" t="n">
        <v>35</v>
      </c>
      <c r="E45" s="2" t="n">
        <f aca="false">VLOOKUP(B45,'10'!$B$2:$F$5570,4,0)</f>
        <v>-22.5727</v>
      </c>
      <c r="F45" s="2" t="n">
        <f aca="false">VLOOKUP(B45,'10'!$B$2:$F$5570,5,0)</f>
        <v>-47.1727</v>
      </c>
      <c r="G45" s="3" t="n">
        <f aca="false">VLOOKUP(B45,'10'!$B$2:$J$5570,6,0)</f>
        <v>57648.3810858647</v>
      </c>
      <c r="H45" s="0" t="n">
        <f aca="false">IFERROR(IF(I45=K45,0,1),1)</f>
        <v>0</v>
      </c>
      <c r="I45" s="0" t="s">
        <v>3210</v>
      </c>
      <c r="K45" s="4" t="str">
        <f aca="false">VLOOKUP(I45,'[1]35-SP'!K$1:K$1048576,1,0)</f>
        <v>'Artur_Nogueira'</v>
      </c>
      <c r="N45" s="0" t="n">
        <v>53450</v>
      </c>
    </row>
    <row r="46" customFormat="false" ht="12.8" hidden="false" customHeight="false" outlineLevel="0" collapsed="false">
      <c r="B46" s="0" t="n">
        <v>350390</v>
      </c>
      <c r="C46" s="0" t="n">
        <v>3</v>
      </c>
      <c r="D46" s="0" t="n">
        <v>35</v>
      </c>
      <c r="E46" s="2" t="n">
        <f aca="false">VLOOKUP(B46,'10'!$B$2:$F$5570,4,0)</f>
        <v>-23.3965</v>
      </c>
      <c r="F46" s="2" t="n">
        <f aca="false">VLOOKUP(B46,'10'!$B$2:$F$5570,5,0)</f>
        <v>-46.32</v>
      </c>
      <c r="G46" s="3" t="n">
        <f aca="false">VLOOKUP(B46,'10'!$B$2:$J$5570,6,0)</f>
        <v>95402.9475949517</v>
      </c>
      <c r="H46" s="0" t="n">
        <f aca="false">IFERROR(IF(I46=K46,0,1),1)</f>
        <v>0</v>
      </c>
      <c r="I46" s="0" t="s">
        <v>3211</v>
      </c>
      <c r="K46" s="4" t="str">
        <f aca="false">VLOOKUP(I46,'[1]35-SP'!K$1:K$1048576,1,0)</f>
        <v>'Aruja'</v>
      </c>
      <c r="N46" s="0" t="n">
        <v>88455</v>
      </c>
    </row>
    <row r="47" customFormat="false" ht="12.8" hidden="false" customHeight="false" outlineLevel="0" collapsed="false">
      <c r="B47" s="0" t="n">
        <v>350395</v>
      </c>
      <c r="C47" s="0" t="n">
        <v>3</v>
      </c>
      <c r="D47" s="0" t="n">
        <v>35</v>
      </c>
      <c r="E47" s="2" t="n">
        <f aca="false">VLOOKUP(B47,'10'!$B$2:$F$5570,4,0)</f>
        <v>-20.16</v>
      </c>
      <c r="F47" s="2" t="n">
        <f aca="false">VLOOKUP(B47,'10'!$B$2:$F$5570,5,0)</f>
        <v>-50.728</v>
      </c>
      <c r="G47" s="3" t="n">
        <f aca="false">VLOOKUP(B47,'10'!$B$2:$J$5570,6,0)</f>
        <v>1968.3497751488</v>
      </c>
      <c r="H47" s="0" t="n">
        <f aca="false">IFERROR(IF(I47=K47,0,1),1)</f>
        <v>1</v>
      </c>
      <c r="I47" s="0" t="s">
        <v>3212</v>
      </c>
      <c r="K47" s="4" t="e">
        <f aca="false">VLOOKUP(I47,'[1]35-SP'!K$1:K$1048576,1,0)</f>
        <v>#N/A</v>
      </c>
      <c r="N47" s="0" t="n">
        <v>1825</v>
      </c>
    </row>
    <row r="48" customFormat="false" ht="12.8" hidden="false" customHeight="false" outlineLevel="0" collapsed="false">
      <c r="B48" s="0" t="n">
        <v>350400</v>
      </c>
      <c r="C48" s="0" t="n">
        <v>3</v>
      </c>
      <c r="D48" s="0" t="n">
        <v>35</v>
      </c>
      <c r="E48" s="2" t="n">
        <f aca="false">VLOOKUP(B48,'10'!$B$2:$F$5570,4,0)</f>
        <v>-22.66</v>
      </c>
      <c r="F48" s="2" t="n">
        <f aca="false">VLOOKUP(B48,'10'!$B$2:$F$5570,5,0)</f>
        <v>-50.4183</v>
      </c>
      <c r="G48" s="3" t="n">
        <f aca="false">VLOOKUP(B48,'10'!$B$2:$J$5570,6,0)</f>
        <v>111808.738515384</v>
      </c>
      <c r="H48" s="0" t="n">
        <f aca="false">IFERROR(IF(I48=K48,0,1),1)</f>
        <v>0</v>
      </c>
      <c r="I48" s="0" t="s">
        <v>3213</v>
      </c>
      <c r="K48" s="4" t="str">
        <f aca="false">VLOOKUP(I48,'[1]35-SP'!K$1:K$1048576,1,0)</f>
        <v>'Assis'</v>
      </c>
      <c r="N48" s="0" t="n">
        <v>103666</v>
      </c>
    </row>
    <row r="49" customFormat="false" ht="12.8" hidden="false" customHeight="false" outlineLevel="0" collapsed="false">
      <c r="B49" s="0" t="n">
        <v>350410</v>
      </c>
      <c r="C49" s="0" t="n">
        <v>3</v>
      </c>
      <c r="D49" s="0" t="n">
        <v>35</v>
      </c>
      <c r="E49" s="2" t="n">
        <f aca="false">VLOOKUP(B49,'10'!$B$2:$F$5570,4,0)</f>
        <v>-23.1171</v>
      </c>
      <c r="F49" s="2" t="n">
        <f aca="false">VLOOKUP(B49,'10'!$B$2:$F$5570,5,0)</f>
        <v>-46.5563</v>
      </c>
      <c r="G49" s="3" t="n">
        <f aca="false">VLOOKUP(B49,'10'!$B$2:$J$5570,6,0)</f>
        <v>152504.504935063</v>
      </c>
      <c r="H49" s="0" t="n">
        <f aca="false">IFERROR(IF(I49=K49,0,1),1)</f>
        <v>0</v>
      </c>
      <c r="I49" s="0" t="s">
        <v>3214</v>
      </c>
      <c r="K49" s="4" t="str">
        <f aca="false">VLOOKUP(I49,'[1]35-SP'!K$1:K$1048576,1,0)</f>
        <v>'Atibaia'</v>
      </c>
      <c r="N49" s="0" t="n">
        <v>141398</v>
      </c>
    </row>
    <row r="50" customFormat="false" ht="12.8" hidden="false" customHeight="false" outlineLevel="0" collapsed="false">
      <c r="B50" s="0" t="n">
        <v>350420</v>
      </c>
      <c r="C50" s="0" t="n">
        <v>3</v>
      </c>
      <c r="D50" s="0" t="n">
        <v>35</v>
      </c>
      <c r="E50" s="2" t="n">
        <f aca="false">VLOOKUP(B50,'10'!$B$2:$F$5570,4,0)</f>
        <v>-20.6836</v>
      </c>
      <c r="F50" s="2" t="n">
        <f aca="false">VLOOKUP(B50,'10'!$B$2:$F$5570,5,0)</f>
        <v>-50.5572</v>
      </c>
      <c r="G50" s="3" t="n">
        <f aca="false">VLOOKUP(B50,'10'!$B$2:$J$5570,6,0)</f>
        <v>16310.878712096</v>
      </c>
      <c r="H50" s="0" t="n">
        <f aca="false">IFERROR(IF(I50=K50,0,1),1)</f>
        <v>0</v>
      </c>
      <c r="I50" s="0" t="s">
        <v>3215</v>
      </c>
      <c r="K50" s="4" t="str">
        <f aca="false">VLOOKUP(I50,'[1]35-SP'!K$1:K$1048576,1,0)</f>
        <v>'Auriflama'</v>
      </c>
      <c r="N50" s="0" t="n">
        <v>15123</v>
      </c>
    </row>
    <row r="51" customFormat="false" ht="12.8" hidden="false" customHeight="false" outlineLevel="0" collapsed="false">
      <c r="B51" s="0" t="n">
        <v>350430</v>
      </c>
      <c r="C51" s="0" t="n">
        <v>3</v>
      </c>
      <c r="D51" s="0" t="n">
        <v>35</v>
      </c>
      <c r="E51" s="2" t="n">
        <f aca="false">VLOOKUP(B51,'10'!$B$2:$F$5570,4,0)</f>
        <v>-22.1514</v>
      </c>
      <c r="F51" s="2" t="n">
        <f aca="false">VLOOKUP(B51,'10'!$B$2:$F$5570,5,0)</f>
        <v>-49.3356</v>
      </c>
      <c r="G51" s="3" t="n">
        <f aca="false">VLOOKUP(B51,'10'!$B$2:$J$5570,6,0)</f>
        <v>5790.72325631446</v>
      </c>
      <c r="H51" s="0" t="n">
        <f aca="false">IFERROR(IF(I51=K51,0,1),1)</f>
        <v>1</v>
      </c>
      <c r="I51" s="0" t="s">
        <v>3216</v>
      </c>
      <c r="K51" s="4" t="e">
        <f aca="false">VLOOKUP(I51,'[1]35-SP'!K$1:K$1048576,1,0)</f>
        <v>#N/A</v>
      </c>
      <c r="N51" s="0" t="n">
        <v>5369</v>
      </c>
    </row>
    <row r="52" customFormat="false" ht="12.8" hidden="false" customHeight="false" outlineLevel="0" collapsed="false">
      <c r="B52" s="0" t="n">
        <v>350440</v>
      </c>
      <c r="C52" s="0" t="n">
        <v>3</v>
      </c>
      <c r="D52" s="0" t="n">
        <v>35</v>
      </c>
      <c r="E52" s="2" t="n">
        <f aca="false">VLOOKUP(B52,'10'!$B$2:$F$5570,4,0)</f>
        <v>-21.4584</v>
      </c>
      <c r="F52" s="2" t="n">
        <f aca="false">VLOOKUP(B52,'10'!$B$2:$F$5570,5,0)</f>
        <v>-49.9509</v>
      </c>
      <c r="G52" s="3" t="n">
        <f aca="false">VLOOKUP(B52,'10'!$B$2:$J$5570,6,0)</f>
        <v>14488.1328929171</v>
      </c>
      <c r="H52" s="0" t="n">
        <f aca="false">IFERROR(IF(I52=K52,0,1),1)</f>
        <v>1</v>
      </c>
      <c r="I52" s="0" t="s">
        <v>3217</v>
      </c>
      <c r="K52" s="4" t="e">
        <f aca="false">VLOOKUP(I52,'[1]35-SP'!K$1:K$1048576,1,0)</f>
        <v>#N/A</v>
      </c>
      <c r="N52" s="0" t="n">
        <v>13433</v>
      </c>
    </row>
    <row r="53" customFormat="false" ht="12.8" hidden="false" customHeight="false" outlineLevel="0" collapsed="false">
      <c r="B53" s="0" t="n">
        <v>350450</v>
      </c>
      <c r="C53" s="0" t="n">
        <v>3</v>
      </c>
      <c r="D53" s="0" t="n">
        <v>35</v>
      </c>
      <c r="E53" s="2" t="n">
        <f aca="false">VLOOKUP(B53,'10'!$B$2:$F$5570,4,0)</f>
        <v>-23.1067</v>
      </c>
      <c r="F53" s="2" t="n">
        <f aca="false">VLOOKUP(B53,'10'!$B$2:$F$5570,5,0)</f>
        <v>-48.9251</v>
      </c>
      <c r="G53" s="3" t="n">
        <f aca="false">VLOOKUP(B53,'10'!$B$2:$J$5570,6,0)</f>
        <v>97137.2524927266</v>
      </c>
      <c r="H53" s="0" t="n">
        <f aca="false">IFERROR(IF(I53=K53,0,1),1)</f>
        <v>0</v>
      </c>
      <c r="I53" s="0" t="s">
        <v>3218</v>
      </c>
      <c r="K53" s="4" t="str">
        <f aca="false">VLOOKUP(I53,'[1]35-SP'!K$1:K$1048576,1,0)</f>
        <v>'Avare'</v>
      </c>
      <c r="N53" s="0" t="n">
        <v>90063</v>
      </c>
    </row>
    <row r="54" customFormat="false" ht="12.8" hidden="false" customHeight="false" outlineLevel="0" collapsed="false">
      <c r="B54" s="0" t="n">
        <v>350460</v>
      </c>
      <c r="C54" s="0" t="n">
        <v>3</v>
      </c>
      <c r="D54" s="0" t="n">
        <v>35</v>
      </c>
      <c r="E54" s="2" t="n">
        <f aca="false">VLOOKUP(B54,'10'!$B$2:$F$5570,4,0)</f>
        <v>-20.9197</v>
      </c>
      <c r="F54" s="2" t="n">
        <f aca="false">VLOOKUP(B54,'10'!$B$2:$F$5570,5,0)</f>
        <v>-49.4385</v>
      </c>
      <c r="G54" s="3" t="n">
        <f aca="false">VLOOKUP(B54,'10'!$B$2:$J$5570,6,0)</f>
        <v>18589.8502599806</v>
      </c>
      <c r="H54" s="0" t="n">
        <f aca="false">IFERROR(IF(I54=K54,0,1),1)</f>
        <v>1</v>
      </c>
      <c r="I54" s="0" t="s">
        <v>3219</v>
      </c>
      <c r="K54" s="4" t="e">
        <f aca="false">VLOOKUP(I54,'[1]35-SP'!K$1:K$1048576,1,0)</f>
        <v>#N/A</v>
      </c>
      <c r="N54" s="0" t="n">
        <v>17236</v>
      </c>
    </row>
    <row r="55" customFormat="false" ht="12.8" hidden="false" customHeight="false" outlineLevel="0" collapsed="false">
      <c r="B55" s="0" t="n">
        <v>350470</v>
      </c>
      <c r="C55" s="0" t="n">
        <v>3</v>
      </c>
      <c r="D55" s="0" t="n">
        <v>35</v>
      </c>
      <c r="E55" s="2" t="n">
        <f aca="false">VLOOKUP(B55,'10'!$B$2:$F$5570,4,0)</f>
        <v>-21.8963</v>
      </c>
      <c r="F55" s="2" t="n">
        <f aca="false">VLOOKUP(B55,'10'!$B$2:$F$5570,5,0)</f>
        <v>-49.3619</v>
      </c>
      <c r="G55" s="3" t="n">
        <f aca="false">VLOOKUP(B55,'10'!$B$2:$J$5570,6,0)</f>
        <v>5966.52655130035</v>
      </c>
      <c r="H55" s="0" t="n">
        <f aca="false">IFERROR(IF(I55=K55,0,1),1)</f>
        <v>1</v>
      </c>
      <c r="I55" s="0" t="s">
        <v>3220</v>
      </c>
      <c r="K55" s="4" t="e">
        <f aca="false">VLOOKUP(I55,'[1]35-SP'!K$1:K$1048576,1,0)</f>
        <v>#N/A</v>
      </c>
      <c r="N55" s="0" t="n">
        <v>5532</v>
      </c>
    </row>
    <row r="56" customFormat="false" ht="12.8" hidden="false" customHeight="false" outlineLevel="0" collapsed="false">
      <c r="B56" s="0" t="n">
        <v>350480</v>
      </c>
      <c r="C56" s="0" t="n">
        <v>3</v>
      </c>
      <c r="D56" s="0" t="n">
        <v>35</v>
      </c>
      <c r="E56" s="2" t="n">
        <f aca="false">VLOOKUP(B56,'10'!$B$2:$F$5570,4,0)</f>
        <v>-20.7348</v>
      </c>
      <c r="F56" s="2" t="n">
        <f aca="false">VLOOKUP(B56,'10'!$B$2:$F$5570,5,0)</f>
        <v>-49.5865</v>
      </c>
      <c r="G56" s="3" t="n">
        <f aca="false">VLOOKUP(B56,'10'!$B$2:$J$5570,6,0)</f>
        <v>9700.45911106207</v>
      </c>
      <c r="H56" s="0" t="n">
        <f aca="false">IFERROR(IF(I56=K56,0,1),1)</f>
        <v>1</v>
      </c>
      <c r="I56" s="0" t="s">
        <v>3221</v>
      </c>
      <c r="K56" s="4" t="e">
        <f aca="false">VLOOKUP(I56,'[1]35-SP'!K$1:K$1048576,1,0)</f>
        <v>#N/A</v>
      </c>
      <c r="N56" s="0" t="n">
        <v>8994</v>
      </c>
    </row>
    <row r="57" customFormat="false" ht="12.8" hidden="false" customHeight="false" outlineLevel="0" collapsed="false">
      <c r="B57" s="0" t="n">
        <v>350490</v>
      </c>
      <c r="C57" s="0" t="n">
        <v>3</v>
      </c>
      <c r="D57" s="0" t="n">
        <v>35</v>
      </c>
      <c r="E57" s="2" t="n">
        <f aca="false">VLOOKUP(B57,'10'!$B$2:$F$5570,4,0)</f>
        <v>-22.6819</v>
      </c>
      <c r="F57" s="2" t="n">
        <f aca="false">VLOOKUP(B57,'10'!$B$2:$F$5570,5,0)</f>
        <v>-44.3281</v>
      </c>
      <c r="G57" s="3" t="n">
        <f aca="false">VLOOKUP(B57,'10'!$B$2:$J$5570,6,0)</f>
        <v>11751.8570685048</v>
      </c>
      <c r="H57" s="0" t="n">
        <f aca="false">IFERROR(IF(I57=K57,0,1),1)</f>
        <v>1</v>
      </c>
      <c r="I57" s="0" t="s">
        <v>3222</v>
      </c>
      <c r="K57" s="4" t="e">
        <f aca="false">VLOOKUP(I57,'[1]35-SP'!K$1:K$1048576,1,0)</f>
        <v>#N/A</v>
      </c>
      <c r="N57" s="0" t="n">
        <v>10896</v>
      </c>
    </row>
    <row r="58" customFormat="false" ht="12.8" hidden="false" customHeight="false" outlineLevel="0" collapsed="false">
      <c r="B58" s="0" t="n">
        <v>350500</v>
      </c>
      <c r="C58" s="0" t="n">
        <v>3</v>
      </c>
      <c r="D58" s="0" t="n">
        <v>35</v>
      </c>
      <c r="E58" s="2" t="n">
        <f aca="false">VLOOKUP(B58,'10'!$B$2:$F$5570,4,0)</f>
        <v>-23.6284</v>
      </c>
      <c r="F58" s="2" t="n">
        <f aca="false">VLOOKUP(B58,'10'!$B$2:$F$5570,5,0)</f>
        <v>-49.5634</v>
      </c>
      <c r="G58" s="3" t="n">
        <f aca="false">VLOOKUP(B58,'10'!$B$2:$J$5570,6,0)</f>
        <v>3711.28305549973</v>
      </c>
      <c r="H58" s="0" t="n">
        <f aca="false">IFERROR(IF(I58=K58,0,1),1)</f>
        <v>1</v>
      </c>
      <c r="I58" s="0" t="s">
        <v>3223</v>
      </c>
      <c r="K58" s="4" t="e">
        <f aca="false">VLOOKUP(I58,'[1]35-SP'!K$1:K$1048576,1,0)</f>
        <v>#N/A</v>
      </c>
      <c r="N58" s="0" t="n">
        <v>3441</v>
      </c>
    </row>
    <row r="59" customFormat="false" ht="12.8" hidden="false" customHeight="false" outlineLevel="0" collapsed="false">
      <c r="B59" s="0" t="n">
        <v>350510</v>
      </c>
      <c r="C59" s="0" t="n">
        <v>3</v>
      </c>
      <c r="D59" s="0" t="n">
        <v>35</v>
      </c>
      <c r="E59" s="2" t="n">
        <f aca="false">VLOOKUP(B59,'10'!$B$2:$F$5570,4,0)</f>
        <v>-21.2657</v>
      </c>
      <c r="F59" s="2" t="n">
        <f aca="false">VLOOKUP(B59,'10'!$B$2:$F$5570,5,0)</f>
        <v>-49.9518</v>
      </c>
      <c r="G59" s="3" t="n">
        <f aca="false">VLOOKUP(B59,'10'!$B$2:$J$5570,6,0)</f>
        <v>7911.14827436516</v>
      </c>
      <c r="H59" s="0" t="n">
        <f aca="false">IFERROR(IF(I59=K59,0,1),1)</f>
        <v>1</v>
      </c>
      <c r="I59" s="0" t="s">
        <v>3224</v>
      </c>
      <c r="K59" s="4" t="e">
        <f aca="false">VLOOKUP(I59,'[1]35-SP'!K$1:K$1048576,1,0)</f>
        <v>#N/A</v>
      </c>
      <c r="N59" s="0" t="n">
        <v>7335</v>
      </c>
    </row>
    <row r="60" customFormat="false" ht="12.8" hidden="false" customHeight="false" outlineLevel="0" collapsed="false">
      <c r="B60" s="0" t="n">
        <v>350520</v>
      </c>
      <c r="C60" s="0" t="n">
        <v>3</v>
      </c>
      <c r="D60" s="0" t="n">
        <v>35</v>
      </c>
      <c r="E60" s="2" t="n">
        <f aca="false">VLOOKUP(B60,'10'!$B$2:$F$5570,4,0)</f>
        <v>-22.073</v>
      </c>
      <c r="F60" s="2" t="n">
        <f aca="false">VLOOKUP(B60,'10'!$B$2:$F$5570,5,0)</f>
        <v>-48.7438</v>
      </c>
      <c r="G60" s="3" t="n">
        <f aca="false">VLOOKUP(B60,'10'!$B$2:$J$5570,6,0)</f>
        <v>37707.1104049189</v>
      </c>
      <c r="H60" s="0" t="n">
        <f aca="false">IFERROR(IF(I60=K60,0,1),1)</f>
        <v>0</v>
      </c>
      <c r="I60" s="0" t="s">
        <v>3225</v>
      </c>
      <c r="K60" s="4" t="str">
        <f aca="false">VLOOKUP(I60,'[1]35-SP'!K$1:K$1048576,1,0)</f>
        <v>'Bariri'</v>
      </c>
      <c r="N60" s="0" t="n">
        <v>34961</v>
      </c>
    </row>
    <row r="61" customFormat="false" ht="12.8" hidden="false" customHeight="false" outlineLevel="0" collapsed="false">
      <c r="B61" s="0" t="n">
        <v>350530</v>
      </c>
      <c r="C61" s="0" t="n">
        <v>3</v>
      </c>
      <c r="D61" s="0" t="n">
        <v>35</v>
      </c>
      <c r="E61" s="2" t="n">
        <f aca="false">VLOOKUP(B61,'10'!$B$2:$F$5570,4,0)</f>
        <v>-22.4909</v>
      </c>
      <c r="F61" s="2" t="n">
        <f aca="false">VLOOKUP(B61,'10'!$B$2:$F$5570,5,0)</f>
        <v>-48.5583</v>
      </c>
      <c r="G61" s="3" t="n">
        <f aca="false">VLOOKUP(B61,'10'!$B$2:$J$5570,6,0)</f>
        <v>38964.6971653702</v>
      </c>
      <c r="H61" s="0" t="n">
        <f aca="false">IFERROR(IF(I61=K61,0,1),1)</f>
        <v>0</v>
      </c>
      <c r="I61" s="0" t="s">
        <v>3226</v>
      </c>
      <c r="K61" s="4" t="str">
        <f aca="false">VLOOKUP(I61,'[1]35-SP'!K$1:K$1048576,1,0)</f>
        <v>'Barra_Bonita'</v>
      </c>
      <c r="N61" s="0" t="n">
        <v>36127</v>
      </c>
    </row>
    <row r="62" customFormat="false" ht="12.8" hidden="false" customHeight="false" outlineLevel="0" collapsed="false">
      <c r="B62" s="0" t="n">
        <v>350535</v>
      </c>
      <c r="C62" s="0" t="n">
        <v>3</v>
      </c>
      <c r="D62" s="0" t="n">
        <v>35</v>
      </c>
      <c r="E62" s="2" t="n">
        <f aca="false">VLOOKUP(B62,'10'!$B$2:$F$5570,4,0)</f>
        <v>-24.4722</v>
      </c>
      <c r="F62" s="2" t="n">
        <f aca="false">VLOOKUP(B62,'10'!$B$2:$F$5570,5,0)</f>
        <v>-49.0238</v>
      </c>
      <c r="G62" s="3" t="n">
        <f aca="false">VLOOKUP(B62,'10'!$B$2:$J$5570,6,0)</f>
        <v>6134.78001153225</v>
      </c>
      <c r="H62" s="0" t="n">
        <f aca="false">IFERROR(IF(I62=K62,0,1),1)</f>
        <v>1</v>
      </c>
      <c r="I62" s="0" t="s">
        <v>3227</v>
      </c>
      <c r="K62" s="4" t="e">
        <f aca="false">VLOOKUP(I62,'[1]35-SP'!K$1:K$1048576,1,0)</f>
        <v>#N/A</v>
      </c>
      <c r="N62" s="0" t="n">
        <v>5688</v>
      </c>
    </row>
    <row r="63" customFormat="false" ht="12.8" hidden="false" customHeight="false" outlineLevel="0" collapsed="false">
      <c r="B63" s="0" t="n">
        <v>350540</v>
      </c>
      <c r="C63" s="0" t="n">
        <v>3</v>
      </c>
      <c r="D63" s="0" t="n">
        <v>35</v>
      </c>
      <c r="E63" s="2" t="n">
        <f aca="false">VLOOKUP(B63,'10'!$B$2:$F$5570,4,0)</f>
        <v>-24.759</v>
      </c>
      <c r="F63" s="2" t="n">
        <f aca="false">VLOOKUP(B63,'10'!$B$2:$F$5570,5,0)</f>
        <v>-48.5013</v>
      </c>
      <c r="G63" s="3" t="n">
        <f aca="false">VLOOKUP(B63,'10'!$B$2:$J$5570,6,0)</f>
        <v>8290.79710770893</v>
      </c>
      <c r="H63" s="0" t="n">
        <f aca="false">IFERROR(IF(I63=K63,0,1),1)</f>
        <v>1</v>
      </c>
      <c r="I63" s="0" t="s">
        <v>3228</v>
      </c>
      <c r="K63" s="4" t="e">
        <f aca="false">VLOOKUP(I63,'[1]35-SP'!K$1:K$1048576,1,0)</f>
        <v>#N/A</v>
      </c>
      <c r="N63" s="0" t="n">
        <v>7687</v>
      </c>
    </row>
    <row r="64" customFormat="false" ht="12.8" hidden="false" customHeight="false" outlineLevel="0" collapsed="false">
      <c r="B64" s="0" t="n">
        <v>350550</v>
      </c>
      <c r="C64" s="0" t="n">
        <v>3</v>
      </c>
      <c r="D64" s="0" t="n">
        <v>35</v>
      </c>
      <c r="E64" s="2" t="n">
        <f aca="false">VLOOKUP(B64,'10'!$B$2:$F$5570,4,0)</f>
        <v>-20.5531</v>
      </c>
      <c r="F64" s="2" t="n">
        <f aca="false">VLOOKUP(B64,'10'!$B$2:$F$5570,5,0)</f>
        <v>-48.5698</v>
      </c>
      <c r="G64" s="3" t="n">
        <f aca="false">VLOOKUP(B64,'10'!$B$2:$J$5570,6,0)</f>
        <v>130875.306912688</v>
      </c>
      <c r="H64" s="0" t="n">
        <f aca="false">IFERROR(IF(I64=K64,0,1),1)</f>
        <v>0</v>
      </c>
      <c r="I64" s="0" t="s">
        <v>3229</v>
      </c>
      <c r="K64" s="4" t="str">
        <f aca="false">VLOOKUP(I64,'[1]35-SP'!K$1:K$1048576,1,0)</f>
        <v>'Barretos'</v>
      </c>
      <c r="N64" s="0" t="n">
        <v>121344</v>
      </c>
    </row>
    <row r="65" customFormat="false" ht="12.8" hidden="false" customHeight="false" outlineLevel="0" collapsed="false">
      <c r="B65" s="0" t="n">
        <v>350560</v>
      </c>
      <c r="C65" s="0" t="n">
        <v>3</v>
      </c>
      <c r="D65" s="0" t="n">
        <v>35</v>
      </c>
      <c r="E65" s="2" t="n">
        <f aca="false">VLOOKUP(B65,'10'!$B$2:$F$5570,4,0)</f>
        <v>-21.1864</v>
      </c>
      <c r="F65" s="2" t="n">
        <f aca="false">VLOOKUP(B65,'10'!$B$2:$F$5570,5,0)</f>
        <v>-48.1636</v>
      </c>
      <c r="G65" s="3" t="n">
        <f aca="false">VLOOKUP(B65,'10'!$B$2:$J$5570,6,0)</f>
        <v>34981.6200587266</v>
      </c>
      <c r="H65" s="0" t="n">
        <f aca="false">IFERROR(IF(I65=K65,0,1),1)</f>
        <v>1</v>
      </c>
      <c r="I65" s="0" t="s">
        <v>3230</v>
      </c>
      <c r="K65" s="4" t="e">
        <f aca="false">VLOOKUP(I65,'[1]35-SP'!K$1:K$1048576,1,0)</f>
        <v>#N/A</v>
      </c>
      <c r="N65" s="0" t="n">
        <v>32434</v>
      </c>
    </row>
    <row r="66" customFormat="false" ht="12.8" hidden="false" customHeight="false" outlineLevel="0" collapsed="false">
      <c r="B66" s="0" t="n">
        <v>350570</v>
      </c>
      <c r="C66" s="0" t="n">
        <v>3</v>
      </c>
      <c r="D66" s="0" t="n">
        <v>35</v>
      </c>
      <c r="E66" s="2" t="n">
        <f aca="false">VLOOKUP(B66,'10'!$B$2:$F$5570,4,0)</f>
        <v>-23.5057</v>
      </c>
      <c r="F66" s="2" t="n">
        <f aca="false">VLOOKUP(B66,'10'!$B$2:$F$5570,5,0)</f>
        <v>-46.879</v>
      </c>
      <c r="G66" s="3" t="n">
        <f aca="false">VLOOKUP(B66,'10'!$B$2:$J$5570,6,0)</f>
        <v>292616.495395353</v>
      </c>
      <c r="H66" s="0" t="n">
        <f aca="false">IFERROR(IF(I66=K66,0,1),1)</f>
        <v>0</v>
      </c>
      <c r="I66" s="0" t="s">
        <v>3231</v>
      </c>
      <c r="K66" s="4" t="str">
        <f aca="false">VLOOKUP(I66,'[1]35-SP'!K$1:K$1048576,1,0)</f>
        <v>'Barueri'</v>
      </c>
      <c r="N66" s="0" t="n">
        <v>271306</v>
      </c>
    </row>
    <row r="67" customFormat="false" ht="12.8" hidden="false" customHeight="false" outlineLevel="0" collapsed="false">
      <c r="B67" s="0" t="n">
        <v>350580</v>
      </c>
      <c r="C67" s="0" t="n">
        <v>3</v>
      </c>
      <c r="D67" s="0" t="n">
        <v>35</v>
      </c>
      <c r="E67" s="2" t="n">
        <f aca="false">VLOOKUP(B67,'10'!$B$2:$F$5570,4,0)</f>
        <v>-21.921</v>
      </c>
      <c r="F67" s="2" t="n">
        <f aca="false">VLOOKUP(B67,'10'!$B$2:$F$5570,5,0)</f>
        <v>-50.7357</v>
      </c>
      <c r="G67" s="3" t="n">
        <f aca="false">VLOOKUP(B67,'10'!$B$2:$J$5570,6,0)</f>
        <v>22599.8910621742</v>
      </c>
      <c r="H67" s="0" t="n">
        <f aca="false">IFERROR(IF(I67=K67,0,1),1)</f>
        <v>0</v>
      </c>
      <c r="I67" s="0" t="s">
        <v>3232</v>
      </c>
      <c r="K67" s="4" t="str">
        <f aca="false">VLOOKUP(I67,'[1]35-SP'!K$1:K$1048576,1,0)</f>
        <v>'Bastos'</v>
      </c>
      <c r="N67" s="0" t="n">
        <v>20954</v>
      </c>
    </row>
    <row r="68" customFormat="false" ht="12.8" hidden="false" customHeight="false" outlineLevel="0" collapsed="false">
      <c r="B68" s="0" t="n">
        <v>350590</v>
      </c>
      <c r="C68" s="0" t="n">
        <v>3</v>
      </c>
      <c r="D68" s="0" t="n">
        <v>35</v>
      </c>
      <c r="E68" s="2" t="n">
        <f aca="false">VLOOKUP(B68,'10'!$B$2:$F$5570,4,0)</f>
        <v>-20.8929</v>
      </c>
      <c r="F68" s="2" t="n">
        <f aca="false">VLOOKUP(B68,'10'!$B$2:$F$5570,5,0)</f>
        <v>-47.5921</v>
      </c>
      <c r="G68" s="3" t="n">
        <f aca="false">VLOOKUP(B68,'10'!$B$2:$J$5570,6,0)</f>
        <v>66895.8501116871</v>
      </c>
      <c r="H68" s="0" t="n">
        <f aca="false">IFERROR(IF(I68=K68,0,1),1)</f>
        <v>0</v>
      </c>
      <c r="I68" s="0" t="s">
        <v>3233</v>
      </c>
      <c r="K68" s="4" t="str">
        <f aca="false">VLOOKUP(I68,'[1]35-SP'!K$1:K$1048576,1,0)</f>
        <v>'Batatais'</v>
      </c>
      <c r="N68" s="0" t="n">
        <v>62024</v>
      </c>
    </row>
    <row r="69" customFormat="false" ht="12.8" hidden="false" customHeight="false" outlineLevel="0" collapsed="false">
      <c r="B69" s="0" t="n">
        <v>350600</v>
      </c>
      <c r="C69" s="0" t="n">
        <v>3</v>
      </c>
      <c r="D69" s="0" t="n">
        <v>35</v>
      </c>
      <c r="E69" s="2" t="n">
        <f aca="false">VLOOKUP(B69,'10'!$B$2:$F$5570,4,0)</f>
        <v>-22.3246</v>
      </c>
      <c r="F69" s="2" t="n">
        <f aca="false">VLOOKUP(B69,'10'!$B$2:$F$5570,5,0)</f>
        <v>-49.0871</v>
      </c>
      <c r="G69" s="3" t="n">
        <f aca="false">VLOOKUP(B69,'10'!$B$2:$J$5570,6,0)</f>
        <v>403670.250435337</v>
      </c>
      <c r="H69" s="0" t="n">
        <f aca="false">IFERROR(IF(I69=K69,0,1),1)</f>
        <v>0</v>
      </c>
      <c r="I69" s="0" t="s">
        <v>3234</v>
      </c>
      <c r="K69" s="4" t="str">
        <f aca="false">VLOOKUP(I69,'[1]35-SP'!K$1:K$1048576,1,0)</f>
        <v>'Bauru'</v>
      </c>
      <c r="N69" s="0" t="n">
        <v>374272</v>
      </c>
    </row>
    <row r="70" customFormat="false" ht="12.8" hidden="false" customHeight="false" outlineLevel="0" collapsed="false">
      <c r="B70" s="0" t="n">
        <v>350610</v>
      </c>
      <c r="C70" s="0" t="n">
        <v>3</v>
      </c>
      <c r="D70" s="0" t="n">
        <v>35</v>
      </c>
      <c r="E70" s="2" t="n">
        <f aca="false">VLOOKUP(B70,'10'!$B$2:$F$5570,4,0)</f>
        <v>-20.9491</v>
      </c>
      <c r="F70" s="2" t="n">
        <f aca="false">VLOOKUP(B70,'10'!$B$2:$F$5570,5,0)</f>
        <v>-48.4791</v>
      </c>
      <c r="G70" s="3" t="n">
        <f aca="false">VLOOKUP(B70,'10'!$B$2:$J$5570,6,0)</f>
        <v>83518.4291443409</v>
      </c>
      <c r="H70" s="0" t="n">
        <f aca="false">IFERROR(IF(I70=K70,0,1),1)</f>
        <v>0</v>
      </c>
      <c r="I70" s="0" t="s">
        <v>3235</v>
      </c>
      <c r="K70" s="4" t="str">
        <f aca="false">VLOOKUP(I70,'[1]35-SP'!K$1:K$1048576,1,0)</f>
        <v>'Bebedouro'</v>
      </c>
      <c r="N70" s="0" t="n">
        <v>77436</v>
      </c>
    </row>
    <row r="71" customFormat="false" ht="12.8" hidden="false" customHeight="false" outlineLevel="0" collapsed="false">
      <c r="B71" s="0" t="n">
        <v>350620</v>
      </c>
      <c r="C71" s="0" t="n">
        <v>3</v>
      </c>
      <c r="D71" s="0" t="n">
        <v>35</v>
      </c>
      <c r="E71" s="2" t="n">
        <f aca="false">VLOOKUP(B71,'10'!$B$2:$F$5570,4,0)</f>
        <v>-21.2686</v>
      </c>
      <c r="F71" s="2" t="n">
        <f aca="false">VLOOKUP(B71,'10'!$B$2:$F$5570,5,0)</f>
        <v>-50.814</v>
      </c>
      <c r="G71" s="3" t="n">
        <f aca="false">VLOOKUP(B71,'10'!$B$2:$J$5570,6,0)</f>
        <v>3187.10881400805</v>
      </c>
      <c r="H71" s="0" t="n">
        <f aca="false">IFERROR(IF(I71=K71,0,1),1)</f>
        <v>1</v>
      </c>
      <c r="I71" s="0" t="s">
        <v>3236</v>
      </c>
      <c r="K71" s="4" t="e">
        <f aca="false">VLOOKUP(I71,'[1]35-SP'!K$1:K$1048576,1,0)</f>
        <v>#N/A</v>
      </c>
      <c r="N71" s="0" t="n">
        <v>2955</v>
      </c>
    </row>
    <row r="72" customFormat="false" ht="12.8" hidden="false" customHeight="false" outlineLevel="0" collapsed="false">
      <c r="B72" s="0" t="n">
        <v>350630</v>
      </c>
      <c r="C72" s="0" t="n">
        <v>3</v>
      </c>
      <c r="D72" s="0" t="n">
        <v>35</v>
      </c>
      <c r="E72" s="2" t="n">
        <f aca="false">VLOOKUP(B72,'10'!$B$2:$F$5570,4,0)</f>
        <v>-23.0164</v>
      </c>
      <c r="F72" s="2" t="n">
        <f aca="false">VLOOKUP(B72,'10'!$B$2:$F$5570,5,0)</f>
        <v>-49.4679</v>
      </c>
      <c r="G72" s="3" t="n">
        <f aca="false">VLOOKUP(B72,'10'!$B$2:$J$5570,6,0)</f>
        <v>12011.7870936067</v>
      </c>
      <c r="H72" s="0" t="n">
        <f aca="false">IFERROR(IF(I72=K72,0,1),1)</f>
        <v>0</v>
      </c>
      <c r="I72" s="0" t="s">
        <v>3237</v>
      </c>
      <c r="K72" s="4" t="str">
        <f aca="false">VLOOKUP(I72,'[1]35-SP'!K$1:K$1048576,1,0)</f>
        <v>'Bernardino_De_Campos'</v>
      </c>
      <c r="N72" s="0" t="n">
        <v>11137</v>
      </c>
    </row>
    <row r="73" customFormat="false" ht="12.8" hidden="false" customHeight="false" outlineLevel="0" collapsed="false">
      <c r="B73" s="0" t="n">
        <v>350635</v>
      </c>
      <c r="C73" s="0" t="n">
        <v>3</v>
      </c>
      <c r="D73" s="0" t="n">
        <v>35</v>
      </c>
      <c r="E73" s="2" t="n">
        <f aca="false">VLOOKUP(B73,'10'!$B$2:$F$5570,4,0)</f>
        <v>-23.8486</v>
      </c>
      <c r="F73" s="2" t="n">
        <f aca="false">VLOOKUP(B73,'10'!$B$2:$F$5570,5,0)</f>
        <v>-46.1396</v>
      </c>
      <c r="G73" s="3" t="n">
        <f aca="false">VLOOKUP(B73,'10'!$B$2:$J$5570,6,0)</f>
        <v>66585.2283389513</v>
      </c>
      <c r="H73" s="0" t="n">
        <f aca="false">IFERROR(IF(I73=K73,0,1),1)</f>
        <v>0</v>
      </c>
      <c r="I73" s="0" t="s">
        <v>3238</v>
      </c>
      <c r="K73" s="4" t="str">
        <f aca="false">VLOOKUP(I73,'[1]35-SP'!K$1:K$1048576,1,0)</f>
        <v>'Bertioga'</v>
      </c>
      <c r="N73" s="0" t="n">
        <v>61736</v>
      </c>
    </row>
    <row r="74" customFormat="false" ht="12.8" hidden="false" customHeight="false" outlineLevel="0" collapsed="false">
      <c r="B74" s="0" t="n">
        <v>350640</v>
      </c>
      <c r="C74" s="0" t="n">
        <v>3</v>
      </c>
      <c r="D74" s="0" t="n">
        <v>35</v>
      </c>
      <c r="E74" s="2" t="n">
        <f aca="false">VLOOKUP(B74,'10'!$B$2:$F$5570,4,0)</f>
        <v>-21.404</v>
      </c>
      <c r="F74" s="2" t="n">
        <f aca="false">VLOOKUP(B74,'10'!$B$2:$F$5570,5,0)</f>
        <v>-50.4746</v>
      </c>
      <c r="G74" s="3" t="n">
        <f aca="false">VLOOKUP(B74,'10'!$B$2:$J$5570,6,0)</f>
        <v>8573.37663707276</v>
      </c>
      <c r="H74" s="0" t="n">
        <f aca="false">IFERROR(IF(I74=K74,0,1),1)</f>
        <v>0</v>
      </c>
      <c r="I74" s="0" t="s">
        <v>3239</v>
      </c>
      <c r="K74" s="4" t="str">
        <f aca="false">VLOOKUP(I74,'[1]35-SP'!K$1:K$1048576,1,0)</f>
        <v>'Bilac'</v>
      </c>
      <c r="N74" s="0" t="n">
        <v>7949</v>
      </c>
    </row>
    <row r="75" customFormat="false" ht="12.8" hidden="false" customHeight="false" outlineLevel="0" collapsed="false">
      <c r="B75" s="0" t="n">
        <v>350650</v>
      </c>
      <c r="C75" s="0" t="n">
        <v>3</v>
      </c>
      <c r="D75" s="0" t="n">
        <v>35</v>
      </c>
      <c r="E75" s="2" t="n">
        <f aca="false">VLOOKUP(B75,'10'!$B$2:$F$5570,4,0)</f>
        <v>-21.291</v>
      </c>
      <c r="F75" s="2" t="n">
        <f aca="false">VLOOKUP(B75,'10'!$B$2:$F$5570,5,0)</f>
        <v>-50.3432</v>
      </c>
      <c r="G75" s="3" t="n">
        <f aca="false">VLOOKUP(B75,'10'!$B$2:$J$5570,6,0)</f>
        <v>131970.032952017</v>
      </c>
      <c r="H75" s="0" t="n">
        <f aca="false">IFERROR(IF(I75=K75,0,1),1)</f>
        <v>0</v>
      </c>
      <c r="I75" s="0" t="s">
        <v>3240</v>
      </c>
      <c r="K75" s="4" t="str">
        <f aca="false">VLOOKUP(I75,'[1]35-SP'!K$1:K$1048576,1,0)</f>
        <v>'Birigui'</v>
      </c>
      <c r="N75" s="0" t="n">
        <v>122359</v>
      </c>
    </row>
    <row r="76" customFormat="false" ht="12.8" hidden="false" customHeight="false" outlineLevel="0" collapsed="false">
      <c r="B76" s="0" t="n">
        <v>350660</v>
      </c>
      <c r="C76" s="0" t="n">
        <v>3</v>
      </c>
      <c r="D76" s="0" t="n">
        <v>35</v>
      </c>
      <c r="E76" s="2" t="n">
        <f aca="false">VLOOKUP(B76,'10'!$B$2:$F$5570,4,0)</f>
        <v>-23.5698</v>
      </c>
      <c r="F76" s="2" t="n">
        <f aca="false">VLOOKUP(B76,'10'!$B$2:$F$5570,5,0)</f>
        <v>-46.0407</v>
      </c>
      <c r="G76" s="3" t="n">
        <f aca="false">VLOOKUP(B76,'10'!$B$2:$J$5570,6,0)</f>
        <v>34784.2458073007</v>
      </c>
      <c r="H76" s="0" t="n">
        <f aca="false">IFERROR(IF(I76=K76,0,1),1)</f>
        <v>1</v>
      </c>
      <c r="I76" s="0" t="s">
        <v>3241</v>
      </c>
      <c r="K76" s="4" t="e">
        <f aca="false">VLOOKUP(I76,'[1]35-SP'!K$1:K$1048576,1,0)</f>
        <v>#N/A</v>
      </c>
      <c r="N76" s="0" t="n">
        <v>32251</v>
      </c>
    </row>
    <row r="77" customFormat="false" ht="12.8" hidden="false" customHeight="false" outlineLevel="0" collapsed="false">
      <c r="B77" s="0" t="n">
        <v>350670</v>
      </c>
      <c r="C77" s="0" t="n">
        <v>3</v>
      </c>
      <c r="D77" s="0" t="n">
        <v>35</v>
      </c>
      <c r="E77" s="2" t="n">
        <f aca="false">VLOOKUP(B77,'10'!$B$2:$F$5570,4,0)</f>
        <v>-21.9918</v>
      </c>
      <c r="F77" s="2" t="n">
        <f aca="false">VLOOKUP(B77,'10'!$B$2:$F$5570,5,0)</f>
        <v>-48.3906</v>
      </c>
      <c r="G77" s="3" t="n">
        <f aca="false">VLOOKUP(B77,'10'!$B$2:$J$5570,6,0)</f>
        <v>15988.3929133182</v>
      </c>
      <c r="H77" s="0" t="n">
        <f aca="false">IFERROR(IF(I77=K77,0,1),1)</f>
        <v>0</v>
      </c>
      <c r="I77" s="0" t="s">
        <v>3242</v>
      </c>
      <c r="K77" s="4" t="str">
        <f aca="false">VLOOKUP(I77,'[1]35-SP'!K$1:K$1048576,1,0)</f>
        <v>'Boa_Esperanca_Do_Sul'</v>
      </c>
      <c r="N77" s="0" t="n">
        <v>14824</v>
      </c>
    </row>
    <row r="78" customFormat="false" ht="12.8" hidden="false" customHeight="false" outlineLevel="0" collapsed="false">
      <c r="B78" s="0" t="n">
        <v>350680</v>
      </c>
      <c r="C78" s="0" t="n">
        <v>3</v>
      </c>
      <c r="D78" s="0" t="n">
        <v>35</v>
      </c>
      <c r="E78" s="2" t="n">
        <f aca="false">VLOOKUP(B78,'10'!$B$2:$F$5570,4,0)</f>
        <v>-22.1365</v>
      </c>
      <c r="F78" s="2" t="n">
        <f aca="false">VLOOKUP(B78,'10'!$B$2:$F$5570,5,0)</f>
        <v>-48.523</v>
      </c>
      <c r="G78" s="3" t="n">
        <f aca="false">VLOOKUP(B78,'10'!$B$2:$J$5570,6,0)</f>
        <v>13162.59761968</v>
      </c>
      <c r="H78" s="0" t="n">
        <f aca="false">IFERROR(IF(I78=K78,0,1),1)</f>
        <v>0</v>
      </c>
      <c r="I78" s="0" t="s">
        <v>713</v>
      </c>
      <c r="K78" s="4" t="str">
        <f aca="false">VLOOKUP(I78,'[1]35-SP'!K$1:K$1048576,1,0)</f>
        <v>'Bocaina'</v>
      </c>
      <c r="N78" s="0" t="n">
        <v>12204</v>
      </c>
    </row>
    <row r="79" customFormat="false" ht="12.8" hidden="false" customHeight="false" outlineLevel="0" collapsed="false">
      <c r="B79" s="0" t="n">
        <v>350690</v>
      </c>
      <c r="C79" s="0" t="n">
        <v>3</v>
      </c>
      <c r="D79" s="0" t="n">
        <v>35</v>
      </c>
      <c r="E79" s="2" t="n">
        <f aca="false">VLOOKUP(B79,'10'!$B$2:$F$5570,4,0)</f>
        <v>-23.1055</v>
      </c>
      <c r="F79" s="2" t="n">
        <f aca="false">VLOOKUP(B79,'10'!$B$2:$F$5570,5,0)</f>
        <v>-48.2582</v>
      </c>
      <c r="G79" s="3" t="n">
        <f aca="false">VLOOKUP(B79,'10'!$B$2:$J$5570,6,0)</f>
        <v>12439.9705789404</v>
      </c>
      <c r="H79" s="0" t="n">
        <f aca="false">IFERROR(IF(I79=K79,0,1),1)</f>
        <v>1</v>
      </c>
      <c r="I79" s="0" t="s">
        <v>3243</v>
      </c>
      <c r="K79" s="4" t="e">
        <f aca="false">VLOOKUP(I79,'[1]35-SP'!K$1:K$1048576,1,0)</f>
        <v>#N/A</v>
      </c>
      <c r="N79" s="0" t="n">
        <v>11534</v>
      </c>
    </row>
    <row r="80" customFormat="false" ht="12.8" hidden="false" customHeight="false" outlineLevel="0" collapsed="false">
      <c r="B80" s="0" t="n">
        <v>350700</v>
      </c>
      <c r="C80" s="0" t="n">
        <v>3</v>
      </c>
      <c r="D80" s="0" t="n">
        <v>35</v>
      </c>
      <c r="E80" s="2" t="n">
        <f aca="false">VLOOKUP(B80,'10'!$B$2:$F$5570,4,0)</f>
        <v>-23.2855</v>
      </c>
      <c r="F80" s="2" t="n">
        <f aca="false">VLOOKUP(B80,'10'!$B$2:$F$5570,5,0)</f>
        <v>-47.6786</v>
      </c>
      <c r="G80" s="3" t="n">
        <f aca="false">VLOOKUP(B80,'10'!$B$2:$J$5570,6,0)</f>
        <v>64489.6099208066</v>
      </c>
      <c r="H80" s="0" t="n">
        <f aca="false">IFERROR(IF(I80=K80,0,1),1)</f>
        <v>0</v>
      </c>
      <c r="I80" s="0" t="s">
        <v>3244</v>
      </c>
      <c r="K80" s="4" t="str">
        <f aca="false">VLOOKUP(I80,'[1]35-SP'!K$1:K$1048576,1,0)</f>
        <v>'Boituva'</v>
      </c>
      <c r="N80" s="0" t="n">
        <v>59793</v>
      </c>
    </row>
    <row r="81" customFormat="false" ht="12.8" hidden="false" customHeight="false" outlineLevel="0" collapsed="false">
      <c r="B81" s="0" t="n">
        <v>350710</v>
      </c>
      <c r="C81" s="0" t="n">
        <v>3</v>
      </c>
      <c r="D81" s="0" t="n">
        <v>35</v>
      </c>
      <c r="E81" s="2" t="n">
        <f aca="false">VLOOKUP(B81,'10'!$B$2:$F$5570,4,0)</f>
        <v>-23.1356</v>
      </c>
      <c r="F81" s="2" t="n">
        <f aca="false">VLOOKUP(B81,'10'!$B$2:$F$5570,5,0)</f>
        <v>-46.4675</v>
      </c>
      <c r="G81" s="3" t="n">
        <f aca="false">VLOOKUP(B81,'10'!$B$2:$J$5570,6,0)</f>
        <v>26853.6836721396</v>
      </c>
      <c r="H81" s="0" t="n">
        <f aca="false">IFERROR(IF(I81=K81,0,1),1)</f>
        <v>1</v>
      </c>
      <c r="I81" s="0" t="s">
        <v>3245</v>
      </c>
      <c r="K81" s="4" t="e">
        <f aca="false">VLOOKUP(I81,'[1]35-SP'!K$1:K$1048576,1,0)</f>
        <v>#N/A</v>
      </c>
      <c r="N81" s="0" t="n">
        <v>24898</v>
      </c>
    </row>
    <row r="82" customFormat="false" ht="12.8" hidden="false" customHeight="false" outlineLevel="0" collapsed="false">
      <c r="B82" s="0" t="n">
        <v>350715</v>
      </c>
      <c r="C82" s="0" t="n">
        <v>3</v>
      </c>
      <c r="D82" s="0" t="n">
        <v>35</v>
      </c>
      <c r="E82" s="2" t="n">
        <f aca="false">VLOOKUP(B82,'10'!$B$2:$F$5570,4,0)</f>
        <v>-24.3155</v>
      </c>
      <c r="F82" s="2" t="n">
        <f aca="false">VLOOKUP(B82,'10'!$B$2:$F$5570,5,0)</f>
        <v>-49.1451</v>
      </c>
      <c r="G82" s="3" t="n">
        <f aca="false">VLOOKUP(B82,'10'!$B$2:$J$5570,6,0)</f>
        <v>4231.14310570341</v>
      </c>
      <c r="H82" s="0" t="n">
        <f aca="false">IFERROR(IF(I82=K82,0,1),1)</f>
        <v>1</v>
      </c>
      <c r="I82" s="0" t="s">
        <v>3246</v>
      </c>
      <c r="K82" s="4" t="e">
        <f aca="false">VLOOKUP(I82,'[1]35-SP'!K$1:K$1048576,1,0)</f>
        <v>#N/A</v>
      </c>
      <c r="N82" s="0" t="n">
        <v>3923</v>
      </c>
    </row>
    <row r="83" customFormat="false" ht="12.8" hidden="false" customHeight="false" outlineLevel="0" collapsed="false">
      <c r="B83" s="0" t="n">
        <v>350720</v>
      </c>
      <c r="C83" s="0" t="n">
        <v>3</v>
      </c>
      <c r="D83" s="0" t="n">
        <v>35</v>
      </c>
      <c r="E83" s="2" t="n">
        <f aca="false">VLOOKUP(B83,'10'!$B$2:$F$5570,4,0)</f>
        <v>-22.2696</v>
      </c>
      <c r="F83" s="2" t="n">
        <f aca="false">VLOOKUP(B83,'10'!$B$2:$F$5570,5,0)</f>
        <v>-50.5409</v>
      </c>
      <c r="G83" s="3" t="n">
        <f aca="false">VLOOKUP(B83,'10'!$B$2:$J$5570,6,0)</f>
        <v>901.665979191449</v>
      </c>
      <c r="H83" s="0" t="n">
        <f aca="false">IFERROR(IF(I83=K83,0,1),1)</f>
        <v>1</v>
      </c>
      <c r="I83" s="0" t="s">
        <v>3247</v>
      </c>
      <c r="K83" s="4" t="e">
        <f aca="false">VLOOKUP(I83,'[1]35-SP'!K$1:K$1048576,1,0)</f>
        <v>#N/A</v>
      </c>
      <c r="N83" s="0" t="n">
        <v>836</v>
      </c>
    </row>
    <row r="84" customFormat="false" ht="12.8" hidden="false" customHeight="false" outlineLevel="0" collapsed="false">
      <c r="B84" s="0" t="n">
        <v>350730</v>
      </c>
      <c r="C84" s="0" t="n">
        <v>3</v>
      </c>
      <c r="D84" s="0" t="n">
        <v>35</v>
      </c>
      <c r="E84" s="2" t="n">
        <f aca="false">VLOOKUP(B84,'10'!$B$2:$F$5570,4,0)</f>
        <v>-22.1926</v>
      </c>
      <c r="F84" s="2" t="n">
        <f aca="false">VLOOKUP(B84,'10'!$B$2:$F$5570,5,0)</f>
        <v>-48.7808</v>
      </c>
      <c r="G84" s="3" t="n">
        <f aca="false">VLOOKUP(B84,'10'!$B$2:$J$5570,6,0)</f>
        <v>5151.14439786885</v>
      </c>
      <c r="H84" s="0" t="n">
        <f aca="false">IFERROR(IF(I84=K84,0,1),1)</f>
        <v>1</v>
      </c>
      <c r="I84" s="0" t="s">
        <v>3248</v>
      </c>
      <c r="K84" s="4" t="e">
        <f aca="false">VLOOKUP(I84,'[1]35-SP'!K$1:K$1048576,1,0)</f>
        <v>#N/A</v>
      </c>
      <c r="N84" s="0" t="n">
        <v>4776</v>
      </c>
    </row>
    <row r="85" customFormat="false" ht="12.8" hidden="false" customHeight="false" outlineLevel="0" collapsed="false">
      <c r="B85" s="0" t="n">
        <v>350740</v>
      </c>
      <c r="C85" s="0" t="n">
        <v>3</v>
      </c>
      <c r="D85" s="0" t="n">
        <v>35</v>
      </c>
      <c r="E85" s="2" t="n">
        <f aca="false">VLOOKUP(B85,'10'!$B$2:$F$5570,4,0)</f>
        <v>-21.6214</v>
      </c>
      <c r="F85" s="2" t="n">
        <f aca="false">VLOOKUP(B85,'10'!$B$2:$F$5570,5,0)</f>
        <v>-49.0741</v>
      </c>
      <c r="G85" s="3" t="n">
        <f aca="false">VLOOKUP(B85,'10'!$B$2:$J$5570,6,0)</f>
        <v>17175.8740653395</v>
      </c>
      <c r="H85" s="0" t="n">
        <f aca="false">IFERROR(IF(I85=K85,0,1),1)</f>
        <v>0</v>
      </c>
      <c r="I85" s="0" t="s">
        <v>1280</v>
      </c>
      <c r="K85" s="4" t="str">
        <f aca="false">VLOOKUP(I85,'[1]35-SP'!K$1:K$1048576,1,0)</f>
        <v>'Borborema'</v>
      </c>
      <c r="N85" s="0" t="n">
        <v>15925</v>
      </c>
    </row>
    <row r="86" customFormat="false" ht="12.8" hidden="false" customHeight="false" outlineLevel="0" collapsed="false">
      <c r="B86" s="0" t="n">
        <v>350745</v>
      </c>
      <c r="C86" s="0" t="n">
        <v>3</v>
      </c>
      <c r="D86" s="0" t="n">
        <v>35</v>
      </c>
      <c r="E86" s="2" t="n">
        <f aca="false">VLOOKUP(B86,'10'!$B$2:$F$5570,4,0)</f>
        <v>-22.5728</v>
      </c>
      <c r="F86" s="2" t="n">
        <f aca="false">VLOOKUP(B86,'10'!$B$2:$F$5570,5,0)</f>
        <v>-48.9707</v>
      </c>
      <c r="G86" s="3" t="n">
        <f aca="false">VLOOKUP(B86,'10'!$B$2:$J$5570,6,0)</f>
        <v>2826.87384146027</v>
      </c>
      <c r="H86" s="0" t="n">
        <f aca="false">IFERROR(IF(I86=K86,0,1),1)</f>
        <v>1</v>
      </c>
      <c r="I86" s="0" t="s">
        <v>3249</v>
      </c>
      <c r="K86" s="4" t="e">
        <f aca="false">VLOOKUP(I86,'[1]35-SP'!K$1:K$1048576,1,0)</f>
        <v>#N/A</v>
      </c>
      <c r="N86" s="0" t="n">
        <v>2621</v>
      </c>
    </row>
    <row r="87" customFormat="false" ht="12.8" hidden="false" customHeight="false" outlineLevel="0" collapsed="false">
      <c r="B87" s="0" t="n">
        <v>350750</v>
      </c>
      <c r="C87" s="0" t="n">
        <v>3</v>
      </c>
      <c r="D87" s="0" t="n">
        <v>35</v>
      </c>
      <c r="E87" s="2" t="n">
        <f aca="false">VLOOKUP(B87,'10'!$B$2:$F$5570,4,0)</f>
        <v>-22.8837</v>
      </c>
      <c r="F87" s="2" t="n">
        <f aca="false">VLOOKUP(B87,'10'!$B$2:$F$5570,5,0)</f>
        <v>-48.4437</v>
      </c>
      <c r="G87" s="3" t="n">
        <f aca="false">VLOOKUP(B87,'10'!$B$2:$J$5570,6,0)</f>
        <v>156195.295581944</v>
      </c>
      <c r="H87" s="0" t="n">
        <f aca="false">IFERROR(IF(I87=K87,0,1),1)</f>
        <v>0</v>
      </c>
      <c r="I87" s="0" t="s">
        <v>3250</v>
      </c>
      <c r="K87" s="4" t="str">
        <f aca="false">VLOOKUP(I87,'[1]35-SP'!K$1:K$1048576,1,0)</f>
        <v>'Botucatu'</v>
      </c>
      <c r="N87" s="0" t="n">
        <v>144820</v>
      </c>
    </row>
    <row r="88" customFormat="false" ht="12.8" hidden="false" customHeight="false" outlineLevel="0" collapsed="false">
      <c r="B88" s="0" t="n">
        <v>350760</v>
      </c>
      <c r="C88" s="0" t="n">
        <v>3</v>
      </c>
      <c r="D88" s="0" t="n">
        <v>35</v>
      </c>
      <c r="E88" s="2" t="n">
        <f aca="false">VLOOKUP(B88,'10'!$B$2:$F$5570,4,0)</f>
        <v>-22.9527</v>
      </c>
      <c r="F88" s="2" t="n">
        <f aca="false">VLOOKUP(B88,'10'!$B$2:$F$5570,5,0)</f>
        <v>-46.5419</v>
      </c>
      <c r="G88" s="3" t="n">
        <f aca="false">VLOOKUP(B88,'10'!$B$2:$J$5570,6,0)</f>
        <v>179851.084961856</v>
      </c>
      <c r="H88" s="0" t="n">
        <f aca="false">IFERROR(IF(I88=K88,0,1),1)</f>
        <v>0</v>
      </c>
      <c r="I88" s="0" t="s">
        <v>3251</v>
      </c>
      <c r="K88" s="4" t="str">
        <f aca="false">VLOOKUP(I88,'[1]35-SP'!K$1:K$1048576,1,0)</f>
        <v>'Braganca_Paulista'</v>
      </c>
      <c r="N88" s="0" t="n">
        <v>166753</v>
      </c>
    </row>
    <row r="89" customFormat="false" ht="12.8" hidden="false" customHeight="false" outlineLevel="0" collapsed="false">
      <c r="B89" s="0" t="n">
        <v>350770</v>
      </c>
      <c r="C89" s="0" t="n">
        <v>3</v>
      </c>
      <c r="D89" s="0" t="n">
        <v>35</v>
      </c>
      <c r="E89" s="2" t="n">
        <f aca="false">VLOOKUP(B89,'10'!$B$2:$F$5570,4,0)</f>
        <v>-21.499</v>
      </c>
      <c r="F89" s="2" t="n">
        <f aca="false">VLOOKUP(B89,'10'!$B$2:$F$5570,5,0)</f>
        <v>-50.3175</v>
      </c>
      <c r="G89" s="3" t="n">
        <f aca="false">VLOOKUP(B89,'10'!$B$2:$J$5570,6,0)</f>
        <v>6072.22423785629</v>
      </c>
      <c r="H89" s="0" t="n">
        <f aca="false">IFERROR(IF(I89=K89,0,1),1)</f>
        <v>1</v>
      </c>
      <c r="I89" s="0" t="s">
        <v>3252</v>
      </c>
      <c r="K89" s="4" t="e">
        <f aca="false">VLOOKUP(I89,'[1]35-SP'!K$1:K$1048576,1,0)</f>
        <v>#N/A</v>
      </c>
      <c r="N89" s="0" t="n">
        <v>5630</v>
      </c>
    </row>
    <row r="90" customFormat="false" ht="12.8" hidden="false" customHeight="false" outlineLevel="0" collapsed="false">
      <c r="B90" s="0" t="n">
        <v>350775</v>
      </c>
      <c r="C90" s="0" t="n">
        <v>3</v>
      </c>
      <c r="D90" s="0" t="n">
        <v>35</v>
      </c>
      <c r="E90" s="2" t="n">
        <f aca="false">VLOOKUP(B90,'10'!$B$2:$F$5570,4,0)</f>
        <v>-21.1651</v>
      </c>
      <c r="F90" s="2" t="n">
        <f aca="false">VLOOKUP(B90,'10'!$B$2:$F$5570,5,0)</f>
        <v>-50.1861</v>
      </c>
      <c r="G90" s="3" t="n">
        <f aca="false">VLOOKUP(B90,'10'!$B$2:$J$5570,6,0)</f>
        <v>3064.15436230013</v>
      </c>
      <c r="H90" s="0" t="n">
        <f aca="false">IFERROR(IF(I90=K90,0,1),1)</f>
        <v>1</v>
      </c>
      <c r="I90" s="0" t="s">
        <v>3253</v>
      </c>
      <c r="K90" s="4" t="e">
        <f aca="false">VLOOKUP(I90,'[1]35-SP'!K$1:K$1048576,1,0)</f>
        <v>#N/A</v>
      </c>
      <c r="N90" s="0" t="n">
        <v>2841</v>
      </c>
    </row>
    <row r="91" customFormat="false" ht="12.8" hidden="false" customHeight="false" outlineLevel="0" collapsed="false">
      <c r="B91" s="0" t="n">
        <v>350780</v>
      </c>
      <c r="C91" s="0" t="n">
        <v>3</v>
      </c>
      <c r="D91" s="0" t="n">
        <v>35</v>
      </c>
      <c r="E91" s="2" t="n">
        <f aca="false">VLOOKUP(B91,'10'!$B$2:$F$5570,4,0)</f>
        <v>-20.9845</v>
      </c>
      <c r="F91" s="2" t="n">
        <f aca="false">VLOOKUP(B91,'10'!$B$2:$F$5570,5,0)</f>
        <v>-47.6572</v>
      </c>
      <c r="G91" s="3" t="n">
        <f aca="false">VLOOKUP(B91,'10'!$B$2:$J$5570,6,0)</f>
        <v>26523.6480386078</v>
      </c>
      <c r="H91" s="0" t="n">
        <f aca="false">IFERROR(IF(I91=K91,0,1),1)</f>
        <v>1</v>
      </c>
      <c r="I91" s="0" t="s">
        <v>3254</v>
      </c>
      <c r="K91" s="4" t="e">
        <f aca="false">VLOOKUP(I91,'[1]35-SP'!K$1:K$1048576,1,0)</f>
        <v>#N/A</v>
      </c>
      <c r="N91" s="0" t="n">
        <v>24592</v>
      </c>
    </row>
    <row r="92" customFormat="false" ht="12.8" hidden="false" customHeight="false" outlineLevel="0" collapsed="false">
      <c r="B92" s="0" t="n">
        <v>350790</v>
      </c>
      <c r="C92" s="0" t="n">
        <v>3</v>
      </c>
      <c r="D92" s="0" t="n">
        <v>35</v>
      </c>
      <c r="E92" s="2" t="n">
        <f aca="false">VLOOKUP(B92,'10'!$B$2:$F$5570,4,0)</f>
        <v>-22.2795</v>
      </c>
      <c r="F92" s="2" t="n">
        <f aca="false">VLOOKUP(B92,'10'!$B$2:$F$5570,5,0)</f>
        <v>-48.1251</v>
      </c>
      <c r="G92" s="3" t="n">
        <f aca="false">VLOOKUP(B92,'10'!$B$2:$J$5570,6,0)</f>
        <v>26060.9510229701</v>
      </c>
      <c r="H92" s="0" t="n">
        <f aca="false">IFERROR(IF(I92=K92,0,1),1)</f>
        <v>0</v>
      </c>
      <c r="I92" s="0" t="s">
        <v>3255</v>
      </c>
      <c r="K92" s="4" t="str">
        <f aca="false">VLOOKUP(I92,'[1]35-SP'!K$1:K$1048576,1,0)</f>
        <v>'Brotas'</v>
      </c>
      <c r="N92" s="0" t="n">
        <v>24163</v>
      </c>
    </row>
    <row r="93" customFormat="false" ht="12.8" hidden="false" customHeight="false" outlineLevel="0" collapsed="false">
      <c r="B93" s="0" t="n">
        <v>350800</v>
      </c>
      <c r="C93" s="0" t="n">
        <v>3</v>
      </c>
      <c r="D93" s="0" t="n">
        <v>35</v>
      </c>
      <c r="E93" s="2" t="n">
        <f aca="false">VLOOKUP(B93,'10'!$B$2:$F$5570,4,0)</f>
        <v>-23.7977</v>
      </c>
      <c r="F93" s="2" t="n">
        <f aca="false">VLOOKUP(B93,'10'!$B$2:$F$5570,5,0)</f>
        <v>-48.5958</v>
      </c>
      <c r="G93" s="3" t="n">
        <f aca="false">VLOOKUP(B93,'10'!$B$2:$J$5570,6,0)</f>
        <v>21343.3828495449</v>
      </c>
      <c r="H93" s="0" t="n">
        <f aca="false">IFERROR(IF(I93=K93,0,1),1)</f>
        <v>1</v>
      </c>
      <c r="I93" s="0" t="s">
        <v>3256</v>
      </c>
      <c r="K93" s="4" t="e">
        <f aca="false">VLOOKUP(I93,'[1]35-SP'!K$1:K$1048576,1,0)</f>
        <v>#N/A</v>
      </c>
      <c r="N93" s="0" t="n">
        <v>19789</v>
      </c>
    </row>
    <row r="94" customFormat="false" ht="12.8" hidden="false" customHeight="false" outlineLevel="0" collapsed="false">
      <c r="B94" s="0" t="n">
        <v>350810</v>
      </c>
      <c r="C94" s="0" t="n">
        <v>3</v>
      </c>
      <c r="D94" s="0" t="n">
        <v>35</v>
      </c>
      <c r="E94" s="2" t="n">
        <f aca="false">VLOOKUP(B94,'10'!$B$2:$F$5570,4,0)</f>
        <v>-21.0661</v>
      </c>
      <c r="F94" s="2" t="n">
        <f aca="false">VLOOKUP(B94,'10'!$B$2:$F$5570,5,0)</f>
        <v>-50.1475</v>
      </c>
      <c r="G94" s="3" t="n">
        <f aca="false">VLOOKUP(B94,'10'!$B$2:$J$5570,6,0)</f>
        <v>18338.5486174548</v>
      </c>
      <c r="H94" s="0" t="n">
        <f aca="false">IFERROR(IF(I94=K94,0,1),1)</f>
        <v>0</v>
      </c>
      <c r="I94" s="0" t="s">
        <v>3257</v>
      </c>
      <c r="K94" s="4" t="str">
        <f aca="false">VLOOKUP(I94,'[1]35-SP'!K$1:K$1048576,1,0)</f>
        <v>'Buritama'</v>
      </c>
      <c r="N94" s="0" t="n">
        <v>17003</v>
      </c>
    </row>
    <row r="95" customFormat="false" ht="12.8" hidden="false" customHeight="false" outlineLevel="0" collapsed="false">
      <c r="B95" s="0" t="n">
        <v>350820</v>
      </c>
      <c r="C95" s="0" t="n">
        <v>3</v>
      </c>
      <c r="D95" s="0" t="n">
        <v>35</v>
      </c>
      <c r="E95" s="2" t="n">
        <f aca="false">VLOOKUP(B95,'10'!$B$2:$F$5570,4,0)</f>
        <v>-20.1911</v>
      </c>
      <c r="F95" s="2" t="n">
        <f aca="false">VLOOKUP(B95,'10'!$B$2:$F$5570,5,0)</f>
        <v>-47.7096</v>
      </c>
      <c r="G95" s="3" t="n">
        <f aca="false">VLOOKUP(B95,'10'!$B$2:$J$5570,6,0)</f>
        <v>4796.30216443107</v>
      </c>
      <c r="H95" s="0" t="n">
        <f aca="false">IFERROR(IF(I95=K95,0,1),1)</f>
        <v>1</v>
      </c>
      <c r="I95" s="0" t="s">
        <v>3258</v>
      </c>
      <c r="K95" s="4" t="e">
        <f aca="false">VLOOKUP(I95,'[1]35-SP'!K$1:K$1048576,1,0)</f>
        <v>#N/A</v>
      </c>
      <c r="N95" s="0" t="n">
        <v>4447</v>
      </c>
    </row>
    <row r="96" customFormat="false" ht="12.8" hidden="false" customHeight="false" outlineLevel="0" collapsed="false">
      <c r="B96" s="0" t="n">
        <v>350830</v>
      </c>
      <c r="C96" s="0" t="n">
        <v>3</v>
      </c>
      <c r="D96" s="0" t="n">
        <v>35</v>
      </c>
      <c r="E96" s="2" t="n">
        <f aca="false">VLOOKUP(B96,'10'!$B$2:$F$5570,4,0)</f>
        <v>-22.4576</v>
      </c>
      <c r="F96" s="2" t="n">
        <f aca="false">VLOOKUP(B96,'10'!$B$2:$F$5570,5,0)</f>
        <v>-49.3393</v>
      </c>
      <c r="G96" s="3" t="n">
        <f aca="false">VLOOKUP(B96,'10'!$B$2:$J$5570,6,0)</f>
        <v>4622.65596508917</v>
      </c>
      <c r="H96" s="0" t="n">
        <f aca="false">IFERROR(IF(I96=K96,0,1),1)</f>
        <v>1</v>
      </c>
      <c r="I96" s="0" t="s">
        <v>3259</v>
      </c>
      <c r="K96" s="4" t="e">
        <f aca="false">VLOOKUP(I96,'[1]35-SP'!K$1:K$1048576,1,0)</f>
        <v>#N/A</v>
      </c>
      <c r="N96" s="0" t="n">
        <v>4286</v>
      </c>
    </row>
    <row r="97" customFormat="false" ht="12.8" hidden="false" customHeight="false" outlineLevel="0" collapsed="false">
      <c r="B97" s="0" t="n">
        <v>350840</v>
      </c>
      <c r="C97" s="0" t="n">
        <v>3</v>
      </c>
      <c r="D97" s="0" t="n">
        <v>35</v>
      </c>
      <c r="E97" s="2" t="n">
        <f aca="false">VLOOKUP(B97,'10'!$B$2:$F$5570,4,0)</f>
        <v>-23.3053</v>
      </c>
      <c r="F97" s="2" t="n">
        <f aca="false">VLOOKUP(B97,'10'!$B$2:$F$5570,5,0)</f>
        <v>-47.1362</v>
      </c>
      <c r="G97" s="3" t="n">
        <f aca="false">VLOOKUP(B97,'10'!$B$2:$J$5570,6,0)</f>
        <v>52812.1726520197</v>
      </c>
      <c r="H97" s="0" t="n">
        <f aca="false">IFERROR(IF(I97=K97,0,1),1)</f>
        <v>0</v>
      </c>
      <c r="I97" s="0" t="s">
        <v>3260</v>
      </c>
      <c r="K97" s="4" t="str">
        <f aca="false">VLOOKUP(I97,'[1]35-SP'!K$1:K$1048576,1,0)</f>
        <v>'Cabreuva'</v>
      </c>
      <c r="N97" s="0" t="n">
        <v>48966</v>
      </c>
    </row>
    <row r="98" customFormat="false" ht="12.8" hidden="false" customHeight="false" outlineLevel="0" collapsed="false">
      <c r="B98" s="0" t="n">
        <v>350850</v>
      </c>
      <c r="C98" s="0" t="n">
        <v>3</v>
      </c>
      <c r="D98" s="0" t="n">
        <v>35</v>
      </c>
      <c r="E98" s="2" t="n">
        <f aca="false">VLOOKUP(B98,'10'!$B$2:$F$5570,4,0)</f>
        <v>-23.0992</v>
      </c>
      <c r="F98" s="2" t="n">
        <f aca="false">VLOOKUP(B98,'10'!$B$2:$F$5570,5,0)</f>
        <v>-45.7076</v>
      </c>
      <c r="G98" s="3" t="n">
        <f aca="false">VLOOKUP(B98,'10'!$B$2:$J$5570,6,0)</f>
        <v>100831.278783074</v>
      </c>
      <c r="H98" s="0" t="n">
        <f aca="false">IFERROR(IF(I98=K98,0,1),1)</f>
        <v>0</v>
      </c>
      <c r="I98" s="0" t="s">
        <v>3261</v>
      </c>
      <c r="K98" s="4" t="str">
        <f aca="false">VLOOKUP(I98,'[1]35-SP'!K$1:K$1048576,1,0)</f>
        <v>'Cacapava'</v>
      </c>
      <c r="N98" s="0" t="n">
        <v>93488</v>
      </c>
    </row>
    <row r="99" customFormat="false" ht="12.8" hidden="false" customHeight="false" outlineLevel="0" collapsed="false">
      <c r="B99" s="0" t="n">
        <v>350860</v>
      </c>
      <c r="C99" s="0" t="n">
        <v>3</v>
      </c>
      <c r="D99" s="0" t="n">
        <v>35</v>
      </c>
      <c r="E99" s="2" t="n">
        <f aca="false">VLOOKUP(B99,'10'!$B$2:$F$5570,4,0)</f>
        <v>-22.6665</v>
      </c>
      <c r="F99" s="2" t="n">
        <f aca="false">VLOOKUP(B99,'10'!$B$2:$F$5570,5,0)</f>
        <v>-45.0154</v>
      </c>
      <c r="G99" s="3" t="n">
        <f aca="false">VLOOKUP(B99,'10'!$B$2:$J$5570,6,0)</f>
        <v>35664.3408300522</v>
      </c>
      <c r="H99" s="0" t="n">
        <f aca="false">IFERROR(IF(I99=K99,0,1),1)</f>
        <v>0</v>
      </c>
      <c r="I99" s="0" t="s">
        <v>3262</v>
      </c>
      <c r="K99" s="4" t="str">
        <f aca="false">VLOOKUP(I99,'[1]35-SP'!K$1:K$1048576,1,0)</f>
        <v>'Cachoeira_Paulista'</v>
      </c>
      <c r="N99" s="0" t="n">
        <v>33067</v>
      </c>
    </row>
    <row r="100" customFormat="false" ht="12.8" hidden="false" customHeight="false" outlineLevel="0" collapsed="false">
      <c r="B100" s="0" t="n">
        <v>350870</v>
      </c>
      <c r="C100" s="0" t="n">
        <v>3</v>
      </c>
      <c r="D100" s="0" t="n">
        <v>35</v>
      </c>
      <c r="E100" s="2" t="n">
        <f aca="false">VLOOKUP(B100,'10'!$B$2:$F$5570,4,0)</f>
        <v>-21.528</v>
      </c>
      <c r="F100" s="2" t="n">
        <f aca="false">VLOOKUP(B100,'10'!$B$2:$F$5570,5,0)</f>
        <v>-46.6437</v>
      </c>
      <c r="G100" s="3" t="n">
        <f aca="false">VLOOKUP(B100,'10'!$B$2:$J$5570,6,0)</f>
        <v>20450.3452529295</v>
      </c>
      <c r="H100" s="0" t="n">
        <f aca="false">IFERROR(IF(I100=K100,0,1),1)</f>
        <v>0</v>
      </c>
      <c r="I100" s="0" t="s">
        <v>3263</v>
      </c>
      <c r="K100" s="4" t="str">
        <f aca="false">VLOOKUP(I100,'[1]35-SP'!K$1:K$1048576,1,0)</f>
        <v>'Caconde'</v>
      </c>
      <c r="N100" s="0" t="n">
        <v>18961</v>
      </c>
    </row>
    <row r="101" customFormat="false" ht="12.8" hidden="false" customHeight="false" outlineLevel="0" collapsed="false">
      <c r="B101" s="0" t="n">
        <v>350880</v>
      </c>
      <c r="C101" s="0" t="n">
        <v>3</v>
      </c>
      <c r="D101" s="0" t="n">
        <v>35</v>
      </c>
      <c r="E101" s="2" t="n">
        <f aca="false">VLOOKUP(B101,'10'!$B$2:$F$5570,4,0)</f>
        <v>-21.8031</v>
      </c>
      <c r="F101" s="2" t="n">
        <f aca="false">VLOOKUP(B101,'10'!$B$2:$F$5570,5,0)</f>
        <v>-49.6092</v>
      </c>
      <c r="G101" s="3" t="n">
        <f aca="false">VLOOKUP(B101,'10'!$B$2:$J$5570,6,0)</f>
        <v>19078.4324233463</v>
      </c>
      <c r="H101" s="0" t="n">
        <f aca="false">IFERROR(IF(I101=K101,0,1),1)</f>
        <v>0</v>
      </c>
      <c r="I101" s="0" t="s">
        <v>3264</v>
      </c>
      <c r="K101" s="4" t="str">
        <f aca="false">VLOOKUP(I101,'[1]35-SP'!K$1:K$1048576,1,0)</f>
        <v>'Cafelandia'</v>
      </c>
      <c r="N101" s="0" t="n">
        <v>17689</v>
      </c>
    </row>
    <row r="102" customFormat="false" ht="12.8" hidden="false" customHeight="false" outlineLevel="0" collapsed="false">
      <c r="B102" s="0" t="n">
        <v>350890</v>
      </c>
      <c r="C102" s="0" t="n">
        <v>3</v>
      </c>
      <c r="D102" s="0" t="n">
        <v>35</v>
      </c>
      <c r="E102" s="2" t="n">
        <f aca="false">VLOOKUP(B102,'10'!$B$2:$F$5570,4,0)</f>
        <v>-22.0127</v>
      </c>
      <c r="F102" s="2" t="n">
        <f aca="false">VLOOKUP(B102,'10'!$B$2:$F$5570,5,0)</f>
        <v>-51.2394</v>
      </c>
      <c r="G102" s="3" t="n">
        <f aca="false">VLOOKUP(B102,'10'!$B$2:$J$5570,6,0)</f>
        <v>4519.11537417724</v>
      </c>
      <c r="H102" s="0" t="n">
        <f aca="false">IFERROR(IF(I102=K102,0,1),1)</f>
        <v>1</v>
      </c>
      <c r="I102" s="0" t="s">
        <v>3265</v>
      </c>
      <c r="K102" s="4" t="e">
        <f aca="false">VLOOKUP(I102,'[1]35-SP'!K$1:K$1048576,1,0)</f>
        <v>#N/A</v>
      </c>
      <c r="N102" s="0" t="n">
        <v>4190</v>
      </c>
    </row>
    <row r="103" customFormat="false" ht="12.8" hidden="false" customHeight="false" outlineLevel="0" collapsed="false">
      <c r="B103" s="0" t="n">
        <v>350900</v>
      </c>
      <c r="C103" s="0" t="n">
        <v>3</v>
      </c>
      <c r="D103" s="0" t="n">
        <v>35</v>
      </c>
      <c r="E103" s="2" t="n">
        <f aca="false">VLOOKUP(B103,'10'!$B$2:$F$5570,4,0)</f>
        <v>-23.3607</v>
      </c>
      <c r="F103" s="2" t="n">
        <f aca="false">VLOOKUP(B103,'10'!$B$2:$F$5570,5,0)</f>
        <v>-46.7397</v>
      </c>
      <c r="G103" s="3" t="n">
        <f aca="false">VLOOKUP(B103,'10'!$B$2:$J$5570,6,0)</f>
        <v>107993.914868972</v>
      </c>
      <c r="H103" s="0" t="n">
        <f aca="false">IFERROR(IF(I103=K103,0,1),1)</f>
        <v>0</v>
      </c>
      <c r="I103" s="0" t="s">
        <v>3266</v>
      </c>
      <c r="K103" s="4" t="str">
        <f aca="false">VLOOKUP(I103,'[1]35-SP'!K$1:K$1048576,1,0)</f>
        <v>'Caieiras'</v>
      </c>
      <c r="N103" s="0" t="n">
        <v>100129</v>
      </c>
    </row>
    <row r="104" customFormat="false" ht="12.8" hidden="false" customHeight="false" outlineLevel="0" collapsed="false">
      <c r="B104" s="0" t="n">
        <v>350910</v>
      </c>
      <c r="C104" s="0" t="n">
        <v>3</v>
      </c>
      <c r="D104" s="0" t="n">
        <v>35</v>
      </c>
      <c r="E104" s="2" t="n">
        <f aca="false">VLOOKUP(B104,'10'!$B$2:$F$5570,4,0)</f>
        <v>-21.8322</v>
      </c>
      <c r="F104" s="2" t="n">
        <f aca="false">VLOOKUP(B104,'10'!$B$2:$F$5570,5,0)</f>
        <v>-51.9969</v>
      </c>
      <c r="G104" s="3" t="n">
        <f aca="false">VLOOKUP(B104,'10'!$B$2:$J$5570,6,0)</f>
        <v>6255.57736759617</v>
      </c>
      <c r="H104" s="0" t="n">
        <f aca="false">IFERROR(IF(I104=K104,0,1),1)</f>
        <v>1</v>
      </c>
      <c r="I104" s="0" t="s">
        <v>3267</v>
      </c>
      <c r="K104" s="4" t="e">
        <f aca="false">VLOOKUP(I104,'[1]35-SP'!K$1:K$1048576,1,0)</f>
        <v>#N/A</v>
      </c>
      <c r="N104" s="0" t="n">
        <v>5800</v>
      </c>
    </row>
    <row r="105" customFormat="false" ht="12.8" hidden="false" customHeight="false" outlineLevel="0" collapsed="false">
      <c r="B105" s="0" t="n">
        <v>350920</v>
      </c>
      <c r="C105" s="0" t="n">
        <v>3</v>
      </c>
      <c r="D105" s="0" t="n">
        <v>35</v>
      </c>
      <c r="E105" s="2" t="n">
        <f aca="false">VLOOKUP(B105,'10'!$B$2:$F$5570,4,0)</f>
        <v>-23.355</v>
      </c>
      <c r="F105" s="2" t="n">
        <f aca="false">VLOOKUP(B105,'10'!$B$2:$F$5570,5,0)</f>
        <v>-46.8781</v>
      </c>
      <c r="G105" s="3" t="n">
        <f aca="false">VLOOKUP(B105,'10'!$B$2:$J$5570,6,0)</f>
        <v>81579.2001603861</v>
      </c>
      <c r="H105" s="0" t="n">
        <f aca="false">IFERROR(IF(I105=K105,0,1),1)</f>
        <v>0</v>
      </c>
      <c r="I105" s="0" t="s">
        <v>3268</v>
      </c>
      <c r="K105" s="4" t="str">
        <f aca="false">VLOOKUP(I105,'[1]35-SP'!K$1:K$1048576,1,0)</f>
        <v>'Cajamar'</v>
      </c>
      <c r="N105" s="0" t="n">
        <v>75638</v>
      </c>
    </row>
    <row r="106" customFormat="false" ht="12.8" hidden="false" customHeight="false" outlineLevel="0" collapsed="false">
      <c r="B106" s="0" t="n">
        <v>350925</v>
      </c>
      <c r="C106" s="0" t="n">
        <v>3</v>
      </c>
      <c r="D106" s="0" t="n">
        <v>35</v>
      </c>
      <c r="E106" s="2" t="n">
        <f aca="false">VLOOKUP(B106,'10'!$B$2:$F$5570,4,0)</f>
        <v>-24.7324</v>
      </c>
      <c r="F106" s="2" t="n">
        <f aca="false">VLOOKUP(B106,'10'!$B$2:$F$5570,5,0)</f>
        <v>-48.1223</v>
      </c>
      <c r="G106" s="3" t="n">
        <f aca="false">VLOOKUP(B106,'10'!$B$2:$J$5570,6,0)</f>
        <v>30851.8604482911</v>
      </c>
      <c r="H106" s="0" t="n">
        <f aca="false">IFERROR(IF(I106=K106,0,1),1)</f>
        <v>1</v>
      </c>
      <c r="I106" s="0" t="s">
        <v>3269</v>
      </c>
      <c r="K106" s="4" t="e">
        <f aca="false">VLOOKUP(I106,'[1]35-SP'!K$1:K$1048576,1,0)</f>
        <v>#N/A</v>
      </c>
      <c r="N106" s="0" t="n">
        <v>28605</v>
      </c>
    </row>
    <row r="107" customFormat="false" ht="12.8" hidden="false" customHeight="false" outlineLevel="0" collapsed="false">
      <c r="B107" s="0" t="n">
        <v>350930</v>
      </c>
      <c r="C107" s="0" t="n">
        <v>3</v>
      </c>
      <c r="D107" s="0" t="n">
        <v>35</v>
      </c>
      <c r="E107" s="2" t="n">
        <f aca="false">VLOOKUP(B107,'10'!$B$2:$F$5570,4,0)</f>
        <v>-20.8773</v>
      </c>
      <c r="F107" s="2" t="n">
        <f aca="false">VLOOKUP(B107,'10'!$B$2:$F$5570,5,0)</f>
        <v>-48.8063</v>
      </c>
      <c r="G107" s="3" t="n">
        <f aca="false">VLOOKUP(B107,'10'!$B$2:$J$5570,6,0)</f>
        <v>11309.6524614851</v>
      </c>
      <c r="H107" s="0" t="n">
        <f aca="false">IFERROR(IF(I107=K107,0,1),1)</f>
        <v>0</v>
      </c>
      <c r="I107" s="0" t="s">
        <v>3270</v>
      </c>
      <c r="K107" s="4" t="str">
        <f aca="false">VLOOKUP(I107,'[1]35-SP'!K$1:K$1048576,1,0)</f>
        <v>'Cajobi'</v>
      </c>
      <c r="N107" s="0" t="n">
        <v>10486</v>
      </c>
    </row>
    <row r="108" customFormat="false" ht="12.8" hidden="false" customHeight="false" outlineLevel="0" collapsed="false">
      <c r="B108" s="0" t="n">
        <v>350940</v>
      </c>
      <c r="C108" s="0" t="n">
        <v>3</v>
      </c>
      <c r="D108" s="0" t="n">
        <v>35</v>
      </c>
      <c r="E108" s="2" t="n">
        <f aca="false">VLOOKUP(B108,'10'!$B$2:$F$5570,4,0)</f>
        <v>-21.2749</v>
      </c>
      <c r="F108" s="2" t="n">
        <f aca="false">VLOOKUP(B108,'10'!$B$2:$F$5570,5,0)</f>
        <v>-47.303</v>
      </c>
      <c r="G108" s="3" t="n">
        <f aca="false">VLOOKUP(B108,'10'!$B$2:$J$5570,6,0)</f>
        <v>27972.1377635529</v>
      </c>
      <c r="H108" s="0" t="n">
        <f aca="false">IFERROR(IF(I108=K108,0,1),1)</f>
        <v>0</v>
      </c>
      <c r="I108" s="0" t="s">
        <v>3271</v>
      </c>
      <c r="K108" s="4" t="str">
        <f aca="false">VLOOKUP(I108,'[1]35-SP'!K$1:K$1048576,1,0)</f>
        <v>'Cajuru'</v>
      </c>
      <c r="N108" s="0" t="n">
        <v>25935</v>
      </c>
    </row>
    <row r="109" customFormat="false" ht="12.8" hidden="false" customHeight="false" outlineLevel="0" collapsed="false">
      <c r="B109" s="0" t="n">
        <v>350945</v>
      </c>
      <c r="C109" s="0" t="n">
        <v>3</v>
      </c>
      <c r="D109" s="0" t="n">
        <v>35</v>
      </c>
      <c r="E109" s="2" t="n">
        <f aca="false">VLOOKUP(B109,'10'!$B$2:$F$5570,4,0)</f>
        <v>-23.5895</v>
      </c>
      <c r="F109" s="2" t="n">
        <f aca="false">VLOOKUP(B109,'10'!$B$2:$F$5570,5,0)</f>
        <v>-48.4758</v>
      </c>
      <c r="G109" s="3" t="n">
        <f aca="false">VLOOKUP(B109,'10'!$B$2:$J$5570,6,0)</f>
        <v>6461.58000159805</v>
      </c>
      <c r="H109" s="0" t="n">
        <f aca="false">IFERROR(IF(I109=K109,0,1),1)</f>
        <v>1</v>
      </c>
      <c r="I109" s="0" t="s">
        <v>3272</v>
      </c>
      <c r="K109" s="4" t="e">
        <f aca="false">VLOOKUP(I109,'[1]35-SP'!K$1:K$1048576,1,0)</f>
        <v>#N/A</v>
      </c>
      <c r="N109" s="0" t="n">
        <v>5991</v>
      </c>
    </row>
    <row r="110" customFormat="false" ht="12.8" hidden="false" customHeight="false" outlineLevel="0" collapsed="false">
      <c r="B110" s="0" t="n">
        <v>350950</v>
      </c>
      <c r="C110" s="0" t="n">
        <v>3</v>
      </c>
      <c r="D110" s="0" t="n">
        <v>35</v>
      </c>
      <c r="E110" s="2" t="n">
        <f aca="false">VLOOKUP(B110,'10'!$B$2:$F$5570,4,0)</f>
        <v>-22.9053</v>
      </c>
      <c r="F110" s="2" t="n">
        <f aca="false">VLOOKUP(B110,'10'!$B$2:$F$5570,5,0)</f>
        <v>-47.0659</v>
      </c>
      <c r="G110" s="3" t="n">
        <f aca="false">VLOOKUP(B110,'10'!$B$2:$J$5570,6,0)</f>
        <v>1287887.48296248</v>
      </c>
      <c r="H110" s="0" t="n">
        <f aca="false">IFERROR(IF(I110=K110,0,1),1)</f>
        <v>0</v>
      </c>
      <c r="I110" s="0" t="s">
        <v>3273</v>
      </c>
      <c r="K110" s="4" t="str">
        <f aca="false">VLOOKUP(I110,'[1]35-SP'!K$1:K$1048576,1,0)</f>
        <v>'Campinas'</v>
      </c>
      <c r="N110" s="0" t="n">
        <v>1194094</v>
      </c>
    </row>
    <row r="111" customFormat="false" ht="12.8" hidden="false" customHeight="false" outlineLevel="0" collapsed="false">
      <c r="B111" s="0" t="n">
        <v>350960</v>
      </c>
      <c r="C111" s="0" t="n">
        <v>3</v>
      </c>
      <c r="D111" s="0" t="n">
        <v>35</v>
      </c>
      <c r="E111" s="2" t="n">
        <f aca="false">VLOOKUP(B111,'10'!$B$2:$F$5570,4,0)</f>
        <v>-23.2078</v>
      </c>
      <c r="F111" s="2" t="n">
        <f aca="false">VLOOKUP(B111,'10'!$B$2:$F$5570,5,0)</f>
        <v>-46.7889</v>
      </c>
      <c r="G111" s="3" t="n">
        <f aca="false">VLOOKUP(B111,'10'!$B$2:$J$5570,6,0)</f>
        <v>90312.2018751148</v>
      </c>
      <c r="H111" s="0" t="n">
        <f aca="false">IFERROR(IF(I111=K111,0,1),1)</f>
        <v>0</v>
      </c>
      <c r="I111" s="0" t="s">
        <v>3274</v>
      </c>
      <c r="K111" s="4" t="str">
        <f aca="false">VLOOKUP(I111,'[1]35-SP'!K$1:K$1048576,1,0)</f>
        <v>'Campo_Limpo_Paulista'</v>
      </c>
      <c r="N111" s="0" t="n">
        <v>83735</v>
      </c>
    </row>
    <row r="112" customFormat="false" ht="12.8" hidden="false" customHeight="false" outlineLevel="0" collapsed="false">
      <c r="B112" s="0" t="n">
        <v>350970</v>
      </c>
      <c r="C112" s="0" t="n">
        <v>3</v>
      </c>
      <c r="D112" s="0" t="n">
        <v>35</v>
      </c>
      <c r="E112" s="2" t="n">
        <f aca="false">VLOOKUP(B112,'10'!$B$2:$F$5570,4,0)</f>
        <v>-22.7296</v>
      </c>
      <c r="F112" s="2" t="n">
        <f aca="false">VLOOKUP(B112,'10'!$B$2:$F$5570,5,0)</f>
        <v>-45.5833</v>
      </c>
      <c r="G112" s="3" t="n">
        <f aca="false">VLOOKUP(B112,'10'!$B$2:$J$5570,6,0)</f>
        <v>55828.8709101519</v>
      </c>
      <c r="H112" s="0" t="n">
        <f aca="false">IFERROR(IF(I112=K112,0,1),1)</f>
        <v>0</v>
      </c>
      <c r="I112" s="0" t="s">
        <v>3275</v>
      </c>
      <c r="K112" s="4" t="str">
        <f aca="false">VLOOKUP(I112,'[1]35-SP'!K$1:K$1048576,1,0)</f>
        <v>'Campos_Do_Jordao'</v>
      </c>
      <c r="N112" s="0" t="n">
        <v>51763</v>
      </c>
    </row>
    <row r="113" customFormat="false" ht="12.8" hidden="false" customHeight="false" outlineLevel="0" collapsed="false">
      <c r="B113" s="0" t="n">
        <v>350980</v>
      </c>
      <c r="C113" s="0" t="n">
        <v>3</v>
      </c>
      <c r="D113" s="0" t="n">
        <v>35</v>
      </c>
      <c r="E113" s="2" t="n">
        <f aca="false">VLOOKUP(B113,'10'!$B$2:$F$5570,4,0)</f>
        <v>-22.602</v>
      </c>
      <c r="F113" s="2" t="n">
        <f aca="false">VLOOKUP(B113,'10'!$B$2:$F$5570,5,0)</f>
        <v>-49.9987</v>
      </c>
      <c r="G113" s="3" t="n">
        <f aca="false">VLOOKUP(B113,'10'!$B$2:$J$5570,6,0)</f>
        <v>5319.39785810075</v>
      </c>
      <c r="H113" s="0" t="n">
        <f aca="false">IFERROR(IF(I113=K113,0,1),1)</f>
        <v>1</v>
      </c>
      <c r="I113" s="0" t="s">
        <v>3276</v>
      </c>
      <c r="K113" s="4" t="e">
        <f aca="false">VLOOKUP(I113,'[1]35-SP'!K$1:K$1048576,1,0)</f>
        <v>#N/A</v>
      </c>
      <c r="N113" s="0" t="n">
        <v>4932</v>
      </c>
    </row>
    <row r="114" customFormat="false" ht="12.8" hidden="false" customHeight="false" outlineLevel="0" collapsed="false">
      <c r="B114" s="0" t="n">
        <v>350990</v>
      </c>
      <c r="C114" s="0" t="n">
        <v>3</v>
      </c>
      <c r="D114" s="0" t="n">
        <v>35</v>
      </c>
      <c r="E114" s="2" t="n">
        <f aca="false">VLOOKUP(B114,'10'!$B$2:$F$5570,4,0)</f>
        <v>-25.0144</v>
      </c>
      <c r="F114" s="2" t="n">
        <f aca="false">VLOOKUP(B114,'10'!$B$2:$F$5570,5,0)</f>
        <v>-47.9341</v>
      </c>
      <c r="G114" s="3" t="n">
        <f aca="false">VLOOKUP(B114,'10'!$B$2:$J$5570,6,0)</f>
        <v>13523.9111400497</v>
      </c>
      <c r="H114" s="0" t="n">
        <f aca="false">IFERROR(IF(I114=K114,0,1),1)</f>
        <v>1</v>
      </c>
      <c r="I114" s="0" t="s">
        <v>3277</v>
      </c>
      <c r="K114" s="4" t="e">
        <f aca="false">VLOOKUP(I114,'[1]35-SP'!K$1:K$1048576,1,0)</f>
        <v>#N/A</v>
      </c>
      <c r="N114" s="0" t="n">
        <v>12539</v>
      </c>
    </row>
    <row r="115" customFormat="false" ht="12.8" hidden="false" customHeight="false" outlineLevel="0" collapsed="false">
      <c r="B115" s="0" t="n">
        <v>350995</v>
      </c>
      <c r="C115" s="0" t="n">
        <v>3</v>
      </c>
      <c r="D115" s="0" t="n">
        <v>35</v>
      </c>
      <c r="E115" s="2" t="n">
        <f aca="false">VLOOKUP(B115,'10'!$B$2:$F$5570,4,0)</f>
        <v>-22.7003</v>
      </c>
      <c r="F115" s="2" t="n">
        <f aca="false">VLOOKUP(B115,'10'!$B$2:$F$5570,5,0)</f>
        <v>-45.0521</v>
      </c>
      <c r="G115" s="3" t="n">
        <f aca="false">VLOOKUP(B115,'10'!$B$2:$J$5570,6,0)</f>
        <v>5469.31600535865</v>
      </c>
      <c r="H115" s="0" t="n">
        <f aca="false">IFERROR(IF(I115=K115,0,1),1)</f>
        <v>1</v>
      </c>
      <c r="I115" s="0" t="s">
        <v>3278</v>
      </c>
      <c r="K115" s="4" t="e">
        <f aca="false">VLOOKUP(I115,'[1]35-SP'!K$1:K$1048576,1,0)</f>
        <v>#N/A</v>
      </c>
      <c r="N115" s="0" t="n">
        <v>5071</v>
      </c>
    </row>
    <row r="116" customFormat="false" ht="12.8" hidden="false" customHeight="false" outlineLevel="0" collapsed="false">
      <c r="B116" s="0" t="n">
        <v>351000</v>
      </c>
      <c r="C116" s="0" t="n">
        <v>3</v>
      </c>
      <c r="D116" s="0" t="n">
        <v>35</v>
      </c>
      <c r="E116" s="2" t="n">
        <f aca="false">VLOOKUP(B116,'10'!$B$2:$F$5570,4,0)</f>
        <v>-22.7471</v>
      </c>
      <c r="F116" s="2" t="n">
        <f aca="false">VLOOKUP(B116,'10'!$B$2:$F$5570,5,0)</f>
        <v>-50.3873</v>
      </c>
      <c r="G116" s="3" t="n">
        <f aca="false">VLOOKUP(B116,'10'!$B$2:$J$5570,6,0)</f>
        <v>33663.6346202434</v>
      </c>
      <c r="H116" s="0" t="n">
        <f aca="false">IFERROR(IF(I116=K116,0,1),1)</f>
        <v>0</v>
      </c>
      <c r="I116" s="0" t="s">
        <v>3279</v>
      </c>
      <c r="K116" s="4" t="str">
        <f aca="false">VLOOKUP(I116,'[1]35-SP'!K$1:K$1048576,1,0)</f>
        <v>'Candido_Mota'</v>
      </c>
      <c r="N116" s="0" t="n">
        <v>31212</v>
      </c>
    </row>
    <row r="117" customFormat="false" ht="12.8" hidden="false" customHeight="false" outlineLevel="0" collapsed="false">
      <c r="B117" s="0" t="n">
        <v>351010</v>
      </c>
      <c r="C117" s="0" t="n">
        <v>3</v>
      </c>
      <c r="D117" s="0" t="n">
        <v>35</v>
      </c>
      <c r="E117" s="2" t="n">
        <f aca="false">VLOOKUP(B117,'10'!$B$2:$F$5570,4,0)</f>
        <v>-21.3275</v>
      </c>
      <c r="F117" s="2" t="n">
        <f aca="false">VLOOKUP(B117,'10'!$B$2:$F$5570,5,0)</f>
        <v>-48.6327</v>
      </c>
      <c r="G117" s="3" t="n">
        <f aca="false">VLOOKUP(B117,'10'!$B$2:$J$5570,6,0)</f>
        <v>3005.91277991216</v>
      </c>
      <c r="H117" s="0" t="n">
        <f aca="false">IFERROR(IF(I117=K117,0,1),1)</f>
        <v>1</v>
      </c>
      <c r="I117" s="0" t="s">
        <v>3280</v>
      </c>
      <c r="K117" s="4" t="e">
        <f aca="false">VLOOKUP(I117,'[1]35-SP'!K$1:K$1048576,1,0)</f>
        <v>#N/A</v>
      </c>
      <c r="N117" s="0" t="n">
        <v>2787</v>
      </c>
    </row>
    <row r="118" customFormat="false" ht="12.8" hidden="false" customHeight="false" outlineLevel="0" collapsed="false">
      <c r="B118" s="0" t="n">
        <v>351015</v>
      </c>
      <c r="C118" s="0" t="n">
        <v>3</v>
      </c>
      <c r="D118" s="0" t="n">
        <v>35</v>
      </c>
      <c r="E118" s="2" t="n">
        <f aca="false">VLOOKUP(B118,'10'!$B$2:$F$5570,4,0)</f>
        <v>-23.004</v>
      </c>
      <c r="F118" s="2" t="n">
        <f aca="false">VLOOKUP(B118,'10'!$B$2:$F$5570,5,0)</f>
        <v>-49.7839</v>
      </c>
      <c r="G118" s="3" t="n">
        <f aca="false">VLOOKUP(B118,'10'!$B$2:$J$5570,6,0)</f>
        <v>5542.65725725461</v>
      </c>
      <c r="H118" s="0" t="n">
        <f aca="false">IFERROR(IF(I118=K118,0,1),1)</f>
        <v>1</v>
      </c>
      <c r="I118" s="0" t="s">
        <v>3281</v>
      </c>
      <c r="K118" s="4" t="e">
        <f aca="false">VLOOKUP(I118,'[1]35-SP'!K$1:K$1048576,1,0)</f>
        <v>#N/A</v>
      </c>
      <c r="N118" s="0" t="n">
        <v>5139</v>
      </c>
    </row>
    <row r="119" customFormat="false" ht="12.8" hidden="false" customHeight="false" outlineLevel="0" collapsed="false">
      <c r="B119" s="0" t="n">
        <v>351020</v>
      </c>
      <c r="C119" s="0" t="n">
        <v>3</v>
      </c>
      <c r="D119" s="0" t="n">
        <v>35</v>
      </c>
      <c r="E119" s="2" t="n">
        <f aca="false">VLOOKUP(B119,'10'!$B$2:$F$5570,4,0)</f>
        <v>-24.0113</v>
      </c>
      <c r="F119" s="2" t="n">
        <f aca="false">VLOOKUP(B119,'10'!$B$2:$F$5570,5,0)</f>
        <v>-48.3482</v>
      </c>
      <c r="G119" s="3" t="n">
        <f aca="false">VLOOKUP(B119,'10'!$B$2:$J$5570,6,0)</f>
        <v>50863.2367376669</v>
      </c>
      <c r="H119" s="0" t="n">
        <f aca="false">IFERROR(IF(I119=K119,0,1),1)</f>
        <v>0</v>
      </c>
      <c r="I119" s="0" t="s">
        <v>3282</v>
      </c>
      <c r="K119" s="4" t="str">
        <f aca="false">VLOOKUP(I119,'[1]35-SP'!K$1:K$1048576,1,0)</f>
        <v>'Capao_Bonito'</v>
      </c>
      <c r="N119" s="0" t="n">
        <v>47159</v>
      </c>
    </row>
    <row r="120" customFormat="false" ht="12.8" hidden="false" customHeight="false" outlineLevel="0" collapsed="false">
      <c r="B120" s="0" t="n">
        <v>351030</v>
      </c>
      <c r="C120" s="0" t="n">
        <v>3</v>
      </c>
      <c r="D120" s="0" t="n">
        <v>35</v>
      </c>
      <c r="E120" s="2" t="n">
        <f aca="false">VLOOKUP(B120,'10'!$B$2:$F$5570,4,0)</f>
        <v>-23.4685</v>
      </c>
      <c r="F120" s="2" t="n">
        <f aca="false">VLOOKUP(B120,'10'!$B$2:$F$5570,5,0)</f>
        <v>-47.7388</v>
      </c>
      <c r="G120" s="3" t="n">
        <f aca="false">VLOOKUP(B120,'10'!$B$2:$J$5570,6,0)</f>
        <v>22022.8679774045</v>
      </c>
      <c r="H120" s="0" t="n">
        <f aca="false">IFERROR(IF(I120=K120,0,1),1)</f>
        <v>1</v>
      </c>
      <c r="I120" s="0" t="s">
        <v>3283</v>
      </c>
      <c r="K120" s="4" t="e">
        <f aca="false">VLOOKUP(I120,'[1]35-SP'!K$1:K$1048576,1,0)</f>
        <v>#N/A</v>
      </c>
      <c r="N120" s="0" t="n">
        <v>20419</v>
      </c>
    </row>
    <row r="121" customFormat="false" ht="12.8" hidden="false" customHeight="false" outlineLevel="0" collapsed="false">
      <c r="B121" s="0" t="n">
        <v>351040</v>
      </c>
      <c r="C121" s="0" t="n">
        <v>3</v>
      </c>
      <c r="D121" s="0" t="n">
        <v>35</v>
      </c>
      <c r="E121" s="2" t="n">
        <f aca="false">VLOOKUP(B121,'10'!$B$2:$F$5570,4,0)</f>
        <v>-22.9951</v>
      </c>
      <c r="F121" s="2" t="n">
        <f aca="false">VLOOKUP(B121,'10'!$B$2:$F$5570,5,0)</f>
        <v>-47.5071</v>
      </c>
      <c r="G121" s="3" t="n">
        <f aca="false">VLOOKUP(B121,'10'!$B$2:$J$5570,6,0)</f>
        <v>59472.2054528656</v>
      </c>
      <c r="H121" s="0" t="n">
        <f aca="false">IFERROR(IF(I121=K121,0,1),1)</f>
        <v>0</v>
      </c>
      <c r="I121" s="0" t="s">
        <v>3284</v>
      </c>
      <c r="K121" s="4" t="str">
        <f aca="false">VLOOKUP(I121,'[1]35-SP'!K$1:K$1048576,1,0)</f>
        <v>'Capivari'</v>
      </c>
      <c r="N121" s="0" t="n">
        <v>55141</v>
      </c>
    </row>
    <row r="122" customFormat="false" ht="12.8" hidden="false" customHeight="false" outlineLevel="0" collapsed="false">
      <c r="B122" s="0" t="n">
        <v>351050</v>
      </c>
      <c r="C122" s="0" t="n">
        <v>3</v>
      </c>
      <c r="D122" s="0" t="n">
        <v>35</v>
      </c>
      <c r="E122" s="2" t="n">
        <f aca="false">VLOOKUP(B122,'10'!$B$2:$F$5570,4,0)</f>
        <v>-23.6125</v>
      </c>
      <c r="F122" s="2" t="n">
        <f aca="false">VLOOKUP(B122,'10'!$B$2:$F$5570,5,0)</f>
        <v>-45.4125</v>
      </c>
      <c r="G122" s="3" t="n">
        <f aca="false">VLOOKUP(B122,'10'!$B$2:$J$5570,6,0)</f>
        <v>129021.283206671</v>
      </c>
      <c r="H122" s="0" t="n">
        <f aca="false">IFERROR(IF(I122=K122,0,1),1)</f>
        <v>0</v>
      </c>
      <c r="I122" s="0" t="s">
        <v>3285</v>
      </c>
      <c r="K122" s="4" t="str">
        <f aca="false">VLOOKUP(I122,'[1]35-SP'!K$1:K$1048576,1,0)</f>
        <v>'Caraguatatuba'</v>
      </c>
      <c r="N122" s="0" t="n">
        <v>119625</v>
      </c>
    </row>
    <row r="123" customFormat="false" ht="12.8" hidden="false" customHeight="false" outlineLevel="0" collapsed="false">
      <c r="B123" s="0" t="n">
        <v>351060</v>
      </c>
      <c r="C123" s="0" t="n">
        <v>3</v>
      </c>
      <c r="D123" s="0" t="n">
        <v>35</v>
      </c>
      <c r="E123" s="2" t="n">
        <f aca="false">VLOOKUP(B123,'10'!$B$2:$F$5570,4,0)</f>
        <v>-23.5235</v>
      </c>
      <c r="F123" s="2" t="n">
        <f aca="false">VLOOKUP(B123,'10'!$B$2:$F$5570,5,0)</f>
        <v>-46.8407</v>
      </c>
      <c r="G123" s="3" t="n">
        <f aca="false">VLOOKUP(B123,'10'!$B$2:$J$5570,6,0)</f>
        <v>429921.025874979</v>
      </c>
      <c r="H123" s="0" t="n">
        <f aca="false">IFERROR(IF(I123=K123,0,1),1)</f>
        <v>0</v>
      </c>
      <c r="I123" s="0" t="s">
        <v>3286</v>
      </c>
      <c r="K123" s="4" t="str">
        <f aca="false">VLOOKUP(I123,'[1]35-SP'!K$1:K$1048576,1,0)</f>
        <v>'Carapicuiba'</v>
      </c>
      <c r="N123" s="0" t="n">
        <v>398611</v>
      </c>
    </row>
    <row r="124" customFormat="false" ht="12.8" hidden="false" customHeight="false" outlineLevel="0" collapsed="false">
      <c r="B124" s="0" t="n">
        <v>351070</v>
      </c>
      <c r="C124" s="0" t="n">
        <v>3</v>
      </c>
      <c r="D124" s="0" t="n">
        <v>35</v>
      </c>
      <c r="E124" s="2" t="n">
        <f aca="false">VLOOKUP(B124,'10'!$B$2:$F$5570,4,0)</f>
        <v>-20.08</v>
      </c>
      <c r="F124" s="2" t="n">
        <f aca="false">VLOOKUP(B124,'10'!$B$2:$F$5570,5,0)</f>
        <v>-49.9183</v>
      </c>
      <c r="G124" s="3" t="n">
        <f aca="false">VLOOKUP(B124,'10'!$B$2:$J$5570,6,0)</f>
        <v>13269.3738540579</v>
      </c>
      <c r="H124" s="0" t="n">
        <f aca="false">IFERROR(IF(I124=K124,0,1),1)</f>
        <v>0</v>
      </c>
      <c r="I124" s="0" t="s">
        <v>3287</v>
      </c>
      <c r="K124" s="4" t="str">
        <f aca="false">VLOOKUP(I124,'[1]35-SP'!K$1:K$1048576,1,0)</f>
        <v>'Cardoso'</v>
      </c>
      <c r="N124" s="0" t="n">
        <v>12303</v>
      </c>
    </row>
    <row r="125" customFormat="false" ht="12.8" hidden="false" customHeight="false" outlineLevel="0" collapsed="false">
      <c r="B125" s="0" t="n">
        <v>351080</v>
      </c>
      <c r="C125" s="0" t="n">
        <v>3</v>
      </c>
      <c r="D125" s="0" t="n">
        <v>35</v>
      </c>
      <c r="E125" s="2" t="n">
        <f aca="false">VLOOKUP(B125,'10'!$B$2:$F$5570,4,0)</f>
        <v>-21.7708</v>
      </c>
      <c r="F125" s="2" t="n">
        <f aca="false">VLOOKUP(B125,'10'!$B$2:$F$5570,5,0)</f>
        <v>-47.0852</v>
      </c>
      <c r="G125" s="3" t="n">
        <f aca="false">VLOOKUP(B125,'10'!$B$2:$J$5570,6,0)</f>
        <v>32612.0504937941</v>
      </c>
      <c r="H125" s="0" t="n">
        <f aca="false">IFERROR(IF(I125=K125,0,1),1)</f>
        <v>0</v>
      </c>
      <c r="I125" s="0" t="s">
        <v>3288</v>
      </c>
      <c r="K125" s="4" t="str">
        <f aca="false">VLOOKUP(I125,'[1]35-SP'!K$1:K$1048576,1,0)</f>
        <v>'Casa_Branca'</v>
      </c>
      <c r="N125" s="0" t="n">
        <v>30237</v>
      </c>
    </row>
    <row r="126" customFormat="false" ht="12.8" hidden="false" customHeight="false" outlineLevel="0" collapsed="false">
      <c r="B126" s="0" t="n">
        <v>351090</v>
      </c>
      <c r="C126" s="0" t="n">
        <v>3</v>
      </c>
      <c r="D126" s="0" t="n">
        <v>35</v>
      </c>
      <c r="E126" s="2" t="n">
        <f aca="false">VLOOKUP(B126,'10'!$B$2:$F$5570,4,0)</f>
        <v>-21.2801</v>
      </c>
      <c r="F126" s="2" t="n">
        <f aca="false">VLOOKUP(B126,'10'!$B$2:$F$5570,5,0)</f>
        <v>-47.1643</v>
      </c>
      <c r="G126" s="3" t="n">
        <f aca="false">VLOOKUP(B126,'10'!$B$2:$J$5570,6,0)</f>
        <v>2741.66856352232</v>
      </c>
      <c r="H126" s="0" t="n">
        <f aca="false">IFERROR(IF(I126=K126,0,1),1)</f>
        <v>1</v>
      </c>
      <c r="I126" s="0" t="s">
        <v>3289</v>
      </c>
      <c r="K126" s="4" t="e">
        <f aca="false">VLOOKUP(I126,'[1]35-SP'!K$1:K$1048576,1,0)</f>
        <v>#N/A</v>
      </c>
      <c r="N126" s="0" t="n">
        <v>2542</v>
      </c>
    </row>
    <row r="127" customFormat="false" ht="12.8" hidden="false" customHeight="false" outlineLevel="0" collapsed="false">
      <c r="B127" s="0" t="n">
        <v>351100</v>
      </c>
      <c r="C127" s="0" t="n">
        <v>3</v>
      </c>
      <c r="D127" s="0" t="n">
        <v>35</v>
      </c>
      <c r="E127" s="2" t="n">
        <f aca="false">VLOOKUP(B127,'10'!$B$2:$F$5570,4,0)</f>
        <v>-20.8689</v>
      </c>
      <c r="F127" s="2" t="n">
        <f aca="false">VLOOKUP(B127,'10'!$B$2:$F$5570,5,0)</f>
        <v>-51.4884</v>
      </c>
      <c r="G127" s="3" t="n">
        <f aca="false">VLOOKUP(B127,'10'!$B$2:$J$5570,6,0)</f>
        <v>22366.9247326223</v>
      </c>
      <c r="H127" s="0" t="n">
        <f aca="false">IFERROR(IF(I127=K127,0,1),1)</f>
        <v>0</v>
      </c>
      <c r="I127" s="0" t="s">
        <v>3290</v>
      </c>
      <c r="K127" s="4" t="str">
        <f aca="false">VLOOKUP(I127,'[1]35-SP'!K$1:K$1048576,1,0)</f>
        <v>'Castilho'</v>
      </c>
      <c r="N127" s="0" t="n">
        <v>20738</v>
      </c>
    </row>
    <row r="128" customFormat="false" ht="12.8" hidden="false" customHeight="false" outlineLevel="0" collapsed="false">
      <c r="B128" s="0" t="n">
        <v>351110</v>
      </c>
      <c r="C128" s="0" t="n">
        <v>3</v>
      </c>
      <c r="D128" s="0" t="n">
        <v>35</v>
      </c>
      <c r="E128" s="2" t="n">
        <f aca="false">VLOOKUP(B128,'10'!$B$2:$F$5570,4,0)</f>
        <v>-21.1314</v>
      </c>
      <c r="F128" s="2" t="n">
        <f aca="false">VLOOKUP(B128,'10'!$B$2:$F$5570,5,0)</f>
        <v>-48.977</v>
      </c>
      <c r="G128" s="3" t="n">
        <f aca="false">VLOOKUP(B128,'10'!$B$2:$J$5570,6,0)</f>
        <v>130730.78150454</v>
      </c>
      <c r="H128" s="0" t="n">
        <f aca="false">IFERROR(IF(I128=K128,0,1),1)</f>
        <v>0</v>
      </c>
      <c r="I128" s="0" t="s">
        <v>3291</v>
      </c>
      <c r="K128" s="4" t="str">
        <f aca="false">VLOOKUP(I128,'[1]35-SP'!K$1:K$1048576,1,0)</f>
        <v>'Catanduva'</v>
      </c>
      <c r="N128" s="0" t="n">
        <v>121210</v>
      </c>
    </row>
    <row r="129" customFormat="false" ht="12.8" hidden="false" customHeight="false" outlineLevel="0" collapsed="false">
      <c r="B129" s="0" t="n">
        <v>351120</v>
      </c>
      <c r="C129" s="0" t="n">
        <v>3</v>
      </c>
      <c r="D129" s="0" t="n">
        <v>35</v>
      </c>
      <c r="E129" s="2" t="n">
        <f aca="false">VLOOKUP(B129,'10'!$B$2:$F$5570,4,0)</f>
        <v>-21.0519</v>
      </c>
      <c r="F129" s="2" t="n">
        <f aca="false">VLOOKUP(B129,'10'!$B$2:$F$5570,5,0)</f>
        <v>-49.0616</v>
      </c>
      <c r="G129" s="3" t="n">
        <f aca="false">VLOOKUP(B129,'10'!$B$2:$J$5570,6,0)</f>
        <v>8360.90271613889</v>
      </c>
      <c r="H129" s="0" t="n">
        <f aca="false">IFERROR(IF(I129=K129,0,1),1)</f>
        <v>1</v>
      </c>
      <c r="I129" s="0" t="s">
        <v>3292</v>
      </c>
      <c r="K129" s="4" t="e">
        <f aca="false">VLOOKUP(I129,'[1]35-SP'!K$1:K$1048576,1,0)</f>
        <v>#N/A</v>
      </c>
      <c r="N129" s="0" t="n">
        <v>7752</v>
      </c>
    </row>
    <row r="130" customFormat="false" ht="12.8" hidden="false" customHeight="false" outlineLevel="0" collapsed="false">
      <c r="B130" s="0" t="n">
        <v>351130</v>
      </c>
      <c r="C130" s="0" t="n">
        <v>3</v>
      </c>
      <c r="D130" s="0" t="n">
        <v>35</v>
      </c>
      <c r="E130" s="2" t="n">
        <f aca="false">VLOOKUP(B130,'10'!$B$2:$F$5570,4,0)</f>
        <v>-20.9009</v>
      </c>
      <c r="F130" s="2" t="n">
        <f aca="false">VLOOKUP(B130,'10'!$B$2:$F$5570,5,0)</f>
        <v>-49.2664</v>
      </c>
      <c r="G130" s="3" t="n">
        <f aca="false">VLOOKUP(B130,'10'!$B$2:$J$5570,6,0)</f>
        <v>9841.74887574398</v>
      </c>
      <c r="H130" s="0" t="n">
        <f aca="false">IFERROR(IF(I130=K130,0,1),1)</f>
        <v>1</v>
      </c>
      <c r="I130" s="0" t="s">
        <v>520</v>
      </c>
      <c r="K130" s="4" t="e">
        <f aca="false">VLOOKUP(I130,'[1]35-SP'!K$1:K$1048576,1,0)</f>
        <v>#N/A</v>
      </c>
      <c r="N130" s="0" t="n">
        <v>9125</v>
      </c>
    </row>
    <row r="131" customFormat="false" ht="12.8" hidden="false" customHeight="false" outlineLevel="0" collapsed="false">
      <c r="B131" s="0" t="n">
        <v>351140</v>
      </c>
      <c r="C131" s="0" t="n">
        <v>3</v>
      </c>
      <c r="D131" s="0" t="n">
        <v>35</v>
      </c>
      <c r="E131" s="2" t="n">
        <f aca="false">VLOOKUP(B131,'10'!$B$2:$F$5570,4,0)</f>
        <v>-23.038</v>
      </c>
      <c r="F131" s="2" t="n">
        <f aca="false">VLOOKUP(B131,'10'!$B$2:$F$5570,5,0)</f>
        <v>-49.1655</v>
      </c>
      <c r="G131" s="3" t="n">
        <f aca="false">VLOOKUP(B131,'10'!$B$2:$J$5570,6,0)</f>
        <v>21327.204632215</v>
      </c>
      <c r="H131" s="0" t="n">
        <f aca="false">IFERROR(IF(I131=K131,0,1),1)</f>
        <v>0</v>
      </c>
      <c r="I131" s="0" t="s">
        <v>3293</v>
      </c>
      <c r="K131" s="4" t="str">
        <f aca="false">VLOOKUP(I131,'[1]35-SP'!K$1:K$1048576,1,0)</f>
        <v>'Cerqueira_Cesar'</v>
      </c>
      <c r="N131" s="0" t="n">
        <v>19774</v>
      </c>
    </row>
    <row r="132" customFormat="false" ht="12.8" hidden="false" customHeight="false" outlineLevel="0" collapsed="false">
      <c r="B132" s="0" t="n">
        <v>351150</v>
      </c>
      <c r="C132" s="0" t="n">
        <v>3</v>
      </c>
      <c r="D132" s="0" t="n">
        <v>35</v>
      </c>
      <c r="E132" s="2" t="n">
        <f aca="false">VLOOKUP(B132,'10'!$B$2:$F$5570,4,0)</f>
        <v>-23.1665</v>
      </c>
      <c r="F132" s="2" t="n">
        <f aca="false">VLOOKUP(B132,'10'!$B$2:$F$5570,5,0)</f>
        <v>-47.7459</v>
      </c>
      <c r="G132" s="3" t="n">
        <f aca="false">VLOOKUP(B132,'10'!$B$2:$J$5570,6,0)</f>
        <v>51850.1079947963</v>
      </c>
      <c r="H132" s="0" t="n">
        <f aca="false">IFERROR(IF(I132=K132,0,1),1)</f>
        <v>0</v>
      </c>
      <c r="I132" s="0" t="s">
        <v>3294</v>
      </c>
      <c r="K132" s="4" t="str">
        <f aca="false">VLOOKUP(I132,'[1]35-SP'!K$1:K$1048576,1,0)</f>
        <v>'Cerquilho'</v>
      </c>
      <c r="N132" s="0" t="n">
        <v>48074</v>
      </c>
    </row>
    <row r="133" customFormat="false" ht="12.8" hidden="false" customHeight="false" outlineLevel="0" collapsed="false">
      <c r="B133" s="0" t="n">
        <v>351160</v>
      </c>
      <c r="C133" s="0" t="n">
        <v>3</v>
      </c>
      <c r="D133" s="0" t="n">
        <v>35</v>
      </c>
      <c r="E133" s="2" t="n">
        <f aca="false">VLOOKUP(B133,'10'!$B$2:$F$5570,4,0)</f>
        <v>-23.226</v>
      </c>
      <c r="F133" s="2" t="n">
        <f aca="false">VLOOKUP(B133,'10'!$B$2:$F$5570,5,0)</f>
        <v>-47.9545</v>
      </c>
      <c r="G133" s="3" t="n">
        <f aca="false">VLOOKUP(B133,'10'!$B$2:$J$5570,6,0)</f>
        <v>19322.1842311182</v>
      </c>
      <c r="H133" s="0" t="n">
        <f aca="false">IFERROR(IF(I133=K133,0,1),1)</f>
        <v>0</v>
      </c>
      <c r="I133" s="0" t="s">
        <v>3295</v>
      </c>
      <c r="K133" s="4" t="str">
        <f aca="false">VLOOKUP(I133,'[1]35-SP'!K$1:K$1048576,1,0)</f>
        <v>'Cesario_Lange'</v>
      </c>
      <c r="N133" s="0" t="n">
        <v>17915</v>
      </c>
    </row>
    <row r="134" customFormat="false" ht="12.8" hidden="false" customHeight="false" outlineLevel="0" collapsed="false">
      <c r="B134" s="0" t="n">
        <v>351170</v>
      </c>
      <c r="C134" s="0" t="n">
        <v>3</v>
      </c>
      <c r="D134" s="0" t="n">
        <v>35</v>
      </c>
      <c r="E134" s="2" t="n">
        <f aca="false">VLOOKUP(B134,'10'!$B$2:$F$5570,4,0)</f>
        <v>-22.5096</v>
      </c>
      <c r="F134" s="2" t="n">
        <f aca="false">VLOOKUP(B134,'10'!$B$2:$F$5570,5,0)</f>
        <v>-47.7755</v>
      </c>
      <c r="G134" s="3" t="n">
        <f aca="false">VLOOKUP(B134,'10'!$B$2:$J$5570,6,0)</f>
        <v>18345.0199043868</v>
      </c>
      <c r="H134" s="0" t="n">
        <f aca="false">IFERROR(IF(I134=K134,0,1),1)</f>
        <v>0</v>
      </c>
      <c r="I134" s="0" t="s">
        <v>3296</v>
      </c>
      <c r="K134" s="4" t="str">
        <f aca="false">VLOOKUP(I134,'[1]35-SP'!K$1:K$1048576,1,0)</f>
        <v>'Charqueada'</v>
      </c>
      <c r="N134" s="0" t="n">
        <v>17009</v>
      </c>
    </row>
    <row r="135" customFormat="false" ht="12.8" hidden="false" customHeight="false" outlineLevel="0" collapsed="false">
      <c r="B135" s="0" t="n">
        <v>351190</v>
      </c>
      <c r="C135" s="0" t="n">
        <v>3</v>
      </c>
      <c r="D135" s="0" t="n">
        <v>35</v>
      </c>
      <c r="E135" s="2" t="n">
        <f aca="false">VLOOKUP(B135,'10'!$B$2:$F$5570,4,0)</f>
        <v>-21.5604</v>
      </c>
      <c r="F135" s="2" t="n">
        <f aca="false">VLOOKUP(B135,'10'!$B$2:$F$5570,5,0)</f>
        <v>-50.4525</v>
      </c>
      <c r="G135" s="3" t="n">
        <f aca="false">VLOOKUP(B135,'10'!$B$2:$J$5570,6,0)</f>
        <v>9137.45714797841</v>
      </c>
      <c r="H135" s="0" t="n">
        <f aca="false">IFERROR(IF(I135=K135,0,1),1)</f>
        <v>0</v>
      </c>
      <c r="I135" s="0" t="s">
        <v>3297</v>
      </c>
      <c r="K135" s="4" t="str">
        <f aca="false">VLOOKUP(I135,'[1]35-SP'!K$1:K$1048576,1,0)</f>
        <v>'Clementina'</v>
      </c>
      <c r="N135" s="0" t="n">
        <v>8472</v>
      </c>
    </row>
    <row r="136" customFormat="false" ht="12.8" hidden="false" customHeight="false" outlineLevel="0" collapsed="false">
      <c r="B136" s="0" t="n">
        <v>351200</v>
      </c>
      <c r="C136" s="0" t="n">
        <v>3</v>
      </c>
      <c r="D136" s="0" t="n">
        <v>35</v>
      </c>
      <c r="E136" s="2" t="n">
        <f aca="false">VLOOKUP(B136,'10'!$B$2:$F$5570,4,0)</f>
        <v>-20.7114</v>
      </c>
      <c r="F136" s="2" t="n">
        <f aca="false">VLOOKUP(B136,'10'!$B$2:$F$5570,5,0)</f>
        <v>-48.5387</v>
      </c>
      <c r="G136" s="3" t="n">
        <f aca="false">VLOOKUP(B136,'10'!$B$2:$J$5570,6,0)</f>
        <v>19843.1228291439</v>
      </c>
      <c r="H136" s="0" t="n">
        <f aca="false">IFERROR(IF(I136=K136,0,1),1)</f>
        <v>0</v>
      </c>
      <c r="I136" s="0" t="s">
        <v>3298</v>
      </c>
      <c r="K136" s="4" t="str">
        <f aca="false">VLOOKUP(I136,'[1]35-SP'!K$1:K$1048576,1,0)</f>
        <v>'Colina'</v>
      </c>
      <c r="N136" s="0" t="n">
        <v>18398</v>
      </c>
    </row>
    <row r="137" customFormat="false" ht="12.8" hidden="false" customHeight="false" outlineLevel="0" collapsed="false">
      <c r="B137" s="0" t="n">
        <v>351210</v>
      </c>
      <c r="C137" s="0" t="n">
        <v>3</v>
      </c>
      <c r="D137" s="0" t="n">
        <v>35</v>
      </c>
      <c r="E137" s="2" t="n">
        <f aca="false">VLOOKUP(B137,'10'!$B$2:$F$5570,4,0)</f>
        <v>-20.1768</v>
      </c>
      <c r="F137" s="2" t="n">
        <f aca="false">VLOOKUP(B137,'10'!$B$2:$F$5570,5,0)</f>
        <v>-48.6865</v>
      </c>
      <c r="G137" s="3" t="n">
        <f aca="false">VLOOKUP(B137,'10'!$B$2:$J$5570,6,0)</f>
        <v>6690.23213986191</v>
      </c>
      <c r="H137" s="0" t="n">
        <f aca="false">IFERROR(IF(I137=K137,0,1),1)</f>
        <v>1</v>
      </c>
      <c r="I137" s="0" t="s">
        <v>3299</v>
      </c>
      <c r="K137" s="4" t="e">
        <f aca="false">VLOOKUP(I137,'[1]35-SP'!K$1:K$1048576,1,0)</f>
        <v>#N/A</v>
      </c>
      <c r="N137" s="0" t="n">
        <v>6203</v>
      </c>
    </row>
    <row r="138" customFormat="false" ht="12.8" hidden="false" customHeight="false" outlineLevel="0" collapsed="false">
      <c r="B138" s="0" t="n">
        <v>351220</v>
      </c>
      <c r="C138" s="0" t="n">
        <v>3</v>
      </c>
      <c r="D138" s="0" t="n">
        <v>35</v>
      </c>
      <c r="E138" s="2" t="n">
        <f aca="false">VLOOKUP(B138,'10'!$B$2:$F$5570,4,0)</f>
        <v>-22.3375</v>
      </c>
      <c r="F138" s="2" t="n">
        <f aca="false">VLOOKUP(B138,'10'!$B$2:$F$5570,5,0)</f>
        <v>-47.1729</v>
      </c>
      <c r="G138" s="3" t="n">
        <f aca="false">VLOOKUP(B138,'10'!$B$2:$J$5570,6,0)</f>
        <v>30005.2004080216</v>
      </c>
      <c r="H138" s="0" t="n">
        <f aca="false">IFERROR(IF(I138=K138,0,1),1)</f>
        <v>0</v>
      </c>
      <c r="I138" s="0" t="s">
        <v>3300</v>
      </c>
      <c r="K138" s="4" t="str">
        <f aca="false">VLOOKUP(I138,'[1]35-SP'!K$1:K$1048576,1,0)</f>
        <v>'Conchal'</v>
      </c>
      <c r="N138" s="0" t="n">
        <v>27820</v>
      </c>
    </row>
    <row r="139" customFormat="false" ht="12.8" hidden="false" customHeight="false" outlineLevel="0" collapsed="false">
      <c r="B139" s="0" t="n">
        <v>351230</v>
      </c>
      <c r="C139" s="0" t="n">
        <v>3</v>
      </c>
      <c r="D139" s="0" t="n">
        <v>35</v>
      </c>
      <c r="E139" s="2" t="n">
        <f aca="false">VLOOKUP(B139,'10'!$B$2:$F$5570,4,0)</f>
        <v>-23.0154</v>
      </c>
      <c r="F139" s="2" t="n">
        <f aca="false">VLOOKUP(B139,'10'!$B$2:$F$5570,5,0)</f>
        <v>-48.0134</v>
      </c>
      <c r="G139" s="3" t="n">
        <f aca="false">VLOOKUP(B139,'10'!$B$2:$J$5570,6,0)</f>
        <v>19165.7947969283</v>
      </c>
      <c r="H139" s="0" t="n">
        <f aca="false">IFERROR(IF(I139=K139,0,1),1)</f>
        <v>0</v>
      </c>
      <c r="I139" s="0" t="s">
        <v>3301</v>
      </c>
      <c r="K139" s="4" t="str">
        <f aca="false">VLOOKUP(I139,'[1]35-SP'!K$1:K$1048576,1,0)</f>
        <v>'Conchas'</v>
      </c>
      <c r="N139" s="0" t="n">
        <v>17770</v>
      </c>
    </row>
    <row r="140" customFormat="false" ht="12.8" hidden="false" customHeight="false" outlineLevel="0" collapsed="false">
      <c r="B140" s="0" t="n">
        <v>351240</v>
      </c>
      <c r="C140" s="0" t="n">
        <v>3</v>
      </c>
      <c r="D140" s="0" t="n">
        <v>35</v>
      </c>
      <c r="E140" s="2" t="n">
        <f aca="false">VLOOKUP(B140,'10'!$B$2:$F$5570,4,0)</f>
        <v>-22.4778</v>
      </c>
      <c r="F140" s="2" t="n">
        <f aca="false">VLOOKUP(B140,'10'!$B$2:$F$5570,5,0)</f>
        <v>-47.4519</v>
      </c>
      <c r="G140" s="3" t="n">
        <f aca="false">VLOOKUP(B140,'10'!$B$2:$J$5570,6,0)</f>
        <v>26123.506796646</v>
      </c>
      <c r="H140" s="0" t="n">
        <f aca="false">IFERROR(IF(I140=K140,0,1),1)</f>
        <v>1</v>
      </c>
      <c r="I140" s="0" t="s">
        <v>3302</v>
      </c>
      <c r="K140" s="4" t="e">
        <f aca="false">VLOOKUP(I140,'[1]35-SP'!K$1:K$1048576,1,0)</f>
        <v>#N/A</v>
      </c>
      <c r="N140" s="0" t="n">
        <v>24221</v>
      </c>
    </row>
    <row r="141" customFormat="false" ht="12.8" hidden="false" customHeight="false" outlineLevel="0" collapsed="false">
      <c r="B141" s="0" t="n">
        <v>351250</v>
      </c>
      <c r="C141" s="0" t="n">
        <v>3</v>
      </c>
      <c r="D141" s="0" t="n">
        <v>35</v>
      </c>
      <c r="E141" s="2" t="n">
        <f aca="false">VLOOKUP(B141,'10'!$B$2:$F$5570,4,0)</f>
        <v>-21.3521</v>
      </c>
      <c r="F141" s="2" t="n">
        <f aca="false">VLOOKUP(B141,'10'!$B$2:$F$5570,5,0)</f>
        <v>-50.2859</v>
      </c>
      <c r="G141" s="3" t="n">
        <f aca="false">VLOOKUP(B141,'10'!$B$2:$J$5570,6,0)</f>
        <v>6456.18726248805</v>
      </c>
      <c r="H141" s="0" t="n">
        <f aca="false">IFERROR(IF(I141=K141,0,1),1)</f>
        <v>1</v>
      </c>
      <c r="I141" s="0" t="s">
        <v>3303</v>
      </c>
      <c r="K141" s="4" t="e">
        <f aca="false">VLOOKUP(I141,'[1]35-SP'!K$1:K$1048576,1,0)</f>
        <v>#N/A</v>
      </c>
      <c r="N141" s="0" t="n">
        <v>5986</v>
      </c>
    </row>
    <row r="142" customFormat="false" ht="12.8" hidden="false" customHeight="false" outlineLevel="0" collapsed="false">
      <c r="B142" s="0" t="n">
        <v>351260</v>
      </c>
      <c r="C142" s="0" t="n">
        <v>3</v>
      </c>
      <c r="D142" s="0" t="n">
        <v>35</v>
      </c>
      <c r="E142" s="2" t="n">
        <f aca="false">VLOOKUP(B142,'10'!$B$2:$F$5570,4,0)</f>
        <v>-23.6261</v>
      </c>
      <c r="F142" s="2" t="n">
        <f aca="false">VLOOKUP(B142,'10'!$B$2:$F$5570,5,0)</f>
        <v>-49.31</v>
      </c>
      <c r="G142" s="3" t="n">
        <f aca="false">VLOOKUP(B142,'10'!$B$2:$J$5570,6,0)</f>
        <v>5099.37410241288</v>
      </c>
      <c r="H142" s="0" t="n">
        <f aca="false">IFERROR(IF(I142=K142,0,1),1)</f>
        <v>1</v>
      </c>
      <c r="I142" s="0" t="s">
        <v>3304</v>
      </c>
      <c r="K142" s="4" t="e">
        <f aca="false">VLOOKUP(I142,'[1]35-SP'!K$1:K$1048576,1,0)</f>
        <v>#N/A</v>
      </c>
      <c r="N142" s="0" t="n">
        <v>4728</v>
      </c>
    </row>
    <row r="143" customFormat="false" ht="12.8" hidden="false" customHeight="false" outlineLevel="0" collapsed="false">
      <c r="B143" s="0" t="n">
        <v>351270</v>
      </c>
      <c r="C143" s="0" t="n">
        <v>3</v>
      </c>
      <c r="D143" s="0" t="n">
        <v>35</v>
      </c>
      <c r="E143" s="2" t="n">
        <f aca="false">VLOOKUP(B143,'10'!$B$2:$F$5570,4,0)</f>
        <v>-22.2213</v>
      </c>
      <c r="F143" s="2" t="n">
        <f aca="false">VLOOKUP(B143,'10'!$B$2:$F$5570,5,0)</f>
        <v>-47.6215</v>
      </c>
      <c r="G143" s="3" t="n">
        <f aca="false">VLOOKUP(B143,'10'!$B$2:$J$5570,6,0)</f>
        <v>4364.88303563133</v>
      </c>
      <c r="H143" s="0" t="n">
        <f aca="false">IFERROR(IF(I143=K143,0,1),1)</f>
        <v>1</v>
      </c>
      <c r="I143" s="0" t="s">
        <v>3305</v>
      </c>
      <c r="K143" s="4" t="e">
        <f aca="false">VLOOKUP(I143,'[1]35-SP'!K$1:K$1048576,1,0)</f>
        <v>#N/A</v>
      </c>
      <c r="N143" s="0" t="n">
        <v>4047</v>
      </c>
    </row>
    <row r="144" customFormat="false" ht="12.8" hidden="false" customHeight="false" outlineLevel="0" collapsed="false">
      <c r="B144" s="0" t="n">
        <v>351280</v>
      </c>
      <c r="C144" s="0" t="n">
        <v>3</v>
      </c>
      <c r="D144" s="0" t="n">
        <v>35</v>
      </c>
      <c r="E144" s="2" t="n">
        <f aca="false">VLOOKUP(B144,'10'!$B$2:$F$5570,4,0)</f>
        <v>-22.6419</v>
      </c>
      <c r="F144" s="2" t="n">
        <f aca="false">VLOOKUP(B144,'10'!$B$2:$F$5570,5,0)</f>
        <v>-47.1926</v>
      </c>
      <c r="G144" s="3" t="n">
        <f aca="false">VLOOKUP(B144,'10'!$B$2:$J$5570,6,0)</f>
        <v>76574.7382663092</v>
      </c>
      <c r="H144" s="0" t="n">
        <f aca="false">IFERROR(IF(I144=K144,0,1),1)</f>
        <v>0</v>
      </c>
      <c r="I144" s="0" t="s">
        <v>3306</v>
      </c>
      <c r="K144" s="4" t="str">
        <f aca="false">VLOOKUP(I144,'[1]35-SP'!K$1:K$1048576,1,0)</f>
        <v>'Cosmopolis'</v>
      </c>
      <c r="N144" s="0" t="n">
        <v>70998</v>
      </c>
    </row>
    <row r="145" customFormat="false" ht="12.8" hidden="false" customHeight="false" outlineLevel="0" collapsed="false">
      <c r="B145" s="0" t="n">
        <v>351290</v>
      </c>
      <c r="C145" s="0" t="n">
        <v>3</v>
      </c>
      <c r="D145" s="0" t="n">
        <v>35</v>
      </c>
      <c r="E145" s="2" t="n">
        <f aca="false">VLOOKUP(B145,'10'!$B$2:$F$5570,4,0)</f>
        <v>-20.4755</v>
      </c>
      <c r="F145" s="2" t="n">
        <f aca="false">VLOOKUP(B145,'10'!$B$2:$F$5570,5,0)</f>
        <v>-49.7827</v>
      </c>
      <c r="G145" s="3" t="n">
        <f aca="false">VLOOKUP(B145,'10'!$B$2:$J$5570,6,0)</f>
        <v>7890.65586574717</v>
      </c>
      <c r="H145" s="0" t="n">
        <f aca="false">IFERROR(IF(I145=K145,0,1),1)</f>
        <v>1</v>
      </c>
      <c r="I145" s="0" t="s">
        <v>3307</v>
      </c>
      <c r="K145" s="4" t="e">
        <f aca="false">VLOOKUP(I145,'[1]35-SP'!K$1:K$1048576,1,0)</f>
        <v>#N/A</v>
      </c>
      <c r="N145" s="0" t="n">
        <v>7316</v>
      </c>
    </row>
    <row r="146" customFormat="false" ht="12.8" hidden="false" customHeight="false" outlineLevel="0" collapsed="false">
      <c r="B146" s="0" t="n">
        <v>351300</v>
      </c>
      <c r="C146" s="0" t="n">
        <v>3</v>
      </c>
      <c r="D146" s="0" t="n">
        <v>35</v>
      </c>
      <c r="E146" s="2" t="n">
        <f aca="false">VLOOKUP(B146,'10'!$B$2:$F$5570,4,0)</f>
        <v>-23.6022</v>
      </c>
      <c r="F146" s="2" t="n">
        <f aca="false">VLOOKUP(B146,'10'!$B$2:$F$5570,5,0)</f>
        <v>-46.919</v>
      </c>
      <c r="G146" s="3" t="n">
        <f aca="false">VLOOKUP(B146,'10'!$B$2:$J$5570,6,0)</f>
        <v>263914.180756307</v>
      </c>
      <c r="H146" s="0" t="n">
        <f aca="false">IFERROR(IF(I146=K146,0,1),1)</f>
        <v>0</v>
      </c>
      <c r="I146" s="0" t="s">
        <v>3308</v>
      </c>
      <c r="K146" s="4" t="str">
        <f aca="false">VLOOKUP(I146,'[1]35-SP'!K$1:K$1048576,1,0)</f>
        <v>'Cotia'</v>
      </c>
      <c r="N146" s="0" t="n">
        <v>244694</v>
      </c>
    </row>
    <row r="147" customFormat="false" ht="12.8" hidden="false" customHeight="false" outlineLevel="0" collapsed="false">
      <c r="B147" s="0" t="n">
        <v>351310</v>
      </c>
      <c r="C147" s="0" t="n">
        <v>3</v>
      </c>
      <c r="D147" s="0" t="n">
        <v>35</v>
      </c>
      <c r="E147" s="2" t="n">
        <f aca="false">VLOOKUP(B147,'10'!$B$2:$F$5570,4,0)</f>
        <v>-21.338</v>
      </c>
      <c r="F147" s="2" t="n">
        <f aca="false">VLOOKUP(B147,'10'!$B$2:$F$5570,5,0)</f>
        <v>-47.7324</v>
      </c>
      <c r="G147" s="3" t="n">
        <f aca="false">VLOOKUP(B147,'10'!$B$2:$J$5570,6,0)</f>
        <v>37747.0166743329</v>
      </c>
      <c r="H147" s="0" t="n">
        <f aca="false">IFERROR(IF(I147=K147,0,1),1)</f>
        <v>0</v>
      </c>
      <c r="I147" s="0" t="s">
        <v>3309</v>
      </c>
      <c r="K147" s="4" t="str">
        <f aca="false">VLOOKUP(I147,'[1]35-SP'!K$1:K$1048576,1,0)</f>
        <v>'Cravinhos'</v>
      </c>
      <c r="N147" s="0" t="n">
        <v>34998</v>
      </c>
    </row>
    <row r="148" customFormat="false" ht="12.8" hidden="false" customHeight="false" outlineLevel="0" collapsed="false">
      <c r="B148" s="0" t="n">
        <v>351320</v>
      </c>
      <c r="C148" s="0" t="n">
        <v>3</v>
      </c>
      <c r="D148" s="0" t="n">
        <v>35</v>
      </c>
      <c r="E148" s="2" t="n">
        <f aca="false">VLOOKUP(B148,'10'!$B$2:$F$5570,4,0)</f>
        <v>-20.4036</v>
      </c>
      <c r="F148" s="2" t="n">
        <f aca="false">VLOOKUP(B148,'10'!$B$2:$F$5570,5,0)</f>
        <v>-47.4209</v>
      </c>
      <c r="G148" s="3" t="n">
        <f aca="false">VLOOKUP(B148,'10'!$B$2:$J$5570,6,0)</f>
        <v>9211.87694769637</v>
      </c>
      <c r="H148" s="0" t="n">
        <f aca="false">IFERROR(IF(I148=K148,0,1),1)</f>
        <v>1</v>
      </c>
      <c r="I148" s="0" t="s">
        <v>3310</v>
      </c>
      <c r="K148" s="4" t="e">
        <f aca="false">VLOOKUP(I148,'[1]35-SP'!K$1:K$1048576,1,0)</f>
        <v>#N/A</v>
      </c>
      <c r="N148" s="0" t="n">
        <v>8541</v>
      </c>
    </row>
    <row r="149" customFormat="false" ht="12.8" hidden="false" customHeight="false" outlineLevel="0" collapsed="false">
      <c r="B149" s="0" t="n">
        <v>351330</v>
      </c>
      <c r="C149" s="0" t="n">
        <v>3</v>
      </c>
      <c r="D149" s="0" t="n">
        <v>35</v>
      </c>
      <c r="E149" s="2" t="n">
        <f aca="false">VLOOKUP(B149,'10'!$B$2:$F$5570,4,0)</f>
        <v>-22.7373</v>
      </c>
      <c r="F149" s="2" t="n">
        <f aca="false">VLOOKUP(B149,'10'!$B$2:$F$5570,5,0)</f>
        <v>-50.7909</v>
      </c>
      <c r="G149" s="3" t="n">
        <f aca="false">VLOOKUP(B149,'10'!$B$2:$J$5570,6,0)</f>
        <v>2264.95042619861</v>
      </c>
      <c r="H149" s="0" t="n">
        <f aca="false">IFERROR(IF(I149=K149,0,1),1)</f>
        <v>1</v>
      </c>
      <c r="I149" s="0" t="s">
        <v>3311</v>
      </c>
      <c r="K149" s="4" t="e">
        <f aca="false">VLOOKUP(I149,'[1]35-SP'!K$1:K$1048576,1,0)</f>
        <v>#N/A</v>
      </c>
      <c r="N149" s="0" t="n">
        <v>2100</v>
      </c>
    </row>
    <row r="150" customFormat="false" ht="12.8" hidden="false" customHeight="false" outlineLevel="0" collapsed="false">
      <c r="B150" s="0" t="n">
        <v>351340</v>
      </c>
      <c r="C150" s="0" t="n">
        <v>3</v>
      </c>
      <c r="D150" s="0" t="n">
        <v>35</v>
      </c>
      <c r="E150" s="2" t="n">
        <f aca="false">VLOOKUP(B150,'10'!$B$2:$F$5570,4,0)</f>
        <v>-22.5728</v>
      </c>
      <c r="F150" s="2" t="n">
        <f aca="false">VLOOKUP(B150,'10'!$B$2:$F$5570,5,0)</f>
        <v>-44.969</v>
      </c>
      <c r="G150" s="3" t="n">
        <f aca="false">VLOOKUP(B150,'10'!$B$2:$J$5570,6,0)</f>
        <v>88327.673882636</v>
      </c>
      <c r="H150" s="0" t="n">
        <f aca="false">IFERROR(IF(I150=K150,0,1),1)</f>
        <v>0</v>
      </c>
      <c r="I150" s="0" t="s">
        <v>3312</v>
      </c>
      <c r="K150" s="4" t="str">
        <f aca="false">VLOOKUP(I150,'[1]35-SP'!K$1:K$1048576,1,0)</f>
        <v>'Cruzeiro'</v>
      </c>
      <c r="N150" s="0" t="n">
        <v>81895</v>
      </c>
    </row>
    <row r="151" customFormat="false" ht="12.8" hidden="false" customHeight="false" outlineLevel="0" collapsed="false">
      <c r="B151" s="0" t="n">
        <v>351350</v>
      </c>
      <c r="C151" s="0" t="n">
        <v>3</v>
      </c>
      <c r="D151" s="0" t="n">
        <v>35</v>
      </c>
      <c r="E151" s="2" t="n">
        <f aca="false">VLOOKUP(B151,'10'!$B$2:$F$5570,4,0)</f>
        <v>-23.8911</v>
      </c>
      <c r="F151" s="2" t="n">
        <f aca="false">VLOOKUP(B151,'10'!$B$2:$F$5570,5,0)</f>
        <v>-46.424</v>
      </c>
      <c r="G151" s="3" t="n">
        <f aca="false">VLOOKUP(B151,'10'!$B$2:$J$5570,6,0)</f>
        <v>139952.365382634</v>
      </c>
      <c r="H151" s="0" t="n">
        <f aca="false">IFERROR(IF(I151=K151,0,1),1)</f>
        <v>0</v>
      </c>
      <c r="I151" s="0" t="s">
        <v>3313</v>
      </c>
      <c r="K151" s="4" t="str">
        <f aca="false">VLOOKUP(I151,'[1]35-SP'!K$1:K$1048576,1,0)</f>
        <v>'Cubatao'</v>
      </c>
      <c r="N151" s="0" t="n">
        <v>129760</v>
      </c>
    </row>
    <row r="152" customFormat="false" ht="12.8" hidden="false" customHeight="false" outlineLevel="0" collapsed="false">
      <c r="B152" s="0" t="n">
        <v>351360</v>
      </c>
      <c r="C152" s="0" t="n">
        <v>3</v>
      </c>
      <c r="D152" s="0" t="n">
        <v>35</v>
      </c>
      <c r="E152" s="2" t="n">
        <f aca="false">VLOOKUP(B152,'10'!$B$2:$F$5570,4,0)</f>
        <v>-23.0731</v>
      </c>
      <c r="F152" s="2" t="n">
        <f aca="false">VLOOKUP(B152,'10'!$B$2:$F$5570,5,0)</f>
        <v>-44.9576</v>
      </c>
      <c r="G152" s="3" t="n">
        <f aca="false">VLOOKUP(B152,'10'!$B$2:$J$5570,6,0)</f>
        <v>23338.6963202437</v>
      </c>
      <c r="H152" s="0" t="n">
        <f aca="false">IFERROR(IF(I152=K152,0,1),1)</f>
        <v>0</v>
      </c>
      <c r="I152" s="0" t="s">
        <v>3314</v>
      </c>
      <c r="K152" s="4" t="str">
        <f aca="false">VLOOKUP(I152,'[1]35-SP'!K$1:K$1048576,1,0)</f>
        <v>'Cunha'</v>
      </c>
      <c r="N152" s="0" t="n">
        <v>21639</v>
      </c>
    </row>
    <row r="153" customFormat="false" ht="12.8" hidden="false" customHeight="false" outlineLevel="0" collapsed="false">
      <c r="B153" s="0" t="n">
        <v>351370</v>
      </c>
      <c r="C153" s="0" t="n">
        <v>3</v>
      </c>
      <c r="D153" s="0" t="n">
        <v>35</v>
      </c>
      <c r="E153" s="2" t="n">
        <f aca="false">VLOOKUP(B153,'10'!$B$2:$F$5570,4,0)</f>
        <v>-21.9002</v>
      </c>
      <c r="F153" s="2" t="n">
        <f aca="false">VLOOKUP(B153,'10'!$B$2:$F$5570,5,0)</f>
        <v>-47.6181</v>
      </c>
      <c r="G153" s="3" t="n">
        <f aca="false">VLOOKUP(B153,'10'!$B$2:$J$5570,6,0)</f>
        <v>36152.9229934179</v>
      </c>
      <c r="H153" s="0" t="n">
        <f aca="false">IFERROR(IF(I153=K153,0,1),1)</f>
        <v>0</v>
      </c>
      <c r="I153" s="0" t="s">
        <v>3315</v>
      </c>
      <c r="K153" s="4" t="str">
        <f aca="false">VLOOKUP(I153,'[1]35-SP'!K$1:K$1048576,1,0)</f>
        <v>'Descalvado'</v>
      </c>
      <c r="N153" s="0" t="n">
        <v>33520</v>
      </c>
    </row>
    <row r="154" customFormat="false" ht="12.8" hidden="false" customHeight="false" outlineLevel="0" collapsed="false">
      <c r="B154" s="0" t="n">
        <v>351380</v>
      </c>
      <c r="C154" s="0" t="n">
        <v>3</v>
      </c>
      <c r="D154" s="0" t="n">
        <v>35</v>
      </c>
      <c r="E154" s="2" t="n">
        <f aca="false">VLOOKUP(B154,'10'!$B$2:$F$5570,4,0)</f>
        <v>-23.6813</v>
      </c>
      <c r="F154" s="2" t="n">
        <f aca="false">VLOOKUP(B154,'10'!$B$2:$F$5570,5,0)</f>
        <v>-46.6205</v>
      </c>
      <c r="G154" s="3" t="n">
        <f aca="false">VLOOKUP(B154,'10'!$B$2:$J$5570,6,0)</f>
        <v>453997.44890547</v>
      </c>
      <c r="H154" s="0" t="n">
        <f aca="false">IFERROR(IF(I154=K154,0,1),1)</f>
        <v>0</v>
      </c>
      <c r="I154" s="0" t="s">
        <v>3316</v>
      </c>
      <c r="K154" s="4" t="str">
        <f aca="false">VLOOKUP(I154,'[1]35-SP'!K$1:K$1048576,1,0)</f>
        <v>'Diadema'</v>
      </c>
      <c r="N154" s="0" t="n">
        <v>420934</v>
      </c>
    </row>
    <row r="155" customFormat="false" ht="12.8" hidden="false" customHeight="false" outlineLevel="0" collapsed="false">
      <c r="B155" s="0" t="n">
        <v>351385</v>
      </c>
      <c r="C155" s="0" t="n">
        <v>3</v>
      </c>
      <c r="D155" s="0" t="n">
        <v>35</v>
      </c>
      <c r="E155" s="2" t="n">
        <f aca="false">VLOOKUP(B155,'10'!$B$2:$F$5570,4,0)</f>
        <v>-20.4642</v>
      </c>
      <c r="F155" s="2" t="n">
        <f aca="false">VLOOKUP(B155,'10'!$B$2:$F$5570,5,0)</f>
        <v>-50.6073</v>
      </c>
      <c r="G155" s="3" t="n">
        <f aca="false">VLOOKUP(B155,'10'!$B$2:$J$5570,6,0)</f>
        <v>1926.28641009082</v>
      </c>
      <c r="H155" s="0" t="n">
        <f aca="false">IFERROR(IF(I155=K155,0,1),1)</f>
        <v>1</v>
      </c>
      <c r="I155" s="0" t="s">
        <v>3317</v>
      </c>
      <c r="K155" s="4" t="e">
        <f aca="false">VLOOKUP(I155,'[1]35-SP'!K$1:K$1048576,1,0)</f>
        <v>#N/A</v>
      </c>
      <c r="N155" s="0" t="n">
        <v>1786</v>
      </c>
    </row>
    <row r="156" customFormat="false" ht="12.8" hidden="false" customHeight="false" outlineLevel="0" collapsed="false">
      <c r="B156" s="0" t="n">
        <v>351390</v>
      </c>
      <c r="C156" s="0" t="n">
        <v>3</v>
      </c>
      <c r="D156" s="0" t="n">
        <v>35</v>
      </c>
      <c r="E156" s="2" t="n">
        <f aca="false">VLOOKUP(B156,'10'!$B$2:$F$5570,4,0)</f>
        <v>-21.6637</v>
      </c>
      <c r="F156" s="2" t="n">
        <f aca="false">VLOOKUP(B156,'10'!$B$2:$F$5570,5,0)</f>
        <v>-46.7361</v>
      </c>
      <c r="G156" s="3" t="n">
        <f aca="false">VLOOKUP(B156,'10'!$B$2:$J$5570,6,0)</f>
        <v>12088.3639889686</v>
      </c>
      <c r="H156" s="0" t="n">
        <f aca="false">IFERROR(IF(I156=K156,0,1),1)</f>
        <v>0</v>
      </c>
      <c r="I156" s="0" t="s">
        <v>3318</v>
      </c>
      <c r="K156" s="4" t="str">
        <f aca="false">VLOOKUP(I156,'[1]35-SP'!K$1:K$1048576,1,0)</f>
        <v>'Divinolandia'</v>
      </c>
      <c r="N156" s="0" t="n">
        <v>11208</v>
      </c>
    </row>
    <row r="157" customFormat="false" ht="12.8" hidden="false" customHeight="false" outlineLevel="0" collapsed="false">
      <c r="B157" s="0" t="n">
        <v>351400</v>
      </c>
      <c r="C157" s="0" t="n">
        <v>3</v>
      </c>
      <c r="D157" s="0" t="n">
        <v>35</v>
      </c>
      <c r="E157" s="2" t="n">
        <f aca="false">VLOOKUP(B157,'10'!$B$2:$F$5570,4,0)</f>
        <v>-21.5155</v>
      </c>
      <c r="F157" s="2" t="n">
        <f aca="false">VLOOKUP(B157,'10'!$B$2:$F$5570,5,0)</f>
        <v>-48.3935</v>
      </c>
      <c r="G157" s="3" t="n">
        <f aca="false">VLOOKUP(B157,'10'!$B$2:$J$5570,6,0)</f>
        <v>9540.83403340617</v>
      </c>
      <c r="H157" s="0" t="n">
        <f aca="false">IFERROR(IF(I157=K157,0,1),1)</f>
        <v>1</v>
      </c>
      <c r="I157" s="0" t="s">
        <v>3319</v>
      </c>
      <c r="K157" s="4" t="e">
        <f aca="false">VLOOKUP(I157,'[1]35-SP'!K$1:K$1048576,1,0)</f>
        <v>#N/A</v>
      </c>
      <c r="N157" s="0" t="n">
        <v>8846</v>
      </c>
    </row>
    <row r="158" customFormat="false" ht="12.8" hidden="false" customHeight="false" outlineLevel="0" collapsed="false">
      <c r="B158" s="0" t="n">
        <v>351410</v>
      </c>
      <c r="C158" s="0" t="n">
        <v>3</v>
      </c>
      <c r="D158" s="0" t="n">
        <v>35</v>
      </c>
      <c r="E158" s="2" t="n">
        <f aca="false">VLOOKUP(B158,'10'!$B$2:$F$5570,4,0)</f>
        <v>-22.3673</v>
      </c>
      <c r="F158" s="2" t="n">
        <f aca="false">VLOOKUP(B158,'10'!$B$2:$F$5570,5,0)</f>
        <v>-48.3819</v>
      </c>
      <c r="G158" s="3" t="n">
        <f aca="false">VLOOKUP(B158,'10'!$B$2:$J$5570,6,0)</f>
        <v>29241.5885500461</v>
      </c>
      <c r="H158" s="0" t="n">
        <f aca="false">IFERROR(IF(I158=K158,0,1),1)</f>
        <v>0</v>
      </c>
      <c r="I158" s="0" t="s">
        <v>3320</v>
      </c>
      <c r="K158" s="4" t="str">
        <f aca="false">VLOOKUP(I158,'[1]35-SP'!K$1:K$1048576,1,0)</f>
        <v>'Dois_Corregos'</v>
      </c>
      <c r="N158" s="0" t="n">
        <v>27112</v>
      </c>
    </row>
    <row r="159" customFormat="false" ht="12.8" hidden="false" customHeight="false" outlineLevel="0" collapsed="false">
      <c r="B159" s="0" t="n">
        <v>351420</v>
      </c>
      <c r="C159" s="0" t="n">
        <v>3</v>
      </c>
      <c r="D159" s="0" t="n">
        <v>35</v>
      </c>
      <c r="E159" s="2" t="n">
        <f aca="false">VLOOKUP(B159,'10'!$B$2:$F$5570,4,0)</f>
        <v>-20.124</v>
      </c>
      <c r="F159" s="2" t="n">
        <f aca="false">VLOOKUP(B159,'10'!$B$2:$F$5570,5,0)</f>
        <v>-50.5149</v>
      </c>
      <c r="G159" s="3" t="n">
        <f aca="false">VLOOKUP(B159,'10'!$B$2:$J$5570,6,0)</f>
        <v>2285.4428348166</v>
      </c>
      <c r="H159" s="0" t="n">
        <f aca="false">IFERROR(IF(I159=K159,0,1),1)</f>
        <v>1</v>
      </c>
      <c r="I159" s="0" t="s">
        <v>3321</v>
      </c>
      <c r="K159" s="4" t="e">
        <f aca="false">VLOOKUP(I159,'[1]35-SP'!K$1:K$1048576,1,0)</f>
        <v>#N/A</v>
      </c>
      <c r="N159" s="0" t="n">
        <v>2119</v>
      </c>
    </row>
    <row r="160" customFormat="false" ht="12.8" hidden="false" customHeight="false" outlineLevel="0" collapsed="false">
      <c r="B160" s="0" t="n">
        <v>351430</v>
      </c>
      <c r="C160" s="0" t="n">
        <v>3</v>
      </c>
      <c r="D160" s="0" t="n">
        <v>35</v>
      </c>
      <c r="E160" s="2" t="n">
        <f aca="false">VLOOKUP(B160,'10'!$B$2:$F$5570,4,0)</f>
        <v>-22.1044</v>
      </c>
      <c r="F160" s="2" t="n">
        <f aca="false">VLOOKUP(B160,'10'!$B$2:$F$5570,5,0)</f>
        <v>-48.3178</v>
      </c>
      <c r="G160" s="3" t="n">
        <f aca="false">VLOOKUP(B160,'10'!$B$2:$J$5570,6,0)</f>
        <v>9564.56208549015</v>
      </c>
      <c r="H160" s="0" t="n">
        <f aca="false">IFERROR(IF(I160=K160,0,1),1)</f>
        <v>0</v>
      </c>
      <c r="I160" s="0" t="s">
        <v>3322</v>
      </c>
      <c r="K160" s="4" t="str">
        <f aca="false">VLOOKUP(I160,'[1]35-SP'!K$1:K$1048576,1,0)</f>
        <v>'Dourado'</v>
      </c>
      <c r="N160" s="0" t="n">
        <v>8868</v>
      </c>
    </row>
    <row r="161" customFormat="false" ht="12.8" hidden="false" customHeight="false" outlineLevel="0" collapsed="false">
      <c r="B161" s="0" t="n">
        <v>351440</v>
      </c>
      <c r="C161" s="0" t="n">
        <v>3</v>
      </c>
      <c r="D161" s="0" t="n">
        <v>35</v>
      </c>
      <c r="E161" s="2" t="n">
        <f aca="false">VLOOKUP(B161,'10'!$B$2:$F$5570,4,0)</f>
        <v>-21.4843</v>
      </c>
      <c r="F161" s="2" t="n">
        <f aca="false">VLOOKUP(B161,'10'!$B$2:$F$5570,5,0)</f>
        <v>-51.535</v>
      </c>
      <c r="G161" s="3" t="n">
        <f aca="false">VLOOKUP(B161,'10'!$B$2:$J$5570,6,0)</f>
        <v>50191.3014445613</v>
      </c>
      <c r="H161" s="0" t="n">
        <f aca="false">IFERROR(IF(I161=K161,0,1),1)</f>
        <v>0</v>
      </c>
      <c r="I161" s="0" t="s">
        <v>3323</v>
      </c>
      <c r="K161" s="4" t="str">
        <f aca="false">VLOOKUP(I161,'[1]35-SP'!K$1:K$1048576,1,0)</f>
        <v>'Dracena'</v>
      </c>
      <c r="N161" s="0" t="n">
        <v>46536</v>
      </c>
    </row>
    <row r="162" customFormat="false" ht="12.8" hidden="false" customHeight="false" outlineLevel="0" collapsed="false">
      <c r="B162" s="0" t="n">
        <v>351450</v>
      </c>
      <c r="C162" s="0" t="n">
        <v>3</v>
      </c>
      <c r="D162" s="0" t="n">
        <v>35</v>
      </c>
      <c r="E162" s="2" t="n">
        <f aca="false">VLOOKUP(B162,'10'!$B$2:$F$5570,4,0)</f>
        <v>-22.4146</v>
      </c>
      <c r="F162" s="2" t="n">
        <f aca="false">VLOOKUP(B162,'10'!$B$2:$F$5570,5,0)</f>
        <v>-49.4084</v>
      </c>
      <c r="G162" s="3" t="n">
        <f aca="false">VLOOKUP(B162,'10'!$B$2:$J$5570,6,0)</f>
        <v>13435.4702186458</v>
      </c>
      <c r="H162" s="0" t="n">
        <f aca="false">IFERROR(IF(I162=K162,0,1),1)</f>
        <v>0</v>
      </c>
      <c r="I162" s="0" t="s">
        <v>3324</v>
      </c>
      <c r="K162" s="4" t="str">
        <f aca="false">VLOOKUP(I162,'[1]35-SP'!K$1:K$1048576,1,0)</f>
        <v>'Duartina'</v>
      </c>
      <c r="N162" s="0" t="n">
        <v>12457</v>
      </c>
    </row>
    <row r="163" customFormat="false" ht="12.8" hidden="false" customHeight="false" outlineLevel="0" collapsed="false">
      <c r="B163" s="0" t="n">
        <v>351460</v>
      </c>
      <c r="C163" s="0" t="n">
        <v>3</v>
      </c>
      <c r="D163" s="0" t="n">
        <v>35</v>
      </c>
      <c r="E163" s="2" t="n">
        <f aca="false">VLOOKUP(B163,'10'!$B$2:$F$5570,4,0)</f>
        <v>-21.2324</v>
      </c>
      <c r="F163" s="2" t="n">
        <f aca="false">VLOOKUP(B163,'10'!$B$2:$F$5570,5,0)</f>
        <v>-47.9756</v>
      </c>
      <c r="G163" s="3" t="n">
        <f aca="false">VLOOKUP(B163,'10'!$B$2:$J$5570,6,0)</f>
        <v>10470.5422559696</v>
      </c>
      <c r="H163" s="0" t="n">
        <f aca="false">IFERROR(IF(I163=K163,0,1),1)</f>
        <v>1</v>
      </c>
      <c r="I163" s="0" t="s">
        <v>3325</v>
      </c>
      <c r="K163" s="4" t="e">
        <f aca="false">VLOOKUP(I163,'[1]35-SP'!K$1:K$1048576,1,0)</f>
        <v>#N/A</v>
      </c>
      <c r="N163" s="0" t="n">
        <v>9708</v>
      </c>
    </row>
    <row r="164" customFormat="false" ht="12.8" hidden="false" customHeight="false" outlineLevel="0" collapsed="false">
      <c r="B164" s="0" t="n">
        <v>351470</v>
      </c>
      <c r="C164" s="0" t="n">
        <v>3</v>
      </c>
      <c r="D164" s="0" t="n">
        <v>35</v>
      </c>
      <c r="E164" s="2" t="n">
        <f aca="false">VLOOKUP(B164,'10'!$B$2:$F$5570,4,0)</f>
        <v>-22.4326</v>
      </c>
      <c r="F164" s="2" t="n">
        <f aca="false">VLOOKUP(B164,'10'!$B$2:$F$5570,5,0)</f>
        <v>-50.2038</v>
      </c>
      <c r="G164" s="3" t="n">
        <f aca="false">VLOOKUP(B164,'10'!$B$2:$J$5570,6,0)</f>
        <v>6623.36217489795</v>
      </c>
      <c r="H164" s="0" t="n">
        <f aca="false">IFERROR(IF(I164=K164,0,1),1)</f>
        <v>1</v>
      </c>
      <c r="I164" s="0" t="s">
        <v>3326</v>
      </c>
      <c r="K164" s="4" t="e">
        <f aca="false">VLOOKUP(I164,'[1]35-SP'!K$1:K$1048576,1,0)</f>
        <v>#N/A</v>
      </c>
      <c r="N164" s="0" t="n">
        <v>6141</v>
      </c>
    </row>
    <row r="165" customFormat="false" ht="12.8" hidden="false" customHeight="false" outlineLevel="0" collapsed="false">
      <c r="B165" s="0" t="n">
        <v>351480</v>
      </c>
      <c r="C165" s="0" t="n">
        <v>3</v>
      </c>
      <c r="D165" s="0" t="n">
        <v>35</v>
      </c>
      <c r="E165" s="2" t="n">
        <f aca="false">VLOOKUP(B165,'10'!$B$2:$F$5570,4,0)</f>
        <v>-24.5281</v>
      </c>
      <c r="F165" s="2" t="n">
        <f aca="false">VLOOKUP(B165,'10'!$B$2:$F$5570,5,0)</f>
        <v>-48.1141</v>
      </c>
      <c r="G165" s="3" t="n">
        <f aca="false">VLOOKUP(B165,'10'!$B$2:$J$5570,6,0)</f>
        <v>16656.0140151358</v>
      </c>
      <c r="H165" s="0" t="n">
        <f aca="false">IFERROR(IF(I165=K165,0,1),1)</f>
        <v>1</v>
      </c>
      <c r="I165" s="0" t="s">
        <v>3327</v>
      </c>
      <c r="K165" s="4" t="e">
        <f aca="false">VLOOKUP(I165,'[1]35-SP'!K$1:K$1048576,1,0)</f>
        <v>#N/A</v>
      </c>
      <c r="N165" s="0" t="n">
        <v>15443</v>
      </c>
    </row>
    <row r="166" customFormat="false" ht="12.8" hidden="false" customHeight="false" outlineLevel="0" collapsed="false">
      <c r="B166" s="0" t="n">
        <v>351490</v>
      </c>
      <c r="C166" s="0" t="n">
        <v>3</v>
      </c>
      <c r="D166" s="0" t="n">
        <v>35</v>
      </c>
      <c r="E166" s="2" t="n">
        <f aca="false">VLOOKUP(B166,'10'!$B$2:$F$5570,4,0)</f>
        <v>-23.0428</v>
      </c>
      <c r="F166" s="2" t="n">
        <f aca="false">VLOOKUP(B166,'10'!$B$2:$F$5570,5,0)</f>
        <v>-47.3682</v>
      </c>
      <c r="G166" s="3" t="n">
        <f aca="false">VLOOKUP(B166,'10'!$B$2:$J$5570,6,0)</f>
        <v>18986.7558584764</v>
      </c>
      <c r="H166" s="0" t="n">
        <f aca="false">IFERROR(IF(I166=K166,0,1),1)</f>
        <v>1</v>
      </c>
      <c r="I166" s="0" t="s">
        <v>3328</v>
      </c>
      <c r="K166" s="4" t="e">
        <f aca="false">VLOOKUP(I166,'[1]35-SP'!K$1:K$1048576,1,0)</f>
        <v>#N/A</v>
      </c>
      <c r="N166" s="0" t="n">
        <v>17604</v>
      </c>
    </row>
    <row r="167" customFormat="false" ht="12.8" hidden="false" customHeight="false" outlineLevel="0" collapsed="false">
      <c r="B167" s="0" t="n">
        <v>351492</v>
      </c>
      <c r="C167" s="0" t="n">
        <v>3</v>
      </c>
      <c r="D167" s="0" t="n">
        <v>35</v>
      </c>
      <c r="E167" s="2" t="n">
        <f aca="false">VLOOKUP(B167,'10'!$B$2:$F$5570,4,0)</f>
        <v>-21.1678</v>
      </c>
      <c r="F167" s="2" t="n">
        <f aca="false">VLOOKUP(B167,'10'!$B$2:$F$5570,5,0)</f>
        <v>-49.1146</v>
      </c>
      <c r="G167" s="3" t="n">
        <f aca="false">VLOOKUP(B167,'10'!$B$2:$J$5570,6,0)</f>
        <v>3887.08635048562</v>
      </c>
      <c r="H167" s="0" t="n">
        <f aca="false">IFERROR(IF(I167=K167,0,1),1)</f>
        <v>1</v>
      </c>
      <c r="I167" s="0" t="s">
        <v>3329</v>
      </c>
      <c r="K167" s="4" t="e">
        <f aca="false">VLOOKUP(I167,'[1]35-SP'!K$1:K$1048576,1,0)</f>
        <v>#N/A</v>
      </c>
      <c r="N167" s="0" t="n">
        <v>3604</v>
      </c>
    </row>
    <row r="168" customFormat="false" ht="12.8" hidden="false" customHeight="false" outlineLevel="0" collapsed="false">
      <c r="B168" s="0" t="n">
        <v>351495</v>
      </c>
      <c r="C168" s="0" t="n">
        <v>3</v>
      </c>
      <c r="D168" s="0" t="n">
        <v>35</v>
      </c>
      <c r="E168" s="2" t="n">
        <f aca="false">VLOOKUP(B168,'10'!$B$2:$F$5570,4,0)</f>
        <v>-20.9796</v>
      </c>
      <c r="F168" s="2" t="n">
        <f aca="false">VLOOKUP(B168,'10'!$B$2:$F$5570,5,0)</f>
        <v>-48.8325</v>
      </c>
      <c r="G168" s="3" t="n">
        <f aca="false">VLOOKUP(B168,'10'!$B$2:$J$5570,6,0)</f>
        <v>2648.91345083038</v>
      </c>
      <c r="H168" s="0" t="n">
        <f aca="false">IFERROR(IF(I168=K168,0,1),1)</f>
        <v>1</v>
      </c>
      <c r="I168" s="0" t="s">
        <v>3330</v>
      </c>
      <c r="K168" s="4" t="e">
        <f aca="false">VLOOKUP(I168,'[1]35-SP'!K$1:K$1048576,1,0)</f>
        <v>#N/A</v>
      </c>
      <c r="N168" s="0" t="n">
        <v>2456</v>
      </c>
    </row>
    <row r="169" customFormat="false" ht="12.8" hidden="false" customHeight="false" outlineLevel="0" collapsed="false">
      <c r="B169" s="0" t="n">
        <v>351500</v>
      </c>
      <c r="C169" s="0" t="n">
        <v>3</v>
      </c>
      <c r="D169" s="0" t="n">
        <v>35</v>
      </c>
      <c r="E169" s="2" t="n">
        <f aca="false">VLOOKUP(B169,'10'!$B$2:$F$5570,4,0)</f>
        <v>-23.6437</v>
      </c>
      <c r="F169" s="2" t="n">
        <f aca="false">VLOOKUP(B169,'10'!$B$2:$F$5570,5,0)</f>
        <v>-46.8579</v>
      </c>
      <c r="G169" s="3" t="n">
        <f aca="false">VLOOKUP(B169,'10'!$B$2:$J$5570,6,0)</f>
        <v>292117.127753767</v>
      </c>
      <c r="H169" s="0" t="n">
        <f aca="false">IFERROR(IF(I169=K169,0,1),1)</f>
        <v>0</v>
      </c>
      <c r="I169" s="0" t="s">
        <v>3331</v>
      </c>
      <c r="K169" s="4" t="str">
        <f aca="false">VLOOKUP(I169,'[1]35-SP'!K$1:K$1048576,1,0)</f>
        <v>'Embu_Das_Artes'</v>
      </c>
      <c r="N169" s="0" t="n">
        <v>270843</v>
      </c>
    </row>
    <row r="170" customFormat="false" ht="12.8" hidden="false" customHeight="false" outlineLevel="0" collapsed="false">
      <c r="B170" s="0" t="n">
        <v>351510</v>
      </c>
      <c r="C170" s="0" t="n">
        <v>3</v>
      </c>
      <c r="D170" s="0" t="n">
        <v>35</v>
      </c>
      <c r="E170" s="2" t="n">
        <f aca="false">VLOOKUP(B170,'10'!$B$2:$F$5570,4,0)</f>
        <v>-23.8297</v>
      </c>
      <c r="F170" s="2" t="n">
        <f aca="false">VLOOKUP(B170,'10'!$B$2:$F$5570,5,0)</f>
        <v>-46.8136</v>
      </c>
      <c r="G170" s="3" t="n">
        <f aca="false">VLOOKUP(B170,'10'!$B$2:$J$5570,6,0)</f>
        <v>74264.4888315866</v>
      </c>
      <c r="H170" s="0" t="n">
        <f aca="false">IFERROR(IF(I170=K170,0,1),1)</f>
        <v>1</v>
      </c>
      <c r="I170" s="0" t="s">
        <v>3332</v>
      </c>
      <c r="K170" s="4" t="e">
        <f aca="false">VLOOKUP(I170,'[1]35-SP'!K$1:K$1048576,1,0)</f>
        <v>#N/A</v>
      </c>
      <c r="N170" s="0" t="n">
        <v>68856</v>
      </c>
    </row>
    <row r="171" customFormat="false" ht="12.8" hidden="false" customHeight="false" outlineLevel="0" collapsed="false">
      <c r="B171" s="0" t="n">
        <v>351512</v>
      </c>
      <c r="C171" s="0" t="n">
        <v>3</v>
      </c>
      <c r="D171" s="0" t="n">
        <v>35</v>
      </c>
      <c r="E171" s="2" t="n">
        <f aca="false">VLOOKUP(B171,'10'!$B$2:$F$5570,4,0)</f>
        <v>-21.8314</v>
      </c>
      <c r="F171" s="2" t="n">
        <f aca="false">VLOOKUP(B171,'10'!$B$2:$F$5570,5,0)</f>
        <v>-51.4832</v>
      </c>
      <c r="G171" s="3" t="n">
        <f aca="false">VLOOKUP(B171,'10'!$B$2:$J$5570,6,0)</f>
        <v>3453.51012604189</v>
      </c>
      <c r="H171" s="0" t="n">
        <f aca="false">IFERROR(IF(I171=K171,0,1),1)</f>
        <v>1</v>
      </c>
      <c r="I171" s="0" t="s">
        <v>3333</v>
      </c>
      <c r="K171" s="4" t="e">
        <f aca="false">VLOOKUP(I171,'[1]35-SP'!K$1:K$1048576,1,0)</f>
        <v>#N/A</v>
      </c>
      <c r="N171" s="0" t="n">
        <v>3202</v>
      </c>
    </row>
    <row r="172" customFormat="false" ht="12.8" hidden="false" customHeight="false" outlineLevel="0" collapsed="false">
      <c r="B172" s="0" t="n">
        <v>351515</v>
      </c>
      <c r="C172" s="0" t="n">
        <v>3</v>
      </c>
      <c r="D172" s="0" t="n">
        <v>35</v>
      </c>
      <c r="E172" s="2" t="n">
        <f aca="false">VLOOKUP(B172,'10'!$B$2:$F$5570,4,0)</f>
        <v>-22.4836</v>
      </c>
      <c r="F172" s="2" t="n">
        <f aca="false">VLOOKUP(B172,'10'!$B$2:$F$5570,5,0)</f>
        <v>-47.211</v>
      </c>
      <c r="G172" s="3" t="n">
        <f aca="false">VLOOKUP(B172,'10'!$B$2:$J$5570,6,0)</f>
        <v>21877.2640214346</v>
      </c>
      <c r="H172" s="0" t="n">
        <f aca="false">IFERROR(IF(I172=K172,0,1),1)</f>
        <v>1</v>
      </c>
      <c r="I172" s="0" t="s">
        <v>3334</v>
      </c>
      <c r="K172" s="4" t="e">
        <f aca="false">VLOOKUP(I172,'[1]35-SP'!K$1:K$1048576,1,0)</f>
        <v>#N/A</v>
      </c>
      <c r="N172" s="0" t="n">
        <v>20284</v>
      </c>
    </row>
    <row r="173" customFormat="false" ht="12.8" hidden="false" customHeight="false" outlineLevel="0" collapsed="false">
      <c r="B173" s="0" t="n">
        <v>351518</v>
      </c>
      <c r="C173" s="0" t="n">
        <v>3</v>
      </c>
      <c r="D173" s="0" t="n">
        <v>35</v>
      </c>
      <c r="E173" s="2" t="n">
        <f aca="false">VLOOKUP(B173,'10'!$B$2:$F$5570,4,0)</f>
        <v>-22.1909</v>
      </c>
      <c r="F173" s="2" t="n">
        <f aca="false">VLOOKUP(B173,'10'!$B$2:$F$5570,5,0)</f>
        <v>-46.7477</v>
      </c>
      <c r="G173" s="3" t="n">
        <f aca="false">VLOOKUP(B173,'10'!$B$2:$J$5570,6,0)</f>
        <v>47656.7140628629</v>
      </c>
      <c r="H173" s="0" t="n">
        <f aca="false">IFERROR(IF(I173=K173,0,1),1)</f>
        <v>0</v>
      </c>
      <c r="I173" s="0" t="s">
        <v>3335</v>
      </c>
      <c r="K173" s="4" t="str">
        <f aca="false">VLOOKUP(I173,'[1]35-SP'!K$1:K$1048576,1,0)</f>
        <v>'Espirito_Santo_Do_Pinhal'</v>
      </c>
      <c r="N173" s="0" t="n">
        <v>44186</v>
      </c>
    </row>
    <row r="174" customFormat="false" ht="12.8" hidden="false" customHeight="false" outlineLevel="0" collapsed="false">
      <c r="B174" s="0" t="n">
        <v>351519</v>
      </c>
      <c r="C174" s="0" t="n">
        <v>3</v>
      </c>
      <c r="D174" s="0" t="n">
        <v>35</v>
      </c>
      <c r="E174" s="2" t="n">
        <f aca="false">VLOOKUP(B174,'10'!$B$2:$F$5570,4,0)</f>
        <v>-22.6925</v>
      </c>
      <c r="F174" s="2" t="n">
        <f aca="false">VLOOKUP(B174,'10'!$B$2:$F$5570,5,0)</f>
        <v>-49.4341</v>
      </c>
      <c r="G174" s="3" t="n">
        <f aca="false">VLOOKUP(B174,'10'!$B$2:$J$5570,6,0)</f>
        <v>5154.38004133485</v>
      </c>
      <c r="H174" s="0" t="n">
        <f aca="false">IFERROR(IF(I174=K174,0,1),1)</f>
        <v>1</v>
      </c>
      <c r="I174" s="0" t="s">
        <v>3336</v>
      </c>
      <c r="K174" s="4" t="e">
        <f aca="false">VLOOKUP(I174,'[1]35-SP'!K$1:K$1048576,1,0)</f>
        <v>#N/A</v>
      </c>
      <c r="N174" s="0" t="n">
        <v>4779</v>
      </c>
    </row>
    <row r="175" customFormat="false" ht="12.8" hidden="false" customHeight="false" outlineLevel="0" collapsed="false">
      <c r="B175" s="0" t="n">
        <v>351520</v>
      </c>
      <c r="C175" s="0" t="n">
        <v>3</v>
      </c>
      <c r="D175" s="0" t="n">
        <v>35</v>
      </c>
      <c r="E175" s="2" t="n">
        <f aca="false">VLOOKUP(B175,'10'!$B$2:$F$5570,4,0)</f>
        <v>-20.2875</v>
      </c>
      <c r="F175" s="2" t="n">
        <f aca="false">VLOOKUP(B175,'10'!$B$2:$F$5570,5,0)</f>
        <v>-50.4049</v>
      </c>
      <c r="G175" s="3" t="n">
        <f aca="false">VLOOKUP(B175,'10'!$B$2:$J$5570,6,0)</f>
        <v>9079.21556559045</v>
      </c>
      <c r="H175" s="0" t="n">
        <f aca="false">IFERROR(IF(I175=K175,0,1),1)</f>
        <v>1</v>
      </c>
      <c r="I175" s="0" t="s">
        <v>3337</v>
      </c>
      <c r="K175" s="4" t="e">
        <f aca="false">VLOOKUP(I175,'[1]35-SP'!K$1:K$1048576,1,0)</f>
        <v>#N/A</v>
      </c>
      <c r="N175" s="0" t="n">
        <v>8418</v>
      </c>
    </row>
    <row r="176" customFormat="false" ht="12.8" hidden="false" customHeight="false" outlineLevel="0" collapsed="false">
      <c r="B176" s="0" t="n">
        <v>351530</v>
      </c>
      <c r="C176" s="0" t="n">
        <v>3</v>
      </c>
      <c r="D176" s="0" t="n">
        <v>35</v>
      </c>
      <c r="E176" s="2" t="n">
        <f aca="false">VLOOKUP(B176,'10'!$B$2:$F$5570,4,0)</f>
        <v>-22.4859</v>
      </c>
      <c r="F176" s="2" t="n">
        <f aca="false">VLOOKUP(B176,'10'!$B$2:$F$5570,5,0)</f>
        <v>-51.6632</v>
      </c>
      <c r="G176" s="3" t="n">
        <f aca="false">VLOOKUP(B176,'10'!$B$2:$J$5570,6,0)</f>
        <v>2978.94908436218</v>
      </c>
      <c r="H176" s="0" t="n">
        <f aca="false">IFERROR(IF(I176=K176,0,1),1)</f>
        <v>1</v>
      </c>
      <c r="I176" s="0" t="s">
        <v>3338</v>
      </c>
      <c r="K176" s="4" t="e">
        <f aca="false">VLOOKUP(I176,'[1]35-SP'!K$1:K$1048576,1,0)</f>
        <v>#N/A</v>
      </c>
      <c r="N176" s="0" t="n">
        <v>2762</v>
      </c>
    </row>
    <row r="177" customFormat="false" ht="12.8" hidden="false" customHeight="false" outlineLevel="0" collapsed="false">
      <c r="B177" s="0" t="n">
        <v>351535</v>
      </c>
      <c r="C177" s="0" t="n">
        <v>3</v>
      </c>
      <c r="D177" s="0" t="n">
        <v>35</v>
      </c>
      <c r="E177" s="2" t="n">
        <f aca="false">VLOOKUP(B177,'10'!$B$2:$F$5570,4,0)</f>
        <v>-22.5545</v>
      </c>
      <c r="F177" s="2" t="n">
        <f aca="false">VLOOKUP(B177,'10'!$B$2:$F$5570,5,0)</f>
        <v>-52.5928</v>
      </c>
      <c r="G177" s="3" t="n">
        <f aca="false">VLOOKUP(B177,'10'!$B$2:$J$5570,6,0)</f>
        <v>10158.8419354118</v>
      </c>
      <c r="H177" s="0" t="n">
        <f aca="false">IFERROR(IF(I177=K177,0,1),1)</f>
        <v>1</v>
      </c>
      <c r="I177" s="0" t="s">
        <v>3339</v>
      </c>
      <c r="K177" s="4" t="e">
        <f aca="false">VLOOKUP(I177,'[1]35-SP'!K$1:K$1048576,1,0)</f>
        <v>#N/A</v>
      </c>
      <c r="N177" s="0" t="n">
        <v>9419</v>
      </c>
    </row>
    <row r="178" customFormat="false" ht="12.8" hidden="false" customHeight="false" outlineLevel="0" collapsed="false">
      <c r="B178" s="0" t="n">
        <v>351540</v>
      </c>
      <c r="C178" s="0" t="n">
        <v>3</v>
      </c>
      <c r="D178" s="0" t="n">
        <v>35</v>
      </c>
      <c r="E178" s="2" t="n">
        <f aca="false">VLOOKUP(B178,'10'!$B$2:$F$5570,4,0)</f>
        <v>-23.3916</v>
      </c>
      <c r="F178" s="2" t="n">
        <f aca="false">VLOOKUP(B178,'10'!$B$2:$F$5570,5,0)</f>
        <v>-49.5124</v>
      </c>
      <c r="G178" s="3" t="n">
        <f aca="false">VLOOKUP(B178,'10'!$B$2:$J$5570,6,0)</f>
        <v>17257.8436998114</v>
      </c>
      <c r="H178" s="0" t="n">
        <f aca="false">IFERROR(IF(I178=K178,0,1),1)</f>
        <v>0</v>
      </c>
      <c r="I178" s="0" t="s">
        <v>3340</v>
      </c>
      <c r="K178" s="4" t="str">
        <f aca="false">VLOOKUP(I178,'[1]35-SP'!K$1:K$1048576,1,0)</f>
        <v>'Fartura'</v>
      </c>
      <c r="N178" s="0" t="n">
        <v>16001</v>
      </c>
    </row>
    <row r="179" customFormat="false" ht="12.8" hidden="false" customHeight="false" outlineLevel="0" collapsed="false">
      <c r="B179" s="0" t="n">
        <v>351550</v>
      </c>
      <c r="C179" s="0" t="n">
        <v>3</v>
      </c>
      <c r="D179" s="0" t="n">
        <v>35</v>
      </c>
      <c r="E179" s="2" t="n">
        <f aca="false">VLOOKUP(B179,'10'!$B$2:$F$5570,4,0)</f>
        <v>-20.2806</v>
      </c>
      <c r="F179" s="2" t="n">
        <f aca="false">VLOOKUP(B179,'10'!$B$2:$F$5570,5,0)</f>
        <v>-50.2471</v>
      </c>
      <c r="G179" s="3" t="n">
        <f aca="false">VLOOKUP(B179,'10'!$B$2:$J$5570,6,0)</f>
        <v>74228.8967534606</v>
      </c>
      <c r="H179" s="0" t="n">
        <f aca="false">IFERROR(IF(I179=K179,0,1),1)</f>
        <v>0</v>
      </c>
      <c r="I179" s="0" t="s">
        <v>3341</v>
      </c>
      <c r="K179" s="4" t="str">
        <f aca="false">VLOOKUP(I179,'[1]35-SP'!K$1:K$1048576,1,0)</f>
        <v>'Fernandopolis'</v>
      </c>
      <c r="N179" s="0" t="n">
        <v>68823</v>
      </c>
    </row>
    <row r="180" customFormat="false" ht="12.8" hidden="false" customHeight="false" outlineLevel="0" collapsed="false">
      <c r="B180" s="0" t="n">
        <v>351560</v>
      </c>
      <c r="C180" s="0" t="n">
        <v>3</v>
      </c>
      <c r="D180" s="0" t="n">
        <v>35</v>
      </c>
      <c r="E180" s="2" t="n">
        <f aca="false">VLOOKUP(B180,'10'!$B$2:$F$5570,4,0)</f>
        <v>-21.2661</v>
      </c>
      <c r="F180" s="2" t="n">
        <f aca="false">VLOOKUP(B180,'10'!$B$2:$F$5570,5,0)</f>
        <v>-48.6874</v>
      </c>
      <c r="G180" s="3" t="n">
        <f aca="false">VLOOKUP(B180,'10'!$B$2:$J$5570,6,0)</f>
        <v>6224.29948075819</v>
      </c>
      <c r="H180" s="0" t="n">
        <f aca="false">IFERROR(IF(I180=K180,0,1),1)</f>
        <v>1</v>
      </c>
      <c r="I180" s="0" t="s">
        <v>3342</v>
      </c>
      <c r="K180" s="4" t="e">
        <f aca="false">VLOOKUP(I180,'[1]35-SP'!K$1:K$1048576,1,0)</f>
        <v>#N/A</v>
      </c>
      <c r="N180" s="0" t="n">
        <v>5771</v>
      </c>
    </row>
    <row r="181" customFormat="false" ht="12.8" hidden="false" customHeight="false" outlineLevel="0" collapsed="false">
      <c r="B181" s="0" t="n">
        <v>351565</v>
      </c>
      <c r="C181" s="0" t="n">
        <v>3</v>
      </c>
      <c r="D181" s="0" t="n">
        <v>35</v>
      </c>
      <c r="E181" s="2" t="n">
        <f aca="false">VLOOKUP(B181,'10'!$B$2:$F$5570,4,0)</f>
        <v>-22.3607</v>
      </c>
      <c r="F181" s="2" t="n">
        <f aca="false">VLOOKUP(B181,'10'!$B$2:$F$5570,5,0)</f>
        <v>-49.5187</v>
      </c>
      <c r="G181" s="3" t="n">
        <f aca="false">VLOOKUP(B181,'10'!$B$2:$J$5570,6,0)</f>
        <v>1837.84548868688</v>
      </c>
      <c r="H181" s="0" t="n">
        <f aca="false">IFERROR(IF(I181=K181,0,1),1)</f>
        <v>1</v>
      </c>
      <c r="I181" s="0" t="s">
        <v>3343</v>
      </c>
      <c r="K181" s="4" t="e">
        <f aca="false">VLOOKUP(I181,'[1]35-SP'!K$1:K$1048576,1,0)</f>
        <v>#N/A</v>
      </c>
      <c r="N181" s="0" t="n">
        <v>1704</v>
      </c>
    </row>
    <row r="182" customFormat="false" ht="12.8" hidden="false" customHeight="false" outlineLevel="0" collapsed="false">
      <c r="B182" s="0" t="n">
        <v>351570</v>
      </c>
      <c r="C182" s="0" t="n">
        <v>3</v>
      </c>
      <c r="D182" s="0" t="n">
        <v>35</v>
      </c>
      <c r="E182" s="2" t="n">
        <f aca="false">VLOOKUP(B182,'10'!$B$2:$F$5570,4,0)</f>
        <v>-23.5411</v>
      </c>
      <c r="F182" s="2" t="n">
        <f aca="false">VLOOKUP(B182,'10'!$B$2:$F$5570,5,0)</f>
        <v>-46.371</v>
      </c>
      <c r="G182" s="3" t="n">
        <f aca="false">VLOOKUP(B182,'10'!$B$2:$J$5570,6,0)</f>
        <v>207073.631989119</v>
      </c>
      <c r="H182" s="0" t="n">
        <f aca="false">IFERROR(IF(I182=K182,0,1),1)</f>
        <v>0</v>
      </c>
      <c r="I182" s="0" t="s">
        <v>3344</v>
      </c>
      <c r="K182" s="4" t="str">
        <f aca="false">VLOOKUP(I182,'[1]35-SP'!K$1:K$1048576,1,0)</f>
        <v>'Ferraz_De_Vasconcelos'</v>
      </c>
      <c r="N182" s="0" t="n">
        <v>191993</v>
      </c>
    </row>
    <row r="183" customFormat="false" ht="12.8" hidden="false" customHeight="false" outlineLevel="0" collapsed="false">
      <c r="B183" s="0" t="n">
        <v>351580</v>
      </c>
      <c r="C183" s="0" t="n">
        <v>3</v>
      </c>
      <c r="D183" s="0" t="n">
        <v>35</v>
      </c>
      <c r="E183" s="2" t="n">
        <f aca="false">VLOOKUP(B183,'10'!$B$2:$F$5570,4,0)</f>
        <v>-21.6727</v>
      </c>
      <c r="F183" s="2" t="n">
        <f aca="false">VLOOKUP(B183,'10'!$B$2:$F$5570,5,0)</f>
        <v>-51.3821</v>
      </c>
      <c r="G183" s="3" t="n">
        <f aca="false">VLOOKUP(B183,'10'!$B$2:$J$5570,6,0)</f>
        <v>1616.74318517701</v>
      </c>
      <c r="H183" s="0" t="n">
        <f aca="false">IFERROR(IF(I183=K183,0,1),1)</f>
        <v>1</v>
      </c>
      <c r="I183" s="0" t="s">
        <v>3345</v>
      </c>
      <c r="K183" s="4" t="e">
        <f aca="false">VLOOKUP(I183,'[1]35-SP'!K$1:K$1048576,1,0)</f>
        <v>#N/A</v>
      </c>
      <c r="N183" s="0" t="n">
        <v>1499</v>
      </c>
    </row>
    <row r="184" customFormat="false" ht="12.8" hidden="false" customHeight="false" outlineLevel="0" collapsed="false">
      <c r="B184" s="0" t="n">
        <v>351590</v>
      </c>
      <c r="C184" s="0" t="n">
        <v>3</v>
      </c>
      <c r="D184" s="0" t="n">
        <v>35</v>
      </c>
      <c r="E184" s="2" t="n">
        <f aca="false">VLOOKUP(B184,'10'!$B$2:$F$5570,4,0)</f>
        <v>-20.6752</v>
      </c>
      <c r="F184" s="2" t="n">
        <f aca="false">VLOOKUP(B184,'10'!$B$2:$F$5570,5,0)</f>
        <v>-50.1513</v>
      </c>
      <c r="G184" s="3" t="n">
        <f aca="false">VLOOKUP(B184,'10'!$B$2:$J$5570,6,0)</f>
        <v>3164.45930974606</v>
      </c>
      <c r="H184" s="0" t="n">
        <f aca="false">IFERROR(IF(I184=K184,0,1),1)</f>
        <v>1</v>
      </c>
      <c r="I184" s="0" t="s">
        <v>3346</v>
      </c>
      <c r="K184" s="4" t="e">
        <f aca="false">VLOOKUP(I184,'[1]35-SP'!K$1:K$1048576,1,0)</f>
        <v>#N/A</v>
      </c>
      <c r="N184" s="0" t="n">
        <v>2934</v>
      </c>
    </row>
    <row r="185" customFormat="false" ht="12.8" hidden="false" customHeight="false" outlineLevel="0" collapsed="false">
      <c r="B185" s="0" t="n">
        <v>351600</v>
      </c>
      <c r="C185" s="0" t="n">
        <v>3</v>
      </c>
      <c r="D185" s="0" t="n">
        <v>35</v>
      </c>
      <c r="E185" s="2" t="n">
        <f aca="false">VLOOKUP(B185,'10'!$B$2:$F$5570,4,0)</f>
        <v>-21.6127</v>
      </c>
      <c r="F185" s="2" t="n">
        <f aca="false">VLOOKUP(B185,'10'!$B$2:$F$5570,5,0)</f>
        <v>-51.1724</v>
      </c>
      <c r="G185" s="3" t="n">
        <f aca="false">VLOOKUP(B185,'10'!$B$2:$J$5570,6,0)</f>
        <v>15623.8437494824</v>
      </c>
      <c r="H185" s="0" t="n">
        <f aca="false">IFERROR(IF(I185=K185,0,1),1)</f>
        <v>0</v>
      </c>
      <c r="I185" s="0" t="s">
        <v>3347</v>
      </c>
      <c r="K185" s="4" t="str">
        <f aca="false">VLOOKUP(I185,'[1]35-SP'!K$1:K$1048576,1,0)</f>
        <v>'Florida_Paulista'</v>
      </c>
      <c r="N185" s="0" t="n">
        <v>14486</v>
      </c>
    </row>
    <row r="186" customFormat="false" ht="12.8" hidden="false" customHeight="false" outlineLevel="0" collapsed="false">
      <c r="B186" s="0" t="n">
        <v>351610</v>
      </c>
      <c r="C186" s="0" t="n">
        <v>3</v>
      </c>
      <c r="D186" s="0" t="n">
        <v>35</v>
      </c>
      <c r="E186" s="2" t="n">
        <f aca="false">VLOOKUP(B186,'10'!$B$2:$F$5570,4,0)</f>
        <v>-22.868</v>
      </c>
      <c r="F186" s="2" t="n">
        <f aca="false">VLOOKUP(B186,'10'!$B$2:$F$5570,5,0)</f>
        <v>-50.6814</v>
      </c>
      <c r="G186" s="3" t="n">
        <f aca="false">VLOOKUP(B186,'10'!$B$2:$J$5570,6,0)</f>
        <v>2911.00057157622</v>
      </c>
      <c r="H186" s="0" t="n">
        <f aca="false">IFERROR(IF(I186=K186,0,1),1)</f>
        <v>1</v>
      </c>
      <c r="I186" s="0" t="s">
        <v>3348</v>
      </c>
      <c r="K186" s="4" t="e">
        <f aca="false">VLOOKUP(I186,'[1]35-SP'!K$1:K$1048576,1,0)</f>
        <v>#N/A</v>
      </c>
      <c r="N186" s="0" t="n">
        <v>2699</v>
      </c>
    </row>
    <row r="187" customFormat="false" ht="12.8" hidden="false" customHeight="false" outlineLevel="0" collapsed="false">
      <c r="B187" s="0" t="n">
        <v>351620</v>
      </c>
      <c r="C187" s="0" t="n">
        <v>3</v>
      </c>
      <c r="D187" s="0" t="n">
        <v>35</v>
      </c>
      <c r="E187" s="2" t="n">
        <f aca="false">VLOOKUP(B187,'10'!$B$2:$F$5570,4,0)</f>
        <v>-20.5352</v>
      </c>
      <c r="F187" s="2" t="n">
        <f aca="false">VLOOKUP(B187,'10'!$B$2:$F$5570,5,0)</f>
        <v>-47.4039</v>
      </c>
      <c r="G187" s="3" t="n">
        <f aca="false">VLOOKUP(B187,'10'!$B$2:$J$5570,6,0)</f>
        <v>377923.156828569</v>
      </c>
      <c r="H187" s="0" t="n">
        <f aca="false">IFERROR(IF(I187=K187,0,1),1)</f>
        <v>0</v>
      </c>
      <c r="I187" s="0" t="s">
        <v>3349</v>
      </c>
      <c r="K187" s="4" t="str">
        <f aca="false">VLOOKUP(I187,'[1]35-SP'!K$1:K$1048576,1,0)</f>
        <v>'Franca'</v>
      </c>
      <c r="N187" s="0" t="n">
        <v>350400</v>
      </c>
    </row>
    <row r="188" customFormat="false" ht="12.8" hidden="false" customHeight="false" outlineLevel="0" collapsed="false">
      <c r="B188" s="0" t="n">
        <v>351630</v>
      </c>
      <c r="C188" s="0" t="n">
        <v>3</v>
      </c>
      <c r="D188" s="0" t="n">
        <v>35</v>
      </c>
      <c r="E188" s="2" t="n">
        <f aca="false">VLOOKUP(B188,'10'!$B$2:$F$5570,4,0)</f>
        <v>-23.2792</v>
      </c>
      <c r="F188" s="2" t="n">
        <f aca="false">VLOOKUP(B188,'10'!$B$2:$F$5570,5,0)</f>
        <v>-46.7448</v>
      </c>
      <c r="G188" s="3" t="n">
        <f aca="false">VLOOKUP(B188,'10'!$B$2:$J$5570,6,0)</f>
        <v>187675.949410461</v>
      </c>
      <c r="H188" s="0" t="n">
        <f aca="false">IFERROR(IF(I188=K188,0,1),1)</f>
        <v>0</v>
      </c>
      <c r="I188" s="0" t="s">
        <v>3350</v>
      </c>
      <c r="K188" s="4" t="str">
        <f aca="false">VLOOKUP(I188,'[1]35-SP'!K$1:K$1048576,1,0)</f>
        <v>'Francisco_Morato'</v>
      </c>
      <c r="N188" s="0" t="n">
        <v>174008</v>
      </c>
    </row>
    <row r="189" customFormat="false" ht="12.8" hidden="false" customHeight="false" outlineLevel="0" collapsed="false">
      <c r="B189" s="0" t="n">
        <v>351640</v>
      </c>
      <c r="C189" s="0" t="n">
        <v>3</v>
      </c>
      <c r="D189" s="0" t="n">
        <v>35</v>
      </c>
      <c r="E189" s="2" t="n">
        <f aca="false">VLOOKUP(B189,'10'!$B$2:$F$5570,4,0)</f>
        <v>-23.3229</v>
      </c>
      <c r="F189" s="2" t="n">
        <f aca="false">VLOOKUP(B189,'10'!$B$2:$F$5570,5,0)</f>
        <v>-46.729</v>
      </c>
      <c r="G189" s="3" t="n">
        <f aca="false">VLOOKUP(B189,'10'!$B$2:$J$5570,6,0)</f>
        <v>164406.280150825</v>
      </c>
      <c r="H189" s="0" t="n">
        <f aca="false">IFERROR(IF(I189=K189,0,1),1)</f>
        <v>0</v>
      </c>
      <c r="I189" s="0" t="s">
        <v>3351</v>
      </c>
      <c r="K189" s="4" t="str">
        <f aca="false">VLOOKUP(I189,'[1]35-SP'!K$1:K$1048576,1,0)</f>
        <v>'Franco_Da_Rocha'</v>
      </c>
      <c r="N189" s="0" t="n">
        <v>152433</v>
      </c>
    </row>
    <row r="190" customFormat="false" ht="12.8" hidden="false" customHeight="false" outlineLevel="0" collapsed="false">
      <c r="B190" s="0" t="n">
        <v>351650</v>
      </c>
      <c r="C190" s="0" t="n">
        <v>3</v>
      </c>
      <c r="D190" s="0" t="n">
        <v>35</v>
      </c>
      <c r="E190" s="2" t="n">
        <f aca="false">VLOOKUP(B190,'10'!$B$2:$F$5570,4,0)</f>
        <v>-21.5294</v>
      </c>
      <c r="F190" s="2" t="n">
        <f aca="false">VLOOKUP(B190,'10'!$B$2:$F$5570,5,0)</f>
        <v>-50.5573</v>
      </c>
      <c r="G190" s="3" t="n">
        <f aca="false">VLOOKUP(B190,'10'!$B$2:$J$5570,6,0)</f>
        <v>2994.04875387017</v>
      </c>
      <c r="H190" s="0" t="n">
        <f aca="false">IFERROR(IF(I190=K190,0,1),1)</f>
        <v>1</v>
      </c>
      <c r="I190" s="0" t="s">
        <v>3352</v>
      </c>
      <c r="K190" s="4" t="e">
        <f aca="false">VLOOKUP(I190,'[1]35-SP'!K$1:K$1048576,1,0)</f>
        <v>#N/A</v>
      </c>
      <c r="N190" s="0" t="n">
        <v>2776</v>
      </c>
    </row>
    <row r="191" customFormat="false" ht="12.8" hidden="false" customHeight="false" outlineLevel="0" collapsed="false">
      <c r="B191" s="0" t="n">
        <v>351660</v>
      </c>
      <c r="C191" s="0" t="n">
        <v>3</v>
      </c>
      <c r="D191" s="0" t="n">
        <v>35</v>
      </c>
      <c r="E191" s="2" t="n">
        <f aca="false">VLOOKUP(B191,'10'!$B$2:$F$5570,4,0)</f>
        <v>-22.2918</v>
      </c>
      <c r="F191" s="2" t="n">
        <f aca="false">VLOOKUP(B191,'10'!$B$2:$F$5570,5,0)</f>
        <v>-49.5504</v>
      </c>
      <c r="G191" s="3" t="n">
        <f aca="false">VLOOKUP(B191,'10'!$B$2:$J$5570,6,0)</f>
        <v>7134.59384252564</v>
      </c>
      <c r="H191" s="0" t="n">
        <f aca="false">IFERROR(IF(I191=K191,0,1),1)</f>
        <v>0</v>
      </c>
      <c r="I191" s="0" t="s">
        <v>3353</v>
      </c>
      <c r="K191" s="4" t="str">
        <f aca="false">VLOOKUP(I191,'[1]35-SP'!K$1:K$1048576,1,0)</f>
        <v>'Galia'</v>
      </c>
      <c r="N191" s="0" t="n">
        <v>6615</v>
      </c>
    </row>
    <row r="192" customFormat="false" ht="12.8" hidden="false" customHeight="false" outlineLevel="0" collapsed="false">
      <c r="B192" s="0" t="n">
        <v>351670</v>
      </c>
      <c r="C192" s="0" t="n">
        <v>3</v>
      </c>
      <c r="D192" s="0" t="n">
        <v>35</v>
      </c>
      <c r="E192" s="2" t="n">
        <f aca="false">VLOOKUP(B192,'10'!$B$2:$F$5570,4,0)</f>
        <v>-22.2125</v>
      </c>
      <c r="F192" s="2" t="n">
        <f aca="false">VLOOKUP(B192,'10'!$B$2:$F$5570,5,0)</f>
        <v>-49.6546</v>
      </c>
      <c r="G192" s="3" t="n">
        <f aca="false">VLOOKUP(B192,'10'!$B$2:$J$5570,6,0)</f>
        <v>47855.1668621107</v>
      </c>
      <c r="H192" s="0" t="n">
        <f aca="false">IFERROR(IF(I192=K192,0,1),1)</f>
        <v>0</v>
      </c>
      <c r="I192" s="0" t="s">
        <v>3354</v>
      </c>
      <c r="K192" s="4" t="str">
        <f aca="false">VLOOKUP(I192,'[1]35-SP'!K$1:K$1048576,1,0)</f>
        <v>'Garca'</v>
      </c>
      <c r="N192" s="0" t="n">
        <v>44370</v>
      </c>
    </row>
    <row r="193" customFormat="false" ht="12.8" hidden="false" customHeight="false" outlineLevel="0" collapsed="false">
      <c r="B193" s="0" t="n">
        <v>351680</v>
      </c>
      <c r="C193" s="0" t="n">
        <v>3</v>
      </c>
      <c r="D193" s="0" t="n">
        <v>35</v>
      </c>
      <c r="E193" s="2" t="n">
        <f aca="false">VLOOKUP(B193,'10'!$B$2:$F$5570,4,0)</f>
        <v>-20.7948</v>
      </c>
      <c r="F193" s="2" t="n">
        <f aca="false">VLOOKUP(B193,'10'!$B$2:$F$5570,5,0)</f>
        <v>-50.1912</v>
      </c>
      <c r="G193" s="3" t="n">
        <f aca="false">VLOOKUP(B193,'10'!$B$2:$J$5570,6,0)</f>
        <v>5127.41634578486</v>
      </c>
      <c r="H193" s="0" t="n">
        <f aca="false">IFERROR(IF(I193=K193,0,1),1)</f>
        <v>1</v>
      </c>
      <c r="I193" s="0" t="s">
        <v>3355</v>
      </c>
      <c r="K193" s="4" t="e">
        <f aca="false">VLOOKUP(I193,'[1]35-SP'!K$1:K$1048576,1,0)</f>
        <v>#N/A</v>
      </c>
      <c r="N193" s="0" t="n">
        <v>4754</v>
      </c>
    </row>
    <row r="194" customFormat="false" ht="12.8" hidden="false" customHeight="false" outlineLevel="0" collapsed="false">
      <c r="B194" s="0" t="n">
        <v>351685</v>
      </c>
      <c r="C194" s="0" t="n">
        <v>3</v>
      </c>
      <c r="D194" s="0" t="n">
        <v>35</v>
      </c>
      <c r="E194" s="2" t="n">
        <f aca="false">VLOOKUP(B194,'10'!$B$2:$F$5570,4,0)</f>
        <v>-21.8367</v>
      </c>
      <c r="F194" s="2" t="n">
        <f aca="false">VLOOKUP(B194,'10'!$B$2:$F$5570,5,0)</f>
        <v>-48.4957</v>
      </c>
      <c r="G194" s="3" t="n">
        <f aca="false">VLOOKUP(B194,'10'!$B$2:$J$5570,6,0)</f>
        <v>5136.04472836086</v>
      </c>
      <c r="H194" s="0" t="n">
        <f aca="false">IFERROR(IF(I194=K194,0,1),1)</f>
        <v>1</v>
      </c>
      <c r="I194" s="0" t="s">
        <v>3356</v>
      </c>
      <c r="K194" s="4" t="e">
        <f aca="false">VLOOKUP(I194,'[1]35-SP'!K$1:K$1048576,1,0)</f>
        <v>#N/A</v>
      </c>
      <c r="N194" s="0" t="n">
        <v>4762</v>
      </c>
    </row>
    <row r="195" customFormat="false" ht="12.8" hidden="false" customHeight="false" outlineLevel="0" collapsed="false">
      <c r="B195" s="0" t="n">
        <v>351690</v>
      </c>
      <c r="C195" s="0" t="n">
        <v>3</v>
      </c>
      <c r="D195" s="0" t="n">
        <v>35</v>
      </c>
      <c r="E195" s="2" t="n">
        <f aca="false">VLOOKUP(B195,'10'!$B$2:$F$5570,4,0)</f>
        <v>-20.6485</v>
      </c>
      <c r="F195" s="2" t="n">
        <f aca="false">VLOOKUP(B195,'10'!$B$2:$F$5570,5,0)</f>
        <v>-50.364</v>
      </c>
      <c r="G195" s="3" t="n">
        <f aca="false">VLOOKUP(B195,'10'!$B$2:$J$5570,6,0)</f>
        <v>11730.2861120648</v>
      </c>
      <c r="H195" s="0" t="n">
        <f aca="false">IFERROR(IF(I195=K195,0,1),1)</f>
        <v>0</v>
      </c>
      <c r="I195" s="0" t="s">
        <v>3357</v>
      </c>
      <c r="K195" s="4" t="str">
        <f aca="false">VLOOKUP(I195,'[1]35-SP'!K$1:K$1048576,1,0)</f>
        <v>'General_Salgado'</v>
      </c>
      <c r="N195" s="0" t="n">
        <v>10876</v>
      </c>
    </row>
    <row r="196" customFormat="false" ht="12.8" hidden="false" customHeight="false" outlineLevel="0" collapsed="false">
      <c r="B196" s="0" t="n">
        <v>351700</v>
      </c>
      <c r="C196" s="0" t="n">
        <v>3</v>
      </c>
      <c r="D196" s="0" t="n">
        <v>35</v>
      </c>
      <c r="E196" s="2" t="n">
        <f aca="false">VLOOKUP(B196,'10'!$B$2:$F$5570,4,0)</f>
        <v>-21.7961</v>
      </c>
      <c r="F196" s="2" t="n">
        <f aca="false">VLOOKUP(B196,'10'!$B$2:$F$5570,5,0)</f>
        <v>-49.9312</v>
      </c>
      <c r="G196" s="3" t="n">
        <f aca="false">VLOOKUP(B196,'10'!$B$2:$J$5570,6,0)</f>
        <v>12263.0887361325</v>
      </c>
      <c r="H196" s="0" t="n">
        <f aca="false">IFERROR(IF(I196=K196,0,1),1)</f>
        <v>0</v>
      </c>
      <c r="I196" s="0" t="s">
        <v>3358</v>
      </c>
      <c r="K196" s="4" t="str">
        <f aca="false">VLOOKUP(I196,'[1]35-SP'!K$1:K$1048576,1,0)</f>
        <v>'Getulina'</v>
      </c>
      <c r="N196" s="0" t="n">
        <v>11370</v>
      </c>
    </row>
    <row r="197" customFormat="false" ht="12.8" hidden="false" customHeight="false" outlineLevel="0" collapsed="false">
      <c r="B197" s="0" t="n">
        <v>351710</v>
      </c>
      <c r="C197" s="0" t="n">
        <v>3</v>
      </c>
      <c r="D197" s="0" t="n">
        <v>35</v>
      </c>
      <c r="E197" s="2" t="n">
        <f aca="false">VLOOKUP(B197,'10'!$B$2:$F$5570,4,0)</f>
        <v>-21.3812</v>
      </c>
      <c r="F197" s="2" t="n">
        <f aca="false">VLOOKUP(B197,'10'!$B$2:$F$5570,5,0)</f>
        <v>-50.2123</v>
      </c>
      <c r="G197" s="3" t="n">
        <f aca="false">VLOOKUP(B197,'10'!$B$2:$J$5570,6,0)</f>
        <v>5178.10809341883</v>
      </c>
      <c r="H197" s="0" t="n">
        <f aca="false">IFERROR(IF(I197=K197,0,1),1)</f>
        <v>1</v>
      </c>
      <c r="I197" s="0" t="s">
        <v>3359</v>
      </c>
      <c r="K197" s="4" t="e">
        <f aca="false">VLOOKUP(I197,'[1]35-SP'!K$1:K$1048576,1,0)</f>
        <v>#N/A</v>
      </c>
      <c r="N197" s="0" t="n">
        <v>4801</v>
      </c>
    </row>
    <row r="198" customFormat="false" ht="12.8" hidden="false" customHeight="false" outlineLevel="0" collapsed="false">
      <c r="B198" s="0" t="n">
        <v>351720</v>
      </c>
      <c r="C198" s="0" t="n">
        <v>3</v>
      </c>
      <c r="D198" s="0" t="n">
        <v>35</v>
      </c>
      <c r="E198" s="2" t="n">
        <f aca="false">VLOOKUP(B198,'10'!$B$2:$F$5570,4,0)</f>
        <v>-21.6195</v>
      </c>
      <c r="F198" s="2" t="n">
        <f aca="false">VLOOKUP(B198,'10'!$B$2:$F$5570,5,0)</f>
        <v>-49.8013</v>
      </c>
      <c r="G198" s="3" t="n">
        <f aca="false">VLOOKUP(B198,'10'!$B$2:$J$5570,6,0)</f>
        <v>12984.6372290501</v>
      </c>
      <c r="H198" s="0" t="n">
        <f aca="false">IFERROR(IF(I198=K198,0,1),1)</f>
        <v>1</v>
      </c>
      <c r="I198" s="0" t="s">
        <v>3360</v>
      </c>
      <c r="K198" s="4" t="e">
        <f aca="false">VLOOKUP(I198,'[1]35-SP'!K$1:K$1048576,1,0)</f>
        <v>#N/A</v>
      </c>
      <c r="N198" s="0" t="n">
        <v>12039</v>
      </c>
    </row>
    <row r="199" customFormat="false" ht="12.8" hidden="false" customHeight="false" outlineLevel="0" collapsed="false">
      <c r="B199" s="0" t="n">
        <v>351730</v>
      </c>
      <c r="C199" s="0" t="n">
        <v>3</v>
      </c>
      <c r="D199" s="0" t="n">
        <v>35</v>
      </c>
      <c r="E199" s="2" t="n">
        <f aca="false">VLOOKUP(B199,'10'!$B$2:$F$5570,4,0)</f>
        <v>-21.9091</v>
      </c>
      <c r="F199" s="2" t="n">
        <f aca="false">VLOOKUP(B199,'10'!$B$2:$F$5570,5,0)</f>
        <v>-49.8986</v>
      </c>
      <c r="G199" s="3" t="n">
        <f aca="false">VLOOKUP(B199,'10'!$B$2:$J$5570,6,0)</f>
        <v>6194.10014174221</v>
      </c>
      <c r="H199" s="0" t="n">
        <f aca="false">IFERROR(IF(I199=K199,0,1),1)</f>
        <v>1</v>
      </c>
      <c r="I199" s="0" t="s">
        <v>3361</v>
      </c>
      <c r="K199" s="4" t="e">
        <f aca="false">VLOOKUP(I199,'[1]35-SP'!K$1:K$1048576,1,0)</f>
        <v>#N/A</v>
      </c>
      <c r="N199" s="0" t="n">
        <v>5743</v>
      </c>
    </row>
    <row r="200" customFormat="false" ht="12.8" hidden="false" customHeight="false" outlineLevel="0" collapsed="false">
      <c r="B200" s="0" t="n">
        <v>351740</v>
      </c>
      <c r="C200" s="0" t="n">
        <v>3</v>
      </c>
      <c r="D200" s="0" t="n">
        <v>35</v>
      </c>
      <c r="E200" s="2" t="n">
        <f aca="false">VLOOKUP(B200,'10'!$B$2:$F$5570,4,0)</f>
        <v>-20.3196</v>
      </c>
      <c r="F200" s="2" t="n">
        <f aca="false">VLOOKUP(B200,'10'!$B$2:$F$5570,5,0)</f>
        <v>-48.312</v>
      </c>
      <c r="G200" s="3" t="n">
        <f aca="false">VLOOKUP(B200,'10'!$B$2:$J$5570,6,0)</f>
        <v>43716.7788690993</v>
      </c>
      <c r="H200" s="0" t="n">
        <f aca="false">IFERROR(IF(I200=K200,0,1),1)</f>
        <v>0</v>
      </c>
      <c r="I200" s="0" t="s">
        <v>3362</v>
      </c>
      <c r="K200" s="4" t="str">
        <f aca="false">VLOOKUP(I200,'[1]35-SP'!K$1:K$1048576,1,0)</f>
        <v>'Guaira'</v>
      </c>
      <c r="N200" s="0" t="n">
        <v>40533</v>
      </c>
    </row>
    <row r="201" customFormat="false" ht="12.8" hidden="false" customHeight="false" outlineLevel="0" collapsed="false">
      <c r="B201" s="0" t="n">
        <v>351750</v>
      </c>
      <c r="C201" s="0" t="n">
        <v>3</v>
      </c>
      <c r="D201" s="0" t="n">
        <v>35</v>
      </c>
      <c r="E201" s="2" t="n">
        <f aca="false">VLOOKUP(B201,'10'!$B$2:$F$5570,4,0)</f>
        <v>-20.7959</v>
      </c>
      <c r="F201" s="2" t="n">
        <f aca="false">VLOOKUP(B201,'10'!$B$2:$F$5570,5,0)</f>
        <v>-49.2172</v>
      </c>
      <c r="G201" s="3" t="n">
        <f aca="false">VLOOKUP(B201,'10'!$B$2:$J$5570,6,0)</f>
        <v>22784.3227397361</v>
      </c>
      <c r="H201" s="0" t="n">
        <f aca="false">IFERROR(IF(I201=K201,0,1),1)</f>
        <v>1</v>
      </c>
      <c r="I201" s="0" t="s">
        <v>3363</v>
      </c>
      <c r="K201" s="4" t="e">
        <f aca="false">VLOOKUP(I201,'[1]35-SP'!K$1:K$1048576,1,0)</f>
        <v>#N/A</v>
      </c>
      <c r="N201" s="0" t="n">
        <v>21125</v>
      </c>
    </row>
    <row r="202" customFormat="false" ht="12.8" hidden="false" customHeight="false" outlineLevel="0" collapsed="false">
      <c r="B202" s="0" t="n">
        <v>351760</v>
      </c>
      <c r="C202" s="0" t="n">
        <v>3</v>
      </c>
      <c r="D202" s="0" t="n">
        <v>35</v>
      </c>
      <c r="E202" s="2" t="n">
        <f aca="false">VLOOKUP(B202,'10'!$B$2:$F$5570,4,0)</f>
        <v>-24.1892</v>
      </c>
      <c r="F202" s="2" t="n">
        <f aca="false">VLOOKUP(B202,'10'!$B$2:$F$5570,5,0)</f>
        <v>-48.5295</v>
      </c>
      <c r="G202" s="3" t="n">
        <f aca="false">VLOOKUP(B202,'10'!$B$2:$J$5570,6,0)</f>
        <v>18651.3274858346</v>
      </c>
      <c r="H202" s="0" t="n">
        <f aca="false">IFERROR(IF(I202=K202,0,1),1)</f>
        <v>1</v>
      </c>
      <c r="I202" s="0" t="s">
        <v>3364</v>
      </c>
      <c r="K202" s="4" t="e">
        <f aca="false">VLOOKUP(I202,'[1]35-SP'!K$1:K$1048576,1,0)</f>
        <v>#N/A</v>
      </c>
      <c r="N202" s="0" t="n">
        <v>17293</v>
      </c>
    </row>
    <row r="203" customFormat="false" ht="12.8" hidden="false" customHeight="false" outlineLevel="0" collapsed="false">
      <c r="B203" s="0" t="n">
        <v>351770</v>
      </c>
      <c r="C203" s="0" t="n">
        <v>3</v>
      </c>
      <c r="D203" s="0" t="n">
        <v>35</v>
      </c>
      <c r="E203" s="2" t="n">
        <f aca="false">VLOOKUP(B203,'10'!$B$2:$F$5570,4,0)</f>
        <v>-20.4302</v>
      </c>
      <c r="F203" s="2" t="n">
        <f aca="false">VLOOKUP(B203,'10'!$B$2:$F$5570,5,0)</f>
        <v>-47.8236</v>
      </c>
      <c r="G203" s="3" t="n">
        <f aca="false">VLOOKUP(B203,'10'!$B$2:$J$5570,6,0)</f>
        <v>22788.6369310241</v>
      </c>
      <c r="H203" s="0" t="n">
        <f aca="false">IFERROR(IF(I203=K203,0,1),1)</f>
        <v>0</v>
      </c>
      <c r="I203" s="0" t="s">
        <v>3365</v>
      </c>
      <c r="K203" s="4" t="str">
        <f aca="false">VLOOKUP(I203,'[1]35-SP'!K$1:K$1048576,1,0)</f>
        <v>'Guara'</v>
      </c>
      <c r="N203" s="0" t="n">
        <v>21129</v>
      </c>
    </row>
    <row r="204" customFormat="false" ht="12.8" hidden="false" customHeight="false" outlineLevel="0" collapsed="false">
      <c r="B204" s="0" t="n">
        <v>351780</v>
      </c>
      <c r="C204" s="0" t="n">
        <v>3</v>
      </c>
      <c r="D204" s="0" t="n">
        <v>35</v>
      </c>
      <c r="E204" s="2" t="n">
        <f aca="false">VLOOKUP(B204,'10'!$B$2:$F$5570,4,0)</f>
        <v>-21.0292</v>
      </c>
      <c r="F204" s="2" t="n">
        <f aca="false">VLOOKUP(B204,'10'!$B$2:$F$5570,5,0)</f>
        <v>-51.2119</v>
      </c>
      <c r="G204" s="3" t="n">
        <f aca="false">VLOOKUP(B204,'10'!$B$2:$J$5570,6,0)</f>
        <v>9013.42414844849</v>
      </c>
      <c r="H204" s="0" t="n">
        <f aca="false">IFERROR(IF(I204=K204,0,1),1)</f>
        <v>0</v>
      </c>
      <c r="I204" s="0" t="s">
        <v>3366</v>
      </c>
      <c r="K204" s="4" t="str">
        <f aca="false">VLOOKUP(I204,'[1]35-SP'!K$1:K$1048576,1,0)</f>
        <v>'Guaracai'</v>
      </c>
      <c r="N204" s="0" t="n">
        <v>8357</v>
      </c>
    </row>
    <row r="205" customFormat="false" ht="12.8" hidden="false" customHeight="false" outlineLevel="0" collapsed="false">
      <c r="B205" s="0" t="n">
        <v>351790</v>
      </c>
      <c r="C205" s="0" t="n">
        <v>3</v>
      </c>
      <c r="D205" s="0" t="n">
        <v>35</v>
      </c>
      <c r="E205" s="2" t="n">
        <f aca="false">VLOOKUP(B205,'10'!$B$2:$F$5570,4,0)</f>
        <v>-20.4977</v>
      </c>
      <c r="F205" s="2" t="n">
        <f aca="false">VLOOKUP(B205,'10'!$B$2:$F$5570,5,0)</f>
        <v>-48.9391</v>
      </c>
      <c r="G205" s="3" t="n">
        <f aca="false">VLOOKUP(B205,'10'!$B$2:$J$5570,6,0)</f>
        <v>11958.9382503287</v>
      </c>
      <c r="H205" s="0" t="n">
        <f aca="false">IFERROR(IF(I205=K205,0,1),1)</f>
        <v>1</v>
      </c>
      <c r="I205" s="0" t="s">
        <v>3367</v>
      </c>
      <c r="K205" s="4" t="e">
        <f aca="false">VLOOKUP(I205,'[1]35-SP'!K$1:K$1048576,1,0)</f>
        <v>#N/A</v>
      </c>
      <c r="N205" s="0" t="n">
        <v>11088</v>
      </c>
    </row>
    <row r="206" customFormat="false" ht="12.8" hidden="false" customHeight="false" outlineLevel="0" collapsed="false">
      <c r="B206" s="0" t="n">
        <v>351800</v>
      </c>
      <c r="C206" s="0" t="n">
        <v>3</v>
      </c>
      <c r="D206" s="0" t="n">
        <v>35</v>
      </c>
      <c r="E206" s="2" t="n">
        <f aca="false">VLOOKUP(B206,'10'!$B$2:$F$5570,4,0)</f>
        <v>-20.0746</v>
      </c>
      <c r="F206" s="2" t="n">
        <f aca="false">VLOOKUP(B206,'10'!$B$2:$F$5570,5,0)</f>
        <v>-50.3411</v>
      </c>
      <c r="G206" s="3" t="n">
        <f aca="false">VLOOKUP(B206,'10'!$B$2:$J$5570,6,0)</f>
        <v>2159.25273964268</v>
      </c>
      <c r="H206" s="0" t="n">
        <f aca="false">IFERROR(IF(I206=K206,0,1),1)</f>
        <v>1</v>
      </c>
      <c r="I206" s="0" t="s">
        <v>3368</v>
      </c>
      <c r="K206" s="4" t="e">
        <f aca="false">VLOOKUP(I206,'[1]35-SP'!K$1:K$1048576,1,0)</f>
        <v>#N/A</v>
      </c>
      <c r="N206" s="0" t="n">
        <v>2002</v>
      </c>
    </row>
    <row r="207" customFormat="false" ht="12.8" hidden="false" customHeight="false" outlineLevel="0" collapsed="false">
      <c r="B207" s="0" t="n">
        <v>351810</v>
      </c>
      <c r="C207" s="0" t="n">
        <v>3</v>
      </c>
      <c r="D207" s="0" t="n">
        <v>35</v>
      </c>
      <c r="E207" s="2" t="n">
        <f aca="false">VLOOKUP(B207,'10'!$B$2:$F$5570,4,0)</f>
        <v>-21.8942</v>
      </c>
      <c r="F207" s="2" t="n">
        <f aca="false">VLOOKUP(B207,'10'!$B$2:$F$5570,5,0)</f>
        <v>-49.5914</v>
      </c>
      <c r="G207" s="3" t="n">
        <f aca="false">VLOOKUP(B207,'10'!$B$2:$J$5570,6,0)</f>
        <v>7176.65720758361</v>
      </c>
      <c r="H207" s="0" t="n">
        <f aca="false">IFERROR(IF(I207=K207,0,1),1)</f>
        <v>1</v>
      </c>
      <c r="I207" s="0" t="s">
        <v>3369</v>
      </c>
      <c r="K207" s="4" t="e">
        <f aca="false">VLOOKUP(I207,'[1]35-SP'!K$1:K$1048576,1,0)</f>
        <v>#N/A</v>
      </c>
      <c r="N207" s="0" t="n">
        <v>6654</v>
      </c>
    </row>
    <row r="208" customFormat="false" ht="12.8" hidden="false" customHeight="false" outlineLevel="0" collapsed="false">
      <c r="B208" s="0" t="n">
        <v>351820</v>
      </c>
      <c r="C208" s="0" t="n">
        <v>3</v>
      </c>
      <c r="D208" s="0" t="n">
        <v>35</v>
      </c>
      <c r="E208" s="2" t="n">
        <f aca="false">VLOOKUP(B208,'10'!$B$2:$F$5570,4,0)</f>
        <v>-21.2544</v>
      </c>
      <c r="F208" s="2" t="n">
        <f aca="false">VLOOKUP(B208,'10'!$B$2:$F$5570,5,0)</f>
        <v>-50.6453</v>
      </c>
      <c r="G208" s="3" t="n">
        <f aca="false">VLOOKUP(B208,'10'!$B$2:$J$5570,6,0)</f>
        <v>35348.3263182064</v>
      </c>
      <c r="H208" s="0" t="n">
        <f aca="false">IFERROR(IF(I208=K208,0,1),1)</f>
        <v>0</v>
      </c>
      <c r="I208" s="0" t="s">
        <v>3370</v>
      </c>
      <c r="K208" s="4" t="str">
        <f aca="false">VLOOKUP(I208,'[1]35-SP'!K$1:K$1048576,1,0)</f>
        <v>'Guararapes'</v>
      </c>
      <c r="N208" s="0" t="n">
        <v>32774</v>
      </c>
    </row>
    <row r="209" customFormat="false" ht="12.8" hidden="false" customHeight="false" outlineLevel="0" collapsed="false">
      <c r="B209" s="0" t="n">
        <v>351830</v>
      </c>
      <c r="C209" s="0" t="n">
        <v>3</v>
      </c>
      <c r="D209" s="0" t="n">
        <v>35</v>
      </c>
      <c r="E209" s="2" t="n">
        <f aca="false">VLOOKUP(B209,'10'!$B$2:$F$5570,4,0)</f>
        <v>-23.4112</v>
      </c>
      <c r="F209" s="2" t="n">
        <f aca="false">VLOOKUP(B209,'10'!$B$2:$F$5570,5,0)</f>
        <v>-46.0369</v>
      </c>
      <c r="G209" s="3" t="n">
        <f aca="false">VLOOKUP(B209,'10'!$B$2:$J$5570,6,0)</f>
        <v>31764.3119057026</v>
      </c>
      <c r="H209" s="0" t="n">
        <f aca="false">IFERROR(IF(I209=K209,0,1),1)</f>
        <v>0</v>
      </c>
      <c r="I209" s="0" t="s">
        <v>3371</v>
      </c>
      <c r="K209" s="4" t="str">
        <f aca="false">VLOOKUP(I209,'[1]35-SP'!K$1:K$1048576,1,0)</f>
        <v>'Guararema'</v>
      </c>
      <c r="N209" s="0" t="n">
        <v>29451</v>
      </c>
    </row>
    <row r="210" customFormat="false" ht="12.8" hidden="false" customHeight="false" outlineLevel="0" collapsed="false">
      <c r="B210" s="0" t="n">
        <v>351840</v>
      </c>
      <c r="C210" s="0" t="n">
        <v>3</v>
      </c>
      <c r="D210" s="0" t="n">
        <v>35</v>
      </c>
      <c r="E210" s="2" t="n">
        <f aca="false">VLOOKUP(B210,'10'!$B$2:$F$5570,4,0)</f>
        <v>-22.8075</v>
      </c>
      <c r="F210" s="2" t="n">
        <f aca="false">VLOOKUP(B210,'10'!$B$2:$F$5570,5,0)</f>
        <v>-45.1938</v>
      </c>
      <c r="G210" s="3" t="n">
        <f aca="false">VLOOKUP(B210,'10'!$B$2:$J$5570,6,0)</f>
        <v>130583.020452926</v>
      </c>
      <c r="H210" s="0" t="n">
        <f aca="false">IFERROR(IF(I210=K210,0,1),1)</f>
        <v>0</v>
      </c>
      <c r="I210" s="0" t="s">
        <v>3372</v>
      </c>
      <c r="K210" s="4" t="str">
        <f aca="false">VLOOKUP(I210,'[1]35-SP'!K$1:K$1048576,1,0)</f>
        <v>'Guaratingueta'</v>
      </c>
      <c r="N210" s="0" t="n">
        <v>121073</v>
      </c>
    </row>
    <row r="211" customFormat="false" ht="12.8" hidden="false" customHeight="false" outlineLevel="0" collapsed="false">
      <c r="B211" s="0" t="n">
        <v>351850</v>
      </c>
      <c r="C211" s="0" t="n">
        <v>3</v>
      </c>
      <c r="D211" s="0" t="n">
        <v>35</v>
      </c>
      <c r="E211" s="2" t="n">
        <f aca="false">VLOOKUP(B211,'10'!$B$2:$F$5570,4,0)</f>
        <v>-23.3714</v>
      </c>
      <c r="F211" s="2" t="n">
        <f aca="false">VLOOKUP(B211,'10'!$B$2:$F$5570,5,0)</f>
        <v>-48.1837</v>
      </c>
      <c r="G211" s="3" t="n">
        <f aca="false">VLOOKUP(B211,'10'!$B$2:$J$5570,6,0)</f>
        <v>19568.093134534</v>
      </c>
      <c r="H211" s="0" t="n">
        <f aca="false">IFERROR(IF(I211=K211,0,1),1)</f>
        <v>1</v>
      </c>
      <c r="I211" s="0" t="s">
        <v>3373</v>
      </c>
      <c r="K211" s="4" t="e">
        <f aca="false">VLOOKUP(I211,'[1]35-SP'!K$1:K$1048576,1,0)</f>
        <v>#N/A</v>
      </c>
      <c r="N211" s="0" t="n">
        <v>18143</v>
      </c>
    </row>
    <row r="212" customFormat="false" ht="12.8" hidden="false" customHeight="false" outlineLevel="0" collapsed="false">
      <c r="B212" s="0" t="n">
        <v>351860</v>
      </c>
      <c r="C212" s="0" t="n">
        <v>3</v>
      </c>
      <c r="D212" s="0" t="n">
        <v>35</v>
      </c>
      <c r="E212" s="2" t="n">
        <f aca="false">VLOOKUP(B212,'10'!$B$2:$F$5570,4,0)</f>
        <v>-21.3594</v>
      </c>
      <c r="F212" s="2" t="n">
        <f aca="false">VLOOKUP(B212,'10'!$B$2:$F$5570,5,0)</f>
        <v>-48.2316</v>
      </c>
      <c r="G212" s="3" t="n">
        <f aca="false">VLOOKUP(B212,'10'!$B$2:$J$5570,6,0)</f>
        <v>42833.4482028818</v>
      </c>
      <c r="H212" s="0" t="n">
        <f aca="false">IFERROR(IF(I212=K212,0,1),1)</f>
        <v>0</v>
      </c>
      <c r="I212" s="0" t="s">
        <v>3374</v>
      </c>
      <c r="K212" s="4" t="str">
        <f aca="false">VLOOKUP(I212,'[1]35-SP'!K$1:K$1048576,1,0)</f>
        <v>'Guariba'</v>
      </c>
      <c r="N212" s="0" t="n">
        <v>39714</v>
      </c>
    </row>
    <row r="213" customFormat="false" ht="12.8" hidden="false" customHeight="false" outlineLevel="0" collapsed="false">
      <c r="B213" s="0" t="n">
        <v>351870</v>
      </c>
      <c r="C213" s="0" t="n">
        <v>3</v>
      </c>
      <c r="D213" s="0" t="n">
        <v>35</v>
      </c>
      <c r="E213" s="2" t="n">
        <f aca="false">VLOOKUP(B213,'10'!$B$2:$F$5570,4,0)</f>
        <v>-23.9888</v>
      </c>
      <c r="F213" s="2" t="n">
        <f aca="false">VLOOKUP(B213,'10'!$B$2:$F$5570,5,0)</f>
        <v>-46.258</v>
      </c>
      <c r="G213" s="3" t="n">
        <f aca="false">VLOOKUP(B213,'10'!$B$2:$J$5570,6,0)</f>
        <v>343093.612012744</v>
      </c>
      <c r="H213" s="0" t="n">
        <f aca="false">IFERROR(IF(I213=K213,0,1),1)</f>
        <v>0</v>
      </c>
      <c r="I213" s="0" t="s">
        <v>3375</v>
      </c>
      <c r="K213" s="4" t="str">
        <f aca="false">VLOOKUP(I213,'[1]35-SP'!K$1:K$1048576,1,0)</f>
        <v>'Guaruja'</v>
      </c>
      <c r="N213" s="0" t="n">
        <v>318107</v>
      </c>
    </row>
    <row r="214" customFormat="false" ht="12.8" hidden="false" customHeight="false" outlineLevel="0" collapsed="false">
      <c r="B214" s="0" t="n">
        <v>351880</v>
      </c>
      <c r="C214" s="0" t="n">
        <v>3</v>
      </c>
      <c r="D214" s="0" t="n">
        <v>35</v>
      </c>
      <c r="E214" s="2" t="n">
        <f aca="false">VLOOKUP(B214,'10'!$B$2:$F$5570,4,0)</f>
        <v>-23.4538</v>
      </c>
      <c r="F214" s="2" t="n">
        <f aca="false">VLOOKUP(B214,'10'!$B$2:$F$5570,5,0)</f>
        <v>-46.5333</v>
      </c>
      <c r="G214" s="3" t="n">
        <f aca="false">VLOOKUP(B214,'10'!$B$2:$J$5570,6,0)</f>
        <v>1473187.39152108</v>
      </c>
      <c r="H214" s="0" t="n">
        <f aca="false">IFERROR(IF(I214=K214,0,1),1)</f>
        <v>0</v>
      </c>
      <c r="I214" s="0" t="s">
        <v>3376</v>
      </c>
      <c r="K214" s="4" t="str">
        <f aca="false">VLOOKUP(I214,'[1]35-SP'!K$1:K$1048576,1,0)</f>
        <v>'Guarulhos'</v>
      </c>
      <c r="N214" s="0" t="n">
        <v>1365899</v>
      </c>
    </row>
    <row r="215" customFormat="false" ht="12.8" hidden="false" customHeight="false" outlineLevel="0" collapsed="false">
      <c r="B215" s="0" t="n">
        <v>351885</v>
      </c>
      <c r="C215" s="0" t="n">
        <v>3</v>
      </c>
      <c r="D215" s="0" t="n">
        <v>35</v>
      </c>
      <c r="E215" s="2" t="n">
        <f aca="false">VLOOKUP(B215,'10'!$B$2:$F$5570,4,0)</f>
        <v>-21.4944</v>
      </c>
      <c r="F215" s="2" t="n">
        <f aca="false">VLOOKUP(B215,'10'!$B$2:$F$5570,5,0)</f>
        <v>-48.0356</v>
      </c>
      <c r="G215" s="3" t="n">
        <f aca="false">VLOOKUP(B215,'10'!$B$2:$J$5570,6,0)</f>
        <v>8199.12054283899</v>
      </c>
      <c r="H215" s="0" t="n">
        <f aca="false">IFERROR(IF(I215=K215,0,1),1)</f>
        <v>1</v>
      </c>
      <c r="I215" s="0" t="s">
        <v>3377</v>
      </c>
      <c r="K215" s="4" t="e">
        <f aca="false">VLOOKUP(I215,'[1]35-SP'!K$1:K$1048576,1,0)</f>
        <v>#N/A</v>
      </c>
      <c r="N215" s="0" t="n">
        <v>7602</v>
      </c>
    </row>
    <row r="216" customFormat="false" ht="12.8" hidden="false" customHeight="false" outlineLevel="0" collapsed="false">
      <c r="B216" s="0" t="n">
        <v>351890</v>
      </c>
      <c r="C216" s="0" t="n">
        <v>3</v>
      </c>
      <c r="D216" s="0" t="n">
        <v>35</v>
      </c>
      <c r="E216" s="2" t="n">
        <f aca="false">VLOOKUP(B216,'10'!$B$2:$F$5570,4,0)</f>
        <v>-20.6467</v>
      </c>
      <c r="F216" s="2" t="n">
        <f aca="false">VLOOKUP(B216,'10'!$B$2:$F$5570,5,0)</f>
        <v>-50.6645</v>
      </c>
      <c r="G216" s="3" t="n">
        <f aca="false">VLOOKUP(B216,'10'!$B$2:$J$5570,6,0)</f>
        <v>5636.49091776855</v>
      </c>
      <c r="H216" s="0" t="n">
        <f aca="false">IFERROR(IF(I216=K216,0,1),1)</f>
        <v>1</v>
      </c>
      <c r="I216" s="0" t="s">
        <v>3378</v>
      </c>
      <c r="K216" s="4" t="e">
        <f aca="false">VLOOKUP(I216,'[1]35-SP'!K$1:K$1048576,1,0)</f>
        <v>#N/A</v>
      </c>
      <c r="N216" s="0" t="n">
        <v>5226</v>
      </c>
    </row>
    <row r="217" customFormat="false" ht="12.8" hidden="false" customHeight="false" outlineLevel="0" collapsed="false">
      <c r="B217" s="0" t="n">
        <v>351900</v>
      </c>
      <c r="C217" s="0" t="n">
        <v>3</v>
      </c>
      <c r="D217" s="0" t="n">
        <v>35</v>
      </c>
      <c r="E217" s="2" t="n">
        <f aca="false">VLOOKUP(B217,'10'!$B$2:$F$5570,4,0)</f>
        <v>-22.0038</v>
      </c>
      <c r="F217" s="2" t="n">
        <f aca="false">VLOOKUP(B217,'10'!$B$2:$F$5570,5,0)</f>
        <v>-50.3907</v>
      </c>
      <c r="G217" s="3" t="n">
        <f aca="false">VLOOKUP(B217,'10'!$B$2:$J$5570,6,0)</f>
        <v>10205.2194917578</v>
      </c>
      <c r="H217" s="0" t="n">
        <f aca="false">IFERROR(IF(I217=K217,0,1),1)</f>
        <v>0</v>
      </c>
      <c r="I217" s="0" t="s">
        <v>3379</v>
      </c>
      <c r="K217" s="4" t="str">
        <f aca="false">VLOOKUP(I217,'[1]35-SP'!K$1:K$1048576,1,0)</f>
        <v>'Herculandia'</v>
      </c>
      <c r="N217" s="0" t="n">
        <v>9462</v>
      </c>
    </row>
    <row r="218" customFormat="false" ht="12.8" hidden="false" customHeight="false" outlineLevel="0" collapsed="false">
      <c r="B218" s="0" t="n">
        <v>351905</v>
      </c>
      <c r="C218" s="0" t="n">
        <v>3</v>
      </c>
      <c r="D218" s="0" t="n">
        <v>35</v>
      </c>
      <c r="E218" s="2" t="n">
        <f aca="false">VLOOKUP(B218,'10'!$B$2:$F$5570,4,0)</f>
        <v>-22.6405</v>
      </c>
      <c r="F218" s="2" t="n">
        <f aca="false">VLOOKUP(B218,'10'!$B$2:$F$5570,5,0)</f>
        <v>-47.0487</v>
      </c>
      <c r="G218" s="3" t="n">
        <f aca="false">VLOOKUP(B218,'10'!$B$2:$J$5570,6,0)</f>
        <v>15724.1486969284</v>
      </c>
      <c r="H218" s="0" t="n">
        <f aca="false">IFERROR(IF(I218=K218,0,1),1)</f>
        <v>1</v>
      </c>
      <c r="I218" s="0" t="s">
        <v>3380</v>
      </c>
      <c r="K218" s="4" t="e">
        <f aca="false">VLOOKUP(I218,'[1]35-SP'!K$1:K$1048576,1,0)</f>
        <v>#N/A</v>
      </c>
      <c r="N218" s="0" t="n">
        <v>14579</v>
      </c>
    </row>
    <row r="219" customFormat="false" ht="12.8" hidden="false" customHeight="false" outlineLevel="0" collapsed="false">
      <c r="B219" s="0" t="n">
        <v>351907</v>
      </c>
      <c r="C219" s="0" t="n">
        <v>3</v>
      </c>
      <c r="D219" s="0" t="n">
        <v>35</v>
      </c>
      <c r="E219" s="2" t="n">
        <f aca="false">VLOOKUP(B219,'10'!$B$2:$F$5570,4,0)</f>
        <v>-22.8529</v>
      </c>
      <c r="F219" s="2" t="n">
        <f aca="false">VLOOKUP(B219,'10'!$B$2:$F$5570,5,0)</f>
        <v>-47.2143</v>
      </c>
      <c r="G219" s="3" t="n">
        <f aca="false">VLOOKUP(B219,'10'!$B$2:$J$5570,6,0)</f>
        <v>245211.082975016</v>
      </c>
      <c r="H219" s="0" t="n">
        <f aca="false">IFERROR(IF(I219=K219,0,1),1)</f>
        <v>0</v>
      </c>
      <c r="I219" s="0" t="s">
        <v>3381</v>
      </c>
      <c r="K219" s="4" t="str">
        <f aca="false">VLOOKUP(I219,'[1]35-SP'!K$1:K$1048576,1,0)</f>
        <v>'Hortolandia'</v>
      </c>
      <c r="N219" s="0" t="n">
        <v>227353</v>
      </c>
    </row>
    <row r="220" customFormat="false" ht="12.8" hidden="false" customHeight="false" outlineLevel="0" collapsed="false">
      <c r="B220" s="0" t="n">
        <v>351910</v>
      </c>
      <c r="C220" s="0" t="n">
        <v>3</v>
      </c>
      <c r="D220" s="0" t="n">
        <v>35</v>
      </c>
      <c r="E220" s="2" t="n">
        <f aca="false">VLOOKUP(B220,'10'!$B$2:$F$5570,4,0)</f>
        <v>-21.8896</v>
      </c>
      <c r="F220" s="2" t="n">
        <f aca="false">VLOOKUP(B220,'10'!$B$2:$F$5570,5,0)</f>
        <v>-49.031</v>
      </c>
      <c r="G220" s="3" t="n">
        <f aca="false">VLOOKUP(B220,'10'!$B$2:$J$5570,6,0)</f>
        <v>12466.9342744904</v>
      </c>
      <c r="H220" s="0" t="n">
        <f aca="false">IFERROR(IF(I220=K220,0,1),1)</f>
        <v>0</v>
      </c>
      <c r="I220" s="0" t="s">
        <v>3382</v>
      </c>
      <c r="K220" s="4" t="str">
        <f aca="false">VLOOKUP(I220,'[1]35-SP'!K$1:K$1048576,1,0)</f>
        <v>'Iacanga'</v>
      </c>
      <c r="N220" s="0" t="n">
        <v>11559</v>
      </c>
    </row>
    <row r="221" customFormat="false" ht="12.8" hidden="false" customHeight="false" outlineLevel="0" collapsed="false">
      <c r="B221" s="0" t="n">
        <v>351920</v>
      </c>
      <c r="C221" s="0" t="n">
        <v>3</v>
      </c>
      <c r="D221" s="0" t="n">
        <v>35</v>
      </c>
      <c r="E221" s="2" t="n">
        <f aca="false">VLOOKUP(B221,'10'!$B$2:$F$5570,4,0)</f>
        <v>-21.8572</v>
      </c>
      <c r="F221" s="2" t="n">
        <f aca="false">VLOOKUP(B221,'10'!$B$2:$F$5570,5,0)</f>
        <v>-50.6932</v>
      </c>
      <c r="G221" s="3" t="n">
        <f aca="false">VLOOKUP(B221,'10'!$B$2:$J$5570,6,0)</f>
        <v>6846.62157405181</v>
      </c>
      <c r="H221" s="0" t="n">
        <f aca="false">IFERROR(IF(I221=K221,0,1),1)</f>
        <v>1</v>
      </c>
      <c r="I221" s="0" t="s">
        <v>3383</v>
      </c>
      <c r="K221" s="4" t="e">
        <f aca="false">VLOOKUP(I221,'[1]35-SP'!K$1:K$1048576,1,0)</f>
        <v>#N/A</v>
      </c>
      <c r="N221" s="0" t="n">
        <v>6348</v>
      </c>
    </row>
    <row r="222" customFormat="false" ht="12.8" hidden="false" customHeight="false" outlineLevel="0" collapsed="false">
      <c r="B222" s="0" t="n">
        <v>351925</v>
      </c>
      <c r="C222" s="0" t="n">
        <v>3</v>
      </c>
      <c r="D222" s="0" t="n">
        <v>35</v>
      </c>
      <c r="E222" s="2" t="n">
        <f aca="false">VLOOKUP(B222,'10'!$B$2:$F$5570,4,0)</f>
        <v>-22.8682</v>
      </c>
      <c r="F222" s="2" t="n">
        <f aca="false">VLOOKUP(B222,'10'!$B$2:$F$5570,5,0)</f>
        <v>-49.1634</v>
      </c>
      <c r="G222" s="3" t="n">
        <f aca="false">VLOOKUP(B222,'10'!$B$2:$J$5570,6,0)</f>
        <v>9659.47429382609</v>
      </c>
      <c r="H222" s="0" t="n">
        <f aca="false">IFERROR(IF(I222=K222,0,1),1)</f>
        <v>1</v>
      </c>
      <c r="I222" s="0" t="s">
        <v>3384</v>
      </c>
      <c r="K222" s="4" t="e">
        <f aca="false">VLOOKUP(I222,'[1]35-SP'!K$1:K$1048576,1,0)</f>
        <v>#N/A</v>
      </c>
      <c r="N222" s="0" t="n">
        <v>8956</v>
      </c>
    </row>
    <row r="223" customFormat="false" ht="12.8" hidden="false" customHeight="false" outlineLevel="0" collapsed="false">
      <c r="B223" s="0" t="n">
        <v>351930</v>
      </c>
      <c r="C223" s="0" t="n">
        <v>3</v>
      </c>
      <c r="D223" s="0" t="n">
        <v>35</v>
      </c>
      <c r="E223" s="2" t="n">
        <f aca="false">VLOOKUP(B223,'10'!$B$2:$F$5570,4,0)</f>
        <v>-21.9584</v>
      </c>
      <c r="F223" s="2" t="n">
        <f aca="false">VLOOKUP(B223,'10'!$B$2:$F$5570,5,0)</f>
        <v>-47.9882</v>
      </c>
      <c r="G223" s="3" t="n">
        <f aca="false">VLOOKUP(B223,'10'!$B$2:$J$5570,6,0)</f>
        <v>37453.6516667491</v>
      </c>
      <c r="H223" s="0" t="n">
        <f aca="false">IFERROR(IF(I223=K223,0,1),1)</f>
        <v>0</v>
      </c>
      <c r="I223" s="0" t="s">
        <v>3385</v>
      </c>
      <c r="K223" s="4" t="str">
        <f aca="false">VLOOKUP(I223,'[1]35-SP'!K$1:K$1048576,1,0)</f>
        <v>'Ibate'</v>
      </c>
      <c r="N223" s="0" t="n">
        <v>34726</v>
      </c>
    </row>
    <row r="224" customFormat="false" ht="12.8" hidden="false" customHeight="false" outlineLevel="0" collapsed="false">
      <c r="B224" s="0" t="n">
        <v>351940</v>
      </c>
      <c r="C224" s="0" t="n">
        <v>3</v>
      </c>
      <c r="D224" s="0" t="n">
        <v>35</v>
      </c>
      <c r="E224" s="2" t="n">
        <f aca="false">VLOOKUP(B224,'10'!$B$2:$F$5570,4,0)</f>
        <v>-21.083</v>
      </c>
      <c r="F224" s="2" t="n">
        <f aca="false">VLOOKUP(B224,'10'!$B$2:$F$5570,5,0)</f>
        <v>-49.2448</v>
      </c>
      <c r="G224" s="3" t="n">
        <f aca="false">VLOOKUP(B224,'10'!$B$2:$J$5570,6,0)</f>
        <v>13227.3104889999</v>
      </c>
      <c r="H224" s="0" t="n">
        <f aca="false">IFERROR(IF(I224=K224,0,1),1)</f>
        <v>0</v>
      </c>
      <c r="I224" s="0" t="s">
        <v>3386</v>
      </c>
      <c r="K224" s="4" t="str">
        <f aca="false">VLOOKUP(I224,'[1]35-SP'!K$1:K$1048576,1,0)</f>
        <v>'Ibira'</v>
      </c>
      <c r="N224" s="0" t="n">
        <v>12264</v>
      </c>
    </row>
    <row r="225" customFormat="false" ht="12.8" hidden="false" customHeight="false" outlineLevel="0" collapsed="false">
      <c r="B225" s="0" t="n">
        <v>351950</v>
      </c>
      <c r="C225" s="0" t="n">
        <v>3</v>
      </c>
      <c r="D225" s="0" t="n">
        <v>35</v>
      </c>
      <c r="E225" s="2" t="n">
        <f aca="false">VLOOKUP(B225,'10'!$B$2:$F$5570,4,0)</f>
        <v>-22.8185</v>
      </c>
      <c r="F225" s="2" t="n">
        <f aca="false">VLOOKUP(B225,'10'!$B$2:$F$5570,5,0)</f>
        <v>-50.0739</v>
      </c>
      <c r="G225" s="3" t="n">
        <f aca="false">VLOOKUP(B225,'10'!$B$2:$J$5570,6,0)</f>
        <v>8264.91195998095</v>
      </c>
      <c r="H225" s="0" t="n">
        <f aca="false">IFERROR(IF(I225=K225,0,1),1)</f>
        <v>1</v>
      </c>
      <c r="I225" s="0" t="s">
        <v>3387</v>
      </c>
      <c r="K225" s="4" t="e">
        <f aca="false">VLOOKUP(I225,'[1]35-SP'!K$1:K$1048576,1,0)</f>
        <v>#N/A</v>
      </c>
      <c r="N225" s="0" t="n">
        <v>7663</v>
      </c>
    </row>
    <row r="226" customFormat="false" ht="12.8" hidden="false" customHeight="false" outlineLevel="0" collapsed="false">
      <c r="B226" s="0" t="n">
        <v>351960</v>
      </c>
      <c r="C226" s="0" t="n">
        <v>3</v>
      </c>
      <c r="D226" s="0" t="n">
        <v>35</v>
      </c>
      <c r="E226" s="2" t="n">
        <f aca="false">VLOOKUP(B226,'10'!$B$2:$F$5570,4,0)</f>
        <v>-21.7562</v>
      </c>
      <c r="F226" s="2" t="n">
        <f aca="false">VLOOKUP(B226,'10'!$B$2:$F$5570,5,0)</f>
        <v>-48.8319</v>
      </c>
      <c r="G226" s="3" t="n">
        <f aca="false">VLOOKUP(B226,'10'!$B$2:$J$5570,6,0)</f>
        <v>64120.7465656828</v>
      </c>
      <c r="H226" s="0" t="n">
        <f aca="false">IFERROR(IF(I226=K226,0,1),1)</f>
        <v>0</v>
      </c>
      <c r="I226" s="0" t="s">
        <v>3388</v>
      </c>
      <c r="K226" s="4" t="str">
        <f aca="false">VLOOKUP(I226,'[1]35-SP'!K$1:K$1048576,1,0)</f>
        <v>'Ibitinga'</v>
      </c>
      <c r="N226" s="0" t="n">
        <v>59451</v>
      </c>
    </row>
    <row r="227" customFormat="false" ht="12.8" hidden="false" customHeight="false" outlineLevel="0" collapsed="false">
      <c r="B227" s="0" t="n">
        <v>351970</v>
      </c>
      <c r="C227" s="0" t="n">
        <v>3</v>
      </c>
      <c r="D227" s="0" t="n">
        <v>35</v>
      </c>
      <c r="E227" s="2" t="n">
        <f aca="false">VLOOKUP(B227,'10'!$B$2:$F$5570,4,0)</f>
        <v>-23.6596</v>
      </c>
      <c r="F227" s="2" t="n">
        <f aca="false">VLOOKUP(B227,'10'!$B$2:$F$5570,5,0)</f>
        <v>-47.223</v>
      </c>
      <c r="G227" s="3" t="n">
        <f aca="false">VLOOKUP(B227,'10'!$B$2:$J$5570,6,0)</f>
        <v>84409.3096453124</v>
      </c>
      <c r="H227" s="0" t="n">
        <f aca="false">IFERROR(IF(I227=K227,0,1),1)</f>
        <v>0</v>
      </c>
      <c r="I227" s="0" t="s">
        <v>3389</v>
      </c>
      <c r="K227" s="4" t="str">
        <f aca="false">VLOOKUP(I227,'[1]35-SP'!K$1:K$1048576,1,0)</f>
        <v>'Ibiuna'</v>
      </c>
      <c r="N227" s="0" t="n">
        <v>78262</v>
      </c>
    </row>
    <row r="228" customFormat="false" ht="12.8" hidden="false" customHeight="false" outlineLevel="0" collapsed="false">
      <c r="B228" s="0" t="n">
        <v>351980</v>
      </c>
      <c r="C228" s="0" t="n">
        <v>3</v>
      </c>
      <c r="D228" s="0" t="n">
        <v>35</v>
      </c>
      <c r="E228" s="2" t="n">
        <f aca="false">VLOOKUP(B228,'10'!$B$2:$F$5570,4,0)</f>
        <v>-20.3391</v>
      </c>
      <c r="F228" s="2" t="n">
        <f aca="false">VLOOKUP(B228,'10'!$B$2:$F$5570,5,0)</f>
        <v>-49.1915</v>
      </c>
      <c r="G228" s="3" t="n">
        <f aca="false">VLOOKUP(B228,'10'!$B$2:$J$5570,6,0)</f>
        <v>8823.5997317766</v>
      </c>
      <c r="H228" s="0" t="n">
        <f aca="false">IFERROR(IF(I228=K228,0,1),1)</f>
        <v>1</v>
      </c>
      <c r="I228" s="0" t="s">
        <v>3390</v>
      </c>
      <c r="K228" s="4" t="e">
        <f aca="false">VLOOKUP(I228,'[1]35-SP'!K$1:K$1048576,1,0)</f>
        <v>#N/A</v>
      </c>
      <c r="N228" s="0" t="n">
        <v>8181</v>
      </c>
    </row>
    <row r="229" customFormat="false" ht="12.8" hidden="false" customHeight="false" outlineLevel="0" collapsed="false">
      <c r="B229" s="0" t="n">
        <v>351990</v>
      </c>
      <c r="C229" s="0" t="n">
        <v>3</v>
      </c>
      <c r="D229" s="0" t="n">
        <v>35</v>
      </c>
      <c r="E229" s="2" t="n">
        <f aca="false">VLOOKUP(B229,'10'!$B$2:$F$5570,4,0)</f>
        <v>-22.6602</v>
      </c>
      <c r="F229" s="2" t="n">
        <f aca="false">VLOOKUP(B229,'10'!$B$2:$F$5570,5,0)</f>
        <v>-51.0779</v>
      </c>
      <c r="G229" s="3" t="n">
        <f aca="false">VLOOKUP(B229,'10'!$B$2:$J$5570,6,0)</f>
        <v>8762.12250592264</v>
      </c>
      <c r="H229" s="0" t="n">
        <f aca="false">IFERROR(IF(I229=K229,0,1),1)</f>
        <v>0</v>
      </c>
      <c r="I229" s="0" t="s">
        <v>3391</v>
      </c>
      <c r="K229" s="4" t="str">
        <f aca="false">VLOOKUP(I229,'[1]35-SP'!K$1:K$1048576,1,0)</f>
        <v>'Iepe'</v>
      </c>
      <c r="N229" s="0" t="n">
        <v>8124</v>
      </c>
    </row>
    <row r="230" customFormat="false" ht="12.8" hidden="false" customHeight="false" outlineLevel="0" collapsed="false">
      <c r="B230" s="0" t="n">
        <v>352000</v>
      </c>
      <c r="C230" s="0" t="n">
        <v>3</v>
      </c>
      <c r="D230" s="0" t="n">
        <v>35</v>
      </c>
      <c r="E230" s="2" t="n">
        <f aca="false">VLOOKUP(B230,'10'!$B$2:$F$5570,4,0)</f>
        <v>-22.509</v>
      </c>
      <c r="F230" s="2" t="n">
        <f aca="false">VLOOKUP(B230,'10'!$B$2:$F$5570,5,0)</f>
        <v>-48.5597</v>
      </c>
      <c r="G230" s="3" t="n">
        <f aca="false">VLOOKUP(B230,'10'!$B$2:$J$5570,6,0)</f>
        <v>26530.1193255398</v>
      </c>
      <c r="H230" s="0" t="n">
        <f aca="false">IFERROR(IF(I230=K230,0,1),1)</f>
        <v>1</v>
      </c>
      <c r="I230" s="0" t="s">
        <v>3392</v>
      </c>
      <c r="K230" s="4" t="e">
        <f aca="false">VLOOKUP(I230,'[1]35-SP'!K$1:K$1048576,1,0)</f>
        <v>#N/A</v>
      </c>
      <c r="N230" s="0" t="n">
        <v>24598</v>
      </c>
    </row>
    <row r="231" customFormat="false" ht="12.8" hidden="false" customHeight="false" outlineLevel="0" collapsed="false">
      <c r="B231" s="0" t="n">
        <v>352010</v>
      </c>
      <c r="C231" s="0" t="n">
        <v>3</v>
      </c>
      <c r="D231" s="0" t="n">
        <v>35</v>
      </c>
      <c r="E231" s="2" t="n">
        <f aca="false">VLOOKUP(B231,'10'!$B$2:$F$5570,4,0)</f>
        <v>-20.0407</v>
      </c>
      <c r="F231" s="2" t="n">
        <f aca="false">VLOOKUP(B231,'10'!$B$2:$F$5570,5,0)</f>
        <v>-47.7466</v>
      </c>
      <c r="G231" s="3" t="n">
        <f aca="false">VLOOKUP(B231,'10'!$B$2:$J$5570,6,0)</f>
        <v>32621.757424192</v>
      </c>
      <c r="H231" s="0" t="n">
        <f aca="false">IFERROR(IF(I231=K231,0,1),1)</f>
        <v>0</v>
      </c>
      <c r="I231" s="0" t="s">
        <v>3393</v>
      </c>
      <c r="K231" s="4" t="str">
        <f aca="false">VLOOKUP(I231,'[1]35-SP'!K$1:K$1048576,1,0)</f>
        <v>'Igarapava'</v>
      </c>
      <c r="N231" s="0" t="n">
        <v>30246</v>
      </c>
    </row>
    <row r="232" customFormat="false" ht="12.8" hidden="false" customHeight="false" outlineLevel="0" collapsed="false">
      <c r="B232" s="0" t="n">
        <v>352020</v>
      </c>
      <c r="C232" s="0" t="n">
        <v>3</v>
      </c>
      <c r="D232" s="0" t="n">
        <v>35</v>
      </c>
      <c r="E232" s="2" t="n">
        <f aca="false">VLOOKUP(B232,'10'!$B$2:$F$5570,4,0)</f>
        <v>-23.2037</v>
      </c>
      <c r="F232" s="2" t="n">
        <f aca="false">VLOOKUP(B232,'10'!$B$2:$F$5570,5,0)</f>
        <v>-46.157</v>
      </c>
      <c r="G232" s="3" t="n">
        <f aca="false">VLOOKUP(B232,'10'!$B$2:$J$5570,6,0)</f>
        <v>10227.8689960197</v>
      </c>
      <c r="H232" s="0" t="n">
        <f aca="false">IFERROR(IF(I232=K232,0,1),1)</f>
        <v>1</v>
      </c>
      <c r="I232" s="0" t="s">
        <v>3394</v>
      </c>
      <c r="K232" s="4" t="e">
        <f aca="false">VLOOKUP(I232,'[1]35-SP'!K$1:K$1048576,1,0)</f>
        <v>#N/A</v>
      </c>
      <c r="N232" s="0" t="n">
        <v>9483</v>
      </c>
    </row>
    <row r="233" customFormat="false" ht="12.8" hidden="false" customHeight="false" outlineLevel="0" collapsed="false">
      <c r="B233" s="0" t="n">
        <v>352030</v>
      </c>
      <c r="C233" s="0" t="n">
        <v>3</v>
      </c>
      <c r="D233" s="0" t="n">
        <v>35</v>
      </c>
      <c r="E233" s="2" t="n">
        <f aca="false">VLOOKUP(B233,'10'!$B$2:$F$5570,4,0)</f>
        <v>-24.699</v>
      </c>
      <c r="F233" s="2" t="n">
        <f aca="false">VLOOKUP(B233,'10'!$B$2:$F$5570,5,0)</f>
        <v>-47.5537</v>
      </c>
      <c r="G233" s="3" t="n">
        <f aca="false">VLOOKUP(B233,'10'!$B$2:$J$5570,6,0)</f>
        <v>33134.0676396417</v>
      </c>
      <c r="H233" s="0" t="n">
        <f aca="false">IFERROR(IF(I233=K233,0,1),1)</f>
        <v>1</v>
      </c>
      <c r="I233" s="0" t="s">
        <v>3395</v>
      </c>
      <c r="K233" s="4" t="e">
        <f aca="false">VLOOKUP(I233,'[1]35-SP'!K$1:K$1048576,1,0)</f>
        <v>#N/A</v>
      </c>
      <c r="N233" s="0" t="n">
        <v>30721</v>
      </c>
    </row>
    <row r="234" customFormat="false" ht="12.8" hidden="false" customHeight="false" outlineLevel="0" collapsed="false">
      <c r="B234" s="0" t="n">
        <v>352040</v>
      </c>
      <c r="C234" s="0" t="n">
        <v>3</v>
      </c>
      <c r="D234" s="0" t="n">
        <v>35</v>
      </c>
      <c r="E234" s="2" t="n">
        <f aca="false">VLOOKUP(B234,'10'!$B$2:$F$5570,4,0)</f>
        <v>-23.7785</v>
      </c>
      <c r="F234" s="2" t="n">
        <f aca="false">VLOOKUP(B234,'10'!$B$2:$F$5570,5,0)</f>
        <v>-45.3552</v>
      </c>
      <c r="G234" s="3" t="n">
        <f aca="false">VLOOKUP(B234,'10'!$B$2:$J$5570,6,0)</f>
        <v>37029.7823727034</v>
      </c>
      <c r="H234" s="0" t="n">
        <f aca="false">IFERROR(IF(I234=K234,0,1),1)</f>
        <v>0</v>
      </c>
      <c r="I234" s="0" t="s">
        <v>3396</v>
      </c>
      <c r="K234" s="4" t="str">
        <f aca="false">VLOOKUP(I234,'[1]35-SP'!K$1:K$1048576,1,0)</f>
        <v>'Ilhabela'</v>
      </c>
      <c r="N234" s="0" t="n">
        <v>34333</v>
      </c>
    </row>
    <row r="235" customFormat="false" ht="12.8" hidden="false" customHeight="false" outlineLevel="0" collapsed="false">
      <c r="B235" s="0" t="n">
        <v>352042</v>
      </c>
      <c r="C235" s="0" t="n">
        <v>3</v>
      </c>
      <c r="D235" s="0" t="n">
        <v>35</v>
      </c>
      <c r="E235" s="2" t="n">
        <f aca="false">VLOOKUP(B235,'10'!$B$2:$F$5570,4,0)</f>
        <v>-24.7307</v>
      </c>
      <c r="F235" s="2" t="n">
        <f aca="false">VLOOKUP(B235,'10'!$B$2:$F$5570,5,0)</f>
        <v>-47.5383</v>
      </c>
      <c r="G235" s="3" t="n">
        <f aca="false">VLOOKUP(B235,'10'!$B$2:$J$5570,6,0)</f>
        <v>11826.2768682228</v>
      </c>
      <c r="H235" s="0" t="n">
        <f aca="false">IFERROR(IF(I235=K235,0,1),1)</f>
        <v>1</v>
      </c>
      <c r="I235" s="0" t="s">
        <v>3397</v>
      </c>
      <c r="K235" s="4" t="e">
        <f aca="false">VLOOKUP(I235,'[1]35-SP'!K$1:K$1048576,1,0)</f>
        <v>#N/A</v>
      </c>
      <c r="N235" s="0" t="n">
        <v>10965</v>
      </c>
    </row>
    <row r="236" customFormat="false" ht="12.8" hidden="false" customHeight="false" outlineLevel="0" collapsed="false">
      <c r="B236" s="0" t="n">
        <v>352044</v>
      </c>
      <c r="C236" s="0" t="n">
        <v>3</v>
      </c>
      <c r="D236" s="0" t="n">
        <v>35</v>
      </c>
      <c r="E236" s="2" t="n">
        <f aca="false">VLOOKUP(B236,'10'!$B$2:$F$5570,4,0)</f>
        <v>-20.4326</v>
      </c>
      <c r="F236" s="2" t="n">
        <f aca="false">VLOOKUP(B236,'10'!$B$2:$F$5570,5,0)</f>
        <v>-51.3426</v>
      </c>
      <c r="G236" s="3" t="n">
        <f aca="false">VLOOKUP(B236,'10'!$B$2:$J$5570,6,0)</f>
        <v>28669.9582043865</v>
      </c>
      <c r="H236" s="0" t="n">
        <f aca="false">IFERROR(IF(I236=K236,0,1),1)</f>
        <v>0</v>
      </c>
      <c r="I236" s="0" t="s">
        <v>3398</v>
      </c>
      <c r="K236" s="4" t="str">
        <f aca="false">VLOOKUP(I236,'[1]35-SP'!K$1:K$1048576,1,0)</f>
        <v>'Ilha_Solteira'</v>
      </c>
      <c r="N236" s="0" t="n">
        <v>26582</v>
      </c>
    </row>
    <row r="237" customFormat="false" ht="12.8" hidden="false" customHeight="false" outlineLevel="0" collapsed="false">
      <c r="B237" s="0" t="n">
        <v>352050</v>
      </c>
      <c r="C237" s="0" t="n">
        <v>3</v>
      </c>
      <c r="D237" s="0" t="n">
        <v>35</v>
      </c>
      <c r="E237" s="2" t="n">
        <f aca="false">VLOOKUP(B237,'10'!$B$2:$F$5570,4,0)</f>
        <v>-23.0816</v>
      </c>
      <c r="F237" s="2" t="n">
        <f aca="false">VLOOKUP(B237,'10'!$B$2:$F$5570,5,0)</f>
        <v>-47.2101</v>
      </c>
      <c r="G237" s="3" t="n">
        <f aca="false">VLOOKUP(B237,'10'!$B$2:$J$5570,6,0)</f>
        <v>266302.085634213</v>
      </c>
      <c r="H237" s="0" t="n">
        <f aca="false">IFERROR(IF(I237=K237,0,1),1)</f>
        <v>0</v>
      </c>
      <c r="I237" s="0" t="s">
        <v>3399</v>
      </c>
      <c r="K237" s="4" t="str">
        <f aca="false">VLOOKUP(I237,'[1]35-SP'!K$1:K$1048576,1,0)</f>
        <v>'Indaiatuba'</v>
      </c>
      <c r="N237" s="0" t="n">
        <v>246908</v>
      </c>
    </row>
    <row r="238" customFormat="false" ht="12.8" hidden="false" customHeight="false" outlineLevel="0" collapsed="false">
      <c r="B238" s="0" t="n">
        <v>352060</v>
      </c>
      <c r="C238" s="0" t="n">
        <v>3</v>
      </c>
      <c r="D238" s="0" t="n">
        <v>35</v>
      </c>
      <c r="E238" s="2" t="n">
        <f aca="false">VLOOKUP(B238,'10'!$B$2:$F$5570,4,0)</f>
        <v>-22.1738</v>
      </c>
      <c r="F238" s="2" t="n">
        <f aca="false">VLOOKUP(B238,'10'!$B$2:$F$5570,5,0)</f>
        <v>-51.2555</v>
      </c>
      <c r="G238" s="3" t="n">
        <f aca="false">VLOOKUP(B238,'10'!$B$2:$J$5570,6,0)</f>
        <v>5276.25594522077</v>
      </c>
      <c r="H238" s="0" t="n">
        <f aca="false">IFERROR(IF(I238=K238,0,1),1)</f>
        <v>1</v>
      </c>
      <c r="I238" s="0" t="s">
        <v>3400</v>
      </c>
      <c r="K238" s="4" t="e">
        <f aca="false">VLOOKUP(I238,'[1]35-SP'!K$1:K$1048576,1,0)</f>
        <v>#N/A</v>
      </c>
      <c r="N238" s="0" t="n">
        <v>4892</v>
      </c>
    </row>
    <row r="239" customFormat="false" ht="12.8" hidden="false" customHeight="false" outlineLevel="0" collapsed="false">
      <c r="B239" s="0" t="n">
        <v>352070</v>
      </c>
      <c r="C239" s="0" t="n">
        <v>3</v>
      </c>
      <c r="D239" s="0" t="n">
        <v>35</v>
      </c>
      <c r="E239" s="2" t="n">
        <f aca="false">VLOOKUP(B239,'10'!$B$2:$F$5570,4,0)</f>
        <v>-19.979</v>
      </c>
      <c r="F239" s="2" t="n">
        <f aca="false">VLOOKUP(B239,'10'!$B$2:$F$5570,5,0)</f>
        <v>-50.2909</v>
      </c>
      <c r="G239" s="3" t="n">
        <f aca="false">VLOOKUP(B239,'10'!$B$2:$J$5570,6,0)</f>
        <v>4214.96488837342</v>
      </c>
      <c r="H239" s="0" t="n">
        <f aca="false">IFERROR(IF(I239=K239,0,1),1)</f>
        <v>0</v>
      </c>
      <c r="I239" s="0" t="s">
        <v>3401</v>
      </c>
      <c r="K239" s="4" t="str">
        <f aca="false">VLOOKUP(I239,'[1]35-SP'!K$1:K$1048576,1,0)</f>
        <v>'Indiapora'</v>
      </c>
      <c r="N239" s="0" t="n">
        <v>3908</v>
      </c>
    </row>
    <row r="240" customFormat="false" ht="12.8" hidden="false" customHeight="false" outlineLevel="0" collapsed="false">
      <c r="B240" s="0" t="n">
        <v>352080</v>
      </c>
      <c r="C240" s="0" t="n">
        <v>3</v>
      </c>
      <c r="D240" s="0" t="n">
        <v>35</v>
      </c>
      <c r="E240" s="2" t="n">
        <f aca="false">VLOOKUP(B240,'10'!$B$2:$F$5570,4,0)</f>
        <v>-21.7695</v>
      </c>
      <c r="F240" s="2" t="n">
        <f aca="false">VLOOKUP(B240,'10'!$B$2:$F$5570,5,0)</f>
        <v>-50.9633</v>
      </c>
      <c r="G240" s="3" t="n">
        <f aca="false">VLOOKUP(B240,'10'!$B$2:$J$5570,6,0)</f>
        <v>4274.28501858339</v>
      </c>
      <c r="H240" s="0" t="n">
        <f aca="false">IFERROR(IF(I240=K240,0,1),1)</f>
        <v>1</v>
      </c>
      <c r="I240" s="0" t="s">
        <v>3402</v>
      </c>
      <c r="K240" s="4" t="e">
        <f aca="false">VLOOKUP(I240,'[1]35-SP'!K$1:K$1048576,1,0)</f>
        <v>#N/A</v>
      </c>
      <c r="N240" s="0" t="n">
        <v>3963</v>
      </c>
    </row>
    <row r="241" customFormat="false" ht="12.8" hidden="false" customHeight="false" outlineLevel="0" collapsed="false">
      <c r="B241" s="0" t="n">
        <v>352090</v>
      </c>
      <c r="C241" s="0" t="n">
        <v>3</v>
      </c>
      <c r="D241" s="0" t="n">
        <v>35</v>
      </c>
      <c r="E241" s="2" t="n">
        <f aca="false">VLOOKUP(B241,'10'!$B$2:$F$5570,4,0)</f>
        <v>-23.0575</v>
      </c>
      <c r="F241" s="2" t="n">
        <f aca="false">VLOOKUP(B241,'10'!$B$2:$F$5570,5,0)</f>
        <v>-49.6279</v>
      </c>
      <c r="G241" s="3" t="n">
        <f aca="false">VLOOKUP(B241,'10'!$B$2:$J$5570,6,0)</f>
        <v>16036.9275653082</v>
      </c>
      <c r="H241" s="0" t="n">
        <f aca="false">IFERROR(IF(I241=K241,0,1),1)</f>
        <v>0</v>
      </c>
      <c r="I241" s="0" t="s">
        <v>3403</v>
      </c>
      <c r="K241" s="4" t="str">
        <f aca="false">VLOOKUP(I241,'[1]35-SP'!K$1:K$1048576,1,0)</f>
        <v>'Ipaussu'</v>
      </c>
      <c r="N241" s="0" t="n">
        <v>14869</v>
      </c>
    </row>
    <row r="242" customFormat="false" ht="12.8" hidden="false" customHeight="false" outlineLevel="0" collapsed="false">
      <c r="B242" s="0" t="n">
        <v>352100</v>
      </c>
      <c r="C242" s="0" t="n">
        <v>3</v>
      </c>
      <c r="D242" s="0" t="n">
        <v>35</v>
      </c>
      <c r="E242" s="2" t="n">
        <f aca="false">VLOOKUP(B242,'10'!$B$2:$F$5570,4,0)</f>
        <v>-23.3513</v>
      </c>
      <c r="F242" s="2" t="n">
        <f aca="false">VLOOKUP(B242,'10'!$B$2:$F$5570,5,0)</f>
        <v>-47.6927</v>
      </c>
      <c r="G242" s="3" t="n">
        <f aca="false">VLOOKUP(B242,'10'!$B$2:$J$5570,6,0)</f>
        <v>39129.7149821361</v>
      </c>
      <c r="H242" s="0" t="n">
        <f aca="false">IFERROR(IF(I242=K242,0,1),1)</f>
        <v>1</v>
      </c>
      <c r="I242" s="0" t="s">
        <v>3404</v>
      </c>
      <c r="K242" s="4" t="e">
        <f aca="false">VLOOKUP(I242,'[1]35-SP'!K$1:K$1048576,1,0)</f>
        <v>#N/A</v>
      </c>
      <c r="N242" s="0" t="n">
        <v>36280</v>
      </c>
    </row>
    <row r="243" customFormat="false" ht="12.8" hidden="false" customHeight="false" outlineLevel="0" collapsed="false">
      <c r="B243" s="0" t="n">
        <v>352110</v>
      </c>
      <c r="C243" s="0" t="n">
        <v>3</v>
      </c>
      <c r="D243" s="0" t="n">
        <v>35</v>
      </c>
      <c r="E243" s="2" t="n">
        <f aca="false">VLOOKUP(B243,'10'!$B$2:$F$5570,4,0)</f>
        <v>-22.4355</v>
      </c>
      <c r="F243" s="2" t="n">
        <f aca="false">VLOOKUP(B243,'10'!$B$2:$F$5570,5,0)</f>
        <v>-47.7151</v>
      </c>
      <c r="G243" s="3" t="n">
        <f aca="false">VLOOKUP(B243,'10'!$B$2:$J$5570,6,0)</f>
        <v>7982.33243061712</v>
      </c>
      <c r="H243" s="0" t="n">
        <f aca="false">IFERROR(IF(I243=K243,0,1),1)</f>
        <v>1</v>
      </c>
      <c r="I243" s="0" t="s">
        <v>3405</v>
      </c>
      <c r="K243" s="4" t="e">
        <f aca="false">VLOOKUP(I243,'[1]35-SP'!K$1:K$1048576,1,0)</f>
        <v>#N/A</v>
      </c>
      <c r="N243" s="0" t="n">
        <v>7401</v>
      </c>
    </row>
    <row r="244" customFormat="false" ht="12.8" hidden="false" customHeight="false" outlineLevel="0" collapsed="false">
      <c r="B244" s="0" t="n">
        <v>352115</v>
      </c>
      <c r="C244" s="0" t="n">
        <v>3</v>
      </c>
      <c r="D244" s="0" t="n">
        <v>35</v>
      </c>
      <c r="E244" s="2" t="n">
        <f aca="false">VLOOKUP(B244,'10'!$B$2:$F$5570,4,0)</f>
        <v>-20.6557</v>
      </c>
      <c r="F244" s="2" t="n">
        <f aca="false">VLOOKUP(B244,'10'!$B$2:$F$5570,5,0)</f>
        <v>-49.3842</v>
      </c>
      <c r="G244" s="3" t="n">
        <f aca="false">VLOOKUP(B244,'10'!$B$2:$J$5570,6,0)</f>
        <v>5722.7747435285</v>
      </c>
      <c r="H244" s="0" t="n">
        <f aca="false">IFERROR(IF(I244=K244,0,1),1)</f>
        <v>1</v>
      </c>
      <c r="I244" s="0" t="s">
        <v>3406</v>
      </c>
      <c r="K244" s="4" t="e">
        <f aca="false">VLOOKUP(I244,'[1]35-SP'!K$1:K$1048576,1,0)</f>
        <v>#N/A</v>
      </c>
      <c r="N244" s="0" t="n">
        <v>5306</v>
      </c>
    </row>
    <row r="245" customFormat="false" ht="12.8" hidden="false" customHeight="false" outlineLevel="0" collapsed="false">
      <c r="B245" s="0" t="n">
        <v>352120</v>
      </c>
      <c r="C245" s="0" t="n">
        <v>3</v>
      </c>
      <c r="D245" s="0" t="n">
        <v>35</v>
      </c>
      <c r="E245" s="2" t="n">
        <f aca="false">VLOOKUP(B245,'10'!$B$2:$F$5570,4,0)</f>
        <v>-24.5847</v>
      </c>
      <c r="F245" s="2" t="n">
        <f aca="false">VLOOKUP(B245,'10'!$B$2:$F$5570,5,0)</f>
        <v>-48.5971</v>
      </c>
      <c r="G245" s="3" t="n">
        <f aca="false">VLOOKUP(B245,'10'!$B$2:$J$5570,6,0)</f>
        <v>4570.8856696332</v>
      </c>
      <c r="H245" s="0" t="n">
        <f aca="false">IFERROR(IF(I245=K245,0,1),1)</f>
        <v>1</v>
      </c>
      <c r="I245" s="0" t="s">
        <v>3407</v>
      </c>
      <c r="K245" s="4" t="e">
        <f aca="false">VLOOKUP(I245,'[1]35-SP'!K$1:K$1048576,1,0)</f>
        <v>#N/A</v>
      </c>
      <c r="N245" s="0" t="n">
        <v>4238</v>
      </c>
    </row>
    <row r="246" customFormat="false" ht="12.8" hidden="false" customHeight="false" outlineLevel="0" collapsed="false">
      <c r="B246" s="0" t="n">
        <v>352130</v>
      </c>
      <c r="C246" s="0" t="n">
        <v>3</v>
      </c>
      <c r="D246" s="0" t="n">
        <v>35</v>
      </c>
      <c r="E246" s="2" t="n">
        <f aca="false">VLOOKUP(B246,'10'!$B$2:$F$5570,4,0)</f>
        <v>-20.4438</v>
      </c>
      <c r="F246" s="2" t="n">
        <f aca="false">VLOOKUP(B246,'10'!$B$2:$F$5570,5,0)</f>
        <v>-48.0129</v>
      </c>
      <c r="G246" s="3" t="n">
        <f aca="false">VLOOKUP(B246,'10'!$B$2:$J$5570,6,0)</f>
        <v>17482.1816467873</v>
      </c>
      <c r="H246" s="0" t="n">
        <f aca="false">IFERROR(IF(I246=K246,0,1),1)</f>
        <v>0</v>
      </c>
      <c r="I246" s="0" t="s">
        <v>3408</v>
      </c>
      <c r="K246" s="4" t="str">
        <f aca="false">VLOOKUP(I246,'[1]35-SP'!K$1:K$1048576,1,0)</f>
        <v>'Ipua'</v>
      </c>
      <c r="N246" s="0" t="n">
        <v>16209</v>
      </c>
    </row>
    <row r="247" customFormat="false" ht="12.8" hidden="false" customHeight="false" outlineLevel="0" collapsed="false">
      <c r="B247" s="0" t="n">
        <v>352140</v>
      </c>
      <c r="C247" s="0" t="n">
        <v>3</v>
      </c>
      <c r="D247" s="0" t="n">
        <v>35</v>
      </c>
      <c r="E247" s="2" t="n">
        <f aca="false">VLOOKUP(B247,'10'!$B$2:$F$5570,4,0)</f>
        <v>-22.5832</v>
      </c>
      <c r="F247" s="2" t="n">
        <f aca="false">VLOOKUP(B247,'10'!$B$2:$F$5570,5,0)</f>
        <v>-47.523</v>
      </c>
      <c r="G247" s="3" t="n">
        <f aca="false">VLOOKUP(B247,'10'!$B$2:$J$5570,6,0)</f>
        <v>25719.0513633963</v>
      </c>
      <c r="H247" s="0" t="n">
        <f aca="false">IFERROR(IF(I247=K247,0,1),1)</f>
        <v>1</v>
      </c>
      <c r="I247" s="0" t="s">
        <v>3409</v>
      </c>
      <c r="K247" s="4" t="e">
        <f aca="false">VLOOKUP(I247,'[1]35-SP'!K$1:K$1048576,1,0)</f>
        <v>#N/A</v>
      </c>
      <c r="N247" s="0" t="n">
        <v>23846</v>
      </c>
    </row>
    <row r="248" customFormat="false" ht="12.8" hidden="false" customHeight="false" outlineLevel="0" collapsed="false">
      <c r="B248" s="0" t="n">
        <v>352150</v>
      </c>
      <c r="C248" s="0" t="n">
        <v>3</v>
      </c>
      <c r="D248" s="0" t="n">
        <v>35</v>
      </c>
      <c r="E248" s="2" t="n">
        <f aca="false">VLOOKUP(B248,'10'!$B$2:$F$5570,4,0)</f>
        <v>-21.2768</v>
      </c>
      <c r="F248" s="2" t="n">
        <f aca="false">VLOOKUP(B248,'10'!$B$2:$F$5570,5,0)</f>
        <v>-49.4164</v>
      </c>
      <c r="G248" s="3" t="n">
        <f aca="false">VLOOKUP(B248,'10'!$B$2:$J$5570,6,0)</f>
        <v>8560.43406320876</v>
      </c>
      <c r="H248" s="0" t="n">
        <f aca="false">IFERROR(IF(I248=K248,0,1),1)</f>
        <v>1</v>
      </c>
      <c r="I248" s="0" t="s">
        <v>3410</v>
      </c>
      <c r="K248" s="4" t="e">
        <f aca="false">VLOOKUP(I248,'[1]35-SP'!K$1:K$1048576,1,0)</f>
        <v>#N/A</v>
      </c>
      <c r="N248" s="0" t="n">
        <v>7937</v>
      </c>
    </row>
    <row r="249" customFormat="false" ht="12.8" hidden="false" customHeight="false" outlineLevel="0" collapsed="false">
      <c r="B249" s="0" t="n">
        <v>352160</v>
      </c>
      <c r="C249" s="0" t="n">
        <v>3</v>
      </c>
      <c r="D249" s="0" t="n">
        <v>35</v>
      </c>
      <c r="E249" s="2" t="n">
        <f aca="false">VLOOKUP(B249,'10'!$B$2:$F$5570,4,0)</f>
        <v>-21.5684</v>
      </c>
      <c r="F249" s="2" t="n">
        <f aca="false">VLOOKUP(B249,'10'!$B$2:$F$5570,5,0)</f>
        <v>-51.3472</v>
      </c>
      <c r="G249" s="3" t="n">
        <f aca="false">VLOOKUP(B249,'10'!$B$2:$J$5570,6,0)</f>
        <v>8909.88355753655</v>
      </c>
      <c r="H249" s="0" t="n">
        <f aca="false">IFERROR(IF(I249=K249,0,1),1)</f>
        <v>1</v>
      </c>
      <c r="I249" s="0" t="s">
        <v>3411</v>
      </c>
      <c r="K249" s="4" t="e">
        <f aca="false">VLOOKUP(I249,'[1]35-SP'!K$1:K$1048576,1,0)</f>
        <v>#N/A</v>
      </c>
      <c r="N249" s="0" t="n">
        <v>8261</v>
      </c>
    </row>
    <row r="250" customFormat="false" ht="12.8" hidden="false" customHeight="false" outlineLevel="0" collapsed="false">
      <c r="B250" s="0" t="n">
        <v>352170</v>
      </c>
      <c r="C250" s="0" t="n">
        <v>3</v>
      </c>
      <c r="D250" s="0" t="n">
        <v>35</v>
      </c>
      <c r="E250" s="2" t="n">
        <f aca="false">VLOOKUP(B250,'10'!$B$2:$F$5570,4,0)</f>
        <v>-23.8638</v>
      </c>
      <c r="F250" s="2" t="n">
        <f aca="false">VLOOKUP(B250,'10'!$B$2:$F$5570,5,0)</f>
        <v>-49.14</v>
      </c>
      <c r="G250" s="3" t="n">
        <f aca="false">VLOOKUP(B250,'10'!$B$2:$J$5570,6,0)</f>
        <v>19020.1908409584</v>
      </c>
      <c r="H250" s="0" t="n">
        <f aca="false">IFERROR(IF(I250=K250,0,1),1)</f>
        <v>0</v>
      </c>
      <c r="I250" s="0" t="s">
        <v>3412</v>
      </c>
      <c r="K250" s="4" t="str">
        <f aca="false">VLOOKUP(I250,'[1]35-SP'!K$1:K$1048576,1,0)</f>
        <v>'Itabera'</v>
      </c>
      <c r="N250" s="0" t="n">
        <v>17635</v>
      </c>
    </row>
    <row r="251" customFormat="false" ht="12.8" hidden="false" customHeight="false" outlineLevel="0" collapsed="false">
      <c r="B251" s="0" t="n">
        <v>352180</v>
      </c>
      <c r="C251" s="0" t="n">
        <v>3</v>
      </c>
      <c r="D251" s="0" t="n">
        <v>35</v>
      </c>
      <c r="E251" s="2" t="n">
        <f aca="false">VLOOKUP(B251,'10'!$B$2:$F$5570,4,0)</f>
        <v>-23.4213</v>
      </c>
      <c r="F251" s="2" t="n">
        <f aca="false">VLOOKUP(B251,'10'!$B$2:$F$5570,5,0)</f>
        <v>-49.092</v>
      </c>
      <c r="G251" s="3" t="n">
        <f aca="false">VLOOKUP(B251,'10'!$B$2:$J$5570,6,0)</f>
        <v>28970.8730467243</v>
      </c>
      <c r="H251" s="0" t="n">
        <f aca="false">IFERROR(IF(I251=K251,0,1),1)</f>
        <v>0</v>
      </c>
      <c r="I251" s="0" t="s">
        <v>3413</v>
      </c>
      <c r="K251" s="4" t="str">
        <f aca="false">VLOOKUP(I251,'[1]35-SP'!K$1:K$1048576,1,0)</f>
        <v>'Itai'</v>
      </c>
      <c r="N251" s="0" t="n">
        <v>26861</v>
      </c>
    </row>
    <row r="252" customFormat="false" ht="12.8" hidden="false" customHeight="false" outlineLevel="0" collapsed="false">
      <c r="B252" s="0" t="n">
        <v>352190</v>
      </c>
      <c r="C252" s="0" t="n">
        <v>3</v>
      </c>
      <c r="D252" s="0" t="n">
        <v>35</v>
      </c>
      <c r="E252" s="2" t="n">
        <f aca="false">VLOOKUP(B252,'10'!$B$2:$F$5570,4,0)</f>
        <v>-21.3123</v>
      </c>
      <c r="F252" s="2" t="n">
        <f aca="false">VLOOKUP(B252,'10'!$B$2:$F$5570,5,0)</f>
        <v>-49.0629</v>
      </c>
      <c r="G252" s="3" t="n">
        <f aca="false">VLOOKUP(B252,'10'!$B$2:$J$5570,6,0)</f>
        <v>16421.969137762</v>
      </c>
      <c r="H252" s="0" t="n">
        <f aca="false">IFERROR(IF(I252=K252,0,1),1)</f>
        <v>0</v>
      </c>
      <c r="I252" s="0" t="s">
        <v>3414</v>
      </c>
      <c r="K252" s="4" t="str">
        <f aca="false">VLOOKUP(I252,'[1]35-SP'!K$1:K$1048576,1,0)</f>
        <v>'Itajobi'</v>
      </c>
      <c r="N252" s="0" t="n">
        <v>15226</v>
      </c>
    </row>
    <row r="253" customFormat="false" ht="12.8" hidden="false" customHeight="false" outlineLevel="0" collapsed="false">
      <c r="B253" s="0" t="n">
        <v>352200</v>
      </c>
      <c r="C253" s="0" t="n">
        <v>3</v>
      </c>
      <c r="D253" s="0" t="n">
        <v>35</v>
      </c>
      <c r="E253" s="2" t="n">
        <f aca="false">VLOOKUP(B253,'10'!$B$2:$F$5570,4,0)</f>
        <v>-21.9857</v>
      </c>
      <c r="F253" s="2" t="n">
        <f aca="false">VLOOKUP(B253,'10'!$B$2:$F$5570,5,0)</f>
        <v>-48.8116</v>
      </c>
      <c r="G253" s="3" t="n">
        <f aca="false">VLOOKUP(B253,'10'!$B$2:$J$5570,6,0)</f>
        <v>4079.06786280151</v>
      </c>
      <c r="H253" s="0" t="n">
        <f aca="false">IFERROR(IF(I253=K253,0,1),1)</f>
        <v>1</v>
      </c>
      <c r="I253" s="0" t="s">
        <v>3415</v>
      </c>
      <c r="K253" s="4" t="e">
        <f aca="false">VLOOKUP(I253,'[1]35-SP'!K$1:K$1048576,1,0)</f>
        <v>#N/A</v>
      </c>
      <c r="N253" s="0" t="n">
        <v>3782</v>
      </c>
    </row>
    <row r="254" customFormat="false" ht="12.8" hidden="false" customHeight="false" outlineLevel="0" collapsed="false">
      <c r="B254" s="0" t="n">
        <v>352210</v>
      </c>
      <c r="C254" s="0" t="n">
        <v>3</v>
      </c>
      <c r="D254" s="0" t="n">
        <v>35</v>
      </c>
      <c r="E254" s="2" t="n">
        <f aca="false">VLOOKUP(B254,'10'!$B$2:$F$5570,4,0)</f>
        <v>-24.1736</v>
      </c>
      <c r="F254" s="2" t="n">
        <f aca="false">VLOOKUP(B254,'10'!$B$2:$F$5570,5,0)</f>
        <v>-46.788</v>
      </c>
      <c r="G254" s="3" t="n">
        <f aca="false">VLOOKUP(B254,'10'!$B$2:$J$5570,6,0)</f>
        <v>108389.741919646</v>
      </c>
      <c r="H254" s="0" t="n">
        <f aca="false">IFERROR(IF(I254=K254,0,1),1)</f>
        <v>0</v>
      </c>
      <c r="I254" s="0" t="s">
        <v>3416</v>
      </c>
      <c r="K254" s="4" t="str">
        <f aca="false">VLOOKUP(I254,'[1]35-SP'!K$1:K$1048576,1,0)</f>
        <v>'Itanhaem'</v>
      </c>
      <c r="N254" s="0" t="n">
        <v>100496</v>
      </c>
    </row>
    <row r="255" customFormat="false" ht="12.8" hidden="false" customHeight="false" outlineLevel="0" collapsed="false">
      <c r="B255" s="0" t="n">
        <v>352215</v>
      </c>
      <c r="C255" s="0" t="n">
        <v>3</v>
      </c>
      <c r="D255" s="0" t="n">
        <v>35</v>
      </c>
      <c r="E255" s="2" t="n">
        <f aca="false">VLOOKUP(B255,'10'!$B$2:$F$5570,4,0)</f>
        <v>-24.6393</v>
      </c>
      <c r="F255" s="2" t="n">
        <f aca="false">VLOOKUP(B255,'10'!$B$2:$F$5570,5,0)</f>
        <v>-48.8413</v>
      </c>
      <c r="G255" s="3" t="n">
        <f aca="false">VLOOKUP(B255,'10'!$B$2:$J$5570,6,0)</f>
        <v>3587.25005596981</v>
      </c>
      <c r="H255" s="0" t="n">
        <f aca="false">IFERROR(IF(I255=K255,0,1),1)</f>
        <v>1</v>
      </c>
      <c r="I255" s="0" t="s">
        <v>3417</v>
      </c>
      <c r="K255" s="4" t="e">
        <f aca="false">VLOOKUP(I255,'[1]35-SP'!K$1:K$1048576,1,0)</f>
        <v>#N/A</v>
      </c>
      <c r="N255" s="0" t="n">
        <v>3326</v>
      </c>
    </row>
    <row r="256" customFormat="false" ht="12.8" hidden="false" customHeight="false" outlineLevel="0" collapsed="false">
      <c r="B256" s="0" t="n">
        <v>352220</v>
      </c>
      <c r="C256" s="0" t="n">
        <v>3</v>
      </c>
      <c r="D256" s="0" t="n">
        <v>35</v>
      </c>
      <c r="E256" s="2" t="n">
        <f aca="false">VLOOKUP(B256,'10'!$B$2:$F$5570,4,0)</f>
        <v>-23.7161</v>
      </c>
      <c r="F256" s="2" t="n">
        <f aca="false">VLOOKUP(B256,'10'!$B$2:$F$5570,5,0)</f>
        <v>-46.8572</v>
      </c>
      <c r="G256" s="3" t="n">
        <f aca="false">VLOOKUP(B256,'10'!$B$2:$J$5570,6,0)</f>
        <v>187313.557342269</v>
      </c>
      <c r="H256" s="0" t="n">
        <f aca="false">IFERROR(IF(I256=K256,0,1),1)</f>
        <v>0</v>
      </c>
      <c r="I256" s="0" t="s">
        <v>3418</v>
      </c>
      <c r="K256" s="4" t="str">
        <f aca="false">VLOOKUP(I256,'[1]35-SP'!K$1:K$1048576,1,0)</f>
        <v>'Itapecerica_Da_Serra'</v>
      </c>
      <c r="N256" s="0" t="n">
        <v>173672</v>
      </c>
    </row>
    <row r="257" customFormat="false" ht="12.8" hidden="false" customHeight="false" outlineLevel="0" collapsed="false">
      <c r="B257" s="0" t="n">
        <v>352230</v>
      </c>
      <c r="C257" s="0" t="n">
        <v>3</v>
      </c>
      <c r="D257" s="0" t="n">
        <v>35</v>
      </c>
      <c r="E257" s="2" t="n">
        <f aca="false">VLOOKUP(B257,'10'!$B$2:$F$5570,4,0)</f>
        <v>-23.5886</v>
      </c>
      <c r="F257" s="2" t="n">
        <f aca="false">VLOOKUP(B257,'10'!$B$2:$F$5570,5,0)</f>
        <v>-48.0483</v>
      </c>
      <c r="G257" s="3" t="n">
        <f aca="false">VLOOKUP(B257,'10'!$B$2:$J$5570,6,0)</f>
        <v>174973.891710775</v>
      </c>
      <c r="H257" s="0" t="n">
        <f aca="false">IFERROR(IF(I257=K257,0,1),1)</f>
        <v>0</v>
      </c>
      <c r="I257" s="0" t="s">
        <v>3419</v>
      </c>
      <c r="K257" s="4" t="str">
        <f aca="false">VLOOKUP(I257,'[1]35-SP'!K$1:K$1048576,1,0)</f>
        <v>'Itapetininga'</v>
      </c>
      <c r="N257" s="0" t="n">
        <v>162231</v>
      </c>
    </row>
    <row r="258" customFormat="false" ht="12.8" hidden="false" customHeight="false" outlineLevel="0" collapsed="false">
      <c r="B258" s="0" t="n">
        <v>352240</v>
      </c>
      <c r="C258" s="0" t="n">
        <v>3</v>
      </c>
      <c r="D258" s="0" t="n">
        <v>35</v>
      </c>
      <c r="E258" s="2" t="n">
        <f aca="false">VLOOKUP(B258,'10'!$B$2:$F$5570,4,0)</f>
        <v>-23.9788</v>
      </c>
      <c r="F258" s="2" t="n">
        <f aca="false">VLOOKUP(B258,'10'!$B$2:$F$5570,5,0)</f>
        <v>-48.8764</v>
      </c>
      <c r="G258" s="3" t="n">
        <f aca="false">VLOOKUP(B258,'10'!$B$2:$J$5570,6,0)</f>
        <v>101267.012103162</v>
      </c>
      <c r="H258" s="0" t="n">
        <f aca="false">IFERROR(IF(I258=K258,0,1),1)</f>
        <v>0</v>
      </c>
      <c r="I258" s="0" t="s">
        <v>2547</v>
      </c>
      <c r="K258" s="4" t="str">
        <f aca="false">VLOOKUP(I258,'[1]35-SP'!K$1:K$1048576,1,0)</f>
        <v>'Itapeva'</v>
      </c>
      <c r="N258" s="0" t="n">
        <v>93892</v>
      </c>
    </row>
    <row r="259" customFormat="false" ht="12.8" hidden="false" customHeight="false" outlineLevel="0" collapsed="false">
      <c r="B259" s="0" t="n">
        <v>352250</v>
      </c>
      <c r="C259" s="0" t="n">
        <v>3</v>
      </c>
      <c r="D259" s="0" t="n">
        <v>35</v>
      </c>
      <c r="E259" s="2" t="n">
        <f aca="false">VLOOKUP(B259,'10'!$B$2:$F$5570,4,0)</f>
        <v>-23.5488</v>
      </c>
      <c r="F259" s="2" t="n">
        <f aca="false">VLOOKUP(B259,'10'!$B$2:$F$5570,5,0)</f>
        <v>-46.9327</v>
      </c>
      <c r="G259" s="3" t="n">
        <f aca="false">VLOOKUP(B259,'10'!$B$2:$J$5570,6,0)</f>
        <v>252759.839181189</v>
      </c>
      <c r="H259" s="0" t="n">
        <f aca="false">IFERROR(IF(I259=K259,0,1),1)</f>
        <v>0</v>
      </c>
      <c r="I259" s="0" t="s">
        <v>3420</v>
      </c>
      <c r="K259" s="4" t="str">
        <f aca="false">VLOOKUP(I259,'[1]35-SP'!K$1:K$1048576,1,0)</f>
        <v>'Itapevi'</v>
      </c>
      <c r="N259" s="0" t="n">
        <v>234352</v>
      </c>
    </row>
    <row r="260" customFormat="false" ht="12.8" hidden="false" customHeight="false" outlineLevel="0" collapsed="false">
      <c r="B260" s="0" t="n">
        <v>352260</v>
      </c>
      <c r="C260" s="0" t="n">
        <v>3</v>
      </c>
      <c r="D260" s="0" t="n">
        <v>35</v>
      </c>
      <c r="E260" s="2" t="n">
        <f aca="false">VLOOKUP(B260,'10'!$B$2:$F$5570,4,0)</f>
        <v>-22.4357</v>
      </c>
      <c r="F260" s="2" t="n">
        <f aca="false">VLOOKUP(B260,'10'!$B$2:$F$5570,5,0)</f>
        <v>-46.8224</v>
      </c>
      <c r="G260" s="3" t="n">
        <f aca="false">VLOOKUP(B260,'10'!$B$2:$J$5570,6,0)</f>
        <v>80135.024626729</v>
      </c>
      <c r="H260" s="0" t="n">
        <f aca="false">IFERROR(IF(I260=K260,0,1),1)</f>
        <v>0</v>
      </c>
      <c r="I260" s="0" t="s">
        <v>3421</v>
      </c>
      <c r="K260" s="4" t="str">
        <f aca="false">VLOOKUP(I260,'[1]35-SP'!K$1:K$1048576,1,0)</f>
        <v>'Itapira'</v>
      </c>
      <c r="N260" s="0" t="n">
        <v>74299</v>
      </c>
    </row>
    <row r="261" customFormat="false" ht="12.8" hidden="false" customHeight="false" outlineLevel="0" collapsed="false">
      <c r="B261" s="0" t="n">
        <v>352265</v>
      </c>
      <c r="C261" s="0" t="n">
        <v>3</v>
      </c>
      <c r="D261" s="0" t="n">
        <v>35</v>
      </c>
      <c r="E261" s="2" t="n">
        <f aca="false">VLOOKUP(B261,'10'!$B$2:$F$5570,4,0)</f>
        <v>-24.572</v>
      </c>
      <c r="F261" s="2" t="n">
        <f aca="false">VLOOKUP(B261,'10'!$B$2:$F$5570,5,0)</f>
        <v>-49.1661</v>
      </c>
      <c r="G261" s="3" t="n">
        <f aca="false">VLOOKUP(B261,'10'!$B$2:$J$5570,6,0)</f>
        <v>4543.92197408322</v>
      </c>
      <c r="H261" s="0" t="n">
        <f aca="false">IFERROR(IF(I261=K261,0,1),1)</f>
        <v>1</v>
      </c>
      <c r="I261" s="0" t="s">
        <v>3422</v>
      </c>
      <c r="K261" s="4" t="e">
        <f aca="false">VLOOKUP(I261,'[1]35-SP'!K$1:K$1048576,1,0)</f>
        <v>#N/A</v>
      </c>
      <c r="N261" s="0" t="n">
        <v>4213</v>
      </c>
    </row>
    <row r="262" customFormat="false" ht="12.8" hidden="false" customHeight="false" outlineLevel="0" collapsed="false">
      <c r="B262" s="0" t="n">
        <v>352270</v>
      </c>
      <c r="C262" s="0" t="n">
        <v>3</v>
      </c>
      <c r="D262" s="0" t="n">
        <v>35</v>
      </c>
      <c r="E262" s="2" t="n">
        <f aca="false">VLOOKUP(B262,'10'!$B$2:$F$5570,4,0)</f>
        <v>-21.5942</v>
      </c>
      <c r="F262" s="2" t="n">
        <f aca="false">VLOOKUP(B262,'10'!$B$2:$F$5570,5,0)</f>
        <v>-48.8149</v>
      </c>
      <c r="G262" s="3" t="n">
        <f aca="false">VLOOKUP(B262,'10'!$B$2:$J$5570,6,0)</f>
        <v>46272.9372072377</v>
      </c>
      <c r="H262" s="0" t="n">
        <f aca="false">IFERROR(IF(I262=K262,0,1),1)</f>
        <v>0</v>
      </c>
      <c r="I262" s="0" t="s">
        <v>3423</v>
      </c>
      <c r="K262" s="4" t="str">
        <f aca="false">VLOOKUP(I262,'[1]35-SP'!K$1:K$1048576,1,0)</f>
        <v>'Itapolis'</v>
      </c>
      <c r="N262" s="0" t="n">
        <v>42903</v>
      </c>
    </row>
    <row r="263" customFormat="false" ht="12.8" hidden="false" customHeight="false" outlineLevel="0" collapsed="false">
      <c r="B263" s="0" t="n">
        <v>352280</v>
      </c>
      <c r="C263" s="0" t="n">
        <v>3</v>
      </c>
      <c r="D263" s="0" t="n">
        <v>35</v>
      </c>
      <c r="E263" s="2" t="n">
        <f aca="false">VLOOKUP(B263,'10'!$B$2:$F$5570,4,0)</f>
        <v>-23.7043</v>
      </c>
      <c r="F263" s="2" t="n">
        <f aca="false">VLOOKUP(B263,'10'!$B$2:$F$5570,5,0)</f>
        <v>-49.4819</v>
      </c>
      <c r="G263" s="3" t="n">
        <f aca="false">VLOOKUP(B263,'10'!$B$2:$J$5570,6,0)</f>
        <v>16313.03580774</v>
      </c>
      <c r="H263" s="0" t="n">
        <f aca="false">IFERROR(IF(I263=K263,0,1),1)</f>
        <v>0</v>
      </c>
      <c r="I263" s="0" t="s">
        <v>1333</v>
      </c>
      <c r="K263" s="4" t="str">
        <f aca="false">VLOOKUP(I263,'[1]35-SP'!K$1:K$1048576,1,0)</f>
        <v>'Itaporanga'</v>
      </c>
      <c r="N263" s="0" t="n">
        <v>15125</v>
      </c>
    </row>
    <row r="264" customFormat="false" ht="12.8" hidden="false" customHeight="false" outlineLevel="0" collapsed="false">
      <c r="B264" s="0" t="n">
        <v>352290</v>
      </c>
      <c r="C264" s="0" t="n">
        <v>3</v>
      </c>
      <c r="D264" s="0" t="n">
        <v>35</v>
      </c>
      <c r="E264" s="2" t="n">
        <f aca="false">VLOOKUP(B264,'10'!$B$2:$F$5570,4,0)</f>
        <v>-22.2324</v>
      </c>
      <c r="F264" s="2" t="n">
        <f aca="false">VLOOKUP(B264,'10'!$B$2:$F$5570,5,0)</f>
        <v>-48.7197</v>
      </c>
      <c r="G264" s="3" t="n">
        <f aca="false">VLOOKUP(B264,'10'!$B$2:$J$5570,6,0)</f>
        <v>14919.5520217169</v>
      </c>
      <c r="H264" s="0" t="n">
        <f aca="false">IFERROR(IF(I264=K264,0,1),1)</f>
        <v>0</v>
      </c>
      <c r="I264" s="0" t="s">
        <v>3424</v>
      </c>
      <c r="K264" s="4" t="str">
        <f aca="false">VLOOKUP(I264,'[1]35-SP'!K$1:K$1048576,1,0)</f>
        <v>'Itapui'</v>
      </c>
      <c r="N264" s="0" t="n">
        <v>13833</v>
      </c>
    </row>
    <row r="265" customFormat="false" ht="12.8" hidden="false" customHeight="false" outlineLevel="0" collapsed="false">
      <c r="B265" s="0" t="n">
        <v>352300</v>
      </c>
      <c r="C265" s="0" t="n">
        <v>3</v>
      </c>
      <c r="D265" s="0" t="n">
        <v>35</v>
      </c>
      <c r="E265" s="2" t="n">
        <f aca="false">VLOOKUP(B265,'10'!$B$2:$F$5570,4,0)</f>
        <v>-20.6419</v>
      </c>
      <c r="F265" s="2" t="n">
        <f aca="false">VLOOKUP(B265,'10'!$B$2:$F$5570,5,0)</f>
        <v>-51.5063</v>
      </c>
      <c r="G265" s="3" t="n">
        <f aca="false">VLOOKUP(B265,'10'!$B$2:$J$5570,6,0)</f>
        <v>5241.74241491679</v>
      </c>
      <c r="H265" s="0" t="n">
        <f aca="false">IFERROR(IF(I265=K265,0,1),1)</f>
        <v>1</v>
      </c>
      <c r="I265" s="0" t="s">
        <v>3425</v>
      </c>
      <c r="K265" s="4" t="e">
        <f aca="false">VLOOKUP(I265,'[1]35-SP'!K$1:K$1048576,1,0)</f>
        <v>#N/A</v>
      </c>
      <c r="N265" s="0" t="n">
        <v>4860</v>
      </c>
    </row>
    <row r="266" customFormat="false" ht="12.8" hidden="false" customHeight="false" outlineLevel="0" collapsed="false">
      <c r="B266" s="0" t="n">
        <v>352310</v>
      </c>
      <c r="C266" s="0" t="n">
        <v>3</v>
      </c>
      <c r="D266" s="0" t="n">
        <v>35</v>
      </c>
      <c r="E266" s="2" t="n">
        <f aca="false">VLOOKUP(B266,'10'!$B$2:$F$5570,4,0)</f>
        <v>-23.4835</v>
      </c>
      <c r="F266" s="2" t="n">
        <f aca="false">VLOOKUP(B266,'10'!$B$2:$F$5570,5,0)</f>
        <v>-46.3457</v>
      </c>
      <c r="G266" s="3" t="n">
        <f aca="false">VLOOKUP(B266,'10'!$B$2:$J$5570,6,0)</f>
        <v>395308.269171376</v>
      </c>
      <c r="H266" s="0" t="n">
        <f aca="false">IFERROR(IF(I266=K266,0,1),1)</f>
        <v>0</v>
      </c>
      <c r="I266" s="0" t="s">
        <v>3426</v>
      </c>
      <c r="K266" s="4" t="str">
        <f aca="false">VLOOKUP(I266,'[1]35-SP'!K$1:K$1048576,1,0)</f>
        <v>'Itaquaquecetuba'</v>
      </c>
      <c r="N266" s="0" t="n">
        <v>366519</v>
      </c>
    </row>
    <row r="267" customFormat="false" ht="12.8" hidden="false" customHeight="false" outlineLevel="0" collapsed="false">
      <c r="B267" s="0" t="n">
        <v>352320</v>
      </c>
      <c r="C267" s="0" t="n">
        <v>3</v>
      </c>
      <c r="D267" s="0" t="n">
        <v>35</v>
      </c>
      <c r="E267" s="2" t="n">
        <f aca="false">VLOOKUP(B267,'10'!$B$2:$F$5570,4,0)</f>
        <v>-24.1085</v>
      </c>
      <c r="F267" s="2" t="n">
        <f aca="false">VLOOKUP(B267,'10'!$B$2:$F$5570,5,0)</f>
        <v>-49.3352</v>
      </c>
      <c r="G267" s="3" t="n">
        <f aca="false">VLOOKUP(B267,'10'!$B$2:$J$5570,6,0)</f>
        <v>54315.6683158868</v>
      </c>
      <c r="H267" s="0" t="n">
        <f aca="false">IFERROR(IF(I267=K267,0,1),1)</f>
        <v>0</v>
      </c>
      <c r="I267" s="0" t="s">
        <v>3427</v>
      </c>
      <c r="K267" s="4" t="str">
        <f aca="false">VLOOKUP(I267,'[1]35-SP'!K$1:K$1048576,1,0)</f>
        <v>'Itarare'</v>
      </c>
      <c r="N267" s="0" t="n">
        <v>50360</v>
      </c>
    </row>
    <row r="268" customFormat="false" ht="12.8" hidden="false" customHeight="false" outlineLevel="0" collapsed="false">
      <c r="B268" s="0" t="n">
        <v>352330</v>
      </c>
      <c r="C268" s="0" t="n">
        <v>3</v>
      </c>
      <c r="D268" s="0" t="n">
        <v>35</v>
      </c>
      <c r="E268" s="2" t="n">
        <f aca="false">VLOOKUP(B268,'10'!$B$2:$F$5570,4,0)</f>
        <v>-24.2834</v>
      </c>
      <c r="F268" s="2" t="n">
        <f aca="false">VLOOKUP(B268,'10'!$B$2:$F$5570,5,0)</f>
        <v>-47.1736</v>
      </c>
      <c r="G268" s="3" t="n">
        <f aca="false">VLOOKUP(B268,'10'!$B$2:$J$5570,6,0)</f>
        <v>18627.5994337506</v>
      </c>
      <c r="H268" s="0" t="n">
        <f aca="false">IFERROR(IF(I268=K268,0,1),1)</f>
        <v>1</v>
      </c>
      <c r="I268" s="0" t="s">
        <v>3428</v>
      </c>
      <c r="K268" s="4" t="e">
        <f aca="false">VLOOKUP(I268,'[1]35-SP'!K$1:K$1048576,1,0)</f>
        <v>#N/A</v>
      </c>
      <c r="N268" s="0" t="n">
        <v>17271</v>
      </c>
    </row>
    <row r="269" customFormat="false" ht="12.8" hidden="false" customHeight="false" outlineLevel="0" collapsed="false">
      <c r="B269" s="0" t="n">
        <v>352340</v>
      </c>
      <c r="C269" s="0" t="n">
        <v>3</v>
      </c>
      <c r="D269" s="0" t="n">
        <v>35</v>
      </c>
      <c r="E269" s="2" t="n">
        <f aca="false">VLOOKUP(B269,'10'!$B$2:$F$5570,4,0)</f>
        <v>-23.0035</v>
      </c>
      <c r="F269" s="2" t="n">
        <f aca="false">VLOOKUP(B269,'10'!$B$2:$F$5570,5,0)</f>
        <v>-46.8464</v>
      </c>
      <c r="G269" s="3" t="n">
        <f aca="false">VLOOKUP(B269,'10'!$B$2:$J$5570,6,0)</f>
        <v>128444.260121901</v>
      </c>
      <c r="H269" s="0" t="n">
        <f aca="false">IFERROR(IF(I269=K269,0,1),1)</f>
        <v>0</v>
      </c>
      <c r="I269" s="0" t="s">
        <v>3429</v>
      </c>
      <c r="K269" s="4" t="str">
        <f aca="false">VLOOKUP(I269,'[1]35-SP'!K$1:K$1048576,1,0)</f>
        <v>'Itatiba'</v>
      </c>
      <c r="N269" s="0" t="n">
        <v>119090</v>
      </c>
    </row>
    <row r="270" customFormat="false" ht="12.8" hidden="false" customHeight="false" outlineLevel="0" collapsed="false">
      <c r="B270" s="0" t="n">
        <v>352350</v>
      </c>
      <c r="C270" s="0" t="n">
        <v>3</v>
      </c>
      <c r="D270" s="0" t="n">
        <v>35</v>
      </c>
      <c r="E270" s="2" t="n">
        <f aca="false">VLOOKUP(B270,'10'!$B$2:$F$5570,4,0)</f>
        <v>-23.1047</v>
      </c>
      <c r="F270" s="2" t="n">
        <f aca="false">VLOOKUP(B270,'10'!$B$2:$F$5570,5,0)</f>
        <v>-48.6157</v>
      </c>
      <c r="G270" s="3" t="n">
        <f aca="false">VLOOKUP(B270,'10'!$B$2:$J$5570,6,0)</f>
        <v>22074.6382728605</v>
      </c>
      <c r="H270" s="0" t="n">
        <f aca="false">IFERROR(IF(I270=K270,0,1),1)</f>
        <v>0</v>
      </c>
      <c r="I270" s="0" t="s">
        <v>3430</v>
      </c>
      <c r="K270" s="4" t="str">
        <f aca="false">VLOOKUP(I270,'[1]35-SP'!K$1:K$1048576,1,0)</f>
        <v>'Itatinga'</v>
      </c>
      <c r="N270" s="0" t="n">
        <v>20467</v>
      </c>
    </row>
    <row r="271" customFormat="false" ht="12.8" hidden="false" customHeight="false" outlineLevel="0" collapsed="false">
      <c r="B271" s="0" t="n">
        <v>352360</v>
      </c>
      <c r="C271" s="0" t="n">
        <v>3</v>
      </c>
      <c r="D271" s="0" t="n">
        <v>35</v>
      </c>
      <c r="E271" s="2" t="n">
        <f aca="false">VLOOKUP(B271,'10'!$B$2:$F$5570,4,0)</f>
        <v>-22.2562</v>
      </c>
      <c r="F271" s="2" t="n">
        <f aca="false">VLOOKUP(B271,'10'!$B$2:$F$5570,5,0)</f>
        <v>-47.8166</v>
      </c>
      <c r="G271" s="3" t="n">
        <f aca="false">VLOOKUP(B271,'10'!$B$2:$J$5570,6,0)</f>
        <v>19329.7340658722</v>
      </c>
      <c r="H271" s="0" t="n">
        <f aca="false">IFERROR(IF(I271=K271,0,1),1)</f>
        <v>0</v>
      </c>
      <c r="I271" s="0" t="s">
        <v>3431</v>
      </c>
      <c r="K271" s="4" t="str">
        <f aca="false">VLOOKUP(I271,'[1]35-SP'!K$1:K$1048576,1,0)</f>
        <v>'Itirapina'</v>
      </c>
      <c r="N271" s="0" t="n">
        <v>17922</v>
      </c>
    </row>
    <row r="272" customFormat="false" ht="12.8" hidden="false" customHeight="false" outlineLevel="0" collapsed="false">
      <c r="B272" s="0" t="n">
        <v>352370</v>
      </c>
      <c r="C272" s="0" t="n">
        <v>3</v>
      </c>
      <c r="D272" s="0" t="n">
        <v>35</v>
      </c>
      <c r="E272" s="2" t="n">
        <f aca="false">VLOOKUP(B272,'10'!$B$2:$F$5570,4,0)</f>
        <v>-20.6416</v>
      </c>
      <c r="F272" s="2" t="n">
        <f aca="false">VLOOKUP(B272,'10'!$B$2:$F$5570,5,0)</f>
        <v>-47.2194</v>
      </c>
      <c r="G272" s="3" t="n">
        <f aca="false">VLOOKUP(B272,'10'!$B$2:$J$5570,6,0)</f>
        <v>6959.86909536174</v>
      </c>
      <c r="H272" s="0" t="n">
        <f aca="false">IFERROR(IF(I272=K272,0,1),1)</f>
        <v>1</v>
      </c>
      <c r="I272" s="0" t="s">
        <v>3432</v>
      </c>
      <c r="K272" s="4" t="e">
        <f aca="false">VLOOKUP(I272,'[1]35-SP'!K$1:K$1048576,1,0)</f>
        <v>#N/A</v>
      </c>
      <c r="N272" s="0" t="n">
        <v>6453</v>
      </c>
    </row>
    <row r="273" customFormat="false" ht="12.8" hidden="false" customHeight="false" outlineLevel="0" collapsed="false">
      <c r="B273" s="0" t="n">
        <v>352380</v>
      </c>
      <c r="C273" s="0" t="n">
        <v>3</v>
      </c>
      <c r="D273" s="0" t="n">
        <v>35</v>
      </c>
      <c r="E273" s="2" t="n">
        <f aca="false">VLOOKUP(B273,'10'!$B$2:$F$5570,4,0)</f>
        <v>-21.7309</v>
      </c>
      <c r="F273" s="2" t="n">
        <f aca="false">VLOOKUP(B273,'10'!$B$2:$F$5570,5,0)</f>
        <v>-46.9743</v>
      </c>
      <c r="G273" s="3" t="n">
        <f aca="false">VLOOKUP(B273,'10'!$B$2:$J$5570,6,0)</f>
        <v>8445.02944625483</v>
      </c>
      <c r="H273" s="0" t="n">
        <f aca="false">IFERROR(IF(I273=K273,0,1),1)</f>
        <v>1</v>
      </c>
      <c r="I273" s="0" t="s">
        <v>3433</v>
      </c>
      <c r="K273" s="4" t="e">
        <f aca="false">VLOOKUP(I273,'[1]35-SP'!K$1:K$1048576,1,0)</f>
        <v>#N/A</v>
      </c>
      <c r="N273" s="0" t="n">
        <v>7830</v>
      </c>
    </row>
    <row r="274" customFormat="false" ht="12.8" hidden="false" customHeight="false" outlineLevel="0" collapsed="false">
      <c r="B274" s="0" t="n">
        <v>352390</v>
      </c>
      <c r="C274" s="0" t="n">
        <v>3</v>
      </c>
      <c r="D274" s="0" t="n">
        <v>35</v>
      </c>
      <c r="E274" s="2" t="n">
        <f aca="false">VLOOKUP(B274,'10'!$B$2:$F$5570,4,0)</f>
        <v>-23.2544</v>
      </c>
      <c r="F274" s="2" t="n">
        <f aca="false">VLOOKUP(B274,'10'!$B$2:$F$5570,5,0)</f>
        <v>-47.2927</v>
      </c>
      <c r="G274" s="3" t="n">
        <f aca="false">VLOOKUP(B274,'10'!$B$2:$J$5570,6,0)</f>
        <v>185799.276200182</v>
      </c>
      <c r="H274" s="0" t="n">
        <f aca="false">IFERROR(IF(I274=K274,0,1),1)</f>
        <v>0</v>
      </c>
      <c r="I274" s="0" t="s">
        <v>3434</v>
      </c>
      <c r="K274" s="4" t="str">
        <f aca="false">VLOOKUP(I274,'[1]35-SP'!K$1:K$1048576,1,0)</f>
        <v>'Itu'</v>
      </c>
      <c r="N274" s="0" t="n">
        <v>172268</v>
      </c>
    </row>
    <row r="275" customFormat="false" ht="12.8" hidden="false" customHeight="false" outlineLevel="0" collapsed="false">
      <c r="B275" s="0" t="n">
        <v>352400</v>
      </c>
      <c r="C275" s="0" t="n">
        <v>3</v>
      </c>
      <c r="D275" s="0" t="n">
        <v>35</v>
      </c>
      <c r="E275" s="2" t="n">
        <f aca="false">VLOOKUP(B275,'10'!$B$2:$F$5570,4,0)</f>
        <v>-23.1526</v>
      </c>
      <c r="F275" s="2" t="n">
        <f aca="false">VLOOKUP(B275,'10'!$B$2:$F$5570,5,0)</f>
        <v>-47.0593</v>
      </c>
      <c r="G275" s="3" t="n">
        <f aca="false">VLOOKUP(B275,'10'!$B$2:$J$5570,6,0)</f>
        <v>64334.2990344387</v>
      </c>
      <c r="H275" s="0" t="n">
        <f aca="false">IFERROR(IF(I275=K275,0,1),1)</f>
        <v>0</v>
      </c>
      <c r="I275" s="0" t="s">
        <v>3435</v>
      </c>
      <c r="K275" s="4" t="str">
        <f aca="false">VLOOKUP(I275,'[1]35-SP'!K$1:K$1048576,1,0)</f>
        <v>'Itupeva'</v>
      </c>
      <c r="N275" s="0" t="n">
        <v>59649</v>
      </c>
    </row>
    <row r="276" customFormat="false" ht="12.8" hidden="false" customHeight="false" outlineLevel="0" collapsed="false">
      <c r="B276" s="0" t="n">
        <v>352410</v>
      </c>
      <c r="C276" s="0" t="n">
        <v>3</v>
      </c>
      <c r="D276" s="0" t="n">
        <v>35</v>
      </c>
      <c r="E276" s="2" t="n">
        <f aca="false">VLOOKUP(B276,'10'!$B$2:$F$5570,4,0)</f>
        <v>-20.3355</v>
      </c>
      <c r="F276" s="2" t="n">
        <f aca="false">VLOOKUP(B276,'10'!$B$2:$F$5570,5,0)</f>
        <v>-47.7902</v>
      </c>
      <c r="G276" s="3" t="n">
        <f aca="false">VLOOKUP(B276,'10'!$B$2:$J$5570,6,0)</f>
        <v>44865.4322995286</v>
      </c>
      <c r="H276" s="0" t="n">
        <f aca="false">IFERROR(IF(I276=K276,0,1),1)</f>
        <v>0</v>
      </c>
      <c r="I276" s="0" t="s">
        <v>3436</v>
      </c>
      <c r="K276" s="4" t="str">
        <f aca="false">VLOOKUP(I276,'[1]35-SP'!K$1:K$1048576,1,0)</f>
        <v>'Ituverava'</v>
      </c>
      <c r="N276" s="0" t="n">
        <v>41598</v>
      </c>
    </row>
    <row r="277" customFormat="false" ht="12.8" hidden="false" customHeight="false" outlineLevel="0" collapsed="false">
      <c r="B277" s="0" t="n">
        <v>352420</v>
      </c>
      <c r="C277" s="0" t="n">
        <v>3</v>
      </c>
      <c r="D277" s="0" t="n">
        <v>35</v>
      </c>
      <c r="E277" s="2" t="n">
        <f aca="false">VLOOKUP(B277,'10'!$B$2:$F$5570,4,0)</f>
        <v>-20.6884</v>
      </c>
      <c r="F277" s="2" t="n">
        <f aca="false">VLOOKUP(B277,'10'!$B$2:$F$5570,5,0)</f>
        <v>-48.4112</v>
      </c>
      <c r="G277" s="3" t="n">
        <f aca="false">VLOOKUP(B277,'10'!$B$2:$J$5570,6,0)</f>
        <v>7453.84399783744</v>
      </c>
      <c r="H277" s="0" t="n">
        <f aca="false">IFERROR(IF(I277=K277,0,1),1)</f>
        <v>0</v>
      </c>
      <c r="I277" s="0" t="s">
        <v>1979</v>
      </c>
      <c r="K277" s="4" t="str">
        <f aca="false">VLOOKUP(I277,'[1]35-SP'!K$1:K$1048576,1,0)</f>
        <v>'Jaborandi'</v>
      </c>
      <c r="N277" s="0" t="n">
        <v>6911</v>
      </c>
    </row>
    <row r="278" customFormat="false" ht="12.8" hidden="false" customHeight="false" outlineLevel="0" collapsed="false">
      <c r="B278" s="0" t="n">
        <v>352430</v>
      </c>
      <c r="C278" s="0" t="n">
        <v>3</v>
      </c>
      <c r="D278" s="0" t="n">
        <v>35</v>
      </c>
      <c r="E278" s="2" t="n">
        <f aca="false">VLOOKUP(B278,'10'!$B$2:$F$5570,4,0)</f>
        <v>-21.252</v>
      </c>
      <c r="F278" s="2" t="n">
        <f aca="false">VLOOKUP(B278,'10'!$B$2:$F$5570,5,0)</f>
        <v>-48.3252</v>
      </c>
      <c r="G278" s="3" t="n">
        <f aca="false">VLOOKUP(B278,'10'!$B$2:$J$5570,6,0)</f>
        <v>82901.4997901573</v>
      </c>
      <c r="H278" s="0" t="n">
        <f aca="false">IFERROR(IF(I278=K278,0,1),1)</f>
        <v>0</v>
      </c>
      <c r="I278" s="0" t="s">
        <v>3437</v>
      </c>
      <c r="K278" s="4" t="str">
        <f aca="false">VLOOKUP(I278,'[1]35-SP'!K$1:K$1048576,1,0)</f>
        <v>'Jaboticabal'</v>
      </c>
      <c r="N278" s="0" t="n">
        <v>76864</v>
      </c>
    </row>
    <row r="279" customFormat="false" ht="12.8" hidden="false" customHeight="false" outlineLevel="0" collapsed="false">
      <c r="B279" s="0" t="n">
        <v>352440</v>
      </c>
      <c r="C279" s="0" t="n">
        <v>3</v>
      </c>
      <c r="D279" s="0" t="n">
        <v>35</v>
      </c>
      <c r="E279" s="2" t="n">
        <f aca="false">VLOOKUP(B279,'10'!$B$2:$F$5570,4,0)</f>
        <v>-23.2983</v>
      </c>
      <c r="F279" s="2" t="n">
        <f aca="false">VLOOKUP(B279,'10'!$B$2:$F$5570,5,0)</f>
        <v>-45.9658</v>
      </c>
      <c r="G279" s="3" t="n">
        <f aca="false">VLOOKUP(B279,'10'!$B$2:$J$5570,6,0)</f>
        <v>250075.333652233</v>
      </c>
      <c r="H279" s="0" t="n">
        <f aca="false">IFERROR(IF(I279=K279,0,1),1)</f>
        <v>0</v>
      </c>
      <c r="I279" s="0" t="s">
        <v>3438</v>
      </c>
      <c r="K279" s="4" t="str">
        <f aca="false">VLOOKUP(I279,'[1]35-SP'!K$1:K$1048576,1,0)</f>
        <v>'Jacarei'</v>
      </c>
      <c r="N279" s="0" t="n">
        <v>231863</v>
      </c>
    </row>
    <row r="280" customFormat="false" ht="12.8" hidden="false" customHeight="false" outlineLevel="0" collapsed="false">
      <c r="B280" s="0" t="n">
        <v>352450</v>
      </c>
      <c r="C280" s="0" t="n">
        <v>3</v>
      </c>
      <c r="D280" s="0" t="n">
        <v>35</v>
      </c>
      <c r="E280" s="2" t="n">
        <f aca="false">VLOOKUP(B280,'10'!$B$2:$F$5570,4,0)</f>
        <v>-20.8805</v>
      </c>
      <c r="F280" s="2" t="n">
        <f aca="false">VLOOKUP(B280,'10'!$B$2:$F$5570,5,0)</f>
        <v>-49.5797</v>
      </c>
      <c r="G280" s="3" t="n">
        <f aca="false">VLOOKUP(B280,'10'!$B$2:$J$5570,6,0)</f>
        <v>7478.65059774343</v>
      </c>
      <c r="H280" s="0" t="n">
        <f aca="false">IFERROR(IF(I280=K280,0,1),1)</f>
        <v>0</v>
      </c>
      <c r="I280" s="0" t="s">
        <v>3439</v>
      </c>
      <c r="K280" s="4" t="str">
        <f aca="false">VLOOKUP(I280,'[1]35-SP'!K$1:K$1048576,1,0)</f>
        <v>'Jaci'</v>
      </c>
      <c r="N280" s="0" t="n">
        <v>6934</v>
      </c>
    </row>
    <row r="281" customFormat="false" ht="12.8" hidden="false" customHeight="false" outlineLevel="0" collapsed="false">
      <c r="B281" s="0" t="n">
        <v>352460</v>
      </c>
      <c r="C281" s="0" t="n">
        <v>3</v>
      </c>
      <c r="D281" s="0" t="n">
        <v>35</v>
      </c>
      <c r="E281" s="2" t="n">
        <f aca="false">VLOOKUP(B281,'10'!$B$2:$F$5570,4,0)</f>
        <v>-24.6963</v>
      </c>
      <c r="F281" s="2" t="n">
        <f aca="false">VLOOKUP(B281,'10'!$B$2:$F$5570,5,0)</f>
        <v>-48.0064</v>
      </c>
      <c r="G281" s="3" t="n">
        <f aca="false">VLOOKUP(B281,'10'!$B$2:$J$5570,6,0)</f>
        <v>19243.4502401122</v>
      </c>
      <c r="H281" s="0" t="n">
        <f aca="false">IFERROR(IF(I281=K281,0,1),1)</f>
        <v>1</v>
      </c>
      <c r="I281" s="0" t="s">
        <v>3440</v>
      </c>
      <c r="K281" s="4" t="e">
        <f aca="false">VLOOKUP(I281,'[1]35-SP'!K$1:K$1048576,1,0)</f>
        <v>#N/A</v>
      </c>
      <c r="N281" s="0" t="n">
        <v>17842</v>
      </c>
    </row>
    <row r="282" customFormat="false" ht="12.8" hidden="false" customHeight="false" outlineLevel="0" collapsed="false">
      <c r="B282" s="0" t="n">
        <v>352470</v>
      </c>
      <c r="C282" s="0" t="n">
        <v>3</v>
      </c>
      <c r="D282" s="0" t="n">
        <v>35</v>
      </c>
      <c r="E282" s="2" t="n">
        <f aca="false">VLOOKUP(B282,'10'!$B$2:$F$5570,4,0)</f>
        <v>-22.7037</v>
      </c>
      <c r="F282" s="2" t="n">
        <f aca="false">VLOOKUP(B282,'10'!$B$2:$F$5570,5,0)</f>
        <v>-46.9851</v>
      </c>
      <c r="G282" s="3" t="n">
        <f aca="false">VLOOKUP(B282,'10'!$B$2:$J$5570,6,0)</f>
        <v>60637.0371006249</v>
      </c>
      <c r="H282" s="0" t="n">
        <f aca="false">IFERROR(IF(I282=K282,0,1),1)</f>
        <v>0</v>
      </c>
      <c r="I282" s="0" t="s">
        <v>3441</v>
      </c>
      <c r="K282" s="4" t="str">
        <f aca="false">VLOOKUP(I282,'[1]35-SP'!K$1:K$1048576,1,0)</f>
        <v>'Jaguariuna'</v>
      </c>
      <c r="N282" s="0" t="n">
        <v>56221</v>
      </c>
    </row>
    <row r="283" customFormat="false" ht="12.8" hidden="false" customHeight="false" outlineLevel="0" collapsed="false">
      <c r="B283" s="0" t="n">
        <v>352480</v>
      </c>
      <c r="C283" s="0" t="n">
        <v>3</v>
      </c>
      <c r="D283" s="0" t="n">
        <v>35</v>
      </c>
      <c r="E283" s="2" t="n">
        <f aca="false">VLOOKUP(B283,'10'!$B$2:$F$5570,4,0)</f>
        <v>-20.2672</v>
      </c>
      <c r="F283" s="2" t="n">
        <f aca="false">VLOOKUP(B283,'10'!$B$2:$F$5570,5,0)</f>
        <v>-50.5494</v>
      </c>
      <c r="G283" s="3" t="n">
        <f aca="false">VLOOKUP(B283,'10'!$B$2:$J$5570,6,0)</f>
        <v>52860.7073040097</v>
      </c>
      <c r="H283" s="0" t="n">
        <f aca="false">IFERROR(IF(I283=K283,0,1),1)</f>
        <v>0</v>
      </c>
      <c r="I283" s="0" t="s">
        <v>3442</v>
      </c>
      <c r="K283" s="4" t="str">
        <f aca="false">VLOOKUP(I283,'[1]35-SP'!K$1:K$1048576,1,0)</f>
        <v>'Jales'</v>
      </c>
      <c r="N283" s="0" t="n">
        <v>49011</v>
      </c>
    </row>
    <row r="284" customFormat="false" ht="12.8" hidden="false" customHeight="false" outlineLevel="0" collapsed="false">
      <c r="B284" s="0" t="n">
        <v>352490</v>
      </c>
      <c r="C284" s="0" t="n">
        <v>3</v>
      </c>
      <c r="D284" s="0" t="n">
        <v>35</v>
      </c>
      <c r="E284" s="2" t="n">
        <f aca="false">VLOOKUP(B284,'10'!$B$2:$F$5570,4,0)</f>
        <v>-23.2522</v>
      </c>
      <c r="F284" s="2" t="n">
        <f aca="false">VLOOKUP(B284,'10'!$B$2:$F$5570,5,0)</f>
        <v>-45.6942</v>
      </c>
      <c r="G284" s="3" t="n">
        <f aca="false">VLOOKUP(B284,'10'!$B$2:$J$5570,6,0)</f>
        <v>6994.38262566572</v>
      </c>
      <c r="H284" s="0" t="n">
        <f aca="false">IFERROR(IF(I284=K284,0,1),1)</f>
        <v>1</v>
      </c>
      <c r="I284" s="0" t="s">
        <v>3443</v>
      </c>
      <c r="K284" s="4" t="e">
        <f aca="false">VLOOKUP(I284,'[1]35-SP'!K$1:K$1048576,1,0)</f>
        <v>#N/A</v>
      </c>
      <c r="N284" s="0" t="n">
        <v>6485</v>
      </c>
    </row>
    <row r="285" customFormat="false" ht="12.8" hidden="false" customHeight="false" outlineLevel="0" collapsed="false">
      <c r="B285" s="0" t="n">
        <v>352500</v>
      </c>
      <c r="C285" s="0" t="n">
        <v>3</v>
      </c>
      <c r="D285" s="0" t="n">
        <v>35</v>
      </c>
      <c r="E285" s="2" t="n">
        <f aca="false">VLOOKUP(B285,'10'!$B$2:$F$5570,4,0)</f>
        <v>-23.5275</v>
      </c>
      <c r="F285" s="2" t="n">
        <f aca="false">VLOOKUP(B285,'10'!$B$2:$F$5570,5,0)</f>
        <v>-46.9023</v>
      </c>
      <c r="G285" s="3" t="n">
        <f aca="false">VLOOKUP(B285,'10'!$B$2:$J$5570,6,0)</f>
        <v>133180.163608301</v>
      </c>
      <c r="H285" s="0" t="n">
        <f aca="false">IFERROR(IF(I285=K285,0,1),1)</f>
        <v>1</v>
      </c>
      <c r="I285" s="0" t="s">
        <v>3444</v>
      </c>
      <c r="K285" s="4" t="e">
        <f aca="false">VLOOKUP(I285,'[1]35-SP'!K$1:K$1048576,1,0)</f>
        <v>#N/A</v>
      </c>
      <c r="N285" s="0" t="n">
        <v>123481</v>
      </c>
    </row>
    <row r="286" customFormat="false" ht="12.8" hidden="false" customHeight="false" outlineLevel="0" collapsed="false">
      <c r="B286" s="0" t="n">
        <v>352510</v>
      </c>
      <c r="C286" s="0" t="n">
        <v>3</v>
      </c>
      <c r="D286" s="0" t="n">
        <v>35</v>
      </c>
      <c r="E286" s="2" t="n">
        <f aca="false">VLOOKUP(B286,'10'!$B$2:$F$5570,4,0)</f>
        <v>-21.0176</v>
      </c>
      <c r="F286" s="2" t="n">
        <f aca="false">VLOOKUP(B286,'10'!$B$2:$F$5570,5,0)</f>
        <v>-47.7606</v>
      </c>
      <c r="G286" s="3" t="n">
        <f aca="false">VLOOKUP(B286,'10'!$B$2:$J$5570,6,0)</f>
        <v>47212.3523601991</v>
      </c>
      <c r="H286" s="0" t="n">
        <f aca="false">IFERROR(IF(I286=K286,0,1),1)</f>
        <v>1</v>
      </c>
      <c r="I286" s="0" t="s">
        <v>3445</v>
      </c>
      <c r="K286" s="4" t="e">
        <f aca="false">VLOOKUP(I286,'[1]35-SP'!K$1:K$1048576,1,0)</f>
        <v>#N/A</v>
      </c>
      <c r="N286" s="0" t="n">
        <v>43774</v>
      </c>
    </row>
    <row r="287" customFormat="false" ht="12.8" hidden="false" customHeight="false" outlineLevel="0" collapsed="false">
      <c r="B287" s="0" t="n">
        <v>352520</v>
      </c>
      <c r="C287" s="0" t="n">
        <v>3</v>
      </c>
      <c r="D287" s="0" t="n">
        <v>35</v>
      </c>
      <c r="E287" s="2" t="n">
        <f aca="false">VLOOKUP(B287,'10'!$B$2:$F$5570,4,0)</f>
        <v>-23.1039</v>
      </c>
      <c r="F287" s="2" t="n">
        <f aca="false">VLOOKUP(B287,'10'!$B$2:$F$5570,5,0)</f>
        <v>-46.728</v>
      </c>
      <c r="G287" s="3" t="n">
        <f aca="false">VLOOKUP(B287,'10'!$B$2:$J$5570,6,0)</f>
        <v>31769.7046448126</v>
      </c>
      <c r="H287" s="0" t="n">
        <f aca="false">IFERROR(IF(I287=K287,0,1),1)</f>
        <v>0</v>
      </c>
      <c r="I287" s="0" t="s">
        <v>3446</v>
      </c>
      <c r="K287" s="4" t="str">
        <f aca="false">VLOOKUP(I287,'[1]35-SP'!K$1:K$1048576,1,0)</f>
        <v>'Jarinu'</v>
      </c>
      <c r="N287" s="0" t="n">
        <v>29456</v>
      </c>
    </row>
    <row r="288" customFormat="false" ht="12.8" hidden="false" customHeight="false" outlineLevel="0" collapsed="false">
      <c r="B288" s="0" t="n">
        <v>352530</v>
      </c>
      <c r="C288" s="0" t="n">
        <v>3</v>
      </c>
      <c r="D288" s="0" t="n">
        <v>35</v>
      </c>
      <c r="E288" s="2" t="n">
        <f aca="false">VLOOKUP(B288,'10'!$B$2:$F$5570,4,0)</f>
        <v>-22.2936</v>
      </c>
      <c r="F288" s="2" t="n">
        <f aca="false">VLOOKUP(B288,'10'!$B$2:$F$5570,5,0)</f>
        <v>-48.5592</v>
      </c>
      <c r="G288" s="3" t="n">
        <f aca="false">VLOOKUP(B288,'10'!$B$2:$J$5570,6,0)</f>
        <v>160251.713940484</v>
      </c>
      <c r="H288" s="0" t="n">
        <f aca="false">IFERROR(IF(I288=K288,0,1),1)</f>
        <v>0</v>
      </c>
      <c r="I288" s="0" t="s">
        <v>3447</v>
      </c>
      <c r="K288" s="4" t="str">
        <f aca="false">VLOOKUP(I288,'[1]35-SP'!K$1:K$1048576,1,0)</f>
        <v>'Jau'</v>
      </c>
      <c r="N288" s="0" t="n">
        <v>148581</v>
      </c>
    </row>
    <row r="289" customFormat="false" ht="12.8" hidden="false" customHeight="false" outlineLevel="0" collapsed="false">
      <c r="B289" s="0" t="n">
        <v>352540</v>
      </c>
      <c r="C289" s="0" t="n">
        <v>3</v>
      </c>
      <c r="D289" s="0" t="n">
        <v>35</v>
      </c>
      <c r="E289" s="2" t="n">
        <f aca="false">VLOOKUP(B289,'10'!$B$2:$F$5570,4,0)</f>
        <v>-20.3116</v>
      </c>
      <c r="F289" s="2" t="n">
        <f aca="false">VLOOKUP(B289,'10'!$B$2:$F$5570,5,0)</f>
        <v>-47.5918</v>
      </c>
      <c r="G289" s="3" t="n">
        <f aca="false">VLOOKUP(B289,'10'!$B$2:$J$5570,6,0)</f>
        <v>3416.83950009391</v>
      </c>
      <c r="H289" s="0" t="n">
        <f aca="false">IFERROR(IF(I289=K289,0,1),1)</f>
        <v>1</v>
      </c>
      <c r="I289" s="0" t="s">
        <v>3448</v>
      </c>
      <c r="K289" s="4" t="e">
        <f aca="false">VLOOKUP(I289,'[1]35-SP'!K$1:K$1048576,1,0)</f>
        <v>#N/A</v>
      </c>
      <c r="N289" s="0" t="n">
        <v>3168</v>
      </c>
    </row>
    <row r="290" customFormat="false" ht="12.8" hidden="false" customHeight="false" outlineLevel="0" collapsed="false">
      <c r="B290" s="0" t="n">
        <v>352550</v>
      </c>
      <c r="C290" s="0" t="n">
        <v>3</v>
      </c>
      <c r="D290" s="0" t="n">
        <v>35</v>
      </c>
      <c r="E290" s="2" t="n">
        <f aca="false">VLOOKUP(B290,'10'!$B$2:$F$5570,4,0)</f>
        <v>-22.927</v>
      </c>
      <c r="F290" s="2" t="n">
        <f aca="false">VLOOKUP(B290,'10'!$B$2:$F$5570,5,0)</f>
        <v>-46.2741</v>
      </c>
      <c r="G290" s="3" t="n">
        <f aca="false">VLOOKUP(B290,'10'!$B$2:$J$5570,6,0)</f>
        <v>14126.8193725474</v>
      </c>
      <c r="H290" s="0" t="n">
        <f aca="false">IFERROR(IF(I290=K290,0,1),1)</f>
        <v>0</v>
      </c>
      <c r="I290" s="0" t="s">
        <v>3449</v>
      </c>
      <c r="K290" s="4" t="str">
        <f aca="false">VLOOKUP(I290,'[1]35-SP'!K$1:K$1048576,1,0)</f>
        <v>'Joanopolis'</v>
      </c>
      <c r="N290" s="0" t="n">
        <v>13098</v>
      </c>
    </row>
    <row r="291" customFormat="false" ht="12.8" hidden="false" customHeight="false" outlineLevel="0" collapsed="false">
      <c r="B291" s="0" t="n">
        <v>352560</v>
      </c>
      <c r="C291" s="0" t="n">
        <v>3</v>
      </c>
      <c r="D291" s="0" t="n">
        <v>35</v>
      </c>
      <c r="E291" s="2" t="n">
        <f aca="false">VLOOKUP(B291,'10'!$B$2:$F$5570,4,0)</f>
        <v>-22.2473</v>
      </c>
      <c r="F291" s="2" t="n">
        <f aca="false">VLOOKUP(B291,'10'!$B$2:$F$5570,5,0)</f>
        <v>-50.7694</v>
      </c>
      <c r="G291" s="3" t="n">
        <f aca="false">VLOOKUP(B291,'10'!$B$2:$J$5570,6,0)</f>
        <v>4848.07245988703</v>
      </c>
      <c r="H291" s="0" t="n">
        <f aca="false">IFERROR(IF(I291=K291,0,1),1)</f>
        <v>1</v>
      </c>
      <c r="I291" s="0" t="s">
        <v>3450</v>
      </c>
      <c r="K291" s="4" t="e">
        <f aca="false">VLOOKUP(I291,'[1]35-SP'!K$1:K$1048576,1,0)</f>
        <v>#N/A</v>
      </c>
      <c r="N291" s="0" t="n">
        <v>4495</v>
      </c>
    </row>
    <row r="292" customFormat="false" ht="12.8" hidden="false" customHeight="false" outlineLevel="0" collapsed="false">
      <c r="B292" s="0" t="n">
        <v>352570</v>
      </c>
      <c r="C292" s="0" t="n">
        <v>3</v>
      </c>
      <c r="D292" s="0" t="n">
        <v>35</v>
      </c>
      <c r="E292" s="2" t="n">
        <f aca="false">VLOOKUP(B292,'10'!$B$2:$F$5570,4,0)</f>
        <v>-21.0551</v>
      </c>
      <c r="F292" s="2" t="n">
        <f aca="false">VLOOKUP(B292,'10'!$B$2:$F$5570,5,0)</f>
        <v>-49.6892</v>
      </c>
      <c r="G292" s="3" t="n">
        <f aca="false">VLOOKUP(B292,'10'!$B$2:$J$5570,6,0)</f>
        <v>39534.1704153858</v>
      </c>
      <c r="H292" s="0" t="n">
        <f aca="false">IFERROR(IF(I292=K292,0,1),1)</f>
        <v>0</v>
      </c>
      <c r="I292" s="0" t="s">
        <v>3451</v>
      </c>
      <c r="K292" s="4" t="str">
        <f aca="false">VLOOKUP(I292,'[1]35-SP'!K$1:K$1048576,1,0)</f>
        <v>'Jose_Bonifacio'</v>
      </c>
      <c r="N292" s="0" t="n">
        <v>36655</v>
      </c>
    </row>
    <row r="293" customFormat="false" ht="12.8" hidden="false" customHeight="false" outlineLevel="0" collapsed="false">
      <c r="B293" s="0" t="n">
        <v>352580</v>
      </c>
      <c r="C293" s="0" t="n">
        <v>3</v>
      </c>
      <c r="D293" s="0" t="n">
        <v>35</v>
      </c>
      <c r="E293" s="2" t="n">
        <f aca="false">VLOOKUP(B293,'10'!$B$2:$F$5570,4,0)</f>
        <v>-22.0112</v>
      </c>
      <c r="F293" s="2" t="n">
        <f aca="false">VLOOKUP(B293,'10'!$B$2:$F$5570,5,0)</f>
        <v>-49.7873</v>
      </c>
      <c r="G293" s="3" t="n">
        <f aca="false">VLOOKUP(B293,'10'!$B$2:$J$5570,6,0)</f>
        <v>5125.25925014087</v>
      </c>
      <c r="H293" s="0" t="n">
        <f aca="false">IFERROR(IF(I293=K293,0,1),1)</f>
        <v>1</v>
      </c>
      <c r="I293" s="0" t="s">
        <v>3452</v>
      </c>
      <c r="K293" s="4" t="e">
        <f aca="false">VLOOKUP(I293,'[1]35-SP'!K$1:K$1048576,1,0)</f>
        <v>#N/A</v>
      </c>
      <c r="N293" s="0" t="n">
        <v>4752</v>
      </c>
    </row>
    <row r="294" customFormat="false" ht="12.8" hidden="false" customHeight="false" outlineLevel="0" collapsed="false">
      <c r="B294" s="0" t="n">
        <v>352585</v>
      </c>
      <c r="C294" s="0" t="n">
        <v>3</v>
      </c>
      <c r="D294" s="0" t="n">
        <v>35</v>
      </c>
      <c r="E294" s="2" t="n">
        <f aca="false">VLOOKUP(B294,'10'!$B$2:$F$5570,4,0)</f>
        <v>-23.0884</v>
      </c>
      <c r="F294" s="2" t="n">
        <f aca="false">VLOOKUP(B294,'10'!$B$2:$F$5570,5,0)</f>
        <v>-47.7868</v>
      </c>
      <c r="G294" s="3" t="n">
        <f aca="false">VLOOKUP(B294,'10'!$B$2:$J$5570,6,0)</f>
        <v>3575.38602992781</v>
      </c>
      <c r="H294" s="0" t="n">
        <f aca="false">IFERROR(IF(I294=K294,0,1),1)</f>
        <v>1</v>
      </c>
      <c r="I294" s="0" t="s">
        <v>3453</v>
      </c>
      <c r="K294" s="4" t="e">
        <f aca="false">VLOOKUP(I294,'[1]35-SP'!K$1:K$1048576,1,0)</f>
        <v>#N/A</v>
      </c>
      <c r="N294" s="0" t="n">
        <v>3315</v>
      </c>
    </row>
    <row r="295" customFormat="false" ht="12.8" hidden="false" customHeight="false" outlineLevel="0" collapsed="false">
      <c r="B295" s="0" t="n">
        <v>352590</v>
      </c>
      <c r="C295" s="0" t="n">
        <v>3</v>
      </c>
      <c r="D295" s="0" t="n">
        <v>35</v>
      </c>
      <c r="E295" s="2" t="n">
        <f aca="false">VLOOKUP(B295,'10'!$B$2:$F$5570,4,0)</f>
        <v>-23.1852</v>
      </c>
      <c r="F295" s="2" t="n">
        <f aca="false">VLOOKUP(B295,'10'!$B$2:$F$5570,5,0)</f>
        <v>-46.8974</v>
      </c>
      <c r="G295" s="3" t="n">
        <f aca="false">VLOOKUP(B295,'10'!$B$2:$J$5570,6,0)</f>
        <v>447392.422043546</v>
      </c>
      <c r="H295" s="0" t="n">
        <f aca="false">IFERROR(IF(I295=K295,0,1),1)</f>
        <v>0</v>
      </c>
      <c r="I295" s="0" t="s">
        <v>3454</v>
      </c>
      <c r="K295" s="4" t="str">
        <f aca="false">VLOOKUP(I295,'[1]35-SP'!K$1:K$1048576,1,0)</f>
        <v>'Jundiai'</v>
      </c>
      <c r="N295" s="0" t="n">
        <v>414810</v>
      </c>
    </row>
    <row r="296" customFormat="false" ht="12.8" hidden="false" customHeight="false" outlineLevel="0" collapsed="false">
      <c r="B296" s="0" t="n">
        <v>352600</v>
      </c>
      <c r="C296" s="0" t="n">
        <v>3</v>
      </c>
      <c r="D296" s="0" t="n">
        <v>35</v>
      </c>
      <c r="E296" s="2" t="n">
        <f aca="false">VLOOKUP(B296,'10'!$B$2:$F$5570,4,0)</f>
        <v>-21.5103</v>
      </c>
      <c r="F296" s="2" t="n">
        <f aca="false">VLOOKUP(B296,'10'!$B$2:$F$5570,5,0)</f>
        <v>-51.4342</v>
      </c>
      <c r="G296" s="3" t="n">
        <f aca="false">VLOOKUP(B296,'10'!$B$2:$J$5570,6,0)</f>
        <v>22136.1154987145</v>
      </c>
      <c r="H296" s="0" t="n">
        <f aca="false">IFERROR(IF(I296=K296,0,1),1)</f>
        <v>0</v>
      </c>
      <c r="I296" s="0" t="s">
        <v>3455</v>
      </c>
      <c r="K296" s="4" t="str">
        <f aca="false">VLOOKUP(I296,'[1]35-SP'!K$1:K$1048576,1,0)</f>
        <v>'Junqueiropolis'</v>
      </c>
      <c r="N296" s="0" t="n">
        <v>20524</v>
      </c>
    </row>
    <row r="297" customFormat="false" ht="12.8" hidden="false" customHeight="false" outlineLevel="0" collapsed="false">
      <c r="B297" s="0" t="n">
        <v>352610</v>
      </c>
      <c r="C297" s="0" t="n">
        <v>3</v>
      </c>
      <c r="D297" s="0" t="n">
        <v>35</v>
      </c>
      <c r="E297" s="2" t="n">
        <f aca="false">VLOOKUP(B297,'10'!$B$2:$F$5570,4,0)</f>
        <v>-24.3101</v>
      </c>
      <c r="F297" s="2" t="n">
        <f aca="false">VLOOKUP(B297,'10'!$B$2:$F$5570,5,0)</f>
        <v>-47.6426</v>
      </c>
      <c r="G297" s="3" t="n">
        <f aca="false">VLOOKUP(B297,'10'!$B$2:$J$5570,6,0)</f>
        <v>20393.1822183635</v>
      </c>
      <c r="H297" s="0" t="n">
        <f aca="false">IFERROR(IF(I297=K297,0,1),1)</f>
        <v>1</v>
      </c>
      <c r="I297" s="0" t="s">
        <v>3456</v>
      </c>
      <c r="K297" s="4" t="e">
        <f aca="false">VLOOKUP(I297,'[1]35-SP'!K$1:K$1048576,1,0)</f>
        <v>#N/A</v>
      </c>
      <c r="N297" s="0" t="n">
        <v>18908</v>
      </c>
    </row>
    <row r="298" customFormat="false" ht="12.8" hidden="false" customHeight="false" outlineLevel="0" collapsed="false">
      <c r="B298" s="0" t="n">
        <v>352620</v>
      </c>
      <c r="C298" s="0" t="n">
        <v>3</v>
      </c>
      <c r="D298" s="0" t="n">
        <v>35</v>
      </c>
      <c r="E298" s="2" t="n">
        <f aca="false">VLOOKUP(B298,'10'!$B$2:$F$5570,4,0)</f>
        <v>-23.9244</v>
      </c>
      <c r="F298" s="2" t="n">
        <f aca="false">VLOOKUP(B298,'10'!$B$2:$F$5570,5,0)</f>
        <v>-47.0653</v>
      </c>
      <c r="G298" s="3" t="n">
        <f aca="false">VLOOKUP(B298,'10'!$B$2:$J$5570,6,0)</f>
        <v>33688.4412201494</v>
      </c>
      <c r="H298" s="0" t="n">
        <f aca="false">IFERROR(IF(I298=K298,0,1),1)</f>
        <v>1</v>
      </c>
      <c r="I298" s="0" t="s">
        <v>3457</v>
      </c>
      <c r="K298" s="4" t="e">
        <f aca="false">VLOOKUP(I298,'[1]35-SP'!K$1:K$1048576,1,0)</f>
        <v>#N/A</v>
      </c>
      <c r="N298" s="0" t="n">
        <v>31235</v>
      </c>
    </row>
    <row r="299" customFormat="false" ht="12.8" hidden="false" customHeight="false" outlineLevel="0" collapsed="false">
      <c r="B299" s="0" t="n">
        <v>352630</v>
      </c>
      <c r="C299" s="0" t="n">
        <v>3</v>
      </c>
      <c r="D299" s="0" t="n">
        <v>35</v>
      </c>
      <c r="E299" s="2" t="n">
        <f aca="false">VLOOKUP(B299,'10'!$B$2:$F$5570,4,0)</f>
        <v>-23.0846</v>
      </c>
      <c r="F299" s="2" t="n">
        <f aca="false">VLOOKUP(B299,'10'!$B$2:$F$5570,5,0)</f>
        <v>-45.1944</v>
      </c>
      <c r="G299" s="3" t="n">
        <f aca="false">VLOOKUP(B299,'10'!$B$2:$J$5570,6,0)</f>
        <v>5288.11997126277</v>
      </c>
      <c r="H299" s="0" t="n">
        <f aca="false">IFERROR(IF(I299=K299,0,1),1)</f>
        <v>1</v>
      </c>
      <c r="I299" s="0" t="s">
        <v>3458</v>
      </c>
      <c r="K299" s="4" t="e">
        <f aca="false">VLOOKUP(I299,'[1]35-SP'!K$1:K$1048576,1,0)</f>
        <v>#N/A</v>
      </c>
      <c r="N299" s="0" t="n">
        <v>4903</v>
      </c>
    </row>
    <row r="300" customFormat="false" ht="12.8" hidden="false" customHeight="false" outlineLevel="0" collapsed="false">
      <c r="B300" s="0" t="n">
        <v>352640</v>
      </c>
      <c r="C300" s="0" t="n">
        <v>3</v>
      </c>
      <c r="D300" s="0" t="n">
        <v>35</v>
      </c>
      <c r="E300" s="2" t="n">
        <f aca="false">VLOOKUP(B300,'10'!$B$2:$F$5570,4,0)</f>
        <v>-23.0506</v>
      </c>
      <c r="F300" s="2" t="n">
        <f aca="false">VLOOKUP(B300,'10'!$B$2:$F$5570,5,0)</f>
        <v>-47.8375</v>
      </c>
      <c r="G300" s="3" t="n">
        <f aca="false">VLOOKUP(B300,'10'!$B$2:$J$5570,6,0)</f>
        <v>30458.1904932614</v>
      </c>
      <c r="H300" s="0" t="n">
        <f aca="false">IFERROR(IF(I300=K300,0,1),1)</f>
        <v>0</v>
      </c>
      <c r="I300" s="0" t="s">
        <v>3459</v>
      </c>
      <c r="K300" s="4" t="str">
        <f aca="false">VLOOKUP(I300,'[1]35-SP'!K$1:K$1048576,1,0)</f>
        <v>'Laranjal_Paulista'</v>
      </c>
      <c r="N300" s="0" t="n">
        <v>28240</v>
      </c>
    </row>
    <row r="301" customFormat="false" ht="12.8" hidden="false" customHeight="false" outlineLevel="0" collapsed="false">
      <c r="B301" s="0" t="n">
        <v>352650</v>
      </c>
      <c r="C301" s="0" t="n">
        <v>3</v>
      </c>
      <c r="D301" s="0" t="n">
        <v>35</v>
      </c>
      <c r="E301" s="2" t="n">
        <f aca="false">VLOOKUP(B301,'10'!$B$2:$F$5570,4,0)</f>
        <v>-21.1639</v>
      </c>
      <c r="F301" s="2" t="n">
        <f aca="false">VLOOKUP(B301,'10'!$B$2:$F$5570,5,0)</f>
        <v>-51.0412</v>
      </c>
      <c r="G301" s="3" t="n">
        <f aca="false">VLOOKUP(B301,'10'!$B$2:$J$5570,6,0)</f>
        <v>12583.4174392663</v>
      </c>
      <c r="H301" s="0" t="n">
        <f aca="false">IFERROR(IF(I301=K301,0,1),1)</f>
        <v>1</v>
      </c>
      <c r="I301" s="0" t="s">
        <v>3460</v>
      </c>
      <c r="K301" s="4" t="e">
        <f aca="false">VLOOKUP(I301,'[1]35-SP'!K$1:K$1048576,1,0)</f>
        <v>#N/A</v>
      </c>
      <c r="N301" s="0" t="n">
        <v>11667</v>
      </c>
    </row>
    <row r="302" customFormat="false" ht="12.8" hidden="false" customHeight="false" outlineLevel="0" collapsed="false">
      <c r="B302" s="0" t="n">
        <v>352660</v>
      </c>
      <c r="C302" s="0" t="n">
        <v>3</v>
      </c>
      <c r="D302" s="0" t="n">
        <v>35</v>
      </c>
      <c r="E302" s="2" t="n">
        <f aca="false">VLOOKUP(B302,'10'!$B$2:$F$5570,4,0)</f>
        <v>-22.57</v>
      </c>
      <c r="F302" s="2" t="n">
        <f aca="false">VLOOKUP(B302,'10'!$B$2:$F$5570,5,0)</f>
        <v>-44.9024</v>
      </c>
      <c r="G302" s="3" t="n">
        <f aca="false">VLOOKUP(B302,'10'!$B$2:$J$5570,6,0)</f>
        <v>7773.09415314925</v>
      </c>
      <c r="H302" s="0" t="n">
        <f aca="false">IFERROR(IF(I302=K302,0,1),1)</f>
        <v>1</v>
      </c>
      <c r="I302" s="0" t="s">
        <v>3461</v>
      </c>
      <c r="K302" s="4" t="e">
        <f aca="false">VLOOKUP(I302,'[1]35-SP'!K$1:K$1048576,1,0)</f>
        <v>#N/A</v>
      </c>
      <c r="N302" s="0" t="n">
        <v>7207</v>
      </c>
    </row>
    <row r="303" customFormat="false" ht="12.8" hidden="false" customHeight="false" outlineLevel="0" collapsed="false">
      <c r="B303" s="0" t="n">
        <v>352670</v>
      </c>
      <c r="C303" s="0" t="n">
        <v>3</v>
      </c>
      <c r="D303" s="0" t="n">
        <v>35</v>
      </c>
      <c r="E303" s="2" t="n">
        <f aca="false">VLOOKUP(B303,'10'!$B$2:$F$5570,4,0)</f>
        <v>-22.1809</v>
      </c>
      <c r="F303" s="2" t="n">
        <f aca="false">VLOOKUP(B303,'10'!$B$2:$F$5570,5,0)</f>
        <v>-47.3841</v>
      </c>
      <c r="G303" s="3" t="n">
        <f aca="false">VLOOKUP(B303,'10'!$B$2:$J$5570,6,0)</f>
        <v>110456.239546596</v>
      </c>
      <c r="H303" s="0" t="n">
        <f aca="false">IFERROR(IF(I303=K303,0,1),1)</f>
        <v>0</v>
      </c>
      <c r="I303" s="0" t="s">
        <v>3462</v>
      </c>
      <c r="K303" s="4" t="str">
        <f aca="false">VLOOKUP(I303,'[1]35-SP'!K$1:K$1048576,1,0)</f>
        <v>'Leme'</v>
      </c>
      <c r="N303" s="0" t="n">
        <v>102412</v>
      </c>
    </row>
    <row r="304" customFormat="false" ht="12.8" hidden="false" customHeight="false" outlineLevel="0" collapsed="false">
      <c r="B304" s="0" t="n">
        <v>352680</v>
      </c>
      <c r="C304" s="0" t="n">
        <v>3</v>
      </c>
      <c r="D304" s="0" t="n">
        <v>35</v>
      </c>
      <c r="E304" s="2" t="n">
        <f aca="false">VLOOKUP(B304,'10'!$B$2:$F$5570,4,0)</f>
        <v>-22.6027</v>
      </c>
      <c r="F304" s="2" t="n">
        <f aca="false">VLOOKUP(B304,'10'!$B$2:$F$5570,5,0)</f>
        <v>-48.8037</v>
      </c>
      <c r="G304" s="3" t="n">
        <f aca="false">VLOOKUP(B304,'10'!$B$2:$J$5570,6,0)</f>
        <v>73189.1766530532</v>
      </c>
      <c r="H304" s="0" t="n">
        <f aca="false">IFERROR(IF(I304=K304,0,1),1)</f>
        <v>0</v>
      </c>
      <c r="I304" s="0" t="s">
        <v>3463</v>
      </c>
      <c r="K304" s="4" t="str">
        <f aca="false">VLOOKUP(I304,'[1]35-SP'!K$1:K$1048576,1,0)</f>
        <v>'Lencois_Paulista'</v>
      </c>
      <c r="N304" s="0" t="n">
        <v>67859</v>
      </c>
    </row>
    <row r="305" customFormat="false" ht="12.8" hidden="false" customHeight="false" outlineLevel="0" collapsed="false">
      <c r="B305" s="0" t="n">
        <v>352690</v>
      </c>
      <c r="C305" s="0" t="n">
        <v>3</v>
      </c>
      <c r="D305" s="0" t="n">
        <v>35</v>
      </c>
      <c r="E305" s="2" t="n">
        <f aca="false">VLOOKUP(B305,'10'!$B$2:$F$5570,4,0)</f>
        <v>-22.566</v>
      </c>
      <c r="F305" s="2" t="n">
        <f aca="false">VLOOKUP(B305,'10'!$B$2:$F$5570,5,0)</f>
        <v>-47.397</v>
      </c>
      <c r="G305" s="3" t="n">
        <f aca="false">VLOOKUP(B305,'10'!$B$2:$J$5570,6,0)</f>
        <v>327535.559680404</v>
      </c>
      <c r="H305" s="0" t="n">
        <f aca="false">IFERROR(IF(I305=K305,0,1),1)</f>
        <v>0</v>
      </c>
      <c r="I305" s="0" t="s">
        <v>3464</v>
      </c>
      <c r="K305" s="4" t="str">
        <f aca="false">VLOOKUP(I305,'[1]35-SP'!K$1:K$1048576,1,0)</f>
        <v>'Limeira'</v>
      </c>
      <c r="N305" s="0" t="n">
        <v>303682</v>
      </c>
    </row>
    <row r="306" customFormat="false" ht="12.8" hidden="false" customHeight="false" outlineLevel="0" collapsed="false">
      <c r="B306" s="0" t="n">
        <v>352700</v>
      </c>
      <c r="C306" s="0" t="n">
        <v>3</v>
      </c>
      <c r="D306" s="0" t="n">
        <v>35</v>
      </c>
      <c r="E306" s="2" t="n">
        <f aca="false">VLOOKUP(B306,'10'!$B$2:$F$5570,4,0)</f>
        <v>-22.5226</v>
      </c>
      <c r="F306" s="2" t="n">
        <f aca="false">VLOOKUP(B306,'10'!$B$2:$F$5570,5,0)</f>
        <v>-46.65</v>
      </c>
      <c r="G306" s="3" t="n">
        <f aca="false">VLOOKUP(B306,'10'!$B$2:$J$5570,6,0)</f>
        <v>8481.70007220281</v>
      </c>
      <c r="H306" s="0" t="n">
        <f aca="false">IFERROR(IF(I306=K306,0,1),1)</f>
        <v>1</v>
      </c>
      <c r="I306" s="0" t="s">
        <v>3465</v>
      </c>
      <c r="K306" s="4" t="e">
        <f aca="false">VLOOKUP(I306,'[1]35-SP'!K$1:K$1048576,1,0)</f>
        <v>#N/A</v>
      </c>
      <c r="N306" s="0" t="n">
        <v>7864</v>
      </c>
    </row>
    <row r="307" customFormat="false" ht="12.8" hidden="false" customHeight="false" outlineLevel="0" collapsed="false">
      <c r="B307" s="0" t="n">
        <v>352710</v>
      </c>
      <c r="C307" s="0" t="n">
        <v>3</v>
      </c>
      <c r="D307" s="0" t="n">
        <v>35</v>
      </c>
      <c r="E307" s="2" t="n">
        <f aca="false">VLOOKUP(B307,'10'!$B$2:$F$5570,4,0)</f>
        <v>-21.6718</v>
      </c>
      <c r="F307" s="2" t="n">
        <f aca="false">VLOOKUP(B307,'10'!$B$2:$F$5570,5,0)</f>
        <v>-49.7526</v>
      </c>
      <c r="G307" s="3" t="n">
        <f aca="false">VLOOKUP(B307,'10'!$B$2:$J$5570,6,0)</f>
        <v>83598.2416831689</v>
      </c>
      <c r="H307" s="0" t="n">
        <f aca="false">IFERROR(IF(I307=K307,0,1),1)</f>
        <v>0</v>
      </c>
      <c r="I307" s="0" t="s">
        <v>3466</v>
      </c>
      <c r="K307" s="4" t="str">
        <f aca="false">VLOOKUP(I307,'[1]35-SP'!K$1:K$1048576,1,0)</f>
        <v>'Lins'</v>
      </c>
      <c r="N307" s="0" t="n">
        <v>77510</v>
      </c>
    </row>
    <row r="308" customFormat="false" ht="12.8" hidden="false" customHeight="false" outlineLevel="0" collapsed="false">
      <c r="B308" s="0" t="n">
        <v>352720</v>
      </c>
      <c r="C308" s="0" t="n">
        <v>3</v>
      </c>
      <c r="D308" s="0" t="n">
        <v>35</v>
      </c>
      <c r="E308" s="2" t="n">
        <f aca="false">VLOOKUP(B308,'10'!$B$2:$F$5570,4,0)</f>
        <v>-22.7334</v>
      </c>
      <c r="F308" s="2" t="n">
        <f aca="false">VLOOKUP(B308,'10'!$B$2:$F$5570,5,0)</f>
        <v>-45.1197</v>
      </c>
      <c r="G308" s="3" t="n">
        <f aca="false">VLOOKUP(B308,'10'!$B$2:$J$5570,6,0)</f>
        <v>95209.8875348138</v>
      </c>
      <c r="H308" s="0" t="n">
        <f aca="false">IFERROR(IF(I308=K308,0,1),1)</f>
        <v>0</v>
      </c>
      <c r="I308" s="0" t="s">
        <v>3467</v>
      </c>
      <c r="K308" s="4" t="str">
        <f aca="false">VLOOKUP(I308,'[1]35-SP'!K$1:K$1048576,1,0)</f>
        <v>'Lorena'</v>
      </c>
      <c r="N308" s="0" t="n">
        <v>88276</v>
      </c>
    </row>
    <row r="309" customFormat="false" ht="12.8" hidden="false" customHeight="false" outlineLevel="0" collapsed="false">
      <c r="B309" s="0" t="n">
        <v>352725</v>
      </c>
      <c r="C309" s="0" t="n">
        <v>3</v>
      </c>
      <c r="D309" s="0" t="n">
        <v>35</v>
      </c>
      <c r="E309" s="2" t="n">
        <f aca="false">VLOOKUP(B309,'10'!$B$2:$F$5570,4,0)</f>
        <v>-20.966</v>
      </c>
      <c r="F309" s="2" t="n">
        <f aca="false">VLOOKUP(B309,'10'!$B$2:$F$5570,5,0)</f>
        <v>-50.2263</v>
      </c>
      <c r="G309" s="3" t="n">
        <f aca="false">VLOOKUP(B309,'10'!$B$2:$J$5570,6,0)</f>
        <v>2456.9319385145</v>
      </c>
      <c r="H309" s="0" t="n">
        <f aca="false">IFERROR(IF(I309=K309,0,1),1)</f>
        <v>1</v>
      </c>
      <c r="I309" s="0" t="s">
        <v>3468</v>
      </c>
      <c r="K309" s="4" t="e">
        <f aca="false">VLOOKUP(I309,'[1]35-SP'!K$1:K$1048576,1,0)</f>
        <v>#N/A</v>
      </c>
      <c r="N309" s="0" t="n">
        <v>2278</v>
      </c>
    </row>
    <row r="310" customFormat="false" ht="12.8" hidden="false" customHeight="false" outlineLevel="0" collapsed="false">
      <c r="B310" s="0" t="n">
        <v>352730</v>
      </c>
      <c r="C310" s="0" t="n">
        <v>3</v>
      </c>
      <c r="D310" s="0" t="n">
        <v>35</v>
      </c>
      <c r="E310" s="2" t="n">
        <f aca="false">VLOOKUP(B310,'10'!$B$2:$F$5570,4,0)</f>
        <v>-23.0856</v>
      </c>
      <c r="F310" s="2" t="n">
        <f aca="false">VLOOKUP(B310,'10'!$B$2:$F$5570,5,0)</f>
        <v>-46.9484</v>
      </c>
      <c r="G310" s="3" t="n">
        <f aca="false">VLOOKUP(B310,'10'!$B$2:$J$5570,6,0)</f>
        <v>51498.5014048245</v>
      </c>
      <c r="H310" s="0" t="n">
        <f aca="false">IFERROR(IF(I310=K310,0,1),1)</f>
        <v>0</v>
      </c>
      <c r="I310" s="0" t="s">
        <v>3469</v>
      </c>
      <c r="K310" s="4" t="str">
        <f aca="false">VLOOKUP(I310,'[1]35-SP'!K$1:K$1048576,1,0)</f>
        <v>'Louveira'</v>
      </c>
      <c r="N310" s="0" t="n">
        <v>47748</v>
      </c>
    </row>
    <row r="311" customFormat="false" ht="12.8" hidden="false" customHeight="false" outlineLevel="0" collapsed="false">
      <c r="B311" s="0" t="n">
        <v>352740</v>
      </c>
      <c r="C311" s="0" t="n">
        <v>3</v>
      </c>
      <c r="D311" s="0" t="n">
        <v>35</v>
      </c>
      <c r="E311" s="2" t="n">
        <f aca="false">VLOOKUP(B311,'10'!$B$2:$F$5570,4,0)</f>
        <v>-21.7182</v>
      </c>
      <c r="F311" s="2" t="n">
        <f aca="false">VLOOKUP(B311,'10'!$B$2:$F$5570,5,0)</f>
        <v>-51.0215</v>
      </c>
      <c r="G311" s="3" t="n">
        <f aca="false">VLOOKUP(B311,'10'!$B$2:$J$5570,6,0)</f>
        <v>23300.9471464737</v>
      </c>
      <c r="H311" s="0" t="n">
        <f aca="false">IFERROR(IF(I311=K311,0,1),1)</f>
        <v>0</v>
      </c>
      <c r="I311" s="0" t="s">
        <v>3470</v>
      </c>
      <c r="K311" s="4" t="str">
        <f aca="false">VLOOKUP(I311,'[1]35-SP'!K$1:K$1048576,1,0)</f>
        <v>'Lucelia'</v>
      </c>
      <c r="N311" s="0" t="n">
        <v>21604</v>
      </c>
    </row>
    <row r="312" customFormat="false" ht="12.8" hidden="false" customHeight="false" outlineLevel="0" collapsed="false">
      <c r="B312" s="0" t="n">
        <v>352750</v>
      </c>
      <c r="C312" s="0" t="n">
        <v>3</v>
      </c>
      <c r="D312" s="0" t="n">
        <v>35</v>
      </c>
      <c r="E312" s="2" t="n">
        <f aca="false">VLOOKUP(B312,'10'!$B$2:$F$5570,4,0)</f>
        <v>-22.4294</v>
      </c>
      <c r="F312" s="2" t="n">
        <f aca="false">VLOOKUP(B312,'10'!$B$2:$F$5570,5,0)</f>
        <v>-49.522</v>
      </c>
      <c r="G312" s="3" t="n">
        <f aca="false">VLOOKUP(B312,'10'!$B$2:$J$5570,6,0)</f>
        <v>2572.33655546843</v>
      </c>
      <c r="H312" s="0" t="n">
        <f aca="false">IFERROR(IF(I312=K312,0,1),1)</f>
        <v>1</v>
      </c>
      <c r="I312" s="0" t="s">
        <v>3471</v>
      </c>
      <c r="K312" s="4" t="e">
        <f aca="false">VLOOKUP(I312,'[1]35-SP'!K$1:K$1048576,1,0)</f>
        <v>#N/A</v>
      </c>
      <c r="N312" s="0" t="n">
        <v>2385</v>
      </c>
    </row>
    <row r="313" customFormat="false" ht="12.8" hidden="false" customHeight="false" outlineLevel="0" collapsed="false">
      <c r="B313" s="0" t="n">
        <v>352760</v>
      </c>
      <c r="C313" s="0" t="n">
        <v>3</v>
      </c>
      <c r="D313" s="0" t="n">
        <v>35</v>
      </c>
      <c r="E313" s="2" t="n">
        <f aca="false">VLOOKUP(B313,'10'!$B$2:$F$5570,4,0)</f>
        <v>-21.55</v>
      </c>
      <c r="F313" s="2" t="n">
        <f aca="false">VLOOKUP(B313,'10'!$B$2:$F$5570,5,0)</f>
        <v>-47.7801</v>
      </c>
      <c r="G313" s="3" t="n">
        <f aca="false">VLOOKUP(B313,'10'!$B$2:$J$5570,6,0)</f>
        <v>15738.1698186144</v>
      </c>
      <c r="H313" s="0" t="n">
        <f aca="false">IFERROR(IF(I313=K313,0,1),1)</f>
        <v>1</v>
      </c>
      <c r="I313" s="0" t="s">
        <v>3472</v>
      </c>
      <c r="K313" s="4" t="e">
        <f aca="false">VLOOKUP(I313,'[1]35-SP'!K$1:K$1048576,1,0)</f>
        <v>#N/A</v>
      </c>
      <c r="N313" s="0" t="n">
        <v>14592</v>
      </c>
    </row>
    <row r="314" customFormat="false" ht="12.8" hidden="false" customHeight="false" outlineLevel="0" collapsed="false">
      <c r="B314" s="0" t="n">
        <v>352770</v>
      </c>
      <c r="C314" s="0" t="n">
        <v>3</v>
      </c>
      <c r="D314" s="0" t="n">
        <v>35</v>
      </c>
      <c r="E314" s="2" t="n">
        <f aca="false">VLOOKUP(B314,'10'!$B$2:$F$5570,4,0)</f>
        <v>-21.6737</v>
      </c>
      <c r="F314" s="2" t="n">
        <f aca="false">VLOOKUP(B314,'10'!$B$2:$F$5570,5,0)</f>
        <v>-50.3294</v>
      </c>
      <c r="G314" s="3" t="n">
        <f aca="false">VLOOKUP(B314,'10'!$B$2:$J$5570,6,0)</f>
        <v>6172.52918530222</v>
      </c>
      <c r="H314" s="0" t="n">
        <f aca="false">IFERROR(IF(I314=K314,0,1),1)</f>
        <v>1</v>
      </c>
      <c r="I314" s="0" t="s">
        <v>3473</v>
      </c>
      <c r="K314" s="4" t="e">
        <f aca="false">VLOOKUP(I314,'[1]35-SP'!K$1:K$1048576,1,0)</f>
        <v>#N/A</v>
      </c>
      <c r="N314" s="0" t="n">
        <v>5723</v>
      </c>
    </row>
    <row r="315" customFormat="false" ht="12.8" hidden="false" customHeight="false" outlineLevel="0" collapsed="false">
      <c r="B315" s="0" t="n">
        <v>352780</v>
      </c>
      <c r="C315" s="0" t="n">
        <v>3</v>
      </c>
      <c r="D315" s="0" t="n">
        <v>35</v>
      </c>
      <c r="E315" s="2" t="n">
        <f aca="false">VLOOKUP(B315,'10'!$B$2:$F$5570,4,0)</f>
        <v>-22.4146</v>
      </c>
      <c r="F315" s="2" t="n">
        <f aca="false">VLOOKUP(B315,'10'!$B$2:$F$5570,5,0)</f>
        <v>-49.818</v>
      </c>
      <c r="G315" s="3" t="n">
        <f aca="false">VLOOKUP(B315,'10'!$B$2:$J$5570,6,0)</f>
        <v>4930.04209435898</v>
      </c>
      <c r="H315" s="0" t="n">
        <f aca="false">IFERROR(IF(I315=K315,0,1),1)</f>
        <v>1</v>
      </c>
      <c r="I315" s="0" t="s">
        <v>3474</v>
      </c>
      <c r="K315" s="4" t="e">
        <f aca="false">VLOOKUP(I315,'[1]35-SP'!K$1:K$1048576,1,0)</f>
        <v>#N/A</v>
      </c>
      <c r="N315" s="0" t="n">
        <v>4571</v>
      </c>
    </row>
    <row r="316" customFormat="false" ht="12.8" hidden="false" customHeight="false" outlineLevel="0" collapsed="false">
      <c r="B316" s="0" t="n">
        <v>352790</v>
      </c>
      <c r="C316" s="0" t="n">
        <v>3</v>
      </c>
      <c r="D316" s="0" t="n">
        <v>35</v>
      </c>
      <c r="E316" s="2" t="n">
        <f aca="false">VLOOKUP(B316,'10'!$B$2:$F$5570,4,0)</f>
        <v>-22.3384</v>
      </c>
      <c r="F316" s="2" t="n">
        <f aca="false">VLOOKUP(B316,'10'!$B$2:$F$5570,5,0)</f>
        <v>-50.394</v>
      </c>
      <c r="G316" s="3" t="n">
        <f aca="false">VLOOKUP(B316,'10'!$B$2:$J$5570,6,0)</f>
        <v>2872.17284998424</v>
      </c>
      <c r="H316" s="0" t="n">
        <f aca="false">IFERROR(IF(I316=K316,0,1),1)</f>
        <v>1</v>
      </c>
      <c r="I316" s="0" t="s">
        <v>3475</v>
      </c>
      <c r="K316" s="4" t="e">
        <f aca="false">VLOOKUP(I316,'[1]35-SP'!K$1:K$1048576,1,0)</f>
        <v>#N/A</v>
      </c>
      <c r="N316" s="0" t="n">
        <v>2663</v>
      </c>
    </row>
    <row r="317" customFormat="false" ht="12.8" hidden="false" customHeight="false" outlineLevel="0" collapsed="false">
      <c r="B317" s="0" t="n">
        <v>352800</v>
      </c>
      <c r="C317" s="0" t="n">
        <v>3</v>
      </c>
      <c r="D317" s="0" t="n">
        <v>35</v>
      </c>
      <c r="E317" s="2" t="n">
        <f aca="false">VLOOKUP(B317,'10'!$B$2:$F$5570,4,0)</f>
        <v>-22.5002</v>
      </c>
      <c r="F317" s="2" t="n">
        <f aca="false">VLOOKUP(B317,'10'!$B$2:$F$5570,5,0)</f>
        <v>-48.7102</v>
      </c>
      <c r="G317" s="3" t="n">
        <f aca="false">VLOOKUP(B317,'10'!$B$2:$J$5570,6,0)</f>
        <v>18455.0317822307</v>
      </c>
      <c r="H317" s="0" t="n">
        <f aca="false">IFERROR(IF(I317=K317,0,1),1)</f>
        <v>0</v>
      </c>
      <c r="I317" s="0" t="s">
        <v>3476</v>
      </c>
      <c r="K317" s="4" t="str">
        <f aca="false">VLOOKUP(I317,'[1]35-SP'!K$1:K$1048576,1,0)</f>
        <v>'Macatuba'</v>
      </c>
      <c r="N317" s="0" t="n">
        <v>17111</v>
      </c>
    </row>
    <row r="318" customFormat="false" ht="12.8" hidden="false" customHeight="false" outlineLevel="0" collapsed="false">
      <c r="B318" s="0" t="n">
        <v>352810</v>
      </c>
      <c r="C318" s="0" t="n">
        <v>3</v>
      </c>
      <c r="D318" s="0" t="n">
        <v>35</v>
      </c>
      <c r="E318" s="2" t="n">
        <f aca="false">VLOOKUP(B318,'10'!$B$2:$F$5570,4,0)</f>
        <v>-20.8022</v>
      </c>
      <c r="F318" s="2" t="n">
        <f aca="false">VLOOKUP(B318,'10'!$B$2:$F$5570,5,0)</f>
        <v>-49.9687</v>
      </c>
      <c r="G318" s="3" t="n">
        <f aca="false">VLOOKUP(B318,'10'!$B$2:$J$5570,6,0)</f>
        <v>8728.68752344066</v>
      </c>
      <c r="H318" s="0" t="n">
        <f aca="false">IFERROR(IF(I318=K318,0,1),1)</f>
        <v>0</v>
      </c>
      <c r="I318" s="0" t="s">
        <v>3477</v>
      </c>
      <c r="K318" s="4" t="str">
        <f aca="false">VLOOKUP(I318,'[1]35-SP'!K$1:K$1048576,1,0)</f>
        <v>'Macaubal'</v>
      </c>
      <c r="N318" s="0" t="n">
        <v>8093</v>
      </c>
    </row>
    <row r="319" customFormat="false" ht="12.8" hidden="false" customHeight="false" outlineLevel="0" collapsed="false">
      <c r="B319" s="0" t="n">
        <v>352820</v>
      </c>
      <c r="C319" s="0" t="n">
        <v>3</v>
      </c>
      <c r="D319" s="0" t="n">
        <v>35</v>
      </c>
      <c r="E319" s="2" t="n">
        <f aca="false">VLOOKUP(B319,'10'!$B$2:$F$5570,4,0)</f>
        <v>-20.1444</v>
      </c>
      <c r="F319" s="2" t="n">
        <f aca="false">VLOOKUP(B319,'10'!$B$2:$F$5570,5,0)</f>
        <v>-50.1973</v>
      </c>
      <c r="G319" s="3" t="n">
        <f aca="false">VLOOKUP(B319,'10'!$B$2:$J$5570,6,0)</f>
        <v>3994.94113268556</v>
      </c>
      <c r="H319" s="0" t="n">
        <f aca="false">IFERROR(IF(I319=K319,0,1),1)</f>
        <v>1</v>
      </c>
      <c r="I319" s="0" t="s">
        <v>3478</v>
      </c>
      <c r="K319" s="4" t="e">
        <f aca="false">VLOOKUP(I319,'[1]35-SP'!K$1:K$1048576,1,0)</f>
        <v>#N/A</v>
      </c>
      <c r="N319" s="0" t="n">
        <v>3704</v>
      </c>
    </row>
    <row r="320" customFormat="false" ht="12.8" hidden="false" customHeight="false" outlineLevel="0" collapsed="false">
      <c r="B320" s="0" t="n">
        <v>352830</v>
      </c>
      <c r="C320" s="0" t="n">
        <v>3</v>
      </c>
      <c r="D320" s="0" t="n">
        <v>35</v>
      </c>
      <c r="E320" s="2" t="n">
        <f aca="false">VLOOKUP(B320,'10'!$B$2:$F$5570,4,0)</f>
        <v>-20.6445</v>
      </c>
      <c r="F320" s="2" t="n">
        <f aca="false">VLOOKUP(B320,'10'!$B$2:$F$5570,5,0)</f>
        <v>-50.2305</v>
      </c>
      <c r="G320" s="3" t="n">
        <f aca="false">VLOOKUP(B320,'10'!$B$2:$J$5570,6,0)</f>
        <v>3382.32596978993</v>
      </c>
      <c r="H320" s="0" t="n">
        <f aca="false">IFERROR(IF(I320=K320,0,1),1)</f>
        <v>1</v>
      </c>
      <c r="I320" s="0" t="s">
        <v>3479</v>
      </c>
      <c r="K320" s="4" t="e">
        <f aca="false">VLOOKUP(I320,'[1]35-SP'!K$1:K$1048576,1,0)</f>
        <v>#N/A</v>
      </c>
      <c r="N320" s="0" t="n">
        <v>3136</v>
      </c>
    </row>
    <row r="321" customFormat="false" ht="12.8" hidden="false" customHeight="false" outlineLevel="0" collapsed="false">
      <c r="B321" s="0" t="n">
        <v>352840</v>
      </c>
      <c r="C321" s="0" t="n">
        <v>3</v>
      </c>
      <c r="D321" s="0" t="n">
        <v>35</v>
      </c>
      <c r="E321" s="2" t="n">
        <f aca="false">VLOOKUP(B321,'10'!$B$2:$F$5570,4,0)</f>
        <v>-23.5398</v>
      </c>
      <c r="F321" s="2" t="n">
        <f aca="false">VLOOKUP(B321,'10'!$B$2:$F$5570,5,0)</f>
        <v>-47.185</v>
      </c>
      <c r="G321" s="3" t="n">
        <f aca="false">VLOOKUP(B321,'10'!$B$2:$J$5570,6,0)</f>
        <v>50532.1225563131</v>
      </c>
      <c r="H321" s="0" t="n">
        <f aca="false">IFERROR(IF(I321=K321,0,1),1)</f>
        <v>1</v>
      </c>
      <c r="I321" s="0" t="s">
        <v>3480</v>
      </c>
      <c r="K321" s="4" t="e">
        <f aca="false">VLOOKUP(I321,'[1]35-SP'!K$1:K$1048576,1,0)</f>
        <v>#N/A</v>
      </c>
      <c r="N321" s="0" t="n">
        <v>46852</v>
      </c>
    </row>
    <row r="322" customFormat="false" ht="12.8" hidden="false" customHeight="false" outlineLevel="0" collapsed="false">
      <c r="B322" s="0" t="n">
        <v>352850</v>
      </c>
      <c r="C322" s="0" t="n">
        <v>3</v>
      </c>
      <c r="D322" s="0" t="n">
        <v>35</v>
      </c>
      <c r="E322" s="2" t="n">
        <f aca="false">VLOOKUP(B322,'10'!$B$2:$F$5570,4,0)</f>
        <v>-23.3171</v>
      </c>
      <c r="F322" s="2" t="n">
        <f aca="false">VLOOKUP(B322,'10'!$B$2:$F$5570,5,0)</f>
        <v>-46.5897</v>
      </c>
      <c r="G322" s="3" t="n">
        <f aca="false">VLOOKUP(B322,'10'!$B$2:$J$5570,6,0)</f>
        <v>106101.063441363</v>
      </c>
      <c r="H322" s="0" t="n">
        <f aca="false">IFERROR(IF(I322=K322,0,1),1)</f>
        <v>0</v>
      </c>
      <c r="I322" s="0" t="s">
        <v>3481</v>
      </c>
      <c r="K322" s="4" t="str">
        <f aca="false">VLOOKUP(I322,'[1]35-SP'!K$1:K$1048576,1,0)</f>
        <v>'Mairipora'</v>
      </c>
      <c r="N322" s="0" t="n">
        <v>98374</v>
      </c>
    </row>
    <row r="323" customFormat="false" ht="12.8" hidden="false" customHeight="false" outlineLevel="0" collapsed="false">
      <c r="B323" s="0" t="n">
        <v>352860</v>
      </c>
      <c r="C323" s="0" t="n">
        <v>3</v>
      </c>
      <c r="D323" s="0" t="n">
        <v>35</v>
      </c>
      <c r="E323" s="2" t="n">
        <f aca="false">VLOOKUP(B323,'10'!$B$2:$F$5570,4,0)</f>
        <v>-23.0056</v>
      </c>
      <c r="F323" s="2" t="n">
        <f aca="false">VLOOKUP(B323,'10'!$B$2:$F$5570,5,0)</f>
        <v>-49.3202</v>
      </c>
      <c r="G323" s="3" t="n">
        <f aca="false">VLOOKUP(B323,'10'!$B$2:$J$5570,6,0)</f>
        <v>10548.1976991535</v>
      </c>
      <c r="H323" s="0" t="n">
        <f aca="false">IFERROR(IF(I323=K323,0,1),1)</f>
        <v>1</v>
      </c>
      <c r="I323" s="0" t="s">
        <v>3482</v>
      </c>
      <c r="K323" s="4" t="e">
        <f aca="false">VLOOKUP(I323,'[1]35-SP'!K$1:K$1048576,1,0)</f>
        <v>#N/A</v>
      </c>
      <c r="N323" s="0" t="n">
        <v>9780</v>
      </c>
    </row>
    <row r="324" customFormat="false" ht="12.8" hidden="false" customHeight="false" outlineLevel="0" collapsed="false">
      <c r="B324" s="0" t="n">
        <v>352870</v>
      </c>
      <c r="C324" s="0" t="n">
        <v>3</v>
      </c>
      <c r="D324" s="0" t="n">
        <v>35</v>
      </c>
      <c r="E324" s="2" t="n">
        <f aca="false">VLOOKUP(B324,'10'!$B$2:$F$5570,4,0)</f>
        <v>-22.1068</v>
      </c>
      <c r="F324" s="2" t="n">
        <f aca="false">VLOOKUP(B324,'10'!$B$2:$F$5570,5,0)</f>
        <v>-51.9617</v>
      </c>
      <c r="G324" s="3" t="n">
        <f aca="false">VLOOKUP(B324,'10'!$B$2:$J$5570,6,0)</f>
        <v>6209.1998112502</v>
      </c>
      <c r="H324" s="0" t="n">
        <f aca="false">IFERROR(IF(I324=K324,0,1),1)</f>
        <v>1</v>
      </c>
      <c r="I324" s="0" t="s">
        <v>3483</v>
      </c>
      <c r="K324" s="4" t="e">
        <f aca="false">VLOOKUP(I324,'[1]35-SP'!K$1:K$1048576,1,0)</f>
        <v>#N/A</v>
      </c>
      <c r="N324" s="0" t="n">
        <v>5757</v>
      </c>
    </row>
    <row r="325" customFormat="false" ht="12.8" hidden="false" customHeight="false" outlineLevel="0" collapsed="false">
      <c r="B325" s="0" t="n">
        <v>352880</v>
      </c>
      <c r="C325" s="0" t="n">
        <v>3</v>
      </c>
      <c r="D325" s="0" t="n">
        <v>35</v>
      </c>
      <c r="E325" s="2" t="n">
        <f aca="false">VLOOKUP(B325,'10'!$B$2:$F$5570,4,0)</f>
        <v>-22.6149</v>
      </c>
      <c r="F325" s="2" t="n">
        <f aca="false">VLOOKUP(B325,'10'!$B$2:$F$5570,5,0)</f>
        <v>-50.6713</v>
      </c>
      <c r="G325" s="3" t="n">
        <f aca="false">VLOOKUP(B325,'10'!$B$2:$J$5570,6,0)</f>
        <v>15064.0774298648</v>
      </c>
      <c r="H325" s="0" t="n">
        <f aca="false">IFERROR(IF(I325=K325,0,1),1)</f>
        <v>0</v>
      </c>
      <c r="I325" s="0" t="s">
        <v>3484</v>
      </c>
      <c r="K325" s="4" t="str">
        <f aca="false">VLOOKUP(I325,'[1]35-SP'!K$1:K$1048576,1,0)</f>
        <v>'Maracai'</v>
      </c>
      <c r="N325" s="0" t="n">
        <v>13967</v>
      </c>
    </row>
    <row r="326" customFormat="false" ht="12.8" hidden="false" customHeight="false" outlineLevel="0" collapsed="false">
      <c r="B326" s="0" t="n">
        <v>352885</v>
      </c>
      <c r="C326" s="0" t="n">
        <v>3</v>
      </c>
      <c r="D326" s="0" t="n">
        <v>35</v>
      </c>
      <c r="E326" s="2" t="n">
        <f aca="false">VLOOKUP(B326,'10'!$B$2:$F$5570,4,0)</f>
        <v>-21.2587</v>
      </c>
      <c r="F326" s="2" t="n">
        <f aca="false">VLOOKUP(B326,'10'!$B$2:$F$5570,5,0)</f>
        <v>-49.13</v>
      </c>
      <c r="G326" s="3" t="n">
        <f aca="false">VLOOKUP(B326,'10'!$B$2:$J$5570,6,0)</f>
        <v>3231.32927471002</v>
      </c>
      <c r="H326" s="0" t="n">
        <f aca="false">IFERROR(IF(I326=K326,0,1),1)</f>
        <v>1</v>
      </c>
      <c r="I326" s="0" t="s">
        <v>3485</v>
      </c>
      <c r="K326" s="4" t="e">
        <f aca="false">VLOOKUP(I326,'[1]35-SP'!K$1:K$1048576,1,0)</f>
        <v>#N/A</v>
      </c>
      <c r="N326" s="0" t="n">
        <v>2996</v>
      </c>
    </row>
    <row r="327" customFormat="false" ht="12.8" hidden="false" customHeight="false" outlineLevel="0" collapsed="false">
      <c r="B327" s="0" t="n">
        <v>352890</v>
      </c>
      <c r="C327" s="0" t="n">
        <v>3</v>
      </c>
      <c r="D327" s="0" t="n">
        <v>35</v>
      </c>
      <c r="E327" s="2" t="n">
        <f aca="false">VLOOKUP(B327,'10'!$B$2:$F$5570,4,0)</f>
        <v>-21.7959</v>
      </c>
      <c r="F327" s="2" t="n">
        <f aca="false">VLOOKUP(B327,'10'!$B$2:$F$5570,5,0)</f>
        <v>-51.1824</v>
      </c>
      <c r="G327" s="3" t="n">
        <f aca="false">VLOOKUP(B327,'10'!$B$2:$J$5570,6,0)</f>
        <v>4397.23947029131</v>
      </c>
      <c r="H327" s="0" t="n">
        <f aca="false">IFERROR(IF(I327=K327,0,1),1)</f>
        <v>1</v>
      </c>
      <c r="I327" s="0" t="s">
        <v>3486</v>
      </c>
      <c r="K327" s="4" t="e">
        <f aca="false">VLOOKUP(I327,'[1]35-SP'!K$1:K$1048576,1,0)</f>
        <v>#N/A</v>
      </c>
      <c r="N327" s="0" t="n">
        <v>4077</v>
      </c>
    </row>
    <row r="328" customFormat="false" ht="12.8" hidden="false" customHeight="false" outlineLevel="0" collapsed="false">
      <c r="B328" s="0" t="n">
        <v>352900</v>
      </c>
      <c r="C328" s="0" t="n">
        <v>3</v>
      </c>
      <c r="D328" s="0" t="n">
        <v>35</v>
      </c>
      <c r="E328" s="2" t="n">
        <f aca="false">VLOOKUP(B328,'10'!$B$2:$F$5570,4,0)</f>
        <v>-22.2171</v>
      </c>
      <c r="F328" s="2" t="n">
        <f aca="false">VLOOKUP(B328,'10'!$B$2:$F$5570,5,0)</f>
        <v>-49.9501</v>
      </c>
      <c r="G328" s="3" t="n">
        <f aca="false">VLOOKUP(B328,'10'!$B$2:$J$5570,6,0)</f>
        <v>255756.045030704</v>
      </c>
      <c r="H328" s="0" t="n">
        <f aca="false">IFERROR(IF(I328=K328,0,1),1)</f>
        <v>0</v>
      </c>
      <c r="I328" s="0" t="s">
        <v>3487</v>
      </c>
      <c r="K328" s="4" t="str">
        <f aca="false">VLOOKUP(I328,'[1]35-SP'!K$1:K$1048576,1,0)</f>
        <v>'Marilia'</v>
      </c>
      <c r="N328" s="0" t="n">
        <v>237130</v>
      </c>
    </row>
    <row r="329" customFormat="false" ht="12.8" hidden="false" customHeight="false" outlineLevel="0" collapsed="false">
      <c r="B329" s="0" t="n">
        <v>352910</v>
      </c>
      <c r="C329" s="0" t="n">
        <v>3</v>
      </c>
      <c r="D329" s="0" t="n">
        <v>35</v>
      </c>
      <c r="E329" s="2" t="n">
        <f aca="false">VLOOKUP(B329,'10'!$B$2:$F$5570,4,0)</f>
        <v>-20.4389</v>
      </c>
      <c r="F329" s="2" t="n">
        <f aca="false">VLOOKUP(B329,'10'!$B$2:$F$5570,5,0)</f>
        <v>-50.8254</v>
      </c>
      <c r="G329" s="3" t="n">
        <f aca="false">VLOOKUP(B329,'10'!$B$2:$J$5570,6,0)</f>
        <v>2283.2857391726</v>
      </c>
      <c r="H329" s="0" t="n">
        <f aca="false">IFERROR(IF(I329=K329,0,1),1)</f>
        <v>1</v>
      </c>
      <c r="I329" s="0" t="s">
        <v>3488</v>
      </c>
      <c r="K329" s="4" t="e">
        <f aca="false">VLOOKUP(I329,'[1]35-SP'!K$1:K$1048576,1,0)</f>
        <v>#N/A</v>
      </c>
      <c r="N329" s="0" t="n">
        <v>2117</v>
      </c>
    </row>
    <row r="330" customFormat="false" ht="12.8" hidden="false" customHeight="false" outlineLevel="0" collapsed="false">
      <c r="B330" s="0" t="n">
        <v>352920</v>
      </c>
      <c r="C330" s="0" t="n">
        <v>3</v>
      </c>
      <c r="D330" s="0" t="n">
        <v>35</v>
      </c>
      <c r="E330" s="2" t="n">
        <f aca="false">VLOOKUP(B330,'10'!$B$2:$F$5570,4,0)</f>
        <v>-22.1462</v>
      </c>
      <c r="F330" s="2" t="n">
        <f aca="false">VLOOKUP(B330,'10'!$B$2:$F$5570,5,0)</f>
        <v>-51.1709</v>
      </c>
      <c r="G330" s="3" t="n">
        <f aca="false">VLOOKUP(B330,'10'!$B$2:$J$5570,6,0)</f>
        <v>28353.9436925407</v>
      </c>
      <c r="H330" s="0" t="n">
        <f aca="false">IFERROR(IF(I330=K330,0,1),1)</f>
        <v>0</v>
      </c>
      <c r="I330" s="0" t="s">
        <v>3489</v>
      </c>
      <c r="K330" s="4" t="str">
        <f aca="false">VLOOKUP(I330,'[1]35-SP'!K$1:K$1048576,1,0)</f>
        <v>'Martinopolis'</v>
      </c>
      <c r="N330" s="0" t="n">
        <v>26289</v>
      </c>
    </row>
    <row r="331" customFormat="false" ht="12.8" hidden="false" customHeight="false" outlineLevel="0" collapsed="false">
      <c r="B331" s="0" t="n">
        <v>352930</v>
      </c>
      <c r="C331" s="0" t="n">
        <v>3</v>
      </c>
      <c r="D331" s="0" t="n">
        <v>35</v>
      </c>
      <c r="E331" s="2" t="n">
        <f aca="false">VLOOKUP(B331,'10'!$B$2:$F$5570,4,0)</f>
        <v>-21.6025</v>
      </c>
      <c r="F331" s="2" t="n">
        <f aca="false">VLOOKUP(B331,'10'!$B$2:$F$5570,5,0)</f>
        <v>-48.364</v>
      </c>
      <c r="G331" s="3" t="n">
        <f aca="false">VLOOKUP(B331,'10'!$B$2:$J$5570,6,0)</f>
        <v>89198.0619749894</v>
      </c>
      <c r="H331" s="0" t="n">
        <f aca="false">IFERROR(IF(I331=K331,0,1),1)</f>
        <v>0</v>
      </c>
      <c r="I331" s="0" t="s">
        <v>3490</v>
      </c>
      <c r="K331" s="4" t="str">
        <f aca="false">VLOOKUP(I331,'[1]35-SP'!K$1:K$1048576,1,0)</f>
        <v>'Matao'</v>
      </c>
      <c r="N331" s="0" t="n">
        <v>82702</v>
      </c>
    </row>
    <row r="332" customFormat="false" ht="12.8" hidden="false" customHeight="false" outlineLevel="0" collapsed="false">
      <c r="B332" s="0" t="n">
        <v>352940</v>
      </c>
      <c r="C332" s="0" t="n">
        <v>3</v>
      </c>
      <c r="D332" s="0" t="n">
        <v>35</v>
      </c>
      <c r="E332" s="2" t="n">
        <f aca="false">VLOOKUP(B332,'10'!$B$2:$F$5570,4,0)</f>
        <v>-23.6677</v>
      </c>
      <c r="F332" s="2" t="n">
        <f aca="false">VLOOKUP(B332,'10'!$B$2:$F$5570,5,0)</f>
        <v>-46.4613</v>
      </c>
      <c r="G332" s="3" t="n">
        <f aca="false">VLOOKUP(B332,'10'!$B$2:$J$5570,6,0)</f>
        <v>504920.005773347</v>
      </c>
      <c r="H332" s="0" t="n">
        <f aca="false">IFERROR(IF(I332=K332,0,1),1)</f>
        <v>0</v>
      </c>
      <c r="I332" s="0" t="s">
        <v>3491</v>
      </c>
      <c r="K332" s="4" t="str">
        <f aca="false">VLOOKUP(I332,'[1]35-SP'!K$1:K$1048576,1,0)</f>
        <v>'Maua'</v>
      </c>
      <c r="N332" s="0" t="n">
        <v>468148</v>
      </c>
    </row>
    <row r="333" customFormat="false" ht="12.8" hidden="false" customHeight="false" outlineLevel="0" collapsed="false">
      <c r="B333" s="0" t="n">
        <v>352950</v>
      </c>
      <c r="C333" s="0" t="n">
        <v>3</v>
      </c>
      <c r="D333" s="0" t="n">
        <v>35</v>
      </c>
      <c r="E333" s="2" t="n">
        <f aca="false">VLOOKUP(B333,'10'!$B$2:$F$5570,4,0)</f>
        <v>-21.1757</v>
      </c>
      <c r="F333" s="2" t="n">
        <f aca="false">VLOOKUP(B333,'10'!$B$2:$F$5570,5,0)</f>
        <v>-49.5791</v>
      </c>
      <c r="G333" s="3" t="n">
        <f aca="false">VLOOKUP(B333,'10'!$B$2:$J$5570,6,0)</f>
        <v>5838.17936048243</v>
      </c>
      <c r="H333" s="0" t="n">
        <f aca="false">IFERROR(IF(I333=K333,0,1),1)</f>
        <v>1</v>
      </c>
      <c r="I333" s="0" t="s">
        <v>3492</v>
      </c>
      <c r="K333" s="4" t="e">
        <f aca="false">VLOOKUP(I333,'[1]35-SP'!K$1:K$1048576,1,0)</f>
        <v>#N/A</v>
      </c>
      <c r="N333" s="0" t="n">
        <v>5413</v>
      </c>
    </row>
    <row r="334" customFormat="false" ht="12.8" hidden="false" customHeight="false" outlineLevel="0" collapsed="false">
      <c r="B334" s="0" t="n">
        <v>352960</v>
      </c>
      <c r="C334" s="0" t="n">
        <v>3</v>
      </c>
      <c r="D334" s="0" t="n">
        <v>35</v>
      </c>
      <c r="E334" s="2" t="n">
        <f aca="false">VLOOKUP(B334,'10'!$B$2:$F$5570,4,0)</f>
        <v>-20.3579</v>
      </c>
      <c r="F334" s="2" t="n">
        <f aca="false">VLOOKUP(B334,'10'!$B$2:$F$5570,5,0)</f>
        <v>-50.1811</v>
      </c>
      <c r="G334" s="3" t="n">
        <f aca="false">VLOOKUP(B334,'10'!$B$2:$J$5570,6,0)</f>
        <v>4150.25201905346</v>
      </c>
      <c r="H334" s="0" t="n">
        <f aca="false">IFERROR(IF(I334=K334,0,1),1)</f>
        <v>1</v>
      </c>
      <c r="I334" s="0" t="s">
        <v>3493</v>
      </c>
      <c r="K334" s="4" t="e">
        <f aca="false">VLOOKUP(I334,'[1]35-SP'!K$1:K$1048576,1,0)</f>
        <v>#N/A</v>
      </c>
      <c r="N334" s="0" t="n">
        <v>3848</v>
      </c>
    </row>
    <row r="335" customFormat="false" ht="12.8" hidden="false" customHeight="false" outlineLevel="0" collapsed="false">
      <c r="B335" s="0" t="n">
        <v>352965</v>
      </c>
      <c r="C335" s="0" t="n">
        <v>3</v>
      </c>
      <c r="D335" s="0" t="n">
        <v>35</v>
      </c>
      <c r="E335" s="2" t="n">
        <f aca="false">VLOOKUP(B335,'10'!$B$2:$F$5570,4,0)</f>
        <v>-19.9684</v>
      </c>
      <c r="F335" s="2" t="n">
        <f aca="false">VLOOKUP(B335,'10'!$B$2:$F$5570,5,0)</f>
        <v>-50.6326</v>
      </c>
      <c r="G335" s="3" t="n">
        <f aca="false">VLOOKUP(B335,'10'!$B$2:$J$5570,6,0)</f>
        <v>2060.02634001874</v>
      </c>
      <c r="H335" s="0" t="n">
        <f aca="false">IFERROR(IF(I335=K335,0,1),1)</f>
        <v>1</v>
      </c>
      <c r="I335" s="0" t="s">
        <v>3494</v>
      </c>
      <c r="K335" s="4" t="e">
        <f aca="false">VLOOKUP(I335,'[1]35-SP'!K$1:K$1048576,1,0)</f>
        <v>#N/A</v>
      </c>
      <c r="N335" s="0" t="n">
        <v>1910</v>
      </c>
    </row>
    <row r="336" customFormat="false" ht="12.8" hidden="false" customHeight="false" outlineLevel="0" collapsed="false">
      <c r="B336" s="0" t="n">
        <v>352970</v>
      </c>
      <c r="C336" s="0" t="n">
        <v>3</v>
      </c>
      <c r="D336" s="0" t="n">
        <v>35</v>
      </c>
      <c r="E336" s="2" t="n">
        <f aca="false">VLOOKUP(B336,'10'!$B$2:$F$5570,4,0)</f>
        <v>-20.1796</v>
      </c>
      <c r="F336" s="2" t="n">
        <f aca="false">VLOOKUP(B336,'10'!$B$2:$F$5570,5,0)</f>
        <v>-48.031</v>
      </c>
      <c r="G336" s="3" t="n">
        <f aca="false">VLOOKUP(B336,'10'!$B$2:$J$5570,6,0)</f>
        <v>23828.3570314314</v>
      </c>
      <c r="H336" s="0" t="n">
        <f aca="false">IFERROR(IF(I336=K336,0,1),1)</f>
        <v>0</v>
      </c>
      <c r="I336" s="0" t="s">
        <v>3495</v>
      </c>
      <c r="K336" s="4" t="str">
        <f aca="false">VLOOKUP(I336,'[1]35-SP'!K$1:K$1048576,1,0)</f>
        <v>'Miguelopolis'</v>
      </c>
      <c r="N336" s="0" t="n">
        <v>22093</v>
      </c>
    </row>
    <row r="337" customFormat="false" ht="12.8" hidden="false" customHeight="false" outlineLevel="0" collapsed="false">
      <c r="B337" s="0" t="n">
        <v>352980</v>
      </c>
      <c r="C337" s="0" t="n">
        <v>3</v>
      </c>
      <c r="D337" s="0" t="n">
        <v>35</v>
      </c>
      <c r="E337" s="2" t="n">
        <f aca="false">VLOOKUP(B337,'10'!$B$2:$F$5570,4,0)</f>
        <v>-22.412</v>
      </c>
      <c r="F337" s="2" t="n">
        <f aca="false">VLOOKUP(B337,'10'!$B$2:$F$5570,5,0)</f>
        <v>-48.451</v>
      </c>
      <c r="G337" s="3" t="n">
        <f aca="false">VLOOKUP(B337,'10'!$B$2:$J$5570,6,0)</f>
        <v>13858.2609648695</v>
      </c>
      <c r="H337" s="0" t="n">
        <f aca="false">IFERROR(IF(I337=K337,0,1),1)</f>
        <v>1</v>
      </c>
      <c r="I337" s="0" t="s">
        <v>3496</v>
      </c>
      <c r="K337" s="4" t="e">
        <f aca="false">VLOOKUP(I337,'[1]35-SP'!K$1:K$1048576,1,0)</f>
        <v>#N/A</v>
      </c>
      <c r="N337" s="0" t="n">
        <v>12849</v>
      </c>
    </row>
    <row r="338" customFormat="false" ht="12.8" hidden="false" customHeight="false" outlineLevel="0" collapsed="false">
      <c r="B338" s="0" t="n">
        <v>352990</v>
      </c>
      <c r="C338" s="0" t="n">
        <v>3</v>
      </c>
      <c r="D338" s="0" t="n">
        <v>35</v>
      </c>
      <c r="E338" s="2" t="n">
        <f aca="false">VLOOKUP(B338,'10'!$B$2:$F$5570,4,0)</f>
        <v>-24.2766</v>
      </c>
      <c r="F338" s="2" t="n">
        <f aca="false">VLOOKUP(B338,'10'!$B$2:$F$5570,5,0)</f>
        <v>-47.4625</v>
      </c>
      <c r="G338" s="3" t="n">
        <f aca="false">VLOOKUP(B338,'10'!$B$2:$J$5570,6,0)</f>
        <v>21483.5940664049</v>
      </c>
      <c r="H338" s="0" t="n">
        <f aca="false">IFERROR(IF(I338=K338,0,1),1)</f>
        <v>1</v>
      </c>
      <c r="I338" s="0" t="s">
        <v>3497</v>
      </c>
      <c r="K338" s="4" t="e">
        <f aca="false">VLOOKUP(I338,'[1]35-SP'!K$1:K$1048576,1,0)</f>
        <v>#N/A</v>
      </c>
      <c r="N338" s="0" t="n">
        <v>19919</v>
      </c>
    </row>
    <row r="339" customFormat="false" ht="12.8" hidden="false" customHeight="false" outlineLevel="0" collapsed="false">
      <c r="B339" s="0" t="n">
        <v>353000</v>
      </c>
      <c r="C339" s="0" t="n">
        <v>3</v>
      </c>
      <c r="D339" s="0" t="n">
        <v>35</v>
      </c>
      <c r="E339" s="2" t="n">
        <f aca="false">VLOOKUP(B339,'10'!$B$2:$F$5570,4,0)</f>
        <v>-19.9789</v>
      </c>
      <c r="F339" s="2" t="n">
        <f aca="false">VLOOKUP(B339,'10'!$B$2:$F$5570,5,0)</f>
        <v>-50.139</v>
      </c>
      <c r="G339" s="3" t="n">
        <f aca="false">VLOOKUP(B339,'10'!$B$2:$J$5570,6,0)</f>
        <v>3306.82762224998</v>
      </c>
      <c r="H339" s="0" t="n">
        <f aca="false">IFERROR(IF(I339=K339,0,1),1)</f>
        <v>1</v>
      </c>
      <c r="I339" s="0" t="s">
        <v>3498</v>
      </c>
      <c r="K339" s="4" t="e">
        <f aca="false">VLOOKUP(I339,'[1]35-SP'!K$1:K$1048576,1,0)</f>
        <v>#N/A</v>
      </c>
      <c r="N339" s="0" t="n">
        <v>3066</v>
      </c>
    </row>
    <row r="340" customFormat="false" ht="12.8" hidden="false" customHeight="false" outlineLevel="0" collapsed="false">
      <c r="B340" s="0" t="n">
        <v>353010</v>
      </c>
      <c r="C340" s="0" t="n">
        <v>3</v>
      </c>
      <c r="D340" s="0" t="n">
        <v>35</v>
      </c>
      <c r="E340" s="2" t="n">
        <f aca="false">VLOOKUP(B340,'10'!$B$2:$F$5570,4,0)</f>
        <v>-21.1313</v>
      </c>
      <c r="F340" s="2" t="n">
        <f aca="false">VLOOKUP(B340,'10'!$B$2:$F$5570,5,0)</f>
        <v>-51.1035</v>
      </c>
      <c r="G340" s="3" t="n">
        <f aca="false">VLOOKUP(B340,'10'!$B$2:$J$5570,6,0)</f>
        <v>31728.7198275766</v>
      </c>
      <c r="H340" s="0" t="n">
        <f aca="false">IFERROR(IF(I340=K340,0,1),1)</f>
        <v>0</v>
      </c>
      <c r="I340" s="0" t="s">
        <v>3499</v>
      </c>
      <c r="K340" s="4" t="str">
        <f aca="false">VLOOKUP(I340,'[1]35-SP'!K$1:K$1048576,1,0)</f>
        <v>'Mirandopolis'</v>
      </c>
      <c r="N340" s="0" t="n">
        <v>29418</v>
      </c>
    </row>
    <row r="341" customFormat="false" ht="12.8" hidden="false" customHeight="false" outlineLevel="0" collapsed="false">
      <c r="B341" s="0" t="n">
        <v>353020</v>
      </c>
      <c r="C341" s="0" t="n">
        <v>3</v>
      </c>
      <c r="D341" s="0" t="n">
        <v>35</v>
      </c>
      <c r="E341" s="2" t="n">
        <f aca="false">VLOOKUP(B341,'10'!$B$2:$F$5570,4,0)</f>
        <v>-22.2904</v>
      </c>
      <c r="F341" s="2" t="n">
        <f aca="false">VLOOKUP(B341,'10'!$B$2:$F$5570,5,0)</f>
        <v>-51.9084</v>
      </c>
      <c r="G341" s="3" t="n">
        <f aca="false">VLOOKUP(B341,'10'!$B$2:$J$5570,6,0)</f>
        <v>19605.842308304</v>
      </c>
      <c r="H341" s="0" t="n">
        <f aca="false">IFERROR(IF(I341=K341,0,1),1)</f>
        <v>1</v>
      </c>
      <c r="I341" s="0" t="s">
        <v>3500</v>
      </c>
      <c r="K341" s="4" t="e">
        <f aca="false">VLOOKUP(I341,'[1]35-SP'!K$1:K$1048576,1,0)</f>
        <v>#N/A</v>
      </c>
      <c r="N341" s="0" t="n">
        <v>18178</v>
      </c>
    </row>
    <row r="342" customFormat="false" ht="12.8" hidden="false" customHeight="false" outlineLevel="0" collapsed="false">
      <c r="B342" s="0" t="n">
        <v>353030</v>
      </c>
      <c r="C342" s="0" t="n">
        <v>3</v>
      </c>
      <c r="D342" s="0" t="n">
        <v>35</v>
      </c>
      <c r="E342" s="2" t="n">
        <f aca="false">VLOOKUP(B342,'10'!$B$2:$F$5570,4,0)</f>
        <v>-20.8169</v>
      </c>
      <c r="F342" s="2" t="n">
        <f aca="false">VLOOKUP(B342,'10'!$B$2:$F$5570,5,0)</f>
        <v>-49.5206</v>
      </c>
      <c r="G342" s="3" t="n">
        <f aca="false">VLOOKUP(B342,'10'!$B$2:$J$5570,6,0)</f>
        <v>63993.4779226869</v>
      </c>
      <c r="H342" s="0" t="n">
        <f aca="false">IFERROR(IF(I342=K342,0,1),1)</f>
        <v>0</v>
      </c>
      <c r="I342" s="0" t="s">
        <v>3501</v>
      </c>
      <c r="K342" s="4" t="str">
        <f aca="false">VLOOKUP(I342,'[1]35-SP'!K$1:K$1048576,1,0)</f>
        <v>'Mirassol'</v>
      </c>
      <c r="N342" s="0" t="n">
        <v>59333</v>
      </c>
    </row>
    <row r="343" customFormat="false" ht="12.8" hidden="false" customHeight="false" outlineLevel="0" collapsed="false">
      <c r="B343" s="0" t="n">
        <v>353040</v>
      </c>
      <c r="C343" s="0" t="n">
        <v>3</v>
      </c>
      <c r="D343" s="0" t="n">
        <v>35</v>
      </c>
      <c r="E343" s="2" t="n">
        <f aca="false">VLOOKUP(B343,'10'!$B$2:$F$5570,4,0)</f>
        <v>-20.6179</v>
      </c>
      <c r="F343" s="2" t="n">
        <f aca="false">VLOOKUP(B343,'10'!$B$2:$F$5570,5,0)</f>
        <v>-49.4617</v>
      </c>
      <c r="G343" s="3" t="n">
        <f aca="false">VLOOKUP(B343,'10'!$B$2:$J$5570,6,0)</f>
        <v>5200.75759768082</v>
      </c>
      <c r="H343" s="0" t="n">
        <f aca="false">IFERROR(IF(I343=K343,0,1),1)</f>
        <v>1</v>
      </c>
      <c r="I343" s="0" t="s">
        <v>3502</v>
      </c>
      <c r="K343" s="4" t="e">
        <f aca="false">VLOOKUP(I343,'[1]35-SP'!K$1:K$1048576,1,0)</f>
        <v>#N/A</v>
      </c>
      <c r="N343" s="0" t="n">
        <v>4822</v>
      </c>
    </row>
    <row r="344" customFormat="false" ht="12.8" hidden="false" customHeight="false" outlineLevel="0" collapsed="false">
      <c r="B344" s="0" t="n">
        <v>353050</v>
      </c>
      <c r="C344" s="0" t="n">
        <v>3</v>
      </c>
      <c r="D344" s="0" t="n">
        <v>35</v>
      </c>
      <c r="E344" s="2" t="n">
        <f aca="false">VLOOKUP(B344,'10'!$B$2:$F$5570,4,0)</f>
        <v>-21.4647</v>
      </c>
      <c r="F344" s="2" t="n">
        <f aca="false">VLOOKUP(B344,'10'!$B$2:$F$5570,5,0)</f>
        <v>-47.0024</v>
      </c>
      <c r="G344" s="3" t="n">
        <f aca="false">VLOOKUP(B344,'10'!$B$2:$J$5570,6,0)</f>
        <v>74191.1475796906</v>
      </c>
      <c r="H344" s="0" t="n">
        <f aca="false">IFERROR(IF(I344=K344,0,1),1)</f>
        <v>0</v>
      </c>
      <c r="I344" s="0" t="s">
        <v>3503</v>
      </c>
      <c r="K344" s="4" t="str">
        <f aca="false">VLOOKUP(I344,'[1]35-SP'!K$1:K$1048576,1,0)</f>
        <v>'Mococa'</v>
      </c>
      <c r="N344" s="0" t="n">
        <v>68788</v>
      </c>
    </row>
    <row r="345" customFormat="false" ht="12.8" hidden="false" customHeight="false" outlineLevel="0" collapsed="false">
      <c r="B345" s="0" t="n">
        <v>353060</v>
      </c>
      <c r="C345" s="0" t="n">
        <v>3</v>
      </c>
      <c r="D345" s="0" t="n">
        <v>35</v>
      </c>
      <c r="E345" s="2" t="n">
        <f aca="false">VLOOKUP(B345,'10'!$B$2:$F$5570,4,0)</f>
        <v>-23.5208</v>
      </c>
      <c r="F345" s="2" t="n">
        <f aca="false">VLOOKUP(B345,'10'!$B$2:$F$5570,5,0)</f>
        <v>-46.1854</v>
      </c>
      <c r="G345" s="3" t="n">
        <f aca="false">VLOOKUP(B345,'10'!$B$2:$J$5570,6,0)</f>
        <v>475390.444954827</v>
      </c>
      <c r="H345" s="0" t="n">
        <f aca="false">IFERROR(IF(I345=K345,0,1),1)</f>
        <v>0</v>
      </c>
      <c r="I345" s="0" t="s">
        <v>3504</v>
      </c>
      <c r="K345" s="4" t="str">
        <f aca="false">VLOOKUP(I345,'[1]35-SP'!K$1:K$1048576,1,0)</f>
        <v>'Mogi_Das_Cruzes'</v>
      </c>
      <c r="N345" s="0" t="n">
        <v>440769</v>
      </c>
    </row>
    <row r="346" customFormat="false" ht="12.8" hidden="false" customHeight="false" outlineLevel="0" collapsed="false">
      <c r="B346" s="0" t="n">
        <v>353070</v>
      </c>
      <c r="C346" s="0" t="n">
        <v>3</v>
      </c>
      <c r="D346" s="0" t="n">
        <v>35</v>
      </c>
      <c r="E346" s="2" t="n">
        <f aca="false">VLOOKUP(B346,'10'!$B$2:$F$5570,4,0)</f>
        <v>-22.3675</v>
      </c>
      <c r="F346" s="2" t="n">
        <f aca="false">VLOOKUP(B346,'10'!$B$2:$F$5570,5,0)</f>
        <v>-46.9428</v>
      </c>
      <c r="G346" s="3" t="n">
        <f aca="false">VLOOKUP(B346,'10'!$B$2:$J$5570,6,0)</f>
        <v>162551.177896987</v>
      </c>
      <c r="H346" s="0" t="n">
        <f aca="false">IFERROR(IF(I346=K346,0,1),1)</f>
        <v>0</v>
      </c>
      <c r="I346" s="0" t="s">
        <v>3505</v>
      </c>
      <c r="K346" s="4" t="str">
        <f aca="false">VLOOKUP(I346,'[1]35-SP'!K$1:K$1048576,1,0)</f>
        <v>'Mogi_Guacu'</v>
      </c>
      <c r="N346" s="0" t="n">
        <v>150713</v>
      </c>
    </row>
    <row r="347" customFormat="false" ht="12.8" hidden="false" customHeight="false" outlineLevel="0" collapsed="false">
      <c r="B347" s="0" t="n">
        <v>353080</v>
      </c>
      <c r="C347" s="0" t="n">
        <v>3</v>
      </c>
      <c r="D347" s="0" t="n">
        <v>35</v>
      </c>
      <c r="E347" s="2" t="n">
        <f aca="false">VLOOKUP(B347,'10'!$B$2:$F$5570,4,0)</f>
        <v>-22.4332</v>
      </c>
      <c r="F347" s="2" t="n">
        <f aca="false">VLOOKUP(B347,'10'!$B$2:$F$5570,5,0)</f>
        <v>-46.9532</v>
      </c>
      <c r="G347" s="3" t="n">
        <f aca="false">VLOOKUP(B347,'10'!$B$2:$J$5570,6,0)</f>
        <v>99997.5613166689</v>
      </c>
      <c r="H347" s="0" t="n">
        <f aca="false">IFERROR(IF(I347=K347,0,1),1)</f>
        <v>1</v>
      </c>
      <c r="I347" s="0" t="s">
        <v>3506</v>
      </c>
      <c r="K347" s="4" t="e">
        <f aca="false">VLOOKUP(I347,'[1]35-SP'!K$1:K$1048576,1,0)</f>
        <v>#N/A</v>
      </c>
      <c r="N347" s="0" t="n">
        <v>92715</v>
      </c>
    </row>
    <row r="348" customFormat="false" ht="12.8" hidden="false" customHeight="false" outlineLevel="0" collapsed="false">
      <c r="B348" s="0" t="n">
        <v>353090</v>
      </c>
      <c r="C348" s="0" t="n">
        <v>3</v>
      </c>
      <c r="D348" s="0" t="n">
        <v>35</v>
      </c>
      <c r="E348" s="2" t="n">
        <f aca="false">VLOOKUP(B348,'10'!$B$2:$F$5570,4,0)</f>
        <v>-22.9285</v>
      </c>
      <c r="F348" s="2" t="n">
        <f aca="false">VLOOKUP(B348,'10'!$B$2:$F$5570,5,0)</f>
        <v>-47.559</v>
      </c>
      <c r="G348" s="3" t="n">
        <f aca="false">VLOOKUP(B348,'10'!$B$2:$J$5570,6,0)</f>
        <v>3751.18932491371</v>
      </c>
      <c r="H348" s="0" t="n">
        <f aca="false">IFERROR(IF(I348=K348,0,1),1)</f>
        <v>1</v>
      </c>
      <c r="I348" s="0" t="s">
        <v>3507</v>
      </c>
      <c r="K348" s="4" t="e">
        <f aca="false">VLOOKUP(I348,'[1]35-SP'!K$1:K$1048576,1,0)</f>
        <v>#N/A</v>
      </c>
      <c r="N348" s="0" t="n">
        <v>3478</v>
      </c>
    </row>
    <row r="349" customFormat="false" ht="12.8" hidden="false" customHeight="false" outlineLevel="0" collapsed="false">
      <c r="B349" s="0" t="n">
        <v>353100</v>
      </c>
      <c r="C349" s="0" t="n">
        <v>3</v>
      </c>
      <c r="D349" s="0" t="n">
        <v>35</v>
      </c>
      <c r="E349" s="2" t="n">
        <f aca="false">VLOOKUP(B349,'10'!$B$2:$F$5570,4,0)</f>
        <v>-20.8509</v>
      </c>
      <c r="F349" s="2" t="n">
        <f aca="false">VLOOKUP(B349,'10'!$B$2:$F$5570,5,0)</f>
        <v>-50.0975</v>
      </c>
      <c r="G349" s="3" t="n">
        <f aca="false">VLOOKUP(B349,'10'!$B$2:$J$5570,6,0)</f>
        <v>2428.88969514251</v>
      </c>
      <c r="H349" s="0" t="n">
        <f aca="false">IFERROR(IF(I349=K349,0,1),1)</f>
        <v>1</v>
      </c>
      <c r="I349" s="0" t="s">
        <v>3508</v>
      </c>
      <c r="K349" s="4" t="e">
        <f aca="false">VLOOKUP(I349,'[1]35-SP'!K$1:K$1048576,1,0)</f>
        <v>#N/A</v>
      </c>
      <c r="N349" s="0" t="n">
        <v>2252</v>
      </c>
    </row>
    <row r="350" customFormat="false" ht="12.8" hidden="false" customHeight="false" outlineLevel="0" collapsed="false">
      <c r="B350" s="0" t="n">
        <v>353110</v>
      </c>
      <c r="C350" s="0" t="n">
        <v>3</v>
      </c>
      <c r="D350" s="0" t="n">
        <v>35</v>
      </c>
      <c r="E350" s="2" t="n">
        <f aca="false">VLOOKUP(B350,'10'!$B$2:$F$5570,4,0)</f>
        <v>-24.0809</v>
      </c>
      <c r="F350" s="2" t="n">
        <f aca="false">VLOOKUP(B350,'10'!$B$2:$F$5570,5,0)</f>
        <v>-46.6265</v>
      </c>
      <c r="G350" s="3" t="n">
        <f aca="false">VLOOKUP(B350,'10'!$B$2:$J$5570,6,0)</f>
        <v>60108.5486678452</v>
      </c>
      <c r="H350" s="0" t="n">
        <f aca="false">IFERROR(IF(I350=K350,0,1),1)</f>
        <v>0</v>
      </c>
      <c r="I350" s="0" t="s">
        <v>3509</v>
      </c>
      <c r="K350" s="4" t="str">
        <f aca="false">VLOOKUP(I350,'[1]35-SP'!K$1:K$1048576,1,0)</f>
        <v>'Mongagua'</v>
      </c>
      <c r="N350" s="0" t="n">
        <v>55731</v>
      </c>
    </row>
    <row r="351" customFormat="false" ht="12.8" hidden="false" customHeight="false" outlineLevel="0" collapsed="false">
      <c r="B351" s="0" t="n">
        <v>353120</v>
      </c>
      <c r="C351" s="0" t="n">
        <v>3</v>
      </c>
      <c r="D351" s="0" t="n">
        <v>35</v>
      </c>
      <c r="E351" s="2" t="n">
        <f aca="false">VLOOKUP(B351,'10'!$B$2:$F$5570,4,0)</f>
        <v>-22.6817</v>
      </c>
      <c r="F351" s="2" t="n">
        <f aca="false">VLOOKUP(B351,'10'!$B$2:$F$5570,5,0)</f>
        <v>-46.681</v>
      </c>
      <c r="G351" s="3" t="n">
        <f aca="false">VLOOKUP(B351,'10'!$B$2:$J$5570,6,0)</f>
        <v>8589.55485440275</v>
      </c>
      <c r="H351" s="0" t="n">
        <f aca="false">IFERROR(IF(I351=K351,0,1),1)</f>
        <v>1</v>
      </c>
      <c r="I351" s="0" t="s">
        <v>3510</v>
      </c>
      <c r="K351" s="4" t="e">
        <f aca="false">VLOOKUP(I351,'[1]35-SP'!K$1:K$1048576,1,0)</f>
        <v>#N/A</v>
      </c>
      <c r="N351" s="0" t="n">
        <v>7964</v>
      </c>
    </row>
    <row r="352" customFormat="false" ht="12.8" hidden="false" customHeight="false" outlineLevel="0" collapsed="false">
      <c r="B352" s="0" t="n">
        <v>353130</v>
      </c>
      <c r="C352" s="0" t="n">
        <v>3</v>
      </c>
      <c r="D352" s="0" t="n">
        <v>35</v>
      </c>
      <c r="E352" s="2" t="n">
        <f aca="false">VLOOKUP(B352,'10'!$B$2:$F$5570,4,0)</f>
        <v>-21.2655</v>
      </c>
      <c r="F352" s="2" t="n">
        <f aca="false">VLOOKUP(B352,'10'!$B$2:$F$5570,5,0)</f>
        <v>-48.4971</v>
      </c>
      <c r="G352" s="3" t="n">
        <f aca="false">VLOOKUP(B352,'10'!$B$2:$J$5570,6,0)</f>
        <v>54160.3574295189</v>
      </c>
      <c r="H352" s="0" t="n">
        <f aca="false">IFERROR(IF(I352=K352,0,1),1)</f>
        <v>0</v>
      </c>
      <c r="I352" s="0" t="s">
        <v>3511</v>
      </c>
      <c r="K352" s="4" t="str">
        <f aca="false">VLOOKUP(I352,'[1]35-SP'!K$1:K$1048576,1,0)</f>
        <v>'Monte_Alto'</v>
      </c>
      <c r="N352" s="0" t="n">
        <v>50216</v>
      </c>
    </row>
    <row r="353" customFormat="false" ht="12.8" hidden="false" customHeight="false" outlineLevel="0" collapsed="false">
      <c r="B353" s="0" t="n">
        <v>353140</v>
      </c>
      <c r="C353" s="0" t="n">
        <v>3</v>
      </c>
      <c r="D353" s="0" t="n">
        <v>35</v>
      </c>
      <c r="E353" s="2" t="n">
        <f aca="false">VLOOKUP(B353,'10'!$B$2:$F$5570,4,0)</f>
        <v>-20.768</v>
      </c>
      <c r="F353" s="2" t="n">
        <f aca="false">VLOOKUP(B353,'10'!$B$2:$F$5570,5,0)</f>
        <v>-49.7184</v>
      </c>
      <c r="G353" s="3" t="n">
        <f aca="false">VLOOKUP(B353,'10'!$B$2:$J$5570,6,0)</f>
        <v>26741.5146986516</v>
      </c>
      <c r="H353" s="0" t="n">
        <f aca="false">IFERROR(IF(I353=K353,0,1),1)</f>
        <v>0</v>
      </c>
      <c r="I353" s="0" t="s">
        <v>3512</v>
      </c>
      <c r="K353" s="4" t="str">
        <f aca="false">VLOOKUP(I353,'[1]35-SP'!K$1:K$1048576,1,0)</f>
        <v>'Monte_Aprazivel'</v>
      </c>
      <c r="N353" s="0" t="n">
        <v>24794</v>
      </c>
    </row>
    <row r="354" customFormat="false" ht="12.8" hidden="false" customHeight="false" outlineLevel="0" collapsed="false">
      <c r="B354" s="0" t="n">
        <v>353150</v>
      </c>
      <c r="C354" s="0" t="n">
        <v>3</v>
      </c>
      <c r="D354" s="0" t="n">
        <v>35</v>
      </c>
      <c r="E354" s="2" t="n">
        <f aca="false">VLOOKUP(B354,'10'!$B$2:$F$5570,4,0)</f>
        <v>-20.9065</v>
      </c>
      <c r="F354" s="2" t="n">
        <f aca="false">VLOOKUP(B354,'10'!$B$2:$F$5570,5,0)</f>
        <v>-48.6387</v>
      </c>
      <c r="G354" s="3" t="n">
        <f aca="false">VLOOKUP(B354,'10'!$B$2:$J$5570,6,0)</f>
        <v>20546.3360090874</v>
      </c>
      <c r="H354" s="0" t="n">
        <f aca="false">IFERROR(IF(I354=K354,0,1),1)</f>
        <v>0</v>
      </c>
      <c r="I354" s="0" t="s">
        <v>3513</v>
      </c>
      <c r="K354" s="4" t="str">
        <f aca="false">VLOOKUP(I354,'[1]35-SP'!K$1:K$1048576,1,0)</f>
        <v>'Monte_Azul_Paulista'</v>
      </c>
      <c r="N354" s="0" t="n">
        <v>19050</v>
      </c>
    </row>
    <row r="355" customFormat="false" ht="12.8" hidden="false" customHeight="false" outlineLevel="0" collapsed="false">
      <c r="B355" s="0" t="n">
        <v>353160</v>
      </c>
      <c r="C355" s="0" t="n">
        <v>3</v>
      </c>
      <c r="D355" s="0" t="n">
        <v>35</v>
      </c>
      <c r="E355" s="2" t="n">
        <f aca="false">VLOOKUP(B355,'10'!$B$2:$F$5570,4,0)</f>
        <v>-21.2981</v>
      </c>
      <c r="F355" s="2" t="n">
        <f aca="false">VLOOKUP(B355,'10'!$B$2:$F$5570,5,0)</f>
        <v>-51.5679</v>
      </c>
      <c r="G355" s="3" t="n">
        <f aca="false">VLOOKUP(B355,'10'!$B$2:$J$5570,6,0)</f>
        <v>4493.23022644925</v>
      </c>
      <c r="H355" s="0" t="n">
        <f aca="false">IFERROR(IF(I355=K355,0,1),1)</f>
        <v>1</v>
      </c>
      <c r="I355" s="0" t="s">
        <v>3514</v>
      </c>
      <c r="K355" s="4" t="e">
        <f aca="false">VLOOKUP(I355,'[1]35-SP'!K$1:K$1048576,1,0)</f>
        <v>#N/A</v>
      </c>
      <c r="N355" s="0" t="n">
        <v>4166</v>
      </c>
    </row>
    <row r="356" customFormat="false" ht="12.8" hidden="false" customHeight="false" outlineLevel="0" collapsed="false">
      <c r="B356" s="0" t="n">
        <v>353170</v>
      </c>
      <c r="C356" s="0" t="n">
        <v>3</v>
      </c>
      <c r="D356" s="0" t="n">
        <v>35</v>
      </c>
      <c r="E356" s="2" t="n">
        <f aca="false">VLOOKUP(B356,'10'!$B$2:$F$5570,4,0)</f>
        <v>-22.9544</v>
      </c>
      <c r="F356" s="2" t="n">
        <f aca="false">VLOOKUP(B356,'10'!$B$2:$F$5570,5,0)</f>
        <v>-45.8407</v>
      </c>
      <c r="G356" s="3" t="n">
        <f aca="false">VLOOKUP(B356,'10'!$B$2:$J$5570,6,0)</f>
        <v>4969.94836377296</v>
      </c>
      <c r="H356" s="0" t="n">
        <f aca="false">IFERROR(IF(I356=K356,0,1),1)</f>
        <v>1</v>
      </c>
      <c r="I356" s="0" t="s">
        <v>3515</v>
      </c>
      <c r="K356" s="4" t="e">
        <f aca="false">VLOOKUP(I356,'[1]35-SP'!K$1:K$1048576,1,0)</f>
        <v>#N/A</v>
      </c>
      <c r="N356" s="0" t="n">
        <v>4608</v>
      </c>
    </row>
    <row r="357" customFormat="false" ht="12.8" hidden="false" customHeight="false" outlineLevel="0" collapsed="false">
      <c r="B357" s="0" t="n">
        <v>353180</v>
      </c>
      <c r="C357" s="0" t="n">
        <v>3</v>
      </c>
      <c r="D357" s="0" t="n">
        <v>35</v>
      </c>
      <c r="E357" s="2" t="n">
        <f aca="false">VLOOKUP(B357,'10'!$B$2:$F$5570,4,0)</f>
        <v>-22.945</v>
      </c>
      <c r="F357" s="2" t="n">
        <f aca="false">VLOOKUP(B357,'10'!$B$2:$F$5570,5,0)</f>
        <v>-47.3122</v>
      </c>
      <c r="G357" s="3" t="n">
        <f aca="false">VLOOKUP(B357,'10'!$B$2:$J$5570,6,0)</f>
        <v>63380.8627597912</v>
      </c>
      <c r="H357" s="0" t="n">
        <f aca="false">IFERROR(IF(I357=K357,0,1),1)</f>
        <v>0</v>
      </c>
      <c r="I357" s="0" t="s">
        <v>3516</v>
      </c>
      <c r="K357" s="4" t="str">
        <f aca="false">VLOOKUP(I357,'[1]35-SP'!K$1:K$1048576,1,0)</f>
        <v>'Monte_Mor'</v>
      </c>
      <c r="N357" s="0" t="n">
        <v>58765</v>
      </c>
    </row>
    <row r="358" customFormat="false" ht="12.8" hidden="false" customHeight="false" outlineLevel="0" collapsed="false">
      <c r="B358" s="0" t="n">
        <v>353190</v>
      </c>
      <c r="C358" s="0" t="n">
        <v>3</v>
      </c>
      <c r="D358" s="0" t="n">
        <v>35</v>
      </c>
      <c r="E358" s="2" t="n">
        <f aca="false">VLOOKUP(B358,'10'!$B$2:$F$5570,4,0)</f>
        <v>-20.7288</v>
      </c>
      <c r="F358" s="2" t="n">
        <f aca="false">VLOOKUP(B358,'10'!$B$2:$F$5570,5,0)</f>
        <v>-48.0581</v>
      </c>
      <c r="G358" s="3" t="n">
        <f aca="false">VLOOKUP(B358,'10'!$B$2:$J$5570,6,0)</f>
        <v>35204.8794578805</v>
      </c>
      <c r="H358" s="0" t="n">
        <f aca="false">IFERROR(IF(I358=K358,0,1),1)</f>
        <v>0</v>
      </c>
      <c r="I358" s="0" t="s">
        <v>3517</v>
      </c>
      <c r="K358" s="4" t="str">
        <f aca="false">VLOOKUP(I358,'[1]35-SP'!K$1:K$1048576,1,0)</f>
        <v>'Morro_Agudo'</v>
      </c>
      <c r="N358" s="0" t="n">
        <v>32641</v>
      </c>
    </row>
    <row r="359" customFormat="false" ht="12.8" hidden="false" customHeight="false" outlineLevel="0" collapsed="false">
      <c r="B359" s="0" t="n">
        <v>353200</v>
      </c>
      <c r="C359" s="0" t="n">
        <v>3</v>
      </c>
      <c r="D359" s="0" t="n">
        <v>35</v>
      </c>
      <c r="E359" s="2" t="n">
        <f aca="false">VLOOKUP(B359,'10'!$B$2:$F$5570,4,0)</f>
        <v>-22.8811</v>
      </c>
      <c r="F359" s="2" t="n">
        <f aca="false">VLOOKUP(B359,'10'!$B$2:$F$5570,5,0)</f>
        <v>-46.7896</v>
      </c>
      <c r="G359" s="3" t="n">
        <f aca="false">VLOOKUP(B359,'10'!$B$2:$J$5570,6,0)</f>
        <v>14515.0965884671</v>
      </c>
      <c r="H359" s="0" t="n">
        <f aca="false">IFERROR(IF(I359=K359,0,1),1)</f>
        <v>0</v>
      </c>
      <c r="I359" s="0" t="s">
        <v>3518</v>
      </c>
      <c r="K359" s="4" t="str">
        <f aca="false">VLOOKUP(I359,'[1]35-SP'!K$1:K$1048576,1,0)</f>
        <v>'Morungaba'</v>
      </c>
      <c r="N359" s="0" t="n">
        <v>13458</v>
      </c>
    </row>
    <row r="360" customFormat="false" ht="12.8" hidden="false" customHeight="false" outlineLevel="0" collapsed="false">
      <c r="B360" s="0" t="n">
        <v>353205</v>
      </c>
      <c r="C360" s="0" t="n">
        <v>3</v>
      </c>
      <c r="D360" s="0" t="n">
        <v>35</v>
      </c>
      <c r="E360" s="2" t="n">
        <f aca="false">VLOOKUP(B360,'10'!$B$2:$F$5570,4,0)</f>
        <v>-21.5103</v>
      </c>
      <c r="F360" s="2" t="n">
        <f aca="false">VLOOKUP(B360,'10'!$B$2:$F$5570,5,0)</f>
        <v>-48.1538</v>
      </c>
      <c r="G360" s="3" t="n">
        <f aca="false">VLOOKUP(B360,'10'!$B$2:$J$5570,6,0)</f>
        <v>5090.74571983689</v>
      </c>
      <c r="H360" s="0" t="n">
        <f aca="false">IFERROR(IF(I360=K360,0,1),1)</f>
        <v>1</v>
      </c>
      <c r="I360" s="0" t="s">
        <v>3519</v>
      </c>
      <c r="K360" s="4" t="e">
        <f aca="false">VLOOKUP(I360,'[1]35-SP'!K$1:K$1048576,1,0)</f>
        <v>#N/A</v>
      </c>
      <c r="N360" s="0" t="n">
        <v>4720</v>
      </c>
    </row>
    <row r="361" customFormat="false" ht="12.8" hidden="false" customHeight="false" outlineLevel="0" collapsed="false">
      <c r="B361" s="0" t="n">
        <v>353210</v>
      </c>
      <c r="C361" s="0" t="n">
        <v>3</v>
      </c>
      <c r="D361" s="0" t="n">
        <v>35</v>
      </c>
      <c r="E361" s="2" t="n">
        <f aca="false">VLOOKUP(B361,'10'!$B$2:$F$5570,4,0)</f>
        <v>-20.9908</v>
      </c>
      <c r="F361" s="2" t="n">
        <f aca="false">VLOOKUP(B361,'10'!$B$2:$F$5570,5,0)</f>
        <v>-51.2774</v>
      </c>
      <c r="G361" s="3" t="n">
        <f aca="false">VLOOKUP(B361,'10'!$B$2:$J$5570,6,0)</f>
        <v>4816.79457304905</v>
      </c>
      <c r="H361" s="0" t="n">
        <f aca="false">IFERROR(IF(I361=K361,0,1),1)</f>
        <v>1</v>
      </c>
      <c r="I361" s="0" t="s">
        <v>3520</v>
      </c>
      <c r="K361" s="4" t="e">
        <f aca="false">VLOOKUP(I361,'[1]35-SP'!K$1:K$1048576,1,0)</f>
        <v>#N/A</v>
      </c>
      <c r="N361" s="0" t="n">
        <v>4466</v>
      </c>
    </row>
    <row r="362" customFormat="false" ht="12.8" hidden="false" customHeight="false" outlineLevel="0" collapsed="false">
      <c r="B362" s="0" t="n">
        <v>353215</v>
      </c>
      <c r="C362" s="0" t="n">
        <v>3</v>
      </c>
      <c r="D362" s="0" t="n">
        <v>35</v>
      </c>
      <c r="E362" s="2" t="n">
        <f aca="false">VLOOKUP(B362,'10'!$B$2:$F$5570,4,0)</f>
        <v>-22.6156</v>
      </c>
      <c r="F362" s="2" t="n">
        <f aca="false">VLOOKUP(B362,'10'!$B$2:$F$5570,5,0)</f>
        <v>-51.24</v>
      </c>
      <c r="G362" s="3" t="n">
        <f aca="false">VLOOKUP(B362,'10'!$B$2:$J$5570,6,0)</f>
        <v>3346.73389166395</v>
      </c>
      <c r="H362" s="0" t="n">
        <f aca="false">IFERROR(IF(I362=K362,0,1),1)</f>
        <v>1</v>
      </c>
      <c r="I362" s="0" t="s">
        <v>3521</v>
      </c>
      <c r="K362" s="4" t="e">
        <f aca="false">VLOOKUP(I362,'[1]35-SP'!K$1:K$1048576,1,0)</f>
        <v>#N/A</v>
      </c>
      <c r="N362" s="0" t="n">
        <v>3103</v>
      </c>
    </row>
    <row r="363" customFormat="false" ht="12.8" hidden="false" customHeight="false" outlineLevel="0" collapsed="false">
      <c r="B363" s="0" t="n">
        <v>353220</v>
      </c>
      <c r="C363" s="0" t="n">
        <v>3</v>
      </c>
      <c r="D363" s="0" t="n">
        <v>35</v>
      </c>
      <c r="E363" s="2" t="n">
        <f aca="false">VLOOKUP(B363,'10'!$B$2:$F$5570,4,0)</f>
        <v>-22.4057</v>
      </c>
      <c r="F363" s="2" t="n">
        <f aca="false">VLOOKUP(B363,'10'!$B$2:$F$5570,5,0)</f>
        <v>-51.5274</v>
      </c>
      <c r="G363" s="3" t="n">
        <f aca="false">VLOOKUP(B363,'10'!$B$2:$J$5570,6,0)</f>
        <v>5186.73647599483</v>
      </c>
      <c r="H363" s="0" t="n">
        <f aca="false">IFERROR(IF(I363=K363,0,1),1)</f>
        <v>1</v>
      </c>
      <c r="I363" s="0" t="s">
        <v>3522</v>
      </c>
      <c r="K363" s="4" t="e">
        <f aca="false">VLOOKUP(I363,'[1]35-SP'!K$1:K$1048576,1,0)</f>
        <v>#N/A</v>
      </c>
      <c r="N363" s="0" t="n">
        <v>4809</v>
      </c>
    </row>
    <row r="364" customFormat="false" ht="12.8" hidden="false" customHeight="false" outlineLevel="0" collapsed="false">
      <c r="B364" s="0" t="n">
        <v>353230</v>
      </c>
      <c r="C364" s="0" t="n">
        <v>3</v>
      </c>
      <c r="D364" s="0" t="n">
        <v>35</v>
      </c>
      <c r="E364" s="2" t="n">
        <f aca="false">VLOOKUP(B364,'10'!$B$2:$F$5570,4,0)</f>
        <v>-23.3707</v>
      </c>
      <c r="F364" s="2" t="n">
        <f aca="false">VLOOKUP(B364,'10'!$B$2:$F$5570,5,0)</f>
        <v>-45.4468</v>
      </c>
      <c r="G364" s="3" t="n">
        <f aca="false">VLOOKUP(B364,'10'!$B$2:$J$5570,6,0)</f>
        <v>7205.77799877759</v>
      </c>
      <c r="H364" s="0" t="n">
        <f aca="false">IFERROR(IF(I364=K364,0,1),1)</f>
        <v>1</v>
      </c>
      <c r="I364" s="0" t="s">
        <v>3523</v>
      </c>
      <c r="K364" s="4" t="e">
        <f aca="false">VLOOKUP(I364,'[1]35-SP'!K$1:K$1048576,1,0)</f>
        <v>#N/A</v>
      </c>
      <c r="N364" s="0" t="n">
        <v>6681</v>
      </c>
    </row>
    <row r="365" customFormat="false" ht="12.8" hidden="false" customHeight="false" outlineLevel="0" collapsed="false">
      <c r="B365" s="0" t="n">
        <v>353240</v>
      </c>
      <c r="C365" s="0" t="n">
        <v>3</v>
      </c>
      <c r="D365" s="0" t="n">
        <v>35</v>
      </c>
      <c r="E365" s="2" t="n">
        <f aca="false">VLOOKUP(B365,'10'!$B$2:$F$5570,4,0)</f>
        <v>-23.1747</v>
      </c>
      <c r="F365" s="2" t="n">
        <f aca="false">VLOOKUP(B365,'10'!$B$2:$F$5570,5,0)</f>
        <v>-46.3983</v>
      </c>
      <c r="G365" s="3" t="n">
        <f aca="false">VLOOKUP(B365,'10'!$B$2:$J$5570,6,0)</f>
        <v>19787.0383423999</v>
      </c>
      <c r="H365" s="0" t="n">
        <f aca="false">IFERROR(IF(I365=K365,0,1),1)</f>
        <v>0</v>
      </c>
      <c r="I365" s="0" t="s">
        <v>3524</v>
      </c>
      <c r="K365" s="4" t="str">
        <f aca="false">VLOOKUP(I365,'[1]35-SP'!K$1:K$1048576,1,0)</f>
        <v>'Nazare_Paulista'</v>
      </c>
      <c r="N365" s="0" t="n">
        <v>18346</v>
      </c>
    </row>
    <row r="366" customFormat="false" ht="12.8" hidden="false" customHeight="false" outlineLevel="0" collapsed="false">
      <c r="B366" s="0" t="n">
        <v>353250</v>
      </c>
      <c r="C366" s="0" t="n">
        <v>3</v>
      </c>
      <c r="D366" s="0" t="n">
        <v>35</v>
      </c>
      <c r="E366" s="2" t="n">
        <f aca="false">VLOOKUP(B366,'10'!$B$2:$F$5570,4,0)</f>
        <v>-20.843</v>
      </c>
      <c r="F366" s="2" t="n">
        <f aca="false">VLOOKUP(B366,'10'!$B$2:$F$5570,5,0)</f>
        <v>-49.6358</v>
      </c>
      <c r="G366" s="3" t="n">
        <f aca="false">VLOOKUP(B366,'10'!$B$2:$J$5570,6,0)</f>
        <v>9637.90333738611</v>
      </c>
      <c r="H366" s="0" t="n">
        <f aca="false">IFERROR(IF(I366=K366,0,1),1)</f>
        <v>0</v>
      </c>
      <c r="I366" s="0" t="s">
        <v>3525</v>
      </c>
      <c r="K366" s="4" t="str">
        <f aca="false">VLOOKUP(I366,'[1]35-SP'!K$1:K$1048576,1,0)</f>
        <v>'Neves_Paulista'</v>
      </c>
      <c r="N366" s="0" t="n">
        <v>8936</v>
      </c>
    </row>
    <row r="367" customFormat="false" ht="12.8" hidden="false" customHeight="false" outlineLevel="0" collapsed="false">
      <c r="B367" s="0" t="n">
        <v>353260</v>
      </c>
      <c r="C367" s="0" t="n">
        <v>3</v>
      </c>
      <c r="D367" s="0" t="n">
        <v>35</v>
      </c>
      <c r="E367" s="2" t="n">
        <f aca="false">VLOOKUP(B367,'10'!$B$2:$F$5570,4,0)</f>
        <v>-20.6945</v>
      </c>
      <c r="F367" s="2" t="n">
        <f aca="false">VLOOKUP(B367,'10'!$B$2:$F$5570,5,0)</f>
        <v>-50.0436</v>
      </c>
      <c r="G367" s="3" t="n">
        <f aca="false">VLOOKUP(B367,'10'!$B$2:$J$5570,6,0)</f>
        <v>12324.5659619865</v>
      </c>
      <c r="H367" s="0" t="n">
        <f aca="false">IFERROR(IF(I367=K367,0,1),1)</f>
        <v>0</v>
      </c>
      <c r="I367" s="0" t="s">
        <v>3526</v>
      </c>
      <c r="K367" s="4" t="str">
        <f aca="false">VLOOKUP(I367,'[1]35-SP'!K$1:K$1048576,1,0)</f>
        <v>'Nhandeara'</v>
      </c>
      <c r="N367" s="0" t="n">
        <v>11427</v>
      </c>
    </row>
    <row r="368" customFormat="false" ht="12.8" hidden="false" customHeight="false" outlineLevel="0" collapsed="false">
      <c r="B368" s="0" t="n">
        <v>353270</v>
      </c>
      <c r="C368" s="0" t="n">
        <v>3</v>
      </c>
      <c r="D368" s="0" t="n">
        <v>35</v>
      </c>
      <c r="E368" s="2" t="n">
        <f aca="false">VLOOKUP(B368,'10'!$B$2:$F$5570,4,0)</f>
        <v>-20.9114</v>
      </c>
      <c r="F368" s="2" t="n">
        <f aca="false">VLOOKUP(B368,'10'!$B$2:$F$5570,5,0)</f>
        <v>-49.7833</v>
      </c>
      <c r="G368" s="3" t="n">
        <f aca="false">VLOOKUP(B368,'10'!$B$2:$J$5570,6,0)</f>
        <v>5528.63613556862</v>
      </c>
      <c r="H368" s="0" t="n">
        <f aca="false">IFERROR(IF(I368=K368,0,1),1)</f>
        <v>1</v>
      </c>
      <c r="I368" s="0" t="s">
        <v>3527</v>
      </c>
      <c r="K368" s="4" t="e">
        <f aca="false">VLOOKUP(I368,'[1]35-SP'!K$1:K$1048576,1,0)</f>
        <v>#N/A</v>
      </c>
      <c r="N368" s="0" t="n">
        <v>5126</v>
      </c>
    </row>
    <row r="369" customFormat="false" ht="12.8" hidden="false" customHeight="false" outlineLevel="0" collapsed="false">
      <c r="B369" s="0" t="n">
        <v>353280</v>
      </c>
      <c r="C369" s="0" t="n">
        <v>3</v>
      </c>
      <c r="D369" s="0" t="n">
        <v>35</v>
      </c>
      <c r="E369" s="2" t="n">
        <f aca="false">VLOOKUP(B369,'10'!$B$2:$F$5570,4,0)</f>
        <v>-21.0156</v>
      </c>
      <c r="F369" s="2" t="n">
        <f aca="false">VLOOKUP(B369,'10'!$B$2:$F$5570,5,0)</f>
        <v>-49.4986</v>
      </c>
      <c r="G369" s="3" t="n">
        <f aca="false">VLOOKUP(B369,'10'!$B$2:$J$5570,6,0)</f>
        <v>7415.01627624546</v>
      </c>
      <c r="H369" s="0" t="n">
        <f aca="false">IFERROR(IF(I369=K369,0,1),1)</f>
        <v>1</v>
      </c>
      <c r="I369" s="0" t="s">
        <v>3528</v>
      </c>
      <c r="K369" s="4" t="e">
        <f aca="false">VLOOKUP(I369,'[1]35-SP'!K$1:K$1048576,1,0)</f>
        <v>#N/A</v>
      </c>
      <c r="N369" s="0" t="n">
        <v>6875</v>
      </c>
    </row>
    <row r="370" customFormat="false" ht="12.8" hidden="false" customHeight="false" outlineLevel="0" collapsed="false">
      <c r="B370" s="0" t="n">
        <v>353282</v>
      </c>
      <c r="C370" s="0" t="n">
        <v>3</v>
      </c>
      <c r="D370" s="0" t="n">
        <v>35</v>
      </c>
      <c r="E370" s="2" t="n">
        <f aca="false">VLOOKUP(B370,'10'!$B$2:$F$5570,4,0)</f>
        <v>-24.1224</v>
      </c>
      <c r="F370" s="2" t="n">
        <f aca="false">VLOOKUP(B370,'10'!$B$2:$F$5570,5,0)</f>
        <v>-48.9022</v>
      </c>
      <c r="G370" s="3" t="n">
        <f aca="false">VLOOKUP(B370,'10'!$B$2:$J$5570,6,0)</f>
        <v>10404.7508388276</v>
      </c>
      <c r="H370" s="0" t="n">
        <f aca="false">IFERROR(IF(I370=K370,0,1),1)</f>
        <v>1</v>
      </c>
      <c r="I370" s="0" t="s">
        <v>3529</v>
      </c>
      <c r="K370" s="4" t="e">
        <f aca="false">VLOOKUP(I370,'[1]35-SP'!K$1:K$1048576,1,0)</f>
        <v>#N/A</v>
      </c>
      <c r="N370" s="0" t="n">
        <v>9647</v>
      </c>
    </row>
    <row r="371" customFormat="false" ht="12.8" hidden="false" customHeight="false" outlineLevel="0" collapsed="false">
      <c r="B371" s="0" t="n">
        <v>353284</v>
      </c>
      <c r="C371" s="0" t="n">
        <v>3</v>
      </c>
      <c r="D371" s="0" t="n">
        <v>35</v>
      </c>
      <c r="E371" s="2" t="n">
        <f aca="false">VLOOKUP(B371,'10'!$B$2:$F$5570,4,0)</f>
        <v>-20.3836</v>
      </c>
      <c r="F371" s="2" t="n">
        <f aca="false">VLOOKUP(B371,'10'!$B$2:$F$5570,5,0)</f>
        <v>-50.9483</v>
      </c>
      <c r="G371" s="3" t="n">
        <f aca="false">VLOOKUP(B371,'10'!$B$2:$J$5570,6,0)</f>
        <v>2061.10488784074</v>
      </c>
      <c r="H371" s="0" t="n">
        <f aca="false">IFERROR(IF(I371=K371,0,1),1)</f>
        <v>1</v>
      </c>
      <c r="I371" s="0" t="s">
        <v>3530</v>
      </c>
      <c r="K371" s="4" t="e">
        <f aca="false">VLOOKUP(I371,'[1]35-SP'!K$1:K$1048576,1,0)</f>
        <v>#N/A</v>
      </c>
      <c r="N371" s="0" t="n">
        <v>1911</v>
      </c>
    </row>
    <row r="372" customFormat="false" ht="12.8" hidden="false" customHeight="false" outlineLevel="0" collapsed="false">
      <c r="B372" s="0" t="n">
        <v>353286</v>
      </c>
      <c r="C372" s="0" t="n">
        <v>3</v>
      </c>
      <c r="D372" s="0" t="n">
        <v>35</v>
      </c>
      <c r="E372" s="2" t="n">
        <f aca="false">VLOOKUP(B372,'10'!$B$2:$F$5570,4,0)</f>
        <v>-20.7615</v>
      </c>
      <c r="F372" s="2" t="n">
        <f aca="false">VLOOKUP(B372,'10'!$B$2:$F$5570,5,0)</f>
        <v>-50.3477</v>
      </c>
      <c r="G372" s="3" t="n">
        <f aca="false">VLOOKUP(B372,'10'!$B$2:$J$5570,6,0)</f>
        <v>1353.57751660917</v>
      </c>
      <c r="H372" s="0" t="n">
        <f aca="false">IFERROR(IF(I372=K372,0,1),1)</f>
        <v>1</v>
      </c>
      <c r="I372" s="0" t="s">
        <v>3531</v>
      </c>
      <c r="K372" s="4" t="e">
        <f aca="false">VLOOKUP(I372,'[1]35-SP'!K$1:K$1048576,1,0)</f>
        <v>#N/A</v>
      </c>
      <c r="N372" s="0" t="n">
        <v>1255</v>
      </c>
    </row>
    <row r="373" customFormat="false" ht="12.8" hidden="false" customHeight="false" outlineLevel="0" collapsed="false">
      <c r="B373" s="0" t="n">
        <v>353290</v>
      </c>
      <c r="C373" s="0" t="n">
        <v>3</v>
      </c>
      <c r="D373" s="0" t="n">
        <v>35</v>
      </c>
      <c r="E373" s="2" t="n">
        <f aca="false">VLOOKUP(B373,'10'!$B$2:$F$5570,4,0)</f>
        <v>-21.7765</v>
      </c>
      <c r="F373" s="2" t="n">
        <f aca="false">VLOOKUP(B373,'10'!$B$2:$F$5570,5,0)</f>
        <v>-48.5705</v>
      </c>
      <c r="G373" s="3" t="n">
        <f aca="false">VLOOKUP(B373,'10'!$B$2:$J$5570,6,0)</f>
        <v>11878.0471636787</v>
      </c>
      <c r="H373" s="0" t="n">
        <f aca="false">IFERROR(IF(I373=K373,0,1),1)</f>
        <v>0</v>
      </c>
      <c r="I373" s="0" t="s">
        <v>3532</v>
      </c>
      <c r="K373" s="4" t="str">
        <f aca="false">VLOOKUP(I373,'[1]35-SP'!K$1:K$1048576,1,0)</f>
        <v>'Nova_Europa'</v>
      </c>
      <c r="N373" s="0" t="n">
        <v>11013</v>
      </c>
    </row>
    <row r="374" customFormat="false" ht="12.8" hidden="false" customHeight="false" outlineLevel="0" collapsed="false">
      <c r="B374" s="0" t="n">
        <v>353300</v>
      </c>
      <c r="C374" s="0" t="n">
        <v>3</v>
      </c>
      <c r="D374" s="0" t="n">
        <v>35</v>
      </c>
      <c r="E374" s="2" t="n">
        <f aca="false">VLOOKUP(B374,'10'!$B$2:$F$5570,4,0)</f>
        <v>-20.5321</v>
      </c>
      <c r="F374" s="2" t="n">
        <f aca="false">VLOOKUP(B374,'10'!$B$2:$F$5570,5,0)</f>
        <v>-49.3123</v>
      </c>
      <c r="G374" s="3" t="n">
        <f aca="false">VLOOKUP(B374,'10'!$B$2:$J$5570,6,0)</f>
        <v>22980.6184433399</v>
      </c>
      <c r="H374" s="0" t="n">
        <f aca="false">IFERROR(IF(I374=K374,0,1),1)</f>
        <v>0</v>
      </c>
      <c r="I374" s="0" t="s">
        <v>3533</v>
      </c>
      <c r="K374" s="4" t="str">
        <f aca="false">VLOOKUP(I374,'[1]35-SP'!K$1:K$1048576,1,0)</f>
        <v>'Nova_Granada'</v>
      </c>
      <c r="N374" s="0" t="n">
        <v>21307</v>
      </c>
    </row>
    <row r="375" customFormat="false" ht="12.8" hidden="false" customHeight="false" outlineLevel="0" collapsed="false">
      <c r="B375" s="0" t="n">
        <v>353310</v>
      </c>
      <c r="C375" s="0" t="n">
        <v>3</v>
      </c>
      <c r="D375" s="0" t="n">
        <v>35</v>
      </c>
      <c r="E375" s="2" t="n">
        <f aca="false">VLOOKUP(B375,'10'!$B$2:$F$5570,4,0)</f>
        <v>-21.332</v>
      </c>
      <c r="F375" s="2" t="n">
        <f aca="false">VLOOKUP(B375,'10'!$B$2:$F$5570,5,0)</f>
        <v>-51.6447</v>
      </c>
      <c r="G375" s="3" t="n">
        <f aca="false">VLOOKUP(B375,'10'!$B$2:$J$5570,6,0)</f>
        <v>2489.28837317448</v>
      </c>
      <c r="H375" s="0" t="n">
        <f aca="false">IFERROR(IF(I375=K375,0,1),1)</f>
        <v>1</v>
      </c>
      <c r="I375" s="0" t="s">
        <v>3534</v>
      </c>
      <c r="K375" s="4" t="e">
        <f aca="false">VLOOKUP(I375,'[1]35-SP'!K$1:K$1048576,1,0)</f>
        <v>#N/A</v>
      </c>
      <c r="N375" s="0" t="n">
        <v>2308</v>
      </c>
    </row>
    <row r="376" customFormat="false" ht="12.8" hidden="false" customHeight="false" outlineLevel="0" collapsed="false">
      <c r="B376" s="0" t="n">
        <v>353320</v>
      </c>
      <c r="C376" s="0" t="n">
        <v>3</v>
      </c>
      <c r="D376" s="0" t="n">
        <v>35</v>
      </c>
      <c r="E376" s="2" t="n">
        <f aca="false">VLOOKUP(B376,'10'!$B$2:$F$5570,4,0)</f>
        <v>-21.1026</v>
      </c>
      <c r="F376" s="2" t="n">
        <f aca="false">VLOOKUP(B376,'10'!$B$2:$F$5570,5,0)</f>
        <v>-51.4905</v>
      </c>
      <c r="G376" s="3" t="n">
        <f aca="false">VLOOKUP(B376,'10'!$B$2:$J$5570,6,0)</f>
        <v>4188.00119282344</v>
      </c>
      <c r="H376" s="0" t="n">
        <f aca="false">IFERROR(IF(I376=K376,0,1),1)</f>
        <v>1</v>
      </c>
      <c r="I376" s="0" t="s">
        <v>3535</v>
      </c>
      <c r="K376" s="4" t="e">
        <f aca="false">VLOOKUP(I376,'[1]35-SP'!K$1:K$1048576,1,0)</f>
        <v>#N/A</v>
      </c>
      <c r="N376" s="0" t="n">
        <v>3883</v>
      </c>
    </row>
    <row r="377" customFormat="false" ht="12.8" hidden="false" customHeight="false" outlineLevel="0" collapsed="false">
      <c r="B377" s="0" t="n">
        <v>353325</v>
      </c>
      <c r="C377" s="0" t="n">
        <v>3</v>
      </c>
      <c r="D377" s="0" t="n">
        <v>35</v>
      </c>
      <c r="E377" s="2" t="n">
        <f aca="false">VLOOKUP(B377,'10'!$B$2:$F$5570,4,0)</f>
        <v>-20.9893</v>
      </c>
      <c r="F377" s="2" t="n">
        <f aca="false">VLOOKUP(B377,'10'!$B$2:$F$5570,5,0)</f>
        <v>-48.9141</v>
      </c>
      <c r="G377" s="3" t="n">
        <f aca="false">VLOOKUP(B377,'10'!$B$2:$J$5570,6,0)</f>
        <v>6160.66515926023</v>
      </c>
      <c r="H377" s="0" t="n">
        <f aca="false">IFERROR(IF(I377=K377,0,1),1)</f>
        <v>1</v>
      </c>
      <c r="I377" s="0" t="s">
        <v>3536</v>
      </c>
      <c r="K377" s="4" t="e">
        <f aca="false">VLOOKUP(I377,'[1]35-SP'!K$1:K$1048576,1,0)</f>
        <v>#N/A</v>
      </c>
      <c r="N377" s="0" t="n">
        <v>5712</v>
      </c>
    </row>
    <row r="378" customFormat="false" ht="12.8" hidden="false" customHeight="false" outlineLevel="0" collapsed="false">
      <c r="B378" s="0" t="n">
        <v>353330</v>
      </c>
      <c r="C378" s="0" t="n">
        <v>3</v>
      </c>
      <c r="D378" s="0" t="n">
        <v>35</v>
      </c>
      <c r="E378" s="2" t="n">
        <f aca="false">VLOOKUP(B378,'10'!$B$2:$F$5570,4,0)</f>
        <v>-20.856</v>
      </c>
      <c r="F378" s="2" t="n">
        <f aca="false">VLOOKUP(B378,'10'!$B$2:$F$5570,5,0)</f>
        <v>-50.2617</v>
      </c>
      <c r="G378" s="3" t="n">
        <f aca="false">VLOOKUP(B378,'10'!$B$2:$J$5570,6,0)</f>
        <v>4358.41174869934</v>
      </c>
      <c r="H378" s="0" t="n">
        <f aca="false">IFERROR(IF(I378=K378,0,1),1)</f>
        <v>1</v>
      </c>
      <c r="I378" s="0" t="s">
        <v>3537</v>
      </c>
      <c r="K378" s="4" t="e">
        <f aca="false">VLOOKUP(I378,'[1]35-SP'!K$1:K$1048576,1,0)</f>
        <v>#N/A</v>
      </c>
      <c r="N378" s="0" t="n">
        <v>4041</v>
      </c>
    </row>
    <row r="379" customFormat="false" ht="12.8" hidden="false" customHeight="false" outlineLevel="0" collapsed="false">
      <c r="B379" s="0" t="n">
        <v>353340</v>
      </c>
      <c r="C379" s="0" t="n">
        <v>3</v>
      </c>
      <c r="D379" s="0" t="n">
        <v>35</v>
      </c>
      <c r="E379" s="2" t="n">
        <f aca="false">VLOOKUP(B379,'10'!$B$2:$F$5570,4,0)</f>
        <v>-22.7832</v>
      </c>
      <c r="F379" s="2" t="n">
        <f aca="false">VLOOKUP(B379,'10'!$B$2:$F$5570,5,0)</f>
        <v>-47.2941</v>
      </c>
      <c r="G379" s="3" t="n">
        <f aca="false">VLOOKUP(B379,'10'!$B$2:$J$5570,6,0)</f>
        <v>64034.4627399228</v>
      </c>
      <c r="H379" s="0" t="n">
        <f aca="false">IFERROR(IF(I379=K379,0,1),1)</f>
        <v>0</v>
      </c>
      <c r="I379" s="0" t="s">
        <v>3538</v>
      </c>
      <c r="K379" s="4" t="str">
        <f aca="false">VLOOKUP(I379,'[1]35-SP'!K$1:K$1048576,1,0)</f>
        <v>'Nova_Odessa'</v>
      </c>
      <c r="N379" s="0" t="n">
        <v>59371</v>
      </c>
    </row>
    <row r="380" customFormat="false" ht="12.8" hidden="false" customHeight="false" outlineLevel="0" collapsed="false">
      <c r="B380" s="0" t="n">
        <v>353350</v>
      </c>
      <c r="C380" s="0" t="n">
        <v>3</v>
      </c>
      <c r="D380" s="0" t="n">
        <v>35</v>
      </c>
      <c r="E380" s="2" t="n">
        <f aca="false">VLOOKUP(B380,'10'!$B$2:$F$5570,4,0)</f>
        <v>-21.4651</v>
      </c>
      <c r="F380" s="2" t="n">
        <f aca="false">VLOOKUP(B380,'10'!$B$2:$F$5570,5,0)</f>
        <v>-49.2234</v>
      </c>
      <c r="G380" s="3" t="n">
        <f aca="false">VLOOKUP(B380,'10'!$B$2:$J$5570,6,0)</f>
        <v>43875.3253989332</v>
      </c>
      <c r="H380" s="0" t="n">
        <f aca="false">IFERROR(IF(I380=K380,0,1),1)</f>
        <v>0</v>
      </c>
      <c r="I380" s="0" t="s">
        <v>2052</v>
      </c>
      <c r="K380" s="4" t="str">
        <f aca="false">VLOOKUP(I380,'[1]35-SP'!K$1:K$1048576,1,0)</f>
        <v>'Novo_Horizonte'</v>
      </c>
      <c r="N380" s="0" t="n">
        <v>40680</v>
      </c>
    </row>
    <row r="381" customFormat="false" ht="12.8" hidden="false" customHeight="false" outlineLevel="0" collapsed="false">
      <c r="B381" s="0" t="n">
        <v>353360</v>
      </c>
      <c r="C381" s="0" t="n">
        <v>3</v>
      </c>
      <c r="D381" s="0" t="n">
        <v>35</v>
      </c>
      <c r="E381" s="2" t="n">
        <f aca="false">VLOOKUP(B381,'10'!$B$2:$F$5570,4,0)</f>
        <v>-20.7296</v>
      </c>
      <c r="F381" s="2" t="n">
        <f aca="false">VLOOKUP(B381,'10'!$B$2:$F$5570,5,0)</f>
        <v>-47.7429</v>
      </c>
      <c r="G381" s="3" t="n">
        <f aca="false">VLOOKUP(B381,'10'!$B$2:$J$5570,6,0)</f>
        <v>7966.15421328713</v>
      </c>
      <c r="H381" s="0" t="n">
        <f aca="false">IFERROR(IF(I381=K381,0,1),1)</f>
        <v>1</v>
      </c>
      <c r="I381" s="0" t="s">
        <v>3539</v>
      </c>
      <c r="K381" s="4" t="e">
        <f aca="false">VLOOKUP(I381,'[1]35-SP'!K$1:K$1048576,1,0)</f>
        <v>#N/A</v>
      </c>
      <c r="N381" s="0" t="n">
        <v>7386</v>
      </c>
    </row>
    <row r="382" customFormat="false" ht="12.8" hidden="false" customHeight="false" outlineLevel="0" collapsed="false">
      <c r="B382" s="0" t="n">
        <v>353370</v>
      </c>
      <c r="C382" s="0" t="n">
        <v>3</v>
      </c>
      <c r="D382" s="0" t="n">
        <v>35</v>
      </c>
      <c r="E382" s="2" t="n">
        <f aca="false">VLOOKUP(B382,'10'!$B$2:$F$5570,4,0)</f>
        <v>-22.438</v>
      </c>
      <c r="F382" s="2" t="n">
        <f aca="false">VLOOKUP(B382,'10'!$B$2:$F$5570,5,0)</f>
        <v>-49.922</v>
      </c>
      <c r="G382" s="3" t="n">
        <f aca="false">VLOOKUP(B382,'10'!$B$2:$J$5570,6,0)</f>
        <v>4623.73451291117</v>
      </c>
      <c r="H382" s="0" t="n">
        <f aca="false">IFERROR(IF(I382=K382,0,1),1)</f>
        <v>1</v>
      </c>
      <c r="I382" s="0" t="s">
        <v>3540</v>
      </c>
      <c r="K382" s="4" t="e">
        <f aca="false">VLOOKUP(I382,'[1]35-SP'!K$1:K$1048576,1,0)</f>
        <v>#N/A</v>
      </c>
      <c r="N382" s="0" t="n">
        <v>4287</v>
      </c>
    </row>
    <row r="383" customFormat="false" ht="12.8" hidden="false" customHeight="false" outlineLevel="0" collapsed="false">
      <c r="B383" s="0" t="n">
        <v>353380</v>
      </c>
      <c r="C383" s="0" t="n">
        <v>3</v>
      </c>
      <c r="D383" s="0" t="n">
        <v>35</v>
      </c>
      <c r="E383" s="2" t="n">
        <f aca="false">VLOOKUP(B383,'10'!$B$2:$F$5570,4,0)</f>
        <v>-22.9435</v>
      </c>
      <c r="F383" s="2" t="n">
        <f aca="false">VLOOKUP(B383,'10'!$B$2:$F$5570,5,0)</f>
        <v>-49.3419</v>
      </c>
      <c r="G383" s="3" t="n">
        <f aca="false">VLOOKUP(B383,'10'!$B$2:$J$5570,6,0)</f>
        <v>2720.09760708234</v>
      </c>
      <c r="H383" s="0" t="n">
        <f aca="false">IFERROR(IF(I383=K383,0,1),1)</f>
        <v>1</v>
      </c>
      <c r="I383" s="0" t="s">
        <v>3541</v>
      </c>
      <c r="K383" s="4" t="e">
        <f aca="false">VLOOKUP(I383,'[1]35-SP'!K$1:K$1048576,1,0)</f>
        <v>#N/A</v>
      </c>
      <c r="N383" s="0" t="n">
        <v>2522</v>
      </c>
    </row>
    <row r="384" customFormat="false" ht="12.8" hidden="false" customHeight="false" outlineLevel="0" collapsed="false">
      <c r="B384" s="0" t="n">
        <v>353390</v>
      </c>
      <c r="C384" s="0" t="n">
        <v>3</v>
      </c>
      <c r="D384" s="0" t="n">
        <v>35</v>
      </c>
      <c r="E384" s="2" t="n">
        <f aca="false">VLOOKUP(B384,'10'!$B$2:$F$5570,4,0)</f>
        <v>-20.7366</v>
      </c>
      <c r="F384" s="2" t="n">
        <f aca="false">VLOOKUP(B384,'10'!$B$2:$F$5570,5,0)</f>
        <v>-48.9106</v>
      </c>
      <c r="G384" s="3" t="n">
        <f aca="false">VLOOKUP(B384,'10'!$B$2:$J$5570,6,0)</f>
        <v>58679.4728036961</v>
      </c>
      <c r="H384" s="0" t="n">
        <f aca="false">IFERROR(IF(I384=K384,0,1),1)</f>
        <v>0</v>
      </c>
      <c r="I384" s="0" t="s">
        <v>3542</v>
      </c>
      <c r="K384" s="4" t="str">
        <f aca="false">VLOOKUP(I384,'[1]35-SP'!K$1:K$1048576,1,0)</f>
        <v>'Olimpia'</v>
      </c>
      <c r="N384" s="0" t="n">
        <v>54406</v>
      </c>
    </row>
    <row r="385" customFormat="false" ht="12.8" hidden="false" customHeight="false" outlineLevel="0" collapsed="false">
      <c r="B385" s="0" t="n">
        <v>353400</v>
      </c>
      <c r="C385" s="0" t="n">
        <v>3</v>
      </c>
      <c r="D385" s="0" t="n">
        <v>35</v>
      </c>
      <c r="E385" s="2" t="n">
        <f aca="false">VLOOKUP(B385,'10'!$B$2:$F$5570,4,0)</f>
        <v>-20.6042</v>
      </c>
      <c r="F385" s="2" t="n">
        <f aca="false">VLOOKUP(B385,'10'!$B$2:$F$5570,5,0)</f>
        <v>-49.2929</v>
      </c>
      <c r="G385" s="3" t="n">
        <f aca="false">VLOOKUP(B385,'10'!$B$2:$J$5570,6,0)</f>
        <v>4679.81899965514</v>
      </c>
      <c r="H385" s="0" t="n">
        <f aca="false">IFERROR(IF(I385=K385,0,1),1)</f>
        <v>1</v>
      </c>
      <c r="I385" s="0" t="s">
        <v>3543</v>
      </c>
      <c r="K385" s="4" t="e">
        <f aca="false">VLOOKUP(I385,'[1]35-SP'!K$1:K$1048576,1,0)</f>
        <v>#N/A</v>
      </c>
      <c r="N385" s="0" t="n">
        <v>4339</v>
      </c>
    </row>
    <row r="386" customFormat="false" ht="12.8" hidden="false" customHeight="false" outlineLevel="0" collapsed="false">
      <c r="B386" s="0" t="n">
        <v>353410</v>
      </c>
      <c r="C386" s="0" t="n">
        <v>3</v>
      </c>
      <c r="D386" s="0" t="n">
        <v>35</v>
      </c>
      <c r="E386" s="2" t="n">
        <f aca="false">VLOOKUP(B386,'10'!$B$2:$F$5570,4,0)</f>
        <v>-22.1549</v>
      </c>
      <c r="F386" s="2" t="n">
        <f aca="false">VLOOKUP(B386,'10'!$B$2:$F$5570,5,0)</f>
        <v>-50.0971</v>
      </c>
      <c r="G386" s="3" t="n">
        <f aca="false">VLOOKUP(B386,'10'!$B$2:$J$5570,6,0)</f>
        <v>6996.53972130972</v>
      </c>
      <c r="H386" s="0" t="n">
        <f aca="false">IFERROR(IF(I386=K386,0,1),1)</f>
        <v>1</v>
      </c>
      <c r="I386" s="0" t="s">
        <v>3544</v>
      </c>
      <c r="K386" s="4" t="e">
        <f aca="false">VLOOKUP(I386,'[1]35-SP'!K$1:K$1048576,1,0)</f>
        <v>#N/A</v>
      </c>
      <c r="N386" s="0" t="n">
        <v>6487</v>
      </c>
    </row>
    <row r="387" customFormat="false" ht="12.8" hidden="false" customHeight="false" outlineLevel="0" collapsed="false">
      <c r="B387" s="0" t="n">
        <v>353420</v>
      </c>
      <c r="C387" s="0" t="n">
        <v>3</v>
      </c>
      <c r="D387" s="0" t="n">
        <v>35</v>
      </c>
      <c r="E387" s="2" t="n">
        <f aca="false">VLOOKUP(B387,'10'!$B$2:$F$5570,4,0)</f>
        <v>-20.1861</v>
      </c>
      <c r="F387" s="2" t="n">
        <f aca="false">VLOOKUP(B387,'10'!$B$2:$F$5570,5,0)</f>
        <v>-49.3464</v>
      </c>
      <c r="G387" s="3" t="n">
        <f aca="false">VLOOKUP(B387,'10'!$B$2:$J$5570,6,0)</f>
        <v>7479.72914556543</v>
      </c>
      <c r="H387" s="0" t="n">
        <f aca="false">IFERROR(IF(I387=K387,0,1),1)</f>
        <v>1</v>
      </c>
      <c r="I387" s="0" t="s">
        <v>3545</v>
      </c>
      <c r="K387" s="4" t="e">
        <f aca="false">VLOOKUP(I387,'[1]35-SP'!K$1:K$1048576,1,0)</f>
        <v>#N/A</v>
      </c>
      <c r="N387" s="0" t="n">
        <v>6935</v>
      </c>
    </row>
    <row r="388" customFormat="false" ht="12.8" hidden="false" customHeight="false" outlineLevel="0" collapsed="false">
      <c r="B388" s="0" t="n">
        <v>353430</v>
      </c>
      <c r="C388" s="0" t="n">
        <v>3</v>
      </c>
      <c r="D388" s="0" t="n">
        <v>35</v>
      </c>
      <c r="E388" s="2" t="n">
        <f aca="false">VLOOKUP(B388,'10'!$B$2:$F$5570,4,0)</f>
        <v>-20.7169</v>
      </c>
      <c r="F388" s="2" t="n">
        <f aca="false">VLOOKUP(B388,'10'!$B$2:$F$5570,5,0)</f>
        <v>-47.8852</v>
      </c>
      <c r="G388" s="3" t="n">
        <f aca="false">VLOOKUP(B388,'10'!$B$2:$J$5570,6,0)</f>
        <v>47118.5186996852</v>
      </c>
      <c r="H388" s="0" t="n">
        <f aca="false">IFERROR(IF(I388=K388,0,1),1)</f>
        <v>0</v>
      </c>
      <c r="I388" s="0" t="s">
        <v>3546</v>
      </c>
      <c r="K388" s="4" t="str">
        <f aca="false">VLOOKUP(I388,'[1]35-SP'!K$1:K$1048576,1,0)</f>
        <v>'Orlandia'</v>
      </c>
      <c r="N388" s="0" t="n">
        <v>43687</v>
      </c>
    </row>
    <row r="389" customFormat="false" ht="12.8" hidden="false" customHeight="false" outlineLevel="0" collapsed="false">
      <c r="B389" s="0" t="n">
        <v>353440</v>
      </c>
      <c r="C389" s="0" t="n">
        <v>3</v>
      </c>
      <c r="D389" s="0" t="n">
        <v>35</v>
      </c>
      <c r="E389" s="2" t="n">
        <f aca="false">VLOOKUP(B389,'10'!$B$2:$F$5570,4,0)</f>
        <v>-23.5324</v>
      </c>
      <c r="F389" s="2" t="n">
        <f aca="false">VLOOKUP(B389,'10'!$B$2:$F$5570,5,0)</f>
        <v>-46.7916</v>
      </c>
      <c r="G389" s="3" t="n">
        <f aca="false">VLOOKUP(B389,'10'!$B$2:$J$5570,6,0)</f>
        <v>751586.04976024</v>
      </c>
      <c r="H389" s="0" t="n">
        <f aca="false">IFERROR(IF(I389=K389,0,1),1)</f>
        <v>0</v>
      </c>
      <c r="I389" s="0" t="s">
        <v>3547</v>
      </c>
      <c r="K389" s="4" t="str">
        <f aca="false">VLOOKUP(I389,'[1]35-SP'!K$1:K$1048576,1,0)</f>
        <v>'Osasco'</v>
      </c>
      <c r="N389" s="0" t="n">
        <v>696850</v>
      </c>
    </row>
    <row r="390" customFormat="false" ht="12.8" hidden="false" customHeight="false" outlineLevel="0" collapsed="false">
      <c r="B390" s="0" t="n">
        <v>353450</v>
      </c>
      <c r="C390" s="0" t="n">
        <v>3</v>
      </c>
      <c r="D390" s="0" t="n">
        <v>35</v>
      </c>
      <c r="E390" s="2" t="n">
        <f aca="false">VLOOKUP(B390,'10'!$B$2:$F$5570,4,0)</f>
        <v>-22.3149</v>
      </c>
      <c r="F390" s="2" t="n">
        <f aca="false">VLOOKUP(B390,'10'!$B$2:$F$5570,5,0)</f>
        <v>-50.2811</v>
      </c>
      <c r="G390" s="3" t="n">
        <f aca="false">VLOOKUP(B390,'10'!$B$2:$J$5570,6,0)</f>
        <v>2806.38143284228</v>
      </c>
      <c r="H390" s="0" t="n">
        <f aca="false">IFERROR(IF(I390=K390,0,1),1)</f>
        <v>1</v>
      </c>
      <c r="I390" s="0" t="s">
        <v>3548</v>
      </c>
      <c r="K390" s="4" t="e">
        <f aca="false">VLOOKUP(I390,'[1]35-SP'!K$1:K$1048576,1,0)</f>
        <v>#N/A</v>
      </c>
      <c r="N390" s="0" t="n">
        <v>2602</v>
      </c>
    </row>
    <row r="391" customFormat="false" ht="12.8" hidden="false" customHeight="false" outlineLevel="0" collapsed="false">
      <c r="B391" s="0" t="n">
        <v>353460</v>
      </c>
      <c r="C391" s="0" t="n">
        <v>3</v>
      </c>
      <c r="D391" s="0" t="n">
        <v>35</v>
      </c>
      <c r="E391" s="2" t="n">
        <f aca="false">VLOOKUP(B391,'10'!$B$2:$F$5570,4,0)</f>
        <v>-21.7968</v>
      </c>
      <c r="F391" s="2" t="n">
        <f aca="false">VLOOKUP(B391,'10'!$B$2:$F$5570,5,0)</f>
        <v>-50.8793</v>
      </c>
      <c r="G391" s="3" t="n">
        <f aca="false">VLOOKUP(B391,'10'!$B$2:$J$5570,6,0)</f>
        <v>35326.7553617664</v>
      </c>
      <c r="H391" s="0" t="n">
        <f aca="false">IFERROR(IF(I391=K391,0,1),1)</f>
        <v>0</v>
      </c>
      <c r="I391" s="0" t="s">
        <v>3549</v>
      </c>
      <c r="K391" s="4" t="str">
        <f aca="false">VLOOKUP(I391,'[1]35-SP'!K$1:K$1048576,1,0)</f>
        <v>'Osvaldo_Cruz'</v>
      </c>
      <c r="N391" s="0" t="n">
        <v>32754</v>
      </c>
    </row>
    <row r="392" customFormat="false" ht="12.8" hidden="false" customHeight="false" outlineLevel="0" collapsed="false">
      <c r="B392" s="0" t="n">
        <v>353470</v>
      </c>
      <c r="C392" s="0" t="n">
        <v>3</v>
      </c>
      <c r="D392" s="0" t="n">
        <v>35</v>
      </c>
      <c r="E392" s="2" t="n">
        <f aca="false">VLOOKUP(B392,'10'!$B$2:$F$5570,4,0)</f>
        <v>-22.9797</v>
      </c>
      <c r="F392" s="2" t="n">
        <f aca="false">VLOOKUP(B392,'10'!$B$2:$F$5570,5,0)</f>
        <v>-49.8697</v>
      </c>
      <c r="G392" s="3" t="n">
        <f aca="false">VLOOKUP(B392,'10'!$B$2:$J$5570,6,0)</f>
        <v>121564.203565368</v>
      </c>
      <c r="H392" s="0" t="n">
        <f aca="false">IFERROR(IF(I392=K392,0,1),1)</f>
        <v>0</v>
      </c>
      <c r="I392" s="0" t="s">
        <v>3550</v>
      </c>
      <c r="K392" s="4" t="str">
        <f aca="false">VLOOKUP(I392,'[1]35-SP'!K$1:K$1048576,1,0)</f>
        <v>'Ourinhos'</v>
      </c>
      <c r="N392" s="0" t="n">
        <v>112711</v>
      </c>
    </row>
    <row r="393" customFormat="false" ht="12.8" hidden="false" customHeight="false" outlineLevel="0" collapsed="false">
      <c r="B393" s="0" t="n">
        <v>353475</v>
      </c>
      <c r="C393" s="0" t="n">
        <v>3</v>
      </c>
      <c r="D393" s="0" t="n">
        <v>35</v>
      </c>
      <c r="E393" s="2" t="n">
        <f aca="false">VLOOKUP(B393,'10'!$B$2:$F$5570,4,0)</f>
        <v>-20.0061</v>
      </c>
      <c r="F393" s="2" t="n">
        <f aca="false">VLOOKUP(B393,'10'!$B$2:$F$5570,5,0)</f>
        <v>-50.3768</v>
      </c>
      <c r="G393" s="3" t="n">
        <f aca="false">VLOOKUP(B393,'10'!$B$2:$J$5570,6,0)</f>
        <v>10976.3811844873</v>
      </c>
      <c r="H393" s="0" t="n">
        <f aca="false">IFERROR(IF(I393=K393,0,1),1)</f>
        <v>0</v>
      </c>
      <c r="I393" s="0" t="s">
        <v>3551</v>
      </c>
      <c r="K393" s="4" t="str">
        <f aca="false">VLOOKUP(I393,'[1]35-SP'!K$1:K$1048576,1,0)</f>
        <v>'Ouroeste'</v>
      </c>
      <c r="N393" s="0" t="n">
        <v>10177</v>
      </c>
    </row>
    <row r="394" customFormat="false" ht="12.8" hidden="false" customHeight="false" outlineLevel="0" collapsed="false">
      <c r="B394" s="0" t="n">
        <v>353480</v>
      </c>
      <c r="C394" s="0" t="n">
        <v>3</v>
      </c>
      <c r="D394" s="0" t="n">
        <v>35</v>
      </c>
      <c r="E394" s="2" t="n">
        <f aca="false">VLOOKUP(B394,'10'!$B$2:$F$5570,4,0)</f>
        <v>-21.4872</v>
      </c>
      <c r="F394" s="2" t="n">
        <f aca="false">VLOOKUP(B394,'10'!$B$2:$F$5570,5,0)</f>
        <v>-51.7024</v>
      </c>
      <c r="G394" s="3" t="n">
        <f aca="false">VLOOKUP(B394,'10'!$B$2:$J$5570,6,0)</f>
        <v>9170.89213046039</v>
      </c>
      <c r="H394" s="0" t="n">
        <f aca="false">IFERROR(IF(I394=K394,0,1),1)</f>
        <v>1</v>
      </c>
      <c r="I394" s="0" t="s">
        <v>3552</v>
      </c>
      <c r="K394" s="4" t="e">
        <f aca="false">VLOOKUP(I394,'[1]35-SP'!K$1:K$1048576,1,0)</f>
        <v>#N/A</v>
      </c>
      <c r="N394" s="0" t="n">
        <v>8503</v>
      </c>
    </row>
    <row r="395" customFormat="false" ht="12.8" hidden="false" customHeight="false" outlineLevel="0" collapsed="false">
      <c r="B395" s="0" t="n">
        <v>353490</v>
      </c>
      <c r="C395" s="0" t="n">
        <v>3</v>
      </c>
      <c r="D395" s="0" t="n">
        <v>35</v>
      </c>
      <c r="E395" s="2" t="n">
        <f aca="false">VLOOKUP(B395,'10'!$B$2:$F$5570,4,0)</f>
        <v>-21.5627</v>
      </c>
      <c r="F395" s="2" t="n">
        <f aca="false">VLOOKUP(B395,'10'!$B$2:$F$5570,5,0)</f>
        <v>-51.2654</v>
      </c>
      <c r="G395" s="3" t="n">
        <f aca="false">VLOOKUP(B395,'10'!$B$2:$J$5570,6,0)</f>
        <v>15239.8807248507</v>
      </c>
      <c r="H395" s="0" t="n">
        <f aca="false">IFERROR(IF(I395=K395,0,1),1)</f>
        <v>0</v>
      </c>
      <c r="I395" s="0" t="s">
        <v>3553</v>
      </c>
      <c r="K395" s="4" t="str">
        <f aca="false">VLOOKUP(I395,'[1]35-SP'!K$1:K$1048576,1,0)</f>
        <v>'Pacaembu'</v>
      </c>
      <c r="N395" s="0" t="n">
        <v>14130</v>
      </c>
    </row>
    <row r="396" customFormat="false" ht="12.8" hidden="false" customHeight="false" outlineLevel="0" collapsed="false">
      <c r="B396" s="0" t="n">
        <v>353500</v>
      </c>
      <c r="C396" s="0" t="n">
        <v>3</v>
      </c>
      <c r="D396" s="0" t="n">
        <v>35</v>
      </c>
      <c r="E396" s="2" t="n">
        <f aca="false">VLOOKUP(B396,'10'!$B$2:$F$5570,4,0)</f>
        <v>-20.39</v>
      </c>
      <c r="F396" s="2" t="n">
        <f aca="false">VLOOKUP(B396,'10'!$B$2:$F$5570,5,0)</f>
        <v>-49.4309</v>
      </c>
      <c r="G396" s="3" t="n">
        <f aca="false">VLOOKUP(B396,'10'!$B$2:$J$5570,6,0)</f>
        <v>13790.3124520836</v>
      </c>
      <c r="H396" s="0" t="n">
        <f aca="false">IFERROR(IF(I396=K396,0,1),1)</f>
        <v>1</v>
      </c>
      <c r="I396" s="0" t="s">
        <v>1677</v>
      </c>
      <c r="K396" s="4" t="e">
        <f aca="false">VLOOKUP(I396,'[1]35-SP'!K$1:K$1048576,1,0)</f>
        <v>#N/A</v>
      </c>
      <c r="N396" s="0" t="n">
        <v>12786</v>
      </c>
    </row>
    <row r="397" customFormat="false" ht="12.8" hidden="false" customHeight="false" outlineLevel="0" collapsed="false">
      <c r="B397" s="0" t="n">
        <v>353510</v>
      </c>
      <c r="C397" s="0" t="n">
        <v>3</v>
      </c>
      <c r="D397" s="0" t="n">
        <v>35</v>
      </c>
      <c r="E397" s="2" t="n">
        <f aca="false">VLOOKUP(B397,'10'!$B$2:$F$5570,4,0)</f>
        <v>-21.0854</v>
      </c>
      <c r="F397" s="2" t="n">
        <f aca="false">VLOOKUP(B397,'10'!$B$2:$F$5570,5,0)</f>
        <v>-48.8037</v>
      </c>
      <c r="G397" s="3" t="n">
        <f aca="false">VLOOKUP(B397,'10'!$B$2:$J$5570,6,0)</f>
        <v>14083.6774596674</v>
      </c>
      <c r="H397" s="0" t="n">
        <f aca="false">IFERROR(IF(I397=K397,0,1),1)</f>
        <v>1</v>
      </c>
      <c r="I397" s="0" t="s">
        <v>3554</v>
      </c>
      <c r="K397" s="4" t="e">
        <f aca="false">VLOOKUP(I397,'[1]35-SP'!K$1:K$1048576,1,0)</f>
        <v>#N/A</v>
      </c>
      <c r="N397" s="0" t="n">
        <v>13058</v>
      </c>
    </row>
    <row r="398" customFormat="false" ht="12.8" hidden="false" customHeight="false" outlineLevel="0" collapsed="false">
      <c r="B398" s="0" t="n">
        <v>353520</v>
      </c>
      <c r="C398" s="0" t="n">
        <v>3</v>
      </c>
      <c r="D398" s="0" t="n">
        <v>35</v>
      </c>
      <c r="E398" s="2" t="n">
        <f aca="false">VLOOKUP(B398,'10'!$B$2:$F$5570,4,0)</f>
        <v>-20.4148</v>
      </c>
      <c r="F398" s="2" t="n">
        <f aca="false">VLOOKUP(B398,'10'!$B$2:$F$5570,5,0)</f>
        <v>-50.7632</v>
      </c>
      <c r="G398" s="3" t="n">
        <f aca="false">VLOOKUP(B398,'10'!$B$2:$J$5570,6,0)</f>
        <v>10073.6366574738</v>
      </c>
      <c r="H398" s="0" t="n">
        <f aca="false">IFERROR(IF(I398=K398,0,1),1)</f>
        <v>1</v>
      </c>
      <c r="I398" s="0" t="s">
        <v>3555</v>
      </c>
      <c r="K398" s="4" t="e">
        <f aca="false">VLOOKUP(I398,'[1]35-SP'!K$1:K$1048576,1,0)</f>
        <v>#N/A</v>
      </c>
      <c r="N398" s="0" t="n">
        <v>9340</v>
      </c>
    </row>
    <row r="399" customFormat="false" ht="12.8" hidden="false" customHeight="false" outlineLevel="0" collapsed="false">
      <c r="B399" s="0" t="n">
        <v>353530</v>
      </c>
      <c r="C399" s="0" t="n">
        <v>3</v>
      </c>
      <c r="D399" s="0" t="n">
        <v>35</v>
      </c>
      <c r="E399" s="2" t="n">
        <f aca="false">VLOOKUP(B399,'10'!$B$2:$F$5570,4,0)</f>
        <v>-22.7858</v>
      </c>
      <c r="F399" s="2" t="n">
        <f aca="false">VLOOKUP(B399,'10'!$B$2:$F$5570,5,0)</f>
        <v>-50.218</v>
      </c>
      <c r="G399" s="3" t="n">
        <f aca="false">VLOOKUP(B399,'10'!$B$2:$J$5570,6,0)</f>
        <v>23909.2481180814</v>
      </c>
      <c r="H399" s="0" t="n">
        <f aca="false">IFERROR(IF(I399=K399,0,1),1)</f>
        <v>0</v>
      </c>
      <c r="I399" s="0" t="s">
        <v>3556</v>
      </c>
      <c r="K399" s="4" t="str">
        <f aca="false">VLOOKUP(I399,'[1]35-SP'!K$1:K$1048576,1,0)</f>
        <v>'Palmital'</v>
      </c>
      <c r="N399" s="0" t="n">
        <v>22168</v>
      </c>
    </row>
    <row r="400" customFormat="false" ht="12.8" hidden="false" customHeight="false" outlineLevel="0" collapsed="false">
      <c r="B400" s="0" t="n">
        <v>353540</v>
      </c>
      <c r="C400" s="0" t="n">
        <v>3</v>
      </c>
      <c r="D400" s="0" t="n">
        <v>35</v>
      </c>
      <c r="E400" s="2" t="n">
        <f aca="false">VLOOKUP(B400,'10'!$B$2:$F$5570,4,0)</f>
        <v>-21.354</v>
      </c>
      <c r="F400" s="2" t="n">
        <f aca="false">VLOOKUP(B400,'10'!$B$2:$F$5570,5,0)</f>
        <v>-51.8562</v>
      </c>
      <c r="G400" s="3" t="n">
        <f aca="false">VLOOKUP(B400,'10'!$B$2:$J$5570,6,0)</f>
        <v>16922.4153271697</v>
      </c>
      <c r="H400" s="0" t="n">
        <f aca="false">IFERROR(IF(I400=K400,0,1),1)</f>
        <v>0</v>
      </c>
      <c r="I400" s="0" t="s">
        <v>3557</v>
      </c>
      <c r="K400" s="4" t="str">
        <f aca="false">VLOOKUP(I400,'[1]35-SP'!K$1:K$1048576,1,0)</f>
        <v>'Panorama'</v>
      </c>
      <c r="N400" s="0" t="n">
        <v>15690</v>
      </c>
    </row>
    <row r="401" customFormat="false" ht="12.8" hidden="false" customHeight="false" outlineLevel="0" collapsed="false">
      <c r="B401" s="0" t="n">
        <v>353550</v>
      </c>
      <c r="C401" s="0" t="n">
        <v>3</v>
      </c>
      <c r="D401" s="0" t="n">
        <v>35</v>
      </c>
      <c r="E401" s="2" t="n">
        <f aca="false">VLOOKUP(B401,'10'!$B$2:$F$5570,4,0)</f>
        <v>-22.4114</v>
      </c>
      <c r="F401" s="2" t="n">
        <f aca="false">VLOOKUP(B401,'10'!$B$2:$F$5570,5,0)</f>
        <v>-50.5732</v>
      </c>
      <c r="G401" s="3" t="n">
        <f aca="false">VLOOKUP(B401,'10'!$B$2:$J$5570,6,0)</f>
        <v>49025.39124898</v>
      </c>
      <c r="H401" s="0" t="n">
        <f aca="false">IFERROR(IF(I401=K401,0,1),1)</f>
        <v>0</v>
      </c>
      <c r="I401" s="0" t="s">
        <v>3558</v>
      </c>
      <c r="K401" s="4" t="str">
        <f aca="false">VLOOKUP(I401,'[1]35-SP'!K$1:K$1048576,1,0)</f>
        <v>'Paraguacu_Paulista'</v>
      </c>
      <c r="N401" s="0" t="n">
        <v>45455</v>
      </c>
    </row>
    <row r="402" customFormat="false" ht="12.8" hidden="false" customHeight="false" outlineLevel="0" collapsed="false">
      <c r="B402" s="0" t="n">
        <v>353560</v>
      </c>
      <c r="C402" s="0" t="n">
        <v>3</v>
      </c>
      <c r="D402" s="0" t="n">
        <v>35</v>
      </c>
      <c r="E402" s="2" t="n">
        <f aca="false">VLOOKUP(B402,'10'!$B$2:$F$5570,4,0)</f>
        <v>-23.3872</v>
      </c>
      <c r="F402" s="2" t="n">
        <f aca="false">VLOOKUP(B402,'10'!$B$2:$F$5570,5,0)</f>
        <v>-45.6639</v>
      </c>
      <c r="G402" s="3" t="n">
        <f aca="false">VLOOKUP(B402,'10'!$B$2:$J$5570,6,0)</f>
        <v>19607.999403948</v>
      </c>
      <c r="H402" s="0" t="n">
        <f aca="false">IFERROR(IF(I402=K402,0,1),1)</f>
        <v>1</v>
      </c>
      <c r="I402" s="0" t="s">
        <v>3559</v>
      </c>
      <c r="K402" s="4" t="e">
        <f aca="false">VLOOKUP(I402,'[1]35-SP'!K$1:K$1048576,1,0)</f>
        <v>#N/A</v>
      </c>
      <c r="N402" s="0" t="n">
        <v>18180</v>
      </c>
    </row>
    <row r="403" customFormat="false" ht="12.8" hidden="false" customHeight="false" outlineLevel="0" collapsed="false">
      <c r="B403" s="0" t="n">
        <v>353570</v>
      </c>
      <c r="C403" s="0" t="n">
        <v>3</v>
      </c>
      <c r="D403" s="0" t="n">
        <v>35</v>
      </c>
      <c r="E403" s="2" t="n">
        <f aca="false">VLOOKUP(B403,'10'!$B$2:$F$5570,4,0)</f>
        <v>-21.0159</v>
      </c>
      <c r="F403" s="2" t="n">
        <f aca="false">VLOOKUP(B403,'10'!$B$2:$F$5570,5,0)</f>
        <v>-48.7761</v>
      </c>
      <c r="G403" s="3" t="n">
        <f aca="false">VLOOKUP(B403,'10'!$B$2:$J$5570,6,0)</f>
        <v>6914.57008683777</v>
      </c>
      <c r="H403" s="0" t="n">
        <f aca="false">IFERROR(IF(I403=K403,0,1),1)</f>
        <v>1</v>
      </c>
      <c r="I403" s="0" t="s">
        <v>3560</v>
      </c>
      <c r="K403" s="4" t="e">
        <f aca="false">VLOOKUP(I403,'[1]35-SP'!K$1:K$1048576,1,0)</f>
        <v>#N/A</v>
      </c>
      <c r="N403" s="0" t="n">
        <v>6411</v>
      </c>
    </row>
    <row r="404" customFormat="false" ht="12.8" hidden="false" customHeight="false" outlineLevel="0" collapsed="false">
      <c r="B404" s="0" t="n">
        <v>353580</v>
      </c>
      <c r="C404" s="0" t="n">
        <v>3</v>
      </c>
      <c r="D404" s="0" t="n">
        <v>35</v>
      </c>
      <c r="E404" s="2" t="n">
        <f aca="false">VLOOKUP(B404,'10'!$B$2:$F$5570,4,0)</f>
        <v>-23.3862</v>
      </c>
      <c r="F404" s="2" t="n">
        <f aca="false">VLOOKUP(B404,'10'!$B$2:$F$5570,5,0)</f>
        <v>-48.7214</v>
      </c>
      <c r="G404" s="3" t="n">
        <f aca="false">VLOOKUP(B404,'10'!$B$2:$J$5570,6,0)</f>
        <v>21563.4066052328</v>
      </c>
      <c r="H404" s="0" t="n">
        <f aca="false">IFERROR(IF(I404=K404,0,1),1)</f>
        <v>0</v>
      </c>
      <c r="I404" s="0" t="s">
        <v>3561</v>
      </c>
      <c r="K404" s="4" t="str">
        <f aca="false">VLOOKUP(I404,'[1]35-SP'!K$1:K$1048576,1,0)</f>
        <v>'Paranapanema'</v>
      </c>
      <c r="N404" s="0" t="n">
        <v>19993</v>
      </c>
    </row>
    <row r="405" customFormat="false" ht="12.8" hidden="false" customHeight="false" outlineLevel="0" collapsed="false">
      <c r="B405" s="0" t="n">
        <v>353590</v>
      </c>
      <c r="C405" s="0" t="n">
        <v>3</v>
      </c>
      <c r="D405" s="0" t="n">
        <v>35</v>
      </c>
      <c r="E405" s="2" t="n">
        <f aca="false">VLOOKUP(B405,'10'!$B$2:$F$5570,4,0)</f>
        <v>-20.1048</v>
      </c>
      <c r="F405" s="2" t="n">
        <f aca="false">VLOOKUP(B405,'10'!$B$2:$F$5570,5,0)</f>
        <v>-50.5886</v>
      </c>
      <c r="G405" s="3" t="n">
        <f aca="false">VLOOKUP(B405,'10'!$B$2:$J$5570,6,0)</f>
        <v>4379.98270513932</v>
      </c>
      <c r="H405" s="0" t="n">
        <f aca="false">IFERROR(IF(I405=K405,0,1),1)</f>
        <v>1</v>
      </c>
      <c r="I405" s="0" t="s">
        <v>3562</v>
      </c>
      <c r="K405" s="4" t="e">
        <f aca="false">VLOOKUP(I405,'[1]35-SP'!K$1:K$1048576,1,0)</f>
        <v>#N/A</v>
      </c>
      <c r="N405" s="0" t="n">
        <v>4061</v>
      </c>
    </row>
    <row r="406" customFormat="false" ht="12.8" hidden="false" customHeight="false" outlineLevel="0" collapsed="false">
      <c r="B406" s="0" t="n">
        <v>353600</v>
      </c>
      <c r="C406" s="0" t="n">
        <v>3</v>
      </c>
      <c r="D406" s="0" t="n">
        <v>35</v>
      </c>
      <c r="E406" s="2" t="n">
        <f aca="false">VLOOKUP(B406,'10'!$B$2:$F$5570,4,0)</f>
        <v>-21.7792</v>
      </c>
      <c r="F406" s="2" t="n">
        <f aca="false">VLOOKUP(B406,'10'!$B$2:$F$5570,5,0)</f>
        <v>-50.7949</v>
      </c>
      <c r="G406" s="3" t="n">
        <f aca="false">VLOOKUP(B406,'10'!$B$2:$J$5570,6,0)</f>
        <v>11842.4550855528</v>
      </c>
      <c r="H406" s="0" t="n">
        <f aca="false">IFERROR(IF(I406=K406,0,1),1)</f>
        <v>0</v>
      </c>
      <c r="I406" s="0" t="s">
        <v>3563</v>
      </c>
      <c r="K406" s="4" t="str">
        <f aca="false">VLOOKUP(I406,'[1]35-SP'!K$1:K$1048576,1,0)</f>
        <v>'Parapua'</v>
      </c>
      <c r="N406" s="0" t="n">
        <v>10980</v>
      </c>
    </row>
    <row r="407" customFormat="false" ht="12.8" hidden="false" customHeight="false" outlineLevel="0" collapsed="false">
      <c r="B407" s="0" t="n">
        <v>353610</v>
      </c>
      <c r="C407" s="0" t="n">
        <v>3</v>
      </c>
      <c r="D407" s="0" t="n">
        <v>35</v>
      </c>
      <c r="E407" s="2" t="n">
        <f aca="false">VLOOKUP(B407,'10'!$B$2:$F$5570,4,0)</f>
        <v>-23.0841</v>
      </c>
      <c r="F407" s="2" t="n">
        <f aca="false">VLOOKUP(B407,'10'!$B$2:$F$5570,5,0)</f>
        <v>-48.3679</v>
      </c>
      <c r="G407" s="3" t="n">
        <f aca="false">VLOOKUP(B407,'10'!$B$2:$J$5570,6,0)</f>
        <v>6859.5641479158</v>
      </c>
      <c r="H407" s="0" t="n">
        <f aca="false">IFERROR(IF(I407=K407,0,1),1)</f>
        <v>1</v>
      </c>
      <c r="I407" s="0" t="s">
        <v>3564</v>
      </c>
      <c r="K407" s="4" t="e">
        <f aca="false">VLOOKUP(I407,'[1]35-SP'!K$1:K$1048576,1,0)</f>
        <v>#N/A</v>
      </c>
      <c r="N407" s="0" t="n">
        <v>6360</v>
      </c>
    </row>
    <row r="408" customFormat="false" ht="12.8" hidden="false" customHeight="false" outlineLevel="0" collapsed="false">
      <c r="B408" s="0" t="n">
        <v>353620</v>
      </c>
      <c r="C408" s="0" t="n">
        <v>3</v>
      </c>
      <c r="D408" s="0" t="n">
        <v>35</v>
      </c>
      <c r="E408" s="2" t="n">
        <f aca="false">VLOOKUP(B408,'10'!$B$2:$F$5570,4,0)</f>
        <v>-24.7147</v>
      </c>
      <c r="F408" s="2" t="n">
        <f aca="false">VLOOKUP(B408,'10'!$B$2:$F$5570,5,0)</f>
        <v>-47.8742</v>
      </c>
      <c r="G408" s="3" t="n">
        <f aca="false">VLOOKUP(B408,'10'!$B$2:$J$5570,6,0)</f>
        <v>21107.1808765271</v>
      </c>
      <c r="H408" s="0" t="n">
        <f aca="false">IFERROR(IF(I408=K408,0,1),1)</f>
        <v>1</v>
      </c>
      <c r="I408" s="0" t="s">
        <v>3565</v>
      </c>
      <c r="K408" s="4" t="e">
        <f aca="false">VLOOKUP(I408,'[1]35-SP'!K$1:K$1048576,1,0)</f>
        <v>#N/A</v>
      </c>
      <c r="N408" s="0" t="n">
        <v>19570</v>
      </c>
    </row>
    <row r="409" customFormat="false" ht="12.8" hidden="false" customHeight="false" outlineLevel="0" collapsed="false">
      <c r="B409" s="0" t="n">
        <v>353625</v>
      </c>
      <c r="C409" s="0" t="n">
        <v>3</v>
      </c>
      <c r="D409" s="0" t="n">
        <v>35</v>
      </c>
      <c r="E409" s="2" t="n">
        <f aca="false">VLOOKUP(B409,'10'!$B$2:$F$5570,4,0)</f>
        <v>-20.3034</v>
      </c>
      <c r="F409" s="2" t="n">
        <f aca="false">VLOOKUP(B409,'10'!$B$2:$F$5570,5,0)</f>
        <v>-50.0163</v>
      </c>
      <c r="G409" s="3" t="n">
        <f aca="false">VLOOKUP(B409,'10'!$B$2:$J$5570,6,0)</f>
        <v>2322.11346076458</v>
      </c>
      <c r="H409" s="0" t="n">
        <f aca="false">IFERROR(IF(I409=K409,0,1),1)</f>
        <v>1</v>
      </c>
      <c r="I409" s="0" t="s">
        <v>3566</v>
      </c>
      <c r="K409" s="4" t="e">
        <f aca="false">VLOOKUP(I409,'[1]35-SP'!K$1:K$1048576,1,0)</f>
        <v>#N/A</v>
      </c>
      <c r="N409" s="0" t="n">
        <v>2153</v>
      </c>
    </row>
    <row r="410" customFormat="false" ht="12.8" hidden="false" customHeight="false" outlineLevel="0" collapsed="false">
      <c r="B410" s="0" t="n">
        <v>353630</v>
      </c>
      <c r="C410" s="0" t="n">
        <v>3</v>
      </c>
      <c r="D410" s="0" t="n">
        <v>35</v>
      </c>
      <c r="E410" s="2" t="n">
        <f aca="false">VLOOKUP(B410,'10'!$B$2:$F$5570,4,0)</f>
        <v>-20.6384</v>
      </c>
      <c r="F410" s="2" t="n">
        <f aca="false">VLOOKUP(B410,'10'!$B$2:$F$5570,5,0)</f>
        <v>-47.2801</v>
      </c>
      <c r="G410" s="3" t="n">
        <f aca="false">VLOOKUP(B410,'10'!$B$2:$J$5570,6,0)</f>
        <v>15670.2213058284</v>
      </c>
      <c r="H410" s="0" t="n">
        <f aca="false">IFERROR(IF(I410=K410,0,1),1)</f>
        <v>0</v>
      </c>
      <c r="I410" s="0" t="s">
        <v>3567</v>
      </c>
      <c r="K410" s="4" t="str">
        <f aca="false">VLOOKUP(I410,'[1]35-SP'!K$1:K$1048576,1,0)</f>
        <v>'Patrocinio_Paulista'</v>
      </c>
      <c r="N410" s="0" t="n">
        <v>14529</v>
      </c>
    </row>
    <row r="411" customFormat="false" ht="12.8" hidden="false" customHeight="false" outlineLevel="0" collapsed="false">
      <c r="B411" s="0" t="n">
        <v>353640</v>
      </c>
      <c r="C411" s="0" t="n">
        <v>3</v>
      </c>
      <c r="D411" s="0" t="n">
        <v>35</v>
      </c>
      <c r="E411" s="2" t="n">
        <f aca="false">VLOOKUP(B411,'10'!$B$2:$F$5570,4,0)</f>
        <v>-21.3153</v>
      </c>
      <c r="F411" s="2" t="n">
        <f aca="false">VLOOKUP(B411,'10'!$B$2:$F$5570,5,0)</f>
        <v>-51.8321</v>
      </c>
      <c r="G411" s="3" t="n">
        <f aca="false">VLOOKUP(B411,'10'!$B$2:$J$5570,6,0)</f>
        <v>7845.3568572232</v>
      </c>
      <c r="H411" s="0" t="n">
        <f aca="false">IFERROR(IF(I411=K411,0,1),1)</f>
        <v>1</v>
      </c>
      <c r="I411" s="0" t="s">
        <v>3568</v>
      </c>
      <c r="K411" s="4" t="e">
        <f aca="false">VLOOKUP(I411,'[1]35-SP'!K$1:K$1048576,1,0)</f>
        <v>#N/A</v>
      </c>
      <c r="N411" s="0" t="n">
        <v>7274</v>
      </c>
    </row>
    <row r="412" customFormat="false" ht="12.8" hidden="false" customHeight="false" outlineLevel="0" collapsed="false">
      <c r="B412" s="0" t="n">
        <v>353650</v>
      </c>
      <c r="C412" s="0" t="n">
        <v>3</v>
      </c>
      <c r="D412" s="0" t="n">
        <v>35</v>
      </c>
      <c r="E412" s="2" t="n">
        <f aca="false">VLOOKUP(B412,'10'!$B$2:$F$5570,4,0)</f>
        <v>-22.7542</v>
      </c>
      <c r="F412" s="2" t="n">
        <f aca="false">VLOOKUP(B412,'10'!$B$2:$F$5570,5,0)</f>
        <v>-47.1488</v>
      </c>
      <c r="G412" s="3" t="n">
        <f aca="false">VLOOKUP(B412,'10'!$B$2:$J$5570,6,0)</f>
        <v>115163.022241802</v>
      </c>
      <c r="H412" s="0" t="n">
        <f aca="false">IFERROR(IF(I412=K412,0,1),1)</f>
        <v>0</v>
      </c>
      <c r="I412" s="0" t="s">
        <v>3569</v>
      </c>
      <c r="K412" s="4" t="str">
        <f aca="false">VLOOKUP(I412,'[1]35-SP'!K$1:K$1048576,1,0)</f>
        <v>'Paulinia'</v>
      </c>
      <c r="N412" s="0" t="n">
        <v>106776</v>
      </c>
    </row>
    <row r="413" customFormat="false" ht="12.8" hidden="false" customHeight="false" outlineLevel="0" collapsed="false">
      <c r="B413" s="0" t="n">
        <v>353657</v>
      </c>
      <c r="C413" s="0" t="n">
        <v>3</v>
      </c>
      <c r="D413" s="0" t="n">
        <v>35</v>
      </c>
      <c r="E413" s="2" t="n">
        <f aca="false">VLOOKUP(B413,'10'!$B$2:$F$5570,4,0)</f>
        <v>-22.5768</v>
      </c>
      <c r="F413" s="2" t="n">
        <f aca="false">VLOOKUP(B413,'10'!$B$2:$F$5570,5,0)</f>
        <v>-49.4008</v>
      </c>
      <c r="G413" s="3" t="n">
        <f aca="false">VLOOKUP(B413,'10'!$B$2:$J$5570,6,0)</f>
        <v>1975.89960990279</v>
      </c>
      <c r="H413" s="0" t="n">
        <f aca="false">IFERROR(IF(I413=K413,0,1),1)</f>
        <v>1</v>
      </c>
      <c r="I413" s="0" t="s">
        <v>3570</v>
      </c>
      <c r="K413" s="4" t="e">
        <f aca="false">VLOOKUP(I413,'[1]35-SP'!K$1:K$1048576,1,0)</f>
        <v>#N/A</v>
      </c>
      <c r="N413" s="0" t="n">
        <v>1832</v>
      </c>
    </row>
    <row r="414" customFormat="false" ht="12.8" hidden="false" customHeight="false" outlineLevel="0" collapsed="false">
      <c r="B414" s="0" t="n">
        <v>353660</v>
      </c>
      <c r="C414" s="0" t="n">
        <v>3</v>
      </c>
      <c r="D414" s="0" t="n">
        <v>35</v>
      </c>
      <c r="E414" s="2" t="n">
        <f aca="false">VLOOKUP(B414,'10'!$B$2:$F$5570,4,0)</f>
        <v>-20.0296</v>
      </c>
      <c r="F414" s="2" t="n">
        <f aca="false">VLOOKUP(B414,'10'!$B$2:$F$5570,5,0)</f>
        <v>-49.4</v>
      </c>
      <c r="G414" s="3" t="n">
        <f aca="false">VLOOKUP(B414,'10'!$B$2:$J$5570,6,0)</f>
        <v>9631.43205045411</v>
      </c>
      <c r="H414" s="0" t="n">
        <f aca="false">IFERROR(IF(I414=K414,0,1),1)</f>
        <v>0</v>
      </c>
      <c r="I414" s="0" t="s">
        <v>3571</v>
      </c>
      <c r="K414" s="4" t="str">
        <f aca="false">VLOOKUP(I414,'[1]35-SP'!K$1:K$1048576,1,0)</f>
        <v>'Paulo_De_Faria'</v>
      </c>
      <c r="N414" s="0" t="n">
        <v>8930</v>
      </c>
    </row>
    <row r="415" customFormat="false" ht="12.8" hidden="false" customHeight="false" outlineLevel="0" collapsed="false">
      <c r="B415" s="0" t="n">
        <v>353670</v>
      </c>
      <c r="C415" s="0" t="n">
        <v>3</v>
      </c>
      <c r="D415" s="0" t="n">
        <v>35</v>
      </c>
      <c r="E415" s="2" t="n">
        <f aca="false">VLOOKUP(B415,'10'!$B$2:$F$5570,4,0)</f>
        <v>-22.3511</v>
      </c>
      <c r="F415" s="2" t="n">
        <f aca="false">VLOOKUP(B415,'10'!$B$2:$F$5570,5,0)</f>
        <v>-48.7781</v>
      </c>
      <c r="G415" s="3" t="n">
        <f aca="false">VLOOKUP(B415,'10'!$B$2:$J$5570,6,0)</f>
        <v>49883.9153152915</v>
      </c>
      <c r="H415" s="0" t="n">
        <f aca="false">IFERROR(IF(I415=K415,0,1),1)</f>
        <v>0</v>
      </c>
      <c r="I415" s="0" t="s">
        <v>3572</v>
      </c>
      <c r="K415" s="4" t="str">
        <f aca="false">VLOOKUP(I415,'[1]35-SP'!K$1:K$1048576,1,0)</f>
        <v>'Pederneiras'</v>
      </c>
      <c r="N415" s="0" t="n">
        <v>46251</v>
      </c>
    </row>
    <row r="416" customFormat="false" ht="12.8" hidden="false" customHeight="false" outlineLevel="0" collapsed="false">
      <c r="B416" s="0" t="n">
        <v>353680</v>
      </c>
      <c r="C416" s="0" t="n">
        <v>3</v>
      </c>
      <c r="D416" s="0" t="n">
        <v>35</v>
      </c>
      <c r="E416" s="2" t="n">
        <f aca="false">VLOOKUP(B416,'10'!$B$2:$F$5570,4,0)</f>
        <v>-22.7902</v>
      </c>
      <c r="F416" s="2" t="n">
        <f aca="false">VLOOKUP(B416,'10'!$B$2:$F$5570,5,0)</f>
        <v>-46.4455</v>
      </c>
      <c r="G416" s="3" t="n">
        <f aca="false">VLOOKUP(B416,'10'!$B$2:$J$5570,6,0)</f>
        <v>6552.17801864599</v>
      </c>
      <c r="H416" s="0" t="n">
        <f aca="false">IFERROR(IF(I416=K416,0,1),1)</f>
        <v>1</v>
      </c>
      <c r="I416" s="0" t="s">
        <v>3573</v>
      </c>
      <c r="K416" s="4" t="e">
        <f aca="false">VLOOKUP(I416,'[1]35-SP'!K$1:K$1048576,1,0)</f>
        <v>#N/A</v>
      </c>
      <c r="N416" s="0" t="n">
        <v>6075</v>
      </c>
    </row>
    <row r="417" customFormat="false" ht="12.8" hidden="false" customHeight="false" outlineLevel="0" collapsed="false">
      <c r="B417" s="0" t="n">
        <v>353690</v>
      </c>
      <c r="C417" s="0" t="n">
        <v>3</v>
      </c>
      <c r="D417" s="0" t="n">
        <v>35</v>
      </c>
      <c r="E417" s="2" t="n">
        <f aca="false">VLOOKUP(B417,'10'!$B$2:$F$5570,4,0)</f>
        <v>-20.2474</v>
      </c>
      <c r="F417" s="2" t="n">
        <f aca="false">VLOOKUP(B417,'10'!$B$2:$F$5570,5,0)</f>
        <v>-50.1129</v>
      </c>
      <c r="G417" s="3" t="n">
        <f aca="false">VLOOKUP(B417,'10'!$B$2:$J$5570,6,0)</f>
        <v>2704.99793757435</v>
      </c>
      <c r="H417" s="0" t="n">
        <f aca="false">IFERROR(IF(I417=K417,0,1),1)</f>
        <v>1</v>
      </c>
      <c r="I417" s="0" t="s">
        <v>3574</v>
      </c>
      <c r="K417" s="4" t="e">
        <f aca="false">VLOOKUP(I417,'[1]35-SP'!K$1:K$1048576,1,0)</f>
        <v>#N/A</v>
      </c>
      <c r="N417" s="0" t="n">
        <v>2508</v>
      </c>
    </row>
    <row r="418" customFormat="false" ht="12.8" hidden="false" customHeight="false" outlineLevel="0" collapsed="false">
      <c r="B418" s="0" t="n">
        <v>353700</v>
      </c>
      <c r="C418" s="0" t="n">
        <v>3</v>
      </c>
      <c r="D418" s="0" t="n">
        <v>35</v>
      </c>
      <c r="E418" s="2" t="n">
        <f aca="false">VLOOKUP(B418,'10'!$B$2:$F$5570,4,0)</f>
        <v>-20.2535</v>
      </c>
      <c r="F418" s="2" t="n">
        <f aca="false">VLOOKUP(B418,'10'!$B$2:$F$5570,5,0)</f>
        <v>-47.4775</v>
      </c>
      <c r="G418" s="3" t="n">
        <f aca="false">VLOOKUP(B418,'10'!$B$2:$J$5570,6,0)</f>
        <v>17985.863479661</v>
      </c>
      <c r="H418" s="0" t="n">
        <f aca="false">IFERROR(IF(I418=K418,0,1),1)</f>
        <v>0</v>
      </c>
      <c r="I418" s="0" t="s">
        <v>3575</v>
      </c>
      <c r="K418" s="4" t="str">
        <f aca="false">VLOOKUP(I418,'[1]35-SP'!K$1:K$1048576,1,0)</f>
        <v>'Pedregulho'</v>
      </c>
      <c r="N418" s="0" t="n">
        <v>16676</v>
      </c>
    </row>
    <row r="419" customFormat="false" ht="12.8" hidden="false" customHeight="false" outlineLevel="0" collapsed="false">
      <c r="B419" s="0" t="n">
        <v>353710</v>
      </c>
      <c r="C419" s="0" t="n">
        <v>3</v>
      </c>
      <c r="D419" s="0" t="n">
        <v>35</v>
      </c>
      <c r="E419" s="2" t="n">
        <f aca="false">VLOOKUP(B419,'10'!$B$2:$F$5570,4,0)</f>
        <v>-22.7413</v>
      </c>
      <c r="F419" s="2" t="n">
        <f aca="false">VLOOKUP(B419,'10'!$B$2:$F$5570,5,0)</f>
        <v>-46.8948</v>
      </c>
      <c r="G419" s="3" t="n">
        <f aca="false">VLOOKUP(B419,'10'!$B$2:$J$5570,6,0)</f>
        <v>51081.1033977108</v>
      </c>
      <c r="H419" s="0" t="n">
        <f aca="false">IFERROR(IF(I419=K419,0,1),1)</f>
        <v>0</v>
      </c>
      <c r="I419" s="0" t="s">
        <v>3576</v>
      </c>
      <c r="K419" s="4" t="str">
        <f aca="false">VLOOKUP(I419,'[1]35-SP'!K$1:K$1048576,1,0)</f>
        <v>'Pedreira'</v>
      </c>
      <c r="N419" s="0" t="n">
        <v>47361</v>
      </c>
    </row>
    <row r="420" customFormat="false" ht="12.8" hidden="false" customHeight="false" outlineLevel="0" collapsed="false">
      <c r="B420" s="0" t="n">
        <v>353715</v>
      </c>
      <c r="C420" s="0" t="n">
        <v>3</v>
      </c>
      <c r="D420" s="0" t="n">
        <v>35</v>
      </c>
      <c r="E420" s="2" t="n">
        <f aca="false">VLOOKUP(B420,'10'!$B$2:$F$5570,4,0)</f>
        <v>-22.8174</v>
      </c>
      <c r="F420" s="2" t="n">
        <f aca="false">VLOOKUP(B420,'10'!$B$2:$F$5570,5,0)</f>
        <v>-50.7933</v>
      </c>
      <c r="G420" s="3" t="n">
        <f aca="false">VLOOKUP(B420,'10'!$B$2:$J$5570,6,0)</f>
        <v>3327.32003086796</v>
      </c>
      <c r="H420" s="0" t="n">
        <f aca="false">IFERROR(IF(I420=K420,0,1),1)</f>
        <v>1</v>
      </c>
      <c r="I420" s="0" t="s">
        <v>3577</v>
      </c>
      <c r="K420" s="4" t="e">
        <f aca="false">VLOOKUP(I420,'[1]35-SP'!K$1:K$1048576,1,0)</f>
        <v>#N/A</v>
      </c>
      <c r="N420" s="0" t="n">
        <v>3085</v>
      </c>
    </row>
    <row r="421" customFormat="false" ht="12.8" hidden="false" customHeight="false" outlineLevel="0" collapsed="false">
      <c r="B421" s="0" t="n">
        <v>353720</v>
      </c>
      <c r="C421" s="0" t="n">
        <v>3</v>
      </c>
      <c r="D421" s="0" t="n">
        <v>35</v>
      </c>
      <c r="E421" s="2" t="n">
        <f aca="false">VLOOKUP(B421,'10'!$B$2:$F$5570,4,0)</f>
        <v>-24.2764</v>
      </c>
      <c r="F421" s="2" t="n">
        <f aca="false">VLOOKUP(B421,'10'!$B$2:$F$5570,5,0)</f>
        <v>-47.2354</v>
      </c>
      <c r="G421" s="3" t="n">
        <f aca="false">VLOOKUP(B421,'10'!$B$2:$J$5570,6,0)</f>
        <v>12122.8775192726</v>
      </c>
      <c r="H421" s="0" t="n">
        <f aca="false">IFERROR(IF(I421=K421,0,1),1)</f>
        <v>1</v>
      </c>
      <c r="I421" s="0" t="s">
        <v>3578</v>
      </c>
      <c r="K421" s="4" t="e">
        <f aca="false">VLOOKUP(I421,'[1]35-SP'!K$1:K$1048576,1,0)</f>
        <v>#N/A</v>
      </c>
      <c r="N421" s="0" t="n">
        <v>11240</v>
      </c>
    </row>
    <row r="422" customFormat="false" ht="12.8" hidden="false" customHeight="false" outlineLevel="0" collapsed="false">
      <c r="B422" s="0" t="n">
        <v>353730</v>
      </c>
      <c r="C422" s="0" t="n">
        <v>3</v>
      </c>
      <c r="D422" s="0" t="n">
        <v>35</v>
      </c>
      <c r="E422" s="2" t="n">
        <f aca="false">VLOOKUP(B422,'10'!$B$2:$F$5570,4,0)</f>
        <v>-21.4148</v>
      </c>
      <c r="F422" s="2" t="n">
        <f aca="false">VLOOKUP(B422,'10'!$B$2:$F$5570,5,0)</f>
        <v>-50.0769</v>
      </c>
      <c r="G422" s="3" t="n">
        <f aca="false">VLOOKUP(B422,'10'!$B$2:$J$5570,6,0)</f>
        <v>67999.2045335924</v>
      </c>
      <c r="H422" s="0" t="n">
        <f aca="false">IFERROR(IF(I422=K422,0,1),1)</f>
        <v>0</v>
      </c>
      <c r="I422" s="0" t="s">
        <v>3579</v>
      </c>
      <c r="K422" s="4" t="str">
        <f aca="false">VLOOKUP(I422,'[1]35-SP'!K$1:K$1048576,1,0)</f>
        <v>'Penapolis'</v>
      </c>
      <c r="N422" s="0" t="n">
        <v>63047</v>
      </c>
    </row>
    <row r="423" customFormat="false" ht="12.8" hidden="false" customHeight="false" outlineLevel="0" collapsed="false">
      <c r="B423" s="0" t="n">
        <v>353740</v>
      </c>
      <c r="C423" s="0" t="n">
        <v>3</v>
      </c>
      <c r="D423" s="0" t="n">
        <v>35</v>
      </c>
      <c r="E423" s="2" t="n">
        <f aca="false">VLOOKUP(B423,'10'!$B$2:$F$5570,4,0)</f>
        <v>-20.6368</v>
      </c>
      <c r="F423" s="2" t="n">
        <f aca="false">VLOOKUP(B423,'10'!$B$2:$F$5570,5,0)</f>
        <v>-51.1123</v>
      </c>
      <c r="G423" s="3" t="n">
        <f aca="false">VLOOKUP(B423,'10'!$B$2:$J$5570,6,0)</f>
        <v>27675.5371125031</v>
      </c>
      <c r="H423" s="0" t="n">
        <f aca="false">IFERROR(IF(I423=K423,0,1),1)</f>
        <v>0</v>
      </c>
      <c r="I423" s="0" t="s">
        <v>3580</v>
      </c>
      <c r="K423" s="4" t="str">
        <f aca="false">VLOOKUP(I423,'[1]35-SP'!K$1:K$1048576,1,0)</f>
        <v>'Pereira_Barreto'</v>
      </c>
      <c r="N423" s="0" t="n">
        <v>25660</v>
      </c>
    </row>
    <row r="424" customFormat="false" ht="12.8" hidden="false" customHeight="false" outlineLevel="0" collapsed="false">
      <c r="B424" s="0" t="n">
        <v>353750</v>
      </c>
      <c r="C424" s="0" t="n">
        <v>3</v>
      </c>
      <c r="D424" s="0" t="n">
        <v>35</v>
      </c>
      <c r="E424" s="2" t="n">
        <f aca="false">VLOOKUP(B424,'10'!$B$2:$F$5570,4,0)</f>
        <v>-23.0804</v>
      </c>
      <c r="F424" s="2" t="n">
        <f aca="false">VLOOKUP(B424,'10'!$B$2:$F$5570,5,0)</f>
        <v>-47.972</v>
      </c>
      <c r="G424" s="3" t="n">
        <f aca="false">VLOOKUP(B424,'10'!$B$2:$J$5570,6,0)</f>
        <v>9232.36935631435</v>
      </c>
      <c r="H424" s="0" t="n">
        <f aca="false">IFERROR(IF(I424=K424,0,1),1)</f>
        <v>1</v>
      </c>
      <c r="I424" s="0" t="s">
        <v>3581</v>
      </c>
      <c r="K424" s="4" t="e">
        <f aca="false">VLOOKUP(I424,'[1]35-SP'!K$1:K$1048576,1,0)</f>
        <v>#N/A</v>
      </c>
      <c r="N424" s="0" t="n">
        <v>8560</v>
      </c>
    </row>
    <row r="425" customFormat="false" ht="12.8" hidden="false" customHeight="false" outlineLevel="0" collapsed="false">
      <c r="B425" s="0" t="n">
        <v>353760</v>
      </c>
      <c r="C425" s="0" t="n">
        <v>3</v>
      </c>
      <c r="D425" s="0" t="n">
        <v>35</v>
      </c>
      <c r="E425" s="2" t="n">
        <f aca="false">VLOOKUP(B425,'10'!$B$2:$F$5570,4,0)</f>
        <v>-24.312</v>
      </c>
      <c r="F425" s="2" t="n">
        <f aca="false">VLOOKUP(B425,'10'!$B$2:$F$5570,5,0)</f>
        <v>-47.0012</v>
      </c>
      <c r="G425" s="3" t="n">
        <f aca="false">VLOOKUP(B425,'10'!$B$2:$J$5570,6,0)</f>
        <v>72853.7482804114</v>
      </c>
      <c r="H425" s="0" t="n">
        <f aca="false">IFERROR(IF(I425=K425,0,1),1)</f>
        <v>0</v>
      </c>
      <c r="I425" s="0" t="s">
        <v>3582</v>
      </c>
      <c r="K425" s="4" t="str">
        <f aca="false">VLOOKUP(I425,'[1]35-SP'!K$1:K$1048576,1,0)</f>
        <v>'Peruibe'</v>
      </c>
      <c r="N425" s="0" t="n">
        <v>67548</v>
      </c>
    </row>
    <row r="426" customFormat="false" ht="12.8" hidden="false" customHeight="false" outlineLevel="0" collapsed="false">
      <c r="B426" s="0" t="n">
        <v>353770</v>
      </c>
      <c r="C426" s="0" t="n">
        <v>3</v>
      </c>
      <c r="D426" s="0" t="n">
        <v>35</v>
      </c>
      <c r="E426" s="2" t="n">
        <f aca="false">VLOOKUP(B426,'10'!$B$2:$F$5570,4,0)</f>
        <v>-21.5921</v>
      </c>
      <c r="F426" s="2" t="n">
        <f aca="false">VLOOKUP(B426,'10'!$B$2:$F$5570,5,0)</f>
        <v>-50.6003</v>
      </c>
      <c r="G426" s="3" t="n">
        <f aca="false">VLOOKUP(B426,'10'!$B$2:$J$5570,6,0)</f>
        <v>6387.16020188009</v>
      </c>
      <c r="H426" s="0" t="n">
        <f aca="false">IFERROR(IF(I426=K426,0,1),1)</f>
        <v>1</v>
      </c>
      <c r="I426" s="0" t="s">
        <v>3583</v>
      </c>
      <c r="K426" s="4" t="e">
        <f aca="false">VLOOKUP(I426,'[1]35-SP'!K$1:K$1048576,1,0)</f>
        <v>#N/A</v>
      </c>
      <c r="N426" s="0" t="n">
        <v>5922</v>
      </c>
    </row>
    <row r="427" customFormat="false" ht="12.8" hidden="false" customHeight="false" outlineLevel="0" collapsed="false">
      <c r="B427" s="0" t="n">
        <v>353780</v>
      </c>
      <c r="C427" s="0" t="n">
        <v>3</v>
      </c>
      <c r="D427" s="0" t="n">
        <v>35</v>
      </c>
      <c r="E427" s="2" t="n">
        <f aca="false">VLOOKUP(B427,'10'!$B$2:$F$5570,4,0)</f>
        <v>-23.7139</v>
      </c>
      <c r="F427" s="2" t="n">
        <f aca="false">VLOOKUP(B427,'10'!$B$2:$F$5570,5,0)</f>
        <v>-47.4256</v>
      </c>
      <c r="G427" s="3" t="n">
        <f aca="false">VLOOKUP(B427,'10'!$B$2:$J$5570,6,0)</f>
        <v>59480.8338354416</v>
      </c>
      <c r="H427" s="0" t="n">
        <f aca="false">IFERROR(IF(I427=K427,0,1),1)</f>
        <v>0</v>
      </c>
      <c r="I427" s="0" t="s">
        <v>3584</v>
      </c>
      <c r="K427" s="4" t="str">
        <f aca="false">VLOOKUP(I427,'[1]35-SP'!K$1:K$1048576,1,0)</f>
        <v>'Piedade'</v>
      </c>
      <c r="N427" s="0" t="n">
        <v>55149</v>
      </c>
    </row>
    <row r="428" customFormat="false" ht="12.8" hidden="false" customHeight="false" outlineLevel="0" collapsed="false">
      <c r="B428" s="0" t="n">
        <v>353790</v>
      </c>
      <c r="C428" s="0" t="n">
        <v>3</v>
      </c>
      <c r="D428" s="0" t="n">
        <v>35</v>
      </c>
      <c r="E428" s="2" t="n">
        <f aca="false">VLOOKUP(B428,'10'!$B$2:$F$5570,4,0)</f>
        <v>-23.8077</v>
      </c>
      <c r="F428" s="2" t="n">
        <f aca="false">VLOOKUP(B428,'10'!$B$2:$F$5570,5,0)</f>
        <v>-47.7222</v>
      </c>
      <c r="G428" s="3" t="n">
        <f aca="false">VLOOKUP(B428,'10'!$B$2:$J$5570,6,0)</f>
        <v>31237.9805685669</v>
      </c>
      <c r="H428" s="0" t="n">
        <f aca="false">IFERROR(IF(I428=K428,0,1),1)</f>
        <v>0</v>
      </c>
      <c r="I428" s="0" t="s">
        <v>3585</v>
      </c>
      <c r="K428" s="4" t="str">
        <f aca="false">VLOOKUP(I428,'[1]35-SP'!K$1:K$1048576,1,0)</f>
        <v>'Pilar_Do_Sul'</v>
      </c>
      <c r="N428" s="0" t="n">
        <v>28963</v>
      </c>
    </row>
    <row r="429" customFormat="false" ht="12.8" hidden="false" customHeight="false" outlineLevel="0" collapsed="false">
      <c r="B429" s="0" t="n">
        <v>353800</v>
      </c>
      <c r="C429" s="0" t="n">
        <v>3</v>
      </c>
      <c r="D429" s="0" t="n">
        <v>35</v>
      </c>
      <c r="E429" s="2" t="n">
        <f aca="false">VLOOKUP(B429,'10'!$B$2:$F$5570,4,0)</f>
        <v>-22.9246</v>
      </c>
      <c r="F429" s="2" t="n">
        <f aca="false">VLOOKUP(B429,'10'!$B$2:$F$5570,5,0)</f>
        <v>-45.4613</v>
      </c>
      <c r="G429" s="3" t="n">
        <f aca="false">VLOOKUP(B429,'10'!$B$2:$J$5570,6,0)</f>
        <v>179551.24866734</v>
      </c>
      <c r="H429" s="0" t="n">
        <f aca="false">IFERROR(IF(I429=K429,0,1),1)</f>
        <v>0</v>
      </c>
      <c r="I429" s="0" t="s">
        <v>3586</v>
      </c>
      <c r="K429" s="4" t="str">
        <f aca="false">VLOOKUP(I429,'[1]35-SP'!K$1:K$1048576,1,0)</f>
        <v>'Pindamonhangaba'</v>
      </c>
      <c r="N429" s="0" t="n">
        <v>166475</v>
      </c>
    </row>
    <row r="430" customFormat="false" ht="12.8" hidden="false" customHeight="false" outlineLevel="0" collapsed="false">
      <c r="B430" s="0" t="n">
        <v>353810</v>
      </c>
      <c r="C430" s="0" t="n">
        <v>3</v>
      </c>
      <c r="D430" s="0" t="n">
        <v>35</v>
      </c>
      <c r="E430" s="2" t="n">
        <f aca="false">VLOOKUP(B430,'10'!$B$2:$F$5570,4,0)</f>
        <v>-21.1853</v>
      </c>
      <c r="F430" s="2" t="n">
        <f aca="false">VLOOKUP(B430,'10'!$B$2:$F$5570,5,0)</f>
        <v>-48.9086</v>
      </c>
      <c r="G430" s="3" t="n">
        <f aca="false">VLOOKUP(B430,'10'!$B$2:$J$5570,6,0)</f>
        <v>18202.6515918829</v>
      </c>
      <c r="H430" s="0" t="n">
        <f aca="false">IFERROR(IF(I430=K430,0,1),1)</f>
        <v>1</v>
      </c>
      <c r="I430" s="0" t="s">
        <v>3587</v>
      </c>
      <c r="K430" s="4" t="e">
        <f aca="false">VLOOKUP(I430,'[1]35-SP'!K$1:K$1048576,1,0)</f>
        <v>#N/A</v>
      </c>
      <c r="N430" s="0" t="n">
        <v>16877</v>
      </c>
    </row>
    <row r="431" customFormat="false" ht="12.8" hidden="false" customHeight="false" outlineLevel="0" collapsed="false">
      <c r="B431" s="0" t="n">
        <v>353820</v>
      </c>
      <c r="C431" s="0" t="n">
        <v>3</v>
      </c>
      <c r="D431" s="0" t="n">
        <v>35</v>
      </c>
      <c r="E431" s="2" t="n">
        <f aca="false">VLOOKUP(B431,'10'!$B$2:$F$5570,4,0)</f>
        <v>-22.7811</v>
      </c>
      <c r="F431" s="2" t="n">
        <f aca="false">VLOOKUP(B431,'10'!$B$2:$F$5570,5,0)</f>
        <v>-46.5897</v>
      </c>
      <c r="G431" s="3" t="n">
        <f aca="false">VLOOKUP(B431,'10'!$B$2:$J$5570,6,0)</f>
        <v>16200.8668342521</v>
      </c>
      <c r="H431" s="0" t="n">
        <f aca="false">IFERROR(IF(I431=K431,0,1),1)</f>
        <v>1</v>
      </c>
      <c r="I431" s="0" t="s">
        <v>3588</v>
      </c>
      <c r="K431" s="4" t="e">
        <f aca="false">VLOOKUP(I431,'[1]35-SP'!K$1:K$1048576,1,0)</f>
        <v>#N/A</v>
      </c>
      <c r="N431" s="0" t="n">
        <v>15021</v>
      </c>
    </row>
    <row r="432" customFormat="false" ht="12.8" hidden="false" customHeight="false" outlineLevel="0" collapsed="false">
      <c r="B432" s="0" t="n">
        <v>353830</v>
      </c>
      <c r="C432" s="0" t="n">
        <v>3</v>
      </c>
      <c r="D432" s="0" t="n">
        <v>35</v>
      </c>
      <c r="E432" s="2" t="n">
        <f aca="false">VLOOKUP(B432,'10'!$B$2:$F$5570,4,0)</f>
        <v>-21.8747</v>
      </c>
      <c r="F432" s="2" t="n">
        <f aca="false">VLOOKUP(B432,'10'!$B$2:$F$5570,5,0)</f>
        <v>-51.7282</v>
      </c>
      <c r="G432" s="3" t="n">
        <f aca="false">VLOOKUP(B432,'10'!$B$2:$J$5570,6,0)</f>
        <v>3974.44872406757</v>
      </c>
      <c r="H432" s="0" t="n">
        <f aca="false">IFERROR(IF(I432=K432,0,1),1)</f>
        <v>1</v>
      </c>
      <c r="I432" s="0" t="s">
        <v>3589</v>
      </c>
      <c r="K432" s="4" t="e">
        <f aca="false">VLOOKUP(I432,'[1]35-SP'!K$1:K$1048576,1,0)</f>
        <v>#N/A</v>
      </c>
      <c r="N432" s="0" t="n">
        <v>3685</v>
      </c>
    </row>
    <row r="433" customFormat="false" ht="12.8" hidden="false" customHeight="false" outlineLevel="0" collapsed="false">
      <c r="B433" s="0" t="n">
        <v>353850</v>
      </c>
      <c r="C433" s="0" t="n">
        <v>3</v>
      </c>
      <c r="D433" s="0" t="n">
        <v>35</v>
      </c>
      <c r="E433" s="2" t="n">
        <f aca="false">VLOOKUP(B433,'10'!$B$2:$F$5570,4,0)</f>
        <v>-22.6069</v>
      </c>
      <c r="F433" s="2" t="n">
        <f aca="false">VLOOKUP(B433,'10'!$B$2:$F$5570,5,0)</f>
        <v>-45.1869</v>
      </c>
      <c r="G433" s="3" t="n">
        <f aca="false">VLOOKUP(B433,'10'!$B$2:$J$5570,6,0)</f>
        <v>14821.4041699149</v>
      </c>
      <c r="H433" s="0" t="n">
        <f aca="false">IFERROR(IF(I433=K433,0,1),1)</f>
        <v>1</v>
      </c>
      <c r="I433" s="0" t="s">
        <v>3590</v>
      </c>
      <c r="K433" s="4" t="e">
        <f aca="false">VLOOKUP(I433,'[1]35-SP'!K$1:K$1048576,1,0)</f>
        <v>#N/A</v>
      </c>
      <c r="N433" s="0" t="n">
        <v>13742</v>
      </c>
    </row>
    <row r="434" customFormat="false" ht="12.8" hidden="false" customHeight="false" outlineLevel="0" collapsed="false">
      <c r="B434" s="0" t="n">
        <v>353860</v>
      </c>
      <c r="C434" s="0" t="n">
        <v>3</v>
      </c>
      <c r="D434" s="0" t="n">
        <v>35</v>
      </c>
      <c r="E434" s="2" t="n">
        <f aca="false">VLOOKUP(B434,'10'!$B$2:$F$5570,4,0)</f>
        <v>-23.0525</v>
      </c>
      <c r="F434" s="2" t="n">
        <f aca="false">VLOOKUP(B434,'10'!$B$2:$F$5570,5,0)</f>
        <v>-46.3594</v>
      </c>
      <c r="G434" s="3" t="n">
        <f aca="false">VLOOKUP(B434,'10'!$B$2:$J$5570,6,0)</f>
        <v>29271.7878890621</v>
      </c>
      <c r="H434" s="0" t="n">
        <f aca="false">IFERROR(IF(I434=K434,0,1),1)</f>
        <v>0</v>
      </c>
      <c r="I434" s="0" t="s">
        <v>3591</v>
      </c>
      <c r="K434" s="4" t="str">
        <f aca="false">VLOOKUP(I434,'[1]35-SP'!K$1:K$1048576,1,0)</f>
        <v>'Piracaia'</v>
      </c>
      <c r="N434" s="0" t="n">
        <v>27140</v>
      </c>
    </row>
    <row r="435" customFormat="false" ht="12.8" hidden="false" customHeight="false" outlineLevel="0" collapsed="false">
      <c r="B435" s="0" t="n">
        <v>353870</v>
      </c>
      <c r="C435" s="0" t="n">
        <v>3</v>
      </c>
      <c r="D435" s="0" t="n">
        <v>35</v>
      </c>
      <c r="E435" s="2" t="n">
        <f aca="false">VLOOKUP(B435,'10'!$B$2:$F$5570,4,0)</f>
        <v>-22.7338</v>
      </c>
      <c r="F435" s="2" t="n">
        <f aca="false">VLOOKUP(B435,'10'!$B$2:$F$5570,5,0)</f>
        <v>-47.6476</v>
      </c>
      <c r="G435" s="3" t="n">
        <f aca="false">VLOOKUP(B435,'10'!$B$2:$J$5570,6,0)</f>
        <v>432442.670682814</v>
      </c>
      <c r="H435" s="0" t="n">
        <f aca="false">IFERROR(IF(I435=K435,0,1),1)</f>
        <v>0</v>
      </c>
      <c r="I435" s="0" t="s">
        <v>3592</v>
      </c>
      <c r="K435" s="4" t="str">
        <f aca="false">VLOOKUP(I435,'[1]35-SP'!K$1:K$1048576,1,0)</f>
        <v>'Piracicaba'</v>
      </c>
      <c r="N435" s="0" t="n">
        <v>400949</v>
      </c>
    </row>
    <row r="436" customFormat="false" ht="12.8" hidden="false" customHeight="false" outlineLevel="0" collapsed="false">
      <c r="B436" s="0" t="n">
        <v>353880</v>
      </c>
      <c r="C436" s="0" t="n">
        <v>3</v>
      </c>
      <c r="D436" s="0" t="n">
        <v>35</v>
      </c>
      <c r="E436" s="2" t="n">
        <f aca="false">VLOOKUP(B436,'10'!$B$2:$F$5570,4,0)</f>
        <v>-23.1981</v>
      </c>
      <c r="F436" s="2" t="n">
        <f aca="false">VLOOKUP(B436,'10'!$B$2:$F$5570,5,0)</f>
        <v>-49.3803</v>
      </c>
      <c r="G436" s="3" t="n">
        <f aca="false">VLOOKUP(B436,'10'!$B$2:$J$5570,6,0)</f>
        <v>32077.0907740824</v>
      </c>
      <c r="H436" s="0" t="n">
        <f aca="false">IFERROR(IF(I436=K436,0,1),1)</f>
        <v>0</v>
      </c>
      <c r="I436" s="0" t="s">
        <v>3593</v>
      </c>
      <c r="K436" s="4" t="str">
        <f aca="false">VLOOKUP(I436,'[1]35-SP'!K$1:K$1048576,1,0)</f>
        <v>'Piraju'</v>
      </c>
      <c r="N436" s="0" t="n">
        <v>29741</v>
      </c>
    </row>
    <row r="437" customFormat="false" ht="12.8" hidden="false" customHeight="false" outlineLevel="0" collapsed="false">
      <c r="B437" s="0" t="n">
        <v>353890</v>
      </c>
      <c r="C437" s="0" t="n">
        <v>3</v>
      </c>
      <c r="D437" s="0" t="n">
        <v>35</v>
      </c>
      <c r="E437" s="2" t="n">
        <f aca="false">VLOOKUP(B437,'10'!$B$2:$F$5570,4,0)</f>
        <v>-21.999</v>
      </c>
      <c r="F437" s="2" t="n">
        <f aca="false">VLOOKUP(B437,'10'!$B$2:$F$5570,5,0)</f>
        <v>-49.4608</v>
      </c>
      <c r="G437" s="3" t="n">
        <f aca="false">VLOOKUP(B437,'10'!$B$2:$J$5570,6,0)</f>
        <v>27243.0394358813</v>
      </c>
      <c r="H437" s="0" t="n">
        <f aca="false">IFERROR(IF(I437=K437,0,1),1)</f>
        <v>0</v>
      </c>
      <c r="I437" s="0" t="s">
        <v>3594</v>
      </c>
      <c r="K437" s="4" t="str">
        <f aca="false">VLOOKUP(I437,'[1]35-SP'!K$1:K$1048576,1,0)</f>
        <v>'Pirajui'</v>
      </c>
      <c r="N437" s="0" t="n">
        <v>25259</v>
      </c>
    </row>
    <row r="438" customFormat="false" ht="12.8" hidden="false" customHeight="false" outlineLevel="0" collapsed="false">
      <c r="B438" s="0" t="n">
        <v>353900</v>
      </c>
      <c r="C438" s="0" t="n">
        <v>3</v>
      </c>
      <c r="D438" s="0" t="n">
        <v>35</v>
      </c>
      <c r="E438" s="2" t="n">
        <f aca="false">VLOOKUP(B438,'10'!$B$2:$F$5570,4,0)</f>
        <v>-21.0886</v>
      </c>
      <c r="F438" s="2" t="n">
        <f aca="false">VLOOKUP(B438,'10'!$B$2:$F$5570,5,0)</f>
        <v>-48.6607</v>
      </c>
      <c r="G438" s="3" t="n">
        <f aca="false">VLOOKUP(B438,'10'!$B$2:$J$5570,6,0)</f>
        <v>12254.4603535565</v>
      </c>
      <c r="H438" s="0" t="n">
        <f aca="false">IFERROR(IF(I438=K438,0,1),1)</f>
        <v>0</v>
      </c>
      <c r="I438" s="0" t="s">
        <v>3595</v>
      </c>
      <c r="K438" s="4" t="str">
        <f aca="false">VLOOKUP(I438,'[1]35-SP'!K$1:K$1048576,1,0)</f>
        <v>'Pirangi'</v>
      </c>
      <c r="N438" s="0" t="n">
        <v>11362</v>
      </c>
    </row>
    <row r="439" customFormat="false" ht="12.8" hidden="false" customHeight="false" outlineLevel="0" collapsed="false">
      <c r="B439" s="0" t="n">
        <v>353910</v>
      </c>
      <c r="C439" s="0" t="n">
        <v>3</v>
      </c>
      <c r="D439" s="0" t="n">
        <v>35</v>
      </c>
      <c r="E439" s="2" t="n">
        <f aca="false">VLOOKUP(B439,'10'!$B$2:$F$5570,4,0)</f>
        <v>-23.3965</v>
      </c>
      <c r="F439" s="2" t="n">
        <f aca="false">VLOOKUP(B439,'10'!$B$2:$F$5570,5,0)</f>
        <v>-46.9991</v>
      </c>
      <c r="G439" s="3" t="n">
        <f aca="false">VLOOKUP(B439,'10'!$B$2:$J$5570,6,0)</f>
        <v>20065.3036804757</v>
      </c>
      <c r="H439" s="0" t="n">
        <f aca="false">IFERROR(IF(I439=K439,0,1),1)</f>
        <v>1</v>
      </c>
      <c r="I439" s="0" t="s">
        <v>3596</v>
      </c>
      <c r="K439" s="4" t="e">
        <f aca="false">VLOOKUP(I439,'[1]35-SP'!K$1:K$1048576,1,0)</f>
        <v>#N/A</v>
      </c>
      <c r="N439" s="0" t="n">
        <v>18604</v>
      </c>
    </row>
    <row r="440" customFormat="false" ht="12.8" hidden="false" customHeight="false" outlineLevel="0" collapsed="false">
      <c r="B440" s="0" t="n">
        <v>353920</v>
      </c>
      <c r="C440" s="0" t="n">
        <v>3</v>
      </c>
      <c r="D440" s="0" t="n">
        <v>35</v>
      </c>
      <c r="E440" s="2" t="n">
        <f aca="false">VLOOKUP(B440,'10'!$B$2:$F$5570,4,0)</f>
        <v>-22.2711</v>
      </c>
      <c r="F440" s="2" t="n">
        <f aca="false">VLOOKUP(B440,'10'!$B$2:$F$5570,5,0)</f>
        <v>-51.4976</v>
      </c>
      <c r="G440" s="3" t="n">
        <f aca="false">VLOOKUP(B440,'10'!$B$2:$J$5570,6,0)</f>
        <v>29438.962801472</v>
      </c>
      <c r="H440" s="0" t="n">
        <f aca="false">IFERROR(IF(I440=K440,0,1),1)</f>
        <v>1</v>
      </c>
      <c r="I440" s="0" t="s">
        <v>3597</v>
      </c>
      <c r="K440" s="4" t="e">
        <f aca="false">VLOOKUP(I440,'[1]35-SP'!K$1:K$1048576,1,0)</f>
        <v>#N/A</v>
      </c>
      <c r="N440" s="0" t="n">
        <v>27295</v>
      </c>
    </row>
    <row r="441" customFormat="false" ht="12.8" hidden="false" customHeight="false" outlineLevel="0" collapsed="false">
      <c r="B441" s="0" t="n">
        <v>353930</v>
      </c>
      <c r="C441" s="0" t="n">
        <v>3</v>
      </c>
      <c r="D441" s="0" t="n">
        <v>35</v>
      </c>
      <c r="E441" s="2" t="n">
        <f aca="false">VLOOKUP(B441,'10'!$B$2:$F$5570,4,0)</f>
        <v>-21.996</v>
      </c>
      <c r="F441" s="2" t="n">
        <f aca="false">VLOOKUP(B441,'10'!$B$2:$F$5570,5,0)</f>
        <v>-47.4257</v>
      </c>
      <c r="G441" s="3" t="n">
        <f aca="false">VLOOKUP(B441,'10'!$B$2:$J$5570,6,0)</f>
        <v>81894.1361244099</v>
      </c>
      <c r="H441" s="0" t="n">
        <f aca="false">IFERROR(IF(I441=K441,0,1),1)</f>
        <v>0</v>
      </c>
      <c r="I441" s="0" t="s">
        <v>3598</v>
      </c>
      <c r="K441" s="4" t="str">
        <f aca="false">VLOOKUP(I441,'[1]35-SP'!K$1:K$1048576,1,0)</f>
        <v>'Pirassununga'</v>
      </c>
      <c r="N441" s="0" t="n">
        <v>75930</v>
      </c>
    </row>
    <row r="442" customFormat="false" ht="12.8" hidden="false" customHeight="false" outlineLevel="0" collapsed="false">
      <c r="B442" s="0" t="n">
        <v>353940</v>
      </c>
      <c r="C442" s="0" t="n">
        <v>3</v>
      </c>
      <c r="D442" s="0" t="n">
        <v>35</v>
      </c>
      <c r="E442" s="2" t="n">
        <f aca="false">VLOOKUP(B442,'10'!$B$2:$F$5570,4,0)</f>
        <v>-22.4142</v>
      </c>
      <c r="F442" s="2" t="n">
        <f aca="false">VLOOKUP(B442,'10'!$B$2:$F$5570,5,0)</f>
        <v>-49.1339</v>
      </c>
      <c r="G442" s="3" t="n">
        <f aca="false">VLOOKUP(B442,'10'!$B$2:$J$5570,6,0)</f>
        <v>14563.6312404571</v>
      </c>
      <c r="H442" s="0" t="n">
        <f aca="false">IFERROR(IF(I442=K442,0,1),1)</f>
        <v>0</v>
      </c>
      <c r="I442" s="0" t="s">
        <v>3599</v>
      </c>
      <c r="K442" s="4" t="str">
        <f aca="false">VLOOKUP(I442,'[1]35-SP'!K$1:K$1048576,1,0)</f>
        <v>'Piratininga'</v>
      </c>
      <c r="N442" s="0" t="n">
        <v>13503</v>
      </c>
    </row>
    <row r="443" customFormat="false" ht="12.8" hidden="false" customHeight="false" outlineLevel="0" collapsed="false">
      <c r="B443" s="0" t="n">
        <v>353950</v>
      </c>
      <c r="C443" s="0" t="n">
        <v>3</v>
      </c>
      <c r="D443" s="0" t="n">
        <v>35</v>
      </c>
      <c r="E443" s="2" t="n">
        <f aca="false">VLOOKUP(B443,'10'!$B$2:$F$5570,4,0)</f>
        <v>-21.0132</v>
      </c>
      <c r="F443" s="2" t="n">
        <f aca="false">VLOOKUP(B443,'10'!$B$2:$F$5570,5,0)</f>
        <v>-48.221</v>
      </c>
      <c r="G443" s="3" t="n">
        <f aca="false">VLOOKUP(B443,'10'!$B$2:$J$5570,6,0)</f>
        <v>42439.778247852</v>
      </c>
      <c r="H443" s="0" t="n">
        <f aca="false">IFERROR(IF(I443=K443,0,1),1)</f>
        <v>0</v>
      </c>
      <c r="I443" s="0" t="s">
        <v>3600</v>
      </c>
      <c r="K443" s="4" t="str">
        <f aca="false">VLOOKUP(I443,'[1]35-SP'!K$1:K$1048576,1,0)</f>
        <v>'Pitangueiras'</v>
      </c>
      <c r="N443" s="0" t="n">
        <v>39349</v>
      </c>
    </row>
    <row r="444" customFormat="false" ht="12.8" hidden="false" customHeight="false" outlineLevel="0" collapsed="false">
      <c r="B444" s="0" t="n">
        <v>353960</v>
      </c>
      <c r="C444" s="0" t="n">
        <v>3</v>
      </c>
      <c r="D444" s="0" t="n">
        <v>35</v>
      </c>
      <c r="E444" s="2" t="n">
        <f aca="false">VLOOKUP(B444,'10'!$B$2:$F$5570,4,0)</f>
        <v>-21.0342</v>
      </c>
      <c r="F444" s="2" t="n">
        <f aca="false">VLOOKUP(B444,'10'!$B$2:$F$5570,5,0)</f>
        <v>-49.933</v>
      </c>
      <c r="G444" s="3" t="n">
        <f aca="false">VLOOKUP(B444,'10'!$B$2:$J$5570,6,0)</f>
        <v>5572.85659627059</v>
      </c>
      <c r="H444" s="0" t="n">
        <f aca="false">IFERROR(IF(I444=K444,0,1),1)</f>
        <v>1</v>
      </c>
      <c r="I444" s="0" t="s">
        <v>2077</v>
      </c>
      <c r="K444" s="4" t="e">
        <f aca="false">VLOOKUP(I444,'[1]35-SP'!K$1:K$1048576,1,0)</f>
        <v>#N/A</v>
      </c>
      <c r="N444" s="0" t="n">
        <v>5167</v>
      </c>
    </row>
    <row r="445" customFormat="false" ht="12.8" hidden="false" customHeight="false" outlineLevel="0" collapsed="false">
      <c r="B445" s="0" t="n">
        <v>353970</v>
      </c>
      <c r="C445" s="0" t="n">
        <v>3</v>
      </c>
      <c r="D445" s="0" t="n">
        <v>35</v>
      </c>
      <c r="E445" s="2" t="n">
        <f aca="false">VLOOKUP(B445,'10'!$B$2:$F$5570,4,0)</f>
        <v>-22.6371</v>
      </c>
      <c r="F445" s="2" t="n">
        <f aca="false">VLOOKUP(B445,'10'!$B$2:$F$5570,5,0)</f>
        <v>-50.2104</v>
      </c>
      <c r="G445" s="3" t="n">
        <f aca="false">VLOOKUP(B445,'10'!$B$2:$J$5570,6,0)</f>
        <v>3797.56688125968</v>
      </c>
      <c r="H445" s="0" t="n">
        <f aca="false">IFERROR(IF(I445=K445,0,1),1)</f>
        <v>1</v>
      </c>
      <c r="I445" s="0" t="s">
        <v>3601</v>
      </c>
      <c r="K445" s="4" t="e">
        <f aca="false">VLOOKUP(I445,'[1]35-SP'!K$1:K$1048576,1,0)</f>
        <v>#N/A</v>
      </c>
      <c r="N445" s="0" t="n">
        <v>3521</v>
      </c>
    </row>
    <row r="446" customFormat="false" ht="12.8" hidden="false" customHeight="false" outlineLevel="0" collapsed="false">
      <c r="B446" s="0" t="n">
        <v>353980</v>
      </c>
      <c r="C446" s="0" t="n">
        <v>3</v>
      </c>
      <c r="D446" s="0" t="n">
        <v>35</v>
      </c>
      <c r="E446" s="2" t="n">
        <f aca="false">VLOOKUP(B446,'10'!$B$2:$F$5570,4,0)</f>
        <v>-23.5333</v>
      </c>
      <c r="F446" s="2" t="n">
        <f aca="false">VLOOKUP(B446,'10'!$B$2:$F$5570,5,0)</f>
        <v>-46.3473</v>
      </c>
      <c r="G446" s="3" t="n">
        <f aca="false">VLOOKUP(B446,'10'!$B$2:$J$5570,6,0)</f>
        <v>125683.177697583</v>
      </c>
      <c r="H446" s="0" t="n">
        <f aca="false">IFERROR(IF(I446=K446,0,1),1)</f>
        <v>1</v>
      </c>
      <c r="I446" s="0" t="s">
        <v>3602</v>
      </c>
      <c r="K446" s="4" t="e">
        <f aca="false">VLOOKUP(I446,'[1]35-SP'!K$1:K$1048576,1,0)</f>
        <v>#N/A</v>
      </c>
      <c r="N446" s="0" t="n">
        <v>116530</v>
      </c>
    </row>
    <row r="447" customFormat="false" ht="12.8" hidden="false" customHeight="false" outlineLevel="0" collapsed="false">
      <c r="B447" s="0" t="n">
        <v>353990</v>
      </c>
      <c r="C447" s="0" t="n">
        <v>3</v>
      </c>
      <c r="D447" s="0" t="n">
        <v>35</v>
      </c>
      <c r="E447" s="2" t="n">
        <f aca="false">VLOOKUP(B447,'10'!$B$2:$F$5570,4,0)</f>
        <v>-20.7829</v>
      </c>
      <c r="F447" s="2" t="n">
        <f aca="false">VLOOKUP(B447,'10'!$B$2:$F$5570,5,0)</f>
        <v>-49.8258</v>
      </c>
      <c r="G447" s="3" t="n">
        <f aca="false">VLOOKUP(B447,'10'!$B$2:$J$5570,6,0)</f>
        <v>6475.60112328404</v>
      </c>
      <c r="H447" s="0" t="n">
        <f aca="false">IFERROR(IF(I447=K447,0,1),1)</f>
        <v>1</v>
      </c>
      <c r="I447" s="0" t="s">
        <v>3603</v>
      </c>
      <c r="K447" s="4" t="e">
        <f aca="false">VLOOKUP(I447,'[1]35-SP'!K$1:K$1048576,1,0)</f>
        <v>#N/A</v>
      </c>
      <c r="N447" s="0" t="n">
        <v>6004</v>
      </c>
    </row>
    <row r="448" customFormat="false" ht="12.8" hidden="false" customHeight="false" outlineLevel="0" collapsed="false">
      <c r="B448" s="0" t="n">
        <v>354000</v>
      </c>
      <c r="C448" s="0" t="n">
        <v>3</v>
      </c>
      <c r="D448" s="0" t="n">
        <v>35</v>
      </c>
      <c r="E448" s="2" t="n">
        <f aca="false">VLOOKUP(B448,'10'!$B$2:$F$5570,4,0)</f>
        <v>-22.107</v>
      </c>
      <c r="F448" s="2" t="n">
        <f aca="false">VLOOKUP(B448,'10'!$B$2:$F$5570,5,0)</f>
        <v>-50.176</v>
      </c>
      <c r="G448" s="3" t="n">
        <f aca="false">VLOOKUP(B448,'10'!$B$2:$J$5570,6,0)</f>
        <v>23567.3484585076</v>
      </c>
      <c r="H448" s="0" t="n">
        <f aca="false">IFERROR(IF(I448=K448,0,1),1)</f>
        <v>0</v>
      </c>
      <c r="I448" s="0" t="s">
        <v>3604</v>
      </c>
      <c r="K448" s="4" t="str">
        <f aca="false">VLOOKUP(I448,'[1]35-SP'!K$1:K$1048576,1,0)</f>
        <v>'Pompeia'</v>
      </c>
      <c r="N448" s="0" t="n">
        <v>21851</v>
      </c>
    </row>
    <row r="449" customFormat="false" ht="12.8" hidden="false" customHeight="false" outlineLevel="0" collapsed="false">
      <c r="B449" s="0" t="n">
        <v>354010</v>
      </c>
      <c r="C449" s="0" t="n">
        <v>3</v>
      </c>
      <c r="D449" s="0" t="n">
        <v>35</v>
      </c>
      <c r="E449" s="2" t="n">
        <f aca="false">VLOOKUP(B449,'10'!$B$2:$F$5570,4,0)</f>
        <v>-21.7396</v>
      </c>
      <c r="F449" s="2" t="n">
        <f aca="false">VLOOKUP(B449,'10'!$B$2:$F$5570,5,0)</f>
        <v>-49.3604</v>
      </c>
      <c r="G449" s="3" t="n">
        <f aca="false">VLOOKUP(B449,'10'!$B$2:$J$5570,6,0)</f>
        <v>3701.57612510174</v>
      </c>
      <c r="H449" s="0" t="n">
        <f aca="false">IFERROR(IF(I449=K449,0,1),1)</f>
        <v>1</v>
      </c>
      <c r="I449" s="0" t="s">
        <v>3605</v>
      </c>
      <c r="K449" s="4" t="e">
        <f aca="false">VLOOKUP(I449,'[1]35-SP'!K$1:K$1048576,1,0)</f>
        <v>#N/A</v>
      </c>
      <c r="N449" s="0" t="n">
        <v>3432</v>
      </c>
    </row>
    <row r="450" customFormat="false" ht="12.8" hidden="false" customHeight="false" outlineLevel="0" collapsed="false">
      <c r="B450" s="0" t="n">
        <v>354020</v>
      </c>
      <c r="C450" s="0" t="n">
        <v>3</v>
      </c>
      <c r="D450" s="0" t="n">
        <v>35</v>
      </c>
      <c r="E450" s="2" t="n">
        <f aca="false">VLOOKUP(B450,'10'!$B$2:$F$5570,4,0)</f>
        <v>-21.0216</v>
      </c>
      <c r="F450" s="2" t="n">
        <f aca="false">VLOOKUP(B450,'10'!$B$2:$F$5570,5,0)</f>
        <v>-48.0423</v>
      </c>
      <c r="G450" s="3" t="n">
        <f aca="false">VLOOKUP(B450,'10'!$B$2:$J$5570,6,0)</f>
        <v>52899.5350256017</v>
      </c>
      <c r="H450" s="0" t="n">
        <f aca="false">IFERROR(IF(I450=K450,0,1),1)</f>
        <v>0</v>
      </c>
      <c r="I450" s="0" t="s">
        <v>3606</v>
      </c>
      <c r="K450" s="4" t="str">
        <f aca="false">VLOOKUP(I450,'[1]35-SP'!K$1:K$1048576,1,0)</f>
        <v>'Pontal'</v>
      </c>
      <c r="N450" s="0" t="n">
        <v>49047</v>
      </c>
    </row>
    <row r="451" customFormat="false" ht="12.8" hidden="false" customHeight="false" outlineLevel="0" collapsed="false">
      <c r="B451" s="0" t="n">
        <v>354025</v>
      </c>
      <c r="C451" s="0" t="n">
        <v>3</v>
      </c>
      <c r="D451" s="0" t="n">
        <v>35</v>
      </c>
      <c r="E451" s="2" t="n">
        <f aca="false">VLOOKUP(B451,'10'!$B$2:$F$5570,4,0)</f>
        <v>-20.4396</v>
      </c>
      <c r="F451" s="2" t="n">
        <f aca="false">VLOOKUP(B451,'10'!$B$2:$F$5570,5,0)</f>
        <v>-50.5258</v>
      </c>
      <c r="G451" s="3" t="n">
        <f aca="false">VLOOKUP(B451,'10'!$B$2:$J$5570,6,0)</f>
        <v>4939.74902475698</v>
      </c>
      <c r="H451" s="0" t="n">
        <f aca="false">IFERROR(IF(I451=K451,0,1),1)</f>
        <v>1</v>
      </c>
      <c r="I451" s="0" t="s">
        <v>3607</v>
      </c>
      <c r="K451" s="4" t="e">
        <f aca="false">VLOOKUP(I451,'[1]35-SP'!K$1:K$1048576,1,0)</f>
        <v>#N/A</v>
      </c>
      <c r="N451" s="0" t="n">
        <v>4580</v>
      </c>
    </row>
    <row r="452" customFormat="false" ht="12.8" hidden="false" customHeight="false" outlineLevel="0" collapsed="false">
      <c r="B452" s="0" t="n">
        <v>354030</v>
      </c>
      <c r="C452" s="0" t="n">
        <v>3</v>
      </c>
      <c r="D452" s="0" t="n">
        <v>35</v>
      </c>
      <c r="E452" s="2" t="n">
        <f aca="false">VLOOKUP(B452,'10'!$B$2:$F$5570,4,0)</f>
        <v>-20.1727</v>
      </c>
      <c r="F452" s="2" t="n">
        <f aca="false">VLOOKUP(B452,'10'!$B$2:$F$5570,5,0)</f>
        <v>-49.7064</v>
      </c>
      <c r="G452" s="3" t="n">
        <f aca="false">VLOOKUP(B452,'10'!$B$2:$J$5570,6,0)</f>
        <v>2779.4177372923</v>
      </c>
      <c r="H452" s="0" t="n">
        <f aca="false">IFERROR(IF(I452=K452,0,1),1)</f>
        <v>1</v>
      </c>
      <c r="I452" s="0" t="s">
        <v>3608</v>
      </c>
      <c r="K452" s="4" t="e">
        <f aca="false">VLOOKUP(I452,'[1]35-SP'!K$1:K$1048576,1,0)</f>
        <v>#N/A</v>
      </c>
      <c r="N452" s="0" t="n">
        <v>2577</v>
      </c>
    </row>
    <row r="453" customFormat="false" ht="12.8" hidden="false" customHeight="false" outlineLevel="0" collapsed="false">
      <c r="B453" s="0" t="n">
        <v>354040</v>
      </c>
      <c r="C453" s="0" t="n">
        <v>3</v>
      </c>
      <c r="D453" s="0" t="n">
        <v>35</v>
      </c>
      <c r="E453" s="2" t="n">
        <f aca="false">VLOOKUP(B453,'10'!$B$2:$F$5570,4,0)</f>
        <v>-19.9453</v>
      </c>
      <c r="F453" s="2" t="n">
        <f aca="false">VLOOKUP(B453,'10'!$B$2:$F$5570,5,0)</f>
        <v>-50.538</v>
      </c>
      <c r="G453" s="3" t="n">
        <f aca="false">VLOOKUP(B453,'10'!$B$2:$J$5570,6,0)</f>
        <v>4514.80118288924</v>
      </c>
      <c r="H453" s="0" t="n">
        <f aca="false">IFERROR(IF(I453=K453,0,1),1)</f>
        <v>0</v>
      </c>
      <c r="I453" s="0" t="s">
        <v>3609</v>
      </c>
      <c r="K453" s="4" t="str">
        <f aca="false">VLOOKUP(I453,'[1]35-SP'!K$1:K$1048576,1,0)</f>
        <v>'Populina'</v>
      </c>
      <c r="N453" s="0" t="n">
        <v>4186</v>
      </c>
    </row>
    <row r="454" customFormat="false" ht="12.8" hidden="false" customHeight="false" outlineLevel="0" collapsed="false">
      <c r="B454" s="0" t="n">
        <v>354050</v>
      </c>
      <c r="C454" s="0" t="n">
        <v>3</v>
      </c>
      <c r="D454" s="0" t="n">
        <v>35</v>
      </c>
      <c r="E454" s="2" t="n">
        <f aca="false">VLOOKUP(B454,'10'!$B$2:$F$5570,4,0)</f>
        <v>-23.1761</v>
      </c>
      <c r="F454" s="2" t="n">
        <f aca="false">VLOOKUP(B454,'10'!$B$2:$F$5570,5,0)</f>
        <v>-48.1195</v>
      </c>
      <c r="G454" s="3" t="n">
        <f aca="false">VLOOKUP(B454,'10'!$B$2:$J$5570,6,0)</f>
        <v>10547.1191513315</v>
      </c>
      <c r="H454" s="0" t="n">
        <f aca="false">IFERROR(IF(I454=K454,0,1),1)</f>
        <v>1</v>
      </c>
      <c r="I454" s="0" t="s">
        <v>3610</v>
      </c>
      <c r="K454" s="4" t="e">
        <f aca="false">VLOOKUP(I454,'[1]35-SP'!K$1:K$1048576,1,0)</f>
        <v>#N/A</v>
      </c>
      <c r="N454" s="0" t="n">
        <v>9779</v>
      </c>
    </row>
    <row r="455" customFormat="false" ht="12.8" hidden="false" customHeight="false" outlineLevel="0" collapsed="false">
      <c r="B455" s="0" t="n">
        <v>354060</v>
      </c>
      <c r="C455" s="0" t="n">
        <v>3</v>
      </c>
      <c r="D455" s="0" t="n">
        <v>35</v>
      </c>
      <c r="E455" s="2" t="n">
        <f aca="false">VLOOKUP(B455,'10'!$B$2:$F$5570,4,0)</f>
        <v>-23.2093</v>
      </c>
      <c r="F455" s="2" t="n">
        <f aca="false">VLOOKUP(B455,'10'!$B$2:$F$5570,5,0)</f>
        <v>-47.5251</v>
      </c>
      <c r="G455" s="3" t="n">
        <f aca="false">VLOOKUP(B455,'10'!$B$2:$J$5570,6,0)</f>
        <v>56931.1467842352</v>
      </c>
      <c r="H455" s="0" t="n">
        <f aca="false">IFERROR(IF(I455=K455,0,1),1)</f>
        <v>0</v>
      </c>
      <c r="I455" s="0" t="s">
        <v>3611</v>
      </c>
      <c r="K455" s="4" t="str">
        <f aca="false">VLOOKUP(I455,'[1]35-SP'!K$1:K$1048576,1,0)</f>
        <v>'Porto_Feliz'</v>
      </c>
      <c r="N455" s="0" t="n">
        <v>52785</v>
      </c>
    </row>
    <row r="456" customFormat="false" ht="12.8" hidden="false" customHeight="false" outlineLevel="0" collapsed="false">
      <c r="B456" s="0" t="n">
        <v>354070</v>
      </c>
      <c r="C456" s="0" t="n">
        <v>3</v>
      </c>
      <c r="D456" s="0" t="n">
        <v>35</v>
      </c>
      <c r="E456" s="2" t="n">
        <f aca="false">VLOOKUP(B456,'10'!$B$2:$F$5570,4,0)</f>
        <v>-21.8498</v>
      </c>
      <c r="F456" s="2" t="n">
        <f aca="false">VLOOKUP(B456,'10'!$B$2:$F$5570,5,0)</f>
        <v>-47.487</v>
      </c>
      <c r="G456" s="3" t="n">
        <f aca="false">VLOOKUP(B456,'10'!$B$2:$J$5570,6,0)</f>
        <v>60168.9473458772</v>
      </c>
      <c r="H456" s="0" t="n">
        <f aca="false">IFERROR(IF(I456=K456,0,1),1)</f>
        <v>0</v>
      </c>
      <c r="I456" s="0" t="s">
        <v>3612</v>
      </c>
      <c r="K456" s="4" t="str">
        <f aca="false">VLOOKUP(I456,'[1]35-SP'!K$1:K$1048576,1,0)</f>
        <v>'Porto_Ferreira'</v>
      </c>
      <c r="N456" s="0" t="n">
        <v>55787</v>
      </c>
    </row>
    <row r="457" customFormat="false" ht="12.8" hidden="false" customHeight="false" outlineLevel="0" collapsed="false">
      <c r="B457" s="0" t="n">
        <v>354075</v>
      </c>
      <c r="C457" s="0" t="n">
        <v>3</v>
      </c>
      <c r="D457" s="0" t="n">
        <v>35</v>
      </c>
      <c r="E457" s="2" t="n">
        <f aca="false">VLOOKUP(B457,'10'!$B$2:$F$5570,4,0)</f>
        <v>-22.8343</v>
      </c>
      <c r="F457" s="2" t="n">
        <f aca="false">VLOOKUP(B457,'10'!$B$2:$F$5570,5,0)</f>
        <v>-45.2552</v>
      </c>
      <c r="G457" s="3" t="n">
        <f aca="false">VLOOKUP(B457,'10'!$B$2:$J$5570,6,0)</f>
        <v>26039.3800665301</v>
      </c>
      <c r="H457" s="0" t="n">
        <f aca="false">IFERROR(IF(I457=K457,0,1),1)</f>
        <v>1</v>
      </c>
      <c r="I457" s="0" t="s">
        <v>3613</v>
      </c>
      <c r="K457" s="4" t="e">
        <f aca="false">VLOOKUP(I457,'[1]35-SP'!K$1:K$1048576,1,0)</f>
        <v>#N/A</v>
      </c>
      <c r="N457" s="0" t="n">
        <v>24143</v>
      </c>
    </row>
    <row r="458" customFormat="false" ht="12.8" hidden="false" customHeight="false" outlineLevel="0" collapsed="false">
      <c r="B458" s="0" t="n">
        <v>354080</v>
      </c>
      <c r="C458" s="0" t="n">
        <v>3</v>
      </c>
      <c r="D458" s="0" t="n">
        <v>35</v>
      </c>
      <c r="E458" s="2" t="n">
        <f aca="false">VLOOKUP(B458,'10'!$B$2:$F$5570,4,0)</f>
        <v>-21.0428</v>
      </c>
      <c r="F458" s="2" t="n">
        <f aca="false">VLOOKUP(B458,'10'!$B$2:$F$5570,5,0)</f>
        <v>-49.3815</v>
      </c>
      <c r="G458" s="3" t="n">
        <f aca="false">VLOOKUP(B458,'10'!$B$2:$J$5570,6,0)</f>
        <v>18552.1010862107</v>
      </c>
      <c r="H458" s="0" t="n">
        <f aca="false">IFERROR(IF(I458=K458,0,1),1)</f>
        <v>0</v>
      </c>
      <c r="I458" s="0" t="s">
        <v>3614</v>
      </c>
      <c r="K458" s="4" t="str">
        <f aca="false">VLOOKUP(I458,'[1]35-SP'!K$1:K$1048576,1,0)</f>
        <v>'Potirendaba'</v>
      </c>
      <c r="N458" s="0" t="n">
        <v>17201</v>
      </c>
    </row>
    <row r="459" customFormat="false" ht="12.8" hidden="false" customHeight="false" outlineLevel="0" collapsed="false">
      <c r="B459" s="0" t="n">
        <v>354085</v>
      </c>
      <c r="C459" s="0" t="n">
        <v>3</v>
      </c>
      <c r="D459" s="0" t="n">
        <v>35</v>
      </c>
      <c r="E459" s="2" t="n">
        <f aca="false">VLOOKUP(B459,'10'!$B$2:$F$5570,4,0)</f>
        <v>-21.8496</v>
      </c>
      <c r="F459" s="2" t="n">
        <f aca="false">VLOOKUP(B459,'10'!$B$2:$F$5570,5,0)</f>
        <v>-51.0868</v>
      </c>
      <c r="G459" s="3" t="n">
        <f aca="false">VLOOKUP(B459,'10'!$B$2:$J$5570,6,0)</f>
        <v>4282.91340115938</v>
      </c>
      <c r="H459" s="0" t="n">
        <f aca="false">IFERROR(IF(I459=K459,0,1),1)</f>
        <v>1</v>
      </c>
      <c r="I459" s="0" t="s">
        <v>3615</v>
      </c>
      <c r="K459" s="4" t="e">
        <f aca="false">VLOOKUP(I459,'[1]35-SP'!K$1:K$1048576,1,0)</f>
        <v>#N/A</v>
      </c>
      <c r="N459" s="0" t="n">
        <v>3971</v>
      </c>
    </row>
    <row r="460" customFormat="false" ht="12.8" hidden="false" customHeight="false" outlineLevel="0" collapsed="false">
      <c r="B460" s="0" t="n">
        <v>354090</v>
      </c>
      <c r="C460" s="0" t="n">
        <v>3</v>
      </c>
      <c r="D460" s="0" t="n">
        <v>35</v>
      </c>
      <c r="E460" s="2" t="n">
        <f aca="false">VLOOKUP(B460,'10'!$B$2:$F$5570,4,0)</f>
        <v>-21.3626</v>
      </c>
      <c r="F460" s="2" t="n">
        <f aca="false">VLOOKUP(B460,'10'!$B$2:$F$5570,5,0)</f>
        <v>-48.0679</v>
      </c>
      <c r="G460" s="3" t="n">
        <f aca="false">VLOOKUP(B460,'10'!$B$2:$J$5570,6,0)</f>
        <v>22768.1445224061</v>
      </c>
      <c r="H460" s="0" t="n">
        <f aca="false">IFERROR(IF(I460=K460,0,1),1)</f>
        <v>1</v>
      </c>
      <c r="I460" s="0" t="s">
        <v>3616</v>
      </c>
      <c r="K460" s="4" t="e">
        <f aca="false">VLOOKUP(I460,'[1]35-SP'!K$1:K$1048576,1,0)</f>
        <v>#N/A</v>
      </c>
      <c r="N460" s="0" t="n">
        <v>21110</v>
      </c>
    </row>
    <row r="461" customFormat="false" ht="12.8" hidden="false" customHeight="false" outlineLevel="0" collapsed="false">
      <c r="B461" s="0" t="n">
        <v>354100</v>
      </c>
      <c r="C461" s="0" t="n">
        <v>3</v>
      </c>
      <c r="D461" s="0" t="n">
        <v>35</v>
      </c>
      <c r="E461" s="2" t="n">
        <f aca="false">VLOOKUP(B461,'10'!$B$2:$F$5570,4,0)</f>
        <v>-24.0084</v>
      </c>
      <c r="F461" s="2" t="n">
        <f aca="false">VLOOKUP(B461,'10'!$B$2:$F$5570,5,0)</f>
        <v>-46.4121</v>
      </c>
      <c r="G461" s="3" t="n">
        <f aca="false">VLOOKUP(B461,'10'!$B$2:$J$5570,6,0)</f>
        <v>344214.223199801</v>
      </c>
      <c r="H461" s="0" t="n">
        <f aca="false">IFERROR(IF(I461=K461,0,1),1)</f>
        <v>0</v>
      </c>
      <c r="I461" s="0" t="s">
        <v>3617</v>
      </c>
      <c r="K461" s="4" t="str">
        <f aca="false">VLOOKUP(I461,'[1]35-SP'!K$1:K$1048576,1,0)</f>
        <v>'Praia_Grande'</v>
      </c>
      <c r="N461" s="0" t="n">
        <v>319146</v>
      </c>
    </row>
    <row r="462" customFormat="false" ht="12.8" hidden="false" customHeight="false" outlineLevel="0" collapsed="false">
      <c r="B462" s="0" t="n">
        <v>354105</v>
      </c>
      <c r="C462" s="0" t="n">
        <v>3</v>
      </c>
      <c r="D462" s="0" t="n">
        <v>35</v>
      </c>
      <c r="E462" s="2" t="n">
        <f aca="false">VLOOKUP(B462,'10'!$B$2:$F$5570,4,0)</f>
        <v>-22.8112</v>
      </c>
      <c r="F462" s="2" t="n">
        <f aca="false">VLOOKUP(B462,'10'!$B$2:$F$5570,5,0)</f>
        <v>-48.6636</v>
      </c>
      <c r="G462" s="3" t="n">
        <f aca="false">VLOOKUP(B462,'10'!$B$2:$J$5570,6,0)</f>
        <v>5612.76286568457</v>
      </c>
      <c r="H462" s="0" t="n">
        <f aca="false">IFERROR(IF(I462=K462,0,1),1)</f>
        <v>1</v>
      </c>
      <c r="I462" s="0" t="s">
        <v>3618</v>
      </c>
      <c r="K462" s="4" t="e">
        <f aca="false">VLOOKUP(I462,'[1]35-SP'!K$1:K$1048576,1,0)</f>
        <v>#N/A</v>
      </c>
      <c r="N462" s="0" t="n">
        <v>5204</v>
      </c>
    </row>
    <row r="463" customFormat="false" ht="12.8" hidden="false" customHeight="false" outlineLevel="0" collapsed="false">
      <c r="B463" s="0" t="n">
        <v>354110</v>
      </c>
      <c r="C463" s="0" t="n">
        <v>3</v>
      </c>
      <c r="D463" s="0" t="n">
        <v>35</v>
      </c>
      <c r="E463" s="2" t="n">
        <f aca="false">VLOOKUP(B463,'10'!$B$2:$F$5570,4,0)</f>
        <v>-22.0999</v>
      </c>
      <c r="F463" s="2" t="n">
        <f aca="false">VLOOKUP(B463,'10'!$B$2:$F$5570,5,0)</f>
        <v>-49.4381</v>
      </c>
      <c r="G463" s="3" t="n">
        <f aca="false">VLOOKUP(B463,'10'!$B$2:$J$5570,6,0)</f>
        <v>4430.67445277329</v>
      </c>
      <c r="H463" s="0" t="n">
        <f aca="false">IFERROR(IF(I463=K463,0,1),1)</f>
        <v>1</v>
      </c>
      <c r="I463" s="0" t="s">
        <v>3619</v>
      </c>
      <c r="K463" s="4" t="e">
        <f aca="false">VLOOKUP(I463,'[1]35-SP'!K$1:K$1048576,1,0)</f>
        <v>#N/A</v>
      </c>
      <c r="N463" s="0" t="n">
        <v>4108</v>
      </c>
    </row>
    <row r="464" customFormat="false" ht="12.8" hidden="false" customHeight="false" outlineLevel="0" collapsed="false">
      <c r="B464" s="0" t="n">
        <v>354120</v>
      </c>
      <c r="C464" s="0" t="n">
        <v>3</v>
      </c>
      <c r="D464" s="0" t="n">
        <v>35</v>
      </c>
      <c r="E464" s="2" t="n">
        <f aca="false">VLOOKUP(B464,'10'!$B$2:$F$5570,4,0)</f>
        <v>-22.0082</v>
      </c>
      <c r="F464" s="2" t="n">
        <f aca="false">VLOOKUP(B464,'10'!$B$2:$F$5570,5,0)</f>
        <v>-51.5565</v>
      </c>
      <c r="G464" s="3" t="n">
        <f aca="false">VLOOKUP(B464,'10'!$B$2:$J$5570,6,0)</f>
        <v>14226.0457721713</v>
      </c>
      <c r="H464" s="0" t="n">
        <f aca="false">IFERROR(IF(I464=K464,0,1),1)</f>
        <v>0</v>
      </c>
      <c r="I464" s="0" t="s">
        <v>2783</v>
      </c>
      <c r="K464" s="4" t="str">
        <f aca="false">VLOOKUP(I464,'[1]35-SP'!K$1:K$1048576,1,0)</f>
        <v>'Presidente_Bernardes'</v>
      </c>
      <c r="N464" s="0" t="n">
        <v>13190</v>
      </c>
    </row>
    <row r="465" customFormat="false" ht="12.8" hidden="false" customHeight="false" outlineLevel="0" collapsed="false">
      <c r="B465" s="0" t="n">
        <v>354130</v>
      </c>
      <c r="C465" s="0" t="n">
        <v>3</v>
      </c>
      <c r="D465" s="0" t="n">
        <v>35</v>
      </c>
      <c r="E465" s="2" t="n">
        <f aca="false">VLOOKUP(B465,'10'!$B$2:$F$5570,4,0)</f>
        <v>-21.7651</v>
      </c>
      <c r="F465" s="2" t="n">
        <f aca="false">VLOOKUP(B465,'10'!$B$2:$F$5570,5,0)</f>
        <v>-52.1111</v>
      </c>
      <c r="G465" s="3" t="n">
        <f aca="false">VLOOKUP(B465,'10'!$B$2:$J$5570,6,0)</f>
        <v>47462.575454903</v>
      </c>
      <c r="H465" s="0" t="n">
        <f aca="false">IFERROR(IF(I465=K465,0,1),1)</f>
        <v>0</v>
      </c>
      <c r="I465" s="0" t="s">
        <v>3620</v>
      </c>
      <c r="K465" s="4" t="str">
        <f aca="false">VLOOKUP(I465,'[1]35-SP'!K$1:K$1048576,1,0)</f>
        <v>'Presidente_Epitacio'</v>
      </c>
      <c r="N465" s="0" t="n">
        <v>44006</v>
      </c>
    </row>
    <row r="466" customFormat="false" ht="12.8" hidden="false" customHeight="false" outlineLevel="0" collapsed="false">
      <c r="B466" s="0" t="n">
        <v>354140</v>
      </c>
      <c r="C466" s="0" t="n">
        <v>3</v>
      </c>
      <c r="D466" s="0" t="n">
        <v>35</v>
      </c>
      <c r="E466" s="2" t="n">
        <f aca="false">VLOOKUP(B466,'10'!$B$2:$F$5570,4,0)</f>
        <v>-22.1207</v>
      </c>
      <c r="F466" s="2" t="n">
        <f aca="false">VLOOKUP(B466,'10'!$B$2:$F$5570,5,0)</f>
        <v>-51.3925</v>
      </c>
      <c r="G466" s="3" t="n">
        <f aca="false">VLOOKUP(B466,'10'!$B$2:$J$5570,6,0)</f>
        <v>244908.011037034</v>
      </c>
      <c r="H466" s="0" t="n">
        <f aca="false">IFERROR(IF(I466=K466,0,1),1)</f>
        <v>0</v>
      </c>
      <c r="I466" s="0" t="s">
        <v>3621</v>
      </c>
      <c r="K466" s="4" t="str">
        <f aca="false">VLOOKUP(I466,'[1]35-SP'!K$1:K$1048576,1,0)</f>
        <v>'Presidente_Prudente'</v>
      </c>
      <c r="N466" s="0" t="n">
        <v>227072</v>
      </c>
    </row>
    <row r="467" customFormat="false" ht="12.8" hidden="false" customHeight="false" outlineLevel="0" collapsed="false">
      <c r="B467" s="0" t="n">
        <v>354150</v>
      </c>
      <c r="C467" s="0" t="n">
        <v>3</v>
      </c>
      <c r="D467" s="0" t="n">
        <v>35</v>
      </c>
      <c r="E467" s="2" t="n">
        <f aca="false">VLOOKUP(B467,'10'!$B$2:$F$5570,4,0)</f>
        <v>-21.8732</v>
      </c>
      <c r="F467" s="2" t="n">
        <f aca="false">VLOOKUP(B467,'10'!$B$2:$F$5570,5,0)</f>
        <v>-51.8447</v>
      </c>
      <c r="G467" s="3" t="n">
        <f aca="false">VLOOKUP(B467,'10'!$B$2:$J$5570,6,0)</f>
        <v>42546.55448223</v>
      </c>
      <c r="H467" s="0" t="n">
        <f aca="false">IFERROR(IF(I467=K467,0,1),1)</f>
        <v>0</v>
      </c>
      <c r="I467" s="0" t="s">
        <v>3622</v>
      </c>
      <c r="K467" s="4" t="str">
        <f aca="false">VLOOKUP(I467,'[1]35-SP'!K$1:K$1048576,1,0)</f>
        <v>'Presidente_Venceslau'</v>
      </c>
      <c r="N467" s="0" t="n">
        <v>39448</v>
      </c>
    </row>
    <row r="468" customFormat="false" ht="12.8" hidden="false" customHeight="false" outlineLevel="0" collapsed="false">
      <c r="B468" s="0" t="n">
        <v>354160</v>
      </c>
      <c r="C468" s="0" t="n">
        <v>3</v>
      </c>
      <c r="D468" s="0" t="n">
        <v>35</v>
      </c>
      <c r="E468" s="2" t="n">
        <f aca="false">VLOOKUP(B468,'10'!$B$2:$F$5570,4,0)</f>
        <v>-21.5356</v>
      </c>
      <c r="F468" s="2" t="n">
        <f aca="false">VLOOKUP(B468,'10'!$B$2:$F$5570,5,0)</f>
        <v>-49.8599</v>
      </c>
      <c r="G468" s="3" t="n">
        <f aca="false">VLOOKUP(B468,'10'!$B$2:$J$5570,6,0)</f>
        <v>43171.0336711676</v>
      </c>
      <c r="H468" s="0" t="n">
        <f aca="false">IFERROR(IF(I468=K468,0,1),1)</f>
        <v>0</v>
      </c>
      <c r="I468" s="0" t="s">
        <v>3623</v>
      </c>
      <c r="K468" s="4" t="str">
        <f aca="false">VLOOKUP(I468,'[1]35-SP'!K$1:K$1048576,1,0)</f>
        <v>'Promissao'</v>
      </c>
      <c r="N468" s="0" t="n">
        <v>40027</v>
      </c>
    </row>
    <row r="469" customFormat="false" ht="12.8" hidden="false" customHeight="false" outlineLevel="0" collapsed="false">
      <c r="B469" s="0" t="n">
        <v>354165</v>
      </c>
      <c r="C469" s="0" t="n">
        <v>3</v>
      </c>
      <c r="D469" s="0" t="n">
        <v>35</v>
      </c>
      <c r="E469" s="2" t="n">
        <f aca="false">VLOOKUP(B469,'10'!$B$2:$F$5570,4,0)</f>
        <v>-23.2993</v>
      </c>
      <c r="F469" s="2" t="n">
        <f aca="false">VLOOKUP(B469,'10'!$B$2:$F$5570,5,0)</f>
        <v>-48.0547</v>
      </c>
      <c r="G469" s="3" t="n">
        <f aca="false">VLOOKUP(B469,'10'!$B$2:$J$5570,6,0)</f>
        <v>4047.78997596352</v>
      </c>
      <c r="H469" s="0" t="n">
        <f aca="false">IFERROR(IF(I469=K469,0,1),1)</f>
        <v>1</v>
      </c>
      <c r="I469" s="0" t="s">
        <v>3624</v>
      </c>
      <c r="K469" s="4" t="e">
        <f aca="false">VLOOKUP(I469,'[1]35-SP'!K$1:K$1048576,1,0)</f>
        <v>#N/A</v>
      </c>
      <c r="N469" s="0" t="n">
        <v>3753</v>
      </c>
    </row>
    <row r="470" customFormat="false" ht="12.8" hidden="false" customHeight="false" outlineLevel="0" collapsed="false">
      <c r="B470" s="0" t="n">
        <v>354170</v>
      </c>
      <c r="C470" s="0" t="n">
        <v>3</v>
      </c>
      <c r="D470" s="0" t="n">
        <v>35</v>
      </c>
      <c r="E470" s="2" t="n">
        <f aca="false">VLOOKUP(B470,'10'!$B$2:$F$5570,4,0)</f>
        <v>-22.2456</v>
      </c>
      <c r="F470" s="2" t="n">
        <f aca="false">VLOOKUP(B470,'10'!$B$2:$F$5570,5,0)</f>
        <v>-50.6966</v>
      </c>
      <c r="G470" s="3" t="n">
        <f aca="false">VLOOKUP(B470,'10'!$B$2:$J$5570,6,0)</f>
        <v>15106.1407949228</v>
      </c>
      <c r="H470" s="0" t="n">
        <f aca="false">IFERROR(IF(I470=K470,0,1),1)</f>
        <v>1</v>
      </c>
      <c r="I470" s="0" t="s">
        <v>3625</v>
      </c>
      <c r="K470" s="4" t="e">
        <f aca="false">VLOOKUP(I470,'[1]35-SP'!K$1:K$1048576,1,0)</f>
        <v>#N/A</v>
      </c>
      <c r="N470" s="0" t="n">
        <v>14006</v>
      </c>
    </row>
    <row r="471" customFormat="false" ht="12.8" hidden="false" customHeight="false" outlineLevel="0" collapsed="false">
      <c r="B471" s="0" t="n">
        <v>354180</v>
      </c>
      <c r="C471" s="0" t="n">
        <v>3</v>
      </c>
      <c r="D471" s="0" t="n">
        <v>35</v>
      </c>
      <c r="E471" s="2" t="n">
        <f aca="false">VLOOKUP(B471,'10'!$B$2:$F$5570,4,0)</f>
        <v>-21.7969</v>
      </c>
      <c r="F471" s="2" t="n">
        <f aca="false">VLOOKUP(B471,'10'!$B$2:$F$5570,5,0)</f>
        <v>-50.2415</v>
      </c>
      <c r="G471" s="3" t="n">
        <f aca="false">VLOOKUP(B471,'10'!$B$2:$J$5570,6,0)</f>
        <v>3614.21375151979</v>
      </c>
      <c r="H471" s="0" t="n">
        <f aca="false">IFERROR(IF(I471=K471,0,1),1)</f>
        <v>1</v>
      </c>
      <c r="I471" s="0" t="s">
        <v>3626</v>
      </c>
      <c r="K471" s="4" t="e">
        <f aca="false">VLOOKUP(I471,'[1]35-SP'!K$1:K$1048576,1,0)</f>
        <v>#N/A</v>
      </c>
      <c r="N471" s="0" t="n">
        <v>3351</v>
      </c>
    </row>
    <row r="472" customFormat="false" ht="12.8" hidden="false" customHeight="false" outlineLevel="0" collapsed="false">
      <c r="B472" s="0" t="n">
        <v>354190</v>
      </c>
      <c r="C472" s="0" t="n">
        <v>3</v>
      </c>
      <c r="D472" s="0" t="n">
        <v>35</v>
      </c>
      <c r="E472" s="2" t="n">
        <f aca="false">VLOOKUP(B472,'10'!$B$2:$F$5570,4,0)</f>
        <v>-22.5312</v>
      </c>
      <c r="F472" s="2" t="n">
        <f aca="false">VLOOKUP(B472,'10'!$B$2:$F$5570,5,0)</f>
        <v>-44.7781</v>
      </c>
      <c r="G472" s="3" t="n">
        <f aca="false">VLOOKUP(B472,'10'!$B$2:$J$5570,6,0)</f>
        <v>14267.0305894073</v>
      </c>
      <c r="H472" s="0" t="n">
        <f aca="false">IFERROR(IF(I472=K472,0,1),1)</f>
        <v>0</v>
      </c>
      <c r="I472" s="0" t="s">
        <v>3627</v>
      </c>
      <c r="K472" s="4" t="str">
        <f aca="false">VLOOKUP(I472,'[1]35-SP'!K$1:K$1048576,1,0)</f>
        <v>'Queluz'</v>
      </c>
      <c r="N472" s="0" t="n">
        <v>13228</v>
      </c>
    </row>
    <row r="473" customFormat="false" ht="12.8" hidden="false" customHeight="false" outlineLevel="0" collapsed="false">
      <c r="B473" s="0" t="n">
        <v>354200</v>
      </c>
      <c r="C473" s="0" t="n">
        <v>3</v>
      </c>
      <c r="D473" s="0" t="n">
        <v>35</v>
      </c>
      <c r="E473" s="2" t="n">
        <f aca="false">VLOOKUP(B473,'10'!$B$2:$F$5570,4,0)</f>
        <v>-22.0692</v>
      </c>
      <c r="F473" s="2" t="n">
        <f aca="false">VLOOKUP(B473,'10'!$B$2:$F$5570,5,0)</f>
        <v>-50.307</v>
      </c>
      <c r="G473" s="3" t="n">
        <f aca="false">VLOOKUP(B473,'10'!$B$2:$J$5570,6,0)</f>
        <v>7104.39450350965</v>
      </c>
      <c r="H473" s="0" t="n">
        <f aca="false">IFERROR(IF(I473=K473,0,1),1)</f>
        <v>1</v>
      </c>
      <c r="I473" s="0" t="s">
        <v>3628</v>
      </c>
      <c r="K473" s="4" t="e">
        <f aca="false">VLOOKUP(I473,'[1]35-SP'!K$1:K$1048576,1,0)</f>
        <v>#N/A</v>
      </c>
      <c r="N473" s="0" t="n">
        <v>6587</v>
      </c>
    </row>
    <row r="474" customFormat="false" ht="12.8" hidden="false" customHeight="false" outlineLevel="0" collapsed="false">
      <c r="B474" s="0" t="n">
        <v>354210</v>
      </c>
      <c r="C474" s="0" t="n">
        <v>3</v>
      </c>
      <c r="D474" s="0" t="n">
        <v>35</v>
      </c>
      <c r="E474" s="2" t="n">
        <f aca="false">VLOOKUP(B474,'10'!$B$2:$F$5570,4,0)</f>
        <v>-23.0105</v>
      </c>
      <c r="F474" s="2" t="n">
        <f aca="false">VLOOKUP(B474,'10'!$B$2:$F$5570,5,0)</f>
        <v>-47.5318</v>
      </c>
      <c r="G474" s="3" t="n">
        <f aca="false">VLOOKUP(B474,'10'!$B$2:$J$5570,6,0)</f>
        <v>9760.85778909403</v>
      </c>
      <c r="H474" s="0" t="n">
        <f aca="false">IFERROR(IF(I474=K474,0,1),1)</f>
        <v>1</v>
      </c>
      <c r="I474" s="0" t="s">
        <v>3629</v>
      </c>
      <c r="K474" s="4" t="e">
        <f aca="false">VLOOKUP(I474,'[1]35-SP'!K$1:K$1048576,1,0)</f>
        <v>#N/A</v>
      </c>
      <c r="N474" s="0" t="n">
        <v>9050</v>
      </c>
    </row>
    <row r="475" customFormat="false" ht="12.8" hidden="false" customHeight="false" outlineLevel="0" collapsed="false">
      <c r="B475" s="0" t="n">
        <v>354220</v>
      </c>
      <c r="C475" s="0" t="n">
        <v>3</v>
      </c>
      <c r="D475" s="0" t="n">
        <v>35</v>
      </c>
      <c r="E475" s="2" t="n">
        <f aca="false">VLOOKUP(B475,'10'!$B$2:$F$5570,4,0)</f>
        <v>-22.2269</v>
      </c>
      <c r="F475" s="2" t="n">
        <f aca="false">VLOOKUP(B475,'10'!$B$2:$F$5570,5,0)</f>
        <v>-50.893</v>
      </c>
      <c r="G475" s="3" t="n">
        <f aca="false">VLOOKUP(B475,'10'!$B$2:$J$5570,6,0)</f>
        <v>32019.9277395164</v>
      </c>
      <c r="H475" s="0" t="n">
        <f aca="false">IFERROR(IF(I475=K475,0,1),1)</f>
        <v>0</v>
      </c>
      <c r="I475" s="0" t="s">
        <v>3630</v>
      </c>
      <c r="K475" s="4" t="str">
        <f aca="false">VLOOKUP(I475,'[1]35-SP'!K$1:K$1048576,1,0)</f>
        <v>'Rancharia'</v>
      </c>
      <c r="N475" s="0" t="n">
        <v>29688</v>
      </c>
    </row>
    <row r="476" customFormat="false" ht="12.8" hidden="false" customHeight="false" outlineLevel="0" collapsed="false">
      <c r="B476" s="0" t="n">
        <v>354230</v>
      </c>
      <c r="C476" s="0" t="n">
        <v>3</v>
      </c>
      <c r="D476" s="0" t="n">
        <v>35</v>
      </c>
      <c r="E476" s="2" t="n">
        <f aca="false">VLOOKUP(B476,'10'!$B$2:$F$5570,4,0)</f>
        <v>-23.2638</v>
      </c>
      <c r="F476" s="2" t="n">
        <f aca="false">VLOOKUP(B476,'10'!$B$2:$F$5570,5,0)</f>
        <v>-45.5422</v>
      </c>
      <c r="G476" s="3" t="n">
        <f aca="false">VLOOKUP(B476,'10'!$B$2:$J$5570,6,0)</f>
        <v>4166.43023638345</v>
      </c>
      <c r="H476" s="0" t="n">
        <f aca="false">IFERROR(IF(I476=K476,0,1),1)</f>
        <v>1</v>
      </c>
      <c r="I476" s="0" t="s">
        <v>3631</v>
      </c>
      <c r="K476" s="4" t="e">
        <f aca="false">VLOOKUP(I476,'[1]35-SP'!K$1:K$1048576,1,0)</f>
        <v>#N/A</v>
      </c>
      <c r="N476" s="0" t="n">
        <v>3863</v>
      </c>
    </row>
    <row r="477" customFormat="false" ht="12.8" hidden="false" customHeight="false" outlineLevel="0" collapsed="false">
      <c r="B477" s="0" t="n">
        <v>354240</v>
      </c>
      <c r="C477" s="0" t="n">
        <v>3</v>
      </c>
      <c r="D477" s="0" t="n">
        <v>35</v>
      </c>
      <c r="E477" s="2" t="n">
        <f aca="false">VLOOKUP(B477,'10'!$B$2:$F$5570,4,0)</f>
        <v>-22.2181</v>
      </c>
      <c r="F477" s="2" t="n">
        <f aca="false">VLOOKUP(B477,'10'!$B$2:$F$5570,5,0)</f>
        <v>-51.3055</v>
      </c>
      <c r="G477" s="3" t="n">
        <f aca="false">VLOOKUP(B477,'10'!$B$2:$J$5570,6,0)</f>
        <v>21704.6963699147</v>
      </c>
      <c r="H477" s="0" t="n">
        <f aca="false">IFERROR(IF(I477=K477,0,1),1)</f>
        <v>0</v>
      </c>
      <c r="I477" s="0" t="s">
        <v>3632</v>
      </c>
      <c r="K477" s="4" t="str">
        <f aca="false">VLOOKUP(I477,'[1]35-SP'!K$1:K$1048576,1,0)</f>
        <v>'Regente_Feijo'</v>
      </c>
      <c r="N477" s="0" t="n">
        <v>20124</v>
      </c>
    </row>
    <row r="478" customFormat="false" ht="12.8" hidden="false" customHeight="false" outlineLevel="0" collapsed="false">
      <c r="B478" s="0" t="n">
        <v>354250</v>
      </c>
      <c r="C478" s="0" t="n">
        <v>3</v>
      </c>
      <c r="D478" s="0" t="n">
        <v>35</v>
      </c>
      <c r="E478" s="2" t="n">
        <f aca="false">VLOOKUP(B478,'10'!$B$2:$F$5570,4,0)</f>
        <v>-21.8914</v>
      </c>
      <c r="F478" s="2" t="n">
        <f aca="false">VLOOKUP(B478,'10'!$B$2:$F$5570,5,0)</f>
        <v>-49.2268</v>
      </c>
      <c r="G478" s="3" t="n">
        <f aca="false">VLOOKUP(B478,'10'!$B$2:$J$5570,6,0)</f>
        <v>10137.2709789718</v>
      </c>
      <c r="H478" s="0" t="n">
        <f aca="false">IFERROR(IF(I478=K478,0,1),1)</f>
        <v>1</v>
      </c>
      <c r="I478" s="0" t="s">
        <v>3633</v>
      </c>
      <c r="K478" s="4" t="e">
        <f aca="false">VLOOKUP(I478,'[1]35-SP'!K$1:K$1048576,1,0)</f>
        <v>#N/A</v>
      </c>
      <c r="N478" s="0" t="n">
        <v>9399</v>
      </c>
    </row>
    <row r="479" customFormat="false" ht="12.8" hidden="false" customHeight="false" outlineLevel="0" collapsed="false">
      <c r="B479" s="0" t="n">
        <v>354260</v>
      </c>
      <c r="C479" s="0" t="n">
        <v>3</v>
      </c>
      <c r="D479" s="0" t="n">
        <v>35</v>
      </c>
      <c r="E479" s="2" t="n">
        <f aca="false">VLOOKUP(B479,'10'!$B$2:$F$5570,4,0)</f>
        <v>-24.4979</v>
      </c>
      <c r="F479" s="2" t="n">
        <f aca="false">VLOOKUP(B479,'10'!$B$2:$F$5570,5,0)</f>
        <v>-47.8449</v>
      </c>
      <c r="G479" s="3" t="n">
        <f aca="false">VLOOKUP(B479,'10'!$B$2:$J$5570,6,0)</f>
        <v>60667.2364396409</v>
      </c>
      <c r="H479" s="0" t="n">
        <f aca="false">IFERROR(IF(I479=K479,0,1),1)</f>
        <v>0</v>
      </c>
      <c r="I479" s="0" t="s">
        <v>3634</v>
      </c>
      <c r="K479" s="4" t="str">
        <f aca="false">VLOOKUP(I479,'[1]35-SP'!K$1:K$1048576,1,0)</f>
        <v>'Registro'</v>
      </c>
      <c r="N479" s="0" t="n">
        <v>56249</v>
      </c>
    </row>
    <row r="480" customFormat="false" ht="12.8" hidden="false" customHeight="false" outlineLevel="0" collapsed="false">
      <c r="B480" s="0" t="n">
        <v>354270</v>
      </c>
      <c r="C480" s="0" t="n">
        <v>3</v>
      </c>
      <c r="D480" s="0" t="n">
        <v>35</v>
      </c>
      <c r="E480" s="2" t="n">
        <f aca="false">VLOOKUP(B480,'10'!$B$2:$F$5570,4,0)</f>
        <v>-20.6056</v>
      </c>
      <c r="F480" s="2" t="n">
        <f aca="false">VLOOKUP(B480,'10'!$B$2:$F$5570,5,0)</f>
        <v>-47.4833</v>
      </c>
      <c r="G480" s="3" t="n">
        <f aca="false">VLOOKUP(B480,'10'!$B$2:$J$5570,6,0)</f>
        <v>8093.42285628305</v>
      </c>
      <c r="H480" s="0" t="n">
        <f aca="false">IFERROR(IF(I480=K480,0,1),1)</f>
        <v>1</v>
      </c>
      <c r="I480" s="0" t="s">
        <v>3635</v>
      </c>
      <c r="K480" s="4" t="e">
        <f aca="false">VLOOKUP(I480,'[1]35-SP'!K$1:K$1048576,1,0)</f>
        <v>#N/A</v>
      </c>
      <c r="N480" s="0" t="n">
        <v>7504</v>
      </c>
    </row>
    <row r="481" customFormat="false" ht="12.8" hidden="false" customHeight="false" outlineLevel="0" collapsed="false">
      <c r="B481" s="0" t="n">
        <v>354280</v>
      </c>
      <c r="C481" s="0" t="n">
        <v>3</v>
      </c>
      <c r="D481" s="0" t="n">
        <v>35</v>
      </c>
      <c r="E481" s="2" t="n">
        <f aca="false">VLOOKUP(B481,'10'!$B$2:$F$5570,4,0)</f>
        <v>-24.6517</v>
      </c>
      <c r="F481" s="2" t="n">
        <f aca="false">VLOOKUP(B481,'10'!$B$2:$F$5570,5,0)</f>
        <v>-49.0044</v>
      </c>
      <c r="G481" s="3" t="n">
        <f aca="false">VLOOKUP(B481,'10'!$B$2:$J$5570,6,0)</f>
        <v>3614.21375151979</v>
      </c>
      <c r="H481" s="0" t="n">
        <f aca="false">IFERROR(IF(I481=K481,0,1),1)</f>
        <v>1</v>
      </c>
      <c r="I481" s="0" t="s">
        <v>3636</v>
      </c>
      <c r="K481" s="4" t="e">
        <f aca="false">VLOOKUP(I481,'[1]35-SP'!K$1:K$1048576,1,0)</f>
        <v>#N/A</v>
      </c>
      <c r="N481" s="0" t="n">
        <v>3351</v>
      </c>
    </row>
    <row r="482" customFormat="false" ht="12.8" hidden="false" customHeight="false" outlineLevel="0" collapsed="false">
      <c r="B482" s="0" t="n">
        <v>354290</v>
      </c>
      <c r="C482" s="0" t="n">
        <v>3</v>
      </c>
      <c r="D482" s="0" t="n">
        <v>35</v>
      </c>
      <c r="E482" s="2" t="n">
        <f aca="false">VLOOKUP(B482,'10'!$B$2:$F$5570,4,0)</f>
        <v>-22.0685</v>
      </c>
      <c r="F482" s="2" t="n">
        <f aca="false">VLOOKUP(B482,'10'!$B$2:$F$5570,5,0)</f>
        <v>-48.182</v>
      </c>
      <c r="G482" s="3" t="n">
        <f aca="false">VLOOKUP(B482,'10'!$B$2:$J$5570,6,0)</f>
        <v>14168.8827376053</v>
      </c>
      <c r="H482" s="0" t="n">
        <f aca="false">IFERROR(IF(I482=K482,0,1),1)</f>
        <v>0</v>
      </c>
      <c r="I482" s="0" t="s">
        <v>3637</v>
      </c>
      <c r="K482" s="4" t="str">
        <f aca="false">VLOOKUP(I482,'[1]35-SP'!K$1:K$1048576,1,0)</f>
        <v>'Ribeirao_Bonito'</v>
      </c>
      <c r="N482" s="0" t="n">
        <v>13137</v>
      </c>
    </row>
    <row r="483" customFormat="false" ht="12.8" hidden="false" customHeight="false" outlineLevel="0" collapsed="false">
      <c r="B483" s="0" t="n">
        <v>354300</v>
      </c>
      <c r="C483" s="0" t="n">
        <v>3</v>
      </c>
      <c r="D483" s="0" t="n">
        <v>35</v>
      </c>
      <c r="E483" s="2" t="n">
        <f aca="false">VLOOKUP(B483,'10'!$B$2:$F$5570,4,0)</f>
        <v>-24.2206</v>
      </c>
      <c r="F483" s="2" t="n">
        <f aca="false">VLOOKUP(B483,'10'!$B$2:$F$5570,5,0)</f>
        <v>-48.7635</v>
      </c>
      <c r="G483" s="3" t="n">
        <f aca="false">VLOOKUP(B483,'10'!$B$2:$J$5570,6,0)</f>
        <v>17994.491862237</v>
      </c>
      <c r="H483" s="0" t="n">
        <f aca="false">IFERROR(IF(I483=K483,0,1),1)</f>
        <v>0</v>
      </c>
      <c r="I483" s="0" t="s">
        <v>3638</v>
      </c>
      <c r="K483" s="4" t="str">
        <f aca="false">VLOOKUP(I483,'[1]35-SP'!K$1:K$1048576,1,0)</f>
        <v>'Ribeirao_Branco'</v>
      </c>
      <c r="N483" s="0" t="n">
        <v>16684</v>
      </c>
    </row>
    <row r="484" customFormat="false" ht="12.8" hidden="false" customHeight="false" outlineLevel="0" collapsed="false">
      <c r="B484" s="0" t="n">
        <v>354310</v>
      </c>
      <c r="C484" s="0" t="n">
        <v>3</v>
      </c>
      <c r="D484" s="0" t="n">
        <v>35</v>
      </c>
      <c r="E484" s="2" t="n">
        <f aca="false">VLOOKUP(B484,'10'!$B$2:$F$5570,4,0)</f>
        <v>-20.4579</v>
      </c>
      <c r="F484" s="2" t="n">
        <f aca="false">VLOOKUP(B484,'10'!$B$2:$F$5570,5,0)</f>
        <v>-47.5904</v>
      </c>
      <c r="G484" s="3" t="n">
        <f aca="false">VLOOKUP(B484,'10'!$B$2:$J$5570,6,0)</f>
        <v>5049.76090260091</v>
      </c>
      <c r="H484" s="0" t="n">
        <f aca="false">IFERROR(IF(I484=K484,0,1),1)</f>
        <v>1</v>
      </c>
      <c r="I484" s="0" t="s">
        <v>3639</v>
      </c>
      <c r="K484" s="4" t="e">
        <f aca="false">VLOOKUP(I484,'[1]35-SP'!K$1:K$1048576,1,0)</f>
        <v>#N/A</v>
      </c>
      <c r="N484" s="0" t="n">
        <v>4682</v>
      </c>
    </row>
    <row r="485" customFormat="false" ht="12.8" hidden="false" customHeight="false" outlineLevel="0" collapsed="false">
      <c r="B485" s="0" t="n">
        <v>354320</v>
      </c>
      <c r="C485" s="0" t="n">
        <v>3</v>
      </c>
      <c r="D485" s="0" t="n">
        <v>35</v>
      </c>
      <c r="E485" s="2" t="n">
        <f aca="false">VLOOKUP(B485,'10'!$B$2:$F$5570,4,0)</f>
        <v>-22.789</v>
      </c>
      <c r="F485" s="2" t="n">
        <f aca="false">VLOOKUP(B485,'10'!$B$2:$F$5570,5,0)</f>
        <v>-49.933</v>
      </c>
      <c r="G485" s="3" t="n">
        <f aca="false">VLOOKUP(B485,'10'!$B$2:$J$5570,6,0)</f>
        <v>4898.764207521</v>
      </c>
      <c r="H485" s="0" t="n">
        <f aca="false">IFERROR(IF(I485=K485,0,1),1)</f>
        <v>1</v>
      </c>
      <c r="I485" s="0" t="s">
        <v>3640</v>
      </c>
      <c r="K485" s="4" t="e">
        <f aca="false">VLOOKUP(I485,'[1]35-SP'!K$1:K$1048576,1,0)</f>
        <v>#N/A</v>
      </c>
      <c r="N485" s="0" t="n">
        <v>4542</v>
      </c>
    </row>
    <row r="486" customFormat="false" ht="12.8" hidden="false" customHeight="false" outlineLevel="0" collapsed="false">
      <c r="B486" s="0" t="n">
        <v>354323</v>
      </c>
      <c r="C486" s="0" t="n">
        <v>3</v>
      </c>
      <c r="D486" s="0" t="n">
        <v>35</v>
      </c>
      <c r="E486" s="2" t="n">
        <f aca="false">VLOOKUP(B486,'10'!$B$2:$F$5570,4,0)</f>
        <v>-21.8382</v>
      </c>
      <c r="F486" s="2" t="n">
        <f aca="false">VLOOKUP(B486,'10'!$B$2:$F$5570,5,0)</f>
        <v>-51.6103</v>
      </c>
      <c r="G486" s="3" t="n">
        <f aca="false">VLOOKUP(B486,'10'!$B$2:$J$5570,6,0)</f>
        <v>2401.92599959253</v>
      </c>
      <c r="H486" s="0" t="n">
        <f aca="false">IFERROR(IF(I486=K486,0,1),1)</f>
        <v>1</v>
      </c>
      <c r="I486" s="0" t="s">
        <v>3641</v>
      </c>
      <c r="K486" s="4" t="e">
        <f aca="false">VLOOKUP(I486,'[1]35-SP'!K$1:K$1048576,1,0)</f>
        <v>#N/A</v>
      </c>
      <c r="N486" s="0" t="n">
        <v>2227</v>
      </c>
    </row>
    <row r="487" customFormat="false" ht="12.8" hidden="false" customHeight="false" outlineLevel="0" collapsed="false">
      <c r="B487" s="0" t="n">
        <v>354325</v>
      </c>
      <c r="C487" s="0" t="n">
        <v>3</v>
      </c>
      <c r="D487" s="0" t="n">
        <v>35</v>
      </c>
      <c r="E487" s="2" t="n">
        <f aca="false">VLOOKUP(B487,'10'!$B$2:$F$5570,4,0)</f>
        <v>-24.1011</v>
      </c>
      <c r="F487" s="2" t="n">
        <f aca="false">VLOOKUP(B487,'10'!$B$2:$F$5570,5,0)</f>
        <v>-48.3679</v>
      </c>
      <c r="G487" s="3" t="n">
        <f aca="false">VLOOKUP(B487,'10'!$B$2:$J$5570,6,0)</f>
        <v>8268.14760344694</v>
      </c>
      <c r="H487" s="0" t="n">
        <f aca="false">IFERROR(IF(I487=K487,0,1),1)</f>
        <v>1</v>
      </c>
      <c r="I487" s="0" t="s">
        <v>3642</v>
      </c>
      <c r="K487" s="4" t="e">
        <f aca="false">VLOOKUP(I487,'[1]35-SP'!K$1:K$1048576,1,0)</f>
        <v>#N/A</v>
      </c>
      <c r="N487" s="0" t="n">
        <v>7666</v>
      </c>
    </row>
    <row r="488" customFormat="false" ht="12.8" hidden="false" customHeight="false" outlineLevel="0" collapsed="false">
      <c r="B488" s="0" t="n">
        <v>354330</v>
      </c>
      <c r="C488" s="0" t="n">
        <v>3</v>
      </c>
      <c r="D488" s="0" t="n">
        <v>35</v>
      </c>
      <c r="E488" s="2" t="n">
        <f aca="false">VLOOKUP(B488,'10'!$B$2:$F$5570,4,0)</f>
        <v>-23.7067</v>
      </c>
      <c r="F488" s="2" t="n">
        <f aca="false">VLOOKUP(B488,'10'!$B$2:$F$5570,5,0)</f>
        <v>-46.4058</v>
      </c>
      <c r="G488" s="3" t="n">
        <f aca="false">VLOOKUP(B488,'10'!$B$2:$J$5570,6,0)</f>
        <v>132237.512811873</v>
      </c>
      <c r="H488" s="0" t="n">
        <f aca="false">IFERROR(IF(I488=K488,0,1),1)</f>
        <v>0</v>
      </c>
      <c r="I488" s="0" t="s">
        <v>3643</v>
      </c>
      <c r="K488" s="4" t="str">
        <f aca="false">VLOOKUP(I488,'[1]35-SP'!K$1:K$1048576,1,0)</f>
        <v>'Ribeirao_Pires'</v>
      </c>
      <c r="N488" s="0" t="n">
        <v>122607</v>
      </c>
    </row>
    <row r="489" customFormat="false" ht="12.8" hidden="false" customHeight="false" outlineLevel="0" collapsed="false">
      <c r="B489" s="0" t="n">
        <v>354340</v>
      </c>
      <c r="C489" s="0" t="n">
        <v>3</v>
      </c>
      <c r="D489" s="0" t="n">
        <v>35</v>
      </c>
      <c r="E489" s="2" t="n">
        <f aca="false">VLOOKUP(B489,'10'!$B$2:$F$5570,4,0)</f>
        <v>-21.1699</v>
      </c>
      <c r="F489" s="2" t="n">
        <f aca="false">VLOOKUP(B489,'10'!$B$2:$F$5570,5,0)</f>
        <v>-47.8099</v>
      </c>
      <c r="G489" s="3" t="n">
        <f aca="false">VLOOKUP(B489,'10'!$B$2:$J$5570,6,0)</f>
        <v>749088.13300449</v>
      </c>
      <c r="H489" s="0" t="n">
        <f aca="false">IFERROR(IF(I489=K489,0,1),1)</f>
        <v>0</v>
      </c>
      <c r="I489" s="0" t="s">
        <v>3644</v>
      </c>
      <c r="K489" s="4" t="str">
        <f aca="false">VLOOKUP(I489,'[1]35-SP'!K$1:K$1048576,1,0)</f>
        <v>'Ribeirao_Preto'</v>
      </c>
      <c r="N489" s="0" t="n">
        <v>694534</v>
      </c>
    </row>
    <row r="490" customFormat="false" ht="12.8" hidden="false" customHeight="false" outlineLevel="0" collapsed="false">
      <c r="B490" s="0" t="n">
        <v>354350</v>
      </c>
      <c r="C490" s="0" t="n">
        <v>3</v>
      </c>
      <c r="D490" s="0" t="n">
        <v>35</v>
      </c>
      <c r="E490" s="2" t="n">
        <f aca="false">VLOOKUP(B490,'10'!$B$2:$F$5570,4,0)</f>
        <v>-23.829</v>
      </c>
      <c r="F490" s="2" t="n">
        <f aca="false">VLOOKUP(B490,'10'!$B$2:$F$5570,5,0)</f>
        <v>-49.429</v>
      </c>
      <c r="G490" s="3" t="n">
        <f aca="false">VLOOKUP(B490,'10'!$B$2:$J$5570,6,0)</f>
        <v>6047.4176379503</v>
      </c>
      <c r="H490" s="0" t="n">
        <f aca="false">IFERROR(IF(I490=K490,0,1),1)</f>
        <v>1</v>
      </c>
      <c r="I490" s="0" t="s">
        <v>3645</v>
      </c>
      <c r="K490" s="4" t="e">
        <f aca="false">VLOOKUP(I490,'[1]35-SP'!K$1:K$1048576,1,0)</f>
        <v>#N/A</v>
      </c>
      <c r="N490" s="0" t="n">
        <v>5607</v>
      </c>
    </row>
    <row r="491" customFormat="false" ht="12.8" hidden="false" customHeight="false" outlineLevel="0" collapsed="false">
      <c r="B491" s="0" t="n">
        <v>354360</v>
      </c>
      <c r="C491" s="0" t="n">
        <v>3</v>
      </c>
      <c r="D491" s="0" t="n">
        <v>35</v>
      </c>
      <c r="E491" s="2" t="n">
        <f aca="false">VLOOKUP(B491,'10'!$B$2:$F$5570,4,0)</f>
        <v>-20.0803</v>
      </c>
      <c r="F491" s="2" t="n">
        <f aca="false">VLOOKUP(B491,'10'!$B$2:$F$5570,5,0)</f>
        <v>-47.4291</v>
      </c>
      <c r="G491" s="3" t="n">
        <f aca="false">VLOOKUP(B491,'10'!$B$2:$J$5570,6,0)</f>
        <v>3902.18601999361</v>
      </c>
      <c r="H491" s="0" t="n">
        <f aca="false">IFERROR(IF(I491=K491,0,1),1)</f>
        <v>1</v>
      </c>
      <c r="I491" s="0" t="s">
        <v>3646</v>
      </c>
      <c r="K491" s="4" t="e">
        <f aca="false">VLOOKUP(I491,'[1]35-SP'!K$1:K$1048576,1,0)</f>
        <v>#N/A</v>
      </c>
      <c r="N491" s="0" t="n">
        <v>3618</v>
      </c>
    </row>
    <row r="492" customFormat="false" ht="12.8" hidden="false" customHeight="false" outlineLevel="0" collapsed="false">
      <c r="B492" s="0" t="n">
        <v>354370</v>
      </c>
      <c r="C492" s="0" t="n">
        <v>3</v>
      </c>
      <c r="D492" s="0" t="n">
        <v>35</v>
      </c>
      <c r="E492" s="2" t="n">
        <f aca="false">VLOOKUP(B492,'10'!$B$2:$F$5570,4,0)</f>
        <v>-21.5894</v>
      </c>
      <c r="F492" s="2" t="n">
        <f aca="false">VLOOKUP(B492,'10'!$B$2:$F$5570,5,0)</f>
        <v>-48.0728</v>
      </c>
      <c r="G492" s="3" t="n">
        <f aca="false">VLOOKUP(B492,'10'!$B$2:$J$5570,6,0)</f>
        <v>11633.2168080849</v>
      </c>
      <c r="H492" s="0" t="n">
        <f aca="false">IFERROR(IF(I492=K492,0,1),1)</f>
        <v>1</v>
      </c>
      <c r="I492" s="0" t="s">
        <v>3647</v>
      </c>
      <c r="K492" s="4" t="e">
        <f aca="false">VLOOKUP(I492,'[1]35-SP'!K$1:K$1048576,1,0)</f>
        <v>#N/A</v>
      </c>
      <c r="N492" s="0" t="n">
        <v>10786</v>
      </c>
    </row>
    <row r="493" customFormat="false" ht="12.8" hidden="false" customHeight="false" outlineLevel="0" collapsed="false">
      <c r="B493" s="0" t="n">
        <v>354380</v>
      </c>
      <c r="C493" s="0" t="n">
        <v>3</v>
      </c>
      <c r="D493" s="0" t="n">
        <v>35</v>
      </c>
      <c r="E493" s="2" t="n">
        <f aca="false">VLOOKUP(B493,'10'!$B$2:$F$5570,4,0)</f>
        <v>-21.7284</v>
      </c>
      <c r="F493" s="2" t="n">
        <f aca="false">VLOOKUP(B493,'10'!$B$2:$F$5570,5,0)</f>
        <v>-50.7239</v>
      </c>
      <c r="G493" s="3" t="n">
        <f aca="false">VLOOKUP(B493,'10'!$B$2:$J$5570,6,0)</f>
        <v>10788.7138634594</v>
      </c>
      <c r="H493" s="0" t="n">
        <f aca="false">IFERROR(IF(I493=K493,0,1),1)</f>
        <v>0</v>
      </c>
      <c r="I493" s="0" t="s">
        <v>3648</v>
      </c>
      <c r="K493" s="4" t="str">
        <f aca="false">VLOOKUP(I493,'[1]35-SP'!K$1:K$1048576,1,0)</f>
        <v>'Rinopolis'</v>
      </c>
      <c r="N493" s="0" t="n">
        <v>10003</v>
      </c>
    </row>
    <row r="494" customFormat="false" ht="12.8" hidden="false" customHeight="false" outlineLevel="0" collapsed="false">
      <c r="B494" s="0" t="n">
        <v>354390</v>
      </c>
      <c r="C494" s="0" t="n">
        <v>3</v>
      </c>
      <c r="D494" s="0" t="n">
        <v>35</v>
      </c>
      <c r="E494" s="2" t="n">
        <f aca="false">VLOOKUP(B494,'10'!$B$2:$F$5570,4,0)</f>
        <v>-22.3984</v>
      </c>
      <c r="F494" s="2" t="n">
        <f aca="false">VLOOKUP(B494,'10'!$B$2:$F$5570,5,0)</f>
        <v>-47.5546</v>
      </c>
      <c r="G494" s="3" t="n">
        <f aca="false">VLOOKUP(B494,'10'!$B$2:$J$5570,6,0)</f>
        <v>220883.358301999</v>
      </c>
      <c r="H494" s="0" t="n">
        <f aca="false">IFERROR(IF(I494=K494,0,1),1)</f>
        <v>0</v>
      </c>
      <c r="I494" s="0" t="s">
        <v>3144</v>
      </c>
      <c r="K494" s="4" t="str">
        <f aca="false">VLOOKUP(I494,'[1]35-SP'!K$1:K$1048576,1,0)</f>
        <v>'Rio_Claro'</v>
      </c>
      <c r="N494" s="0" t="n">
        <v>204797</v>
      </c>
    </row>
    <row r="495" customFormat="false" ht="12.8" hidden="false" customHeight="false" outlineLevel="0" collapsed="false">
      <c r="B495" s="0" t="n">
        <v>354400</v>
      </c>
      <c r="C495" s="0" t="n">
        <v>3</v>
      </c>
      <c r="D495" s="0" t="n">
        <v>35</v>
      </c>
      <c r="E495" s="2" t="n">
        <f aca="false">VLOOKUP(B495,'10'!$B$2:$F$5570,4,0)</f>
        <v>-22.8417</v>
      </c>
      <c r="F495" s="2" t="n">
        <f aca="false">VLOOKUP(B495,'10'!$B$2:$F$5570,5,0)</f>
        <v>-47.6047</v>
      </c>
      <c r="G495" s="3" t="n">
        <f aca="false">VLOOKUP(B495,'10'!$B$2:$J$5570,6,0)</f>
        <v>37429.9236146651</v>
      </c>
      <c r="H495" s="0" t="n">
        <f aca="false">IFERROR(IF(I495=K495,0,1),1)</f>
        <v>0</v>
      </c>
      <c r="I495" s="0" t="s">
        <v>3649</v>
      </c>
      <c r="K495" s="4" t="str">
        <f aca="false">VLOOKUP(I495,'[1]35-SP'!K$1:K$1048576,1,0)</f>
        <v>'Rio_Das_Pedras'</v>
      </c>
      <c r="N495" s="0" t="n">
        <v>34704</v>
      </c>
    </row>
    <row r="496" customFormat="false" ht="12.8" hidden="false" customHeight="false" outlineLevel="0" collapsed="false">
      <c r="B496" s="0" t="n">
        <v>354410</v>
      </c>
      <c r="C496" s="0" t="n">
        <v>3</v>
      </c>
      <c r="D496" s="0" t="n">
        <v>35</v>
      </c>
      <c r="E496" s="2" t="n">
        <f aca="false">VLOOKUP(B496,'10'!$B$2:$F$5570,4,0)</f>
        <v>-23.7437</v>
      </c>
      <c r="F496" s="2" t="n">
        <f aca="false">VLOOKUP(B496,'10'!$B$2:$F$5570,5,0)</f>
        <v>-46.3971</v>
      </c>
      <c r="G496" s="3" t="n">
        <f aca="false">VLOOKUP(B496,'10'!$B$2:$J$5570,6,0)</f>
        <v>54187.3211250689</v>
      </c>
      <c r="H496" s="0" t="n">
        <f aca="false">IFERROR(IF(I496=K496,0,1),1)</f>
        <v>1</v>
      </c>
      <c r="I496" s="0" t="s">
        <v>3650</v>
      </c>
      <c r="K496" s="4" t="e">
        <f aca="false">VLOOKUP(I496,'[1]35-SP'!K$1:K$1048576,1,0)</f>
        <v>#N/A</v>
      </c>
      <c r="N496" s="0" t="n">
        <v>50241</v>
      </c>
    </row>
    <row r="497" customFormat="false" ht="12.8" hidden="false" customHeight="false" outlineLevel="0" collapsed="false">
      <c r="B497" s="0" t="n">
        <v>354420</v>
      </c>
      <c r="C497" s="0" t="n">
        <v>3</v>
      </c>
      <c r="D497" s="0" t="n">
        <v>35</v>
      </c>
      <c r="E497" s="2" t="n">
        <f aca="false">VLOOKUP(B497,'10'!$B$2:$F$5570,4,0)</f>
        <v>-19.9868</v>
      </c>
      <c r="F497" s="2" t="n">
        <f aca="false">VLOOKUP(B497,'10'!$B$2:$F$5570,5,0)</f>
        <v>-49.6836</v>
      </c>
      <c r="G497" s="3" t="n">
        <f aca="false">VLOOKUP(B497,'10'!$B$2:$J$5570,6,0)</f>
        <v>13311.4372191159</v>
      </c>
      <c r="H497" s="0" t="n">
        <f aca="false">IFERROR(IF(I497=K497,0,1),1)</f>
        <v>0</v>
      </c>
      <c r="I497" s="0" t="s">
        <v>3651</v>
      </c>
      <c r="K497" s="4" t="str">
        <f aca="false">VLOOKUP(I497,'[1]35-SP'!K$1:K$1048576,1,0)</f>
        <v>'Riolandia'</v>
      </c>
      <c r="N497" s="0" t="n">
        <v>12342</v>
      </c>
    </row>
    <row r="498" customFormat="false" ht="12.8" hidden="false" customHeight="false" outlineLevel="0" collapsed="false">
      <c r="B498" s="0" t="n">
        <v>354425</v>
      </c>
      <c r="C498" s="0" t="n">
        <v>3</v>
      </c>
      <c r="D498" s="0" t="n">
        <v>35</v>
      </c>
      <c r="E498" s="2" t="n">
        <f aca="false">VLOOKUP(B498,'10'!$B$2:$F$5570,4,0)</f>
        <v>-22.5782</v>
      </c>
      <c r="F498" s="2" t="n">
        <f aca="false">VLOOKUP(B498,'10'!$B$2:$F$5570,5,0)</f>
        <v>-53.0603</v>
      </c>
      <c r="G498" s="3" t="n">
        <f aca="false">VLOOKUP(B498,'10'!$B$2:$J$5570,6,0)</f>
        <v>18351.4911913188</v>
      </c>
      <c r="H498" s="0" t="n">
        <f aca="false">IFERROR(IF(I498=K498,0,1),1)</f>
        <v>0</v>
      </c>
      <c r="I498" s="0" t="s">
        <v>3652</v>
      </c>
      <c r="K498" s="4" t="str">
        <f aca="false">VLOOKUP(I498,'[1]35-SP'!K$1:K$1048576,1,0)</f>
        <v>'Rosana'</v>
      </c>
      <c r="N498" s="0" t="n">
        <v>17015</v>
      </c>
    </row>
    <row r="499" customFormat="false" ht="12.8" hidden="false" customHeight="false" outlineLevel="0" collapsed="false">
      <c r="B499" s="0" t="n">
        <v>354430</v>
      </c>
      <c r="C499" s="0" t="n">
        <v>3</v>
      </c>
      <c r="D499" s="0" t="n">
        <v>35</v>
      </c>
      <c r="E499" s="2" t="n">
        <f aca="false">VLOOKUP(B499,'10'!$B$2:$F$5570,4,0)</f>
        <v>-22.8938</v>
      </c>
      <c r="F499" s="2" t="n">
        <f aca="false">VLOOKUP(B499,'10'!$B$2:$F$5570,5,0)</f>
        <v>-45.307</v>
      </c>
      <c r="G499" s="3" t="n">
        <f aca="false">VLOOKUP(B499,'10'!$B$2:$J$5570,6,0)</f>
        <v>11455.256417455</v>
      </c>
      <c r="H499" s="0" t="n">
        <f aca="false">IFERROR(IF(I499=K499,0,1),1)</f>
        <v>1</v>
      </c>
      <c r="I499" s="0" t="s">
        <v>3653</v>
      </c>
      <c r="K499" s="4" t="e">
        <f aca="false">VLOOKUP(I499,'[1]35-SP'!K$1:K$1048576,1,0)</f>
        <v>#N/A</v>
      </c>
      <c r="N499" s="0" t="n">
        <v>10621</v>
      </c>
    </row>
    <row r="500" customFormat="false" ht="12.8" hidden="false" customHeight="false" outlineLevel="0" collapsed="false">
      <c r="B500" s="0" t="n">
        <v>354440</v>
      </c>
      <c r="C500" s="0" t="n">
        <v>3</v>
      </c>
      <c r="D500" s="0" t="n">
        <v>35</v>
      </c>
      <c r="E500" s="2" t="n">
        <f aca="false">VLOOKUP(B500,'10'!$B$2:$F$5570,4,0)</f>
        <v>-21.3006</v>
      </c>
      <c r="F500" s="2" t="n">
        <f aca="false">VLOOKUP(B500,'10'!$B$2:$F$5570,5,0)</f>
        <v>-50.7296</v>
      </c>
      <c r="G500" s="3" t="n">
        <f aca="false">VLOOKUP(B500,'10'!$B$2:$J$5570,6,0)</f>
        <v>3335.94841344396</v>
      </c>
      <c r="H500" s="0" t="n">
        <f aca="false">IFERROR(IF(I500=K500,0,1),1)</f>
        <v>1</v>
      </c>
      <c r="I500" s="0" t="s">
        <v>3654</v>
      </c>
      <c r="K500" s="4" t="e">
        <f aca="false">VLOOKUP(I500,'[1]35-SP'!K$1:K$1048576,1,0)</f>
        <v>#N/A</v>
      </c>
      <c r="N500" s="0" t="n">
        <v>3093</v>
      </c>
    </row>
    <row r="501" customFormat="false" ht="12.8" hidden="false" customHeight="false" outlineLevel="0" collapsed="false">
      <c r="B501" s="0" t="n">
        <v>354450</v>
      </c>
      <c r="C501" s="0" t="n">
        <v>3</v>
      </c>
      <c r="D501" s="0" t="n">
        <v>35</v>
      </c>
      <c r="E501" s="2" t="n">
        <f aca="false">VLOOKUP(B501,'10'!$B$2:$F$5570,4,0)</f>
        <v>-20.1759</v>
      </c>
      <c r="F501" s="2" t="n">
        <f aca="false">VLOOKUP(B501,'10'!$B$2:$F$5570,5,0)</f>
        <v>-51.007</v>
      </c>
      <c r="G501" s="3" t="n">
        <f aca="false">VLOOKUP(B501,'10'!$B$2:$J$5570,6,0)</f>
        <v>3370.46194374794</v>
      </c>
      <c r="H501" s="0" t="n">
        <f aca="false">IFERROR(IF(I501=K501,0,1),1)</f>
        <v>1</v>
      </c>
      <c r="I501" s="0" t="s">
        <v>3655</v>
      </c>
      <c r="K501" s="4" t="e">
        <f aca="false">VLOOKUP(I501,'[1]35-SP'!K$1:K$1048576,1,0)</f>
        <v>#N/A</v>
      </c>
      <c r="N501" s="0" t="n">
        <v>3125</v>
      </c>
    </row>
    <row r="502" customFormat="false" ht="12.8" hidden="false" customHeight="false" outlineLevel="0" collapsed="false">
      <c r="B502" s="0" t="n">
        <v>354460</v>
      </c>
      <c r="C502" s="0" t="n">
        <v>3</v>
      </c>
      <c r="D502" s="0" t="n">
        <v>35</v>
      </c>
      <c r="E502" s="2" t="n">
        <f aca="false">VLOOKUP(B502,'10'!$B$2:$F$5570,4,0)</f>
        <v>-21.4593</v>
      </c>
      <c r="F502" s="2" t="n">
        <f aca="false">VLOOKUP(B502,'10'!$B$2:$F$5570,5,0)</f>
        <v>-49.5755</v>
      </c>
      <c r="G502" s="3" t="n">
        <f aca="false">VLOOKUP(B502,'10'!$B$2:$J$5570,6,0)</f>
        <v>6001.04008160433</v>
      </c>
      <c r="H502" s="0" t="n">
        <f aca="false">IFERROR(IF(I502=K502,0,1),1)</f>
        <v>1</v>
      </c>
      <c r="I502" s="0" t="s">
        <v>3656</v>
      </c>
      <c r="K502" s="4" t="e">
        <f aca="false">VLOOKUP(I502,'[1]35-SP'!K$1:K$1048576,1,0)</f>
        <v>#N/A</v>
      </c>
      <c r="N502" s="0" t="n">
        <v>5564</v>
      </c>
    </row>
    <row r="503" customFormat="false" ht="12.8" hidden="false" customHeight="false" outlineLevel="0" collapsed="false">
      <c r="B503" s="0" t="n">
        <v>354470</v>
      </c>
      <c r="C503" s="0" t="n">
        <v>3</v>
      </c>
      <c r="D503" s="0" t="n">
        <v>35</v>
      </c>
      <c r="E503" s="2" t="n">
        <f aca="false">VLOOKUP(B503,'10'!$B$2:$F$5570,4,0)</f>
        <v>-21.8823</v>
      </c>
      <c r="F503" s="2" t="n">
        <f aca="false">VLOOKUP(B503,'10'!$B$2:$F$5570,5,0)</f>
        <v>-50.9594</v>
      </c>
      <c r="G503" s="3" t="n">
        <f aca="false">VLOOKUP(B503,'10'!$B$2:$J$5570,6,0)</f>
        <v>2626.26394656839</v>
      </c>
      <c r="H503" s="0" t="n">
        <f aca="false">IFERROR(IF(I503=K503,0,1),1)</f>
        <v>1</v>
      </c>
      <c r="I503" s="0" t="s">
        <v>3657</v>
      </c>
      <c r="K503" s="4" t="e">
        <f aca="false">VLOOKUP(I503,'[1]35-SP'!K$1:K$1048576,1,0)</f>
        <v>#N/A</v>
      </c>
      <c r="N503" s="0" t="n">
        <v>2435</v>
      </c>
    </row>
    <row r="504" customFormat="false" ht="12.8" hidden="false" customHeight="false" outlineLevel="0" collapsed="false">
      <c r="B504" s="0" t="n">
        <v>354480</v>
      </c>
      <c r="C504" s="0" t="n">
        <v>3</v>
      </c>
      <c r="D504" s="0" t="n">
        <v>35</v>
      </c>
      <c r="E504" s="2" t="n">
        <f aca="false">VLOOKUP(B504,'10'!$B$2:$F$5570,4,0)</f>
        <v>-21.3427</v>
      </c>
      <c r="F504" s="2" t="n">
        <f aca="false">VLOOKUP(B504,'10'!$B$2:$F$5570,5,0)</f>
        <v>-49.4897</v>
      </c>
      <c r="G504" s="3" t="n">
        <f aca="false">VLOOKUP(B504,'10'!$B$2:$J$5570,6,0)</f>
        <v>6744.15953096188</v>
      </c>
      <c r="H504" s="0" t="n">
        <f aca="false">IFERROR(IF(I504=K504,0,1),1)</f>
        <v>1</v>
      </c>
      <c r="I504" s="0" t="s">
        <v>3658</v>
      </c>
      <c r="K504" s="4" t="e">
        <f aca="false">VLOOKUP(I504,'[1]35-SP'!K$1:K$1048576,1,0)</f>
        <v>#N/A</v>
      </c>
      <c r="N504" s="0" t="n">
        <v>6253</v>
      </c>
    </row>
    <row r="505" customFormat="false" ht="12.8" hidden="false" customHeight="false" outlineLevel="0" collapsed="false">
      <c r="B505" s="0" t="n">
        <v>354490</v>
      </c>
      <c r="C505" s="0" t="n">
        <v>3</v>
      </c>
      <c r="D505" s="0" t="n">
        <v>35</v>
      </c>
      <c r="E505" s="2" t="n">
        <f aca="false">VLOOKUP(B505,'10'!$B$2:$F$5570,4,0)</f>
        <v>-20.7696</v>
      </c>
      <c r="F505" s="2" t="n">
        <f aca="false">VLOOKUP(B505,'10'!$B$2:$F$5570,5,0)</f>
        <v>-47.8369</v>
      </c>
      <c r="G505" s="3" t="n">
        <f aca="false">VLOOKUP(B505,'10'!$B$2:$J$5570,6,0)</f>
        <v>12704.2147953302</v>
      </c>
      <c r="H505" s="0" t="n">
        <f aca="false">IFERROR(IF(I505=K505,0,1),1)</f>
        <v>0</v>
      </c>
      <c r="I505" s="0" t="s">
        <v>3659</v>
      </c>
      <c r="K505" s="4" t="str">
        <f aca="false">VLOOKUP(I505,'[1]35-SP'!K$1:K$1048576,1,0)</f>
        <v>'Sales_Oliveira'</v>
      </c>
      <c r="N505" s="0" t="n">
        <v>11779</v>
      </c>
    </row>
    <row r="506" customFormat="false" ht="12.8" hidden="false" customHeight="false" outlineLevel="0" collapsed="false">
      <c r="B506" s="0" t="n">
        <v>354500</v>
      </c>
      <c r="C506" s="0" t="n">
        <v>3</v>
      </c>
      <c r="D506" s="0" t="n">
        <v>35</v>
      </c>
      <c r="E506" s="2" t="n">
        <f aca="false">VLOOKUP(B506,'10'!$B$2:$F$5570,4,0)</f>
        <v>-23.5288</v>
      </c>
      <c r="F506" s="2" t="n">
        <f aca="false">VLOOKUP(B506,'10'!$B$2:$F$5570,5,0)</f>
        <v>-45.8465</v>
      </c>
      <c r="G506" s="3" t="n">
        <f aca="false">VLOOKUP(B506,'10'!$B$2:$J$5570,6,0)</f>
        <v>18359.0410260728</v>
      </c>
      <c r="H506" s="0" t="n">
        <f aca="false">IFERROR(IF(I506=K506,0,1),1)</f>
        <v>0</v>
      </c>
      <c r="I506" s="0" t="s">
        <v>3660</v>
      </c>
      <c r="K506" s="4" t="str">
        <f aca="false">VLOOKUP(I506,'[1]35-SP'!K$1:K$1048576,1,0)</f>
        <v>'Salesopolis'</v>
      </c>
      <c r="N506" s="0" t="n">
        <v>17022</v>
      </c>
    </row>
    <row r="507" customFormat="false" ht="12.8" hidden="false" customHeight="false" outlineLevel="0" collapsed="false">
      <c r="B507" s="0" t="n">
        <v>354510</v>
      </c>
      <c r="C507" s="0" t="n">
        <v>3</v>
      </c>
      <c r="D507" s="0" t="n">
        <v>35</v>
      </c>
      <c r="E507" s="2" t="n">
        <f aca="false">VLOOKUP(B507,'10'!$B$2:$F$5570,4,0)</f>
        <v>-21.6267</v>
      </c>
      <c r="F507" s="2" t="n">
        <f aca="false">VLOOKUP(B507,'10'!$B$2:$F$5570,5,0)</f>
        <v>-50.8614</v>
      </c>
      <c r="G507" s="3" t="n">
        <f aca="false">VLOOKUP(B507,'10'!$B$2:$J$5570,6,0)</f>
        <v>5675.31863936053</v>
      </c>
      <c r="H507" s="0" t="n">
        <f aca="false">IFERROR(IF(I507=K507,0,1),1)</f>
        <v>1</v>
      </c>
      <c r="I507" s="0" t="s">
        <v>3661</v>
      </c>
      <c r="K507" s="4" t="e">
        <f aca="false">VLOOKUP(I507,'[1]35-SP'!K$1:K$1048576,1,0)</f>
        <v>#N/A</v>
      </c>
      <c r="N507" s="0" t="n">
        <v>5262</v>
      </c>
    </row>
    <row r="508" customFormat="false" ht="12.8" hidden="false" customHeight="false" outlineLevel="0" collapsed="false">
      <c r="B508" s="0" t="n">
        <v>354515</v>
      </c>
      <c r="C508" s="0" t="n">
        <v>3</v>
      </c>
      <c r="D508" s="0" t="n">
        <v>35</v>
      </c>
      <c r="E508" s="2" t="n">
        <f aca="false">VLOOKUP(B508,'10'!$B$2:$F$5570,4,0)</f>
        <v>-22.8442</v>
      </c>
      <c r="F508" s="2" t="n">
        <f aca="false">VLOOKUP(B508,'10'!$B$2:$F$5570,5,0)</f>
        <v>-47.6754</v>
      </c>
      <c r="G508" s="3" t="n">
        <f aca="false">VLOOKUP(B508,'10'!$B$2:$J$5570,6,0)</f>
        <v>8818.20699266661</v>
      </c>
      <c r="H508" s="0" t="n">
        <f aca="false">IFERROR(IF(I508=K508,0,1),1)</f>
        <v>1</v>
      </c>
      <c r="I508" s="0" t="s">
        <v>3662</v>
      </c>
      <c r="K508" s="4" t="e">
        <f aca="false">VLOOKUP(I508,'[1]35-SP'!K$1:K$1048576,1,0)</f>
        <v>#N/A</v>
      </c>
      <c r="N508" s="0" t="n">
        <v>8176</v>
      </c>
    </row>
    <row r="509" customFormat="false" ht="12.8" hidden="false" customHeight="false" outlineLevel="0" collapsed="false">
      <c r="B509" s="0" t="n">
        <v>354520</v>
      </c>
      <c r="C509" s="0" t="n">
        <v>3</v>
      </c>
      <c r="D509" s="0" t="n">
        <v>35</v>
      </c>
      <c r="E509" s="2" t="n">
        <f aca="false">VLOOKUP(B509,'10'!$B$2:$F$5570,4,0)</f>
        <v>-23.1996</v>
      </c>
      <c r="F509" s="2" t="n">
        <f aca="false">VLOOKUP(B509,'10'!$B$2:$F$5570,5,0)</f>
        <v>-47.2931</v>
      </c>
      <c r="G509" s="3" t="n">
        <f aca="false">VLOOKUP(B509,'10'!$B$2:$J$5570,6,0)</f>
        <v>126795.160502064</v>
      </c>
      <c r="H509" s="0" t="n">
        <f aca="false">IFERROR(IF(I509=K509,0,1),1)</f>
        <v>0</v>
      </c>
      <c r="I509" s="0" t="s">
        <v>3663</v>
      </c>
      <c r="K509" s="4" t="str">
        <f aca="false">VLOOKUP(I509,'[1]35-SP'!K$1:K$1048576,1,0)</f>
        <v>'Salto'</v>
      </c>
      <c r="N509" s="0" t="n">
        <v>117561</v>
      </c>
    </row>
    <row r="510" customFormat="false" ht="12.8" hidden="false" customHeight="false" outlineLevel="0" collapsed="false">
      <c r="B510" s="0" t="n">
        <v>354530</v>
      </c>
      <c r="C510" s="0" t="n">
        <v>3</v>
      </c>
      <c r="D510" s="0" t="n">
        <v>35</v>
      </c>
      <c r="E510" s="2" t="n">
        <f aca="false">VLOOKUP(B510,'10'!$B$2:$F$5570,4,0)</f>
        <v>-23.6474</v>
      </c>
      <c r="F510" s="2" t="n">
        <f aca="false">VLOOKUP(B510,'10'!$B$2:$F$5570,5,0)</f>
        <v>-47.5743</v>
      </c>
      <c r="G510" s="3" t="n">
        <f aca="false">VLOOKUP(B510,'10'!$B$2:$J$5570,6,0)</f>
        <v>48504.4526509543</v>
      </c>
      <c r="H510" s="0" t="n">
        <f aca="false">IFERROR(IF(I510=K510,0,1),1)</f>
        <v>0</v>
      </c>
      <c r="I510" s="0" t="s">
        <v>3664</v>
      </c>
      <c r="K510" s="4" t="str">
        <f aca="false">VLOOKUP(I510,'[1]35-SP'!K$1:K$1048576,1,0)</f>
        <v>'Salto_De_Pirapora'</v>
      </c>
      <c r="N510" s="0" t="n">
        <v>44972</v>
      </c>
    </row>
    <row r="511" customFormat="false" ht="12.8" hidden="false" customHeight="false" outlineLevel="0" collapsed="false">
      <c r="B511" s="0" t="n">
        <v>354540</v>
      </c>
      <c r="C511" s="0" t="n">
        <v>3</v>
      </c>
      <c r="D511" s="0" t="n">
        <v>35</v>
      </c>
      <c r="E511" s="2" t="n">
        <f aca="false">VLOOKUP(B511,'10'!$B$2:$F$5570,4,0)</f>
        <v>-22.8894</v>
      </c>
      <c r="F511" s="2" t="n">
        <f aca="false">VLOOKUP(B511,'10'!$B$2:$F$5570,5,0)</f>
        <v>-49.9831</v>
      </c>
      <c r="G511" s="3" t="n">
        <f aca="false">VLOOKUP(B511,'10'!$B$2:$J$5570,6,0)</f>
        <v>10027.2591011279</v>
      </c>
      <c r="H511" s="0" t="n">
        <f aca="false">IFERROR(IF(I511=K511,0,1),1)</f>
        <v>0</v>
      </c>
      <c r="I511" s="0" t="s">
        <v>3665</v>
      </c>
      <c r="K511" s="4" t="str">
        <f aca="false">VLOOKUP(I511,'[1]35-SP'!K$1:K$1048576,1,0)</f>
        <v>'Salto_Grande'</v>
      </c>
      <c r="N511" s="0" t="n">
        <v>9297</v>
      </c>
    </row>
    <row r="512" customFormat="false" ht="12.8" hidden="false" customHeight="false" outlineLevel="0" collapsed="false">
      <c r="B512" s="0" t="n">
        <v>354550</v>
      </c>
      <c r="C512" s="0" t="n">
        <v>3</v>
      </c>
      <c r="D512" s="0" t="n">
        <v>35</v>
      </c>
      <c r="E512" s="2" t="n">
        <f aca="false">VLOOKUP(B512,'10'!$B$2:$F$5570,4,0)</f>
        <v>-22.4551</v>
      </c>
      <c r="F512" s="2" t="n">
        <f aca="false">VLOOKUP(B512,'10'!$B$2:$F$5570,5,0)</f>
        <v>-51.7648</v>
      </c>
      <c r="G512" s="3" t="n">
        <f aca="false">VLOOKUP(B512,'10'!$B$2:$J$5570,6,0)</f>
        <v>4581.6711478532</v>
      </c>
      <c r="H512" s="0" t="n">
        <f aca="false">IFERROR(IF(I512=K512,0,1),1)</f>
        <v>1</v>
      </c>
      <c r="I512" s="0" t="s">
        <v>3666</v>
      </c>
      <c r="K512" s="4" t="e">
        <f aca="false">VLOOKUP(I512,'[1]35-SP'!K$1:K$1048576,1,0)</f>
        <v>#N/A</v>
      </c>
      <c r="N512" s="0" t="n">
        <v>4248</v>
      </c>
    </row>
    <row r="513" customFormat="false" ht="12.8" hidden="false" customHeight="false" outlineLevel="0" collapsed="false">
      <c r="B513" s="0" t="n">
        <v>354560</v>
      </c>
      <c r="C513" s="0" t="n">
        <v>3</v>
      </c>
      <c r="D513" s="0" t="n">
        <v>35</v>
      </c>
      <c r="E513" s="2" t="n">
        <f aca="false">VLOOKUP(B513,'10'!$B$2:$F$5570,4,0)</f>
        <v>-21.2427</v>
      </c>
      <c r="F513" s="2" t="n">
        <f aca="false">VLOOKUP(B513,'10'!$B$2:$F$5570,5,0)</f>
        <v>-48.8063</v>
      </c>
      <c r="G513" s="3" t="n">
        <f aca="false">VLOOKUP(B513,'10'!$B$2:$J$5570,6,0)</f>
        <v>16606.4008153238</v>
      </c>
      <c r="H513" s="0" t="n">
        <f aca="false">IFERROR(IF(I513=K513,0,1),1)</f>
        <v>0</v>
      </c>
      <c r="I513" s="0" t="s">
        <v>3667</v>
      </c>
      <c r="K513" s="4" t="str">
        <f aca="false">VLOOKUP(I513,'[1]35-SP'!K$1:K$1048576,1,0)</f>
        <v>'Santa_Adelia'</v>
      </c>
      <c r="N513" s="0" t="n">
        <v>15397</v>
      </c>
    </row>
    <row r="514" customFormat="false" ht="12.8" hidden="false" customHeight="false" outlineLevel="0" collapsed="false">
      <c r="B514" s="0" t="n">
        <v>354570</v>
      </c>
      <c r="C514" s="0" t="n">
        <v>3</v>
      </c>
      <c r="D514" s="0" t="n">
        <v>35</v>
      </c>
      <c r="E514" s="2" t="n">
        <f aca="false">VLOOKUP(B514,'10'!$B$2:$F$5570,4,0)</f>
        <v>-20.0311</v>
      </c>
      <c r="F514" s="2" t="n">
        <f aca="false">VLOOKUP(B514,'10'!$B$2:$F$5570,5,0)</f>
        <v>-50.7297</v>
      </c>
      <c r="G514" s="3" t="n">
        <f aca="false">VLOOKUP(B514,'10'!$B$2:$J$5570,6,0)</f>
        <v>6463.73709724205</v>
      </c>
      <c r="H514" s="0" t="n">
        <f aca="false">IFERROR(IF(I514=K514,0,1),1)</f>
        <v>1</v>
      </c>
      <c r="I514" s="0" t="s">
        <v>3668</v>
      </c>
      <c r="K514" s="4" t="e">
        <f aca="false">VLOOKUP(I514,'[1]35-SP'!K$1:K$1048576,1,0)</f>
        <v>#N/A</v>
      </c>
      <c r="N514" s="0" t="n">
        <v>5993</v>
      </c>
    </row>
    <row r="515" customFormat="false" ht="12.8" hidden="false" customHeight="false" outlineLevel="0" collapsed="false">
      <c r="B515" s="0" t="n">
        <v>354580</v>
      </c>
      <c r="C515" s="0" t="n">
        <v>3</v>
      </c>
      <c r="D515" s="0" t="n">
        <v>35</v>
      </c>
      <c r="E515" s="2" t="n">
        <f aca="false">VLOOKUP(B515,'10'!$B$2:$F$5570,4,0)</f>
        <v>-22.7553</v>
      </c>
      <c r="F515" s="2" t="n">
        <f aca="false">VLOOKUP(B515,'10'!$B$2:$F$5570,5,0)</f>
        <v>-47.4143</v>
      </c>
      <c r="G515" s="3" t="n">
        <f aca="false">VLOOKUP(B515,'10'!$B$2:$J$5570,6,0)</f>
        <v>207659.283456465</v>
      </c>
      <c r="H515" s="0" t="n">
        <f aca="false">IFERROR(IF(I515=K515,0,1),1)</f>
        <v>1</v>
      </c>
      <c r="I515" s="0" t="s">
        <v>3669</v>
      </c>
      <c r="K515" s="4" t="e">
        <f aca="false">VLOOKUP(I515,'[1]35-SP'!K$1:K$1048576,1,0)</f>
        <v>#N/A</v>
      </c>
      <c r="N515" s="0" t="n">
        <v>192536</v>
      </c>
    </row>
    <row r="516" customFormat="false" ht="12.8" hidden="false" customHeight="false" outlineLevel="0" collapsed="false">
      <c r="B516" s="0" t="n">
        <v>354600</v>
      </c>
      <c r="C516" s="0" t="n">
        <v>3</v>
      </c>
      <c r="D516" s="0" t="n">
        <v>35</v>
      </c>
      <c r="E516" s="2" t="n">
        <f aca="false">VLOOKUP(B516,'10'!$B$2:$F$5570,4,0)</f>
        <v>-23.3933</v>
      </c>
      <c r="F516" s="2" t="n">
        <f aca="false">VLOOKUP(B516,'10'!$B$2:$F$5570,5,0)</f>
        <v>-45.8875</v>
      </c>
      <c r="G516" s="3" t="n">
        <f aca="false">VLOOKUP(B516,'10'!$B$2:$J$5570,6,0)</f>
        <v>15872.9882963643</v>
      </c>
      <c r="H516" s="0" t="n">
        <f aca="false">IFERROR(IF(I516=K516,0,1),1)</f>
        <v>1</v>
      </c>
      <c r="I516" s="0" t="s">
        <v>3670</v>
      </c>
      <c r="K516" s="4" t="e">
        <f aca="false">VLOOKUP(I516,'[1]35-SP'!K$1:K$1048576,1,0)</f>
        <v>#N/A</v>
      </c>
      <c r="N516" s="0" t="n">
        <v>14717</v>
      </c>
    </row>
    <row r="517" customFormat="false" ht="12.8" hidden="false" customHeight="false" outlineLevel="0" collapsed="false">
      <c r="B517" s="0" t="n">
        <v>354610</v>
      </c>
      <c r="C517" s="0" t="n">
        <v>3</v>
      </c>
      <c r="D517" s="0" t="n">
        <v>35</v>
      </c>
      <c r="E517" s="2" t="n">
        <f aca="false">VLOOKUP(B517,'10'!$B$2:$F$5570,4,0)</f>
        <v>-20.09</v>
      </c>
      <c r="F517" s="2" t="n">
        <f aca="false">VLOOKUP(B517,'10'!$B$2:$F$5570,5,0)</f>
        <v>-50.9491</v>
      </c>
      <c r="G517" s="3" t="n">
        <f aca="false">VLOOKUP(B517,'10'!$B$2:$J$5570,6,0)</f>
        <v>2284.3642869946</v>
      </c>
      <c r="H517" s="0" t="n">
        <f aca="false">IFERROR(IF(I517=K517,0,1),1)</f>
        <v>1</v>
      </c>
      <c r="I517" s="0" t="s">
        <v>3671</v>
      </c>
      <c r="K517" s="4" t="e">
        <f aca="false">VLOOKUP(I517,'[1]35-SP'!K$1:K$1048576,1,0)</f>
        <v>#N/A</v>
      </c>
      <c r="N517" s="0" t="n">
        <v>2118</v>
      </c>
    </row>
    <row r="518" customFormat="false" ht="12.8" hidden="false" customHeight="false" outlineLevel="0" collapsed="false">
      <c r="B518" s="0" t="n">
        <v>354620</v>
      </c>
      <c r="C518" s="0" t="n">
        <v>3</v>
      </c>
      <c r="D518" s="0" t="n">
        <v>35</v>
      </c>
      <c r="E518" s="2" t="n">
        <f aca="false">VLOOKUP(B518,'10'!$B$2:$F$5570,4,0)</f>
        <v>-22.1405</v>
      </c>
      <c r="F518" s="2" t="n">
        <f aca="false">VLOOKUP(B518,'10'!$B$2:$F$5570,5,0)</f>
        <v>-47.4512</v>
      </c>
      <c r="G518" s="3" t="n">
        <f aca="false">VLOOKUP(B518,'10'!$B$2:$J$5570,6,0)</f>
        <v>4811.40183393906</v>
      </c>
      <c r="H518" s="0" t="n">
        <f aca="false">IFERROR(IF(I518=K518,0,1),1)</f>
        <v>1</v>
      </c>
      <c r="I518" s="0" t="s">
        <v>3672</v>
      </c>
      <c r="K518" s="4" t="e">
        <f aca="false">VLOOKUP(I518,'[1]35-SP'!K$1:K$1048576,1,0)</f>
        <v>#N/A</v>
      </c>
      <c r="N518" s="0" t="n">
        <v>4461</v>
      </c>
    </row>
    <row r="519" customFormat="false" ht="12.8" hidden="false" customHeight="false" outlineLevel="0" collapsed="false">
      <c r="B519" s="0" t="n">
        <v>354625</v>
      </c>
      <c r="C519" s="0" t="n">
        <v>3</v>
      </c>
      <c r="D519" s="0" t="n">
        <v>35</v>
      </c>
      <c r="E519" s="2" t="n">
        <f aca="false">VLOOKUP(B519,'10'!$B$2:$F$5570,4,0)</f>
        <v>-21.2951</v>
      </c>
      <c r="F519" s="2" t="n">
        <f aca="false">VLOOKUP(B519,'10'!$B$2:$F$5570,5,0)</f>
        <v>-47.4304</v>
      </c>
      <c r="G519" s="3" t="n">
        <f aca="false">VLOOKUP(B519,'10'!$B$2:$J$5570,6,0)</f>
        <v>2290.8355739266</v>
      </c>
      <c r="H519" s="0" t="n">
        <f aca="false">IFERROR(IF(I519=K519,0,1),1)</f>
        <v>1</v>
      </c>
      <c r="I519" s="0" t="s">
        <v>3673</v>
      </c>
      <c r="K519" s="4" t="e">
        <f aca="false">VLOOKUP(I519,'[1]35-SP'!K$1:K$1048576,1,0)</f>
        <v>#N/A</v>
      </c>
      <c r="N519" s="0" t="n">
        <v>2124</v>
      </c>
    </row>
    <row r="520" customFormat="false" ht="12.8" hidden="false" customHeight="false" outlineLevel="0" collapsed="false">
      <c r="B520" s="0" t="n">
        <v>354630</v>
      </c>
      <c r="C520" s="0" t="n">
        <v>3</v>
      </c>
      <c r="D520" s="0" t="n">
        <v>35</v>
      </c>
      <c r="E520" s="2" t="n">
        <f aca="false">VLOOKUP(B520,'10'!$B$2:$F$5570,4,0)</f>
        <v>-21.8235</v>
      </c>
      <c r="F520" s="2" t="n">
        <f aca="false">VLOOKUP(B520,'10'!$B$2:$F$5570,5,0)</f>
        <v>-47.248</v>
      </c>
      <c r="G520" s="3" t="n">
        <f aca="false">VLOOKUP(B520,'10'!$B$2:$J$5570,6,0)</f>
        <v>36643.6622524276</v>
      </c>
      <c r="H520" s="0" t="n">
        <f aca="false">IFERROR(IF(I520=K520,0,1),1)</f>
        <v>0</v>
      </c>
      <c r="I520" s="0" t="s">
        <v>3674</v>
      </c>
      <c r="K520" s="4" t="str">
        <f aca="false">VLOOKUP(I520,'[1]35-SP'!K$1:K$1048576,1,0)</f>
        <v>'Santa_Cruz_Das_Palmeiras'</v>
      </c>
      <c r="N520" s="0" t="n">
        <v>33975</v>
      </c>
    </row>
    <row r="521" customFormat="false" ht="12.8" hidden="false" customHeight="false" outlineLevel="0" collapsed="false">
      <c r="B521" s="0" t="n">
        <v>354640</v>
      </c>
      <c r="C521" s="0" t="n">
        <v>3</v>
      </c>
      <c r="D521" s="0" t="n">
        <v>35</v>
      </c>
      <c r="E521" s="2" t="n">
        <f aca="false">VLOOKUP(B521,'10'!$B$2:$F$5570,4,0)</f>
        <v>-22.8988</v>
      </c>
      <c r="F521" s="2" t="n">
        <f aca="false">VLOOKUP(B521,'10'!$B$2:$F$5570,5,0)</f>
        <v>-49.6354</v>
      </c>
      <c r="G521" s="3" t="n">
        <f aca="false">VLOOKUP(B521,'10'!$B$2:$J$5570,6,0)</f>
        <v>51117.7740236587</v>
      </c>
      <c r="H521" s="0" t="n">
        <f aca="false">IFERROR(IF(I521=K521,0,1),1)</f>
        <v>0</v>
      </c>
      <c r="I521" s="0" t="s">
        <v>3675</v>
      </c>
      <c r="K521" s="4" t="str">
        <f aca="false">VLOOKUP(I521,'[1]35-SP'!K$1:K$1048576,1,0)</f>
        <v>'Santa_Cruz_Do_Rio_Pardo'</v>
      </c>
      <c r="N521" s="0" t="n">
        <v>47395</v>
      </c>
    </row>
    <row r="522" customFormat="false" ht="12.8" hidden="false" customHeight="false" outlineLevel="0" collapsed="false">
      <c r="B522" s="0" t="n">
        <v>354650</v>
      </c>
      <c r="C522" s="0" t="n">
        <v>3</v>
      </c>
      <c r="D522" s="0" t="n">
        <v>35</v>
      </c>
      <c r="E522" s="2" t="n">
        <f aca="false">VLOOKUP(B522,'10'!$B$2:$F$5570,4,0)</f>
        <v>-21.4618</v>
      </c>
      <c r="F522" s="2" t="n">
        <f aca="false">VLOOKUP(B522,'10'!$B$2:$F$5570,5,0)</f>
        <v>-48.3953</v>
      </c>
      <c r="G522" s="3" t="n">
        <f aca="false">VLOOKUP(B522,'10'!$B$2:$J$5570,6,0)</f>
        <v>6051.7318292383</v>
      </c>
      <c r="H522" s="0" t="n">
        <f aca="false">IFERROR(IF(I522=K522,0,1),1)</f>
        <v>1</v>
      </c>
      <c r="I522" s="0" t="s">
        <v>3676</v>
      </c>
      <c r="K522" s="4" t="e">
        <f aca="false">VLOOKUP(I522,'[1]35-SP'!K$1:K$1048576,1,0)</f>
        <v>#N/A</v>
      </c>
      <c r="N522" s="0" t="n">
        <v>5611</v>
      </c>
    </row>
    <row r="523" customFormat="false" ht="12.8" hidden="false" customHeight="false" outlineLevel="0" collapsed="false">
      <c r="B523" s="0" t="n">
        <v>354660</v>
      </c>
      <c r="C523" s="0" t="n">
        <v>3</v>
      </c>
      <c r="D523" s="0" t="n">
        <v>35</v>
      </c>
      <c r="E523" s="2" t="n">
        <f aca="false">VLOOKUP(B523,'10'!$B$2:$F$5570,4,0)</f>
        <v>-20.2083</v>
      </c>
      <c r="F523" s="2" t="n">
        <f aca="false">VLOOKUP(B523,'10'!$B$2:$F$5570,5,0)</f>
        <v>-50.932</v>
      </c>
      <c r="G523" s="3" t="n">
        <f aca="false">VLOOKUP(B523,'10'!$B$2:$J$5570,6,0)</f>
        <v>34595.4999384508</v>
      </c>
      <c r="H523" s="0" t="n">
        <f aca="false">IFERROR(IF(I523=K523,0,1),1)</f>
        <v>0</v>
      </c>
      <c r="I523" s="0" t="s">
        <v>3677</v>
      </c>
      <c r="K523" s="4" t="str">
        <f aca="false">VLOOKUP(I523,'[1]35-SP'!K$1:K$1048576,1,0)</f>
        <v>'Santa_Fe_Do_Sul'</v>
      </c>
      <c r="N523" s="0" t="n">
        <v>32076</v>
      </c>
    </row>
    <row r="524" customFormat="false" ht="12.8" hidden="false" customHeight="false" outlineLevel="0" collapsed="false">
      <c r="B524" s="0" t="n">
        <v>354670</v>
      </c>
      <c r="C524" s="0" t="n">
        <v>3</v>
      </c>
      <c r="D524" s="0" t="n">
        <v>35</v>
      </c>
      <c r="E524" s="2" t="n">
        <f aca="false">VLOOKUP(B524,'10'!$B$2:$F$5570,4,0)</f>
        <v>-22.4572</v>
      </c>
      <c r="F524" s="2" t="n">
        <f aca="false">VLOOKUP(B524,'10'!$B$2:$F$5570,5,0)</f>
        <v>-47.5272</v>
      </c>
      <c r="G524" s="3" t="n">
        <f aca="false">VLOOKUP(B524,'10'!$B$2:$J$5570,6,0)</f>
        <v>28476.8981442486</v>
      </c>
      <c r="H524" s="0" t="n">
        <f aca="false">IFERROR(IF(I524=K524,0,1),1)</f>
        <v>1</v>
      </c>
      <c r="I524" s="0" t="s">
        <v>3678</v>
      </c>
      <c r="K524" s="4" t="e">
        <f aca="false">VLOOKUP(I524,'[1]35-SP'!K$1:K$1048576,1,0)</f>
        <v>#N/A</v>
      </c>
      <c r="N524" s="0" t="n">
        <v>26403</v>
      </c>
    </row>
    <row r="525" customFormat="false" ht="12.8" hidden="false" customHeight="false" outlineLevel="0" collapsed="false">
      <c r="B525" s="0" t="n">
        <v>354680</v>
      </c>
      <c r="C525" s="0" t="n">
        <v>3</v>
      </c>
      <c r="D525" s="0" t="n">
        <v>35</v>
      </c>
      <c r="E525" s="2" t="n">
        <f aca="false">VLOOKUP(B525,'10'!$B$2:$F$5570,4,0)</f>
        <v>-23.3172</v>
      </c>
      <c r="F525" s="2" t="n">
        <f aca="false">VLOOKUP(B525,'10'!$B$2:$F$5570,5,0)</f>
        <v>-46.2237</v>
      </c>
      <c r="G525" s="3" t="n">
        <f aca="false">VLOOKUP(B525,'10'!$B$2:$J$5570,6,0)</f>
        <v>61252.8879069865</v>
      </c>
      <c r="H525" s="0" t="n">
        <f aca="false">IFERROR(IF(I525=K525,0,1),1)</f>
        <v>0</v>
      </c>
      <c r="I525" s="0" t="s">
        <v>3679</v>
      </c>
      <c r="K525" s="4" t="str">
        <f aca="false">VLOOKUP(I525,'[1]35-SP'!K$1:K$1048576,1,0)</f>
        <v>'Santa_Isabel'</v>
      </c>
      <c r="N525" s="0" t="n">
        <v>56792</v>
      </c>
    </row>
    <row r="526" customFormat="false" ht="12.8" hidden="false" customHeight="false" outlineLevel="0" collapsed="false">
      <c r="B526" s="0" t="n">
        <v>354690</v>
      </c>
      <c r="C526" s="0" t="n">
        <v>3</v>
      </c>
      <c r="D526" s="0" t="n">
        <v>35</v>
      </c>
      <c r="E526" s="2" t="n">
        <f aca="false">VLOOKUP(B526,'10'!$B$2:$F$5570,4,0)</f>
        <v>-21.685</v>
      </c>
      <c r="F526" s="2" t="n">
        <f aca="false">VLOOKUP(B526,'10'!$B$2:$F$5570,5,0)</f>
        <v>-48.0885</v>
      </c>
      <c r="G526" s="3" t="n">
        <f aca="false">VLOOKUP(B526,'10'!$B$2:$J$5570,6,0)</f>
        <v>9468.57132933221</v>
      </c>
      <c r="H526" s="0" t="n">
        <f aca="false">IFERROR(IF(I526=K526,0,1),1)</f>
        <v>1</v>
      </c>
      <c r="I526" s="0" t="s">
        <v>3680</v>
      </c>
      <c r="K526" s="4" t="e">
        <f aca="false">VLOOKUP(I526,'[1]35-SP'!K$1:K$1048576,1,0)</f>
        <v>#N/A</v>
      </c>
      <c r="N526" s="0" t="n">
        <v>8779</v>
      </c>
    </row>
    <row r="527" customFormat="false" ht="12.8" hidden="false" customHeight="false" outlineLevel="0" collapsed="false">
      <c r="B527" s="0" t="n">
        <v>354700</v>
      </c>
      <c r="C527" s="0" t="n">
        <v>3</v>
      </c>
      <c r="D527" s="0" t="n">
        <v>35</v>
      </c>
      <c r="E527" s="2" t="n">
        <f aca="false">VLOOKUP(B527,'10'!$B$2:$F$5570,4,0)</f>
        <v>-22.5661</v>
      </c>
      <c r="F527" s="2" t="n">
        <f aca="false">VLOOKUP(B527,'10'!$B$2:$F$5570,5,0)</f>
        <v>-48.1593</v>
      </c>
      <c r="G527" s="3" t="n">
        <f aca="false">VLOOKUP(B527,'10'!$B$2:$J$5570,6,0)</f>
        <v>6586.69154894997</v>
      </c>
      <c r="H527" s="0" t="n">
        <f aca="false">IFERROR(IF(I527=K527,0,1),1)</f>
        <v>1</v>
      </c>
      <c r="I527" s="0" t="s">
        <v>3681</v>
      </c>
      <c r="K527" s="4" t="e">
        <f aca="false">VLOOKUP(I527,'[1]35-SP'!K$1:K$1048576,1,0)</f>
        <v>#N/A</v>
      </c>
      <c r="N527" s="0" t="n">
        <v>6107</v>
      </c>
    </row>
    <row r="528" customFormat="false" ht="12.8" hidden="false" customHeight="false" outlineLevel="0" collapsed="false">
      <c r="B528" s="0" t="n">
        <v>354710</v>
      </c>
      <c r="C528" s="0" t="n">
        <v>3</v>
      </c>
      <c r="D528" s="0" t="n">
        <v>35</v>
      </c>
      <c r="E528" s="2" t="n">
        <f aca="false">VLOOKUP(B528,'10'!$B$2:$F$5570,4,0)</f>
        <v>-21.3495</v>
      </c>
      <c r="F528" s="2" t="n">
        <f aca="false">VLOOKUP(B528,'10'!$B$2:$F$5570,5,0)</f>
        <v>-51.7564</v>
      </c>
      <c r="G528" s="3" t="n">
        <f aca="false">VLOOKUP(B528,'10'!$B$2:$J$5570,6,0)</f>
        <v>3165.53785756806</v>
      </c>
      <c r="H528" s="0" t="n">
        <f aca="false">IFERROR(IF(I528=K528,0,1),1)</f>
        <v>1</v>
      </c>
      <c r="I528" s="0" t="s">
        <v>3682</v>
      </c>
      <c r="K528" s="4" t="e">
        <f aca="false">VLOOKUP(I528,'[1]35-SP'!K$1:K$1048576,1,0)</f>
        <v>#N/A</v>
      </c>
      <c r="N528" s="0" t="n">
        <v>2935</v>
      </c>
    </row>
    <row r="529" customFormat="false" ht="12.8" hidden="false" customHeight="false" outlineLevel="0" collapsed="false">
      <c r="B529" s="0" t="n">
        <v>354720</v>
      </c>
      <c r="C529" s="0" t="n">
        <v>3</v>
      </c>
      <c r="D529" s="0" t="n">
        <v>35</v>
      </c>
      <c r="E529" s="2" t="n">
        <f aca="false">VLOOKUP(B529,'10'!$B$2:$F$5570,4,0)</f>
        <v>-20.2523</v>
      </c>
      <c r="F529" s="2" t="n">
        <f aca="false">VLOOKUP(B529,'10'!$B$2:$F$5570,5,0)</f>
        <v>-50.8014</v>
      </c>
      <c r="G529" s="3" t="n">
        <f aca="false">VLOOKUP(B529,'10'!$B$2:$J$5570,6,0)</f>
        <v>1625.37156775301</v>
      </c>
      <c r="H529" s="0" t="n">
        <f aca="false">IFERROR(IF(I529=K529,0,1),1)</f>
        <v>1</v>
      </c>
      <c r="I529" s="0" t="s">
        <v>3683</v>
      </c>
      <c r="K529" s="4" t="e">
        <f aca="false">VLOOKUP(I529,'[1]35-SP'!K$1:K$1048576,1,0)</f>
        <v>#N/A</v>
      </c>
      <c r="N529" s="0" t="n">
        <v>1507</v>
      </c>
    </row>
    <row r="530" customFormat="false" ht="12.8" hidden="false" customHeight="false" outlineLevel="0" collapsed="false">
      <c r="B530" s="0" t="n">
        <v>354730</v>
      </c>
      <c r="C530" s="0" t="n">
        <v>3</v>
      </c>
      <c r="D530" s="0" t="n">
        <v>35</v>
      </c>
      <c r="E530" s="2" t="n">
        <f aca="false">VLOOKUP(B530,'10'!$B$2:$F$5570,4,0)</f>
        <v>-23.4439</v>
      </c>
      <c r="F530" s="2" t="n">
        <f aca="false">VLOOKUP(B530,'10'!$B$2:$F$5570,5,0)</f>
        <v>-46.9178</v>
      </c>
      <c r="G530" s="3" t="n">
        <f aca="false">VLOOKUP(B530,'10'!$B$2:$J$5570,6,0)</f>
        <v>147240.113015884</v>
      </c>
      <c r="H530" s="0" t="n">
        <f aca="false">IFERROR(IF(I530=K530,0,1),1)</f>
        <v>0</v>
      </c>
      <c r="I530" s="0" t="s">
        <v>3684</v>
      </c>
      <c r="K530" s="4" t="str">
        <f aca="false">VLOOKUP(I530,'[1]35-SP'!K$1:K$1048576,1,0)</f>
        <v>'Santana_De_Parnaiba'</v>
      </c>
      <c r="N530" s="0" t="n">
        <v>136517</v>
      </c>
    </row>
    <row r="531" customFormat="false" ht="12.8" hidden="false" customHeight="false" outlineLevel="0" collapsed="false">
      <c r="B531" s="0" t="n">
        <v>354740</v>
      </c>
      <c r="C531" s="0" t="n">
        <v>3</v>
      </c>
      <c r="D531" s="0" t="n">
        <v>35</v>
      </c>
      <c r="E531" s="2" t="n">
        <f aca="false">VLOOKUP(B531,'10'!$B$2:$F$5570,4,0)</f>
        <v>-20.1414</v>
      </c>
      <c r="F531" s="2" t="n">
        <f aca="false">VLOOKUP(B531,'10'!$B$2:$F$5570,5,0)</f>
        <v>-50.8358</v>
      </c>
      <c r="G531" s="3" t="n">
        <f aca="false">VLOOKUP(B531,'10'!$B$2:$J$5570,6,0)</f>
        <v>2707.15503321834</v>
      </c>
      <c r="H531" s="0" t="n">
        <f aca="false">IFERROR(IF(I531=K531,0,1),1)</f>
        <v>1</v>
      </c>
      <c r="I531" s="0" t="s">
        <v>3685</v>
      </c>
      <c r="K531" s="4" t="e">
        <f aca="false">VLOOKUP(I531,'[1]35-SP'!K$1:K$1048576,1,0)</f>
        <v>#N/A</v>
      </c>
      <c r="N531" s="0" t="n">
        <v>2510</v>
      </c>
    </row>
    <row r="532" customFormat="false" ht="12.8" hidden="false" customHeight="false" outlineLevel="0" collapsed="false">
      <c r="B532" s="0" t="n">
        <v>354750</v>
      </c>
      <c r="C532" s="0" t="n">
        <v>3</v>
      </c>
      <c r="D532" s="0" t="n">
        <v>35</v>
      </c>
      <c r="E532" s="2" t="n">
        <f aca="false">VLOOKUP(B532,'10'!$B$2:$F$5570,4,0)</f>
        <v>-21.7083</v>
      </c>
      <c r="F532" s="2" t="n">
        <f aca="false">VLOOKUP(B532,'10'!$B$2:$F$5570,5,0)</f>
        <v>-47.478</v>
      </c>
      <c r="G532" s="3" t="n">
        <f aca="false">VLOOKUP(B532,'10'!$B$2:$J$5570,6,0)</f>
        <v>29675.1647744898</v>
      </c>
      <c r="H532" s="0" t="n">
        <f aca="false">IFERROR(IF(I532=K532,0,1),1)</f>
        <v>0</v>
      </c>
      <c r="I532" s="0" t="s">
        <v>3686</v>
      </c>
      <c r="K532" s="4" t="str">
        <f aca="false">VLOOKUP(I532,'[1]35-SP'!K$1:K$1048576,1,0)</f>
        <v>'Santa_Rita_Do_Passa_Quatro'</v>
      </c>
      <c r="N532" s="0" t="n">
        <v>27514</v>
      </c>
    </row>
    <row r="533" customFormat="false" ht="12.8" hidden="false" customHeight="false" outlineLevel="0" collapsed="false">
      <c r="B533" s="0" t="n">
        <v>354760</v>
      </c>
      <c r="C533" s="0" t="n">
        <v>3</v>
      </c>
      <c r="D533" s="0" t="n">
        <v>35</v>
      </c>
      <c r="E533" s="2" t="n">
        <f aca="false">VLOOKUP(B533,'10'!$B$2:$F$5570,4,0)</f>
        <v>-21.4776</v>
      </c>
      <c r="F533" s="2" t="n">
        <f aca="false">VLOOKUP(B533,'10'!$B$2:$F$5570,5,0)</f>
        <v>-47.3622</v>
      </c>
      <c r="G533" s="3" t="n">
        <f aca="false">VLOOKUP(B533,'10'!$B$2:$J$5570,6,0)</f>
        <v>28389.5357706666</v>
      </c>
      <c r="H533" s="0" t="n">
        <f aca="false">IFERROR(IF(I533=K533,0,1),1)</f>
        <v>0</v>
      </c>
      <c r="I533" s="0" t="s">
        <v>3687</v>
      </c>
      <c r="K533" s="4" t="str">
        <f aca="false">VLOOKUP(I533,'[1]35-SP'!K$1:K$1048576,1,0)</f>
        <v>'Santa_Rosa_De_Viterbo'</v>
      </c>
      <c r="N533" s="0" t="n">
        <v>26322</v>
      </c>
    </row>
    <row r="534" customFormat="false" ht="12.8" hidden="false" customHeight="false" outlineLevel="0" collapsed="false">
      <c r="B534" s="0" t="n">
        <v>354765</v>
      </c>
      <c r="C534" s="0" t="n">
        <v>3</v>
      </c>
      <c r="D534" s="0" t="n">
        <v>35</v>
      </c>
      <c r="E534" s="2" t="n">
        <f aca="false">VLOOKUP(B534,'10'!$B$2:$F$5570,4,0)</f>
        <v>-20.2429</v>
      </c>
      <c r="F534" s="2" t="n">
        <f aca="false">VLOOKUP(B534,'10'!$B$2:$F$5570,5,0)</f>
        <v>-50.6887</v>
      </c>
      <c r="G534" s="3" t="n">
        <f aca="false">VLOOKUP(B534,'10'!$B$2:$J$5570,6,0)</f>
        <v>1659.88509805698</v>
      </c>
      <c r="H534" s="0" t="n">
        <f aca="false">IFERROR(IF(I534=K534,0,1),1)</f>
        <v>1</v>
      </c>
      <c r="I534" s="0" t="s">
        <v>3688</v>
      </c>
      <c r="K534" s="4" t="e">
        <f aca="false">VLOOKUP(I534,'[1]35-SP'!K$1:K$1048576,1,0)</f>
        <v>#N/A</v>
      </c>
      <c r="N534" s="0" t="n">
        <v>1539</v>
      </c>
    </row>
    <row r="535" customFormat="false" ht="12.8" hidden="false" customHeight="false" outlineLevel="0" collapsed="false">
      <c r="B535" s="0" t="n">
        <v>354770</v>
      </c>
      <c r="C535" s="0" t="n">
        <v>3</v>
      </c>
      <c r="D535" s="0" t="n">
        <v>35</v>
      </c>
      <c r="E535" s="2" t="n">
        <f aca="false">VLOOKUP(B535,'10'!$B$2:$F$5570,4,0)</f>
        <v>-21.9747</v>
      </c>
      <c r="F535" s="2" t="n">
        <f aca="false">VLOOKUP(B535,'10'!$B$2:$F$5570,5,0)</f>
        <v>-51.6527</v>
      </c>
      <c r="G535" s="3" t="n">
        <f aca="false">VLOOKUP(B535,'10'!$B$2:$J$5570,6,0)</f>
        <v>22529.7854537442</v>
      </c>
      <c r="H535" s="0" t="n">
        <f aca="false">IFERROR(IF(I535=K535,0,1),1)</f>
        <v>0</v>
      </c>
      <c r="I535" s="0" t="s">
        <v>3689</v>
      </c>
      <c r="K535" s="4" t="str">
        <f aca="false">VLOOKUP(I535,'[1]35-SP'!K$1:K$1048576,1,0)</f>
        <v>'Santo_Anastacio'</v>
      </c>
      <c r="N535" s="0" t="n">
        <v>20889</v>
      </c>
    </row>
    <row r="536" customFormat="false" ht="12.8" hidden="false" customHeight="false" outlineLevel="0" collapsed="false">
      <c r="B536" s="0" t="n">
        <v>354780</v>
      </c>
      <c r="C536" s="0" t="n">
        <v>3</v>
      </c>
      <c r="D536" s="0" t="n">
        <v>35</v>
      </c>
      <c r="E536" s="2" t="n">
        <f aca="false">VLOOKUP(B536,'10'!$B$2:$F$5570,4,0)</f>
        <v>-23.6737</v>
      </c>
      <c r="F536" s="2" t="n">
        <f aca="false">VLOOKUP(B536,'10'!$B$2:$F$5570,5,0)</f>
        <v>-46.5432</v>
      </c>
      <c r="G536" s="3" t="n">
        <f aca="false">VLOOKUP(B536,'10'!$B$2:$J$5570,6,0)</f>
        <v>772357.802264126</v>
      </c>
      <c r="H536" s="0" t="n">
        <f aca="false">IFERROR(IF(I536=K536,0,1),1)</f>
        <v>0</v>
      </c>
      <c r="I536" s="0" t="s">
        <v>1408</v>
      </c>
      <c r="K536" s="4" t="str">
        <f aca="false">VLOOKUP(I536,'[1]35-SP'!K$1:K$1048576,1,0)</f>
        <v>'Santo_Andre'</v>
      </c>
      <c r="N536" s="0" t="n">
        <v>716109</v>
      </c>
    </row>
    <row r="537" customFormat="false" ht="12.8" hidden="false" customHeight="false" outlineLevel="0" collapsed="false">
      <c r="B537" s="0" t="n">
        <v>354790</v>
      </c>
      <c r="C537" s="0" t="n">
        <v>3</v>
      </c>
      <c r="D537" s="0" t="n">
        <v>35</v>
      </c>
      <c r="E537" s="2" t="n">
        <f aca="false">VLOOKUP(B537,'10'!$B$2:$F$5570,4,0)</f>
        <v>-21.0864</v>
      </c>
      <c r="F537" s="2" t="n">
        <f aca="false">VLOOKUP(B537,'10'!$B$2:$F$5570,5,0)</f>
        <v>-47.1464</v>
      </c>
      <c r="G537" s="3" t="n">
        <f aca="false">VLOOKUP(B537,'10'!$B$2:$J$5570,6,0)</f>
        <v>7420.40901535546</v>
      </c>
      <c r="H537" s="0" t="n">
        <f aca="false">IFERROR(IF(I537=K537,0,1),1)</f>
        <v>0</v>
      </c>
      <c r="I537" s="0" t="s">
        <v>3690</v>
      </c>
      <c r="K537" s="4" t="str">
        <f aca="false">VLOOKUP(I537,'[1]35-SP'!K$1:K$1048576,1,0)</f>
        <v>'Santo_Antonio_Da_Alegria'</v>
      </c>
      <c r="N537" s="0" t="n">
        <v>6880</v>
      </c>
    </row>
    <row r="538" customFormat="false" ht="12.8" hidden="false" customHeight="false" outlineLevel="0" collapsed="false">
      <c r="B538" s="0" t="n">
        <v>354800</v>
      </c>
      <c r="C538" s="0" t="n">
        <v>3</v>
      </c>
      <c r="D538" s="0" t="n">
        <v>35</v>
      </c>
      <c r="E538" s="2" t="n">
        <f aca="false">VLOOKUP(B538,'10'!$B$2:$F$5570,4,0)</f>
        <v>-22.6029</v>
      </c>
      <c r="F538" s="2" t="n">
        <f aca="false">VLOOKUP(B538,'10'!$B$2:$F$5570,5,0)</f>
        <v>-46.9192</v>
      </c>
      <c r="G538" s="3" t="n">
        <f aca="false">VLOOKUP(B538,'10'!$B$2:$J$5570,6,0)</f>
        <v>24898.2764708548</v>
      </c>
      <c r="H538" s="0" t="n">
        <f aca="false">IFERROR(IF(I538=K538,0,1),1)</f>
        <v>1</v>
      </c>
      <c r="I538" s="0" t="s">
        <v>3691</v>
      </c>
      <c r="K538" s="4" t="e">
        <f aca="false">VLOOKUP(I538,'[1]35-SP'!K$1:K$1048576,1,0)</f>
        <v>#N/A</v>
      </c>
      <c r="N538" s="0" t="n">
        <v>23085</v>
      </c>
    </row>
    <row r="539" customFormat="false" ht="12.8" hidden="false" customHeight="false" outlineLevel="0" collapsed="false">
      <c r="B539" s="0" t="n">
        <v>354805</v>
      </c>
      <c r="C539" s="0" t="n">
        <v>3</v>
      </c>
      <c r="D539" s="0" t="n">
        <v>35</v>
      </c>
      <c r="E539" s="2" t="n">
        <f aca="false">VLOOKUP(B539,'10'!$B$2:$F$5570,4,0)</f>
        <v>-20.9331</v>
      </c>
      <c r="F539" s="2" t="n">
        <f aca="false">VLOOKUP(B539,'10'!$B$2:$F$5570,5,0)</f>
        <v>-50.498</v>
      </c>
      <c r="G539" s="3" t="n">
        <f aca="false">VLOOKUP(B539,'10'!$B$2:$J$5570,6,0)</f>
        <v>9012.34560062649</v>
      </c>
      <c r="H539" s="0" t="n">
        <f aca="false">IFERROR(IF(I539=K539,0,1),1)</f>
        <v>1</v>
      </c>
      <c r="I539" s="0" t="s">
        <v>3692</v>
      </c>
      <c r="K539" s="4" t="e">
        <f aca="false">VLOOKUP(I539,'[1]35-SP'!K$1:K$1048576,1,0)</f>
        <v>#N/A</v>
      </c>
      <c r="N539" s="0" t="n">
        <v>8356</v>
      </c>
    </row>
    <row r="540" customFormat="false" ht="12.8" hidden="false" customHeight="false" outlineLevel="0" collapsed="false">
      <c r="B540" s="0" t="n">
        <v>354810</v>
      </c>
      <c r="C540" s="0" t="n">
        <v>3</v>
      </c>
      <c r="D540" s="0" t="n">
        <v>35</v>
      </c>
      <c r="E540" s="2" t="n">
        <f aca="false">VLOOKUP(B540,'10'!$B$2:$F$5570,4,0)</f>
        <v>-22.1121</v>
      </c>
      <c r="F540" s="2" t="n">
        <f aca="false">VLOOKUP(B540,'10'!$B$2:$F$5570,5,0)</f>
        <v>-46.6845</v>
      </c>
      <c r="G540" s="3" t="n">
        <f aca="false">VLOOKUP(B540,'10'!$B$2:$J$5570,6,0)</f>
        <v>6436.77340169206</v>
      </c>
      <c r="H540" s="0" t="n">
        <f aca="false">IFERROR(IF(I540=K540,0,1),1)</f>
        <v>1</v>
      </c>
      <c r="I540" s="0" t="s">
        <v>3693</v>
      </c>
      <c r="K540" s="4" t="e">
        <f aca="false">VLOOKUP(I540,'[1]35-SP'!K$1:K$1048576,1,0)</f>
        <v>#N/A</v>
      </c>
      <c r="N540" s="0" t="n">
        <v>5968</v>
      </c>
    </row>
    <row r="541" customFormat="false" ht="12.8" hidden="false" customHeight="false" outlineLevel="0" collapsed="false">
      <c r="B541" s="0" t="n">
        <v>354820</v>
      </c>
      <c r="C541" s="0" t="n">
        <v>3</v>
      </c>
      <c r="D541" s="0" t="n">
        <v>35</v>
      </c>
      <c r="E541" s="2" t="n">
        <f aca="false">VLOOKUP(B541,'10'!$B$2:$F$5570,4,0)</f>
        <v>-22.827</v>
      </c>
      <c r="F541" s="2" t="n">
        <f aca="false">VLOOKUP(B541,'10'!$B$2:$F$5570,5,0)</f>
        <v>-45.663</v>
      </c>
      <c r="G541" s="3" t="n">
        <f aca="false">VLOOKUP(B541,'10'!$B$2:$J$5570,6,0)</f>
        <v>7327.65390266352</v>
      </c>
      <c r="H541" s="0" t="n">
        <f aca="false">IFERROR(IF(I541=K541,0,1),1)</f>
        <v>1</v>
      </c>
      <c r="I541" s="0" t="s">
        <v>3694</v>
      </c>
      <c r="K541" s="4" t="e">
        <f aca="false">VLOOKUP(I541,'[1]35-SP'!K$1:K$1048576,1,0)</f>
        <v>#N/A</v>
      </c>
      <c r="N541" s="0" t="n">
        <v>6794</v>
      </c>
    </row>
    <row r="542" customFormat="false" ht="12.8" hidden="false" customHeight="false" outlineLevel="0" collapsed="false">
      <c r="B542" s="0" t="n">
        <v>354830</v>
      </c>
      <c r="C542" s="0" t="n">
        <v>3</v>
      </c>
      <c r="D542" s="0" t="n">
        <v>35</v>
      </c>
      <c r="E542" s="2" t="n">
        <f aca="false">VLOOKUP(B542,'10'!$B$2:$F$5570,4,0)</f>
        <v>-21.8467</v>
      </c>
      <c r="F542" s="2" t="n">
        <f aca="false">VLOOKUP(B542,'10'!$B$2:$F$5570,5,0)</f>
        <v>-51.3929</v>
      </c>
      <c r="G542" s="3" t="n">
        <f aca="false">VLOOKUP(B542,'10'!$B$2:$J$5570,6,0)</f>
        <v>3328.39857868996</v>
      </c>
      <c r="H542" s="0" t="n">
        <f aca="false">IFERROR(IF(I542=K542,0,1),1)</f>
        <v>1</v>
      </c>
      <c r="I542" s="0" t="s">
        <v>3695</v>
      </c>
      <c r="K542" s="4" t="e">
        <f aca="false">VLOOKUP(I542,'[1]35-SP'!K$1:K$1048576,1,0)</f>
        <v>#N/A</v>
      </c>
      <c r="N542" s="0" t="n">
        <v>3086</v>
      </c>
    </row>
    <row r="543" customFormat="false" ht="12.8" hidden="false" customHeight="false" outlineLevel="0" collapsed="false">
      <c r="B543" s="0" t="n">
        <v>354840</v>
      </c>
      <c r="C543" s="0" t="n">
        <v>3</v>
      </c>
      <c r="D543" s="0" t="n">
        <v>35</v>
      </c>
      <c r="E543" s="2" t="n">
        <f aca="false">VLOOKUP(B543,'10'!$B$2:$F$5570,4,0)</f>
        <v>-21.6376</v>
      </c>
      <c r="F543" s="2" t="n">
        <f aca="false">VLOOKUP(B543,'10'!$B$2:$F$5570,5,0)</f>
        <v>-50.5044</v>
      </c>
      <c r="G543" s="3" t="n">
        <f aca="false">VLOOKUP(B543,'10'!$B$2:$J$5570,6,0)</f>
        <v>5108.00248498888</v>
      </c>
      <c r="H543" s="0" t="n">
        <f aca="false">IFERROR(IF(I543=K543,0,1),1)</f>
        <v>1</v>
      </c>
      <c r="I543" s="0" t="s">
        <v>3696</v>
      </c>
      <c r="K543" s="4" t="e">
        <f aca="false">VLOOKUP(I543,'[1]35-SP'!K$1:K$1048576,1,0)</f>
        <v>#N/A</v>
      </c>
      <c r="N543" s="0" t="n">
        <v>4736</v>
      </c>
    </row>
    <row r="544" customFormat="false" ht="12.8" hidden="false" customHeight="false" outlineLevel="0" collapsed="false">
      <c r="B544" s="0" t="n">
        <v>354850</v>
      </c>
      <c r="C544" s="0" t="n">
        <v>3</v>
      </c>
      <c r="D544" s="0" t="n">
        <v>35</v>
      </c>
      <c r="E544" s="2" t="n">
        <f aca="false">VLOOKUP(B544,'10'!$B$2:$F$5570,4,0)</f>
        <v>-23.9535</v>
      </c>
      <c r="F544" s="2" t="n">
        <f aca="false">VLOOKUP(B544,'10'!$B$2:$F$5570,5,0)</f>
        <v>-46.335</v>
      </c>
      <c r="G544" s="3" t="n">
        <f aca="false">VLOOKUP(B544,'10'!$B$2:$J$5570,6,0)</f>
        <v>466964.829369368</v>
      </c>
      <c r="H544" s="0" t="n">
        <f aca="false">IFERROR(IF(I544=K544,0,1),1)</f>
        <v>0</v>
      </c>
      <c r="I544" s="0" t="s">
        <v>3697</v>
      </c>
      <c r="K544" s="4" t="str">
        <f aca="false">VLOOKUP(I544,'[1]35-SP'!K$1:K$1048576,1,0)</f>
        <v>'Santos'</v>
      </c>
      <c r="N544" s="0" t="n">
        <v>432957</v>
      </c>
    </row>
    <row r="545" customFormat="false" ht="12.8" hidden="false" customHeight="false" outlineLevel="0" collapsed="false">
      <c r="B545" s="0" t="n">
        <v>354860</v>
      </c>
      <c r="C545" s="0" t="n">
        <v>3</v>
      </c>
      <c r="D545" s="0" t="n">
        <v>35</v>
      </c>
      <c r="E545" s="2" t="n">
        <f aca="false">VLOOKUP(B545,'10'!$B$2:$F$5570,4,0)</f>
        <v>-22.6837</v>
      </c>
      <c r="F545" s="2" t="n">
        <f aca="false">VLOOKUP(B545,'10'!$B$2:$F$5570,5,0)</f>
        <v>-45.7287</v>
      </c>
      <c r="G545" s="3" t="n">
        <f aca="false">VLOOKUP(B545,'10'!$B$2:$J$5570,6,0)</f>
        <v>11715.1864425568</v>
      </c>
      <c r="H545" s="0" t="n">
        <f aca="false">IFERROR(IF(I545=K545,0,1),1)</f>
        <v>0</v>
      </c>
      <c r="I545" s="0" t="s">
        <v>3698</v>
      </c>
      <c r="K545" s="4" t="str">
        <f aca="false">VLOOKUP(I545,'[1]35-SP'!K$1:K$1048576,1,0)</f>
        <v>'Sao_Bento_Do_Sapucai'</v>
      </c>
      <c r="N545" s="0" t="n">
        <v>10862</v>
      </c>
    </row>
    <row r="546" customFormat="false" ht="12.8" hidden="false" customHeight="false" outlineLevel="0" collapsed="false">
      <c r="B546" s="0" t="n">
        <v>354870</v>
      </c>
      <c r="C546" s="0" t="n">
        <v>3</v>
      </c>
      <c r="D546" s="0" t="n">
        <v>35</v>
      </c>
      <c r="E546" s="2" t="n">
        <f aca="false">VLOOKUP(B546,'10'!$B$2:$F$5570,4,0)</f>
        <v>-23.6914</v>
      </c>
      <c r="F546" s="2" t="n">
        <f aca="false">VLOOKUP(B546,'10'!$B$2:$F$5570,5,0)</f>
        <v>-46.5646</v>
      </c>
      <c r="G546" s="3" t="n">
        <f aca="false">VLOOKUP(B546,'10'!$B$2:$J$5570,6,0)</f>
        <v>898689.18720273</v>
      </c>
      <c r="H546" s="0" t="n">
        <f aca="false">IFERROR(IF(I546=K546,0,1),1)</f>
        <v>0</v>
      </c>
      <c r="I546" s="0" t="s">
        <v>3699</v>
      </c>
      <c r="K546" s="4" t="str">
        <f aca="false">VLOOKUP(I546,'[1]35-SP'!K$1:K$1048576,1,0)</f>
        <v>'Sao_Bernardo_Do_Campo'</v>
      </c>
      <c r="N546" s="0" t="n">
        <v>833240</v>
      </c>
    </row>
    <row r="547" customFormat="false" ht="12.8" hidden="false" customHeight="false" outlineLevel="0" collapsed="false">
      <c r="B547" s="0" t="n">
        <v>354880</v>
      </c>
      <c r="C547" s="0" t="n">
        <v>3</v>
      </c>
      <c r="D547" s="0" t="n">
        <v>35</v>
      </c>
      <c r="E547" s="2" t="n">
        <f aca="false">VLOOKUP(B547,'10'!$B$2:$F$5570,4,0)</f>
        <v>-23.6229</v>
      </c>
      <c r="F547" s="2" t="n">
        <f aca="false">VLOOKUP(B547,'10'!$B$2:$F$5570,5,0)</f>
        <v>-46.5548</v>
      </c>
      <c r="G547" s="3" t="n">
        <f aca="false">VLOOKUP(B547,'10'!$B$2:$J$5570,6,0)</f>
        <v>172864.252170944</v>
      </c>
      <c r="H547" s="0" t="n">
        <f aca="false">IFERROR(IF(I547=K547,0,1),1)</f>
        <v>0</v>
      </c>
      <c r="I547" s="0" t="s">
        <v>3700</v>
      </c>
      <c r="K547" s="4" t="str">
        <f aca="false">VLOOKUP(I547,'[1]35-SP'!K$1:K$1048576,1,0)</f>
        <v>'Sao_Caetano_Do_Sul'</v>
      </c>
      <c r="N547" s="0" t="n">
        <v>160275</v>
      </c>
    </row>
    <row r="548" customFormat="false" ht="12.8" hidden="false" customHeight="false" outlineLevel="0" collapsed="false">
      <c r="B548" s="0" t="n">
        <v>354890</v>
      </c>
      <c r="C548" s="0" t="n">
        <v>3</v>
      </c>
      <c r="D548" s="0" t="n">
        <v>35</v>
      </c>
      <c r="E548" s="2" t="n">
        <f aca="false">VLOOKUP(B548,'10'!$B$2:$F$5570,4,0)</f>
        <v>-22.0174</v>
      </c>
      <c r="F548" s="2" t="n">
        <f aca="false">VLOOKUP(B548,'10'!$B$2:$F$5570,5,0)</f>
        <v>-47.886</v>
      </c>
      <c r="G548" s="3" t="n">
        <f aca="false">VLOOKUP(B548,'10'!$B$2:$J$5570,6,0)</f>
        <v>269006.005023965</v>
      </c>
      <c r="H548" s="0" t="n">
        <f aca="false">IFERROR(IF(I548=K548,0,1),1)</f>
        <v>0</v>
      </c>
      <c r="I548" s="0" t="s">
        <v>3701</v>
      </c>
      <c r="K548" s="4" t="str">
        <f aca="false">VLOOKUP(I548,'[1]35-SP'!K$1:K$1048576,1,0)</f>
        <v>'Sao_Carlos'</v>
      </c>
      <c r="N548" s="0" t="n">
        <v>249415</v>
      </c>
    </row>
    <row r="549" customFormat="false" ht="12.8" hidden="false" customHeight="false" outlineLevel="0" collapsed="false">
      <c r="B549" s="0" t="n">
        <v>354900</v>
      </c>
      <c r="C549" s="0" t="n">
        <v>3</v>
      </c>
      <c r="D549" s="0" t="n">
        <v>35</v>
      </c>
      <c r="E549" s="2" t="n">
        <f aca="false">VLOOKUP(B549,'10'!$B$2:$F$5570,4,0)</f>
        <v>-20.3623</v>
      </c>
      <c r="F549" s="2" t="n">
        <f aca="false">VLOOKUP(B549,'10'!$B$2:$F$5570,5,0)</f>
        <v>-50.6952</v>
      </c>
      <c r="G549" s="3" t="n">
        <f aca="false">VLOOKUP(B549,'10'!$B$2:$J$5570,6,0)</f>
        <v>3047.97614497014</v>
      </c>
      <c r="H549" s="0" t="n">
        <f aca="false">IFERROR(IF(I549=K549,0,1),1)</f>
        <v>1</v>
      </c>
      <c r="I549" s="0" t="s">
        <v>1412</v>
      </c>
      <c r="K549" s="4" t="e">
        <f aca="false">VLOOKUP(I549,'[1]35-SP'!K$1:K$1048576,1,0)</f>
        <v>#N/A</v>
      </c>
      <c r="N549" s="0" t="n">
        <v>2826</v>
      </c>
    </row>
    <row r="550" customFormat="false" ht="12.8" hidden="false" customHeight="false" outlineLevel="0" collapsed="false">
      <c r="B550" s="0" t="n">
        <v>354910</v>
      </c>
      <c r="C550" s="0" t="n">
        <v>3</v>
      </c>
      <c r="D550" s="0" t="n">
        <v>35</v>
      </c>
      <c r="E550" s="2" t="n">
        <f aca="false">VLOOKUP(B550,'10'!$B$2:$F$5570,4,0)</f>
        <v>-21.9707</v>
      </c>
      <c r="F550" s="2" t="n">
        <f aca="false">VLOOKUP(B550,'10'!$B$2:$F$5570,5,0)</f>
        <v>-46.7944</v>
      </c>
      <c r="G550" s="3" t="n">
        <f aca="false">VLOOKUP(B550,'10'!$B$2:$J$5570,6,0)</f>
        <v>97756.3389425542</v>
      </c>
      <c r="H550" s="0" t="n">
        <f aca="false">IFERROR(IF(I550=K550,0,1),1)</f>
        <v>0</v>
      </c>
      <c r="I550" s="0" t="s">
        <v>3702</v>
      </c>
      <c r="K550" s="4" t="str">
        <f aca="false">VLOOKUP(I550,'[1]35-SP'!K$1:K$1048576,1,0)</f>
        <v>'Sao_Joao_Da_Boa_Vista'</v>
      </c>
      <c r="N550" s="0" t="n">
        <v>90637</v>
      </c>
    </row>
    <row r="551" customFormat="false" ht="12.8" hidden="false" customHeight="false" outlineLevel="0" collapsed="false">
      <c r="B551" s="0" t="n">
        <v>354920</v>
      </c>
      <c r="C551" s="0" t="n">
        <v>3</v>
      </c>
      <c r="D551" s="0" t="n">
        <v>35</v>
      </c>
      <c r="E551" s="2" t="n">
        <f aca="false">VLOOKUP(B551,'10'!$B$2:$F$5570,4,0)</f>
        <v>-20.3879</v>
      </c>
      <c r="F551" s="2" t="n">
        <f aca="false">VLOOKUP(B551,'10'!$B$2:$F$5570,5,0)</f>
        <v>-50.3792</v>
      </c>
      <c r="G551" s="3" t="n">
        <f aca="false">VLOOKUP(B551,'10'!$B$2:$J$5570,6,0)</f>
        <v>2776.1820938263</v>
      </c>
      <c r="H551" s="0" t="n">
        <f aca="false">IFERROR(IF(I551=K551,0,1),1)</f>
        <v>1</v>
      </c>
      <c r="I551" s="0" t="s">
        <v>3703</v>
      </c>
      <c r="K551" s="4" t="e">
        <f aca="false">VLOOKUP(I551,'[1]35-SP'!K$1:K$1048576,1,0)</f>
        <v>#N/A</v>
      </c>
      <c r="N551" s="0" t="n">
        <v>2574</v>
      </c>
    </row>
    <row r="552" customFormat="false" ht="12.8" hidden="false" customHeight="false" outlineLevel="0" collapsed="false">
      <c r="B552" s="0" t="n">
        <v>354925</v>
      </c>
      <c r="C552" s="0" t="n">
        <v>3</v>
      </c>
      <c r="D552" s="0" t="n">
        <v>35</v>
      </c>
      <c r="E552" s="2" t="n">
        <f aca="false">VLOOKUP(B552,'10'!$B$2:$F$5570,4,0)</f>
        <v>-20.5111</v>
      </c>
      <c r="F552" s="2" t="n">
        <f aca="false">VLOOKUP(B552,'10'!$B$2:$F$5570,5,0)</f>
        <v>-50.3561</v>
      </c>
      <c r="G552" s="3" t="n">
        <f aca="false">VLOOKUP(B552,'10'!$B$2:$J$5570,6,0)</f>
        <v>2062.18343566274</v>
      </c>
      <c r="H552" s="0" t="n">
        <f aca="false">IFERROR(IF(I552=K552,0,1),1)</f>
        <v>1</v>
      </c>
      <c r="I552" s="0" t="s">
        <v>3704</v>
      </c>
      <c r="K552" s="4" t="e">
        <f aca="false">VLOOKUP(I552,'[1]35-SP'!K$1:K$1048576,1,0)</f>
        <v>#N/A</v>
      </c>
      <c r="N552" s="0" t="n">
        <v>1912</v>
      </c>
    </row>
    <row r="553" customFormat="false" ht="12.8" hidden="false" customHeight="false" outlineLevel="0" collapsed="false">
      <c r="B553" s="0" t="n">
        <v>354930</v>
      </c>
      <c r="C553" s="0" t="n">
        <v>3</v>
      </c>
      <c r="D553" s="0" t="n">
        <v>35</v>
      </c>
      <c r="E553" s="2" t="n">
        <f aca="false">VLOOKUP(B553,'10'!$B$2:$F$5570,4,0)</f>
        <v>-21.2662</v>
      </c>
      <c r="F553" s="2" t="n">
        <f aca="false">VLOOKUP(B553,'10'!$B$2:$F$5570,5,0)</f>
        <v>-51.6672</v>
      </c>
      <c r="G553" s="3" t="n">
        <f aca="false">VLOOKUP(B553,'10'!$B$2:$J$5570,6,0)</f>
        <v>2276.81445224061</v>
      </c>
      <c r="H553" s="0" t="n">
        <f aca="false">IFERROR(IF(I553=K553,0,1),1)</f>
        <v>1</v>
      </c>
      <c r="I553" s="0" t="s">
        <v>3705</v>
      </c>
      <c r="K553" s="4" t="e">
        <f aca="false">VLOOKUP(I553,'[1]35-SP'!K$1:K$1048576,1,0)</f>
        <v>#N/A</v>
      </c>
      <c r="N553" s="0" t="n">
        <v>2111</v>
      </c>
    </row>
    <row r="554" customFormat="false" ht="12.8" hidden="false" customHeight="false" outlineLevel="0" collapsed="false">
      <c r="B554" s="0" t="n">
        <v>354940</v>
      </c>
      <c r="C554" s="0" t="n">
        <v>3</v>
      </c>
      <c r="D554" s="0" t="n">
        <v>35</v>
      </c>
      <c r="E554" s="2" t="n">
        <f aca="false">VLOOKUP(B554,'10'!$B$2:$F$5570,4,0)</f>
        <v>-20.5812</v>
      </c>
      <c r="F554" s="2" t="n">
        <f aca="false">VLOOKUP(B554,'10'!$B$2:$F$5570,5,0)</f>
        <v>-47.8593</v>
      </c>
      <c r="G554" s="3" t="n">
        <f aca="false">VLOOKUP(B554,'10'!$B$2:$J$5570,6,0)</f>
        <v>55488.0497984001</v>
      </c>
      <c r="H554" s="0" t="n">
        <f aca="false">IFERROR(IF(I554=K554,0,1),1)</f>
        <v>0</v>
      </c>
      <c r="I554" s="0" t="s">
        <v>3706</v>
      </c>
      <c r="K554" s="4" t="str">
        <f aca="false">VLOOKUP(I554,'[1]35-SP'!K$1:K$1048576,1,0)</f>
        <v>'Sao_Joaquim_Da_Barra'</v>
      </c>
      <c r="N554" s="0" t="n">
        <v>51447</v>
      </c>
    </row>
    <row r="555" customFormat="false" ht="12.8" hidden="false" customHeight="false" outlineLevel="0" collapsed="false">
      <c r="B555" s="0" t="n">
        <v>354950</v>
      </c>
      <c r="C555" s="0" t="n">
        <v>3</v>
      </c>
      <c r="D555" s="0" t="n">
        <v>35</v>
      </c>
      <c r="E555" s="2" t="n">
        <f aca="false">VLOOKUP(B555,'10'!$B$2:$F$5570,4,0)</f>
        <v>-20.5935</v>
      </c>
      <c r="F555" s="2" t="n">
        <f aca="false">VLOOKUP(B555,'10'!$B$2:$F$5570,5,0)</f>
        <v>-47.6424</v>
      </c>
      <c r="G555" s="3" t="n">
        <f aca="false">VLOOKUP(B555,'10'!$B$2:$J$5570,6,0)</f>
        <v>9593.68287668413</v>
      </c>
      <c r="H555" s="0" t="n">
        <f aca="false">IFERROR(IF(I555=K555,0,1),1)</f>
        <v>1</v>
      </c>
      <c r="I555" s="0" t="s">
        <v>3707</v>
      </c>
      <c r="K555" s="4" t="e">
        <f aca="false">VLOOKUP(I555,'[1]35-SP'!K$1:K$1048576,1,0)</f>
        <v>#N/A</v>
      </c>
      <c r="N555" s="0" t="n">
        <v>8895</v>
      </c>
    </row>
    <row r="556" customFormat="false" ht="12.8" hidden="false" customHeight="false" outlineLevel="0" collapsed="false">
      <c r="B556" s="0" t="n">
        <v>354960</v>
      </c>
      <c r="C556" s="0" t="n">
        <v>3</v>
      </c>
      <c r="D556" s="0" t="n">
        <v>35</v>
      </c>
      <c r="E556" s="2" t="n">
        <f aca="false">VLOOKUP(B556,'10'!$B$2:$F$5570,4,0)</f>
        <v>-22.6414</v>
      </c>
      <c r="F556" s="2" t="n">
        <f aca="false">VLOOKUP(B556,'10'!$B$2:$F$5570,5,0)</f>
        <v>-44.5774</v>
      </c>
      <c r="G556" s="3" t="n">
        <f aca="false">VLOOKUP(B556,'10'!$B$2:$J$5570,6,0)</f>
        <v>4477.05200911926</v>
      </c>
      <c r="H556" s="0" t="n">
        <f aca="false">IFERROR(IF(I556=K556,0,1),1)</f>
        <v>1</v>
      </c>
      <c r="I556" s="0" t="s">
        <v>3708</v>
      </c>
      <c r="K556" s="4" t="e">
        <f aca="false">VLOOKUP(I556,'[1]35-SP'!K$1:K$1048576,1,0)</f>
        <v>#N/A</v>
      </c>
      <c r="N556" s="0" t="n">
        <v>4151</v>
      </c>
    </row>
    <row r="557" customFormat="false" ht="12.8" hidden="false" customHeight="false" outlineLevel="0" collapsed="false">
      <c r="B557" s="0" t="n">
        <v>354970</v>
      </c>
      <c r="C557" s="0" t="n">
        <v>3</v>
      </c>
      <c r="D557" s="0" t="n">
        <v>35</v>
      </c>
      <c r="E557" s="2" t="n">
        <f aca="false">VLOOKUP(B557,'10'!$B$2:$F$5570,4,0)</f>
        <v>-21.5953</v>
      </c>
      <c r="F557" s="2" t="n">
        <f aca="false">VLOOKUP(B557,'10'!$B$2:$F$5570,5,0)</f>
        <v>-46.8873</v>
      </c>
      <c r="G557" s="3" t="n">
        <f aca="false">VLOOKUP(B557,'10'!$B$2:$J$5570,6,0)</f>
        <v>59064.5143761499</v>
      </c>
      <c r="H557" s="0" t="n">
        <f aca="false">IFERROR(IF(I557=K557,0,1),1)</f>
        <v>0</v>
      </c>
      <c r="I557" s="0" t="s">
        <v>3709</v>
      </c>
      <c r="K557" s="4" t="str">
        <f aca="false">VLOOKUP(I557,'[1]35-SP'!K$1:K$1048576,1,0)</f>
        <v>'Sao_Jose_Do_Rio_Pardo'</v>
      </c>
      <c r="N557" s="0" t="n">
        <v>54763</v>
      </c>
    </row>
    <row r="558" customFormat="false" ht="12.8" hidden="false" customHeight="false" outlineLevel="0" collapsed="false">
      <c r="B558" s="0" t="n">
        <v>354980</v>
      </c>
      <c r="C558" s="0" t="n">
        <v>3</v>
      </c>
      <c r="D558" s="0" t="n">
        <v>35</v>
      </c>
      <c r="E558" s="2" t="n">
        <f aca="false">VLOOKUP(B558,'10'!$B$2:$F$5570,4,0)</f>
        <v>-20.8113</v>
      </c>
      <c r="F558" s="2" t="n">
        <f aca="false">VLOOKUP(B558,'10'!$B$2:$F$5570,5,0)</f>
        <v>-49.3758</v>
      </c>
      <c r="G558" s="3" t="n">
        <f aca="false">VLOOKUP(B558,'10'!$B$2:$J$5570,6,0)</f>
        <v>492082.051048089</v>
      </c>
      <c r="H558" s="0" t="n">
        <f aca="false">IFERROR(IF(I558=K558,0,1),1)</f>
        <v>0</v>
      </c>
      <c r="I558" s="0" t="s">
        <v>3710</v>
      </c>
      <c r="K558" s="4" t="str">
        <f aca="false">VLOOKUP(I558,'[1]35-SP'!K$1:K$1048576,1,0)</f>
        <v>'Sao_Jose_Do_Rio_Preto'</v>
      </c>
      <c r="N558" s="0" t="n">
        <v>456245</v>
      </c>
    </row>
    <row r="559" customFormat="false" ht="12.8" hidden="false" customHeight="false" outlineLevel="0" collapsed="false">
      <c r="B559" s="0" t="n">
        <v>354990</v>
      </c>
      <c r="C559" s="0" t="n">
        <v>3</v>
      </c>
      <c r="D559" s="0" t="n">
        <v>35</v>
      </c>
      <c r="E559" s="2" t="n">
        <f aca="false">VLOOKUP(B559,'10'!$B$2:$F$5570,4,0)</f>
        <v>-23.1896</v>
      </c>
      <c r="F559" s="2" t="n">
        <f aca="false">VLOOKUP(B559,'10'!$B$2:$F$5570,5,0)</f>
        <v>-45.8841</v>
      </c>
      <c r="G559" s="3" t="n">
        <f aca="false">VLOOKUP(B559,'10'!$B$2:$J$5570,6,0)</f>
        <v>770021.667681675</v>
      </c>
      <c r="H559" s="0" t="n">
        <f aca="false">IFERROR(IF(I559=K559,0,1),1)</f>
        <v>0</v>
      </c>
      <c r="I559" s="0" t="s">
        <v>3711</v>
      </c>
      <c r="K559" s="4" t="str">
        <f aca="false">VLOOKUP(I559,'[1]35-SP'!K$1:K$1048576,1,0)</f>
        <v>'Sao_Jose_Dos_Campos'</v>
      </c>
      <c r="N559" s="0" t="n">
        <v>713943</v>
      </c>
    </row>
    <row r="560" customFormat="false" ht="12.8" hidden="false" customHeight="false" outlineLevel="0" collapsed="false">
      <c r="B560" s="0" t="n">
        <v>354995</v>
      </c>
      <c r="C560" s="0" t="n">
        <v>3</v>
      </c>
      <c r="D560" s="0" t="n">
        <v>35</v>
      </c>
      <c r="E560" s="2" t="n">
        <f aca="false">VLOOKUP(B560,'10'!$B$2:$F$5570,4,0)</f>
        <v>-23.8491</v>
      </c>
      <c r="F560" s="2" t="n">
        <f aca="false">VLOOKUP(B560,'10'!$B$2:$F$5570,5,0)</f>
        <v>-46.9432</v>
      </c>
      <c r="G560" s="3" t="n">
        <f aca="false">VLOOKUP(B560,'10'!$B$2:$J$5570,6,0)</f>
        <v>16897.6087272637</v>
      </c>
      <c r="H560" s="0" t="n">
        <f aca="false">IFERROR(IF(I560=K560,0,1),1)</f>
        <v>1</v>
      </c>
      <c r="I560" s="0" t="s">
        <v>3712</v>
      </c>
      <c r="K560" s="4" t="e">
        <f aca="false">VLOOKUP(I560,'[1]35-SP'!K$1:K$1048576,1,0)</f>
        <v>#N/A</v>
      </c>
      <c r="N560" s="0" t="n">
        <v>15667</v>
      </c>
    </row>
    <row r="561" customFormat="false" ht="12.8" hidden="false" customHeight="false" outlineLevel="0" collapsed="false">
      <c r="B561" s="0" t="n">
        <v>355000</v>
      </c>
      <c r="C561" s="0" t="n">
        <v>3</v>
      </c>
      <c r="D561" s="0" t="n">
        <v>35</v>
      </c>
      <c r="E561" s="2" t="n">
        <f aca="false">VLOOKUP(B561,'10'!$B$2:$F$5570,4,0)</f>
        <v>-23.222</v>
      </c>
      <c r="F561" s="2" t="n">
        <f aca="false">VLOOKUP(B561,'10'!$B$2:$F$5570,5,0)</f>
        <v>-45.3109</v>
      </c>
      <c r="G561" s="3" t="n">
        <f aca="false">VLOOKUP(B561,'10'!$B$2:$J$5570,6,0)</f>
        <v>11523.204930241</v>
      </c>
      <c r="H561" s="0" t="n">
        <f aca="false">IFERROR(IF(I561=K561,0,1),1)</f>
        <v>0</v>
      </c>
      <c r="I561" s="0" t="s">
        <v>3713</v>
      </c>
      <c r="K561" s="4" t="str">
        <f aca="false">VLOOKUP(I561,'[1]35-SP'!K$1:K$1048576,1,0)</f>
        <v>'Sao_Luis_Do_Paraitinga'</v>
      </c>
      <c r="N561" s="0" t="n">
        <v>10684</v>
      </c>
    </row>
    <row r="562" customFormat="false" ht="12.8" hidden="false" customHeight="false" outlineLevel="0" collapsed="false">
      <c r="B562" s="0" t="n">
        <v>355010</v>
      </c>
      <c r="C562" s="0" t="n">
        <v>3</v>
      </c>
      <c r="D562" s="0" t="n">
        <v>35</v>
      </c>
      <c r="E562" s="2" t="n">
        <f aca="false">VLOOKUP(B562,'10'!$B$2:$F$5570,4,0)</f>
        <v>-22.7321</v>
      </c>
      <c r="F562" s="2" t="n">
        <f aca="false">VLOOKUP(B562,'10'!$B$2:$F$5570,5,0)</f>
        <v>-48.5723</v>
      </c>
      <c r="G562" s="3" t="n">
        <f aca="false">VLOOKUP(B562,'10'!$B$2:$J$5570,6,0)</f>
        <v>43984.2587289551</v>
      </c>
      <c r="H562" s="0" t="n">
        <f aca="false">IFERROR(IF(I562=K562,0,1),1)</f>
        <v>0</v>
      </c>
      <c r="I562" s="0" t="s">
        <v>3714</v>
      </c>
      <c r="K562" s="4" t="str">
        <f aca="false">VLOOKUP(I562,'[1]35-SP'!K$1:K$1048576,1,0)</f>
        <v>'Sao_Manuel'</v>
      </c>
      <c r="N562" s="0" t="n">
        <v>40781</v>
      </c>
    </row>
    <row r="563" customFormat="false" ht="12.8" hidden="false" customHeight="false" outlineLevel="0" collapsed="false">
      <c r="B563" s="0" t="n">
        <v>355020</v>
      </c>
      <c r="C563" s="0" t="n">
        <v>3</v>
      </c>
      <c r="D563" s="0" t="n">
        <v>35</v>
      </c>
      <c r="E563" s="2" t="n">
        <f aca="false">VLOOKUP(B563,'10'!$B$2:$F$5570,4,0)</f>
        <v>-23.8782</v>
      </c>
      <c r="F563" s="2" t="n">
        <f aca="false">VLOOKUP(B563,'10'!$B$2:$F$5570,5,0)</f>
        <v>-47.9935</v>
      </c>
      <c r="G563" s="3" t="n">
        <f aca="false">VLOOKUP(B563,'10'!$B$2:$J$5570,6,0)</f>
        <v>35440.0028830763</v>
      </c>
      <c r="H563" s="0" t="n">
        <f aca="false">IFERROR(IF(I563=K563,0,1),1)</f>
        <v>0</v>
      </c>
      <c r="I563" s="0" t="s">
        <v>3715</v>
      </c>
      <c r="K563" s="4" t="str">
        <f aca="false">VLOOKUP(I563,'[1]35-SP'!K$1:K$1048576,1,0)</f>
        <v>'Sao_Miguel_Arcanjo'</v>
      </c>
      <c r="N563" s="0" t="n">
        <v>32859</v>
      </c>
    </row>
    <row r="564" customFormat="false" ht="12.8" hidden="false" customHeight="false" outlineLevel="0" collapsed="false">
      <c r="B564" s="0" t="n">
        <v>355030</v>
      </c>
      <c r="C564" s="0" t="n">
        <v>3</v>
      </c>
      <c r="D564" s="0" t="n">
        <v>35</v>
      </c>
      <c r="E564" s="2" t="n">
        <f aca="false">VLOOKUP(B564,'10'!$B$2:$F$5570,4,0)</f>
        <v>-23.5329</v>
      </c>
      <c r="F564" s="2" t="n">
        <f aca="false">VLOOKUP(B564,'10'!$B$2:$F$5570,5,0)</f>
        <v>-46.6395</v>
      </c>
      <c r="G564" s="3" t="n">
        <f aca="false">VLOOKUP(B564,'10'!$B$2:$J$5570,6,0)</f>
        <v>13133332.3030778</v>
      </c>
      <c r="H564" s="0" t="n">
        <f aca="false">IFERROR(IF(I564=K564,0,1),1)</f>
        <v>0</v>
      </c>
      <c r="I564" s="0" t="s">
        <v>3716</v>
      </c>
      <c r="K564" s="4" t="str">
        <f aca="false">VLOOKUP(I564,'[1]35-SP'!K$1:K$1048576,1,0)</f>
        <v>'Sao_Paulo'</v>
      </c>
      <c r="N564" s="0" t="n">
        <v>12176866</v>
      </c>
    </row>
    <row r="565" customFormat="false" ht="12.8" hidden="false" customHeight="false" outlineLevel="0" collapsed="false">
      <c r="B565" s="0" t="n">
        <v>355040</v>
      </c>
      <c r="C565" s="0" t="n">
        <v>3</v>
      </c>
      <c r="D565" s="0" t="n">
        <v>35</v>
      </c>
      <c r="E565" s="2" t="n">
        <f aca="false">VLOOKUP(B565,'10'!$B$2:$F$5570,4,0)</f>
        <v>-22.5483</v>
      </c>
      <c r="F565" s="2" t="n">
        <f aca="false">VLOOKUP(B565,'10'!$B$2:$F$5570,5,0)</f>
        <v>-47.9096</v>
      </c>
      <c r="G565" s="3" t="n">
        <f aca="false">VLOOKUP(B565,'10'!$B$2:$J$5570,6,0)</f>
        <v>38092.1519773727</v>
      </c>
      <c r="H565" s="0" t="n">
        <f aca="false">IFERROR(IF(I565=K565,0,1),1)</f>
        <v>0</v>
      </c>
      <c r="I565" s="0" t="s">
        <v>1221</v>
      </c>
      <c r="K565" s="4" t="str">
        <f aca="false">VLOOKUP(I565,'[1]35-SP'!K$1:K$1048576,1,0)</f>
        <v>'Sao_Pedro'</v>
      </c>
      <c r="N565" s="0" t="n">
        <v>35318</v>
      </c>
    </row>
    <row r="566" customFormat="false" ht="12.8" hidden="false" customHeight="false" outlineLevel="0" collapsed="false">
      <c r="B566" s="0" t="n">
        <v>355050</v>
      </c>
      <c r="C566" s="0" t="n">
        <v>3</v>
      </c>
      <c r="D566" s="0" t="n">
        <v>35</v>
      </c>
      <c r="E566" s="2" t="n">
        <f aca="false">VLOOKUP(B566,'10'!$B$2:$F$5570,4,0)</f>
        <v>-22.7453</v>
      </c>
      <c r="F566" s="2" t="n">
        <f aca="false">VLOOKUP(B566,'10'!$B$2:$F$5570,5,0)</f>
        <v>-49.7428</v>
      </c>
      <c r="G566" s="3" t="n">
        <f aca="false">VLOOKUP(B566,'10'!$B$2:$J$5570,6,0)</f>
        <v>8235.79116878696</v>
      </c>
      <c r="H566" s="0" t="n">
        <f aca="false">IFERROR(IF(I566=K566,0,1),1)</f>
        <v>1</v>
      </c>
      <c r="I566" s="0" t="s">
        <v>3717</v>
      </c>
      <c r="K566" s="4" t="e">
        <f aca="false">VLOOKUP(I566,'[1]35-SP'!K$1:K$1048576,1,0)</f>
        <v>#N/A</v>
      </c>
      <c r="N566" s="0" t="n">
        <v>7636</v>
      </c>
    </row>
    <row r="567" customFormat="false" ht="12.8" hidden="false" customHeight="false" outlineLevel="0" collapsed="false">
      <c r="B567" s="0" t="n">
        <v>355060</v>
      </c>
      <c r="C567" s="0" t="n">
        <v>3</v>
      </c>
      <c r="D567" s="0" t="n">
        <v>35</v>
      </c>
      <c r="E567" s="2" t="n">
        <f aca="false">VLOOKUP(B567,'10'!$B$2:$F$5570,4,0)</f>
        <v>-23.5226</v>
      </c>
      <c r="F567" s="2" t="n">
        <f aca="false">VLOOKUP(B567,'10'!$B$2:$F$5570,5,0)</f>
        <v>-47.1357</v>
      </c>
      <c r="G567" s="3" t="n">
        <f aca="false">VLOOKUP(B567,'10'!$B$2:$J$5570,6,0)</f>
        <v>97007.8267540867</v>
      </c>
      <c r="H567" s="0" t="n">
        <f aca="false">IFERROR(IF(I567=K567,0,1),1)</f>
        <v>0</v>
      </c>
      <c r="I567" s="0" t="s">
        <v>3718</v>
      </c>
      <c r="K567" s="4" t="str">
        <f aca="false">VLOOKUP(I567,'[1]35-SP'!K$1:K$1048576,1,0)</f>
        <v>'Sao_Roque'</v>
      </c>
      <c r="N567" s="0" t="n">
        <v>89943</v>
      </c>
    </row>
    <row r="568" customFormat="false" ht="12.8" hidden="false" customHeight="false" outlineLevel="0" collapsed="false">
      <c r="B568" s="0" t="n">
        <v>355070</v>
      </c>
      <c r="C568" s="0" t="n">
        <v>3</v>
      </c>
      <c r="D568" s="0" t="n">
        <v>35</v>
      </c>
      <c r="E568" s="2" t="n">
        <f aca="false">VLOOKUP(B568,'10'!$B$2:$F$5570,4,0)</f>
        <v>-23.7951</v>
      </c>
      <c r="F568" s="2" t="n">
        <f aca="false">VLOOKUP(B568,'10'!$B$2:$F$5570,5,0)</f>
        <v>-45.4143</v>
      </c>
      <c r="G568" s="3" t="n">
        <f aca="false">VLOOKUP(B568,'10'!$B$2:$J$5570,6,0)</f>
        <v>94476.4750158542</v>
      </c>
      <c r="H568" s="0" t="n">
        <f aca="false">IFERROR(IF(I568=K568,0,1),1)</f>
        <v>0</v>
      </c>
      <c r="I568" s="0" t="s">
        <v>1704</v>
      </c>
      <c r="K568" s="4" t="str">
        <f aca="false">VLOOKUP(I568,'[1]35-SP'!K$1:K$1048576,1,0)</f>
        <v>'Sao_Sebastiao'</v>
      </c>
      <c r="N568" s="0" t="n">
        <v>87596</v>
      </c>
    </row>
    <row r="569" customFormat="false" ht="12.8" hidden="false" customHeight="false" outlineLevel="0" collapsed="false">
      <c r="B569" s="0" t="n">
        <v>355080</v>
      </c>
      <c r="C569" s="0" t="n">
        <v>3</v>
      </c>
      <c r="D569" s="0" t="n">
        <v>35</v>
      </c>
      <c r="E569" s="2" t="n">
        <f aca="false">VLOOKUP(B569,'10'!$B$2:$F$5570,4,0)</f>
        <v>-21.7041</v>
      </c>
      <c r="F569" s="2" t="n">
        <f aca="false">VLOOKUP(B569,'10'!$B$2:$F$5570,5,0)</f>
        <v>-46.8208</v>
      </c>
      <c r="G569" s="3" t="n">
        <f aca="false">VLOOKUP(B569,'10'!$B$2:$J$5570,6,0)</f>
        <v>13163.6761675019</v>
      </c>
      <c r="H569" s="0" t="n">
        <f aca="false">IFERROR(IF(I569=K569,0,1),1)</f>
        <v>0</v>
      </c>
      <c r="I569" s="0" t="s">
        <v>3719</v>
      </c>
      <c r="K569" s="4" t="str">
        <f aca="false">VLOOKUP(I569,'[1]35-SP'!K$1:K$1048576,1,0)</f>
        <v>'Sao_Sebastiao_Da_Grama'</v>
      </c>
      <c r="N569" s="0" t="n">
        <v>12205</v>
      </c>
    </row>
    <row r="570" customFormat="false" ht="12.8" hidden="false" customHeight="false" outlineLevel="0" collapsed="false">
      <c r="B570" s="0" t="n">
        <v>355090</v>
      </c>
      <c r="C570" s="0" t="n">
        <v>3</v>
      </c>
      <c r="D570" s="0" t="n">
        <v>35</v>
      </c>
      <c r="E570" s="2" t="n">
        <f aca="false">VLOOKUP(B570,'10'!$B$2:$F$5570,4,0)</f>
        <v>-21.4732</v>
      </c>
      <c r="F570" s="2" t="n">
        <f aca="false">VLOOKUP(B570,'10'!$B$2:$F$5570,5,0)</f>
        <v>-47.5518</v>
      </c>
      <c r="G570" s="3" t="n">
        <f aca="false">VLOOKUP(B570,'10'!$B$2:$J$5570,6,0)</f>
        <v>16455.4041202439</v>
      </c>
      <c r="H570" s="0" t="n">
        <f aca="false">IFERROR(IF(I570=K570,0,1),1)</f>
        <v>0</v>
      </c>
      <c r="I570" s="0" t="s">
        <v>3720</v>
      </c>
      <c r="K570" s="4" t="str">
        <f aca="false">VLOOKUP(I570,'[1]35-SP'!K$1:K$1048576,1,0)</f>
        <v>'Sao_Simao'</v>
      </c>
      <c r="N570" s="0" t="n">
        <v>15257</v>
      </c>
    </row>
    <row r="571" customFormat="false" ht="12.8" hidden="false" customHeight="false" outlineLevel="0" collapsed="false">
      <c r="B571" s="0" t="n">
        <v>355100</v>
      </c>
      <c r="C571" s="0" t="n">
        <v>3</v>
      </c>
      <c r="D571" s="0" t="n">
        <v>35</v>
      </c>
      <c r="E571" s="2" t="n">
        <f aca="false">VLOOKUP(B571,'10'!$B$2:$F$5570,4,0)</f>
        <v>-23.9574</v>
      </c>
      <c r="F571" s="2" t="n">
        <f aca="false">VLOOKUP(B571,'10'!$B$2:$F$5570,5,0)</f>
        <v>-46.3883</v>
      </c>
      <c r="G571" s="3" t="n">
        <f aca="false">VLOOKUP(B571,'10'!$B$2:$J$5570,6,0)</f>
        <v>391699.448158966</v>
      </c>
      <c r="H571" s="0" t="n">
        <f aca="false">IFERROR(IF(I571=K571,0,1),1)</f>
        <v>0</v>
      </c>
      <c r="I571" s="0" t="s">
        <v>1224</v>
      </c>
      <c r="K571" s="4" t="str">
        <f aca="false">VLOOKUP(I571,'[1]35-SP'!K$1:K$1048576,1,0)</f>
        <v>'Sao_Vicente'</v>
      </c>
      <c r="N571" s="0" t="n">
        <v>363173</v>
      </c>
    </row>
    <row r="572" customFormat="false" ht="12.8" hidden="false" customHeight="false" outlineLevel="0" collapsed="false">
      <c r="B572" s="0" t="n">
        <v>355110</v>
      </c>
      <c r="C572" s="0" t="n">
        <v>3</v>
      </c>
      <c r="D572" s="0" t="n">
        <v>35</v>
      </c>
      <c r="E572" s="2" t="n">
        <f aca="false">VLOOKUP(B572,'10'!$B$2:$F$5570,4,0)</f>
        <v>-23.6397</v>
      </c>
      <c r="F572" s="2" t="n">
        <f aca="false">VLOOKUP(B572,'10'!$B$2:$F$5570,5,0)</f>
        <v>-47.8249</v>
      </c>
      <c r="G572" s="3" t="n">
        <f aca="false">VLOOKUP(B572,'10'!$B$2:$J$5570,6,0)</f>
        <v>10976.3811844873</v>
      </c>
      <c r="H572" s="0" t="n">
        <f aca="false">IFERROR(IF(I572=K572,0,1),1)</f>
        <v>1</v>
      </c>
      <c r="I572" s="0" t="s">
        <v>3721</v>
      </c>
      <c r="K572" s="4" t="e">
        <f aca="false">VLOOKUP(I572,'[1]35-SP'!K$1:K$1048576,1,0)</f>
        <v>#N/A</v>
      </c>
      <c r="N572" s="0" t="n">
        <v>10177</v>
      </c>
    </row>
    <row r="573" customFormat="false" ht="12.8" hidden="false" customHeight="false" outlineLevel="0" collapsed="false">
      <c r="B573" s="0" t="n">
        <v>355120</v>
      </c>
      <c r="C573" s="0" t="n">
        <v>3</v>
      </c>
      <c r="D573" s="0" t="n">
        <v>35</v>
      </c>
      <c r="E573" s="2" t="n">
        <f aca="false">VLOOKUP(B573,'10'!$B$2:$F$5570,4,0)</f>
        <v>-23.2721</v>
      </c>
      <c r="F573" s="2" t="n">
        <f aca="false">VLOOKUP(B573,'10'!$B$2:$F$5570,5,0)</f>
        <v>-49.4763</v>
      </c>
      <c r="G573" s="3" t="n">
        <f aca="false">VLOOKUP(B573,'10'!$B$2:$J$5570,6,0)</f>
        <v>3932.38535900959</v>
      </c>
      <c r="H573" s="0" t="n">
        <f aca="false">IFERROR(IF(I573=K573,0,1),1)</f>
        <v>1</v>
      </c>
      <c r="I573" s="0" t="s">
        <v>3722</v>
      </c>
      <c r="K573" s="4" t="e">
        <f aca="false">VLOOKUP(I573,'[1]35-SP'!K$1:K$1048576,1,0)</f>
        <v>#N/A</v>
      </c>
      <c r="N573" s="0" t="n">
        <v>3646</v>
      </c>
    </row>
    <row r="574" customFormat="false" ht="12.8" hidden="false" customHeight="false" outlineLevel="0" collapsed="false">
      <c r="B574" s="0" t="n">
        <v>355130</v>
      </c>
      <c r="C574" s="0" t="n">
        <v>3</v>
      </c>
      <c r="D574" s="0" t="n">
        <v>35</v>
      </c>
      <c r="E574" s="2" t="n">
        <f aca="false">VLOOKUP(B574,'10'!$B$2:$F$5570,4,0)</f>
        <v>-20.6523</v>
      </c>
      <c r="F574" s="2" t="n">
        <f aca="false">VLOOKUP(B574,'10'!$B$2:$F$5570,5,0)</f>
        <v>-49.925</v>
      </c>
      <c r="G574" s="3" t="n">
        <f aca="false">VLOOKUP(B574,'10'!$B$2:$J$5570,6,0)</f>
        <v>3742.56094233771</v>
      </c>
      <c r="H574" s="0" t="n">
        <f aca="false">IFERROR(IF(I574=K574,0,1),1)</f>
        <v>1</v>
      </c>
      <c r="I574" s="0" t="s">
        <v>3723</v>
      </c>
      <c r="K574" s="4" t="e">
        <f aca="false">VLOOKUP(I574,'[1]35-SP'!K$1:K$1048576,1,0)</f>
        <v>#N/A</v>
      </c>
      <c r="N574" s="0" t="n">
        <v>3470</v>
      </c>
    </row>
    <row r="575" customFormat="false" ht="12.8" hidden="false" customHeight="false" outlineLevel="0" collapsed="false">
      <c r="B575" s="0" t="n">
        <v>355140</v>
      </c>
      <c r="C575" s="0" t="n">
        <v>3</v>
      </c>
      <c r="D575" s="0" t="n">
        <v>35</v>
      </c>
      <c r="E575" s="2" t="n">
        <f aca="false">VLOOKUP(B575,'10'!$B$2:$F$5570,4,0)</f>
        <v>-21.3074</v>
      </c>
      <c r="F575" s="2" t="n">
        <f aca="false">VLOOKUP(B575,'10'!$B$2:$F$5570,5,0)</f>
        <v>-47.5602</v>
      </c>
      <c r="G575" s="3" t="n">
        <f aca="false">VLOOKUP(B575,'10'!$B$2:$J$5570,6,0)</f>
        <v>15459.9044805385</v>
      </c>
      <c r="H575" s="0" t="n">
        <f aca="false">IFERROR(IF(I575=K575,0,1),1)</f>
        <v>1</v>
      </c>
      <c r="I575" s="0" t="s">
        <v>3724</v>
      </c>
      <c r="K575" s="4" t="e">
        <f aca="false">VLOOKUP(I575,'[1]35-SP'!K$1:K$1048576,1,0)</f>
        <v>#N/A</v>
      </c>
      <c r="N575" s="0" t="n">
        <v>14334</v>
      </c>
    </row>
    <row r="576" customFormat="false" ht="12.8" hidden="false" customHeight="false" outlineLevel="0" collapsed="false">
      <c r="B576" s="0" t="n">
        <v>355150</v>
      </c>
      <c r="C576" s="0" t="n">
        <v>3</v>
      </c>
      <c r="D576" s="0" t="n">
        <v>35</v>
      </c>
      <c r="E576" s="2" t="n">
        <f aca="false">VLOOKUP(B576,'10'!$B$2:$F$5570,4,0)</f>
        <v>-21.2043</v>
      </c>
      <c r="F576" s="2" t="n">
        <f aca="false">VLOOKUP(B576,'10'!$B$2:$F$5570,5,0)</f>
        <v>-47.5952</v>
      </c>
      <c r="G576" s="3" t="n">
        <f aca="false">VLOOKUP(B576,'10'!$B$2:$J$5570,6,0)</f>
        <v>48054.6982091806</v>
      </c>
      <c r="H576" s="0" t="n">
        <f aca="false">IFERROR(IF(I576=K576,0,1),1)</f>
        <v>0</v>
      </c>
      <c r="I576" s="0" t="s">
        <v>3725</v>
      </c>
      <c r="K576" s="4" t="str">
        <f aca="false">VLOOKUP(I576,'[1]35-SP'!K$1:K$1048576,1,0)</f>
        <v>'Serrana'</v>
      </c>
      <c r="N576" s="0" t="n">
        <v>44555</v>
      </c>
    </row>
    <row r="577" customFormat="false" ht="12.8" hidden="false" customHeight="false" outlineLevel="0" collapsed="false">
      <c r="B577" s="0" t="n">
        <v>355160</v>
      </c>
      <c r="C577" s="0" t="n">
        <v>3</v>
      </c>
      <c r="D577" s="0" t="n">
        <v>35</v>
      </c>
      <c r="E577" s="2" t="n">
        <f aca="false">VLOOKUP(B577,'10'!$B$2:$F$5570,4,0)</f>
        <v>-22.6139</v>
      </c>
      <c r="F577" s="2" t="n">
        <f aca="false">VLOOKUP(B577,'10'!$B$2:$F$5570,5,0)</f>
        <v>-46.7033</v>
      </c>
      <c r="G577" s="3" t="n">
        <f aca="false">VLOOKUP(B577,'10'!$B$2:$J$5570,6,0)</f>
        <v>31278.9653858029</v>
      </c>
      <c r="H577" s="0" t="n">
        <f aca="false">IFERROR(IF(I577=K577,0,1),1)</f>
        <v>0</v>
      </c>
      <c r="I577" s="0" t="s">
        <v>3726</v>
      </c>
      <c r="K577" s="4" t="str">
        <f aca="false">VLOOKUP(I577,'[1]35-SP'!K$1:K$1048576,1,0)</f>
        <v>'Serra_Negra'</v>
      </c>
      <c r="N577" s="0" t="n">
        <v>29001</v>
      </c>
    </row>
    <row r="578" customFormat="false" ht="12.8" hidden="false" customHeight="false" outlineLevel="0" collapsed="false">
      <c r="B578" s="0" t="n">
        <v>355170</v>
      </c>
      <c r="C578" s="0" t="n">
        <v>3</v>
      </c>
      <c r="D578" s="0" t="n">
        <v>35</v>
      </c>
      <c r="E578" s="2" t="n">
        <f aca="false">VLOOKUP(B578,'10'!$B$2:$F$5570,4,0)</f>
        <v>-21.1316</v>
      </c>
      <c r="F578" s="2" t="n">
        <f aca="false">VLOOKUP(B578,'10'!$B$2:$F$5570,5,0)</f>
        <v>-47.9875</v>
      </c>
      <c r="G578" s="3" t="n">
        <f aca="false">VLOOKUP(B578,'10'!$B$2:$J$5570,6,0)</f>
        <v>134228.512091284</v>
      </c>
      <c r="H578" s="0" t="n">
        <f aca="false">IFERROR(IF(I578=K578,0,1),1)</f>
        <v>0</v>
      </c>
      <c r="I578" s="0" t="s">
        <v>1436</v>
      </c>
      <c r="K578" s="4" t="str">
        <f aca="false">VLOOKUP(I578,'[1]35-SP'!K$1:K$1048576,1,0)</f>
        <v>'Sertaozinho'</v>
      </c>
      <c r="N578" s="0" t="n">
        <v>124453</v>
      </c>
    </row>
    <row r="579" customFormat="false" ht="12.8" hidden="false" customHeight="false" outlineLevel="0" collapsed="false">
      <c r="B579" s="0" t="n">
        <v>355180</v>
      </c>
      <c r="C579" s="0" t="n">
        <v>3</v>
      </c>
      <c r="D579" s="0" t="n">
        <v>35</v>
      </c>
      <c r="E579" s="2" t="n">
        <f aca="false">VLOOKUP(B579,'10'!$B$2:$F$5570,4,0)</f>
        <v>-24.382</v>
      </c>
      <c r="F579" s="2" t="n">
        <f aca="false">VLOOKUP(B579,'10'!$B$2:$F$5570,5,0)</f>
        <v>-47.9279</v>
      </c>
      <c r="G579" s="3" t="n">
        <f aca="false">VLOOKUP(B579,'10'!$B$2:$J$5570,6,0)</f>
        <v>13896.0101386395</v>
      </c>
      <c r="H579" s="0" t="n">
        <f aca="false">IFERROR(IF(I579=K579,0,1),1)</f>
        <v>1</v>
      </c>
      <c r="I579" s="0" t="s">
        <v>3727</v>
      </c>
      <c r="K579" s="4" t="e">
        <f aca="false">VLOOKUP(I579,'[1]35-SP'!K$1:K$1048576,1,0)</f>
        <v>#N/A</v>
      </c>
      <c r="N579" s="0" t="n">
        <v>12884</v>
      </c>
    </row>
    <row r="580" customFormat="false" ht="12.8" hidden="false" customHeight="false" outlineLevel="0" collapsed="false">
      <c r="B580" s="0" t="n">
        <v>355190</v>
      </c>
      <c r="C580" s="0" t="n">
        <v>3</v>
      </c>
      <c r="D580" s="0" t="n">
        <v>35</v>
      </c>
      <c r="E580" s="2" t="n">
        <f aca="false">VLOOKUP(B580,'10'!$B$2:$F$5570,4,0)</f>
        <v>-20.8108</v>
      </c>
      <c r="F580" s="2" t="n">
        <f aca="false">VLOOKUP(B580,'10'!$B$2:$F$5570,5,0)</f>
        <v>-48.8054</v>
      </c>
      <c r="G580" s="3" t="n">
        <f aca="false">VLOOKUP(B580,'10'!$B$2:$J$5570,6,0)</f>
        <v>18689.0766596046</v>
      </c>
      <c r="H580" s="0" t="n">
        <f aca="false">IFERROR(IF(I580=K580,0,1),1)</f>
        <v>1</v>
      </c>
      <c r="I580" s="0" t="s">
        <v>3728</v>
      </c>
      <c r="K580" s="4" t="e">
        <f aca="false">VLOOKUP(I580,'[1]35-SP'!K$1:K$1048576,1,0)</f>
        <v>#N/A</v>
      </c>
      <c r="N580" s="0" t="n">
        <v>17328</v>
      </c>
    </row>
    <row r="581" customFormat="false" ht="12.8" hidden="false" customHeight="false" outlineLevel="0" collapsed="false">
      <c r="B581" s="0" t="n">
        <v>355200</v>
      </c>
      <c r="C581" s="0" t="n">
        <v>3</v>
      </c>
      <c r="D581" s="0" t="n">
        <v>35</v>
      </c>
      <c r="E581" s="2" t="n">
        <f aca="false">VLOOKUP(B581,'10'!$B$2:$F$5570,4,0)</f>
        <v>-22.6638</v>
      </c>
      <c r="F581" s="2" t="n">
        <f aca="false">VLOOKUP(B581,'10'!$B$2:$F$5570,5,0)</f>
        <v>-44.8522</v>
      </c>
      <c r="G581" s="3" t="n">
        <f aca="false">VLOOKUP(B581,'10'!$B$2:$J$5570,6,0)</f>
        <v>6756.02355700387</v>
      </c>
      <c r="H581" s="0" t="n">
        <f aca="false">IFERROR(IF(I581=K581,0,1),1)</f>
        <v>1</v>
      </c>
      <c r="I581" s="0" t="s">
        <v>3729</v>
      </c>
      <c r="K581" s="4" t="e">
        <f aca="false">VLOOKUP(I581,'[1]35-SP'!K$1:K$1048576,1,0)</f>
        <v>#N/A</v>
      </c>
      <c r="N581" s="0" t="n">
        <v>6264</v>
      </c>
    </row>
    <row r="582" customFormat="false" ht="12.8" hidden="false" customHeight="false" outlineLevel="0" collapsed="false">
      <c r="B582" s="0" t="n">
        <v>355210</v>
      </c>
      <c r="C582" s="0" t="n">
        <v>3</v>
      </c>
      <c r="D582" s="0" t="n">
        <v>35</v>
      </c>
      <c r="E582" s="2" t="n">
        <f aca="false">VLOOKUP(B582,'10'!$B$2:$F$5570,4,0)</f>
        <v>-22.5903</v>
      </c>
      <c r="F582" s="2" t="n">
        <f aca="false">VLOOKUP(B582,'10'!$B$2:$F$5570,5,0)</f>
        <v>-46.5251</v>
      </c>
      <c r="G582" s="3" t="n">
        <f aca="false">VLOOKUP(B582,'10'!$B$2:$J$5570,6,0)</f>
        <v>43840.8118686292</v>
      </c>
      <c r="H582" s="0" t="n">
        <f aca="false">IFERROR(IF(I582=K582,0,1),1)</f>
        <v>0</v>
      </c>
      <c r="I582" s="0" t="s">
        <v>3730</v>
      </c>
      <c r="K582" s="4" t="str">
        <f aca="false">VLOOKUP(I582,'[1]35-SP'!K$1:K$1048576,1,0)</f>
        <v>'Socorro'</v>
      </c>
      <c r="N582" s="0" t="n">
        <v>40648</v>
      </c>
    </row>
    <row r="583" customFormat="false" ht="12.8" hidden="false" customHeight="false" outlineLevel="0" collapsed="false">
      <c r="B583" s="0" t="n">
        <v>355220</v>
      </c>
      <c r="C583" s="0" t="n">
        <v>3</v>
      </c>
      <c r="D583" s="0" t="n">
        <v>35</v>
      </c>
      <c r="E583" s="2" t="n">
        <f aca="false">VLOOKUP(B583,'10'!$B$2:$F$5570,4,0)</f>
        <v>-23.4969</v>
      </c>
      <c r="F583" s="2" t="n">
        <f aca="false">VLOOKUP(B583,'10'!$B$2:$F$5570,5,0)</f>
        <v>-47.4451</v>
      </c>
      <c r="G583" s="3" t="n">
        <f aca="false">VLOOKUP(B583,'10'!$B$2:$J$5570,6,0)</f>
        <v>723906.198456449</v>
      </c>
      <c r="H583" s="0" t="n">
        <f aca="false">IFERROR(IF(I583=K583,0,1),1)</f>
        <v>0</v>
      </c>
      <c r="I583" s="0" t="s">
        <v>3731</v>
      </c>
      <c r="K583" s="4" t="str">
        <f aca="false">VLOOKUP(I583,'[1]35-SP'!K$1:K$1048576,1,0)</f>
        <v>'Sorocaba'</v>
      </c>
      <c r="N583" s="0" t="n">
        <v>671186</v>
      </c>
    </row>
    <row r="584" customFormat="false" ht="12.8" hidden="false" customHeight="false" outlineLevel="0" collapsed="false">
      <c r="B584" s="0" t="n">
        <v>355230</v>
      </c>
      <c r="C584" s="0" t="n">
        <v>3</v>
      </c>
      <c r="D584" s="0" t="n">
        <v>35</v>
      </c>
      <c r="E584" s="2" t="n">
        <f aca="false">VLOOKUP(B584,'10'!$B$2:$F$5570,4,0)</f>
        <v>-20.6872</v>
      </c>
      <c r="F584" s="2" t="n">
        <f aca="false">VLOOKUP(B584,'10'!$B$2:$F$5570,5,0)</f>
        <v>-50.9238</v>
      </c>
      <c r="G584" s="3" t="n">
        <f aca="false">VLOOKUP(B584,'10'!$B$2:$J$5570,6,0)</f>
        <v>8313.44661197091</v>
      </c>
      <c r="H584" s="0" t="n">
        <f aca="false">IFERROR(IF(I584=K584,0,1),1)</f>
        <v>0</v>
      </c>
      <c r="I584" s="0" t="s">
        <v>3732</v>
      </c>
      <c r="K584" s="4" t="str">
        <f aca="false">VLOOKUP(I584,'[1]35-SP'!K$1:K$1048576,1,0)</f>
        <v>'Sud_Mennucci'</v>
      </c>
      <c r="N584" s="0" t="n">
        <v>7708</v>
      </c>
    </row>
    <row r="585" customFormat="false" ht="12.8" hidden="false" customHeight="false" outlineLevel="0" collapsed="false">
      <c r="B585" s="0" t="n">
        <v>355240</v>
      </c>
      <c r="C585" s="0" t="n">
        <v>3</v>
      </c>
      <c r="D585" s="0" t="n">
        <v>35</v>
      </c>
      <c r="E585" s="2" t="n">
        <f aca="false">VLOOKUP(B585,'10'!$B$2:$F$5570,4,0)</f>
        <v>-22.8204</v>
      </c>
      <c r="F585" s="2" t="n">
        <f aca="false">VLOOKUP(B585,'10'!$B$2:$F$5570,5,0)</f>
        <v>-47.2728</v>
      </c>
      <c r="G585" s="3" t="n">
        <f aca="false">VLOOKUP(B585,'10'!$B$2:$J$5570,6,0)</f>
        <v>300452.145322178</v>
      </c>
      <c r="H585" s="0" t="n">
        <f aca="false">IFERROR(IF(I585=K585,0,1),1)</f>
        <v>0</v>
      </c>
      <c r="I585" s="0" t="s">
        <v>3733</v>
      </c>
      <c r="K585" s="4" t="str">
        <f aca="false">VLOOKUP(I585,'[1]35-SP'!K$1:K$1048576,1,0)</f>
        <v>'Sumare'</v>
      </c>
      <c r="N585" s="0" t="n">
        <v>278571</v>
      </c>
    </row>
    <row r="586" customFormat="false" ht="12.8" hidden="false" customHeight="false" outlineLevel="0" collapsed="false">
      <c r="B586" s="0" t="n">
        <v>355250</v>
      </c>
      <c r="C586" s="0" t="n">
        <v>3</v>
      </c>
      <c r="D586" s="0" t="n">
        <v>35</v>
      </c>
      <c r="E586" s="2" t="n">
        <f aca="false">VLOOKUP(B586,'10'!$B$2:$F$5570,4,0)</f>
        <v>-23.5448</v>
      </c>
      <c r="F586" s="2" t="n">
        <f aca="false">VLOOKUP(B586,'10'!$B$2:$F$5570,5,0)</f>
        <v>-46.3112</v>
      </c>
      <c r="G586" s="3" t="n">
        <f aca="false">VLOOKUP(B586,'10'!$B$2:$J$5570,6,0)</f>
        <v>317781.173178242</v>
      </c>
      <c r="H586" s="0" t="n">
        <f aca="false">IFERROR(IF(I586=K586,0,1),1)</f>
        <v>0</v>
      </c>
      <c r="I586" s="0" t="s">
        <v>3734</v>
      </c>
      <c r="K586" s="4" t="str">
        <f aca="false">VLOOKUP(I586,'[1]35-SP'!K$1:K$1048576,1,0)</f>
        <v>'Suzano'</v>
      </c>
      <c r="N586" s="0" t="n">
        <v>294638</v>
      </c>
    </row>
    <row r="587" customFormat="false" ht="12.8" hidden="false" customHeight="false" outlineLevel="0" collapsed="false">
      <c r="B587" s="0" t="n">
        <v>355255</v>
      </c>
      <c r="C587" s="0" t="n">
        <v>3</v>
      </c>
      <c r="D587" s="0" t="n">
        <v>35</v>
      </c>
      <c r="E587" s="2" t="n">
        <f aca="false">VLOOKUP(B587,'10'!$B$2:$F$5570,4,0)</f>
        <v>-20.4981</v>
      </c>
      <c r="F587" s="2" t="n">
        <f aca="false">VLOOKUP(B587,'10'!$B$2:$F$5570,5,0)</f>
        <v>-51.0268</v>
      </c>
      <c r="G587" s="3" t="n">
        <f aca="false">VLOOKUP(B587,'10'!$B$2:$J$5570,6,0)</f>
        <v>4218.20053183942</v>
      </c>
      <c r="H587" s="0" t="n">
        <f aca="false">IFERROR(IF(I587=K587,0,1),1)</f>
        <v>1</v>
      </c>
      <c r="I587" s="0" t="s">
        <v>3735</v>
      </c>
      <c r="K587" s="4" t="e">
        <f aca="false">VLOOKUP(I587,'[1]35-SP'!K$1:K$1048576,1,0)</f>
        <v>#N/A</v>
      </c>
      <c r="N587" s="0" t="n">
        <v>3911</v>
      </c>
    </row>
    <row r="588" customFormat="false" ht="12.8" hidden="false" customHeight="false" outlineLevel="0" collapsed="false">
      <c r="B588" s="0" t="n">
        <v>355260</v>
      </c>
      <c r="C588" s="0" t="n">
        <v>3</v>
      </c>
      <c r="D588" s="0" t="n">
        <v>35</v>
      </c>
      <c r="E588" s="2" t="n">
        <f aca="false">VLOOKUP(B588,'10'!$B$2:$F$5570,4,0)</f>
        <v>-20.9602</v>
      </c>
      <c r="F588" s="2" t="n">
        <f aca="false">VLOOKUP(B588,'10'!$B$2:$F$5570,5,0)</f>
        <v>-49.0307</v>
      </c>
      <c r="G588" s="3" t="n">
        <f aca="false">VLOOKUP(B588,'10'!$B$2:$J$5570,6,0)</f>
        <v>13296.3375496079</v>
      </c>
      <c r="H588" s="0" t="n">
        <f aca="false">IFERROR(IF(I588=K588,0,1),1)</f>
        <v>0</v>
      </c>
      <c r="I588" s="0" t="s">
        <v>3736</v>
      </c>
      <c r="K588" s="4" t="str">
        <f aca="false">VLOOKUP(I588,'[1]35-SP'!K$1:K$1048576,1,0)</f>
        <v>'Tabapua'</v>
      </c>
      <c r="N588" s="0" t="n">
        <v>12328</v>
      </c>
    </row>
    <row r="589" customFormat="false" ht="12.8" hidden="false" customHeight="false" outlineLevel="0" collapsed="false">
      <c r="B589" s="0" t="n">
        <v>355270</v>
      </c>
      <c r="C589" s="0" t="n">
        <v>3</v>
      </c>
      <c r="D589" s="0" t="n">
        <v>35</v>
      </c>
      <c r="E589" s="2" t="n">
        <f aca="false">VLOOKUP(B589,'10'!$B$2:$F$5570,4,0)</f>
        <v>-21.7239</v>
      </c>
      <c r="F589" s="2" t="n">
        <f aca="false">VLOOKUP(B589,'10'!$B$2:$F$5570,5,0)</f>
        <v>-48.6896</v>
      </c>
      <c r="G589" s="3" t="n">
        <f aca="false">VLOOKUP(B589,'10'!$B$2:$J$5570,6,0)</f>
        <v>17628.8641505792</v>
      </c>
      <c r="H589" s="0" t="n">
        <f aca="false">IFERROR(IF(I589=K589,0,1),1)</f>
        <v>0</v>
      </c>
      <c r="I589" s="0" t="s">
        <v>150</v>
      </c>
      <c r="K589" s="4" t="str">
        <f aca="false">VLOOKUP(I589,'[1]35-SP'!K$1:K$1048576,1,0)</f>
        <v>'Tabatinga'</v>
      </c>
      <c r="N589" s="0" t="n">
        <v>16345</v>
      </c>
    </row>
    <row r="590" customFormat="false" ht="12.8" hidden="false" customHeight="false" outlineLevel="0" collapsed="false">
      <c r="B590" s="0" t="n">
        <v>355280</v>
      </c>
      <c r="C590" s="0" t="n">
        <v>3</v>
      </c>
      <c r="D590" s="0" t="n">
        <v>35</v>
      </c>
      <c r="E590" s="2" t="n">
        <f aca="false">VLOOKUP(B590,'10'!$B$2:$F$5570,4,0)</f>
        <v>-23.6019</v>
      </c>
      <c r="F590" s="2" t="n">
        <f aca="false">VLOOKUP(B590,'10'!$B$2:$F$5570,5,0)</f>
        <v>-46.7526</v>
      </c>
      <c r="G590" s="3" t="n">
        <f aca="false">VLOOKUP(B590,'10'!$B$2:$J$5570,6,0)</f>
        <v>308000.901528352</v>
      </c>
      <c r="H590" s="0" t="n">
        <f aca="false">IFERROR(IF(I590=K590,0,1),1)</f>
        <v>0</v>
      </c>
      <c r="I590" s="0" t="s">
        <v>3737</v>
      </c>
      <c r="K590" s="4" t="str">
        <f aca="false">VLOOKUP(I590,'[1]35-SP'!K$1:K$1048576,1,0)</f>
        <v>'Taboao_Da_Serra'</v>
      </c>
      <c r="N590" s="0" t="n">
        <v>285570</v>
      </c>
    </row>
    <row r="591" customFormat="false" ht="12.8" hidden="false" customHeight="false" outlineLevel="0" collapsed="false">
      <c r="B591" s="0" t="n">
        <v>355290</v>
      </c>
      <c r="C591" s="0" t="n">
        <v>3</v>
      </c>
      <c r="D591" s="0" t="n">
        <v>35</v>
      </c>
      <c r="E591" s="2" t="n">
        <f aca="false">VLOOKUP(B591,'10'!$B$2:$F$5570,4,0)</f>
        <v>-22.3866</v>
      </c>
      <c r="F591" s="2" t="n">
        <f aca="false">VLOOKUP(B591,'10'!$B$2:$F$5570,5,0)</f>
        <v>-51.2882</v>
      </c>
      <c r="G591" s="3" t="n">
        <f aca="false">VLOOKUP(B591,'10'!$B$2:$J$5570,6,0)</f>
        <v>6730.13840927588</v>
      </c>
      <c r="H591" s="0" t="n">
        <f aca="false">IFERROR(IF(I591=K591,0,1),1)</f>
        <v>1</v>
      </c>
      <c r="I591" s="0" t="s">
        <v>3738</v>
      </c>
      <c r="K591" s="4" t="e">
        <f aca="false">VLOOKUP(I591,'[1]35-SP'!K$1:K$1048576,1,0)</f>
        <v>#N/A</v>
      </c>
      <c r="N591" s="0" t="n">
        <v>6240</v>
      </c>
    </row>
    <row r="592" customFormat="false" ht="12.8" hidden="false" customHeight="false" outlineLevel="0" collapsed="false">
      <c r="B592" s="0" t="n">
        <v>355300</v>
      </c>
      <c r="C592" s="0" t="n">
        <v>3</v>
      </c>
      <c r="D592" s="0" t="n">
        <v>35</v>
      </c>
      <c r="E592" s="2" t="n">
        <f aca="false">VLOOKUP(B592,'10'!$B$2:$F$5570,4,0)</f>
        <v>-23.4452</v>
      </c>
      <c r="F592" s="2" t="n">
        <f aca="false">VLOOKUP(B592,'10'!$B$2:$F$5570,5,0)</f>
        <v>-49.4024</v>
      </c>
      <c r="G592" s="3" t="n">
        <f aca="false">VLOOKUP(B592,'10'!$B$2:$J$5570,6,0)</f>
        <v>14634.815396709</v>
      </c>
      <c r="H592" s="0" t="n">
        <f aca="false">IFERROR(IF(I592=K592,0,1),1)</f>
        <v>0</v>
      </c>
      <c r="I592" s="0" t="s">
        <v>3739</v>
      </c>
      <c r="K592" s="4" t="str">
        <f aca="false">VLOOKUP(I592,'[1]35-SP'!K$1:K$1048576,1,0)</f>
        <v>'Taguai'</v>
      </c>
      <c r="N592" s="0" t="n">
        <v>13569</v>
      </c>
    </row>
    <row r="593" customFormat="false" ht="12.8" hidden="false" customHeight="false" outlineLevel="0" collapsed="false">
      <c r="B593" s="0" t="n">
        <v>355310</v>
      </c>
      <c r="C593" s="0" t="n">
        <v>3</v>
      </c>
      <c r="D593" s="0" t="n">
        <v>35</v>
      </c>
      <c r="E593" s="2" t="n">
        <f aca="false">VLOOKUP(B593,'10'!$B$2:$F$5570,4,0)</f>
        <v>-21.1431</v>
      </c>
      <c r="F593" s="2" t="n">
        <f aca="false">VLOOKUP(B593,'10'!$B$2:$F$5570,5,0)</f>
        <v>-48.5112</v>
      </c>
      <c r="G593" s="3" t="n">
        <f aca="false">VLOOKUP(B593,'10'!$B$2:$J$5570,6,0)</f>
        <v>6760.33774829187</v>
      </c>
      <c r="H593" s="0" t="n">
        <f aca="false">IFERROR(IF(I593=K593,0,1),1)</f>
        <v>1</v>
      </c>
      <c r="I593" s="0" t="s">
        <v>3740</v>
      </c>
      <c r="K593" s="4" t="e">
        <f aca="false">VLOOKUP(I593,'[1]35-SP'!K$1:K$1048576,1,0)</f>
        <v>#N/A</v>
      </c>
      <c r="N593" s="0" t="n">
        <v>6268</v>
      </c>
    </row>
    <row r="594" customFormat="false" ht="12.8" hidden="false" customHeight="false" outlineLevel="0" collapsed="false">
      <c r="B594" s="0" t="n">
        <v>355320</v>
      </c>
      <c r="C594" s="0" t="n">
        <v>3</v>
      </c>
      <c r="D594" s="0" t="n">
        <v>35</v>
      </c>
      <c r="E594" s="2" t="n">
        <f aca="false">VLOOKUP(B594,'10'!$B$2:$F$5570,4,0)</f>
        <v>-21.1223</v>
      </c>
      <c r="F594" s="2" t="n">
        <f aca="false">VLOOKUP(B594,'10'!$B$2:$F$5570,5,0)</f>
        <v>-48.4528</v>
      </c>
      <c r="G594" s="3" t="n">
        <f aca="false">VLOOKUP(B594,'10'!$B$2:$J$5570,6,0)</f>
        <v>6005.35427289233</v>
      </c>
      <c r="H594" s="0" t="n">
        <f aca="false">IFERROR(IF(I594=K594,0,1),1)</f>
        <v>1</v>
      </c>
      <c r="I594" s="0" t="s">
        <v>3741</v>
      </c>
      <c r="K594" s="4" t="e">
        <f aca="false">VLOOKUP(I594,'[1]35-SP'!K$1:K$1048576,1,0)</f>
        <v>#N/A</v>
      </c>
      <c r="N594" s="0" t="n">
        <v>5568</v>
      </c>
    </row>
    <row r="595" customFormat="false" ht="12.8" hidden="false" customHeight="false" outlineLevel="0" collapsed="false">
      <c r="B595" s="0" t="n">
        <v>355330</v>
      </c>
      <c r="C595" s="0" t="n">
        <v>3</v>
      </c>
      <c r="D595" s="0" t="n">
        <v>35</v>
      </c>
      <c r="E595" s="2" t="n">
        <f aca="false">VLOOKUP(B595,'10'!$B$2:$F$5570,4,0)</f>
        <v>-21.7029</v>
      </c>
      <c r="F595" s="2" t="n">
        <f aca="false">VLOOKUP(B595,'10'!$B$2:$F$5570,5,0)</f>
        <v>-47.2703</v>
      </c>
      <c r="G595" s="3" t="n">
        <f aca="false">VLOOKUP(B595,'10'!$B$2:$J$5570,6,0)</f>
        <v>25002.8956095887</v>
      </c>
      <c r="H595" s="0" t="n">
        <f aca="false">IFERROR(IF(I595=K595,0,1),1)</f>
        <v>0</v>
      </c>
      <c r="I595" s="0" t="s">
        <v>3742</v>
      </c>
      <c r="K595" s="4" t="str">
        <f aca="false">VLOOKUP(I595,'[1]35-SP'!K$1:K$1048576,1,0)</f>
        <v>'Tambau'</v>
      </c>
      <c r="N595" s="0" t="n">
        <v>23182</v>
      </c>
    </row>
    <row r="596" customFormat="false" ht="12.8" hidden="false" customHeight="false" outlineLevel="0" collapsed="false">
      <c r="B596" s="0" t="n">
        <v>355340</v>
      </c>
      <c r="C596" s="0" t="n">
        <v>3</v>
      </c>
      <c r="D596" s="0" t="n">
        <v>35</v>
      </c>
      <c r="E596" s="2" t="n">
        <f aca="false">VLOOKUP(B596,'10'!$B$2:$F$5570,4,0)</f>
        <v>-20.6228</v>
      </c>
      <c r="F596" s="2" t="n">
        <f aca="false">VLOOKUP(B596,'10'!$B$2:$F$5570,5,0)</f>
        <v>-49.6563</v>
      </c>
      <c r="G596" s="3" t="n">
        <f aca="false">VLOOKUP(B596,'10'!$B$2:$J$5570,6,0)</f>
        <v>27858.890242243</v>
      </c>
      <c r="H596" s="0" t="n">
        <f aca="false">IFERROR(IF(I596=K596,0,1),1)</f>
        <v>0</v>
      </c>
      <c r="I596" s="0" t="s">
        <v>3743</v>
      </c>
      <c r="K596" s="4" t="str">
        <f aca="false">VLOOKUP(I596,'[1]35-SP'!K$1:K$1048576,1,0)</f>
        <v>'Tanabi'</v>
      </c>
      <c r="N596" s="0" t="n">
        <v>25830</v>
      </c>
    </row>
    <row r="597" customFormat="false" ht="12.8" hidden="false" customHeight="false" outlineLevel="0" collapsed="false">
      <c r="B597" s="0" t="n">
        <v>355350</v>
      </c>
      <c r="C597" s="0" t="n">
        <v>3</v>
      </c>
      <c r="D597" s="0" t="n">
        <v>35</v>
      </c>
      <c r="E597" s="2" t="n">
        <f aca="false">VLOOKUP(B597,'10'!$B$2:$F$5570,4,0)</f>
        <v>-23.9612</v>
      </c>
      <c r="F597" s="2" t="n">
        <f aca="false">VLOOKUP(B597,'10'!$B$2:$F$5570,5,0)</f>
        <v>-47.5062</v>
      </c>
      <c r="G597" s="3" t="n">
        <f aca="false">VLOOKUP(B597,'10'!$B$2:$J$5570,6,0)</f>
        <v>8466.60040269482</v>
      </c>
      <c r="H597" s="0" t="n">
        <f aca="false">IFERROR(IF(I597=K597,0,1),1)</f>
        <v>1</v>
      </c>
      <c r="I597" s="0" t="s">
        <v>2957</v>
      </c>
      <c r="K597" s="4" t="e">
        <f aca="false">VLOOKUP(I597,'[1]35-SP'!K$1:K$1048576,1,0)</f>
        <v>#N/A</v>
      </c>
      <c r="N597" s="0" t="n">
        <v>7850</v>
      </c>
    </row>
    <row r="598" customFormat="false" ht="12.8" hidden="false" customHeight="false" outlineLevel="0" collapsed="false">
      <c r="B598" s="0" t="n">
        <v>355360</v>
      </c>
      <c r="C598" s="0" t="n">
        <v>3</v>
      </c>
      <c r="D598" s="0" t="n">
        <v>35</v>
      </c>
      <c r="E598" s="2" t="n">
        <f aca="false">VLOOKUP(B598,'10'!$B$2:$F$5570,4,0)</f>
        <v>-21.4713</v>
      </c>
      <c r="F598" s="2" t="n">
        <f aca="false">VLOOKUP(B598,'10'!$B$2:$F$5570,5,0)</f>
        <v>-46.7448</v>
      </c>
      <c r="G598" s="3" t="n">
        <f aca="false">VLOOKUP(B598,'10'!$B$2:$J$5570,6,0)</f>
        <v>13988.7652513314</v>
      </c>
      <c r="H598" s="0" t="n">
        <f aca="false">IFERROR(IF(I598=K598,0,1),1)</f>
        <v>0</v>
      </c>
      <c r="I598" s="0" t="s">
        <v>3744</v>
      </c>
      <c r="K598" s="4" t="str">
        <f aca="false">VLOOKUP(I598,'[1]35-SP'!K$1:K$1048576,1,0)</f>
        <v>'Tapiratiba'</v>
      </c>
      <c r="N598" s="0" t="n">
        <v>12970</v>
      </c>
    </row>
    <row r="599" customFormat="false" ht="12.8" hidden="false" customHeight="false" outlineLevel="0" collapsed="false">
      <c r="B599" s="0" t="n">
        <v>355365</v>
      </c>
      <c r="C599" s="0" t="n">
        <v>3</v>
      </c>
      <c r="D599" s="0" t="n">
        <v>35</v>
      </c>
      <c r="E599" s="2" t="n">
        <f aca="false">VLOOKUP(B599,'10'!$B$2:$F$5570,4,0)</f>
        <v>-21.0737</v>
      </c>
      <c r="F599" s="2" t="n">
        <f aca="false">VLOOKUP(B599,'10'!$B$2:$F$5570,5,0)</f>
        <v>-48.4126</v>
      </c>
      <c r="G599" s="3" t="n">
        <f aca="false">VLOOKUP(B599,'10'!$B$2:$J$5570,6,0)</f>
        <v>3030.71937981815</v>
      </c>
      <c r="H599" s="0" t="n">
        <f aca="false">IFERROR(IF(I599=K599,0,1),1)</f>
        <v>1</v>
      </c>
      <c r="I599" s="0" t="s">
        <v>3745</v>
      </c>
      <c r="K599" s="4" t="e">
        <f aca="false">VLOOKUP(I599,'[1]35-SP'!K$1:K$1048576,1,0)</f>
        <v>#N/A</v>
      </c>
      <c r="N599" s="0" t="n">
        <v>2810</v>
      </c>
    </row>
    <row r="600" customFormat="false" ht="12.8" hidden="false" customHeight="false" outlineLevel="0" collapsed="false">
      <c r="B600" s="0" t="n">
        <v>355370</v>
      </c>
      <c r="C600" s="0" t="n">
        <v>3</v>
      </c>
      <c r="D600" s="0" t="n">
        <v>35</v>
      </c>
      <c r="E600" s="2" t="n">
        <f aca="false">VLOOKUP(B600,'10'!$B$2:$F$5570,4,0)</f>
        <v>-21.4049</v>
      </c>
      <c r="F600" s="2" t="n">
        <f aca="false">VLOOKUP(B600,'10'!$B$2:$F$5570,5,0)</f>
        <v>-48.5103</v>
      </c>
      <c r="G600" s="3" t="n">
        <f aca="false">VLOOKUP(B600,'10'!$B$2:$J$5570,6,0)</f>
        <v>61459.9690888104</v>
      </c>
      <c r="H600" s="0" t="n">
        <f aca="false">IFERROR(IF(I600=K600,0,1),1)</f>
        <v>0</v>
      </c>
      <c r="I600" s="0" t="s">
        <v>3746</v>
      </c>
      <c r="K600" s="4" t="str">
        <f aca="false">VLOOKUP(I600,'[1]35-SP'!K$1:K$1048576,1,0)</f>
        <v>'Taquaritinga'</v>
      </c>
      <c r="N600" s="0" t="n">
        <v>56984</v>
      </c>
    </row>
    <row r="601" customFormat="false" ht="12.8" hidden="false" customHeight="false" outlineLevel="0" collapsed="false">
      <c r="B601" s="0" t="n">
        <v>355380</v>
      </c>
      <c r="C601" s="0" t="n">
        <v>3</v>
      </c>
      <c r="D601" s="0" t="n">
        <v>35</v>
      </c>
      <c r="E601" s="2" t="n">
        <f aca="false">VLOOKUP(B601,'10'!$B$2:$F$5570,4,0)</f>
        <v>-23.5307</v>
      </c>
      <c r="F601" s="2" t="n">
        <f aca="false">VLOOKUP(B601,'10'!$B$2:$F$5570,5,0)</f>
        <v>-49.241</v>
      </c>
      <c r="G601" s="3" t="n">
        <f aca="false">VLOOKUP(B601,'10'!$B$2:$J$5570,6,0)</f>
        <v>25000.7385139447</v>
      </c>
      <c r="H601" s="0" t="n">
        <f aca="false">IFERROR(IF(I601=K601,0,1),1)</f>
        <v>0</v>
      </c>
      <c r="I601" s="0" t="s">
        <v>3747</v>
      </c>
      <c r="K601" s="4" t="str">
        <f aca="false">VLOOKUP(I601,'[1]35-SP'!K$1:K$1048576,1,0)</f>
        <v>'Taquarituba'</v>
      </c>
      <c r="N601" s="0" t="n">
        <v>23180</v>
      </c>
    </row>
    <row r="602" customFormat="false" ht="12.8" hidden="false" customHeight="false" outlineLevel="0" collapsed="false">
      <c r="B602" s="0" t="n">
        <v>355385</v>
      </c>
      <c r="C602" s="0" t="n">
        <v>3</v>
      </c>
      <c r="D602" s="0" t="n">
        <v>35</v>
      </c>
      <c r="E602" s="2" t="n">
        <f aca="false">VLOOKUP(B602,'10'!$B$2:$F$5570,4,0)</f>
        <v>-23.9211</v>
      </c>
      <c r="F602" s="2" t="n">
        <f aca="false">VLOOKUP(B602,'10'!$B$2:$F$5570,5,0)</f>
        <v>-48.6948</v>
      </c>
      <c r="G602" s="3" t="n">
        <f aca="false">VLOOKUP(B602,'10'!$B$2:$J$5570,6,0)</f>
        <v>6246.94898502018</v>
      </c>
      <c r="H602" s="0" t="n">
        <f aca="false">IFERROR(IF(I602=K602,0,1),1)</f>
        <v>1</v>
      </c>
      <c r="I602" s="0" t="s">
        <v>3748</v>
      </c>
      <c r="K602" s="4" t="e">
        <f aca="false">VLOOKUP(I602,'[1]35-SP'!K$1:K$1048576,1,0)</f>
        <v>#N/A</v>
      </c>
      <c r="N602" s="0" t="n">
        <v>5792</v>
      </c>
    </row>
    <row r="603" customFormat="false" ht="12.8" hidden="false" customHeight="false" outlineLevel="0" collapsed="false">
      <c r="B603" s="0" t="n">
        <v>355390</v>
      </c>
      <c r="C603" s="0" t="n">
        <v>3</v>
      </c>
      <c r="D603" s="0" t="n">
        <v>35</v>
      </c>
      <c r="E603" s="2" t="n">
        <f aca="false">VLOOKUP(B603,'10'!$B$2:$F$5570,4,0)</f>
        <v>-22.3016</v>
      </c>
      <c r="F603" s="2" t="n">
        <f aca="false">VLOOKUP(B603,'10'!$B$2:$F$5570,5,0)</f>
        <v>-51.5621</v>
      </c>
      <c r="G603" s="3" t="n">
        <f aca="false">VLOOKUP(B603,'10'!$B$2:$J$5570,6,0)</f>
        <v>7975.86114368512</v>
      </c>
      <c r="H603" s="0" t="n">
        <f aca="false">IFERROR(IF(I603=K603,0,1),1)</f>
        <v>1</v>
      </c>
      <c r="I603" s="0" t="s">
        <v>3749</v>
      </c>
      <c r="K603" s="4" t="e">
        <f aca="false">VLOOKUP(I603,'[1]35-SP'!K$1:K$1048576,1,0)</f>
        <v>#N/A</v>
      </c>
      <c r="N603" s="0" t="n">
        <v>7395</v>
      </c>
    </row>
    <row r="604" customFormat="false" ht="12.8" hidden="false" customHeight="false" outlineLevel="0" collapsed="false">
      <c r="B604" s="0" t="n">
        <v>355395</v>
      </c>
      <c r="C604" s="0" t="n">
        <v>3</v>
      </c>
      <c r="D604" s="0" t="n">
        <v>35</v>
      </c>
      <c r="E604" s="2" t="n">
        <f aca="false">VLOOKUP(B604,'10'!$B$2:$F$5570,4,0)</f>
        <v>-22.7429</v>
      </c>
      <c r="F604" s="2" t="n">
        <f aca="false">VLOOKUP(B604,'10'!$B$2:$F$5570,5,0)</f>
        <v>-50.5786</v>
      </c>
      <c r="G604" s="3" t="n">
        <f aca="false">VLOOKUP(B604,'10'!$B$2:$J$5570,6,0)</f>
        <v>15975.4503394542</v>
      </c>
      <c r="H604" s="0" t="n">
        <f aca="false">IFERROR(IF(I604=K604,0,1),1)</f>
        <v>1</v>
      </c>
      <c r="I604" s="0" t="s">
        <v>3750</v>
      </c>
      <c r="K604" s="4" t="e">
        <f aca="false">VLOOKUP(I604,'[1]35-SP'!K$1:K$1048576,1,0)</f>
        <v>#N/A</v>
      </c>
      <c r="N604" s="0" t="n">
        <v>14812</v>
      </c>
    </row>
    <row r="605" customFormat="false" ht="12.8" hidden="false" customHeight="false" outlineLevel="0" collapsed="false">
      <c r="B605" s="0" t="n">
        <v>355400</v>
      </c>
      <c r="C605" s="0" t="n">
        <v>3</v>
      </c>
      <c r="D605" s="0" t="n">
        <v>35</v>
      </c>
      <c r="E605" s="2" t="n">
        <f aca="false">VLOOKUP(B605,'10'!$B$2:$F$5570,4,0)</f>
        <v>-23.3487</v>
      </c>
      <c r="F605" s="2" t="n">
        <f aca="false">VLOOKUP(B605,'10'!$B$2:$F$5570,5,0)</f>
        <v>-47.8461</v>
      </c>
      <c r="G605" s="3" t="n">
        <f aca="false">VLOOKUP(B605,'10'!$B$2:$J$5570,6,0)</f>
        <v>130000.604629046</v>
      </c>
      <c r="H605" s="0" t="n">
        <f aca="false">IFERROR(IF(I605=K605,0,1),1)</f>
        <v>0</v>
      </c>
      <c r="I605" s="0" t="s">
        <v>3751</v>
      </c>
      <c r="K605" s="4" t="str">
        <f aca="false">VLOOKUP(I605,'[1]35-SP'!K$1:K$1048576,1,0)</f>
        <v>'Tatui'</v>
      </c>
      <c r="N605" s="0" t="n">
        <v>120533</v>
      </c>
    </row>
    <row r="606" customFormat="false" ht="12.8" hidden="false" customHeight="false" outlineLevel="0" collapsed="false">
      <c r="B606" s="0" t="n">
        <v>355410</v>
      </c>
      <c r="C606" s="0" t="n">
        <v>3</v>
      </c>
      <c r="D606" s="0" t="n">
        <v>35</v>
      </c>
      <c r="E606" s="2" t="n">
        <f aca="false">VLOOKUP(B606,'10'!$B$2:$F$5570,4,0)</f>
        <v>-23.0104</v>
      </c>
      <c r="F606" s="2" t="n">
        <f aca="false">VLOOKUP(B606,'10'!$B$2:$F$5570,5,0)</f>
        <v>-45.5593</v>
      </c>
      <c r="G606" s="3" t="n">
        <f aca="false">VLOOKUP(B606,'10'!$B$2:$J$5570,6,0)</f>
        <v>336349.452481782</v>
      </c>
      <c r="H606" s="0" t="n">
        <f aca="false">IFERROR(IF(I606=K606,0,1),1)</f>
        <v>0</v>
      </c>
      <c r="I606" s="0" t="s">
        <v>3752</v>
      </c>
      <c r="K606" s="4" t="str">
        <f aca="false">VLOOKUP(I606,'[1]35-SP'!K$1:K$1048576,1,0)</f>
        <v>'Taubate'</v>
      </c>
      <c r="N606" s="0" t="n">
        <v>311854</v>
      </c>
    </row>
    <row r="607" customFormat="false" ht="12.8" hidden="false" customHeight="false" outlineLevel="0" collapsed="false">
      <c r="B607" s="0" t="n">
        <v>355420</v>
      </c>
      <c r="C607" s="0" t="n">
        <v>3</v>
      </c>
      <c r="D607" s="0" t="n">
        <v>35</v>
      </c>
      <c r="E607" s="2" t="n">
        <f aca="false">VLOOKUP(B607,'10'!$B$2:$F$5570,4,0)</f>
        <v>-23.3425</v>
      </c>
      <c r="F607" s="2" t="n">
        <f aca="false">VLOOKUP(B607,'10'!$B$2:$F$5570,5,0)</f>
        <v>-49.3722</v>
      </c>
      <c r="G607" s="3" t="n">
        <f aca="false">VLOOKUP(B607,'10'!$B$2:$J$5570,6,0)</f>
        <v>4933.27773782498</v>
      </c>
      <c r="H607" s="0" t="n">
        <f aca="false">IFERROR(IF(I607=K607,0,1),1)</f>
        <v>1</v>
      </c>
      <c r="I607" s="0" t="s">
        <v>3753</v>
      </c>
      <c r="K607" s="4" t="e">
        <f aca="false">VLOOKUP(I607,'[1]35-SP'!K$1:K$1048576,1,0)</f>
        <v>#N/A</v>
      </c>
      <c r="N607" s="0" t="n">
        <v>4574</v>
      </c>
    </row>
    <row r="608" customFormat="false" ht="12.8" hidden="false" customHeight="false" outlineLevel="0" collapsed="false">
      <c r="B608" s="0" t="n">
        <v>355430</v>
      </c>
      <c r="C608" s="0" t="n">
        <v>3</v>
      </c>
      <c r="D608" s="0" t="n">
        <v>35</v>
      </c>
      <c r="E608" s="2" t="n">
        <f aca="false">VLOOKUP(B608,'10'!$B$2:$F$5570,4,0)</f>
        <v>-22.5299</v>
      </c>
      <c r="F608" s="2" t="n">
        <f aca="false">VLOOKUP(B608,'10'!$B$2:$F$5570,5,0)</f>
        <v>-52.1682</v>
      </c>
      <c r="G608" s="3" t="n">
        <f aca="false">VLOOKUP(B608,'10'!$B$2:$J$5570,6,0)</f>
        <v>24827.0923146028</v>
      </c>
      <c r="H608" s="0" t="n">
        <f aca="false">IFERROR(IF(I608=K608,0,1),1)</f>
        <v>0</v>
      </c>
      <c r="I608" s="0" t="s">
        <v>2148</v>
      </c>
      <c r="K608" s="4" t="str">
        <f aca="false">VLOOKUP(I608,'[1]35-SP'!K$1:K$1048576,1,0)</f>
        <v>'Teodoro_Sampaio'</v>
      </c>
      <c r="N608" s="0" t="n">
        <v>23019</v>
      </c>
    </row>
    <row r="609" customFormat="false" ht="12.8" hidden="false" customHeight="false" outlineLevel="0" collapsed="false">
      <c r="B609" s="0" t="n">
        <v>355440</v>
      </c>
      <c r="C609" s="0" t="n">
        <v>3</v>
      </c>
      <c r="D609" s="0" t="n">
        <v>35</v>
      </c>
      <c r="E609" s="2" t="n">
        <f aca="false">VLOOKUP(B609,'10'!$B$2:$F$5570,4,0)</f>
        <v>-20.787</v>
      </c>
      <c r="F609" s="2" t="n">
        <f aca="false">VLOOKUP(B609,'10'!$B$2:$F$5570,5,0)</f>
        <v>-48.3314</v>
      </c>
      <c r="G609" s="3" t="n">
        <f aca="false">VLOOKUP(B609,'10'!$B$2:$J$5570,6,0)</f>
        <v>10032.6518402379</v>
      </c>
      <c r="H609" s="0" t="n">
        <f aca="false">IFERROR(IF(I609=K609,0,1),1)</f>
        <v>0</v>
      </c>
      <c r="I609" s="0" t="s">
        <v>3754</v>
      </c>
      <c r="K609" s="4" t="str">
        <f aca="false">VLOOKUP(I609,'[1]35-SP'!K$1:K$1048576,1,0)</f>
        <v>'Terra_Roxa'</v>
      </c>
      <c r="N609" s="0" t="n">
        <v>9302</v>
      </c>
    </row>
    <row r="610" customFormat="false" ht="12.8" hidden="false" customHeight="false" outlineLevel="0" collapsed="false">
      <c r="B610" s="0" t="n">
        <v>355450</v>
      </c>
      <c r="C610" s="0" t="n">
        <v>3</v>
      </c>
      <c r="D610" s="0" t="n">
        <v>35</v>
      </c>
      <c r="E610" s="2" t="n">
        <f aca="false">VLOOKUP(B610,'10'!$B$2:$F$5570,4,0)</f>
        <v>-23.1101</v>
      </c>
      <c r="F610" s="2" t="n">
        <f aca="false">VLOOKUP(B610,'10'!$B$2:$F$5570,5,0)</f>
        <v>-47.7164</v>
      </c>
      <c r="G610" s="3" t="n">
        <f aca="false">VLOOKUP(B610,'10'!$B$2:$J$5570,6,0)</f>
        <v>44891.3174472565</v>
      </c>
      <c r="H610" s="0" t="n">
        <f aca="false">IFERROR(IF(I610=K610,0,1),1)</f>
        <v>0</v>
      </c>
      <c r="I610" s="0" t="s">
        <v>3755</v>
      </c>
      <c r="K610" s="4" t="str">
        <f aca="false">VLOOKUP(I610,'[1]35-SP'!K$1:K$1048576,1,0)</f>
        <v>'Tiete'</v>
      </c>
      <c r="N610" s="0" t="n">
        <v>41622</v>
      </c>
    </row>
    <row r="611" customFormat="false" ht="12.8" hidden="false" customHeight="false" outlineLevel="0" collapsed="false">
      <c r="B611" s="0" t="n">
        <v>355460</v>
      </c>
      <c r="C611" s="0" t="n">
        <v>3</v>
      </c>
      <c r="D611" s="0" t="n">
        <v>35</v>
      </c>
      <c r="E611" s="2" t="n">
        <f aca="false">VLOOKUP(B611,'10'!$B$2:$F$5570,4,0)</f>
        <v>-23.2057</v>
      </c>
      <c r="F611" s="2" t="n">
        <f aca="false">VLOOKUP(B611,'10'!$B$2:$F$5570,5,0)</f>
        <v>-49.6096</v>
      </c>
      <c r="G611" s="3" t="n">
        <f aca="false">VLOOKUP(B611,'10'!$B$2:$J$5570,6,0)</f>
        <v>2872.17284998424</v>
      </c>
      <c r="H611" s="0" t="n">
        <f aca="false">IFERROR(IF(I611=K611,0,1),1)</f>
        <v>1</v>
      </c>
      <c r="I611" s="0" t="s">
        <v>3756</v>
      </c>
      <c r="K611" s="4" t="e">
        <f aca="false">VLOOKUP(I611,'[1]35-SP'!K$1:K$1048576,1,0)</f>
        <v>#N/A</v>
      </c>
      <c r="N611" s="0" t="n">
        <v>2663</v>
      </c>
    </row>
    <row r="612" customFormat="false" ht="12.8" hidden="false" customHeight="false" outlineLevel="0" collapsed="false">
      <c r="B612" s="0" t="n">
        <v>355465</v>
      </c>
      <c r="C612" s="0" t="n">
        <v>3</v>
      </c>
      <c r="D612" s="0" t="n">
        <v>35</v>
      </c>
      <c r="E612" s="2" t="n">
        <f aca="false">VLOOKUP(B612,'10'!$B$2:$F$5570,4,0)</f>
        <v>-23.2462</v>
      </c>
      <c r="F612" s="2" t="n">
        <f aca="false">VLOOKUP(B612,'10'!$B$2:$F$5570,5,0)</f>
        <v>-48.1955</v>
      </c>
      <c r="G612" s="3" t="n">
        <f aca="false">VLOOKUP(B612,'10'!$B$2:$J$5570,6,0)</f>
        <v>2589.59332062042</v>
      </c>
      <c r="H612" s="0" t="n">
        <f aca="false">IFERROR(IF(I612=K612,0,1),1)</f>
        <v>1</v>
      </c>
      <c r="I612" s="0" t="s">
        <v>3757</v>
      </c>
      <c r="K612" s="4" t="e">
        <f aca="false">VLOOKUP(I612,'[1]35-SP'!K$1:K$1048576,1,0)</f>
        <v>#N/A</v>
      </c>
      <c r="N612" s="0" t="n">
        <v>2401</v>
      </c>
    </row>
    <row r="613" customFormat="false" ht="12.8" hidden="false" customHeight="false" outlineLevel="0" collapsed="false">
      <c r="B613" s="0" t="n">
        <v>355470</v>
      </c>
      <c r="C613" s="0" t="n">
        <v>3</v>
      </c>
      <c r="D613" s="0" t="n">
        <v>35</v>
      </c>
      <c r="E613" s="2" t="n">
        <f aca="false">VLOOKUP(B613,'10'!$B$2:$F$5570,4,0)</f>
        <v>-22.4237</v>
      </c>
      <c r="F613" s="2" t="n">
        <f aca="false">VLOOKUP(B613,'10'!$B$2:$F$5570,5,0)</f>
        <v>-48.1731</v>
      </c>
      <c r="G613" s="3" t="n">
        <f aca="false">VLOOKUP(B613,'10'!$B$2:$J$5570,6,0)</f>
        <v>10745.5719505794</v>
      </c>
      <c r="H613" s="0" t="n">
        <f aca="false">IFERROR(IF(I613=K613,0,1),1)</f>
        <v>0</v>
      </c>
      <c r="I613" s="0" t="s">
        <v>3758</v>
      </c>
      <c r="K613" s="4" t="str">
        <f aca="false">VLOOKUP(I613,'[1]35-SP'!K$1:K$1048576,1,0)</f>
        <v>'Torrinha'</v>
      </c>
      <c r="N613" s="0" t="n">
        <v>9963</v>
      </c>
    </row>
    <row r="614" customFormat="false" ht="12.8" hidden="false" customHeight="false" outlineLevel="0" collapsed="false">
      <c r="B614" s="0" t="n">
        <v>355475</v>
      </c>
      <c r="C614" s="0" t="n">
        <v>3</v>
      </c>
      <c r="D614" s="0" t="n">
        <v>35</v>
      </c>
      <c r="E614" s="2" t="n">
        <f aca="false">VLOOKUP(B614,'10'!$B$2:$F$5570,4,0)</f>
        <v>-22.0388</v>
      </c>
      <c r="F614" s="2" t="n">
        <f aca="false">VLOOKUP(B614,'10'!$B$2:$F$5570,5,0)</f>
        <v>-48.3342</v>
      </c>
      <c r="G614" s="3" t="n">
        <f aca="false">VLOOKUP(B614,'10'!$B$2:$J$5570,6,0)</f>
        <v>1843.23822779687</v>
      </c>
      <c r="H614" s="0" t="n">
        <f aca="false">IFERROR(IF(I614=K614,0,1),1)</f>
        <v>1</v>
      </c>
      <c r="I614" s="0" t="s">
        <v>3759</v>
      </c>
      <c r="K614" s="4" t="e">
        <f aca="false">VLOOKUP(I614,'[1]35-SP'!K$1:K$1048576,1,0)</f>
        <v>#N/A</v>
      </c>
      <c r="N614" s="0" t="n">
        <v>1709</v>
      </c>
    </row>
    <row r="615" customFormat="false" ht="12.8" hidden="false" customHeight="false" outlineLevel="0" collapsed="false">
      <c r="B615" s="0" t="n">
        <v>355480</v>
      </c>
      <c r="C615" s="0" t="n">
        <v>3</v>
      </c>
      <c r="D615" s="0" t="n">
        <v>35</v>
      </c>
      <c r="E615" s="2" t="n">
        <f aca="false">VLOOKUP(B615,'10'!$B$2:$F$5570,4,0)</f>
        <v>-22.9571</v>
      </c>
      <c r="F615" s="2" t="n">
        <f aca="false">VLOOKUP(B615,'10'!$B$2:$F$5570,5,0)</f>
        <v>-45.5475</v>
      </c>
      <c r="G615" s="3" t="n">
        <f aca="false">VLOOKUP(B615,'10'!$B$2:$J$5570,6,0)</f>
        <v>50305.6275136932</v>
      </c>
      <c r="H615" s="0" t="n">
        <f aca="false">IFERROR(IF(I615=K615,0,1),1)</f>
        <v>1</v>
      </c>
      <c r="I615" s="0" t="s">
        <v>3760</v>
      </c>
      <c r="K615" s="4" t="e">
        <f aca="false">VLOOKUP(I615,'[1]35-SP'!K$1:K$1048576,1,0)</f>
        <v>#N/A</v>
      </c>
      <c r="N615" s="0" t="n">
        <v>46642</v>
      </c>
    </row>
    <row r="616" customFormat="false" ht="12.8" hidden="false" customHeight="false" outlineLevel="0" collapsed="false">
      <c r="B616" s="0" t="n">
        <v>355490</v>
      </c>
      <c r="C616" s="0" t="n">
        <v>3</v>
      </c>
      <c r="D616" s="0" t="n">
        <v>35</v>
      </c>
      <c r="E616" s="2" t="n">
        <f aca="false">VLOOKUP(B616,'10'!$B$2:$F$5570,4,0)</f>
        <v>-20.2344</v>
      </c>
      <c r="F616" s="2" t="n">
        <f aca="false">VLOOKUP(B616,'10'!$B$2:$F$5570,5,0)</f>
        <v>-50.8905</v>
      </c>
      <c r="G616" s="3" t="n">
        <f aca="false">VLOOKUP(B616,'10'!$B$2:$J$5570,6,0)</f>
        <v>6235.08495897819</v>
      </c>
      <c r="H616" s="0" t="n">
        <f aca="false">IFERROR(IF(I616=K616,0,1),1)</f>
        <v>1</v>
      </c>
      <c r="I616" s="0" t="s">
        <v>3761</v>
      </c>
      <c r="K616" s="4" t="e">
        <f aca="false">VLOOKUP(I616,'[1]35-SP'!K$1:K$1048576,1,0)</f>
        <v>#N/A</v>
      </c>
      <c r="N616" s="0" t="n">
        <v>5781</v>
      </c>
    </row>
    <row r="617" customFormat="false" ht="12.8" hidden="false" customHeight="false" outlineLevel="0" collapsed="false">
      <c r="B617" s="0" t="n">
        <v>355495</v>
      </c>
      <c r="C617" s="0" t="n">
        <v>3</v>
      </c>
      <c r="D617" s="0" t="n">
        <v>35</v>
      </c>
      <c r="E617" s="2" t="n">
        <f aca="false">VLOOKUP(B617,'10'!$B$2:$F$5570,4,0)</f>
        <v>-22.8193</v>
      </c>
      <c r="F617" s="2" t="n">
        <f aca="false">VLOOKUP(B617,'10'!$B$2:$F$5570,5,0)</f>
        <v>-46.6937</v>
      </c>
      <c r="G617" s="3" t="n">
        <f aca="false">VLOOKUP(B617,'10'!$B$2:$J$5570,6,0)</f>
        <v>7342.75357217151</v>
      </c>
      <c r="H617" s="0" t="n">
        <f aca="false">IFERROR(IF(I617=K617,0,1),1)</f>
        <v>1</v>
      </c>
      <c r="I617" s="0" t="s">
        <v>3762</v>
      </c>
      <c r="K617" s="4" t="e">
        <f aca="false">VLOOKUP(I617,'[1]35-SP'!K$1:K$1048576,1,0)</f>
        <v>#N/A</v>
      </c>
      <c r="N617" s="0" t="n">
        <v>6808</v>
      </c>
    </row>
    <row r="618" customFormat="false" ht="12.8" hidden="false" customHeight="false" outlineLevel="0" collapsed="false">
      <c r="B618" s="0" t="n">
        <v>355500</v>
      </c>
      <c r="C618" s="0" t="n">
        <v>3</v>
      </c>
      <c r="D618" s="0" t="n">
        <v>35</v>
      </c>
      <c r="E618" s="2" t="n">
        <f aca="false">VLOOKUP(B618,'10'!$B$2:$F$5570,4,0)</f>
        <v>-21.9335</v>
      </c>
      <c r="F618" s="2" t="n">
        <f aca="false">VLOOKUP(B618,'10'!$B$2:$F$5570,5,0)</f>
        <v>-50.5191</v>
      </c>
      <c r="G618" s="3" t="n">
        <f aca="false">VLOOKUP(B618,'10'!$B$2:$J$5570,6,0)</f>
        <v>70620.0757410508</v>
      </c>
      <c r="H618" s="0" t="n">
        <f aca="false">IFERROR(IF(I618=K618,0,1),1)</f>
        <v>0</v>
      </c>
      <c r="I618" s="0" t="s">
        <v>3763</v>
      </c>
      <c r="K618" s="4" t="str">
        <f aca="false">VLOOKUP(I618,'[1]35-SP'!K$1:K$1048576,1,0)</f>
        <v>'Tupa'</v>
      </c>
      <c r="N618" s="0" t="n">
        <v>65477</v>
      </c>
    </row>
    <row r="619" customFormat="false" ht="12.8" hidden="false" customHeight="false" outlineLevel="0" collapsed="false">
      <c r="B619" s="0" t="n">
        <v>355510</v>
      </c>
      <c r="C619" s="0" t="n">
        <v>3</v>
      </c>
      <c r="D619" s="0" t="n">
        <v>35</v>
      </c>
      <c r="E619" s="2" t="n">
        <f aca="false">VLOOKUP(B619,'10'!$B$2:$F$5570,4,0)</f>
        <v>-21.3825</v>
      </c>
      <c r="F619" s="2" t="n">
        <f aca="false">VLOOKUP(B619,'10'!$B$2:$F$5570,5,0)</f>
        <v>-51.575</v>
      </c>
      <c r="G619" s="3" t="n">
        <f aca="false">VLOOKUP(B619,'10'!$B$2:$J$5570,6,0)</f>
        <v>16613.9506500778</v>
      </c>
      <c r="H619" s="0" t="n">
        <f aca="false">IFERROR(IF(I619=K619,0,1),1)</f>
        <v>0</v>
      </c>
      <c r="I619" s="0" t="s">
        <v>3764</v>
      </c>
      <c r="K619" s="4" t="str">
        <f aca="false">VLOOKUP(I619,'[1]35-SP'!K$1:K$1048576,1,0)</f>
        <v>'Tupi_Paulista'</v>
      </c>
      <c r="N619" s="0" t="n">
        <v>15404</v>
      </c>
    </row>
    <row r="620" customFormat="false" ht="12.8" hidden="false" customHeight="false" outlineLevel="0" collapsed="false">
      <c r="B620" s="0" t="n">
        <v>355520</v>
      </c>
      <c r="C620" s="0" t="n">
        <v>3</v>
      </c>
      <c r="D620" s="0" t="n">
        <v>35</v>
      </c>
      <c r="E620" s="2" t="n">
        <f aca="false">VLOOKUP(B620,'10'!$B$2:$F$5570,4,0)</f>
        <v>-20.9428</v>
      </c>
      <c r="F620" s="2" t="n">
        <f aca="false">VLOOKUP(B620,'10'!$B$2:$F$5570,5,0)</f>
        <v>-50.1135</v>
      </c>
      <c r="G620" s="3" t="n">
        <f aca="false">VLOOKUP(B620,'10'!$B$2:$J$5570,6,0)</f>
        <v>2170.03821786267</v>
      </c>
      <c r="H620" s="0" t="n">
        <f aca="false">IFERROR(IF(I620=K620,0,1),1)</f>
        <v>1</v>
      </c>
      <c r="I620" s="0" t="s">
        <v>3765</v>
      </c>
      <c r="K620" s="4" t="e">
        <f aca="false">VLOOKUP(I620,'[1]35-SP'!K$1:K$1048576,1,0)</f>
        <v>#N/A</v>
      </c>
      <c r="N620" s="0" t="n">
        <v>2012</v>
      </c>
    </row>
    <row r="621" customFormat="false" ht="12.8" hidden="false" customHeight="false" outlineLevel="0" collapsed="false">
      <c r="B621" s="0" t="n">
        <v>355530</v>
      </c>
      <c r="C621" s="0" t="n">
        <v>3</v>
      </c>
      <c r="D621" s="0" t="n">
        <v>35</v>
      </c>
      <c r="E621" s="2" t="n">
        <f aca="false">VLOOKUP(B621,'10'!$B$2:$F$5570,4,0)</f>
        <v>-20.0486</v>
      </c>
      <c r="F621" s="2" t="n">
        <f aca="false">VLOOKUP(B621,'10'!$B$2:$F$5570,5,0)</f>
        <v>-50.4792</v>
      </c>
      <c r="G621" s="3" t="n">
        <f aca="false">VLOOKUP(B621,'10'!$B$2:$J$5570,6,0)</f>
        <v>1897.16561889684</v>
      </c>
      <c r="H621" s="0" t="n">
        <f aca="false">IFERROR(IF(I621=K621,0,1),1)</f>
        <v>1</v>
      </c>
      <c r="I621" s="0" t="s">
        <v>2974</v>
      </c>
      <c r="K621" s="4" t="e">
        <f aca="false">VLOOKUP(I621,'[1]35-SP'!K$1:K$1048576,1,0)</f>
        <v>#N/A</v>
      </c>
      <c r="N621" s="0" t="n">
        <v>1759</v>
      </c>
    </row>
    <row r="622" customFormat="false" ht="12.8" hidden="false" customHeight="false" outlineLevel="0" collapsed="false">
      <c r="B622" s="0" t="n">
        <v>355535</v>
      </c>
      <c r="C622" s="0" t="n">
        <v>3</v>
      </c>
      <c r="D622" s="0" t="n">
        <v>35</v>
      </c>
      <c r="E622" s="2" t="n">
        <f aca="false">VLOOKUP(B622,'10'!$B$2:$F$5570,4,0)</f>
        <v>-21.165</v>
      </c>
      <c r="F622" s="2" t="n">
        <f aca="false">VLOOKUP(B622,'10'!$B$2:$F$5570,5,0)</f>
        <v>-49.7198</v>
      </c>
      <c r="G622" s="3" t="n">
        <f aca="false">VLOOKUP(B622,'10'!$B$2:$J$5570,6,0)</f>
        <v>6704.2532615479</v>
      </c>
      <c r="H622" s="0" t="n">
        <f aca="false">IFERROR(IF(I622=K622,0,1),1)</f>
        <v>1</v>
      </c>
      <c r="I622" s="0" t="s">
        <v>3766</v>
      </c>
      <c r="K622" s="4" t="e">
        <f aca="false">VLOOKUP(I622,'[1]35-SP'!K$1:K$1048576,1,0)</f>
        <v>#N/A</v>
      </c>
      <c r="N622" s="0" t="n">
        <v>6216</v>
      </c>
    </row>
    <row r="623" customFormat="false" ht="12.8" hidden="false" customHeight="false" outlineLevel="0" collapsed="false">
      <c r="B623" s="0" t="n">
        <v>355540</v>
      </c>
      <c r="C623" s="0" t="n">
        <v>3</v>
      </c>
      <c r="D623" s="0" t="n">
        <v>35</v>
      </c>
      <c r="E623" s="2" t="n">
        <f aca="false">VLOOKUP(B623,'10'!$B$2:$F$5570,4,0)</f>
        <v>-23.4332</v>
      </c>
      <c r="F623" s="2" t="n">
        <f aca="false">VLOOKUP(B623,'10'!$B$2:$F$5570,5,0)</f>
        <v>-45.0834</v>
      </c>
      <c r="G623" s="3" t="n">
        <f aca="false">VLOOKUP(B623,'10'!$B$2:$J$5570,6,0)</f>
        <v>96796.4313809748</v>
      </c>
      <c r="H623" s="0" t="n">
        <f aca="false">IFERROR(IF(I623=K623,0,1),1)</f>
        <v>0</v>
      </c>
      <c r="I623" s="0" t="s">
        <v>3767</v>
      </c>
      <c r="K623" s="4" t="str">
        <f aca="false">VLOOKUP(I623,'[1]35-SP'!K$1:K$1048576,1,0)</f>
        <v>'Ubatuba'</v>
      </c>
      <c r="N623" s="0" t="n">
        <v>89747</v>
      </c>
    </row>
    <row r="624" customFormat="false" ht="12.8" hidden="false" customHeight="false" outlineLevel="0" collapsed="false">
      <c r="B624" s="0" t="n">
        <v>355550</v>
      </c>
      <c r="C624" s="0" t="n">
        <v>3</v>
      </c>
      <c r="D624" s="0" t="n">
        <v>35</v>
      </c>
      <c r="E624" s="2" t="n">
        <f aca="false">VLOOKUP(B624,'10'!$B$2:$F$5570,4,0)</f>
        <v>-22.5272</v>
      </c>
      <c r="F624" s="2" t="n">
        <f aca="false">VLOOKUP(B624,'10'!$B$2:$F$5570,5,0)</f>
        <v>-49.6613</v>
      </c>
      <c r="G624" s="3" t="n">
        <f aca="false">VLOOKUP(B624,'10'!$B$2:$J$5570,6,0)</f>
        <v>5127.41634578486</v>
      </c>
      <c r="H624" s="0" t="n">
        <f aca="false">IFERROR(IF(I624=K624,0,1),1)</f>
        <v>1</v>
      </c>
      <c r="I624" s="0" t="s">
        <v>3768</v>
      </c>
      <c r="K624" s="4" t="e">
        <f aca="false">VLOOKUP(I624,'[1]35-SP'!K$1:K$1048576,1,0)</f>
        <v>#N/A</v>
      </c>
      <c r="N624" s="0" t="n">
        <v>4754</v>
      </c>
    </row>
    <row r="625" customFormat="false" ht="12.8" hidden="false" customHeight="false" outlineLevel="0" collapsed="false">
      <c r="B625" s="0" t="n">
        <v>355560</v>
      </c>
      <c r="C625" s="0" t="n">
        <v>3</v>
      </c>
      <c r="D625" s="0" t="n">
        <v>35</v>
      </c>
      <c r="E625" s="2" t="n">
        <f aca="false">VLOOKUP(B625,'10'!$B$2:$F$5570,4,0)</f>
        <v>-20.9511</v>
      </c>
      <c r="F625" s="2" t="n">
        <f aca="false">VLOOKUP(B625,'10'!$B$2:$F$5570,5,0)</f>
        <v>-49.1713</v>
      </c>
      <c r="G625" s="3" t="n">
        <f aca="false">VLOOKUP(B625,'10'!$B$2:$J$5570,6,0)</f>
        <v>10858.8194718894</v>
      </c>
      <c r="H625" s="0" t="n">
        <f aca="false">IFERROR(IF(I625=K625,0,1),1)</f>
        <v>1</v>
      </c>
      <c r="I625" s="0" t="s">
        <v>3769</v>
      </c>
      <c r="K625" s="4" t="e">
        <f aca="false">VLOOKUP(I625,'[1]35-SP'!K$1:K$1048576,1,0)</f>
        <v>#N/A</v>
      </c>
      <c r="N625" s="0" t="n">
        <v>10068</v>
      </c>
    </row>
    <row r="626" customFormat="false" ht="12.8" hidden="false" customHeight="false" outlineLevel="0" collapsed="false">
      <c r="B626" s="0" t="n">
        <v>355570</v>
      </c>
      <c r="C626" s="0" t="n">
        <v>3</v>
      </c>
      <c r="D626" s="0" t="n">
        <v>35</v>
      </c>
      <c r="E626" s="2" t="n">
        <f aca="false">VLOOKUP(B626,'10'!$B$2:$F$5570,4,0)</f>
        <v>-20.8862</v>
      </c>
      <c r="F626" s="2" t="n">
        <f aca="false">VLOOKUP(B626,'10'!$B$2:$F$5570,5,0)</f>
        <v>-49.9025</v>
      </c>
      <c r="G626" s="3" t="n">
        <f aca="false">VLOOKUP(B626,'10'!$B$2:$J$5570,6,0)</f>
        <v>1966.1926795048</v>
      </c>
      <c r="H626" s="0" t="n">
        <f aca="false">IFERROR(IF(I626=K626,0,1),1)</f>
        <v>1</v>
      </c>
      <c r="I626" s="0" t="s">
        <v>3770</v>
      </c>
      <c r="K626" s="4" t="e">
        <f aca="false">VLOOKUP(I626,'[1]35-SP'!K$1:K$1048576,1,0)</f>
        <v>#N/A</v>
      </c>
      <c r="N626" s="0" t="n">
        <v>1823</v>
      </c>
    </row>
    <row r="627" customFormat="false" ht="12.8" hidden="false" customHeight="false" outlineLevel="0" collapsed="false">
      <c r="B627" s="0" t="n">
        <v>355580</v>
      </c>
      <c r="C627" s="0" t="n">
        <v>3</v>
      </c>
      <c r="D627" s="0" t="n">
        <v>35</v>
      </c>
      <c r="E627" s="2" t="n">
        <f aca="false">VLOOKUP(B627,'10'!$B$2:$F$5570,4,0)</f>
        <v>-20.2455</v>
      </c>
      <c r="F627" s="2" t="n">
        <f aca="false">VLOOKUP(B627,'10'!$B$2:$F$5570,5,0)</f>
        <v>-50.6455</v>
      </c>
      <c r="G627" s="3" t="n">
        <f aca="false">VLOOKUP(B627,'10'!$B$2:$J$5570,6,0)</f>
        <v>9823.41356276999</v>
      </c>
      <c r="H627" s="0" t="n">
        <f aca="false">IFERROR(IF(I627=K627,0,1),1)</f>
        <v>0</v>
      </c>
      <c r="I627" s="0" t="s">
        <v>3771</v>
      </c>
      <c r="K627" s="4" t="str">
        <f aca="false">VLOOKUP(I627,'[1]35-SP'!K$1:K$1048576,1,0)</f>
        <v>'Urania'</v>
      </c>
      <c r="N627" s="0" t="n">
        <v>9108</v>
      </c>
    </row>
    <row r="628" customFormat="false" ht="12.8" hidden="false" customHeight="false" outlineLevel="0" collapsed="false">
      <c r="B628" s="0" t="n">
        <v>355590</v>
      </c>
      <c r="C628" s="0" t="n">
        <v>3</v>
      </c>
      <c r="D628" s="0" t="n">
        <v>35</v>
      </c>
      <c r="E628" s="2" t="n">
        <f aca="false">VLOOKUP(B628,'10'!$B$2:$F$5570,4,0)</f>
        <v>-21.7866</v>
      </c>
      <c r="F628" s="2" t="n">
        <f aca="false">VLOOKUP(B628,'10'!$B$2:$F$5570,5,0)</f>
        <v>-49.2848</v>
      </c>
      <c r="G628" s="3" t="n">
        <f aca="false">VLOOKUP(B628,'10'!$B$2:$J$5570,6,0)</f>
        <v>1269.45078649322</v>
      </c>
      <c r="H628" s="0" t="n">
        <f aca="false">IFERROR(IF(I628=K628,0,1),1)</f>
        <v>1</v>
      </c>
      <c r="I628" s="0" t="s">
        <v>3772</v>
      </c>
      <c r="K628" s="4" t="e">
        <f aca="false">VLOOKUP(I628,'[1]35-SP'!K$1:K$1048576,1,0)</f>
        <v>#N/A</v>
      </c>
      <c r="N628" s="0" t="n">
        <v>1177</v>
      </c>
    </row>
    <row r="629" customFormat="false" ht="12.8" hidden="false" customHeight="false" outlineLevel="0" collapsed="false">
      <c r="B629" s="0" t="n">
        <v>355600</v>
      </c>
      <c r="C629" s="0" t="n">
        <v>3</v>
      </c>
      <c r="D629" s="0" t="n">
        <v>35</v>
      </c>
      <c r="E629" s="2" t="n">
        <f aca="false">VLOOKUP(B629,'10'!$B$2:$F$5570,4,0)</f>
        <v>-21.2032</v>
      </c>
      <c r="F629" s="2" t="n">
        <f aca="false">VLOOKUP(B629,'10'!$B$2:$F$5570,5,0)</f>
        <v>-49.2931</v>
      </c>
      <c r="G629" s="3" t="n">
        <f aca="false">VLOOKUP(B629,'10'!$B$2:$J$5570,6,0)</f>
        <v>14805.2259525849</v>
      </c>
      <c r="H629" s="0" t="n">
        <f aca="false">IFERROR(IF(I629=K629,0,1),1)</f>
        <v>0</v>
      </c>
      <c r="I629" s="0" t="s">
        <v>3773</v>
      </c>
      <c r="K629" s="4" t="str">
        <f aca="false">VLOOKUP(I629,'[1]35-SP'!K$1:K$1048576,1,0)</f>
        <v>'Urupes'</v>
      </c>
      <c r="N629" s="0" t="n">
        <v>13727</v>
      </c>
    </row>
    <row r="630" customFormat="false" ht="12.8" hidden="false" customHeight="false" outlineLevel="0" collapsed="false">
      <c r="B630" s="0" t="n">
        <v>355610</v>
      </c>
      <c r="C630" s="0" t="n">
        <v>3</v>
      </c>
      <c r="D630" s="0" t="n">
        <v>35</v>
      </c>
      <c r="E630" s="2" t="n">
        <f aca="false">VLOOKUP(B630,'10'!$B$2:$F$5570,4,0)</f>
        <v>-20.4217</v>
      </c>
      <c r="F630" s="2" t="n">
        <f aca="false">VLOOKUP(B630,'10'!$B$2:$F$5570,5,0)</f>
        <v>-50.0889</v>
      </c>
      <c r="G630" s="3" t="n">
        <f aca="false">VLOOKUP(B630,'10'!$B$2:$J$5570,6,0)</f>
        <v>14145.1546855213</v>
      </c>
      <c r="H630" s="0" t="n">
        <f aca="false">IFERROR(IF(I630=K630,0,1),1)</f>
        <v>1</v>
      </c>
      <c r="I630" s="0" t="s">
        <v>3774</v>
      </c>
      <c r="K630" s="4" t="e">
        <f aca="false">VLOOKUP(I630,'[1]35-SP'!K$1:K$1048576,1,0)</f>
        <v>#N/A</v>
      </c>
      <c r="N630" s="0" t="n">
        <v>13115</v>
      </c>
    </row>
    <row r="631" customFormat="false" ht="12.8" hidden="false" customHeight="false" outlineLevel="0" collapsed="false">
      <c r="B631" s="0" t="n">
        <v>355620</v>
      </c>
      <c r="C631" s="0" t="n">
        <v>3</v>
      </c>
      <c r="D631" s="0" t="n">
        <v>35</v>
      </c>
      <c r="E631" s="2" t="n">
        <f aca="false">VLOOKUP(B631,'10'!$B$2:$F$5570,4,0)</f>
        <v>-22.9698</v>
      </c>
      <c r="F631" s="2" t="n">
        <f aca="false">VLOOKUP(B631,'10'!$B$2:$F$5570,5,0)</f>
        <v>-46.9974</v>
      </c>
      <c r="G631" s="3" t="n">
        <f aca="false">VLOOKUP(B631,'10'!$B$2:$J$5570,6,0)</f>
        <v>137108.234776022</v>
      </c>
      <c r="H631" s="0" t="n">
        <f aca="false">IFERROR(IF(I631=K631,0,1),1)</f>
        <v>0</v>
      </c>
      <c r="I631" s="0" t="s">
        <v>3775</v>
      </c>
      <c r="K631" s="4" t="str">
        <f aca="false">VLOOKUP(I631,'[1]35-SP'!K$1:K$1048576,1,0)</f>
        <v>'Valinhos'</v>
      </c>
      <c r="N631" s="0" t="n">
        <v>127123</v>
      </c>
    </row>
    <row r="632" customFormat="false" ht="12.8" hidden="false" customHeight="false" outlineLevel="0" collapsed="false">
      <c r="B632" s="0" t="n">
        <v>355630</v>
      </c>
      <c r="C632" s="0" t="n">
        <v>3</v>
      </c>
      <c r="D632" s="0" t="n">
        <v>35</v>
      </c>
      <c r="E632" s="2" t="n">
        <f aca="false">VLOOKUP(B632,'10'!$B$2:$F$5570,4,0)</f>
        <v>-21.2229</v>
      </c>
      <c r="F632" s="2" t="n">
        <f aca="false">VLOOKUP(B632,'10'!$B$2:$F$5570,5,0)</f>
        <v>-50.8699</v>
      </c>
      <c r="G632" s="3" t="n">
        <f aca="false">VLOOKUP(B632,'10'!$B$2:$J$5570,6,0)</f>
        <v>28182.4545888428</v>
      </c>
      <c r="H632" s="0" t="n">
        <f aca="false">IFERROR(IF(I632=K632,0,1),1)</f>
        <v>0</v>
      </c>
      <c r="I632" s="0" t="s">
        <v>3776</v>
      </c>
      <c r="K632" s="4" t="str">
        <f aca="false">VLOOKUP(I632,'[1]35-SP'!K$1:K$1048576,1,0)</f>
        <v>'Valparaiso'</v>
      </c>
      <c r="N632" s="0" t="n">
        <v>26130</v>
      </c>
    </row>
    <row r="633" customFormat="false" ht="12.8" hidden="false" customHeight="false" outlineLevel="0" collapsed="false">
      <c r="B633" s="0" t="n">
        <v>355635</v>
      </c>
      <c r="C633" s="0" t="n">
        <v>3</v>
      </c>
      <c r="D633" s="0" t="n">
        <v>35</v>
      </c>
      <c r="E633" s="2" t="n">
        <f aca="false">VLOOKUP(B633,'10'!$B$2:$F$5570,4,0)</f>
        <v>-22.887</v>
      </c>
      <c r="F633" s="2" t="n">
        <f aca="false">VLOOKUP(B633,'10'!$B$2:$F$5570,5,0)</f>
        <v>-46.4124</v>
      </c>
      <c r="G633" s="3" t="n">
        <f aca="false">VLOOKUP(B633,'10'!$B$2:$J$5570,6,0)</f>
        <v>11193.1692967092</v>
      </c>
      <c r="H633" s="0" t="n">
        <f aca="false">IFERROR(IF(I633=K633,0,1),1)</f>
        <v>1</v>
      </c>
      <c r="I633" s="0" t="s">
        <v>3777</v>
      </c>
      <c r="K633" s="4" t="e">
        <f aca="false">VLOOKUP(I633,'[1]35-SP'!K$1:K$1048576,1,0)</f>
        <v>#N/A</v>
      </c>
      <c r="N633" s="0" t="n">
        <v>10378</v>
      </c>
    </row>
    <row r="634" customFormat="false" ht="12.8" hidden="false" customHeight="false" outlineLevel="0" collapsed="false">
      <c r="B634" s="0" t="n">
        <v>355640</v>
      </c>
      <c r="C634" s="0" t="n">
        <v>3</v>
      </c>
      <c r="D634" s="0" t="n">
        <v>35</v>
      </c>
      <c r="E634" s="2" t="n">
        <f aca="false">VLOOKUP(B634,'10'!$B$2:$F$5570,4,0)</f>
        <v>-21.8322</v>
      </c>
      <c r="F634" s="2" t="n">
        <f aca="false">VLOOKUP(B634,'10'!$B$2:$F$5570,5,0)</f>
        <v>-46.8913</v>
      </c>
      <c r="G634" s="3" t="n">
        <f aca="false">VLOOKUP(B634,'10'!$B$2:$J$5570,6,0)</f>
        <v>45917.0164259779</v>
      </c>
      <c r="H634" s="0" t="n">
        <f aca="false">IFERROR(IF(I634=K634,0,1),1)</f>
        <v>0</v>
      </c>
      <c r="I634" s="0" t="s">
        <v>3778</v>
      </c>
      <c r="K634" s="4" t="str">
        <f aca="false">VLOOKUP(I634,'[1]35-SP'!K$1:K$1048576,1,0)</f>
        <v>'Vargem_Grande_Do_Sul'</v>
      </c>
      <c r="N634" s="0" t="n">
        <v>42573</v>
      </c>
    </row>
    <row r="635" customFormat="false" ht="12.8" hidden="false" customHeight="false" outlineLevel="0" collapsed="false">
      <c r="B635" s="0" t="n">
        <v>355645</v>
      </c>
      <c r="C635" s="0" t="n">
        <v>3</v>
      </c>
      <c r="D635" s="0" t="n">
        <v>35</v>
      </c>
      <c r="E635" s="2" t="n">
        <f aca="false">VLOOKUP(B635,'10'!$B$2:$F$5570,4,0)</f>
        <v>-23.5993</v>
      </c>
      <c r="F635" s="2" t="n">
        <f aca="false">VLOOKUP(B635,'10'!$B$2:$F$5570,5,0)</f>
        <v>-47.022</v>
      </c>
      <c r="G635" s="3" t="n">
        <f aca="false">VLOOKUP(B635,'10'!$B$2:$J$5570,6,0)</f>
        <v>55763.0794930099</v>
      </c>
      <c r="H635" s="0" t="n">
        <f aca="false">IFERROR(IF(I635=K635,0,1),1)</f>
        <v>1</v>
      </c>
      <c r="I635" s="0" t="s">
        <v>3779</v>
      </c>
      <c r="K635" s="4" t="e">
        <f aca="false">VLOOKUP(I635,'[1]35-SP'!K$1:K$1048576,1,0)</f>
        <v>#N/A</v>
      </c>
      <c r="N635" s="0" t="n">
        <v>51702</v>
      </c>
    </row>
    <row r="636" customFormat="false" ht="12.8" hidden="false" customHeight="false" outlineLevel="0" collapsed="false">
      <c r="B636" s="0" t="n">
        <v>355650</v>
      </c>
      <c r="C636" s="0" t="n">
        <v>3</v>
      </c>
      <c r="D636" s="0" t="n">
        <v>35</v>
      </c>
      <c r="E636" s="2" t="n">
        <f aca="false">VLOOKUP(B636,'10'!$B$2:$F$5570,4,0)</f>
        <v>-23.2136</v>
      </c>
      <c r="F636" s="2" t="n">
        <f aca="false">VLOOKUP(B636,'10'!$B$2:$F$5570,5,0)</f>
        <v>-46.8234</v>
      </c>
      <c r="G636" s="3" t="n">
        <f aca="false">VLOOKUP(B636,'10'!$B$2:$J$5570,6,0)</f>
        <v>130042.667994104</v>
      </c>
      <c r="H636" s="0" t="n">
        <f aca="false">IFERROR(IF(I636=K636,0,1),1)</f>
        <v>0</v>
      </c>
      <c r="I636" s="0" t="s">
        <v>3780</v>
      </c>
      <c r="K636" s="4" t="str">
        <f aca="false">VLOOKUP(I636,'[1]35-SP'!K$1:K$1048576,1,0)</f>
        <v>'Varzea_Paulista'</v>
      </c>
      <c r="N636" s="0" t="n">
        <v>120572</v>
      </c>
    </row>
    <row r="637" customFormat="false" ht="12.8" hidden="false" customHeight="false" outlineLevel="0" collapsed="false">
      <c r="B637" s="0" t="n">
        <v>355660</v>
      </c>
      <c r="C637" s="0" t="n">
        <v>3</v>
      </c>
      <c r="D637" s="0" t="n">
        <v>35</v>
      </c>
      <c r="E637" s="2" t="n">
        <f aca="false">VLOOKUP(B637,'10'!$B$2:$F$5570,4,0)</f>
        <v>-22.2183</v>
      </c>
      <c r="F637" s="2" t="n">
        <f aca="false">VLOOKUP(B637,'10'!$B$2:$F$5570,5,0)</f>
        <v>-49.8207</v>
      </c>
      <c r="G637" s="3" t="n">
        <f aca="false">VLOOKUP(B637,'10'!$B$2:$J$5570,6,0)</f>
        <v>11717.3435382008</v>
      </c>
      <c r="H637" s="0" t="n">
        <f aca="false">IFERROR(IF(I637=K637,0,1),1)</f>
        <v>1</v>
      </c>
      <c r="I637" s="0" t="s">
        <v>1246</v>
      </c>
      <c r="K637" s="4" t="e">
        <f aca="false">VLOOKUP(I637,'[1]35-SP'!K$1:K$1048576,1,0)</f>
        <v>#N/A</v>
      </c>
      <c r="N637" s="0" t="n">
        <v>10864</v>
      </c>
    </row>
    <row r="638" customFormat="false" ht="12.8" hidden="false" customHeight="false" outlineLevel="0" collapsed="false">
      <c r="B638" s="0" t="n">
        <v>355670</v>
      </c>
      <c r="C638" s="0" t="n">
        <v>3</v>
      </c>
      <c r="D638" s="0" t="n">
        <v>35</v>
      </c>
      <c r="E638" s="2" t="n">
        <f aca="false">VLOOKUP(B638,'10'!$B$2:$F$5570,4,0)</f>
        <v>-23.0302</v>
      </c>
      <c r="F638" s="2" t="n">
        <f aca="false">VLOOKUP(B638,'10'!$B$2:$F$5570,5,0)</f>
        <v>-46.9833</v>
      </c>
      <c r="G638" s="3" t="n">
        <f aca="false">VLOOKUP(B638,'10'!$B$2:$J$5570,6,0)</f>
        <v>83380.375023125</v>
      </c>
      <c r="H638" s="0" t="n">
        <f aca="false">IFERROR(IF(I638=K638,0,1),1)</f>
        <v>0</v>
      </c>
      <c r="I638" s="0" t="s">
        <v>3781</v>
      </c>
      <c r="K638" s="4" t="str">
        <f aca="false">VLOOKUP(I638,'[1]35-SP'!K$1:K$1048576,1,0)</f>
        <v>'Vinhedo'</v>
      </c>
      <c r="N638" s="0" t="n">
        <v>77308</v>
      </c>
    </row>
    <row r="639" customFormat="false" ht="12.8" hidden="false" customHeight="false" outlineLevel="0" collapsed="false">
      <c r="B639" s="0" t="n">
        <v>355680</v>
      </c>
      <c r="C639" s="0" t="n">
        <v>3</v>
      </c>
      <c r="D639" s="0" t="n">
        <v>35</v>
      </c>
      <c r="E639" s="2" t="n">
        <f aca="false">VLOOKUP(B639,'10'!$B$2:$F$5570,4,0)</f>
        <v>-20.8734</v>
      </c>
      <c r="F639" s="2" t="n">
        <f aca="false">VLOOKUP(B639,'10'!$B$2:$F$5570,5,0)</f>
        <v>-48.293</v>
      </c>
      <c r="G639" s="3" t="n">
        <f aca="false">VLOOKUP(B639,'10'!$B$2:$J$5570,6,0)</f>
        <v>20249.7353580376</v>
      </c>
      <c r="H639" s="0" t="n">
        <f aca="false">IFERROR(IF(I639=K639,0,1),1)</f>
        <v>0</v>
      </c>
      <c r="I639" s="0" t="s">
        <v>3782</v>
      </c>
      <c r="K639" s="4" t="str">
        <f aca="false">VLOOKUP(I639,'[1]35-SP'!K$1:K$1048576,1,0)</f>
        <v>'Viradouro'</v>
      </c>
      <c r="N639" s="0" t="n">
        <v>18775</v>
      </c>
    </row>
    <row r="640" customFormat="false" ht="12.8" hidden="false" customHeight="false" outlineLevel="0" collapsed="false">
      <c r="B640" s="0" t="n">
        <v>355690</v>
      </c>
      <c r="C640" s="0" t="n">
        <v>3</v>
      </c>
      <c r="D640" s="0" t="n">
        <v>35</v>
      </c>
      <c r="E640" s="2" t="n">
        <f aca="false">VLOOKUP(B640,'10'!$B$2:$F$5570,4,0)</f>
        <v>-21.1692</v>
      </c>
      <c r="F640" s="2" t="n">
        <f aca="false">VLOOKUP(B640,'10'!$B$2:$F$5570,5,0)</f>
        <v>-48.6284</v>
      </c>
      <c r="G640" s="3" t="n">
        <f aca="false">VLOOKUP(B640,'10'!$B$2:$J$5570,6,0)</f>
        <v>9303.55351256631</v>
      </c>
      <c r="H640" s="0" t="n">
        <f aca="false">IFERROR(IF(I640=K640,0,1),1)</f>
        <v>1</v>
      </c>
      <c r="I640" s="0" t="s">
        <v>3783</v>
      </c>
      <c r="K640" s="4" t="e">
        <f aca="false">VLOOKUP(I640,'[1]35-SP'!K$1:K$1048576,1,0)</f>
        <v>#N/A</v>
      </c>
      <c r="N640" s="0" t="n">
        <v>8626</v>
      </c>
    </row>
    <row r="641" customFormat="false" ht="12.8" hidden="false" customHeight="false" outlineLevel="0" collapsed="false">
      <c r="B641" s="0" t="n">
        <v>355695</v>
      </c>
      <c r="C641" s="0" t="n">
        <v>3</v>
      </c>
      <c r="D641" s="0" t="n">
        <v>35</v>
      </c>
      <c r="E641" s="2" t="n">
        <f aca="false">VLOOKUP(B641,'10'!$B$2:$F$5570,4,0)</f>
        <v>-20.1956</v>
      </c>
      <c r="F641" s="2" t="n">
        <f aca="false">VLOOKUP(B641,'10'!$B$2:$F$5570,5,0)</f>
        <v>-50.4875</v>
      </c>
      <c r="G641" s="3" t="n">
        <f aca="false">VLOOKUP(B641,'10'!$B$2:$J$5570,6,0)</f>
        <v>1978.05670554679</v>
      </c>
      <c r="H641" s="0" t="n">
        <f aca="false">IFERROR(IF(I641=K641,0,1),1)</f>
        <v>1</v>
      </c>
      <c r="I641" s="0" t="s">
        <v>3784</v>
      </c>
      <c r="K641" s="4" t="e">
        <f aca="false">VLOOKUP(I641,'[1]35-SP'!K$1:K$1048576,1,0)</f>
        <v>#N/A</v>
      </c>
      <c r="N641" s="0" t="n">
        <v>1834</v>
      </c>
    </row>
    <row r="642" customFormat="false" ht="12.8" hidden="false" customHeight="false" outlineLevel="0" collapsed="false">
      <c r="B642" s="0" t="n">
        <v>355700</v>
      </c>
      <c r="C642" s="0" t="n">
        <v>3</v>
      </c>
      <c r="D642" s="0" t="n">
        <v>35</v>
      </c>
      <c r="E642" s="2" t="n">
        <f aca="false">VLOOKUP(B642,'10'!$B$2:$F$5570,4,0)</f>
        <v>-23.5446</v>
      </c>
      <c r="F642" s="2" t="n">
        <f aca="false">VLOOKUP(B642,'10'!$B$2:$F$5570,5,0)</f>
        <v>-47.4388</v>
      </c>
      <c r="G642" s="3" t="n">
        <f aca="false">VLOOKUP(B642,'10'!$B$2:$J$5570,6,0)</f>
        <v>130861.285791002</v>
      </c>
      <c r="H642" s="0" t="n">
        <f aca="false">IFERROR(IF(I642=K642,0,1),1)</f>
        <v>0</v>
      </c>
      <c r="I642" s="0" t="s">
        <v>3785</v>
      </c>
      <c r="K642" s="4" t="str">
        <f aca="false">VLOOKUP(I642,'[1]35-SP'!K$1:K$1048576,1,0)</f>
        <v>'Votorantim'</v>
      </c>
      <c r="N642" s="0" t="n">
        <v>121331</v>
      </c>
    </row>
    <row r="643" customFormat="false" ht="12.8" hidden="false" customHeight="false" outlineLevel="0" collapsed="false">
      <c r="B643" s="0" t="n">
        <v>355710</v>
      </c>
      <c r="C643" s="0" t="n">
        <v>3</v>
      </c>
      <c r="D643" s="0" t="n">
        <v>35</v>
      </c>
      <c r="E643" s="2" t="n">
        <f aca="false">VLOOKUP(B643,'10'!$B$2:$F$5570,4,0)</f>
        <v>-20.4237</v>
      </c>
      <c r="F643" s="2" t="n">
        <f aca="false">VLOOKUP(B643,'10'!$B$2:$F$5570,5,0)</f>
        <v>-49.9781</v>
      </c>
      <c r="G643" s="3" t="n">
        <f aca="false">VLOOKUP(B643,'10'!$B$2:$J$5570,6,0)</f>
        <v>101098.75864293</v>
      </c>
      <c r="H643" s="0" t="n">
        <f aca="false">IFERROR(IF(I643=K643,0,1),1)</f>
        <v>0</v>
      </c>
      <c r="I643" s="0" t="s">
        <v>3786</v>
      </c>
      <c r="K643" s="4" t="str">
        <f aca="false">VLOOKUP(I643,'[1]35-SP'!K$1:K$1048576,1,0)</f>
        <v>'Votuporanga'</v>
      </c>
      <c r="N643" s="0" t="n">
        <v>93736</v>
      </c>
    </row>
    <row r="644" customFormat="false" ht="12.8" hidden="false" customHeight="false" outlineLevel="0" collapsed="false">
      <c r="B644" s="0" t="n">
        <v>355715</v>
      </c>
      <c r="C644" s="0" t="n">
        <v>3</v>
      </c>
      <c r="D644" s="0" t="n">
        <v>35</v>
      </c>
      <c r="E644" s="2" t="n">
        <f aca="false">VLOOKUP(B644,'10'!$B$2:$F$5570,4,0)</f>
        <v>-21.0506</v>
      </c>
      <c r="F644" s="2" t="n">
        <f aca="false">VLOOKUP(B644,'10'!$B$2:$F$5570,5,0)</f>
        <v>-50.0552</v>
      </c>
      <c r="G644" s="3" t="n">
        <f aca="false">VLOOKUP(B644,'10'!$B$2:$J$5570,6,0)</f>
        <v>2894.82235424623</v>
      </c>
      <c r="H644" s="0" t="n">
        <f aca="false">IFERROR(IF(I644=K644,0,1),1)</f>
        <v>1</v>
      </c>
      <c r="I644" s="0" t="s">
        <v>3787</v>
      </c>
      <c r="K644" s="4" t="e">
        <f aca="false">VLOOKUP(I644,'[1]35-SP'!K$1:K$1048576,1,0)</f>
        <v>#N/A</v>
      </c>
      <c r="N644" s="0" t="n">
        <v>2684</v>
      </c>
    </row>
    <row r="645" customFormat="false" ht="12.8" hidden="false" customHeight="false" outlineLevel="0" collapsed="false">
      <c r="B645" s="0" t="n">
        <v>355720</v>
      </c>
      <c r="C645" s="0" t="n">
        <v>3</v>
      </c>
      <c r="D645" s="0" t="n">
        <v>35</v>
      </c>
      <c r="E645" s="2" t="n">
        <f aca="false">VLOOKUP(B645,'10'!$B$2:$F$5570,4,0)</f>
        <v>-23.0366</v>
      </c>
      <c r="F645" s="2" t="n">
        <f aca="false">VLOOKUP(B645,'10'!$B$2:$F$5570,5,0)</f>
        <v>-49.7096</v>
      </c>
      <c r="G645" s="3" t="n">
        <f aca="false">VLOOKUP(B645,'10'!$B$2:$J$5570,6,0)</f>
        <v>13393.4068535878</v>
      </c>
      <c r="H645" s="0" t="n">
        <f aca="false">IFERROR(IF(I645=K645,0,1),1)</f>
        <v>0</v>
      </c>
      <c r="I645" s="0" t="s">
        <v>3788</v>
      </c>
      <c r="K645" s="4" t="str">
        <f aca="false">VLOOKUP(I645,'[1]35-SP'!K$1:K$1048576,1,0)</f>
        <v>'Chavantes'</v>
      </c>
      <c r="N645" s="0" t="n">
        <v>12418</v>
      </c>
    </row>
    <row r="646" customFormat="false" ht="12.8" hidden="false" customHeight="false" outlineLevel="0" collapsed="false">
      <c r="B646" s="0" t="n">
        <v>355730</v>
      </c>
      <c r="C646" s="0" t="n">
        <v>3</v>
      </c>
      <c r="D646" s="0" t="n">
        <v>35</v>
      </c>
      <c r="E646" s="2" t="n">
        <f aca="false">VLOOKUP(B646,'10'!$B$2:$F$5570,4,0)</f>
        <v>-22.2713</v>
      </c>
      <c r="F646" s="2" t="n">
        <f aca="false">VLOOKUP(B646,'10'!$B$2:$F$5570,5,0)</f>
        <v>-46.9481</v>
      </c>
      <c r="G646" s="3" t="n">
        <f aca="false">VLOOKUP(B646,'10'!$B$2:$J$5570,6,0)</f>
        <v>12077.5785107486</v>
      </c>
      <c r="H646" s="0" t="n">
        <f aca="false">IFERROR(IF(I646=K646,0,1),1)</f>
        <v>1</v>
      </c>
      <c r="I646" s="0" t="s">
        <v>3789</v>
      </c>
      <c r="K646" s="4" t="e">
        <f aca="false">VLOOKUP(I646,'[1]35-SP'!K$1:K$1048576,1,0)</f>
        <v>#N/A</v>
      </c>
      <c r="N646" s="0" t="n">
        <v>11198</v>
      </c>
    </row>
    <row r="647" customFormat="false" ht="12.8" hidden="false" customHeight="false" outlineLevel="0" collapsed="false">
      <c r="G647" s="3"/>
    </row>
    <row r="648" customFormat="false" ht="12.8" hidden="false" customHeight="false" outlineLevel="0" collapsed="false">
      <c r="G648" s="8" t="n">
        <f aca="false">SUM(G2:G646)</f>
        <v>49115920.2389673</v>
      </c>
      <c r="N648" s="9" t="n">
        <f aca="false">SUM(N2:N646)</f>
        <v>45538936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402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410010</v>
      </c>
      <c r="C2" s="0" t="n">
        <v>4</v>
      </c>
      <c r="D2" s="0" t="n">
        <v>41</v>
      </c>
      <c r="E2" s="2" t="n">
        <f aca="false">VLOOKUP(B2,'10'!$B$2:$F$5570,4,0)</f>
        <v>-23.3049</v>
      </c>
      <c r="F2" s="2" t="n">
        <f aca="false">VLOOKUP(B2,'10'!$B$2:$F$5570,5,0)</f>
        <v>-50.3133</v>
      </c>
      <c r="G2" s="3" t="n">
        <f aca="false">VLOOKUP(B2,'10'!$B$2:$J$5570,6,0)</f>
        <v>8096.65849974905</v>
      </c>
      <c r="H2" s="0" t="n">
        <f aca="false">IFERROR(IF(I2=K2,0,1),1)</f>
        <v>1</v>
      </c>
      <c r="I2" s="0" t="s">
        <v>3790</v>
      </c>
      <c r="K2" s="4" t="e">
        <f aca="false">VLOOKUP(I2,'[1]41-PR'!K$1:K$1048576,1,0)</f>
        <v>#N/A</v>
      </c>
      <c r="N2" s="0" t="n">
        <v>7507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410020</v>
      </c>
      <c r="C3" s="0" t="n">
        <v>4</v>
      </c>
      <c r="D3" s="0" t="n">
        <v>41</v>
      </c>
      <c r="E3" s="2" t="n">
        <f aca="false">VLOOKUP(B3,'10'!$B$2:$F$5570,4,0)</f>
        <v>-24.6606</v>
      </c>
      <c r="F3" s="2" t="n">
        <f aca="false">VLOOKUP(B3,'10'!$B$2:$F$5570,5,0)</f>
        <v>-48.9922</v>
      </c>
      <c r="G3" s="3" t="n">
        <f aca="false">VLOOKUP(B3,'10'!$B$2:$J$5570,6,0)</f>
        <v>6452.95161902205</v>
      </c>
      <c r="H3" s="0" t="n">
        <f aca="false">IFERROR(IF(I3=K3,0,1),1)</f>
        <v>1</v>
      </c>
      <c r="I3" s="0" t="s">
        <v>3791</v>
      </c>
      <c r="K3" s="4" t="e">
        <f aca="false">VLOOKUP(I3,'[1]41-PR'!K$1:K$1048576,1,0)</f>
        <v>#N/A</v>
      </c>
      <c r="N3" s="0" t="n">
        <v>5983</v>
      </c>
      <c r="Q3" s="0" t="s">
        <v>4</v>
      </c>
      <c r="R3" s="0" t="n">
        <f aca="false">AVERAGE($G$1:$G$400)</f>
        <v>30677.6222640544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410030</v>
      </c>
      <c r="C4" s="0" t="n">
        <v>4</v>
      </c>
      <c r="D4" s="0" t="n">
        <v>41</v>
      </c>
      <c r="E4" s="2" t="n">
        <f aca="false">VLOOKUP(B4,'10'!$B$2:$F$5570,4,0)</f>
        <v>-25.9899</v>
      </c>
      <c r="F4" s="2" t="n">
        <f aca="false">VLOOKUP(B4,'10'!$B$2:$F$5570,5,0)</f>
        <v>-49.3343</v>
      </c>
      <c r="G4" s="3" t="n">
        <f aca="false">VLOOKUP(B4,'10'!$B$2:$J$5570,6,0)</f>
        <v>9997.05976211189</v>
      </c>
      <c r="H4" s="0" t="n">
        <f aca="false">IFERROR(IF(I4=K4,0,1),1)</f>
        <v>1</v>
      </c>
      <c r="I4" s="0" t="s">
        <v>3792</v>
      </c>
      <c r="K4" s="4" t="e">
        <f aca="false">VLOOKUP(I4,'[1]41-PR'!K$1:K$1048576,1,0)</f>
        <v>#N/A</v>
      </c>
      <c r="N4" s="0" t="n">
        <v>9269</v>
      </c>
      <c r="Q4" s="0" t="s">
        <v>6</v>
      </c>
      <c r="R4" s="0" t="n">
        <f aca="false">SQRT(VAR($G$1:$G$400)/COUNT($G$1:$G$400))</f>
        <v>5855.67924143076</v>
      </c>
      <c r="T4" s="0" t="n">
        <v>2</v>
      </c>
      <c r="U4" s="3" t="n">
        <f aca="false">R7</f>
        <v>5375.48234484471</v>
      </c>
      <c r="V4" s="7" t="s">
        <v>7</v>
      </c>
    </row>
    <row r="5" customFormat="false" ht="12.8" hidden="false" customHeight="false" outlineLevel="0" collapsed="false">
      <c r="B5" s="0" t="n">
        <v>410040</v>
      </c>
      <c r="C5" s="0" t="n">
        <v>4</v>
      </c>
      <c r="D5" s="0" t="n">
        <v>41</v>
      </c>
      <c r="E5" s="2" t="n">
        <f aca="false">VLOOKUP(B5,'10'!$B$2:$F$5570,4,0)</f>
        <v>-25.3188</v>
      </c>
      <c r="F5" s="2" t="n">
        <f aca="false">VLOOKUP(B5,'10'!$B$2:$F$5570,5,0)</f>
        <v>-49.3037</v>
      </c>
      <c r="G5" s="3" t="n">
        <f aca="false">VLOOKUP(B5,'10'!$B$2:$J$5570,6,0)</f>
        <v>126371.291208019</v>
      </c>
      <c r="H5" s="0" t="n">
        <f aca="false">IFERROR(IF(I5=K5,0,1),1)</f>
        <v>1</v>
      </c>
      <c r="I5" s="0" t="s">
        <v>3793</v>
      </c>
      <c r="K5" s="4" t="e">
        <f aca="false">VLOOKUP(I5,'[1]41-PR'!K$1:K$1048576,1,0)</f>
        <v>#N/A</v>
      </c>
      <c r="N5" s="0" t="n">
        <v>117168</v>
      </c>
      <c r="Q5" s="0" t="s">
        <v>9</v>
      </c>
      <c r="R5" s="0" t="n">
        <f aca="false">MODE($G$1:$G$400)</f>
        <v>5902.89222980239</v>
      </c>
      <c r="T5" s="0" t="n">
        <v>3</v>
      </c>
      <c r="U5" s="3" t="n">
        <f aca="false">R6</f>
        <v>10595.6538033215</v>
      </c>
      <c r="V5" s="7" t="s">
        <v>10</v>
      </c>
    </row>
    <row r="6" customFormat="false" ht="12.8" hidden="false" customHeight="false" outlineLevel="0" collapsed="false">
      <c r="B6" s="0" t="n">
        <v>410045</v>
      </c>
      <c r="C6" s="0" t="n">
        <v>4</v>
      </c>
      <c r="D6" s="0" t="n">
        <v>41</v>
      </c>
      <c r="E6" s="2" t="n">
        <f aca="false">VLOOKUP(B6,'10'!$B$2:$F$5570,4,0)</f>
        <v>-24.7983</v>
      </c>
      <c r="F6" s="2" t="n">
        <f aca="false">VLOOKUP(B6,'10'!$B$2:$F$5570,5,0)</f>
        <v>-52.7128</v>
      </c>
      <c r="G6" s="3" t="n">
        <f aca="false">VLOOKUP(B6,'10'!$B$2:$J$5570,6,0)</f>
        <v>2382.51213879654</v>
      </c>
      <c r="H6" s="0" t="n">
        <f aca="false">IFERROR(IF(I6=K6,0,1),1)</f>
        <v>0</v>
      </c>
      <c r="I6" s="0" t="s">
        <v>3794</v>
      </c>
      <c r="K6" s="4" t="str">
        <f aca="false">VLOOKUP(I6,'[1]41-PR'!K$1:K$1048576,1,0)</f>
        <v>'Altamira_Do_Parana'</v>
      </c>
      <c r="N6" s="0" t="n">
        <v>2209</v>
      </c>
      <c r="Q6" s="0" t="s">
        <v>12</v>
      </c>
      <c r="R6" s="0" t="n">
        <f aca="false">MEDIAN($G$1:$G$400)</f>
        <v>10595.6538033215</v>
      </c>
    </row>
    <row r="7" customFormat="false" ht="12.8" hidden="false" customHeight="false" outlineLevel="0" collapsed="false">
      <c r="B7" s="0" t="n">
        <v>410050</v>
      </c>
      <c r="C7" s="0" t="n">
        <v>4</v>
      </c>
      <c r="D7" s="0" t="n">
        <v>41</v>
      </c>
      <c r="E7" s="2" t="n">
        <f aca="false">VLOOKUP(B7,'10'!$B$2:$F$5570,4,0)</f>
        <v>-23.8759</v>
      </c>
      <c r="F7" s="2" t="n">
        <f aca="false">VLOOKUP(B7,'10'!$B$2:$F$5570,5,0)</f>
        <v>-53.8958</v>
      </c>
      <c r="G7" s="3" t="n">
        <f aca="false">VLOOKUP(B7,'10'!$B$2:$J$5570,6,0)</f>
        <v>23655.7893799115</v>
      </c>
      <c r="H7" s="0" t="n">
        <f aca="false">IFERROR(IF(I7=K7,0,1),1)</f>
        <v>0</v>
      </c>
      <c r="I7" s="0" t="s">
        <v>3795</v>
      </c>
      <c r="K7" s="4" t="str">
        <f aca="false">VLOOKUP(I7,'[1]41-PR'!K$1:K$1048576,1,0)</f>
        <v>'Altonia'</v>
      </c>
      <c r="N7" s="0" t="n">
        <v>21933</v>
      </c>
      <c r="Q7" s="0" t="s">
        <v>14</v>
      </c>
      <c r="R7" s="0" t="n">
        <f aca="false">QUARTILE($G$1:$G$400, 1)</f>
        <v>5375.48234484471</v>
      </c>
    </row>
    <row r="8" customFormat="false" ht="12.8" hidden="false" customHeight="false" outlineLevel="0" collapsed="false">
      <c r="B8" s="0" t="n">
        <v>410060</v>
      </c>
      <c r="C8" s="0" t="n">
        <v>4</v>
      </c>
      <c r="D8" s="0" t="n">
        <v>41</v>
      </c>
      <c r="E8" s="2" t="n">
        <f aca="false">VLOOKUP(B8,'10'!$B$2:$F$5570,4,0)</f>
        <v>-23.1312</v>
      </c>
      <c r="F8" s="2" t="n">
        <f aca="false">VLOOKUP(B8,'10'!$B$2:$F$5570,5,0)</f>
        <v>-52.3189</v>
      </c>
      <c r="G8" s="3" t="n">
        <f aca="false">VLOOKUP(B8,'10'!$B$2:$J$5570,6,0)</f>
        <v>15832.0034791283</v>
      </c>
      <c r="H8" s="0" t="n">
        <f aca="false">IFERROR(IF(I8=K8,0,1),1)</f>
        <v>0</v>
      </c>
      <c r="I8" s="0" t="s">
        <v>3796</v>
      </c>
      <c r="K8" s="4" t="str">
        <f aca="false">VLOOKUP(I8,'[1]41-PR'!K$1:K$1048576,1,0)</f>
        <v>'Alto_Parana'</v>
      </c>
      <c r="N8" s="0" t="n">
        <v>14679</v>
      </c>
      <c r="Q8" s="0" t="s">
        <v>16</v>
      </c>
      <c r="R8" s="0" t="n">
        <f aca="false">QUARTILE($G$1:$G$400, 3)</f>
        <v>20248.6568102156</v>
      </c>
    </row>
    <row r="9" customFormat="false" ht="12.8" hidden="false" customHeight="false" outlineLevel="0" collapsed="false">
      <c r="B9" s="0" t="n">
        <v>410070</v>
      </c>
      <c r="C9" s="0" t="n">
        <v>4</v>
      </c>
      <c r="D9" s="0" t="n">
        <v>41</v>
      </c>
      <c r="E9" s="2" t="n">
        <f aca="false">VLOOKUP(B9,'10'!$B$2:$F$5570,4,0)</f>
        <v>-24.0224</v>
      </c>
      <c r="F9" s="2" t="n">
        <f aca="false">VLOOKUP(B9,'10'!$B$2:$F$5570,5,0)</f>
        <v>-53.44</v>
      </c>
      <c r="G9" s="3" t="n">
        <f aca="false">VLOOKUP(B9,'10'!$B$2:$J$5570,6,0)</f>
        <v>10673.3092465055</v>
      </c>
      <c r="H9" s="0" t="n">
        <f aca="false">IFERROR(IF(I9=K9,0,1),1)</f>
        <v>1</v>
      </c>
      <c r="I9" s="0" t="s">
        <v>3797</v>
      </c>
      <c r="K9" s="4" t="e">
        <f aca="false">VLOOKUP(I9,'[1]41-PR'!K$1:K$1048576,1,0)</f>
        <v>#N/A</v>
      </c>
      <c r="N9" s="0" t="n">
        <v>9896</v>
      </c>
      <c r="Q9" s="0" t="s">
        <v>18</v>
      </c>
      <c r="R9" s="0" t="n">
        <f aca="false">VAR($G$1:$G$400)</f>
        <v>13681302772.0307</v>
      </c>
    </row>
    <row r="10" customFormat="false" ht="12.8" hidden="false" customHeight="false" outlineLevel="0" collapsed="false">
      <c r="B10" s="0" t="n">
        <v>410080</v>
      </c>
      <c r="C10" s="0" t="n">
        <v>4</v>
      </c>
      <c r="D10" s="0" t="n">
        <v>41</v>
      </c>
      <c r="E10" s="2" t="n">
        <f aca="false">VLOOKUP(B10,'10'!$B$2:$F$5570,4,0)</f>
        <v>-22.7813</v>
      </c>
      <c r="F10" s="2" t="n">
        <f aca="false">VLOOKUP(B10,'10'!$B$2:$F$5570,5,0)</f>
        <v>-51.2297</v>
      </c>
      <c r="G10" s="3" t="n">
        <f aca="false">VLOOKUP(B10,'10'!$B$2:$J$5570,6,0)</f>
        <v>12194.0616755245</v>
      </c>
      <c r="H10" s="0" t="n">
        <f aca="false">IFERROR(IF(I10=K10,0,1),1)</f>
        <v>0</v>
      </c>
      <c r="I10" s="0" t="s">
        <v>3798</v>
      </c>
      <c r="K10" s="4" t="str">
        <f aca="false">VLOOKUP(I10,'[1]41-PR'!K$1:K$1048576,1,0)</f>
        <v>'Alvorada_Do_Sul'</v>
      </c>
      <c r="N10" s="0" t="n">
        <v>11306</v>
      </c>
      <c r="Q10" s="0" t="s">
        <v>20</v>
      </c>
      <c r="R10" s="0" t="n">
        <f aca="false">STDEV($G$1:$G$400)</f>
        <v>116967.101238043</v>
      </c>
    </row>
    <row r="11" customFormat="false" ht="12.8" hidden="false" customHeight="false" outlineLevel="0" collapsed="false">
      <c r="B11" s="0" t="n">
        <v>410090</v>
      </c>
      <c r="C11" s="0" t="n">
        <v>4</v>
      </c>
      <c r="D11" s="0" t="n">
        <v>41</v>
      </c>
      <c r="E11" s="2" t="n">
        <f aca="false">VLOOKUP(B11,'10'!$B$2:$F$5570,4,0)</f>
        <v>-23.0943</v>
      </c>
      <c r="F11" s="2" t="n">
        <f aca="false">VLOOKUP(B11,'10'!$B$2:$F$5570,5,0)</f>
        <v>-52.7866</v>
      </c>
      <c r="G11" s="3" t="n">
        <f aca="false">VLOOKUP(B11,'10'!$B$2:$J$5570,6,0)</f>
        <v>6666.50408777792</v>
      </c>
      <c r="H11" s="0" t="n">
        <f aca="false">IFERROR(IF(I11=K11,0,1),1)</f>
        <v>0</v>
      </c>
      <c r="I11" s="0" t="s">
        <v>3799</v>
      </c>
      <c r="K11" s="4" t="str">
        <f aca="false">VLOOKUP(I11,'[1]41-PR'!K$1:K$1048576,1,0)</f>
        <v>'Amapora'</v>
      </c>
      <c r="N11" s="0" t="n">
        <v>6181</v>
      </c>
      <c r="Q11" s="0" t="s">
        <v>22</v>
      </c>
      <c r="R11" s="0" t="n">
        <f aca="false">KURT($G$1:$G$400)</f>
        <v>234.170491228526</v>
      </c>
    </row>
    <row r="12" customFormat="false" ht="12.8" hidden="false" customHeight="false" outlineLevel="0" collapsed="false">
      <c r="B12" s="0" t="n">
        <v>410100</v>
      </c>
      <c r="C12" s="0" t="n">
        <v>4</v>
      </c>
      <c r="D12" s="0" t="n">
        <v>41</v>
      </c>
      <c r="E12" s="2" t="n">
        <f aca="false">VLOOKUP(B12,'10'!$B$2:$F$5570,4,0)</f>
        <v>-25.9168</v>
      </c>
      <c r="F12" s="2" t="n">
        <f aca="false">VLOOKUP(B12,'10'!$B$2:$F$5570,5,0)</f>
        <v>-53.4686</v>
      </c>
      <c r="G12" s="3" t="n">
        <f aca="false">VLOOKUP(B12,'10'!$B$2:$J$5570,6,0)</f>
        <v>20480.5445919455</v>
      </c>
      <c r="H12" s="0" t="n">
        <f aca="false">IFERROR(IF(I12=K12,0,1),1)</f>
        <v>0</v>
      </c>
      <c r="I12" s="0" t="s">
        <v>3800</v>
      </c>
      <c r="K12" s="4" t="str">
        <f aca="false">VLOOKUP(I12,'[1]41-PR'!K$1:K$1048576,1,0)</f>
        <v>'Ampere'</v>
      </c>
      <c r="N12" s="0" t="n">
        <v>18989</v>
      </c>
      <c r="Q12" s="0" t="s">
        <v>24</v>
      </c>
      <c r="R12" s="0" t="n">
        <f aca="false">SKEW($G$1:$G$400)</f>
        <v>13.9939684370402</v>
      </c>
    </row>
    <row r="13" customFormat="false" ht="12.8" hidden="false" customHeight="false" outlineLevel="0" collapsed="false">
      <c r="B13" s="0" t="n">
        <v>410105</v>
      </c>
      <c r="C13" s="0" t="n">
        <v>4</v>
      </c>
      <c r="D13" s="0" t="n">
        <v>41</v>
      </c>
      <c r="E13" s="2" t="n">
        <f aca="false">VLOOKUP(B13,'10'!$B$2:$F$5570,4,0)</f>
        <v>-24.6449</v>
      </c>
      <c r="F13" s="2" t="n">
        <f aca="false">VLOOKUP(B13,'10'!$B$2:$F$5570,5,0)</f>
        <v>-53.1332</v>
      </c>
      <c r="G13" s="3" t="n">
        <f aca="false">VLOOKUP(B13,'10'!$B$2:$J$5570,6,0)</f>
        <v>3037.19066675014</v>
      </c>
      <c r="H13" s="0" t="n">
        <f aca="false">IFERROR(IF(I13=K13,0,1),1)</f>
        <v>1</v>
      </c>
      <c r="I13" s="0" t="s">
        <v>3801</v>
      </c>
      <c r="K13" s="4" t="e">
        <f aca="false">VLOOKUP(I13,'[1]41-PR'!K$1:K$1048576,1,0)</f>
        <v>#N/A</v>
      </c>
      <c r="N13" s="0" t="n">
        <v>2816</v>
      </c>
      <c r="Q13" s="0" t="s">
        <v>26</v>
      </c>
      <c r="R13" s="0" t="n">
        <f aca="false">MAX($G$1:$G$400)-MIN($G$1:$G$400)</f>
        <v>2066327.21639485</v>
      </c>
    </row>
    <row r="14" customFormat="false" ht="12.8" hidden="false" customHeight="false" outlineLevel="0" collapsed="false">
      <c r="B14" s="0" t="n">
        <v>410110</v>
      </c>
      <c r="C14" s="0" t="n">
        <v>4</v>
      </c>
      <c r="D14" s="0" t="n">
        <v>41</v>
      </c>
      <c r="E14" s="2" t="n">
        <f aca="false">VLOOKUP(B14,'10'!$B$2:$F$5570,4,0)</f>
        <v>-23.0533</v>
      </c>
      <c r="F14" s="2" t="n">
        <f aca="false">VLOOKUP(B14,'10'!$B$2:$F$5570,5,0)</f>
        <v>-50.2304</v>
      </c>
      <c r="G14" s="3" t="n">
        <f aca="false">VLOOKUP(B14,'10'!$B$2:$J$5570,6,0)</f>
        <v>21720.8745872447</v>
      </c>
      <c r="H14" s="0" t="n">
        <f aca="false">IFERROR(IF(I14=K14,0,1),1)</f>
        <v>0</v>
      </c>
      <c r="I14" s="0" t="s">
        <v>3802</v>
      </c>
      <c r="K14" s="4" t="str">
        <f aca="false">VLOOKUP(I14,'[1]41-PR'!K$1:K$1048576,1,0)</f>
        <v>'Andira'</v>
      </c>
      <c r="N14" s="0" t="n">
        <v>20139</v>
      </c>
      <c r="Q14" s="0" t="s">
        <v>28</v>
      </c>
      <c r="R14" s="0" t="n">
        <f aca="false">MIN($G$1:$G$400)</f>
        <v>1448.48972494511</v>
      </c>
    </row>
    <row r="15" customFormat="false" ht="12.8" hidden="false" customHeight="false" outlineLevel="0" collapsed="false">
      <c r="B15" s="0" t="n">
        <v>410115</v>
      </c>
      <c r="C15" s="0" t="n">
        <v>4</v>
      </c>
      <c r="D15" s="0" t="n">
        <v>41</v>
      </c>
      <c r="E15" s="2" t="n">
        <f aca="false">VLOOKUP(B15,'10'!$B$2:$F$5570,4,0)</f>
        <v>-23.1946</v>
      </c>
      <c r="F15" s="2" t="n">
        <f aca="false">VLOOKUP(B15,'10'!$B$2:$F$5570,5,0)</f>
        <v>-51.9154</v>
      </c>
      <c r="G15" s="3" t="n">
        <f aca="false">VLOOKUP(B15,'10'!$B$2:$J$5570,6,0)</f>
        <v>3156.90947499207</v>
      </c>
      <c r="H15" s="0" t="n">
        <f aca="false">IFERROR(IF(I15=K15,0,1),1)</f>
        <v>1</v>
      </c>
      <c r="I15" s="0" t="s">
        <v>3803</v>
      </c>
      <c r="K15" s="4" t="e">
        <f aca="false">VLOOKUP(I15,'[1]41-PR'!K$1:K$1048576,1,0)</f>
        <v>#N/A</v>
      </c>
      <c r="N15" s="0" t="n">
        <v>2927</v>
      </c>
      <c r="Q15" s="0" t="s">
        <v>30</v>
      </c>
      <c r="R15" s="0" t="n">
        <f aca="false">MAX($G$1:$G$400)</f>
        <v>2067775.7061198</v>
      </c>
    </row>
    <row r="16" customFormat="false" ht="12.8" hidden="false" customHeight="false" outlineLevel="0" collapsed="false">
      <c r="B16" s="0" t="n">
        <v>410120</v>
      </c>
      <c r="C16" s="0" t="n">
        <v>4</v>
      </c>
      <c r="D16" s="0" t="n">
        <v>41</v>
      </c>
      <c r="E16" s="2" t="n">
        <f aca="false">VLOOKUP(B16,'10'!$B$2:$F$5570,4,0)</f>
        <v>-25.4386</v>
      </c>
      <c r="F16" s="2" t="n">
        <f aca="false">VLOOKUP(B16,'10'!$B$2:$F$5570,5,0)</f>
        <v>-48.7191</v>
      </c>
      <c r="G16" s="3" t="n">
        <f aca="false">VLOOKUP(B16,'10'!$B$2:$J$5570,6,0)</f>
        <v>20504.2726440295</v>
      </c>
      <c r="H16" s="0" t="n">
        <f aca="false">IFERROR(IF(I16=K16,0,1),1)</f>
        <v>0</v>
      </c>
      <c r="I16" s="0" t="s">
        <v>3804</v>
      </c>
      <c r="K16" s="4" t="str">
        <f aca="false">VLOOKUP(I16,'[1]41-PR'!K$1:K$1048576,1,0)</f>
        <v>'Antonina'</v>
      </c>
      <c r="N16" s="0" t="n">
        <v>19011</v>
      </c>
      <c r="Q16" s="0" t="s">
        <v>32</v>
      </c>
      <c r="R16" s="0" t="n">
        <f aca="false">SUM($G$1:$G$400)</f>
        <v>12240371.2833577</v>
      </c>
    </row>
    <row r="17" customFormat="false" ht="12.8" hidden="false" customHeight="false" outlineLevel="0" collapsed="false">
      <c r="B17" s="0" t="n">
        <v>410130</v>
      </c>
      <c r="C17" s="0" t="n">
        <v>4</v>
      </c>
      <c r="D17" s="0" t="n">
        <v>41</v>
      </c>
      <c r="E17" s="2" t="n">
        <f aca="false">VLOOKUP(B17,'10'!$B$2:$F$5570,4,0)</f>
        <v>-25.9804</v>
      </c>
      <c r="F17" s="2" t="n">
        <f aca="false">VLOOKUP(B17,'10'!$B$2:$F$5570,5,0)</f>
        <v>-50.1972</v>
      </c>
      <c r="G17" s="3" t="n">
        <f aca="false">VLOOKUP(B17,'10'!$B$2:$J$5570,6,0)</f>
        <v>8025.47434349709</v>
      </c>
      <c r="H17" s="0" t="n">
        <f aca="false">IFERROR(IF(I17=K17,0,1),1)</f>
        <v>1</v>
      </c>
      <c r="I17" s="0" t="s">
        <v>3805</v>
      </c>
      <c r="K17" s="4" t="e">
        <f aca="false">VLOOKUP(I17,'[1]41-PR'!K$1:K$1048576,1,0)</f>
        <v>#N/A</v>
      </c>
      <c r="N17" s="0" t="n">
        <v>7441</v>
      </c>
      <c r="Q17" s="0" t="s">
        <v>34</v>
      </c>
      <c r="R17" s="0" t="n">
        <f aca="false">COUNT($G$1:$G$400)</f>
        <v>399</v>
      </c>
    </row>
    <row r="18" customFormat="false" ht="12.8" hidden="false" customHeight="false" outlineLevel="0" collapsed="false">
      <c r="B18" s="0" t="n">
        <v>410140</v>
      </c>
      <c r="C18" s="0" t="n">
        <v>4</v>
      </c>
      <c r="D18" s="0" t="n">
        <v>41</v>
      </c>
      <c r="E18" s="2" t="n">
        <f aca="false">VLOOKUP(B18,'10'!$B$2:$F$5570,4,0)</f>
        <v>-23.55</v>
      </c>
      <c r="F18" s="2" t="n">
        <f aca="false">VLOOKUP(B18,'10'!$B$2:$F$5570,5,0)</f>
        <v>-51.4635</v>
      </c>
      <c r="G18" s="3" t="n">
        <f aca="false">VLOOKUP(B18,'10'!$B$2:$J$5570,6,0)</f>
        <v>144229.886044684</v>
      </c>
      <c r="H18" s="0" t="n">
        <f aca="false">IFERROR(IF(I18=K18,0,1),1)</f>
        <v>0</v>
      </c>
      <c r="I18" s="0" t="s">
        <v>3806</v>
      </c>
      <c r="K18" s="4" t="str">
        <f aca="false">VLOOKUP(I18,'[1]41-PR'!K$1:K$1048576,1,0)</f>
        <v>'Apucarana'</v>
      </c>
      <c r="N18" s="0" t="n">
        <v>133726</v>
      </c>
    </row>
    <row r="19" customFormat="false" ht="12.8" hidden="false" customHeight="false" outlineLevel="0" collapsed="false">
      <c r="B19" s="0" t="n">
        <v>410150</v>
      </c>
      <c r="C19" s="0" t="n">
        <v>4</v>
      </c>
      <c r="D19" s="0" t="n">
        <v>41</v>
      </c>
      <c r="E19" s="2" t="n">
        <f aca="false">VLOOKUP(B19,'10'!$B$2:$F$5570,4,0)</f>
        <v>-23.4153</v>
      </c>
      <c r="F19" s="2" t="n">
        <f aca="false">VLOOKUP(B19,'10'!$B$2:$F$5570,5,0)</f>
        <v>-51.4259</v>
      </c>
      <c r="G19" s="3" t="n">
        <f aca="false">VLOOKUP(B19,'10'!$B$2:$J$5570,6,0)</f>
        <v>130717.838930676</v>
      </c>
      <c r="H19" s="0" t="n">
        <f aca="false">IFERROR(IF(I19=K19,0,1),1)</f>
        <v>0</v>
      </c>
      <c r="I19" s="0" t="s">
        <v>3807</v>
      </c>
      <c r="K19" s="4" t="str">
        <f aca="false">VLOOKUP(I19,'[1]41-PR'!K$1:K$1048576,1,0)</f>
        <v>'Arapongas'</v>
      </c>
      <c r="N19" s="0" t="n">
        <v>121198</v>
      </c>
    </row>
    <row r="20" customFormat="false" ht="12.8" hidden="false" customHeight="false" outlineLevel="0" collapsed="false">
      <c r="B20" s="0" t="n">
        <v>410160</v>
      </c>
      <c r="C20" s="0" t="n">
        <v>4</v>
      </c>
      <c r="D20" s="0" t="n">
        <v>41</v>
      </c>
      <c r="E20" s="2" t="n">
        <f aca="false">VLOOKUP(B20,'10'!$B$2:$F$5570,4,0)</f>
        <v>-24.1548</v>
      </c>
      <c r="F20" s="2" t="n">
        <f aca="false">VLOOKUP(B20,'10'!$B$2:$F$5570,5,0)</f>
        <v>-49.8285</v>
      </c>
      <c r="G20" s="3" t="n">
        <f aca="false">VLOOKUP(B20,'10'!$B$2:$J$5570,6,0)</f>
        <v>30118.4479293316</v>
      </c>
      <c r="H20" s="0" t="n">
        <f aca="false">IFERROR(IF(I20=K20,0,1),1)</f>
        <v>1</v>
      </c>
      <c r="I20" s="0" t="s">
        <v>3808</v>
      </c>
      <c r="K20" s="4" t="e">
        <f aca="false">VLOOKUP(I20,'[1]41-PR'!K$1:K$1048576,1,0)</f>
        <v>#N/A</v>
      </c>
      <c r="N20" s="0" t="n">
        <v>27925</v>
      </c>
    </row>
    <row r="21" customFormat="false" ht="12.8" hidden="false" customHeight="false" outlineLevel="0" collapsed="false">
      <c r="B21" s="0" t="n">
        <v>410165</v>
      </c>
      <c r="C21" s="0" t="n">
        <v>4</v>
      </c>
      <c r="D21" s="0" t="n">
        <v>41</v>
      </c>
      <c r="E21" s="2" t="n">
        <f aca="false">VLOOKUP(B21,'10'!$B$2:$F$5570,4,0)</f>
        <v>-24.3132</v>
      </c>
      <c r="F21" s="2" t="n">
        <f aca="false">VLOOKUP(B21,'10'!$B$2:$F$5570,5,0)</f>
        <v>-51.7856</v>
      </c>
      <c r="G21" s="3" t="n">
        <f aca="false">VLOOKUP(B21,'10'!$B$2:$J$5570,6,0)</f>
        <v>3373.69758721394</v>
      </c>
      <c r="H21" s="0" t="n">
        <f aca="false">IFERROR(IF(I21=K21,0,1),1)</f>
        <v>1</v>
      </c>
      <c r="I21" s="0" t="s">
        <v>2216</v>
      </c>
      <c r="K21" s="4" t="e">
        <f aca="false">VLOOKUP(I21,'[1]41-PR'!K$1:K$1048576,1,0)</f>
        <v>#N/A</v>
      </c>
      <c r="N21" s="0" t="n">
        <v>3128</v>
      </c>
    </row>
    <row r="22" customFormat="false" ht="12.8" hidden="false" customHeight="false" outlineLevel="0" collapsed="false">
      <c r="B22" s="0" t="n">
        <v>410170</v>
      </c>
      <c r="C22" s="0" t="n">
        <v>4</v>
      </c>
      <c r="D22" s="0" t="n">
        <v>41</v>
      </c>
      <c r="E22" s="2" t="n">
        <f aca="false">VLOOKUP(B22,'10'!$B$2:$F$5570,4,0)</f>
        <v>-23.9315</v>
      </c>
      <c r="F22" s="2" t="n">
        <f aca="false">VLOOKUP(B22,'10'!$B$2:$F$5570,5,0)</f>
        <v>-52.5021</v>
      </c>
      <c r="G22" s="3" t="n">
        <f aca="false">VLOOKUP(B22,'10'!$B$2:$J$5570,6,0)</f>
        <v>15033.8780908488</v>
      </c>
      <c r="H22" s="0" t="n">
        <f aca="false">IFERROR(IF(I22=K22,0,1),1)</f>
        <v>0</v>
      </c>
      <c r="I22" s="0" t="s">
        <v>1261</v>
      </c>
      <c r="K22" s="4" t="str">
        <f aca="false">VLOOKUP(I22,'[1]41-PR'!K$1:K$1048576,1,0)</f>
        <v>'Araruna'</v>
      </c>
      <c r="N22" s="0" t="n">
        <v>13939</v>
      </c>
    </row>
    <row r="23" customFormat="false" ht="12.8" hidden="false" customHeight="false" outlineLevel="0" collapsed="false">
      <c r="B23" s="0" t="n">
        <v>410180</v>
      </c>
      <c r="C23" s="0" t="n">
        <v>4</v>
      </c>
      <c r="D23" s="0" t="n">
        <v>41</v>
      </c>
      <c r="E23" s="2" t="n">
        <f aca="false">VLOOKUP(B23,'10'!$B$2:$F$5570,4,0)</f>
        <v>-25.5859</v>
      </c>
      <c r="F23" s="2" t="n">
        <f aca="false">VLOOKUP(B23,'10'!$B$2:$F$5570,5,0)</f>
        <v>-49.4047</v>
      </c>
      <c r="G23" s="3" t="n">
        <f aca="false">VLOOKUP(B23,'10'!$B$2:$J$5570,6,0)</f>
        <v>152517.447508927</v>
      </c>
      <c r="H23" s="0" t="n">
        <f aca="false">IFERROR(IF(I23=K23,0,1),1)</f>
        <v>0</v>
      </c>
      <c r="I23" s="0" t="s">
        <v>3809</v>
      </c>
      <c r="K23" s="4" t="str">
        <f aca="false">VLOOKUP(I23,'[1]41-PR'!K$1:K$1048576,1,0)</f>
        <v>'Araucaria'</v>
      </c>
      <c r="N23" s="0" t="n">
        <v>141410</v>
      </c>
    </row>
    <row r="24" customFormat="false" ht="12.8" hidden="false" customHeight="false" outlineLevel="0" collapsed="false">
      <c r="B24" s="0" t="n">
        <v>410185</v>
      </c>
      <c r="C24" s="0" t="n">
        <v>4</v>
      </c>
      <c r="D24" s="0" t="n">
        <v>41</v>
      </c>
      <c r="E24" s="2" t="n">
        <f aca="false">VLOOKUP(B24,'10'!$B$2:$F$5570,4,0)</f>
        <v>-24.3857</v>
      </c>
      <c r="F24" s="2" t="n">
        <f aca="false">VLOOKUP(B24,'10'!$B$2:$F$5570,5,0)</f>
        <v>-51.5839</v>
      </c>
      <c r="G24" s="3" t="n">
        <f aca="false">VLOOKUP(B24,'10'!$B$2:$J$5570,6,0)</f>
        <v>2319.95636512058</v>
      </c>
      <c r="H24" s="0" t="n">
        <f aca="false">IFERROR(IF(I24=K24,0,1),1)</f>
        <v>1</v>
      </c>
      <c r="I24" s="0" t="s">
        <v>3810</v>
      </c>
      <c r="K24" s="4" t="e">
        <f aca="false">VLOOKUP(I24,'[1]41-PR'!K$1:K$1048576,1,0)</f>
        <v>#N/A</v>
      </c>
      <c r="N24" s="0" t="n">
        <v>2151</v>
      </c>
    </row>
    <row r="25" customFormat="false" ht="12.8" hidden="false" customHeight="false" outlineLevel="0" collapsed="false">
      <c r="B25" s="0" t="n">
        <v>410190</v>
      </c>
      <c r="C25" s="0" t="n">
        <v>4</v>
      </c>
      <c r="D25" s="0" t="n">
        <v>41</v>
      </c>
      <c r="E25" s="2" t="n">
        <f aca="false">VLOOKUP(B25,'10'!$B$2:$F$5570,4,0)</f>
        <v>-23.3697</v>
      </c>
      <c r="F25" s="2" t="n">
        <f aca="false">VLOOKUP(B25,'10'!$B$2:$F$5570,5,0)</f>
        <v>-50.8459</v>
      </c>
      <c r="G25" s="3" t="n">
        <f aca="false">VLOOKUP(B25,'10'!$B$2:$J$5570,6,0)</f>
        <v>16489.9176505479</v>
      </c>
      <c r="H25" s="0" t="n">
        <f aca="false">IFERROR(IF(I25=K25,0,1),1)</f>
        <v>0</v>
      </c>
      <c r="I25" s="0" t="s">
        <v>3811</v>
      </c>
      <c r="K25" s="4" t="str">
        <f aca="false">VLOOKUP(I25,'[1]41-PR'!K$1:K$1048576,1,0)</f>
        <v>'Assai'</v>
      </c>
      <c r="N25" s="0" t="n">
        <v>15289</v>
      </c>
    </row>
    <row r="26" customFormat="false" ht="12.8" hidden="false" customHeight="false" outlineLevel="0" collapsed="false">
      <c r="B26" s="0" t="n">
        <v>410200</v>
      </c>
      <c r="C26" s="0" t="n">
        <v>4</v>
      </c>
      <c r="D26" s="0" t="n">
        <v>41</v>
      </c>
      <c r="E26" s="2" t="n">
        <f aca="false">VLOOKUP(B26,'10'!$B$2:$F$5570,4,0)</f>
        <v>-24.4168</v>
      </c>
      <c r="F26" s="2" t="n">
        <f aca="false">VLOOKUP(B26,'10'!$B$2:$F$5570,5,0)</f>
        <v>-53.5213</v>
      </c>
      <c r="G26" s="3" t="n">
        <f aca="false">VLOOKUP(B26,'10'!$B$2:$J$5570,6,0)</f>
        <v>36020.261611312</v>
      </c>
      <c r="H26" s="0" t="n">
        <f aca="false">IFERROR(IF(I26=K26,0,1),1)</f>
        <v>0</v>
      </c>
      <c r="I26" s="0" t="s">
        <v>3812</v>
      </c>
      <c r="K26" s="4" t="str">
        <f aca="false">VLOOKUP(I26,'[1]41-PR'!K$1:K$1048576,1,0)</f>
        <v>'Assis_Chateaubriand'</v>
      </c>
      <c r="N26" s="0" t="n">
        <v>33397</v>
      </c>
    </row>
    <row r="27" customFormat="false" ht="12.8" hidden="false" customHeight="false" outlineLevel="0" collapsed="false">
      <c r="B27" s="0" t="n">
        <v>410210</v>
      </c>
      <c r="C27" s="0" t="n">
        <v>4</v>
      </c>
      <c r="D27" s="0" t="n">
        <v>41</v>
      </c>
      <c r="E27" s="2" t="n">
        <f aca="false">VLOOKUP(B27,'10'!$B$2:$F$5570,4,0)</f>
        <v>-23.2318</v>
      </c>
      <c r="F27" s="2" t="n">
        <f aca="false">VLOOKUP(B27,'10'!$B$2:$F$5570,5,0)</f>
        <v>-51.6668</v>
      </c>
      <c r="G27" s="3" t="n">
        <f aca="false">VLOOKUP(B27,'10'!$B$2:$J$5570,6,0)</f>
        <v>28054.1073980248</v>
      </c>
      <c r="H27" s="0" t="n">
        <f aca="false">IFERROR(IF(I27=K27,0,1),1)</f>
        <v>0</v>
      </c>
      <c r="I27" s="0" t="s">
        <v>3813</v>
      </c>
      <c r="K27" s="4" t="str">
        <f aca="false">VLOOKUP(I27,'[1]41-PR'!K$1:K$1048576,1,0)</f>
        <v>'Astorga'</v>
      </c>
      <c r="N27" s="0" t="n">
        <v>26011</v>
      </c>
    </row>
    <row r="28" customFormat="false" ht="12.8" hidden="false" customHeight="false" outlineLevel="0" collapsed="false">
      <c r="B28" s="0" t="n">
        <v>410220</v>
      </c>
      <c r="C28" s="0" t="n">
        <v>4</v>
      </c>
      <c r="D28" s="0" t="n">
        <v>41</v>
      </c>
      <c r="E28" s="2" t="n">
        <f aca="false">VLOOKUP(B28,'10'!$B$2:$F$5570,4,0)</f>
        <v>-23.1517</v>
      </c>
      <c r="F28" s="2" t="n">
        <f aca="false">VLOOKUP(B28,'10'!$B$2:$F$5570,5,0)</f>
        <v>-52.0551</v>
      </c>
      <c r="G28" s="3" t="n">
        <f aca="false">VLOOKUP(B28,'10'!$B$2:$J$5570,6,0)</f>
        <v>4208.49360144143</v>
      </c>
      <c r="H28" s="0" t="n">
        <f aca="false">IFERROR(IF(I28=K28,0,1),1)</f>
        <v>1</v>
      </c>
      <c r="I28" s="0" t="s">
        <v>1620</v>
      </c>
      <c r="K28" s="4" t="e">
        <f aca="false">VLOOKUP(I28,'[1]41-PR'!K$1:K$1048576,1,0)</f>
        <v>#N/A</v>
      </c>
      <c r="N28" s="0" t="n">
        <v>3902</v>
      </c>
    </row>
    <row r="29" customFormat="false" ht="12.8" hidden="false" customHeight="false" outlineLevel="0" collapsed="false">
      <c r="B29" s="0" t="n">
        <v>410230</v>
      </c>
      <c r="C29" s="0" t="n">
        <v>4</v>
      </c>
      <c r="D29" s="0" t="n">
        <v>41</v>
      </c>
      <c r="E29" s="2" t="n">
        <f aca="false">VLOOKUP(B29,'10'!$B$2:$F$5570,4,0)</f>
        <v>-25.5804</v>
      </c>
      <c r="F29" s="2" t="n">
        <f aca="false">VLOOKUP(B29,'10'!$B$2:$F$5570,5,0)</f>
        <v>-49.6291</v>
      </c>
      <c r="G29" s="3" t="n">
        <f aca="false">VLOOKUP(B29,'10'!$B$2:$J$5570,6,0)</f>
        <v>13791.3909999056</v>
      </c>
      <c r="H29" s="0" t="n">
        <f aca="false">IFERROR(IF(I29=K29,0,1),1)</f>
        <v>1</v>
      </c>
      <c r="I29" s="0" t="s">
        <v>3814</v>
      </c>
      <c r="K29" s="4" t="e">
        <f aca="false">VLOOKUP(I29,'[1]41-PR'!K$1:K$1048576,1,0)</f>
        <v>#N/A</v>
      </c>
      <c r="N29" s="0" t="n">
        <v>12787</v>
      </c>
    </row>
    <row r="30" customFormat="false" ht="12.8" hidden="false" customHeight="false" outlineLevel="0" collapsed="false">
      <c r="B30" s="0" t="n">
        <v>410240</v>
      </c>
      <c r="C30" s="0" t="n">
        <v>4</v>
      </c>
      <c r="D30" s="0" t="n">
        <v>41</v>
      </c>
      <c r="E30" s="2" t="n">
        <f aca="false">VLOOKUP(B30,'10'!$B$2:$F$5570,4,0)</f>
        <v>-23.1078</v>
      </c>
      <c r="F30" s="2" t="n">
        <f aca="false">VLOOKUP(B30,'10'!$B$2:$F$5570,5,0)</f>
        <v>-50.3704</v>
      </c>
      <c r="G30" s="3" t="n">
        <f aca="false">VLOOKUP(B30,'10'!$B$2:$J$5570,6,0)</f>
        <v>34002.2986363512</v>
      </c>
      <c r="H30" s="0" t="n">
        <f aca="false">IFERROR(IF(I30=K30,0,1),1)</f>
        <v>0</v>
      </c>
      <c r="I30" s="0" t="s">
        <v>3815</v>
      </c>
      <c r="K30" s="4" t="str">
        <f aca="false">VLOOKUP(I30,'[1]41-PR'!K$1:K$1048576,1,0)</f>
        <v>'Bandeirantes'</v>
      </c>
      <c r="N30" s="0" t="n">
        <v>31526</v>
      </c>
    </row>
    <row r="31" customFormat="false" ht="12.8" hidden="false" customHeight="false" outlineLevel="0" collapsed="false">
      <c r="B31" s="0" t="n">
        <v>410250</v>
      </c>
      <c r="C31" s="0" t="n">
        <v>4</v>
      </c>
      <c r="D31" s="0" t="n">
        <v>41</v>
      </c>
      <c r="E31" s="2" t="n">
        <f aca="false">VLOOKUP(B31,'10'!$B$2:$F$5570,4,0)</f>
        <v>-24.0334</v>
      </c>
      <c r="F31" s="2" t="n">
        <f aca="false">VLOOKUP(B31,'10'!$B$2:$F$5570,5,0)</f>
        <v>-52.004</v>
      </c>
      <c r="G31" s="3" t="n">
        <f aca="false">VLOOKUP(B31,'10'!$B$2:$J$5570,6,0)</f>
        <v>12634.1091869003</v>
      </c>
      <c r="H31" s="0" t="n">
        <f aca="false">IFERROR(IF(I31=K31,0,1),1)</f>
        <v>0</v>
      </c>
      <c r="I31" s="0" t="s">
        <v>3816</v>
      </c>
      <c r="K31" s="4" t="str">
        <f aca="false">VLOOKUP(I31,'[1]41-PR'!K$1:K$1048576,1,0)</f>
        <v>'Barbosa_Ferraz'</v>
      </c>
      <c r="N31" s="0" t="n">
        <v>11714</v>
      </c>
    </row>
    <row r="32" customFormat="false" ht="12.8" hidden="false" customHeight="false" outlineLevel="0" collapsed="false">
      <c r="B32" s="0" t="n">
        <v>410260</v>
      </c>
      <c r="C32" s="0" t="n">
        <v>4</v>
      </c>
      <c r="D32" s="0" t="n">
        <v>41</v>
      </c>
      <c r="E32" s="2" t="n">
        <f aca="false">VLOOKUP(B32,'10'!$B$2:$F$5570,4,0)</f>
        <v>-26.2502</v>
      </c>
      <c r="F32" s="2" t="n">
        <f aca="false">VLOOKUP(B32,'10'!$B$2:$F$5570,5,0)</f>
        <v>-53.6324</v>
      </c>
      <c r="G32" s="3" t="n">
        <f aca="false">VLOOKUP(B32,'10'!$B$2:$J$5570,6,0)</f>
        <v>11042.1726016292</v>
      </c>
      <c r="H32" s="0" t="n">
        <f aca="false">IFERROR(IF(I32=K32,0,1),1)</f>
        <v>1</v>
      </c>
      <c r="I32" s="0" t="s">
        <v>3817</v>
      </c>
      <c r="K32" s="4" t="e">
        <f aca="false">VLOOKUP(I32,'[1]41-PR'!K$1:K$1048576,1,0)</f>
        <v>#N/A</v>
      </c>
      <c r="N32" s="0" t="n">
        <v>10238</v>
      </c>
    </row>
    <row r="33" customFormat="false" ht="12.8" hidden="false" customHeight="false" outlineLevel="0" collapsed="false">
      <c r="B33" s="0" t="n">
        <v>410270</v>
      </c>
      <c r="C33" s="0" t="n">
        <v>4</v>
      </c>
      <c r="D33" s="0" t="n">
        <v>41</v>
      </c>
      <c r="E33" s="2" t="n">
        <f aca="false">VLOOKUP(B33,'10'!$B$2:$F$5570,4,0)</f>
        <v>-23.116</v>
      </c>
      <c r="F33" s="2" t="n">
        <f aca="false">VLOOKUP(B33,'10'!$B$2:$F$5570,5,0)</f>
        <v>-50.1842</v>
      </c>
      <c r="G33" s="3" t="n">
        <f aca="false">VLOOKUP(B33,'10'!$B$2:$J$5570,6,0)</f>
        <v>2999.44149298017</v>
      </c>
      <c r="H33" s="0" t="n">
        <f aca="false">IFERROR(IF(I33=K33,0,1),1)</f>
        <v>1</v>
      </c>
      <c r="I33" s="0" t="s">
        <v>3818</v>
      </c>
      <c r="K33" s="4" t="e">
        <f aca="false">VLOOKUP(I33,'[1]41-PR'!K$1:K$1048576,1,0)</f>
        <v>#N/A</v>
      </c>
      <c r="N33" s="0" t="n">
        <v>2781</v>
      </c>
    </row>
    <row r="34" customFormat="false" ht="12.8" hidden="false" customHeight="false" outlineLevel="0" collapsed="false">
      <c r="B34" s="0" t="n">
        <v>410275</v>
      </c>
      <c r="C34" s="0" t="n">
        <v>4</v>
      </c>
      <c r="D34" s="0" t="n">
        <v>41</v>
      </c>
      <c r="E34" s="2" t="n">
        <f aca="false">VLOOKUP(B34,'10'!$B$2:$F$5570,4,0)</f>
        <v>-25.8842</v>
      </c>
      <c r="F34" s="2" t="n">
        <f aca="false">VLOOKUP(B34,'10'!$B$2:$F$5570,5,0)</f>
        <v>-53.6725</v>
      </c>
      <c r="G34" s="3" t="n">
        <f aca="false">VLOOKUP(B34,'10'!$B$2:$J$5570,6,0)</f>
        <v>3847.18008107165</v>
      </c>
      <c r="H34" s="0" t="n">
        <f aca="false">IFERROR(IF(I34=K34,0,1),1)</f>
        <v>1</v>
      </c>
      <c r="I34" s="0" t="s">
        <v>3819</v>
      </c>
      <c r="K34" s="4" t="e">
        <f aca="false">VLOOKUP(I34,'[1]41-PR'!K$1:K$1048576,1,0)</f>
        <v>#N/A</v>
      </c>
      <c r="N34" s="0" t="n">
        <v>3567</v>
      </c>
    </row>
    <row r="35" customFormat="false" ht="12.8" hidden="false" customHeight="false" outlineLevel="0" collapsed="false">
      <c r="B35" s="0" t="n">
        <v>410280</v>
      </c>
      <c r="C35" s="0" t="n">
        <v>4</v>
      </c>
      <c r="D35" s="0" t="n">
        <v>41</v>
      </c>
      <c r="E35" s="2" t="n">
        <f aca="false">VLOOKUP(B35,'10'!$B$2:$F$5570,4,0)</f>
        <v>-22.9937</v>
      </c>
      <c r="F35" s="2" t="n">
        <f aca="false">VLOOKUP(B35,'10'!$B$2:$F$5570,5,0)</f>
        <v>-51.1927</v>
      </c>
      <c r="G35" s="3" t="n">
        <f aca="false">VLOOKUP(B35,'10'!$B$2:$J$5570,6,0)</f>
        <v>16604.2437196798</v>
      </c>
      <c r="H35" s="0" t="n">
        <f aca="false">IFERROR(IF(I35=K35,0,1),1)</f>
        <v>0</v>
      </c>
      <c r="I35" s="0" t="s">
        <v>3820</v>
      </c>
      <c r="K35" s="4" t="str">
        <f aca="false">VLOOKUP(I35,'[1]41-PR'!K$1:K$1048576,1,0)</f>
        <v>'Bela_Vista_Do_Paraiso'</v>
      </c>
      <c r="N35" s="0" t="n">
        <v>15395</v>
      </c>
    </row>
    <row r="36" customFormat="false" ht="12.8" hidden="false" customHeight="false" outlineLevel="0" collapsed="false">
      <c r="B36" s="0" t="n">
        <v>410290</v>
      </c>
      <c r="C36" s="0" t="n">
        <v>4</v>
      </c>
      <c r="D36" s="0" t="n">
        <v>41</v>
      </c>
      <c r="E36" s="2" t="n">
        <f aca="false">VLOOKUP(B36,'10'!$B$2:$F$5570,4,0)</f>
        <v>-26.1607</v>
      </c>
      <c r="F36" s="2" t="n">
        <f aca="false">VLOOKUP(B36,'10'!$B$2:$F$5570,5,0)</f>
        <v>-51.5518</v>
      </c>
      <c r="G36" s="3" t="n">
        <f aca="false">VLOOKUP(B36,'10'!$B$2:$J$5570,6,0)</f>
        <v>17663.3776808832</v>
      </c>
      <c r="H36" s="0" t="n">
        <f aca="false">IFERROR(IF(I36=K36,0,1),1)</f>
        <v>0</v>
      </c>
      <c r="I36" s="0" t="s">
        <v>3821</v>
      </c>
      <c r="K36" s="4" t="str">
        <f aca="false">VLOOKUP(I36,'[1]41-PR'!K$1:K$1048576,1,0)</f>
        <v>'Bituruna'</v>
      </c>
      <c r="N36" s="0" t="n">
        <v>16377</v>
      </c>
    </row>
    <row r="37" customFormat="false" ht="12.8" hidden="false" customHeight="false" outlineLevel="0" collapsed="false">
      <c r="B37" s="0" t="n">
        <v>410300</v>
      </c>
      <c r="C37" s="0" t="n">
        <v>4</v>
      </c>
      <c r="D37" s="0" t="n">
        <v>41</v>
      </c>
      <c r="E37" s="2" t="n">
        <f aca="false">VLOOKUP(B37,'10'!$B$2:$F$5570,4,0)</f>
        <v>-24.2467</v>
      </c>
      <c r="F37" s="2" t="n">
        <f aca="false">VLOOKUP(B37,'10'!$B$2:$F$5570,5,0)</f>
        <v>-52.7876</v>
      </c>
      <c r="G37" s="3" t="n">
        <f aca="false">VLOOKUP(B37,'10'!$B$2:$J$5570,6,0)</f>
        <v>4492.15167862725</v>
      </c>
      <c r="H37" s="0" t="n">
        <f aca="false">IFERROR(IF(I37=K37,0,1),1)</f>
        <v>1</v>
      </c>
      <c r="I37" s="0" t="s">
        <v>2250</v>
      </c>
      <c r="K37" s="4" t="e">
        <f aca="false">VLOOKUP(I37,'[1]41-PR'!K$1:K$1048576,1,0)</f>
        <v>#N/A</v>
      </c>
      <c r="N37" s="0" t="n">
        <v>4165</v>
      </c>
    </row>
    <row r="38" customFormat="false" ht="12.8" hidden="false" customHeight="false" outlineLevel="0" collapsed="false">
      <c r="B38" s="0" t="n">
        <v>410302</v>
      </c>
      <c r="C38" s="0" t="n">
        <v>4</v>
      </c>
      <c r="D38" s="0" t="n">
        <v>41</v>
      </c>
      <c r="E38" s="2" t="n">
        <f aca="false">VLOOKUP(B38,'10'!$B$2:$F$5570,4,0)</f>
        <v>-25.6324</v>
      </c>
      <c r="F38" s="2" t="n">
        <f aca="false">VLOOKUP(B38,'10'!$B$2:$F$5570,5,0)</f>
        <v>-53.2108</v>
      </c>
      <c r="G38" s="3" t="n">
        <f aca="false">VLOOKUP(B38,'10'!$B$2:$J$5570,6,0)</f>
        <v>2737.35437223433</v>
      </c>
      <c r="H38" s="0" t="n">
        <f aca="false">IFERROR(IF(I38=K38,0,1),1)</f>
        <v>1</v>
      </c>
      <c r="I38" s="0" t="s">
        <v>3822</v>
      </c>
      <c r="K38" s="4" t="e">
        <f aca="false">VLOOKUP(I38,'[1]41-PR'!K$1:K$1048576,1,0)</f>
        <v>#N/A</v>
      </c>
      <c r="N38" s="0" t="n">
        <v>2538</v>
      </c>
    </row>
    <row r="39" customFormat="false" ht="12.8" hidden="false" customHeight="false" outlineLevel="0" collapsed="false">
      <c r="B39" s="0" t="n">
        <v>410304</v>
      </c>
      <c r="C39" s="0" t="n">
        <v>4</v>
      </c>
      <c r="D39" s="0" t="n">
        <v>41</v>
      </c>
      <c r="E39" s="2" t="n">
        <f aca="false">VLOOKUP(B39,'10'!$B$2:$F$5570,4,0)</f>
        <v>-24.8688</v>
      </c>
      <c r="F39" s="2" t="n">
        <f aca="false">VLOOKUP(B39,'10'!$B$2:$F$5570,5,0)</f>
        <v>-51.6276</v>
      </c>
      <c r="G39" s="3" t="n">
        <f aca="false">VLOOKUP(B39,'10'!$B$2:$J$5570,6,0)</f>
        <v>6914.57008683777</v>
      </c>
      <c r="H39" s="0" t="n">
        <f aca="false">IFERROR(IF(I39=K39,0,1),1)</f>
        <v>1</v>
      </c>
      <c r="I39" s="0" t="s">
        <v>3823</v>
      </c>
      <c r="K39" s="4" t="e">
        <f aca="false">VLOOKUP(I39,'[1]41-PR'!K$1:K$1048576,1,0)</f>
        <v>#N/A</v>
      </c>
      <c r="N39" s="0" t="n">
        <v>6411</v>
      </c>
    </row>
    <row r="40" customFormat="false" ht="12.8" hidden="false" customHeight="false" outlineLevel="0" collapsed="false">
      <c r="B40" s="0" t="n">
        <v>410305</v>
      </c>
      <c r="C40" s="0" t="n">
        <v>4</v>
      </c>
      <c r="D40" s="0" t="n">
        <v>41</v>
      </c>
      <c r="E40" s="2" t="n">
        <f aca="false">VLOOKUP(B40,'10'!$B$2:$F$5570,4,0)</f>
        <v>-25.4308</v>
      </c>
      <c r="F40" s="2" t="n">
        <f aca="false">VLOOKUP(B40,'10'!$B$2:$F$5570,5,0)</f>
        <v>-53.4117</v>
      </c>
      <c r="G40" s="3" t="n">
        <f aca="false">VLOOKUP(B40,'10'!$B$2:$J$5570,6,0)</f>
        <v>8243.34100354096</v>
      </c>
      <c r="H40" s="0" t="n">
        <f aca="false">IFERROR(IF(I40=K40,0,1),1)</f>
        <v>0</v>
      </c>
      <c r="I40" s="0" t="s">
        <v>3824</v>
      </c>
      <c r="K40" s="4" t="str">
        <f aca="false">VLOOKUP(I40,'[1]41-PR'!K$1:K$1048576,1,0)</f>
        <v>'Boa_Vista_Da_Aparecida'</v>
      </c>
      <c r="N40" s="0" t="n">
        <v>7643</v>
      </c>
    </row>
    <row r="41" customFormat="false" ht="12.8" hidden="false" customHeight="false" outlineLevel="0" collapsed="false">
      <c r="B41" s="0" t="n">
        <v>410310</v>
      </c>
      <c r="C41" s="0" t="n">
        <v>4</v>
      </c>
      <c r="D41" s="0" t="n">
        <v>41</v>
      </c>
      <c r="E41" s="2" t="n">
        <f aca="false">VLOOKUP(B41,'10'!$B$2:$F$5570,4,0)</f>
        <v>-25.2066</v>
      </c>
      <c r="F41" s="2" t="n">
        <f aca="false">VLOOKUP(B41,'10'!$B$2:$F$5570,5,0)</f>
        <v>-49.1141</v>
      </c>
      <c r="G41" s="3" t="n">
        <f aca="false">VLOOKUP(B41,'10'!$B$2:$J$5570,6,0)</f>
        <v>13756.8774696016</v>
      </c>
      <c r="H41" s="0" t="n">
        <f aca="false">IFERROR(IF(I41=K41,0,1),1)</f>
        <v>0</v>
      </c>
      <c r="I41" s="0" t="s">
        <v>3825</v>
      </c>
      <c r="K41" s="4" t="str">
        <f aca="false">VLOOKUP(I41,'[1]41-PR'!K$1:K$1048576,1,0)</f>
        <v>'Bocaiuva_Do_Sul'</v>
      </c>
      <c r="N41" s="0" t="n">
        <v>12755</v>
      </c>
    </row>
    <row r="42" customFormat="false" ht="12.8" hidden="false" customHeight="false" outlineLevel="0" collapsed="false">
      <c r="B42" s="0" t="n">
        <v>410315</v>
      </c>
      <c r="C42" s="0" t="n">
        <v>4</v>
      </c>
      <c r="D42" s="0" t="n">
        <v>41</v>
      </c>
      <c r="E42" s="2" t="n">
        <f aca="false">VLOOKUP(B42,'10'!$B$2:$F$5570,4,0)</f>
        <v>-26.1958</v>
      </c>
      <c r="F42" s="2" t="n">
        <f aca="false">VLOOKUP(B42,'10'!$B$2:$F$5570,5,0)</f>
        <v>-53.5955</v>
      </c>
      <c r="G42" s="3" t="n">
        <f aca="false">VLOOKUP(B42,'10'!$B$2:$J$5570,6,0)</f>
        <v>3857.96555929164</v>
      </c>
      <c r="H42" s="0" t="n">
        <f aca="false">IFERROR(IF(I42=K42,0,1),1)</f>
        <v>1</v>
      </c>
      <c r="I42" s="0" t="s">
        <v>3826</v>
      </c>
      <c r="K42" s="4" t="e">
        <f aca="false">VLOOKUP(I42,'[1]41-PR'!K$1:K$1048576,1,0)</f>
        <v>#N/A</v>
      </c>
      <c r="N42" s="0" t="n">
        <v>3577</v>
      </c>
    </row>
    <row r="43" customFormat="false" ht="12.8" hidden="false" customHeight="false" outlineLevel="0" collapsed="false">
      <c r="B43" s="0" t="n">
        <v>410320</v>
      </c>
      <c r="C43" s="0" t="n">
        <v>4</v>
      </c>
      <c r="D43" s="0" t="n">
        <v>41</v>
      </c>
      <c r="E43" s="2" t="n">
        <f aca="false">VLOOKUP(B43,'10'!$B$2:$F$5570,4,0)</f>
        <v>-23.7063</v>
      </c>
      <c r="F43" s="2" t="n">
        <f aca="false">VLOOKUP(B43,'10'!$B$2:$F$5570,5,0)</f>
        <v>-51.7671</v>
      </c>
      <c r="G43" s="3" t="n">
        <f aca="false">VLOOKUP(B43,'10'!$B$2:$J$5570,6,0)</f>
        <v>7544.44201488539</v>
      </c>
      <c r="H43" s="0" t="n">
        <f aca="false">IFERROR(IF(I43=K43,0,1),1)</f>
        <v>0</v>
      </c>
      <c r="I43" s="0" t="s">
        <v>1276</v>
      </c>
      <c r="K43" s="4" t="str">
        <f aca="false">VLOOKUP(I43,'[1]41-PR'!K$1:K$1048576,1,0)</f>
        <v>'Bom_Sucesso'</v>
      </c>
      <c r="N43" s="0" t="n">
        <v>6995</v>
      </c>
    </row>
    <row r="44" customFormat="false" ht="12.8" hidden="false" customHeight="false" outlineLevel="0" collapsed="false">
      <c r="B44" s="0" t="n">
        <v>410322</v>
      </c>
      <c r="C44" s="0" t="n">
        <v>4</v>
      </c>
      <c r="D44" s="0" t="n">
        <v>41</v>
      </c>
      <c r="E44" s="2" t="n">
        <f aca="false">VLOOKUP(B44,'10'!$B$2:$F$5570,4,0)</f>
        <v>-26.0731</v>
      </c>
      <c r="F44" s="2" t="n">
        <f aca="false">VLOOKUP(B44,'10'!$B$2:$F$5570,5,0)</f>
        <v>-52.8353</v>
      </c>
      <c r="G44" s="3" t="n">
        <f aca="false">VLOOKUP(B44,'10'!$B$2:$J$5570,6,0)</f>
        <v>3531.16556922584</v>
      </c>
      <c r="H44" s="0" t="n">
        <f aca="false">IFERROR(IF(I44=K44,0,1),1)</f>
        <v>1</v>
      </c>
      <c r="I44" s="0" t="s">
        <v>3827</v>
      </c>
      <c r="K44" s="4" t="e">
        <f aca="false">VLOOKUP(I44,'[1]41-PR'!K$1:K$1048576,1,0)</f>
        <v>#N/A</v>
      </c>
      <c r="N44" s="0" t="n">
        <v>3274</v>
      </c>
    </row>
    <row r="45" customFormat="false" ht="12.8" hidden="false" customHeight="false" outlineLevel="0" collapsed="false">
      <c r="B45" s="0" t="n">
        <v>410330</v>
      </c>
      <c r="C45" s="0" t="n">
        <v>4</v>
      </c>
      <c r="D45" s="0" t="n">
        <v>41</v>
      </c>
      <c r="E45" s="2" t="n">
        <f aca="false">VLOOKUP(B45,'10'!$B$2:$F$5570,4,0)</f>
        <v>-23.9366</v>
      </c>
      <c r="F45" s="2" t="n">
        <f aca="false">VLOOKUP(B45,'10'!$B$2:$F$5570,5,0)</f>
        <v>-51.5875</v>
      </c>
      <c r="G45" s="3" t="n">
        <f aca="false">VLOOKUP(B45,'10'!$B$2:$J$5570,6,0)</f>
        <v>7279.11925067355</v>
      </c>
      <c r="H45" s="0" t="n">
        <f aca="false">IFERROR(IF(I45=K45,0,1),1)</f>
        <v>0</v>
      </c>
      <c r="I45" s="0" t="s">
        <v>3828</v>
      </c>
      <c r="K45" s="4" t="str">
        <f aca="false">VLOOKUP(I45,'[1]41-PR'!K$1:K$1048576,1,0)</f>
        <v>'Borrazopolis'</v>
      </c>
      <c r="N45" s="0" t="n">
        <v>6749</v>
      </c>
    </row>
    <row r="46" customFormat="false" ht="12.8" hidden="false" customHeight="false" outlineLevel="0" collapsed="false">
      <c r="B46" s="0" t="n">
        <v>410335</v>
      </c>
      <c r="C46" s="0" t="n">
        <v>4</v>
      </c>
      <c r="D46" s="0" t="n">
        <v>41</v>
      </c>
      <c r="E46" s="2" t="n">
        <f aca="false">VLOOKUP(B46,'10'!$B$2:$F$5570,4,0)</f>
        <v>-24.8173</v>
      </c>
      <c r="F46" s="2" t="n">
        <f aca="false">VLOOKUP(B46,'10'!$B$2:$F$5570,5,0)</f>
        <v>-53.1218</v>
      </c>
      <c r="G46" s="3" t="n">
        <f aca="false">VLOOKUP(B46,'10'!$B$2:$J$5570,6,0)</f>
        <v>5902.89222980239</v>
      </c>
      <c r="H46" s="0" t="n">
        <f aca="false">IFERROR(IF(I46=K46,0,1),1)</f>
        <v>1</v>
      </c>
      <c r="I46" s="0" t="s">
        <v>3829</v>
      </c>
      <c r="K46" s="4" t="e">
        <f aca="false">VLOOKUP(I46,'[1]41-PR'!K$1:K$1048576,1,0)</f>
        <v>#N/A</v>
      </c>
      <c r="N46" s="0" t="n">
        <v>5473</v>
      </c>
    </row>
    <row r="47" customFormat="false" ht="12.8" hidden="false" customHeight="false" outlineLevel="0" collapsed="false">
      <c r="B47" s="0" t="n">
        <v>410337</v>
      </c>
      <c r="C47" s="0" t="n">
        <v>4</v>
      </c>
      <c r="D47" s="0" t="n">
        <v>41</v>
      </c>
      <c r="E47" s="2" t="n">
        <f aca="false">VLOOKUP(B47,'10'!$B$2:$F$5570,4,0)</f>
        <v>-24.1978</v>
      </c>
      <c r="F47" s="2" t="n">
        <f aca="false">VLOOKUP(B47,'10'!$B$2:$F$5570,5,0)</f>
        <v>-53.5275</v>
      </c>
      <c r="G47" s="3" t="n">
        <f aca="false">VLOOKUP(B47,'10'!$B$2:$J$5570,6,0)</f>
        <v>2932.57152801621</v>
      </c>
      <c r="H47" s="0" t="n">
        <f aca="false">IFERROR(IF(I47=K47,0,1),1)</f>
        <v>1</v>
      </c>
      <c r="I47" s="0" t="s">
        <v>3830</v>
      </c>
      <c r="K47" s="4" t="e">
        <f aca="false">VLOOKUP(I47,'[1]41-PR'!K$1:K$1048576,1,0)</f>
        <v>#N/A</v>
      </c>
      <c r="N47" s="0" t="n">
        <v>2719</v>
      </c>
    </row>
    <row r="48" customFormat="false" ht="12.8" hidden="false" customHeight="false" outlineLevel="0" collapsed="false">
      <c r="B48" s="0" t="n">
        <v>410340</v>
      </c>
      <c r="C48" s="0" t="n">
        <v>4</v>
      </c>
      <c r="D48" s="0" t="n">
        <v>41</v>
      </c>
      <c r="E48" s="2" t="n">
        <f aca="false">VLOOKUP(B48,'10'!$B$2:$F$5570,4,0)</f>
        <v>-22.789</v>
      </c>
      <c r="F48" s="2" t="n">
        <f aca="false">VLOOKUP(B48,'10'!$B$2:$F$5570,5,0)</f>
        <v>-51.7142</v>
      </c>
      <c r="G48" s="3" t="n">
        <f aca="false">VLOOKUP(B48,'10'!$B$2:$J$5570,6,0)</f>
        <v>3142.88835330608</v>
      </c>
      <c r="H48" s="0" t="n">
        <f aca="false">IFERROR(IF(I48=K48,0,1),1)</f>
        <v>1</v>
      </c>
      <c r="I48" s="0" t="s">
        <v>3831</v>
      </c>
      <c r="K48" s="4" t="e">
        <f aca="false">VLOOKUP(I48,'[1]41-PR'!K$1:K$1048576,1,0)</f>
        <v>#N/A</v>
      </c>
      <c r="N48" s="0" t="n">
        <v>2914</v>
      </c>
    </row>
    <row r="49" customFormat="false" ht="12.8" hidden="false" customHeight="false" outlineLevel="0" collapsed="false">
      <c r="B49" s="0" t="n">
        <v>410345</v>
      </c>
      <c r="C49" s="0" t="n">
        <v>4</v>
      </c>
      <c r="D49" s="0" t="n">
        <v>41</v>
      </c>
      <c r="E49" s="2" t="n">
        <f aca="false">VLOOKUP(B49,'10'!$B$2:$F$5570,4,0)</f>
        <v>-24.6189</v>
      </c>
      <c r="F49" s="2" t="n">
        <f aca="false">VLOOKUP(B49,'10'!$B$2:$F$5570,5,0)</f>
        <v>-53.3207</v>
      </c>
      <c r="G49" s="3" t="n">
        <f aca="false">VLOOKUP(B49,'10'!$B$2:$J$5570,6,0)</f>
        <v>19171.1875360383</v>
      </c>
      <c r="H49" s="0" t="n">
        <f aca="false">IFERROR(IF(I49=K49,0,1),1)</f>
        <v>1</v>
      </c>
      <c r="I49" s="0" t="s">
        <v>3264</v>
      </c>
      <c r="K49" s="4" t="e">
        <f aca="false">VLOOKUP(I49,'[1]41-PR'!K$1:K$1048576,1,0)</f>
        <v>#N/A</v>
      </c>
      <c r="N49" s="0" t="n">
        <v>17775</v>
      </c>
    </row>
    <row r="50" customFormat="false" ht="12.8" hidden="false" customHeight="false" outlineLevel="0" collapsed="false">
      <c r="B50" s="0" t="n">
        <v>410347</v>
      </c>
      <c r="C50" s="0" t="n">
        <v>4</v>
      </c>
      <c r="D50" s="0" t="n">
        <v>41</v>
      </c>
      <c r="E50" s="2" t="n">
        <f aca="false">VLOOKUP(B50,'10'!$B$2:$F$5570,4,0)</f>
        <v>-23.9005</v>
      </c>
      <c r="F50" s="2" t="n">
        <f aca="false">VLOOKUP(B50,'10'!$B$2:$F$5570,5,0)</f>
        <v>-53.5124</v>
      </c>
      <c r="G50" s="3" t="n">
        <f aca="false">VLOOKUP(B50,'10'!$B$2:$J$5570,6,0)</f>
        <v>4400.47511375731</v>
      </c>
      <c r="H50" s="0" t="n">
        <f aca="false">IFERROR(IF(I50=K50,0,1),1)</f>
        <v>1</v>
      </c>
      <c r="I50" s="0" t="s">
        <v>3832</v>
      </c>
      <c r="K50" s="4" t="e">
        <f aca="false">VLOOKUP(I50,'[1]41-PR'!K$1:K$1048576,1,0)</f>
        <v>#N/A</v>
      </c>
      <c r="N50" s="0" t="n">
        <v>4080</v>
      </c>
    </row>
    <row r="51" customFormat="false" ht="12.8" hidden="false" customHeight="false" outlineLevel="0" collapsed="false">
      <c r="B51" s="0" t="n">
        <v>410350</v>
      </c>
      <c r="C51" s="0" t="n">
        <v>4</v>
      </c>
      <c r="D51" s="0" t="n">
        <v>41</v>
      </c>
      <c r="E51" s="2" t="n">
        <f aca="false">VLOOKUP(B51,'10'!$B$2:$F$5570,4,0)</f>
        <v>-23.6566</v>
      </c>
      <c r="F51" s="2" t="n">
        <f aca="false">VLOOKUP(B51,'10'!$B$2:$F$5570,5,0)</f>
        <v>-51.3574</v>
      </c>
      <c r="G51" s="3" t="n">
        <f aca="false">VLOOKUP(B51,'10'!$B$2:$J$5570,6,0)</f>
        <v>9203.24856512037</v>
      </c>
      <c r="H51" s="0" t="n">
        <f aca="false">IFERROR(IF(I51=K51,0,1),1)</f>
        <v>1</v>
      </c>
      <c r="I51" s="0" t="s">
        <v>3833</v>
      </c>
      <c r="K51" s="4" t="e">
        <f aca="false">VLOOKUP(I51,'[1]41-PR'!K$1:K$1048576,1,0)</f>
        <v>#N/A</v>
      </c>
      <c r="N51" s="0" t="n">
        <v>8533</v>
      </c>
    </row>
    <row r="52" customFormat="false" ht="12.8" hidden="false" customHeight="false" outlineLevel="0" collapsed="false">
      <c r="B52" s="0" t="n">
        <v>410360</v>
      </c>
      <c r="C52" s="0" t="n">
        <v>4</v>
      </c>
      <c r="D52" s="0" t="n">
        <v>41</v>
      </c>
      <c r="E52" s="2" t="n">
        <f aca="false">VLOOKUP(B52,'10'!$B$2:$F$5570,4,0)</f>
        <v>-23.0423</v>
      </c>
      <c r="F52" s="2" t="n">
        <f aca="false">VLOOKUP(B52,'10'!$B$2:$F$5570,5,0)</f>
        <v>-50.0753</v>
      </c>
      <c r="G52" s="3" t="n">
        <f aca="false">VLOOKUP(B52,'10'!$B$2:$J$5570,6,0)</f>
        <v>27235.4896011273</v>
      </c>
      <c r="H52" s="0" t="n">
        <f aca="false">IFERROR(IF(I52=K52,0,1),1)</f>
        <v>0</v>
      </c>
      <c r="I52" s="0" t="s">
        <v>3834</v>
      </c>
      <c r="K52" s="4" t="str">
        <f aca="false">VLOOKUP(I52,'[1]41-PR'!K$1:K$1048576,1,0)</f>
        <v>'Cambara'</v>
      </c>
      <c r="N52" s="0" t="n">
        <v>25252</v>
      </c>
    </row>
    <row r="53" customFormat="false" ht="12.8" hidden="false" customHeight="false" outlineLevel="0" collapsed="false">
      <c r="B53" s="0" t="n">
        <v>410370</v>
      </c>
      <c r="C53" s="0" t="n">
        <v>4</v>
      </c>
      <c r="D53" s="0" t="n">
        <v>41</v>
      </c>
      <c r="E53" s="2" t="n">
        <f aca="false">VLOOKUP(B53,'10'!$B$2:$F$5570,4,0)</f>
        <v>-23.2766</v>
      </c>
      <c r="F53" s="2" t="n">
        <f aca="false">VLOOKUP(B53,'10'!$B$2:$F$5570,5,0)</f>
        <v>-51.2798</v>
      </c>
      <c r="G53" s="3" t="n">
        <f aca="false">VLOOKUP(B53,'10'!$B$2:$J$5570,6,0)</f>
        <v>114006.818976618</v>
      </c>
      <c r="H53" s="0" t="n">
        <f aca="false">IFERROR(IF(I53=K53,0,1),1)</f>
        <v>0</v>
      </c>
      <c r="I53" s="0" t="s">
        <v>3835</v>
      </c>
      <c r="K53" s="4" t="str">
        <f aca="false">VLOOKUP(I53,'[1]41-PR'!K$1:K$1048576,1,0)</f>
        <v>'Cambe'</v>
      </c>
      <c r="N53" s="0" t="n">
        <v>105704</v>
      </c>
    </row>
    <row r="54" customFormat="false" ht="12.8" hidden="false" customHeight="false" outlineLevel="0" collapsed="false">
      <c r="B54" s="0" t="n">
        <v>410380</v>
      </c>
      <c r="C54" s="0" t="n">
        <v>4</v>
      </c>
      <c r="D54" s="0" t="n">
        <v>41</v>
      </c>
      <c r="E54" s="2" t="n">
        <f aca="false">VLOOKUP(B54,'10'!$B$2:$F$5570,4,0)</f>
        <v>-23.589</v>
      </c>
      <c r="F54" s="2" t="n">
        <f aca="false">VLOOKUP(B54,'10'!$B$2:$F$5570,5,0)</f>
        <v>-51.5792</v>
      </c>
      <c r="G54" s="3" t="n">
        <f aca="false">VLOOKUP(B54,'10'!$B$2:$J$5570,6,0)</f>
        <v>8426.69413328085</v>
      </c>
      <c r="H54" s="0" t="n">
        <f aca="false">IFERROR(IF(I54=K54,0,1),1)</f>
        <v>1</v>
      </c>
      <c r="I54" s="0" t="s">
        <v>3836</v>
      </c>
      <c r="K54" s="4" t="e">
        <f aca="false">VLOOKUP(I54,'[1]41-PR'!K$1:K$1048576,1,0)</f>
        <v>#N/A</v>
      </c>
      <c r="N54" s="0" t="n">
        <v>7813</v>
      </c>
    </row>
    <row r="55" customFormat="false" ht="12.8" hidden="false" customHeight="false" outlineLevel="0" collapsed="false">
      <c r="B55" s="0" t="n">
        <v>410390</v>
      </c>
      <c r="C55" s="0" t="n">
        <v>4</v>
      </c>
      <c r="D55" s="0" t="n">
        <v>41</v>
      </c>
      <c r="E55" s="2" t="n">
        <f aca="false">VLOOKUP(B55,'10'!$B$2:$F$5570,4,0)</f>
        <v>-24.5893</v>
      </c>
      <c r="F55" s="2" t="n">
        <f aca="false">VLOOKUP(B55,'10'!$B$2:$F$5570,5,0)</f>
        <v>-52.7976</v>
      </c>
      <c r="G55" s="3" t="n">
        <f aca="false">VLOOKUP(B55,'10'!$B$2:$J$5570,6,0)</f>
        <v>15494.4180108425</v>
      </c>
      <c r="H55" s="0" t="n">
        <f aca="false">IFERROR(IF(I55=K55,0,1),1)</f>
        <v>0</v>
      </c>
      <c r="I55" s="0" t="s">
        <v>3837</v>
      </c>
      <c r="K55" s="4" t="str">
        <f aca="false">VLOOKUP(I55,'[1]41-PR'!K$1:K$1048576,1,0)</f>
        <v>'Campina_Da_Lagoa'</v>
      </c>
      <c r="N55" s="0" t="n">
        <v>14366</v>
      </c>
    </row>
    <row r="56" customFormat="false" ht="12.8" hidden="false" customHeight="false" outlineLevel="0" collapsed="false">
      <c r="B56" s="0" t="n">
        <v>410395</v>
      </c>
      <c r="C56" s="0" t="n">
        <v>4</v>
      </c>
      <c r="D56" s="0" t="n">
        <v>41</v>
      </c>
      <c r="E56" s="2" t="n">
        <f aca="false">VLOOKUP(B56,'10'!$B$2:$F$5570,4,0)</f>
        <v>-25.0802</v>
      </c>
      <c r="F56" s="2" t="n">
        <f aca="false">VLOOKUP(B56,'10'!$B$2:$F$5570,5,0)</f>
        <v>-51.8237</v>
      </c>
      <c r="G56" s="3" t="n">
        <f aca="false">VLOOKUP(B56,'10'!$B$2:$J$5570,6,0)</f>
        <v>4224.67181877142</v>
      </c>
      <c r="H56" s="0" t="n">
        <f aca="false">IFERROR(IF(I56=K56,0,1),1)</f>
        <v>1</v>
      </c>
      <c r="I56" s="0" t="s">
        <v>3838</v>
      </c>
      <c r="K56" s="4" t="e">
        <f aca="false">VLOOKUP(I56,'[1]41-PR'!K$1:K$1048576,1,0)</f>
        <v>#N/A</v>
      </c>
      <c r="N56" s="0" t="n">
        <v>3917</v>
      </c>
    </row>
    <row r="57" customFormat="false" ht="12.8" hidden="false" customHeight="false" outlineLevel="0" collapsed="false">
      <c r="B57" s="0" t="n">
        <v>410400</v>
      </c>
      <c r="C57" s="0" t="n">
        <v>4</v>
      </c>
      <c r="D57" s="0" t="n">
        <v>41</v>
      </c>
      <c r="E57" s="2" t="n">
        <f aca="false">VLOOKUP(B57,'10'!$B$2:$F$5570,4,0)</f>
        <v>-25.3044</v>
      </c>
      <c r="F57" s="2" t="n">
        <f aca="false">VLOOKUP(B57,'10'!$B$2:$F$5570,5,0)</f>
        <v>-49.0551</v>
      </c>
      <c r="G57" s="3" t="n">
        <f aca="false">VLOOKUP(B57,'10'!$B$2:$J$5570,6,0)</f>
        <v>46248.1306073317</v>
      </c>
      <c r="H57" s="0" t="n">
        <f aca="false">IFERROR(IF(I57=K57,0,1),1)</f>
        <v>0</v>
      </c>
      <c r="I57" s="0" t="s">
        <v>3839</v>
      </c>
      <c r="K57" s="4" t="str">
        <f aca="false">VLOOKUP(I57,'[1]41-PR'!K$1:K$1048576,1,0)</f>
        <v>'Campina_Grande_Do_Sul'</v>
      </c>
      <c r="N57" s="0" t="n">
        <v>42880</v>
      </c>
    </row>
    <row r="58" customFormat="false" ht="12.8" hidden="false" customHeight="false" outlineLevel="0" collapsed="false">
      <c r="B58" s="0" t="n">
        <v>410405</v>
      </c>
      <c r="C58" s="0" t="n">
        <v>4</v>
      </c>
      <c r="D58" s="0" t="n">
        <v>41</v>
      </c>
      <c r="E58" s="2" t="n">
        <f aca="false">VLOOKUP(B58,'10'!$B$2:$F$5570,4,0)</f>
        <v>-25.0294</v>
      </c>
      <c r="F58" s="2" t="n">
        <f aca="false">VLOOKUP(B58,'10'!$B$2:$F$5570,5,0)</f>
        <v>-52.9939</v>
      </c>
      <c r="G58" s="3" t="n">
        <f aca="false">VLOOKUP(B58,'10'!$B$2:$J$5570,6,0)</f>
        <v>4211.72924490742</v>
      </c>
      <c r="H58" s="0" t="n">
        <f aca="false">IFERROR(IF(I58=K58,0,1),1)</f>
        <v>1</v>
      </c>
      <c r="I58" s="0" t="s">
        <v>3840</v>
      </c>
      <c r="K58" s="4" t="e">
        <f aca="false">VLOOKUP(I58,'[1]41-PR'!K$1:K$1048576,1,0)</f>
        <v>#N/A</v>
      </c>
      <c r="N58" s="0" t="n">
        <v>3905</v>
      </c>
    </row>
    <row r="59" customFormat="false" ht="12.8" hidden="false" customHeight="false" outlineLevel="0" collapsed="false">
      <c r="B59" s="0" t="n">
        <v>410410</v>
      </c>
      <c r="C59" s="0" t="n">
        <v>4</v>
      </c>
      <c r="D59" s="0" t="n">
        <v>41</v>
      </c>
      <c r="E59" s="2" t="n">
        <f aca="false">VLOOKUP(B59,'10'!$B$2:$F$5570,4,0)</f>
        <v>-25.98</v>
      </c>
      <c r="F59" s="2" t="n">
        <f aca="false">VLOOKUP(B59,'10'!$B$2:$F$5570,5,0)</f>
        <v>-49.6844</v>
      </c>
      <c r="G59" s="3" t="n">
        <f aca="false">VLOOKUP(B59,'10'!$B$2:$J$5570,6,0)</f>
        <v>8514.05650686279</v>
      </c>
      <c r="H59" s="0" t="n">
        <f aca="false">IFERROR(IF(I59=K59,0,1),1)</f>
        <v>1</v>
      </c>
      <c r="I59" s="0" t="s">
        <v>3841</v>
      </c>
      <c r="K59" s="4" t="e">
        <f aca="false">VLOOKUP(I59,'[1]41-PR'!K$1:K$1048576,1,0)</f>
        <v>#N/A</v>
      </c>
      <c r="N59" s="0" t="n">
        <v>7894</v>
      </c>
    </row>
    <row r="60" customFormat="false" ht="12.8" hidden="false" customHeight="false" outlineLevel="0" collapsed="false">
      <c r="B60" s="0" t="n">
        <v>410420</v>
      </c>
      <c r="C60" s="0" t="n">
        <v>4</v>
      </c>
      <c r="D60" s="0" t="n">
        <v>41</v>
      </c>
      <c r="E60" s="2" t="n">
        <f aca="false">VLOOKUP(B60,'10'!$B$2:$F$5570,4,0)</f>
        <v>-25.4525</v>
      </c>
      <c r="F60" s="2" t="n">
        <f aca="false">VLOOKUP(B60,'10'!$B$2:$F$5570,5,0)</f>
        <v>-49.529</v>
      </c>
      <c r="G60" s="3" t="n">
        <f aca="false">VLOOKUP(B60,'10'!$B$2:$J$5570,6,0)</f>
        <v>140309.364711716</v>
      </c>
      <c r="H60" s="0" t="n">
        <f aca="false">IFERROR(IF(I60=K60,0,1),1)</f>
        <v>0</v>
      </c>
      <c r="I60" s="0" t="s">
        <v>3842</v>
      </c>
      <c r="K60" s="4" t="str">
        <f aca="false">VLOOKUP(I60,'[1]41-PR'!K$1:K$1048576,1,0)</f>
        <v>'Campo_Largo'</v>
      </c>
      <c r="N60" s="0" t="n">
        <v>130091</v>
      </c>
    </row>
    <row r="61" customFormat="false" ht="12.8" hidden="false" customHeight="false" outlineLevel="0" collapsed="false">
      <c r="B61" s="0" t="n">
        <v>410425</v>
      </c>
      <c r="C61" s="0" t="n">
        <v>4</v>
      </c>
      <c r="D61" s="0" t="n">
        <v>41</v>
      </c>
      <c r="E61" s="2" t="n">
        <f aca="false">VLOOKUP(B61,'10'!$B$2:$F$5570,4,0)</f>
        <v>-25.3687</v>
      </c>
      <c r="F61" s="2" t="n">
        <f aca="false">VLOOKUP(B61,'10'!$B$2:$F$5570,5,0)</f>
        <v>-49.4501</v>
      </c>
      <c r="G61" s="3" t="n">
        <f aca="false">VLOOKUP(B61,'10'!$B$2:$J$5570,6,0)</f>
        <v>31153.8538384509</v>
      </c>
      <c r="H61" s="0" t="n">
        <f aca="false">IFERROR(IF(I61=K61,0,1),1)</f>
        <v>1</v>
      </c>
      <c r="I61" s="0" t="s">
        <v>3843</v>
      </c>
      <c r="K61" s="4" t="e">
        <f aca="false">VLOOKUP(I61,'[1]41-PR'!K$1:K$1048576,1,0)</f>
        <v>#N/A</v>
      </c>
      <c r="N61" s="0" t="n">
        <v>28885</v>
      </c>
    </row>
    <row r="62" customFormat="false" ht="12.8" hidden="false" customHeight="false" outlineLevel="0" collapsed="false">
      <c r="B62" s="0" t="n">
        <v>410430</v>
      </c>
      <c r="C62" s="0" t="n">
        <v>4</v>
      </c>
      <c r="D62" s="0" t="n">
        <v>41</v>
      </c>
      <c r="E62" s="2" t="n">
        <f aca="false">VLOOKUP(B62,'10'!$B$2:$F$5570,4,0)</f>
        <v>-24.0463</v>
      </c>
      <c r="F62" s="2" t="n">
        <f aca="false">VLOOKUP(B62,'10'!$B$2:$F$5570,5,0)</f>
        <v>-52.378</v>
      </c>
      <c r="G62" s="3" t="n">
        <f aca="false">VLOOKUP(B62,'10'!$B$2:$J$5570,6,0)</f>
        <v>101612.147406202</v>
      </c>
      <c r="H62" s="0" t="n">
        <f aca="false">IFERROR(IF(I62=K62,0,1),1)</f>
        <v>0</v>
      </c>
      <c r="I62" s="0" t="s">
        <v>3844</v>
      </c>
      <c r="K62" s="4" t="str">
        <f aca="false">VLOOKUP(I62,'[1]41-PR'!K$1:K$1048576,1,0)</f>
        <v>'Campo_Mourao'</v>
      </c>
      <c r="N62" s="0" t="n">
        <v>94212</v>
      </c>
    </row>
    <row r="63" customFormat="false" ht="12.8" hidden="false" customHeight="false" outlineLevel="0" collapsed="false">
      <c r="B63" s="0" t="n">
        <v>410440</v>
      </c>
      <c r="C63" s="0" t="n">
        <v>4</v>
      </c>
      <c r="D63" s="0" t="n">
        <v>41</v>
      </c>
      <c r="E63" s="2" t="n">
        <f aca="false">VLOOKUP(B63,'10'!$B$2:$F$5570,4,0)</f>
        <v>-24.5649</v>
      </c>
      <c r="F63" s="2" t="n">
        <f aca="false">VLOOKUP(B63,'10'!$B$2:$F$5570,5,0)</f>
        <v>-51.3372</v>
      </c>
      <c r="G63" s="3" t="n">
        <f aca="false">VLOOKUP(B63,'10'!$B$2:$J$5570,6,0)</f>
        <v>16429.518972516</v>
      </c>
      <c r="H63" s="0" t="n">
        <f aca="false">IFERROR(IF(I63=K63,0,1),1)</f>
        <v>0</v>
      </c>
      <c r="I63" s="0" t="s">
        <v>3845</v>
      </c>
      <c r="K63" s="4" t="str">
        <f aca="false">VLOOKUP(I63,'[1]41-PR'!K$1:K$1048576,1,0)</f>
        <v>'Candido_De_Abreu'</v>
      </c>
      <c r="N63" s="0" t="n">
        <v>15233</v>
      </c>
    </row>
    <row r="64" customFormat="false" ht="12.8" hidden="false" customHeight="false" outlineLevel="0" collapsed="false">
      <c r="B64" s="0" t="n">
        <v>410442</v>
      </c>
      <c r="C64" s="0" t="n">
        <v>4</v>
      </c>
      <c r="D64" s="0" t="n">
        <v>41</v>
      </c>
      <c r="E64" s="2" t="n">
        <f aca="false">VLOOKUP(B64,'10'!$B$2:$F$5570,4,0)</f>
        <v>-25.5758</v>
      </c>
      <c r="F64" s="2" t="n">
        <f aca="false">VLOOKUP(B64,'10'!$B$2:$F$5570,5,0)</f>
        <v>-52.0409</v>
      </c>
      <c r="G64" s="3" t="n">
        <f aca="false">VLOOKUP(B64,'10'!$B$2:$J$5570,6,0)</f>
        <v>17152.1460132555</v>
      </c>
      <c r="H64" s="0" t="n">
        <f aca="false">IFERROR(IF(I64=K64,0,1),1)</f>
        <v>0</v>
      </c>
      <c r="I64" s="0" t="s">
        <v>3846</v>
      </c>
      <c r="K64" s="4" t="str">
        <f aca="false">VLOOKUP(I64,'[1]41-PR'!K$1:K$1048576,1,0)</f>
        <v>'Candoi'</v>
      </c>
      <c r="N64" s="0" t="n">
        <v>15903</v>
      </c>
    </row>
    <row r="65" customFormat="false" ht="12.8" hidden="false" customHeight="false" outlineLevel="0" collapsed="false">
      <c r="B65" s="0" t="n">
        <v>410445</v>
      </c>
      <c r="C65" s="0" t="n">
        <v>4</v>
      </c>
      <c r="D65" s="0" t="n">
        <v>41</v>
      </c>
      <c r="E65" s="2" t="n">
        <f aca="false">VLOOKUP(B65,'10'!$B$2:$F$5570,4,0)</f>
        <v>-25.3734</v>
      </c>
      <c r="F65" s="2" t="n">
        <f aca="false">VLOOKUP(B65,'10'!$B$2:$F$5570,5,0)</f>
        <v>-52.1198</v>
      </c>
      <c r="G65" s="3" t="n">
        <f aca="false">VLOOKUP(B65,'10'!$B$2:$J$5570,6,0)</f>
        <v>14351.1573195232</v>
      </c>
      <c r="H65" s="0" t="n">
        <f aca="false">IFERROR(IF(I65=K65,0,1),1)</f>
        <v>1</v>
      </c>
      <c r="I65" s="0" t="s">
        <v>2299</v>
      </c>
      <c r="K65" s="4" t="e">
        <f aca="false">VLOOKUP(I65,'[1]41-PR'!K$1:K$1048576,1,0)</f>
        <v>#N/A</v>
      </c>
      <c r="N65" s="0" t="n">
        <v>13306</v>
      </c>
    </row>
    <row r="66" customFormat="false" ht="12.8" hidden="false" customHeight="false" outlineLevel="0" collapsed="false">
      <c r="B66" s="0" t="n">
        <v>410450</v>
      </c>
      <c r="C66" s="0" t="n">
        <v>4</v>
      </c>
      <c r="D66" s="0" t="n">
        <v>41</v>
      </c>
      <c r="E66" s="2" t="n">
        <f aca="false">VLOOKUP(B66,'10'!$B$2:$F$5570,4,0)</f>
        <v>-25.6691</v>
      </c>
      <c r="F66" s="2" t="n">
        <f aca="false">VLOOKUP(B66,'10'!$B$2:$F$5570,5,0)</f>
        <v>-53.8055</v>
      </c>
      <c r="G66" s="3" t="n">
        <f aca="false">VLOOKUP(B66,'10'!$B$2:$J$5570,6,0)</f>
        <v>20599.1848523654</v>
      </c>
      <c r="H66" s="0" t="n">
        <f aca="false">IFERROR(IF(I66=K66,0,1),1)</f>
        <v>0</v>
      </c>
      <c r="I66" s="0" t="s">
        <v>205</v>
      </c>
      <c r="K66" s="4" t="str">
        <f aca="false">VLOOKUP(I66,'[1]41-PR'!K$1:K$1048576,1,0)</f>
        <v>'Capanema'</v>
      </c>
      <c r="N66" s="0" t="n">
        <v>19099</v>
      </c>
    </row>
    <row r="67" customFormat="false" ht="12.8" hidden="false" customHeight="false" outlineLevel="0" collapsed="false">
      <c r="B67" s="0" t="n">
        <v>410460</v>
      </c>
      <c r="C67" s="0" t="n">
        <v>4</v>
      </c>
      <c r="D67" s="0" t="n">
        <v>41</v>
      </c>
      <c r="E67" s="2" t="n">
        <f aca="false">VLOOKUP(B67,'10'!$B$2:$F$5570,4,0)</f>
        <v>-25.4816</v>
      </c>
      <c r="F67" s="2" t="n">
        <f aca="false">VLOOKUP(B67,'10'!$B$2:$F$5570,5,0)</f>
        <v>-53.6112</v>
      </c>
      <c r="G67" s="3" t="n">
        <f aca="false">VLOOKUP(B67,'10'!$B$2:$J$5570,6,0)</f>
        <v>16959.0859531176</v>
      </c>
      <c r="H67" s="0" t="n">
        <f aca="false">IFERROR(IF(I67=K67,0,1),1)</f>
        <v>0</v>
      </c>
      <c r="I67" s="0" t="s">
        <v>3847</v>
      </c>
      <c r="K67" s="4" t="str">
        <f aca="false">VLOOKUP(I67,'[1]41-PR'!K$1:K$1048576,1,0)</f>
        <v>'Capitao_Leonidas_Marques'</v>
      </c>
      <c r="N67" s="0" t="n">
        <v>15724</v>
      </c>
    </row>
    <row r="68" customFormat="false" ht="12.8" hidden="false" customHeight="false" outlineLevel="0" collapsed="false">
      <c r="B68" s="0" t="n">
        <v>410465</v>
      </c>
      <c r="C68" s="0" t="n">
        <v>4</v>
      </c>
      <c r="D68" s="0" t="n">
        <v>41</v>
      </c>
      <c r="E68" s="2" t="n">
        <f aca="false">VLOOKUP(B68,'10'!$B$2:$F$5570,4,0)</f>
        <v>-24.9152</v>
      </c>
      <c r="F68" s="2" t="n">
        <f aca="false">VLOOKUP(B68,'10'!$B$2:$F$5570,5,0)</f>
        <v>-50.0986</v>
      </c>
      <c r="G68" s="3" t="n">
        <f aca="false">VLOOKUP(B68,'10'!$B$2:$J$5570,6,0)</f>
        <v>24799.0500712308</v>
      </c>
      <c r="H68" s="0" t="n">
        <f aca="false">IFERROR(IF(I68=K68,0,1),1)</f>
        <v>1</v>
      </c>
      <c r="I68" s="0" t="s">
        <v>3848</v>
      </c>
      <c r="K68" s="4" t="e">
        <f aca="false">VLOOKUP(I68,'[1]41-PR'!K$1:K$1048576,1,0)</f>
        <v>#N/A</v>
      </c>
      <c r="N68" s="0" t="n">
        <v>22993</v>
      </c>
    </row>
    <row r="69" customFormat="false" ht="12.8" hidden="false" customHeight="false" outlineLevel="0" collapsed="false">
      <c r="B69" s="0" t="n">
        <v>410470</v>
      </c>
      <c r="C69" s="0" t="n">
        <v>4</v>
      </c>
      <c r="D69" s="0" t="n">
        <v>41</v>
      </c>
      <c r="E69" s="2" t="n">
        <f aca="false">VLOOKUP(B69,'10'!$B$2:$F$5570,4,0)</f>
        <v>-23.4269</v>
      </c>
      <c r="F69" s="2" t="n">
        <f aca="false">VLOOKUP(B69,'10'!$B$2:$F$5570,5,0)</f>
        <v>-49.7235</v>
      </c>
      <c r="G69" s="3" t="n">
        <f aca="false">VLOOKUP(B69,'10'!$B$2:$J$5570,6,0)</f>
        <v>15404.8985416166</v>
      </c>
      <c r="H69" s="0" t="n">
        <f aca="false">IFERROR(IF(I69=K69,0,1),1)</f>
        <v>0</v>
      </c>
      <c r="I69" s="0" t="s">
        <v>3849</v>
      </c>
      <c r="K69" s="4" t="str">
        <f aca="false">VLOOKUP(I69,'[1]41-PR'!K$1:K$1048576,1,0)</f>
        <v>'Carlopolis'</v>
      </c>
      <c r="N69" s="0" t="n">
        <v>14283</v>
      </c>
    </row>
    <row r="70" customFormat="false" ht="12.8" hidden="false" customHeight="false" outlineLevel="0" collapsed="false">
      <c r="B70" s="0" t="n">
        <v>410480</v>
      </c>
      <c r="C70" s="0" t="n">
        <v>4</v>
      </c>
      <c r="D70" s="0" t="n">
        <v>41</v>
      </c>
      <c r="E70" s="2" t="n">
        <f aca="false">VLOOKUP(B70,'10'!$B$2:$F$5570,4,0)</f>
        <v>-24.9573</v>
      </c>
      <c r="F70" s="2" t="n">
        <f aca="false">VLOOKUP(B70,'10'!$B$2:$F$5570,5,0)</f>
        <v>-53.459</v>
      </c>
      <c r="G70" s="3" t="n">
        <f aca="false">VLOOKUP(B70,'10'!$B$2:$J$5570,6,0)</f>
        <v>349962.883091058</v>
      </c>
      <c r="H70" s="0" t="n">
        <f aca="false">IFERROR(IF(I70=K70,0,1),1)</f>
        <v>0</v>
      </c>
      <c r="I70" s="0" t="s">
        <v>947</v>
      </c>
      <c r="K70" s="4" t="str">
        <f aca="false">VLOOKUP(I70,'[1]41-PR'!K$1:K$1048576,1,0)</f>
        <v>'Cascavel'</v>
      </c>
      <c r="N70" s="0" t="n">
        <v>324476</v>
      </c>
    </row>
    <row r="71" customFormat="false" ht="12.8" hidden="false" customHeight="false" outlineLevel="0" collapsed="false">
      <c r="B71" s="0" t="n">
        <v>410490</v>
      </c>
      <c r="C71" s="0" t="n">
        <v>4</v>
      </c>
      <c r="D71" s="0" t="n">
        <v>41</v>
      </c>
      <c r="E71" s="2" t="n">
        <f aca="false">VLOOKUP(B71,'10'!$B$2:$F$5570,4,0)</f>
        <v>-24.7891</v>
      </c>
      <c r="F71" s="2" t="n">
        <f aca="false">VLOOKUP(B71,'10'!$B$2:$F$5570,5,0)</f>
        <v>-50.0108</v>
      </c>
      <c r="G71" s="3" t="n">
        <f aca="false">VLOOKUP(B71,'10'!$B$2:$J$5570,6,0)</f>
        <v>76739.7560830751</v>
      </c>
      <c r="H71" s="0" t="n">
        <f aca="false">IFERROR(IF(I71=K71,0,1),1)</f>
        <v>0</v>
      </c>
      <c r="I71" s="0" t="s">
        <v>3850</v>
      </c>
      <c r="K71" s="4" t="str">
        <f aca="false">VLOOKUP(I71,'[1]41-PR'!K$1:K$1048576,1,0)</f>
        <v>'Castro'</v>
      </c>
      <c r="N71" s="0" t="n">
        <v>71151</v>
      </c>
    </row>
    <row r="72" customFormat="false" ht="12.8" hidden="false" customHeight="false" outlineLevel="0" collapsed="false">
      <c r="B72" s="0" t="n">
        <v>410500</v>
      </c>
      <c r="C72" s="0" t="n">
        <v>4</v>
      </c>
      <c r="D72" s="0" t="n">
        <v>41</v>
      </c>
      <c r="E72" s="2" t="n">
        <f aca="false">VLOOKUP(B72,'10'!$B$2:$F$5570,4,0)</f>
        <v>-25.2044</v>
      </c>
      <c r="F72" s="2" t="n">
        <f aca="false">VLOOKUP(B72,'10'!$B$2:$F$5570,5,0)</f>
        <v>-53.1548</v>
      </c>
      <c r="G72" s="3" t="n">
        <f aca="false">VLOOKUP(B72,'10'!$B$2:$J$5570,6,0)</f>
        <v>11015.2089060793</v>
      </c>
      <c r="H72" s="0" t="n">
        <f aca="false">IFERROR(IF(I72=K72,0,1),1)</f>
        <v>1</v>
      </c>
      <c r="I72" s="0" t="s">
        <v>3851</v>
      </c>
      <c r="K72" s="4" t="e">
        <f aca="false">VLOOKUP(I72,'[1]41-PR'!K$1:K$1048576,1,0)</f>
        <v>#N/A</v>
      </c>
      <c r="N72" s="0" t="n">
        <v>10213</v>
      </c>
    </row>
    <row r="73" customFormat="false" ht="12.8" hidden="false" customHeight="false" outlineLevel="0" collapsed="false">
      <c r="B73" s="0" t="n">
        <v>410510</v>
      </c>
      <c r="C73" s="0" t="n">
        <v>4</v>
      </c>
      <c r="D73" s="0" t="n">
        <v>41</v>
      </c>
      <c r="E73" s="2" t="n">
        <f aca="false">VLOOKUP(B73,'10'!$B$2:$F$5570,4,0)</f>
        <v>-22.8188</v>
      </c>
      <c r="F73" s="2" t="n">
        <f aca="false">VLOOKUP(B73,'10'!$B$2:$F$5570,5,0)</f>
        <v>-51.5973</v>
      </c>
      <c r="G73" s="3" t="n">
        <f aca="false">VLOOKUP(B73,'10'!$B$2:$J$5570,6,0)</f>
        <v>11746.4643293948</v>
      </c>
      <c r="H73" s="0" t="n">
        <f aca="false">IFERROR(IF(I73=K73,0,1),1)</f>
        <v>0</v>
      </c>
      <c r="I73" s="0" t="s">
        <v>3852</v>
      </c>
      <c r="K73" s="4" t="str">
        <f aca="false">VLOOKUP(I73,'[1]41-PR'!K$1:K$1048576,1,0)</f>
        <v>'Centenario_Do_Sul'</v>
      </c>
      <c r="N73" s="0" t="n">
        <v>10891</v>
      </c>
    </row>
    <row r="74" customFormat="false" ht="12.8" hidden="false" customHeight="false" outlineLevel="0" collapsed="false">
      <c r="B74" s="0" t="n">
        <v>410520</v>
      </c>
      <c r="C74" s="0" t="n">
        <v>4</v>
      </c>
      <c r="D74" s="0" t="n">
        <v>41</v>
      </c>
      <c r="E74" s="2" t="n">
        <f aca="false">VLOOKUP(B74,'10'!$B$2:$F$5570,4,0)</f>
        <v>-26.0891</v>
      </c>
      <c r="F74" s="2" t="n">
        <f aca="false">VLOOKUP(B74,'10'!$B$2:$F$5570,5,0)</f>
        <v>-52.8691</v>
      </c>
      <c r="G74" s="3" t="n">
        <f aca="false">VLOOKUP(B74,'10'!$B$2:$J$5570,6,0)</f>
        <v>19117.2601449383</v>
      </c>
      <c r="H74" s="0" t="n">
        <f aca="false">IFERROR(IF(I74=K74,0,1),1)</f>
        <v>0</v>
      </c>
      <c r="I74" s="0" t="s">
        <v>3853</v>
      </c>
      <c r="K74" s="4" t="str">
        <f aca="false">VLOOKUP(I74,'[1]41-PR'!K$1:K$1048576,1,0)</f>
        <v>'Cerro_Azul'</v>
      </c>
      <c r="N74" s="0" t="n">
        <v>17725</v>
      </c>
    </row>
    <row r="75" customFormat="false" ht="12.8" hidden="false" customHeight="false" outlineLevel="0" collapsed="false">
      <c r="B75" s="0" t="n">
        <v>410530</v>
      </c>
      <c r="C75" s="0" t="n">
        <v>4</v>
      </c>
      <c r="D75" s="0" t="n">
        <v>41</v>
      </c>
      <c r="E75" s="2" t="n">
        <f aca="false">VLOOKUP(B75,'10'!$B$2:$F$5570,4,0)</f>
        <v>-25.1489</v>
      </c>
      <c r="F75" s="2" t="n">
        <f aca="false">VLOOKUP(B75,'10'!$B$2:$F$5570,5,0)</f>
        <v>-53.8415</v>
      </c>
      <c r="G75" s="3" t="n">
        <f aca="false">VLOOKUP(B75,'10'!$B$2:$J$5570,6,0)</f>
        <v>12628.7164477903</v>
      </c>
      <c r="H75" s="0" t="n">
        <f aca="false">IFERROR(IF(I75=K75,0,1),1)</f>
        <v>0</v>
      </c>
      <c r="I75" s="0" t="s">
        <v>3854</v>
      </c>
      <c r="K75" s="4" t="str">
        <f aca="false">VLOOKUP(I75,'[1]41-PR'!K$1:K$1048576,1,0)</f>
        <v>'Ceu_Azul'</v>
      </c>
      <c r="N75" s="0" t="n">
        <v>11709</v>
      </c>
    </row>
    <row r="76" customFormat="false" ht="12.8" hidden="false" customHeight="false" outlineLevel="0" collapsed="false">
      <c r="B76" s="0" t="n">
        <v>410540</v>
      </c>
      <c r="C76" s="0" t="n">
        <v>4</v>
      </c>
      <c r="D76" s="0" t="n">
        <v>41</v>
      </c>
      <c r="E76" s="2" t="n">
        <f aca="false">VLOOKUP(B76,'10'!$B$2:$F$5570,4,0)</f>
        <v>-25.8515</v>
      </c>
      <c r="F76" s="2" t="n">
        <f aca="false">VLOOKUP(B76,'10'!$B$2:$F$5570,5,0)</f>
        <v>-52.5173</v>
      </c>
      <c r="G76" s="3" t="n">
        <f aca="false">VLOOKUP(B76,'10'!$B$2:$J$5570,6,0)</f>
        <v>20862.3505209332</v>
      </c>
      <c r="H76" s="0" t="n">
        <f aca="false">IFERROR(IF(I76=K76,0,1),1)</f>
        <v>0</v>
      </c>
      <c r="I76" s="0" t="s">
        <v>3855</v>
      </c>
      <c r="K76" s="4" t="str">
        <f aca="false">VLOOKUP(I76,'[1]41-PR'!K$1:K$1048576,1,0)</f>
        <v>'Chopinzinho'</v>
      </c>
      <c r="N76" s="0" t="n">
        <v>19343</v>
      </c>
    </row>
    <row r="77" customFormat="false" ht="12.8" hidden="false" customHeight="false" outlineLevel="0" collapsed="false">
      <c r="B77" s="0" t="n">
        <v>410550</v>
      </c>
      <c r="C77" s="0" t="n">
        <v>4</v>
      </c>
      <c r="D77" s="0" t="n">
        <v>41</v>
      </c>
      <c r="E77" s="2" t="n">
        <f aca="false">VLOOKUP(B77,'10'!$B$2:$F$5570,4,0)</f>
        <v>-23.6599</v>
      </c>
      <c r="F77" s="2" t="n">
        <f aca="false">VLOOKUP(B77,'10'!$B$2:$F$5570,5,0)</f>
        <v>-52.6054</v>
      </c>
      <c r="G77" s="3" t="n">
        <f aca="false">VLOOKUP(B77,'10'!$B$2:$J$5570,6,0)</f>
        <v>87786.2428759923</v>
      </c>
      <c r="H77" s="0" t="n">
        <f aca="false">IFERROR(IF(I77=K77,0,1),1)</f>
        <v>0</v>
      </c>
      <c r="I77" s="0" t="s">
        <v>3856</v>
      </c>
      <c r="K77" s="4" t="str">
        <f aca="false">VLOOKUP(I77,'[1]41-PR'!K$1:K$1048576,1,0)</f>
        <v>'Cianorte'</v>
      </c>
      <c r="N77" s="0" t="n">
        <v>81393</v>
      </c>
    </row>
    <row r="78" customFormat="false" ht="12.8" hidden="false" customHeight="false" outlineLevel="0" collapsed="false">
      <c r="B78" s="0" t="n">
        <v>410560</v>
      </c>
      <c r="C78" s="0" t="n">
        <v>4</v>
      </c>
      <c r="D78" s="0" t="n">
        <v>41</v>
      </c>
      <c r="E78" s="2" t="n">
        <f aca="false">VLOOKUP(B78,'10'!$B$2:$F$5570,4,0)</f>
        <v>-23.3772</v>
      </c>
      <c r="F78" s="2" t="n">
        <f aca="false">VLOOKUP(B78,'10'!$B$2:$F$5570,5,0)</f>
        <v>-52.9436</v>
      </c>
      <c r="G78" s="3" t="n">
        <f aca="false">VLOOKUP(B78,'10'!$B$2:$J$5570,6,0)</f>
        <v>13485.0834184578</v>
      </c>
      <c r="H78" s="0" t="n">
        <f aca="false">IFERROR(IF(I78=K78,0,1),1)</f>
        <v>0</v>
      </c>
      <c r="I78" s="0" t="s">
        <v>3857</v>
      </c>
      <c r="K78" s="4" t="str">
        <f aca="false">VLOOKUP(I78,'[1]41-PR'!K$1:K$1048576,1,0)</f>
        <v>'Cidade_Gaucha'</v>
      </c>
      <c r="N78" s="0" t="n">
        <v>12503</v>
      </c>
    </row>
    <row r="79" customFormat="false" ht="12.8" hidden="false" customHeight="false" outlineLevel="0" collapsed="false">
      <c r="B79" s="0" t="n">
        <v>410570</v>
      </c>
      <c r="C79" s="0" t="n">
        <v>4</v>
      </c>
      <c r="D79" s="0" t="n">
        <v>41</v>
      </c>
      <c r="E79" s="2" t="n">
        <f aca="false">VLOOKUP(B79,'10'!$B$2:$F$5570,4,0)</f>
        <v>-26.4043</v>
      </c>
      <c r="F79" s="2" t="n">
        <f aca="false">VLOOKUP(B79,'10'!$B$2:$F$5570,5,0)</f>
        <v>-52.3508</v>
      </c>
      <c r="G79" s="3" t="n">
        <f aca="false">VLOOKUP(B79,'10'!$B$2:$J$5570,6,0)</f>
        <v>17980.470740551</v>
      </c>
      <c r="H79" s="0" t="n">
        <f aca="false">IFERROR(IF(I79=K79,0,1),1)</f>
        <v>0</v>
      </c>
      <c r="I79" s="0" t="s">
        <v>3858</v>
      </c>
      <c r="K79" s="4" t="str">
        <f aca="false">VLOOKUP(I79,'[1]41-PR'!K$1:K$1048576,1,0)</f>
        <v>'Clevelandia'</v>
      </c>
      <c r="N79" s="0" t="n">
        <v>16671</v>
      </c>
    </row>
    <row r="80" customFormat="false" ht="12.8" hidden="false" customHeight="false" outlineLevel="0" collapsed="false">
      <c r="B80" s="0" t="n">
        <v>410580</v>
      </c>
      <c r="C80" s="0" t="n">
        <v>4</v>
      </c>
      <c r="D80" s="0" t="n">
        <v>41</v>
      </c>
      <c r="E80" s="2" t="n">
        <f aca="false">VLOOKUP(B80,'10'!$B$2:$F$5570,4,0)</f>
        <v>-25.2925</v>
      </c>
      <c r="F80" s="2" t="n">
        <f aca="false">VLOOKUP(B80,'10'!$B$2:$F$5570,5,0)</f>
        <v>-49.2262</v>
      </c>
      <c r="G80" s="3" t="n">
        <f aca="false">VLOOKUP(B80,'10'!$B$2:$J$5570,6,0)</f>
        <v>259757.457450321</v>
      </c>
      <c r="H80" s="0" t="n">
        <f aca="false">IFERROR(IF(I80=K80,0,1),1)</f>
        <v>0</v>
      </c>
      <c r="I80" s="0" t="s">
        <v>3859</v>
      </c>
      <c r="K80" s="4" t="str">
        <f aca="false">VLOOKUP(I80,'[1]41-PR'!K$1:K$1048576,1,0)</f>
        <v>'Colombo'</v>
      </c>
      <c r="N80" s="0" t="n">
        <v>240840</v>
      </c>
    </row>
    <row r="81" customFormat="false" ht="12.8" hidden="false" customHeight="false" outlineLevel="0" collapsed="false">
      <c r="B81" s="0" t="n">
        <v>410590</v>
      </c>
      <c r="C81" s="0" t="n">
        <v>4</v>
      </c>
      <c r="D81" s="0" t="n">
        <v>41</v>
      </c>
      <c r="E81" s="2" t="n">
        <f aca="false">VLOOKUP(B81,'10'!$B$2:$F$5570,4,0)</f>
        <v>-22.8374</v>
      </c>
      <c r="F81" s="2" t="n">
        <f aca="false">VLOOKUP(B81,'10'!$B$2:$F$5570,5,0)</f>
        <v>-51.9743</v>
      </c>
      <c r="G81" s="3" t="n">
        <f aca="false">VLOOKUP(B81,'10'!$B$2:$J$5570,6,0)</f>
        <v>25754.6434415222</v>
      </c>
      <c r="H81" s="0" t="n">
        <f aca="false">IFERROR(IF(I81=K81,0,1),1)</f>
        <v>0</v>
      </c>
      <c r="I81" s="0" t="s">
        <v>3860</v>
      </c>
      <c r="K81" s="4" t="str">
        <f aca="false">VLOOKUP(I81,'[1]41-PR'!K$1:K$1048576,1,0)</f>
        <v>'Colorado'</v>
      </c>
      <c r="N81" s="0" t="n">
        <v>23879</v>
      </c>
    </row>
    <row r="82" customFormat="false" ht="12.8" hidden="false" customHeight="false" outlineLevel="0" collapsed="false">
      <c r="B82" s="0" t="n">
        <v>410600</v>
      </c>
      <c r="C82" s="0" t="n">
        <v>4</v>
      </c>
      <c r="D82" s="0" t="n">
        <v>41</v>
      </c>
      <c r="E82" s="2" t="n">
        <f aca="false">VLOOKUP(B82,'10'!$B$2:$F$5570,4,0)</f>
        <v>-23.5493</v>
      </c>
      <c r="F82" s="2" t="n">
        <f aca="false">VLOOKUP(B82,'10'!$B$2:$F$5570,5,0)</f>
        <v>-50.5569</v>
      </c>
      <c r="G82" s="3" t="n">
        <f aca="false">VLOOKUP(B82,'10'!$B$2:$J$5570,6,0)</f>
        <v>9466.41423368821</v>
      </c>
      <c r="H82" s="0" t="n">
        <f aca="false">IFERROR(IF(I82=K82,0,1),1)</f>
        <v>0</v>
      </c>
      <c r="I82" s="0" t="s">
        <v>3861</v>
      </c>
      <c r="K82" s="4" t="str">
        <f aca="false">VLOOKUP(I82,'[1]41-PR'!K$1:K$1048576,1,0)</f>
        <v>'Congonhinhas'</v>
      </c>
      <c r="N82" s="0" t="n">
        <v>8777</v>
      </c>
    </row>
    <row r="83" customFormat="false" ht="12.8" hidden="false" customHeight="false" outlineLevel="0" collapsed="false">
      <c r="B83" s="0" t="n">
        <v>410610</v>
      </c>
      <c r="C83" s="0" t="n">
        <v>4</v>
      </c>
      <c r="D83" s="0" t="n">
        <v>41</v>
      </c>
      <c r="E83" s="2" t="n">
        <f aca="false">VLOOKUP(B83,'10'!$B$2:$F$5570,4,0)</f>
        <v>-23.623</v>
      </c>
      <c r="F83" s="2" t="n">
        <f aca="false">VLOOKUP(B83,'10'!$B$2:$F$5570,5,0)</f>
        <v>-50.1707</v>
      </c>
      <c r="G83" s="3" t="n">
        <f aca="false">VLOOKUP(B83,'10'!$B$2:$J$5570,6,0)</f>
        <v>4144.85927994346</v>
      </c>
      <c r="H83" s="0" t="n">
        <f aca="false">IFERROR(IF(I83=K83,0,1),1)</f>
        <v>0</v>
      </c>
      <c r="I83" s="0" t="s">
        <v>3862</v>
      </c>
      <c r="K83" s="4" t="str">
        <f aca="false">VLOOKUP(I83,'[1]41-PR'!K$1:K$1048576,1,0)</f>
        <v>'Conselheiro_Mairinck'</v>
      </c>
      <c r="N83" s="0" t="n">
        <v>3843</v>
      </c>
    </row>
    <row r="84" customFormat="false" ht="12.8" hidden="false" customHeight="false" outlineLevel="0" collapsed="false">
      <c r="B84" s="0" t="n">
        <v>410620</v>
      </c>
      <c r="C84" s="0" t="n">
        <v>4</v>
      </c>
      <c r="D84" s="0" t="n">
        <v>41</v>
      </c>
      <c r="E84" s="2" t="n">
        <f aca="false">VLOOKUP(B84,'10'!$B$2:$F$5570,4,0)</f>
        <v>-25.6788</v>
      </c>
      <c r="F84" s="2" t="n">
        <f aca="false">VLOOKUP(B84,'10'!$B$2:$F$5570,5,0)</f>
        <v>-49.535</v>
      </c>
      <c r="G84" s="3" t="n">
        <f aca="false">VLOOKUP(B84,'10'!$B$2:$J$5570,6,0)</f>
        <v>19765.4673859599</v>
      </c>
      <c r="H84" s="0" t="n">
        <f aca="false">IFERROR(IF(I84=K84,0,1),1)</f>
        <v>0</v>
      </c>
      <c r="I84" s="0" t="s">
        <v>3863</v>
      </c>
      <c r="K84" s="4" t="str">
        <f aca="false">VLOOKUP(I84,'[1]41-PR'!K$1:K$1048576,1,0)</f>
        <v>'Contenda'</v>
      </c>
      <c r="N84" s="0" t="n">
        <v>18326</v>
      </c>
    </row>
    <row r="85" customFormat="false" ht="12.8" hidden="false" customHeight="false" outlineLevel="0" collapsed="false">
      <c r="B85" s="0" t="n">
        <v>410630</v>
      </c>
      <c r="C85" s="0" t="n">
        <v>4</v>
      </c>
      <c r="D85" s="0" t="n">
        <v>41</v>
      </c>
      <c r="E85" s="2" t="n">
        <f aca="false">VLOOKUP(B85,'10'!$B$2:$F$5570,4,0)</f>
        <v>-24.7971</v>
      </c>
      <c r="F85" s="2" t="n">
        <f aca="false">VLOOKUP(B85,'10'!$B$2:$F$5570,5,0)</f>
        <v>-53.3006</v>
      </c>
      <c r="G85" s="3" t="n">
        <f aca="false">VLOOKUP(B85,'10'!$B$2:$J$5570,6,0)</f>
        <v>18361.1981217168</v>
      </c>
      <c r="H85" s="0" t="n">
        <f aca="false">IFERROR(IF(I85=K85,0,1),1)</f>
        <v>0</v>
      </c>
      <c r="I85" s="0" t="s">
        <v>3864</v>
      </c>
      <c r="K85" s="4" t="str">
        <f aca="false">VLOOKUP(I85,'[1]41-PR'!K$1:K$1048576,1,0)</f>
        <v>'Corbelia'</v>
      </c>
      <c r="N85" s="0" t="n">
        <v>17024</v>
      </c>
    </row>
    <row r="86" customFormat="false" ht="12.8" hidden="false" customHeight="false" outlineLevel="0" collapsed="false">
      <c r="B86" s="0" t="n">
        <v>410640</v>
      </c>
      <c r="C86" s="0" t="n">
        <v>4</v>
      </c>
      <c r="D86" s="0" t="n">
        <v>41</v>
      </c>
      <c r="E86" s="2" t="n">
        <f aca="false">VLOOKUP(B86,'10'!$B$2:$F$5570,4,0)</f>
        <v>-23.1829</v>
      </c>
      <c r="F86" s="2" t="n">
        <f aca="false">VLOOKUP(B86,'10'!$B$2:$F$5570,5,0)</f>
        <v>-50.6498</v>
      </c>
      <c r="G86" s="3" t="n">
        <f aca="false">VLOOKUP(B86,'10'!$B$2:$J$5570,6,0)</f>
        <v>51605.2776392024</v>
      </c>
      <c r="H86" s="0" t="n">
        <f aca="false">IFERROR(IF(I86=K86,0,1),1)</f>
        <v>0</v>
      </c>
      <c r="I86" s="0" t="s">
        <v>3865</v>
      </c>
      <c r="K86" s="4" t="str">
        <f aca="false">VLOOKUP(I86,'[1]41-PR'!K$1:K$1048576,1,0)</f>
        <v>'Cornelio_Procopio'</v>
      </c>
      <c r="N86" s="0" t="n">
        <v>47847</v>
      </c>
    </row>
    <row r="87" customFormat="false" ht="12.8" hidden="false" customHeight="false" outlineLevel="0" collapsed="false">
      <c r="B87" s="0" t="n">
        <v>410645</v>
      </c>
      <c r="C87" s="0" t="n">
        <v>4</v>
      </c>
      <c r="D87" s="0" t="n">
        <v>41</v>
      </c>
      <c r="E87" s="2" t="n">
        <f aca="false">VLOOKUP(B87,'10'!$B$2:$F$5570,4,0)</f>
        <v>-26.2277</v>
      </c>
      <c r="F87" s="2" t="n">
        <f aca="false">VLOOKUP(B87,'10'!$B$2:$F$5570,5,0)</f>
        <v>-52.0356</v>
      </c>
      <c r="G87" s="3" t="n">
        <f aca="false">VLOOKUP(B87,'10'!$B$2:$J$5570,6,0)</f>
        <v>8062.14496944507</v>
      </c>
      <c r="H87" s="0" t="n">
        <f aca="false">IFERROR(IF(I87=K87,0,1),1)</f>
        <v>1</v>
      </c>
      <c r="I87" s="0" t="s">
        <v>3866</v>
      </c>
      <c r="K87" s="4" t="e">
        <f aca="false">VLOOKUP(I87,'[1]41-PR'!K$1:K$1048576,1,0)</f>
        <v>#N/A</v>
      </c>
      <c r="N87" s="0" t="n">
        <v>7475</v>
      </c>
    </row>
    <row r="88" customFormat="false" ht="12.8" hidden="false" customHeight="false" outlineLevel="0" collapsed="false">
      <c r="B88" s="0" t="n">
        <v>410650</v>
      </c>
      <c r="C88" s="0" t="n">
        <v>4</v>
      </c>
      <c r="D88" s="0" t="n">
        <v>41</v>
      </c>
      <c r="E88" s="2" t="n">
        <f aca="false">VLOOKUP(B88,'10'!$B$2:$F$5570,4,0)</f>
        <v>-25.9767</v>
      </c>
      <c r="F88" s="2" t="n">
        <f aca="false">VLOOKUP(B88,'10'!$B$2:$F$5570,5,0)</f>
        <v>-52.5641</v>
      </c>
      <c r="G88" s="3" t="n">
        <f aca="false">VLOOKUP(B88,'10'!$B$2:$J$5570,6,0)</f>
        <v>22533.0210972102</v>
      </c>
      <c r="H88" s="0" t="n">
        <f aca="false">IFERROR(IF(I88=K88,0,1),1)</f>
        <v>0</v>
      </c>
      <c r="I88" s="0" t="s">
        <v>3867</v>
      </c>
      <c r="K88" s="4" t="str">
        <f aca="false">VLOOKUP(I88,'[1]41-PR'!K$1:K$1048576,1,0)</f>
        <v>'Coronel_Vivida'</v>
      </c>
      <c r="N88" s="0" t="n">
        <v>20892</v>
      </c>
    </row>
    <row r="89" customFormat="false" ht="12.8" hidden="false" customHeight="false" outlineLevel="0" collapsed="false">
      <c r="B89" s="0" t="n">
        <v>410655</v>
      </c>
      <c r="C89" s="0" t="n">
        <v>4</v>
      </c>
      <c r="D89" s="0" t="n">
        <v>41</v>
      </c>
      <c r="E89" s="2" t="n">
        <f aca="false">VLOOKUP(B89,'10'!$B$2:$F$5570,4,0)</f>
        <v>-24.101</v>
      </c>
      <c r="F89" s="2" t="n">
        <f aca="false">VLOOKUP(B89,'10'!$B$2:$F$5570,5,0)</f>
        <v>-52.1177</v>
      </c>
      <c r="G89" s="3" t="n">
        <f aca="false">VLOOKUP(B89,'10'!$B$2:$J$5570,6,0)</f>
        <v>3573.22893428381</v>
      </c>
      <c r="H89" s="0" t="n">
        <f aca="false">IFERROR(IF(I89=K89,0,1),1)</f>
        <v>1</v>
      </c>
      <c r="I89" s="0" t="s">
        <v>3868</v>
      </c>
      <c r="K89" s="4" t="e">
        <f aca="false">VLOOKUP(I89,'[1]41-PR'!K$1:K$1048576,1,0)</f>
        <v>#N/A</v>
      </c>
      <c r="N89" s="0" t="n">
        <v>3313</v>
      </c>
    </row>
    <row r="90" customFormat="false" ht="12.8" hidden="false" customHeight="false" outlineLevel="0" collapsed="false">
      <c r="B90" s="0" t="n">
        <v>410657</v>
      </c>
      <c r="C90" s="0" t="n">
        <v>4</v>
      </c>
      <c r="D90" s="0" t="n">
        <v>41</v>
      </c>
      <c r="E90" s="2" t="n">
        <f aca="false">VLOOKUP(B90,'10'!$B$2:$F$5570,4,0)</f>
        <v>-25.6192</v>
      </c>
      <c r="F90" s="2" t="n">
        <f aca="false">VLOOKUP(B90,'10'!$B$2:$F$5570,5,0)</f>
        <v>-53.1285</v>
      </c>
      <c r="G90" s="3" t="n">
        <f aca="false">VLOOKUP(B90,'10'!$B$2:$J$5570,6,0)</f>
        <v>4598.92791300519</v>
      </c>
      <c r="H90" s="0" t="n">
        <f aca="false">IFERROR(IF(I90=K90,0,1),1)</f>
        <v>1</v>
      </c>
      <c r="I90" s="0" t="s">
        <v>3869</v>
      </c>
      <c r="K90" s="4" t="e">
        <f aca="false">VLOOKUP(I90,'[1]41-PR'!K$1:K$1048576,1,0)</f>
        <v>#N/A</v>
      </c>
      <c r="N90" s="0" t="n">
        <v>4264</v>
      </c>
    </row>
    <row r="91" customFormat="false" ht="12.8" hidden="false" customHeight="false" outlineLevel="0" collapsed="false">
      <c r="B91" s="0" t="n">
        <v>410660</v>
      </c>
      <c r="C91" s="0" t="n">
        <v>4</v>
      </c>
      <c r="D91" s="0" t="n">
        <v>41</v>
      </c>
      <c r="E91" s="2" t="n">
        <f aca="false">VLOOKUP(B91,'10'!$B$2:$F$5570,4,0)</f>
        <v>-23.7799</v>
      </c>
      <c r="F91" s="2" t="n">
        <f aca="false">VLOOKUP(B91,'10'!$B$2:$F$5570,5,0)</f>
        <v>-53.0774</v>
      </c>
      <c r="G91" s="3" t="n">
        <f aca="false">VLOOKUP(B91,'10'!$B$2:$J$5570,6,0)</f>
        <v>22559.9847927602</v>
      </c>
      <c r="H91" s="0" t="n">
        <f aca="false">IFERROR(IF(I91=K91,0,1),1)</f>
        <v>0</v>
      </c>
      <c r="I91" s="0" t="s">
        <v>3870</v>
      </c>
      <c r="K91" s="4" t="str">
        <f aca="false">VLOOKUP(I91,'[1]41-PR'!K$1:K$1048576,1,0)</f>
        <v>'Cruzeiro_Do_Oeste'</v>
      </c>
      <c r="N91" s="0" t="n">
        <v>20917</v>
      </c>
    </row>
    <row r="92" customFormat="false" ht="12.8" hidden="false" customHeight="false" outlineLevel="0" collapsed="false">
      <c r="B92" s="0" t="n">
        <v>410670</v>
      </c>
      <c r="C92" s="0" t="n">
        <v>4</v>
      </c>
      <c r="D92" s="0" t="n">
        <v>41</v>
      </c>
      <c r="E92" s="2" t="n">
        <f aca="false">VLOOKUP(B92,'10'!$B$2:$F$5570,4,0)</f>
        <v>-22.9624</v>
      </c>
      <c r="F92" s="2" t="n">
        <f aca="false">VLOOKUP(B92,'10'!$B$2:$F$5570,5,0)</f>
        <v>-52.1622</v>
      </c>
      <c r="G92" s="3" t="n">
        <f aca="false">VLOOKUP(B92,'10'!$B$2:$J$5570,6,0)</f>
        <v>4841.60117295504</v>
      </c>
      <c r="H92" s="0" t="n">
        <f aca="false">IFERROR(IF(I92=K92,0,1),1)</f>
        <v>0</v>
      </c>
      <c r="I92" s="0" t="s">
        <v>78</v>
      </c>
      <c r="K92" s="4" t="str">
        <f aca="false">VLOOKUP(I92,'[1]41-PR'!K$1:K$1048576,1,0)</f>
        <v>'Cruzeiro_Do_Sul'</v>
      </c>
      <c r="N92" s="0" t="n">
        <v>4489</v>
      </c>
    </row>
    <row r="93" customFormat="false" ht="12.8" hidden="false" customHeight="false" outlineLevel="0" collapsed="false">
      <c r="B93" s="0" t="n">
        <v>410680</v>
      </c>
      <c r="C93" s="0" t="n">
        <v>4</v>
      </c>
      <c r="D93" s="0" t="n">
        <v>41</v>
      </c>
      <c r="E93" s="2" t="n">
        <f aca="false">VLOOKUP(B93,'10'!$B$2:$F$5570,4,0)</f>
        <v>-26.0166</v>
      </c>
      <c r="F93" s="2" t="n">
        <f aca="false">VLOOKUP(B93,'10'!$B$2:$F$5570,5,0)</f>
        <v>-51.343</v>
      </c>
      <c r="G93" s="3" t="n">
        <f aca="false">VLOOKUP(B93,'10'!$B$2:$J$5570,6,0)</f>
        <v>20141.8805758377</v>
      </c>
      <c r="H93" s="0" t="n">
        <f aca="false">IFERROR(IF(I93=K93,0,1),1)</f>
        <v>0</v>
      </c>
      <c r="I93" s="0" t="s">
        <v>3871</v>
      </c>
      <c r="K93" s="4" t="str">
        <f aca="false">VLOOKUP(I93,'[1]41-PR'!K$1:K$1048576,1,0)</f>
        <v>'Cruz_Machado'</v>
      </c>
      <c r="N93" s="0" t="n">
        <v>18675</v>
      </c>
    </row>
    <row r="94" customFormat="false" ht="12.8" hidden="false" customHeight="false" outlineLevel="0" collapsed="false">
      <c r="B94" s="0" t="n">
        <v>410685</v>
      </c>
      <c r="C94" s="0" t="n">
        <v>4</v>
      </c>
      <c r="D94" s="0" t="n">
        <v>41</v>
      </c>
      <c r="E94" s="2" t="n">
        <f aca="false">VLOOKUP(B94,'10'!$B$2:$F$5570,4,0)</f>
        <v>-24.0132</v>
      </c>
      <c r="F94" s="2" t="n">
        <f aca="false">VLOOKUP(B94,'10'!$B$2:$F$5570,5,0)</f>
        <v>-51.4563</v>
      </c>
      <c r="G94" s="3" t="n">
        <f aca="false">VLOOKUP(B94,'10'!$B$2:$J$5570,6,0)</f>
        <v>3214.07250955803</v>
      </c>
      <c r="H94" s="0" t="n">
        <f aca="false">IFERROR(IF(I94=K94,0,1),1)</f>
        <v>1</v>
      </c>
      <c r="I94" s="0" t="s">
        <v>3872</v>
      </c>
      <c r="K94" s="4" t="e">
        <f aca="false">VLOOKUP(I94,'[1]41-PR'!K$1:K$1048576,1,0)</f>
        <v>#N/A</v>
      </c>
      <c r="N94" s="0" t="n">
        <v>2980</v>
      </c>
    </row>
    <row r="95" customFormat="false" ht="12.8" hidden="false" customHeight="false" outlineLevel="0" collapsed="false">
      <c r="B95" s="0" t="n">
        <v>410690</v>
      </c>
      <c r="C95" s="0" t="n">
        <v>4</v>
      </c>
      <c r="D95" s="0" t="n">
        <v>41</v>
      </c>
      <c r="E95" s="2" t="n">
        <f aca="false">VLOOKUP(B95,'10'!$B$2:$F$5570,4,0)</f>
        <v>-25.4195</v>
      </c>
      <c r="F95" s="2" t="n">
        <f aca="false">VLOOKUP(B95,'10'!$B$2:$F$5570,5,0)</f>
        <v>-49.2646</v>
      </c>
      <c r="G95" s="3" t="n">
        <f aca="false">VLOOKUP(B95,'10'!$B$2:$J$5570,6,0)</f>
        <v>2067775.7061198</v>
      </c>
      <c r="H95" s="0" t="n">
        <f aca="false">IFERROR(IF(I95=K95,0,1),1)</f>
        <v>0</v>
      </c>
      <c r="I95" s="0" t="s">
        <v>3873</v>
      </c>
      <c r="K95" s="4" t="str">
        <f aca="false">VLOOKUP(I95,'[1]41-PR'!K$1:K$1048576,1,0)</f>
        <v>'Curitiba'</v>
      </c>
      <c r="N95" s="0" t="n">
        <v>1917185</v>
      </c>
    </row>
    <row r="96" customFormat="false" ht="12.8" hidden="false" customHeight="false" outlineLevel="0" collapsed="false">
      <c r="B96" s="0" t="n">
        <v>410700</v>
      </c>
      <c r="C96" s="0" t="n">
        <v>4</v>
      </c>
      <c r="D96" s="0" t="n">
        <v>41</v>
      </c>
      <c r="E96" s="2" t="n">
        <f aca="false">VLOOKUP(B96,'10'!$B$2:$F$5570,4,0)</f>
        <v>-24.0362</v>
      </c>
      <c r="F96" s="2" t="n">
        <f aca="false">VLOOKUP(B96,'10'!$B$2:$F$5570,5,0)</f>
        <v>-50.4576</v>
      </c>
      <c r="G96" s="3" t="n">
        <f aca="false">VLOOKUP(B96,'10'!$B$2:$J$5570,6,0)</f>
        <v>16181.4529734561</v>
      </c>
      <c r="H96" s="0" t="n">
        <f aca="false">IFERROR(IF(I96=K96,0,1),1)</f>
        <v>0</v>
      </c>
      <c r="I96" s="0" t="s">
        <v>3874</v>
      </c>
      <c r="K96" s="4" t="str">
        <f aca="false">VLOOKUP(I96,'[1]41-PR'!K$1:K$1048576,1,0)</f>
        <v>'Curiuva'</v>
      </c>
      <c r="N96" s="0" t="n">
        <v>15003</v>
      </c>
    </row>
    <row r="97" customFormat="false" ht="12.8" hidden="false" customHeight="false" outlineLevel="0" collapsed="false">
      <c r="B97" s="0" t="n">
        <v>410710</v>
      </c>
      <c r="C97" s="0" t="n">
        <v>4</v>
      </c>
      <c r="D97" s="0" t="n">
        <v>41</v>
      </c>
      <c r="E97" s="2" t="n">
        <f aca="false">VLOOKUP(B97,'10'!$B$2:$F$5570,4,0)</f>
        <v>-22.655</v>
      </c>
      <c r="F97" s="2" t="n">
        <f aca="false">VLOOKUP(B97,'10'!$B$2:$F$5570,5,0)</f>
        <v>-52.8617</v>
      </c>
      <c r="G97" s="3" t="n">
        <f aca="false">VLOOKUP(B97,'10'!$B$2:$J$5570,6,0)</f>
        <v>5550.20709200861</v>
      </c>
      <c r="H97" s="0" t="n">
        <f aca="false">IFERROR(IF(I97=K97,0,1),1)</f>
        <v>0</v>
      </c>
      <c r="I97" s="0" t="s">
        <v>3875</v>
      </c>
      <c r="K97" s="4" t="str">
        <f aca="false">VLOOKUP(I97,'[1]41-PR'!K$1:K$1048576,1,0)</f>
        <v>'Diamante_Do_Norte'</v>
      </c>
      <c r="N97" s="0" t="n">
        <v>5146</v>
      </c>
    </row>
    <row r="98" customFormat="false" ht="12.8" hidden="false" customHeight="false" outlineLevel="0" collapsed="false">
      <c r="B98" s="0" t="n">
        <v>410712</v>
      </c>
      <c r="C98" s="0" t="n">
        <v>4</v>
      </c>
      <c r="D98" s="0" t="n">
        <v>41</v>
      </c>
      <c r="E98" s="2" t="n">
        <f aca="false">VLOOKUP(B98,'10'!$B$2:$F$5570,4,0)</f>
        <v>-25.035</v>
      </c>
      <c r="F98" s="2" t="n">
        <f aca="false">VLOOKUP(B98,'10'!$B$2:$F$5570,5,0)</f>
        <v>-52.6768</v>
      </c>
      <c r="G98" s="3" t="n">
        <f aca="false">VLOOKUP(B98,'10'!$B$2:$J$5570,6,0)</f>
        <v>3725.30417718572</v>
      </c>
      <c r="H98" s="0" t="n">
        <f aca="false">IFERROR(IF(I98=K98,0,1),1)</f>
        <v>1</v>
      </c>
      <c r="I98" s="0" t="s">
        <v>3876</v>
      </c>
      <c r="K98" s="4" t="e">
        <f aca="false">VLOOKUP(I98,'[1]41-PR'!K$1:K$1048576,1,0)</f>
        <v>#N/A</v>
      </c>
      <c r="N98" s="0" t="n">
        <v>3454</v>
      </c>
    </row>
    <row r="99" customFormat="false" ht="12.8" hidden="false" customHeight="false" outlineLevel="0" collapsed="false">
      <c r="B99" s="0" t="n">
        <v>410715</v>
      </c>
      <c r="C99" s="0" t="n">
        <v>4</v>
      </c>
      <c r="D99" s="0" t="n">
        <v>41</v>
      </c>
      <c r="E99" s="2" t="n">
        <f aca="false">VLOOKUP(B99,'10'!$B$2:$F$5570,4,0)</f>
        <v>-24.9419</v>
      </c>
      <c r="F99" s="2" t="n">
        <f aca="false">VLOOKUP(B99,'10'!$B$2:$F$5570,5,0)</f>
        <v>-54.1052</v>
      </c>
      <c r="G99" s="3" t="n">
        <f aca="false">VLOOKUP(B99,'10'!$B$2:$J$5570,6,0)</f>
        <v>5650.51203945454</v>
      </c>
      <c r="H99" s="0" t="n">
        <f aca="false">IFERROR(IF(I99=K99,0,1),1)</f>
        <v>1</v>
      </c>
      <c r="I99" s="0" t="s">
        <v>3877</v>
      </c>
      <c r="K99" s="4" t="e">
        <f aca="false">VLOOKUP(I99,'[1]41-PR'!K$1:K$1048576,1,0)</f>
        <v>#N/A</v>
      </c>
      <c r="N99" s="0" t="n">
        <v>5239</v>
      </c>
    </row>
    <row r="100" customFormat="false" ht="12.8" hidden="false" customHeight="false" outlineLevel="0" collapsed="false">
      <c r="B100" s="0" t="n">
        <v>410720</v>
      </c>
      <c r="C100" s="0" t="n">
        <v>4</v>
      </c>
      <c r="D100" s="0" t="n">
        <v>41</v>
      </c>
      <c r="E100" s="2" t="n">
        <f aca="false">VLOOKUP(B100,'10'!$B$2:$F$5570,4,0)</f>
        <v>-25.7407</v>
      </c>
      <c r="F100" s="2" t="n">
        <f aca="false">VLOOKUP(B100,'10'!$B$2:$F$5570,5,0)</f>
        <v>-53.057</v>
      </c>
      <c r="G100" s="3" t="n">
        <f aca="false">VLOOKUP(B100,'10'!$B$2:$J$5570,6,0)</f>
        <v>43394.2930703215</v>
      </c>
      <c r="H100" s="0" t="n">
        <f aca="false">IFERROR(IF(I100=K100,0,1),1)</f>
        <v>0</v>
      </c>
      <c r="I100" s="0" t="s">
        <v>3878</v>
      </c>
      <c r="K100" s="4" t="str">
        <f aca="false">VLOOKUP(I100,'[1]41-PR'!K$1:K$1048576,1,0)</f>
        <v>'Dois_Vizinhos'</v>
      </c>
      <c r="N100" s="0" t="n">
        <v>40234</v>
      </c>
    </row>
    <row r="101" customFormat="false" ht="12.8" hidden="false" customHeight="false" outlineLevel="0" collapsed="false">
      <c r="B101" s="0" t="n">
        <v>410725</v>
      </c>
      <c r="C101" s="0" t="n">
        <v>4</v>
      </c>
      <c r="D101" s="0" t="n">
        <v>41</v>
      </c>
      <c r="E101" s="2" t="n">
        <f aca="false">VLOOKUP(B101,'10'!$B$2:$F$5570,4,0)</f>
        <v>-23.3807</v>
      </c>
      <c r="F101" s="2" t="n">
        <f aca="false">VLOOKUP(B101,'10'!$B$2:$F$5570,5,0)</f>
        <v>-53.2918</v>
      </c>
      <c r="G101" s="3" t="n">
        <f aca="false">VLOOKUP(B101,'10'!$B$2:$J$5570,6,0)</f>
        <v>9298.16077345631</v>
      </c>
      <c r="H101" s="0" t="n">
        <f aca="false">IFERROR(IF(I101=K101,0,1),1)</f>
        <v>1</v>
      </c>
      <c r="I101" s="0" t="s">
        <v>3879</v>
      </c>
      <c r="K101" s="4" t="e">
        <f aca="false">VLOOKUP(I101,'[1]41-PR'!K$1:K$1048576,1,0)</f>
        <v>#N/A</v>
      </c>
      <c r="N101" s="0" t="n">
        <v>8621</v>
      </c>
    </row>
    <row r="102" customFormat="false" ht="12.8" hidden="false" customHeight="false" outlineLevel="0" collapsed="false">
      <c r="B102" s="0" t="n">
        <v>410730</v>
      </c>
      <c r="C102" s="0" t="n">
        <v>4</v>
      </c>
      <c r="D102" s="0" t="n">
        <v>41</v>
      </c>
      <c r="E102" s="2" t="n">
        <f aca="false">VLOOKUP(B102,'10'!$B$2:$F$5570,4,0)</f>
        <v>-23.5582</v>
      </c>
      <c r="F102" s="2" t="n">
        <f aca="false">VLOOKUP(B102,'10'!$B$2:$F$5570,5,0)</f>
        <v>-52.2178</v>
      </c>
      <c r="G102" s="3" t="n">
        <f aca="false">VLOOKUP(B102,'10'!$B$2:$J$5570,6,0)</f>
        <v>6445.40178426806</v>
      </c>
      <c r="H102" s="0" t="n">
        <f aca="false">IFERROR(IF(I102=K102,0,1),1)</f>
        <v>1</v>
      </c>
      <c r="I102" s="0" t="s">
        <v>3880</v>
      </c>
      <c r="K102" s="4" t="e">
        <f aca="false">VLOOKUP(I102,'[1]41-PR'!K$1:K$1048576,1,0)</f>
        <v>#N/A</v>
      </c>
      <c r="N102" s="0" t="n">
        <v>5976</v>
      </c>
    </row>
    <row r="103" customFormat="false" ht="12.8" hidden="false" customHeight="false" outlineLevel="0" collapsed="false">
      <c r="B103" s="0" t="n">
        <v>410740</v>
      </c>
      <c r="C103" s="0" t="n">
        <v>4</v>
      </c>
      <c r="D103" s="0" t="n">
        <v>41</v>
      </c>
      <c r="E103" s="2" t="n">
        <f aca="false">VLOOKUP(B103,'10'!$B$2:$F$5570,4,0)</f>
        <v>-25.9445</v>
      </c>
      <c r="F103" s="2" t="n">
        <f aca="false">VLOOKUP(B103,'10'!$B$2:$F$5570,5,0)</f>
        <v>-53.1659</v>
      </c>
      <c r="G103" s="3" t="n">
        <f aca="false">VLOOKUP(B103,'10'!$B$2:$J$5570,6,0)</f>
        <v>6460.50145377605</v>
      </c>
      <c r="H103" s="0" t="n">
        <f aca="false">IFERROR(IF(I103=K103,0,1),1)</f>
        <v>1</v>
      </c>
      <c r="I103" s="0" t="s">
        <v>3881</v>
      </c>
      <c r="K103" s="4" t="e">
        <f aca="false">VLOOKUP(I103,'[1]41-PR'!K$1:K$1048576,1,0)</f>
        <v>#N/A</v>
      </c>
      <c r="N103" s="0" t="n">
        <v>5990</v>
      </c>
    </row>
    <row r="104" customFormat="false" ht="12.8" hidden="false" customHeight="false" outlineLevel="0" collapsed="false">
      <c r="B104" s="0" t="n">
        <v>410750</v>
      </c>
      <c r="C104" s="0" t="n">
        <v>4</v>
      </c>
      <c r="D104" s="0" t="n">
        <v>41</v>
      </c>
      <c r="E104" s="2" t="n">
        <f aca="false">VLOOKUP(B104,'10'!$B$2:$F$5570,4,0)</f>
        <v>-23.797</v>
      </c>
      <c r="F104" s="2" t="n">
        <f aca="false">VLOOKUP(B104,'10'!$B$2:$F$5570,5,0)</f>
        <v>-52.2659</v>
      </c>
      <c r="G104" s="3" t="n">
        <f aca="false">VLOOKUP(B104,'10'!$B$2:$J$5570,6,0)</f>
        <v>15121.2404644308</v>
      </c>
      <c r="H104" s="0" t="n">
        <f aca="false">IFERROR(IF(I104=K104,0,1),1)</f>
        <v>0</v>
      </c>
      <c r="I104" s="0" t="s">
        <v>3882</v>
      </c>
      <c r="K104" s="4" t="str">
        <f aca="false">VLOOKUP(I104,'[1]41-PR'!K$1:K$1048576,1,0)</f>
        <v>'Engenheiro_Beltrao'</v>
      </c>
      <c r="N104" s="0" t="n">
        <v>14020</v>
      </c>
    </row>
    <row r="105" customFormat="false" ht="12.8" hidden="false" customHeight="false" outlineLevel="0" collapsed="false">
      <c r="B105" s="0" t="n">
        <v>410752</v>
      </c>
      <c r="C105" s="0" t="n">
        <v>4</v>
      </c>
      <c r="D105" s="0" t="n">
        <v>41</v>
      </c>
      <c r="E105" s="2" t="n">
        <f aca="false">VLOOKUP(B105,'10'!$B$2:$F$5570,4,0)</f>
        <v>-23.7238</v>
      </c>
      <c r="F105" s="2" t="n">
        <f aca="false">VLOOKUP(B105,'10'!$B$2:$F$5570,5,0)</f>
        <v>-53.811</v>
      </c>
      <c r="G105" s="3" t="n">
        <f aca="false">VLOOKUP(B105,'10'!$B$2:$J$5570,6,0)</f>
        <v>1868.04482770286</v>
      </c>
      <c r="H105" s="0" t="n">
        <f aca="false">IFERROR(IF(I105=K105,0,1),1)</f>
        <v>1</v>
      </c>
      <c r="I105" s="0" t="s">
        <v>3883</v>
      </c>
      <c r="K105" s="4" t="e">
        <f aca="false">VLOOKUP(I105,'[1]41-PR'!K$1:K$1048576,1,0)</f>
        <v>#N/A</v>
      </c>
      <c r="N105" s="0" t="n">
        <v>1732</v>
      </c>
    </row>
    <row r="106" customFormat="false" ht="12.8" hidden="false" customHeight="false" outlineLevel="0" collapsed="false">
      <c r="B106" s="0" t="n">
        <v>410753</v>
      </c>
      <c r="C106" s="0" t="n">
        <v>4</v>
      </c>
      <c r="D106" s="0" t="n">
        <v>41</v>
      </c>
      <c r="E106" s="2" t="n">
        <f aca="false">VLOOKUP(B106,'10'!$B$2:$F$5570,4,0)</f>
        <v>-24.7042</v>
      </c>
      <c r="F106" s="2" t="n">
        <f aca="false">VLOOKUP(B106,'10'!$B$2:$F$5570,5,0)</f>
        <v>-54.2385</v>
      </c>
      <c r="G106" s="3" t="n">
        <f aca="false">VLOOKUP(B106,'10'!$B$2:$J$5570,6,0)</f>
        <v>4832.97279037904</v>
      </c>
      <c r="H106" s="0" t="n">
        <f aca="false">IFERROR(IF(I106=K106,0,1),1)</f>
        <v>0</v>
      </c>
      <c r="I106" s="0" t="s">
        <v>3884</v>
      </c>
      <c r="K106" s="4" t="str">
        <f aca="false">VLOOKUP(I106,'[1]41-PR'!K$1:K$1048576,1,0)</f>
        <v>'Entre_Rios_Do_Oeste'</v>
      </c>
      <c r="N106" s="0" t="n">
        <v>4481</v>
      </c>
    </row>
    <row r="107" customFormat="false" ht="12.8" hidden="false" customHeight="false" outlineLevel="0" collapsed="false">
      <c r="B107" s="0" t="n">
        <v>410754</v>
      </c>
      <c r="C107" s="0" t="n">
        <v>4</v>
      </c>
      <c r="D107" s="0" t="n">
        <v>41</v>
      </c>
      <c r="E107" s="2" t="n">
        <f aca="false">VLOOKUP(B107,'10'!$B$2:$F$5570,4,0)</f>
        <v>-25.4216</v>
      </c>
      <c r="F107" s="2" t="n">
        <f aca="false">VLOOKUP(B107,'10'!$B$2:$F$5570,5,0)</f>
        <v>-52.8348</v>
      </c>
      <c r="G107" s="3" t="n">
        <f aca="false">VLOOKUP(B107,'10'!$B$2:$J$5570,6,0)</f>
        <v>4516.95827853324</v>
      </c>
      <c r="H107" s="0" t="n">
        <f aca="false">IFERROR(IF(I107=K107,0,1),1)</f>
        <v>1</v>
      </c>
      <c r="I107" s="0" t="s">
        <v>3885</v>
      </c>
      <c r="K107" s="4" t="e">
        <f aca="false">VLOOKUP(I107,'[1]41-PR'!K$1:K$1048576,1,0)</f>
        <v>#N/A</v>
      </c>
      <c r="N107" s="0" t="n">
        <v>4188</v>
      </c>
    </row>
    <row r="108" customFormat="false" ht="12.8" hidden="false" customHeight="false" outlineLevel="0" collapsed="false">
      <c r="B108" s="0" t="n">
        <v>410755</v>
      </c>
      <c r="C108" s="0" t="n">
        <v>4</v>
      </c>
      <c r="D108" s="0" t="n">
        <v>41</v>
      </c>
      <c r="E108" s="2" t="n">
        <f aca="false">VLOOKUP(B108,'10'!$B$2:$F$5570,4,0)</f>
        <v>-24.0958</v>
      </c>
      <c r="F108" s="2" t="n">
        <f aca="false">VLOOKUP(B108,'10'!$B$2:$F$5570,5,0)</f>
        <v>-52.6217</v>
      </c>
      <c r="G108" s="3" t="n">
        <f aca="false">VLOOKUP(B108,'10'!$B$2:$J$5570,6,0)</f>
        <v>3385.56161325593</v>
      </c>
      <c r="H108" s="0" t="n">
        <f aca="false">IFERROR(IF(I108=K108,0,1),1)</f>
        <v>1</v>
      </c>
      <c r="I108" s="0" t="s">
        <v>3886</v>
      </c>
      <c r="K108" s="4" t="e">
        <f aca="false">VLOOKUP(I108,'[1]41-PR'!K$1:K$1048576,1,0)</f>
        <v>#N/A</v>
      </c>
      <c r="N108" s="0" t="n">
        <v>3139</v>
      </c>
    </row>
    <row r="109" customFormat="false" ht="12.8" hidden="false" customHeight="false" outlineLevel="0" collapsed="false">
      <c r="B109" s="0" t="n">
        <v>410760</v>
      </c>
      <c r="C109" s="0" t="n">
        <v>4</v>
      </c>
      <c r="D109" s="0" t="n">
        <v>41</v>
      </c>
      <c r="E109" s="2" t="n">
        <f aca="false">VLOOKUP(B109,'10'!$B$2:$F$5570,4,0)</f>
        <v>-24.0077</v>
      </c>
      <c r="F109" s="2" t="n">
        <f aca="false">VLOOKUP(B109,'10'!$B$2:$F$5570,5,0)</f>
        <v>-51.3227</v>
      </c>
      <c r="G109" s="3" t="n">
        <f aca="false">VLOOKUP(B109,'10'!$B$2:$J$5570,6,0)</f>
        <v>18534.8443210587</v>
      </c>
      <c r="H109" s="0" t="n">
        <f aca="false">IFERROR(IF(I109=K109,0,1),1)</f>
        <v>0</v>
      </c>
      <c r="I109" s="0" t="s">
        <v>3887</v>
      </c>
      <c r="K109" s="4" t="str">
        <f aca="false">VLOOKUP(I109,'[1]41-PR'!K$1:K$1048576,1,0)</f>
        <v>'Faxinal'</v>
      </c>
      <c r="N109" s="0" t="n">
        <v>17185</v>
      </c>
    </row>
    <row r="110" customFormat="false" ht="12.8" hidden="false" customHeight="false" outlineLevel="0" collapsed="false">
      <c r="B110" s="0" t="n">
        <v>410765</v>
      </c>
      <c r="C110" s="0" t="n">
        <v>4</v>
      </c>
      <c r="D110" s="0" t="n">
        <v>41</v>
      </c>
      <c r="E110" s="2" t="n">
        <f aca="false">VLOOKUP(B110,'10'!$B$2:$F$5570,4,0)</f>
        <v>-25.6624</v>
      </c>
      <c r="F110" s="2" t="n">
        <f aca="false">VLOOKUP(B110,'10'!$B$2:$F$5570,5,0)</f>
        <v>-49.3073</v>
      </c>
      <c r="G110" s="3" t="n">
        <f aca="false">VLOOKUP(B110,'10'!$B$2:$J$5570,6,0)</f>
        <v>106094.592154431</v>
      </c>
      <c r="H110" s="0" t="n">
        <f aca="false">IFERROR(IF(I110=K110,0,1),1)</f>
        <v>0</v>
      </c>
      <c r="I110" s="0" t="s">
        <v>3888</v>
      </c>
      <c r="K110" s="4" t="str">
        <f aca="false">VLOOKUP(I110,'[1]41-PR'!K$1:K$1048576,1,0)</f>
        <v>'Fazenda_Rio_Grande'</v>
      </c>
      <c r="N110" s="0" t="n">
        <v>98368</v>
      </c>
    </row>
    <row r="111" customFormat="false" ht="12.8" hidden="false" customHeight="false" outlineLevel="0" collapsed="false">
      <c r="B111" s="0" t="n">
        <v>410770</v>
      </c>
      <c r="C111" s="0" t="n">
        <v>4</v>
      </c>
      <c r="D111" s="0" t="n">
        <v>41</v>
      </c>
      <c r="E111" s="2" t="n">
        <f aca="false">VLOOKUP(B111,'10'!$B$2:$F$5570,4,0)</f>
        <v>-23.9135</v>
      </c>
      <c r="F111" s="2" t="n">
        <f aca="false">VLOOKUP(B111,'10'!$B$2:$F$5570,5,0)</f>
        <v>-51.9805</v>
      </c>
      <c r="G111" s="3" t="n">
        <f aca="false">VLOOKUP(B111,'10'!$B$2:$J$5570,6,0)</f>
        <v>5152.22294569085</v>
      </c>
      <c r="H111" s="0" t="n">
        <f aca="false">IFERROR(IF(I111=K111,0,1),1)</f>
        <v>1</v>
      </c>
      <c r="I111" s="0" t="s">
        <v>3889</v>
      </c>
      <c r="K111" s="4" t="e">
        <f aca="false">VLOOKUP(I111,'[1]41-PR'!K$1:K$1048576,1,0)</f>
        <v>#N/A</v>
      </c>
      <c r="N111" s="0" t="n">
        <v>4777</v>
      </c>
    </row>
    <row r="112" customFormat="false" ht="12.8" hidden="false" customHeight="false" outlineLevel="0" collapsed="false">
      <c r="B112" s="0" t="n">
        <v>410773</v>
      </c>
      <c r="C112" s="0" t="n">
        <v>4</v>
      </c>
      <c r="D112" s="0" t="n">
        <v>41</v>
      </c>
      <c r="E112" s="2" t="n">
        <f aca="false">VLOOKUP(B112,'10'!$B$2:$F$5570,4,0)</f>
        <v>-25.4107</v>
      </c>
      <c r="F112" s="2" t="n">
        <f aca="false">VLOOKUP(B112,'10'!$B$2:$F$5570,5,0)</f>
        <v>-50.5456</v>
      </c>
      <c r="G112" s="3" t="n">
        <f aca="false">VLOOKUP(B112,'10'!$B$2:$J$5570,6,0)</f>
        <v>6136.93710717625</v>
      </c>
      <c r="H112" s="0" t="n">
        <f aca="false">IFERROR(IF(I112=K112,0,1),1)</f>
        <v>1</v>
      </c>
      <c r="I112" s="0" t="s">
        <v>3890</v>
      </c>
      <c r="K112" s="4" t="e">
        <f aca="false">VLOOKUP(I112,'[1]41-PR'!K$1:K$1048576,1,0)</f>
        <v>#N/A</v>
      </c>
      <c r="N112" s="0" t="n">
        <v>5690</v>
      </c>
    </row>
    <row r="113" customFormat="false" ht="12.8" hidden="false" customHeight="false" outlineLevel="0" collapsed="false">
      <c r="B113" s="0" t="n">
        <v>410775</v>
      </c>
      <c r="C113" s="0" t="n">
        <v>4</v>
      </c>
      <c r="D113" s="0" t="n">
        <v>41</v>
      </c>
      <c r="E113" s="2" t="n">
        <f aca="false">VLOOKUP(B113,'10'!$B$2:$F$5570,4,0)</f>
        <v>-23.8455</v>
      </c>
      <c r="F113" s="2" t="n">
        <f aca="false">VLOOKUP(B113,'10'!$B$2:$F$5570,5,0)</f>
        <v>-50.4031</v>
      </c>
      <c r="G113" s="3" t="n">
        <f aca="false">VLOOKUP(B113,'10'!$B$2:$J$5570,6,0)</f>
        <v>8461.20766358482</v>
      </c>
      <c r="H113" s="0" t="n">
        <f aca="false">IFERROR(IF(I113=K113,0,1),1)</f>
        <v>0</v>
      </c>
      <c r="I113" s="0" t="s">
        <v>3891</v>
      </c>
      <c r="K113" s="4" t="str">
        <f aca="false">VLOOKUP(I113,'[1]41-PR'!K$1:K$1048576,1,0)</f>
        <v>'Figueira'</v>
      </c>
      <c r="N113" s="0" t="n">
        <v>7845</v>
      </c>
    </row>
    <row r="114" customFormat="false" ht="12.8" hidden="false" customHeight="false" outlineLevel="0" collapsed="false">
      <c r="B114" s="0" t="n">
        <v>410780</v>
      </c>
      <c r="C114" s="0" t="n">
        <v>4</v>
      </c>
      <c r="D114" s="0" t="n">
        <v>41</v>
      </c>
      <c r="E114" s="2" t="n">
        <f aca="false">VLOOKUP(B114,'10'!$B$2:$F$5570,4,0)</f>
        <v>-23.3178</v>
      </c>
      <c r="F114" s="2" t="n">
        <f aca="false">VLOOKUP(B114,'10'!$B$2:$F$5570,5,0)</f>
        <v>-52.3029</v>
      </c>
      <c r="G114" s="3" t="n">
        <f aca="false">VLOOKUP(B114,'10'!$B$2:$J$5570,6,0)</f>
        <v>5342.04736236273</v>
      </c>
      <c r="H114" s="0" t="n">
        <f aca="false">IFERROR(IF(I114=K114,0,1),1)</f>
        <v>1</v>
      </c>
      <c r="I114" s="0" t="s">
        <v>3892</v>
      </c>
      <c r="K114" s="4" t="e">
        <f aca="false">VLOOKUP(I114,'[1]41-PR'!K$1:K$1048576,1,0)</f>
        <v>#N/A</v>
      </c>
      <c r="N114" s="0" t="n">
        <v>4953</v>
      </c>
    </row>
    <row r="115" customFormat="false" ht="12.8" hidden="false" customHeight="false" outlineLevel="0" collapsed="false">
      <c r="B115" s="0" t="n">
        <v>410785</v>
      </c>
      <c r="C115" s="0" t="n">
        <v>4</v>
      </c>
      <c r="D115" s="0" t="n">
        <v>41</v>
      </c>
      <c r="E115" s="2" t="n">
        <f aca="false">VLOOKUP(B115,'10'!$B$2:$F$5570,4,0)</f>
        <v>-26.2523</v>
      </c>
      <c r="F115" s="2" t="n">
        <f aca="false">VLOOKUP(B115,'10'!$B$2:$F$5570,5,0)</f>
        <v>-53.3092</v>
      </c>
      <c r="G115" s="3" t="n">
        <f aca="false">VLOOKUP(B115,'10'!$B$2:$J$5570,6,0)</f>
        <v>5009.85463318694</v>
      </c>
      <c r="H115" s="0" t="n">
        <f aca="false">IFERROR(IF(I115=K115,0,1),1)</f>
        <v>1</v>
      </c>
      <c r="I115" s="0" t="s">
        <v>3893</v>
      </c>
      <c r="K115" s="4" t="e">
        <f aca="false">VLOOKUP(I115,'[1]41-PR'!K$1:K$1048576,1,0)</f>
        <v>#N/A</v>
      </c>
      <c r="N115" s="0" t="n">
        <v>4645</v>
      </c>
    </row>
    <row r="116" customFormat="false" ht="12.8" hidden="false" customHeight="false" outlineLevel="0" collapsed="false">
      <c r="B116" s="0" t="n">
        <v>410790</v>
      </c>
      <c r="C116" s="0" t="n">
        <v>4</v>
      </c>
      <c r="D116" s="0" t="n">
        <v>41</v>
      </c>
      <c r="E116" s="2" t="n">
        <f aca="false">VLOOKUP(B116,'10'!$B$2:$F$5570,4,0)</f>
        <v>-23.6031</v>
      </c>
      <c r="F116" s="2" t="n">
        <f aca="false">VLOOKUP(B116,'10'!$B$2:$F$5570,5,0)</f>
        <v>-52.0807</v>
      </c>
      <c r="G116" s="3" t="n">
        <f aca="false">VLOOKUP(B116,'10'!$B$2:$J$5570,6,0)</f>
        <v>7220.87766828558</v>
      </c>
      <c r="H116" s="0" t="n">
        <f aca="false">IFERROR(IF(I116=K116,0,1),1)</f>
        <v>0</v>
      </c>
      <c r="I116" s="0" t="s">
        <v>1507</v>
      </c>
      <c r="K116" s="4" t="str">
        <f aca="false">VLOOKUP(I116,'[1]41-PR'!K$1:K$1048576,1,0)</f>
        <v>'Floresta'</v>
      </c>
      <c r="N116" s="0" t="n">
        <v>6695</v>
      </c>
    </row>
    <row r="117" customFormat="false" ht="12.8" hidden="false" customHeight="false" outlineLevel="0" collapsed="false">
      <c r="B117" s="0" t="n">
        <v>410800</v>
      </c>
      <c r="C117" s="0" t="n">
        <v>4</v>
      </c>
      <c r="D117" s="0" t="n">
        <v>41</v>
      </c>
      <c r="E117" s="2" t="n">
        <f aca="false">VLOOKUP(B117,'10'!$B$2:$F$5570,4,0)</f>
        <v>-22.8623</v>
      </c>
      <c r="F117" s="2" t="n">
        <f aca="false">VLOOKUP(B117,'10'!$B$2:$F$5570,5,0)</f>
        <v>-51.3882</v>
      </c>
      <c r="G117" s="3" t="n">
        <f aca="false">VLOOKUP(B117,'10'!$B$2:$J$5570,6,0)</f>
        <v>11482.220113005</v>
      </c>
      <c r="H117" s="0" t="n">
        <f aca="false">IFERROR(IF(I117=K117,0,1),1)</f>
        <v>0</v>
      </c>
      <c r="I117" s="0" t="s">
        <v>3894</v>
      </c>
      <c r="K117" s="4" t="str">
        <f aca="false">VLOOKUP(I117,'[1]41-PR'!K$1:K$1048576,1,0)</f>
        <v>'Florestopolis'</v>
      </c>
      <c r="N117" s="0" t="n">
        <v>10646</v>
      </c>
    </row>
    <row r="118" customFormat="false" ht="12.8" hidden="false" customHeight="false" outlineLevel="0" collapsed="false">
      <c r="B118" s="0" t="n">
        <v>410810</v>
      </c>
      <c r="C118" s="0" t="n">
        <v>4</v>
      </c>
      <c r="D118" s="0" t="n">
        <v>41</v>
      </c>
      <c r="E118" s="2" t="n">
        <f aca="false">VLOOKUP(B118,'10'!$B$2:$F$5570,4,0)</f>
        <v>-23.0847</v>
      </c>
      <c r="F118" s="2" t="n">
        <f aca="false">VLOOKUP(B118,'10'!$B$2:$F$5570,5,0)</f>
        <v>-51.9546</v>
      </c>
      <c r="G118" s="3" t="n">
        <f aca="false">VLOOKUP(B118,'10'!$B$2:$J$5570,6,0)</f>
        <v>2889.42961513623</v>
      </c>
      <c r="H118" s="0" t="n">
        <f aca="false">IFERROR(IF(I118=K118,0,1),1)</f>
        <v>1</v>
      </c>
      <c r="I118" s="0" t="s">
        <v>3895</v>
      </c>
      <c r="K118" s="4" t="e">
        <f aca="false">VLOOKUP(I118,'[1]41-PR'!K$1:K$1048576,1,0)</f>
        <v>#N/A</v>
      </c>
      <c r="N118" s="0" t="n">
        <v>2679</v>
      </c>
    </row>
    <row r="119" customFormat="false" ht="12.8" hidden="false" customHeight="false" outlineLevel="0" collapsed="false">
      <c r="B119" s="0" t="n">
        <v>410820</v>
      </c>
      <c r="C119" s="0" t="n">
        <v>4</v>
      </c>
      <c r="D119" s="0" t="n">
        <v>41</v>
      </c>
      <c r="E119" s="2" t="n">
        <f aca="false">VLOOKUP(B119,'10'!$B$2:$F$5570,4,0)</f>
        <v>-24.2951</v>
      </c>
      <c r="F119" s="2" t="n">
        <f aca="false">VLOOKUP(B119,'10'!$B$2:$F$5570,5,0)</f>
        <v>-53.3114</v>
      </c>
      <c r="G119" s="3" t="n">
        <f aca="false">VLOOKUP(B119,'10'!$B$2:$J$5570,6,0)</f>
        <v>7226.27040739558</v>
      </c>
      <c r="H119" s="0" t="n">
        <f aca="false">IFERROR(IF(I119=K119,0,1),1)</f>
        <v>0</v>
      </c>
      <c r="I119" s="0" t="s">
        <v>3896</v>
      </c>
      <c r="K119" s="4" t="str">
        <f aca="false">VLOOKUP(I119,'[1]41-PR'!K$1:K$1048576,1,0)</f>
        <v>'Formosa_Do_Oeste'</v>
      </c>
      <c r="N119" s="0" t="n">
        <v>6700</v>
      </c>
    </row>
    <row r="120" customFormat="false" ht="12.8" hidden="false" customHeight="false" outlineLevel="0" collapsed="false">
      <c r="B120" s="0" t="n">
        <v>410830</v>
      </c>
      <c r="C120" s="0" t="n">
        <v>4</v>
      </c>
      <c r="D120" s="0" t="n">
        <v>41</v>
      </c>
      <c r="E120" s="2" t="n">
        <f aca="false">VLOOKUP(B120,'10'!$B$2:$F$5570,4,0)</f>
        <v>-25.5427</v>
      </c>
      <c r="F120" s="2" t="n">
        <f aca="false">VLOOKUP(B120,'10'!$B$2:$F$5570,5,0)</f>
        <v>-54.5827</v>
      </c>
      <c r="G120" s="3" t="n">
        <f aca="false">VLOOKUP(B120,'10'!$B$2:$J$5570,6,0)</f>
        <v>279152.982933335</v>
      </c>
      <c r="H120" s="0" t="n">
        <f aca="false">IFERROR(IF(I120=K120,0,1),1)</f>
        <v>0</v>
      </c>
      <c r="I120" s="0" t="s">
        <v>3897</v>
      </c>
      <c r="K120" s="4" t="str">
        <f aca="false">VLOOKUP(I120,'[1]41-PR'!K$1:K$1048576,1,0)</f>
        <v>'Foz_Do_Iguacu'</v>
      </c>
      <c r="N120" s="0" t="n">
        <v>258823</v>
      </c>
    </row>
    <row r="121" customFormat="false" ht="12.8" hidden="false" customHeight="false" outlineLevel="0" collapsed="false">
      <c r="B121" s="0" t="n">
        <v>410832</v>
      </c>
      <c r="C121" s="0" t="n">
        <v>4</v>
      </c>
      <c r="D121" s="0" t="n">
        <v>41</v>
      </c>
      <c r="E121" s="2" t="n">
        <f aca="false">VLOOKUP(B121,'10'!$B$2:$F$5570,4,0)</f>
        <v>-24.0667</v>
      </c>
      <c r="F121" s="2" t="n">
        <f aca="false">VLOOKUP(B121,'10'!$B$2:$F$5570,5,0)</f>
        <v>-53.8461</v>
      </c>
      <c r="G121" s="3" t="n">
        <f aca="false">VLOOKUP(B121,'10'!$B$2:$J$5570,6,0)</f>
        <v>6580.22026201798</v>
      </c>
      <c r="H121" s="0" t="n">
        <f aca="false">IFERROR(IF(I121=K121,0,1),1)</f>
        <v>1</v>
      </c>
      <c r="I121" s="0" t="s">
        <v>3898</v>
      </c>
      <c r="K121" s="4" t="e">
        <f aca="false">VLOOKUP(I121,'[1]41-PR'!K$1:K$1048576,1,0)</f>
        <v>#N/A</v>
      </c>
      <c r="N121" s="0" t="n">
        <v>6101</v>
      </c>
    </row>
    <row r="122" customFormat="false" ht="12.8" hidden="false" customHeight="false" outlineLevel="0" collapsed="false">
      <c r="B122" s="0" t="n">
        <v>410840</v>
      </c>
      <c r="C122" s="0" t="n">
        <v>4</v>
      </c>
      <c r="D122" s="0" t="n">
        <v>41</v>
      </c>
      <c r="E122" s="2" t="n">
        <f aca="false">VLOOKUP(B122,'10'!$B$2:$F$5570,4,0)</f>
        <v>-26.0817</v>
      </c>
      <c r="F122" s="2" t="n">
        <f aca="false">VLOOKUP(B122,'10'!$B$2:$F$5570,5,0)</f>
        <v>-53.0535</v>
      </c>
      <c r="G122" s="3" t="n">
        <f aca="false">VLOOKUP(B122,'10'!$B$2:$J$5570,6,0)</f>
        <v>97006.7482062647</v>
      </c>
      <c r="H122" s="0" t="n">
        <f aca="false">IFERROR(IF(I122=K122,0,1),1)</f>
        <v>0</v>
      </c>
      <c r="I122" s="0" t="s">
        <v>3899</v>
      </c>
      <c r="K122" s="4" t="str">
        <f aca="false">VLOOKUP(I122,'[1]41-PR'!K$1:K$1048576,1,0)</f>
        <v>'Francisco_Beltrao'</v>
      </c>
      <c r="N122" s="0" t="n">
        <v>89942</v>
      </c>
    </row>
    <row r="123" customFormat="false" ht="12.8" hidden="false" customHeight="false" outlineLevel="0" collapsed="false">
      <c r="B123" s="0" t="n">
        <v>410845</v>
      </c>
      <c r="C123" s="0" t="n">
        <v>4</v>
      </c>
      <c r="D123" s="0" t="n">
        <v>41</v>
      </c>
      <c r="E123" s="2" t="n">
        <f aca="false">VLOOKUP(B123,'10'!$B$2:$F$5570,4,0)</f>
        <v>-25.7371</v>
      </c>
      <c r="F123" s="2" t="n">
        <f aca="false">VLOOKUP(B123,'10'!$B$2:$F$5570,5,0)</f>
        <v>-52.1188</v>
      </c>
      <c r="G123" s="3" t="n">
        <f aca="false">VLOOKUP(B123,'10'!$B$2:$J$5570,6,0)</f>
        <v>5117.70941538687</v>
      </c>
      <c r="H123" s="0" t="n">
        <f aca="false">IFERROR(IF(I123=K123,0,1),1)</f>
        <v>1</v>
      </c>
      <c r="I123" s="0" t="s">
        <v>3900</v>
      </c>
      <c r="K123" s="4" t="e">
        <f aca="false">VLOOKUP(I123,'[1]41-PR'!K$1:K$1048576,1,0)</f>
        <v>#N/A</v>
      </c>
      <c r="N123" s="0" t="n">
        <v>4745</v>
      </c>
    </row>
    <row r="124" customFormat="false" ht="12.8" hidden="false" customHeight="false" outlineLevel="0" collapsed="false">
      <c r="B124" s="0" t="n">
        <v>410850</v>
      </c>
      <c r="C124" s="0" t="n">
        <v>4</v>
      </c>
      <c r="D124" s="0" t="n">
        <v>41</v>
      </c>
      <c r="E124" s="2" t="n">
        <f aca="false">VLOOKUP(B124,'10'!$B$2:$F$5570,4,0)</f>
        <v>-26.425</v>
      </c>
      <c r="F124" s="2" t="n">
        <f aca="false">VLOOKUP(B124,'10'!$B$2:$F$5570,5,0)</f>
        <v>-51.3172</v>
      </c>
      <c r="G124" s="3" t="n">
        <f aca="false">VLOOKUP(B124,'10'!$B$2:$J$5570,6,0)</f>
        <v>14813.8543351609</v>
      </c>
      <c r="H124" s="0" t="n">
        <f aca="false">IFERROR(IF(I124=K124,0,1),1)</f>
        <v>1</v>
      </c>
      <c r="I124" s="0" t="s">
        <v>3901</v>
      </c>
      <c r="K124" s="4" t="e">
        <f aca="false">VLOOKUP(I124,'[1]41-PR'!K$1:K$1048576,1,0)</f>
        <v>#N/A</v>
      </c>
      <c r="N124" s="0" t="n">
        <v>13735</v>
      </c>
    </row>
    <row r="125" customFormat="false" ht="12.8" hidden="false" customHeight="false" outlineLevel="0" collapsed="false">
      <c r="B125" s="0" t="n">
        <v>410855</v>
      </c>
      <c r="C125" s="0" t="n">
        <v>4</v>
      </c>
      <c r="D125" s="0" t="n">
        <v>41</v>
      </c>
      <c r="E125" s="2" t="n">
        <f aca="false">VLOOKUP(B125,'10'!$B$2:$F$5570,4,0)</f>
        <v>-24.173</v>
      </c>
      <c r="F125" s="2" t="n">
        <f aca="false">VLOOKUP(B125,'10'!$B$2:$F$5570,5,0)</f>
        <v>-51.9246</v>
      </c>
      <c r="G125" s="3" t="n">
        <f aca="false">VLOOKUP(B125,'10'!$B$2:$J$5570,6,0)</f>
        <v>3231.32927471002</v>
      </c>
      <c r="H125" s="0" t="n">
        <f aca="false">IFERROR(IF(I125=K125,0,1),1)</f>
        <v>0</v>
      </c>
      <c r="I125" s="0" t="s">
        <v>3902</v>
      </c>
      <c r="K125" s="4" t="str">
        <f aca="false">VLOOKUP(I125,'[1]41-PR'!K$1:K$1048576,1,0)</f>
        <v>'Godoy_Moreira'</v>
      </c>
      <c r="N125" s="0" t="n">
        <v>2996</v>
      </c>
    </row>
    <row r="126" customFormat="false" ht="12.8" hidden="false" customHeight="false" outlineLevel="0" collapsed="false">
      <c r="B126" s="0" t="n">
        <v>410860</v>
      </c>
      <c r="C126" s="0" t="n">
        <v>4</v>
      </c>
      <c r="D126" s="0" t="n">
        <v>41</v>
      </c>
      <c r="E126" s="2" t="n">
        <f aca="false">VLOOKUP(B126,'10'!$B$2:$F$5570,4,0)</f>
        <v>-24.1835</v>
      </c>
      <c r="F126" s="2" t="n">
        <f aca="false">VLOOKUP(B126,'10'!$B$2:$F$5570,5,0)</f>
        <v>-53.0248</v>
      </c>
      <c r="G126" s="3" t="n">
        <f aca="false">VLOOKUP(B126,'10'!$B$2:$J$5570,6,0)</f>
        <v>31236.9020207449</v>
      </c>
      <c r="H126" s="0" t="n">
        <f aca="false">IFERROR(IF(I126=K126,0,1),1)</f>
        <v>0</v>
      </c>
      <c r="I126" s="0" t="s">
        <v>3903</v>
      </c>
      <c r="K126" s="4" t="str">
        <f aca="false">VLOOKUP(I126,'[1]41-PR'!K$1:K$1048576,1,0)</f>
        <v>'Goioere'</v>
      </c>
      <c r="N126" s="0" t="n">
        <v>28962</v>
      </c>
    </row>
    <row r="127" customFormat="false" ht="12.8" hidden="false" customHeight="false" outlineLevel="0" collapsed="false">
      <c r="B127" s="0" t="n">
        <v>410865</v>
      </c>
      <c r="C127" s="0" t="n">
        <v>4</v>
      </c>
      <c r="D127" s="0" t="n">
        <v>41</v>
      </c>
      <c r="E127" s="2" t="n">
        <f aca="false">VLOOKUP(B127,'10'!$B$2:$F$5570,4,0)</f>
        <v>-25.1927</v>
      </c>
      <c r="F127" s="2" t="n">
        <f aca="false">VLOOKUP(B127,'10'!$B$2:$F$5570,5,0)</f>
        <v>-51.9911</v>
      </c>
      <c r="G127" s="3" t="n">
        <f aca="false">VLOOKUP(B127,'10'!$B$2:$J$5570,6,0)</f>
        <v>7733.18788373527</v>
      </c>
      <c r="H127" s="0" t="n">
        <f aca="false">IFERROR(IF(I127=K127,0,1),1)</f>
        <v>1</v>
      </c>
      <c r="I127" s="0" t="s">
        <v>3904</v>
      </c>
      <c r="K127" s="4" t="e">
        <f aca="false">VLOOKUP(I127,'[1]41-PR'!K$1:K$1048576,1,0)</f>
        <v>#N/A</v>
      </c>
      <c r="N127" s="0" t="n">
        <v>7170</v>
      </c>
    </row>
    <row r="128" customFormat="false" ht="12.8" hidden="false" customHeight="false" outlineLevel="0" collapsed="false">
      <c r="B128" s="0" t="n">
        <v>410870</v>
      </c>
      <c r="C128" s="0" t="n">
        <v>4</v>
      </c>
      <c r="D128" s="0" t="n">
        <v>41</v>
      </c>
      <c r="E128" s="2" t="n">
        <f aca="false">VLOOKUP(B128,'10'!$B$2:$F$5570,4,0)</f>
        <v>-24.1466</v>
      </c>
      <c r="F128" s="2" t="n">
        <f aca="false">VLOOKUP(B128,'10'!$B$2:$F$5570,5,0)</f>
        <v>-51.5094</v>
      </c>
      <c r="G128" s="3" t="n">
        <f aca="false">VLOOKUP(B128,'10'!$B$2:$J$5570,6,0)</f>
        <v>6193.02159392021</v>
      </c>
      <c r="H128" s="0" t="n">
        <f aca="false">IFERROR(IF(I128=K128,0,1),1)</f>
        <v>0</v>
      </c>
      <c r="I128" s="0" t="s">
        <v>3905</v>
      </c>
      <c r="K128" s="4" t="str">
        <f aca="false">VLOOKUP(I128,'[1]41-PR'!K$1:K$1048576,1,0)</f>
        <v>'Grandes_Rios'</v>
      </c>
      <c r="N128" s="0" t="n">
        <v>5742</v>
      </c>
    </row>
    <row r="129" customFormat="false" ht="12.8" hidden="false" customHeight="false" outlineLevel="0" collapsed="false">
      <c r="B129" s="0" t="n">
        <v>410880</v>
      </c>
      <c r="C129" s="0" t="n">
        <v>4</v>
      </c>
      <c r="D129" s="0" t="n">
        <v>41</v>
      </c>
      <c r="E129" s="2" t="n">
        <f aca="false">VLOOKUP(B129,'10'!$B$2:$F$5570,4,0)</f>
        <v>-24.085</v>
      </c>
      <c r="F129" s="2" t="n">
        <f aca="false">VLOOKUP(B129,'10'!$B$2:$F$5570,5,0)</f>
        <v>-54.2573</v>
      </c>
      <c r="G129" s="3" t="n">
        <f aca="false">VLOOKUP(B129,'10'!$B$2:$J$5570,6,0)</f>
        <v>35509.0299436843</v>
      </c>
      <c r="H129" s="0" t="n">
        <f aca="false">IFERROR(IF(I129=K129,0,1),1)</f>
        <v>0</v>
      </c>
      <c r="I129" s="0" t="s">
        <v>3362</v>
      </c>
      <c r="K129" s="4" t="str">
        <f aca="false">VLOOKUP(I129,'[1]41-PR'!K$1:K$1048576,1,0)</f>
        <v>'Guaira'</v>
      </c>
      <c r="N129" s="0" t="n">
        <v>32923</v>
      </c>
    </row>
    <row r="130" customFormat="false" ht="12.8" hidden="false" customHeight="false" outlineLevel="0" collapsed="false">
      <c r="B130" s="0" t="n">
        <v>410890</v>
      </c>
      <c r="C130" s="0" t="n">
        <v>4</v>
      </c>
      <c r="D130" s="0" t="n">
        <v>41</v>
      </c>
      <c r="E130" s="2" t="n">
        <f aca="false">VLOOKUP(B130,'10'!$B$2:$F$5570,4,0)</f>
        <v>-22.932</v>
      </c>
      <c r="F130" s="2" t="n">
        <f aca="false">VLOOKUP(B130,'10'!$B$2:$F$5570,5,0)</f>
        <v>-52.6906</v>
      </c>
      <c r="G130" s="3" t="n">
        <f aca="false">VLOOKUP(B130,'10'!$B$2:$J$5570,6,0)</f>
        <v>7067.72387756168</v>
      </c>
      <c r="H130" s="0" t="n">
        <f aca="false">IFERROR(IF(I130=K130,0,1),1)</f>
        <v>0</v>
      </c>
      <c r="I130" s="0" t="s">
        <v>3906</v>
      </c>
      <c r="K130" s="4" t="str">
        <f aca="false">VLOOKUP(I130,'[1]41-PR'!K$1:K$1048576,1,0)</f>
        <v>'Guairaca'</v>
      </c>
      <c r="N130" s="0" t="n">
        <v>6553</v>
      </c>
    </row>
    <row r="131" customFormat="false" ht="12.8" hidden="false" customHeight="false" outlineLevel="0" collapsed="false">
      <c r="B131" s="0" t="n">
        <v>410895</v>
      </c>
      <c r="C131" s="0" t="n">
        <v>4</v>
      </c>
      <c r="D131" s="0" t="n">
        <v>41</v>
      </c>
      <c r="E131" s="2" t="n">
        <f aca="false">VLOOKUP(B131,'10'!$B$2:$F$5570,4,0)</f>
        <v>-25.1912</v>
      </c>
      <c r="F131" s="2" t="n">
        <f aca="false">VLOOKUP(B131,'10'!$B$2:$F$5570,5,0)</f>
        <v>-50.8021</v>
      </c>
      <c r="G131" s="3" t="n">
        <f aca="false">VLOOKUP(B131,'10'!$B$2:$J$5570,6,0)</f>
        <v>9344.53832980229</v>
      </c>
      <c r="H131" s="0" t="n">
        <f aca="false">IFERROR(IF(I131=K131,0,1),1)</f>
        <v>1</v>
      </c>
      <c r="I131" s="0" t="s">
        <v>3907</v>
      </c>
      <c r="K131" s="4" t="e">
        <f aca="false">VLOOKUP(I131,'[1]41-PR'!K$1:K$1048576,1,0)</f>
        <v>#N/A</v>
      </c>
      <c r="N131" s="0" t="n">
        <v>8664</v>
      </c>
    </row>
    <row r="132" customFormat="false" ht="12.8" hidden="false" customHeight="false" outlineLevel="0" collapsed="false">
      <c r="B132" s="0" t="n">
        <v>410900</v>
      </c>
      <c r="C132" s="0" t="n">
        <v>4</v>
      </c>
      <c r="D132" s="0" t="n">
        <v>41</v>
      </c>
      <c r="E132" s="2" t="n">
        <f aca="false">VLOOKUP(B132,'10'!$B$2:$F$5570,4,0)</f>
        <v>-23.5203</v>
      </c>
      <c r="F132" s="2" t="n">
        <f aca="false">VLOOKUP(B132,'10'!$B$2:$F$5570,5,0)</f>
        <v>-50.0407</v>
      </c>
      <c r="G132" s="3" t="n">
        <f aca="false">VLOOKUP(B132,'10'!$B$2:$J$5570,6,0)</f>
        <v>4120.05268003748</v>
      </c>
      <c r="H132" s="0" t="n">
        <f aca="false">IFERROR(IF(I132=K132,0,1),1)</f>
        <v>1</v>
      </c>
      <c r="I132" s="0" t="s">
        <v>3908</v>
      </c>
      <c r="K132" s="4" t="e">
        <f aca="false">VLOOKUP(I132,'[1]41-PR'!K$1:K$1048576,1,0)</f>
        <v>#N/A</v>
      </c>
      <c r="N132" s="0" t="n">
        <v>3820</v>
      </c>
    </row>
    <row r="133" customFormat="false" ht="12.8" hidden="false" customHeight="false" outlineLevel="0" collapsed="false">
      <c r="B133" s="0" t="n">
        <v>410910</v>
      </c>
      <c r="C133" s="0" t="n">
        <v>4</v>
      </c>
      <c r="D133" s="0" t="n">
        <v>41</v>
      </c>
      <c r="E133" s="2" t="n">
        <f aca="false">VLOOKUP(B133,'10'!$B$2:$F$5570,4,0)</f>
        <v>-23.3402</v>
      </c>
      <c r="F133" s="2" t="n">
        <f aca="false">VLOOKUP(B133,'10'!$B$2:$F$5570,5,0)</f>
        <v>-52.7786</v>
      </c>
      <c r="G133" s="3" t="n">
        <f aca="false">VLOOKUP(B133,'10'!$B$2:$J$5570,6,0)</f>
        <v>2422.41840821052</v>
      </c>
      <c r="H133" s="0" t="n">
        <f aca="false">IFERROR(IF(I133=K133,0,1),1)</f>
        <v>1</v>
      </c>
      <c r="I133" s="0" t="s">
        <v>3909</v>
      </c>
      <c r="K133" s="4" t="e">
        <f aca="false">VLOOKUP(I133,'[1]41-PR'!K$1:K$1048576,1,0)</f>
        <v>#N/A</v>
      </c>
      <c r="N133" s="0" t="n">
        <v>2246</v>
      </c>
    </row>
    <row r="134" customFormat="false" ht="12.8" hidden="false" customHeight="false" outlineLevel="0" collapsed="false">
      <c r="B134" s="0" t="n">
        <v>410920</v>
      </c>
      <c r="C134" s="0" t="n">
        <v>4</v>
      </c>
      <c r="D134" s="0" t="n">
        <v>41</v>
      </c>
      <c r="E134" s="2" t="n">
        <f aca="false">VLOOKUP(B134,'10'!$B$2:$F$5570,4,0)</f>
        <v>-22.9694</v>
      </c>
      <c r="F134" s="2" t="n">
        <f aca="false">VLOOKUP(B134,'10'!$B$2:$F$5570,5,0)</f>
        <v>-51.6504</v>
      </c>
      <c r="G134" s="3" t="n">
        <f aca="false">VLOOKUP(B134,'10'!$B$2:$J$5570,6,0)</f>
        <v>5902.89222980239</v>
      </c>
      <c r="H134" s="0" t="n">
        <f aca="false">IFERROR(IF(I134=K134,0,1),1)</f>
        <v>1</v>
      </c>
      <c r="I134" s="0" t="s">
        <v>3367</v>
      </c>
      <c r="K134" s="4" t="e">
        <f aca="false">VLOOKUP(I134,'[1]41-PR'!K$1:K$1048576,1,0)</f>
        <v>#N/A</v>
      </c>
      <c r="N134" s="0" t="n">
        <v>5473</v>
      </c>
    </row>
    <row r="135" customFormat="false" ht="12.8" hidden="false" customHeight="false" outlineLevel="0" collapsed="false">
      <c r="B135" s="0" t="n">
        <v>410930</v>
      </c>
      <c r="C135" s="0" t="n">
        <v>4</v>
      </c>
      <c r="D135" s="0" t="n">
        <v>41</v>
      </c>
      <c r="E135" s="2" t="n">
        <f aca="false">VLOOKUP(B135,'10'!$B$2:$F$5570,4,0)</f>
        <v>-25.0968</v>
      </c>
      <c r="F135" s="2" t="n">
        <f aca="false">VLOOKUP(B135,'10'!$B$2:$F$5570,5,0)</f>
        <v>-52.8755</v>
      </c>
      <c r="G135" s="3" t="n">
        <f aca="false">VLOOKUP(B135,'10'!$B$2:$J$5570,6,0)</f>
        <v>13733.1494175176</v>
      </c>
      <c r="H135" s="0" t="n">
        <f aca="false">IFERROR(IF(I135=K135,0,1),1)</f>
        <v>0</v>
      </c>
      <c r="I135" s="0" t="s">
        <v>3910</v>
      </c>
      <c r="K135" s="4" t="str">
        <f aca="false">VLOOKUP(I135,'[1]41-PR'!K$1:K$1048576,1,0)</f>
        <v>'Guaraniacu'</v>
      </c>
      <c r="N135" s="0" t="n">
        <v>12733</v>
      </c>
    </row>
    <row r="136" customFormat="false" ht="12.8" hidden="false" customHeight="false" outlineLevel="0" collapsed="false">
      <c r="B136" s="0" t="n">
        <v>410940</v>
      </c>
      <c r="C136" s="0" t="n">
        <v>4</v>
      </c>
      <c r="D136" s="0" t="n">
        <v>41</v>
      </c>
      <c r="E136" s="2" t="n">
        <f aca="false">VLOOKUP(B136,'10'!$B$2:$F$5570,4,0)</f>
        <v>-25.3902</v>
      </c>
      <c r="F136" s="2" t="n">
        <f aca="false">VLOOKUP(B136,'10'!$B$2:$F$5570,5,0)</f>
        <v>-51.4623</v>
      </c>
      <c r="G136" s="3" t="n">
        <f aca="false">VLOOKUP(B136,'10'!$B$2:$J$5570,6,0)</f>
        <v>194498.842932429</v>
      </c>
      <c r="H136" s="0" t="n">
        <f aca="false">IFERROR(IF(I136=K136,0,1),1)</f>
        <v>0</v>
      </c>
      <c r="I136" s="0" t="s">
        <v>3911</v>
      </c>
      <c r="K136" s="4" t="str">
        <f aca="false">VLOOKUP(I136,'[1]41-PR'!K$1:K$1048576,1,0)</f>
        <v>'Guarapuava'</v>
      </c>
      <c r="N136" s="0" t="n">
        <v>180334</v>
      </c>
    </row>
    <row r="137" customFormat="false" ht="12.8" hidden="false" customHeight="false" outlineLevel="0" collapsed="false">
      <c r="B137" s="0" t="n">
        <v>410950</v>
      </c>
      <c r="C137" s="0" t="n">
        <v>4</v>
      </c>
      <c r="D137" s="0" t="n">
        <v>41</v>
      </c>
      <c r="E137" s="2" t="n">
        <f aca="false">VLOOKUP(B137,'10'!$B$2:$F$5570,4,0)</f>
        <v>-25.3071</v>
      </c>
      <c r="F137" s="2" t="n">
        <f aca="false">VLOOKUP(B137,'10'!$B$2:$F$5570,5,0)</f>
        <v>-48.3204</v>
      </c>
      <c r="G137" s="3" t="n">
        <f aca="false">VLOOKUP(B137,'10'!$B$2:$J$5570,6,0)</f>
        <v>8282.16872513294</v>
      </c>
      <c r="H137" s="0" t="n">
        <f aca="false">IFERROR(IF(I137=K137,0,1),1)</f>
        <v>0</v>
      </c>
      <c r="I137" s="0" t="s">
        <v>3912</v>
      </c>
      <c r="K137" s="4" t="str">
        <f aca="false">VLOOKUP(I137,'[1]41-PR'!K$1:K$1048576,1,0)</f>
        <v>'Guaraquecaba'</v>
      </c>
      <c r="N137" s="0" t="n">
        <v>7679</v>
      </c>
    </row>
    <row r="138" customFormat="false" ht="12.8" hidden="false" customHeight="false" outlineLevel="0" collapsed="false">
      <c r="B138" s="0" t="n">
        <v>410960</v>
      </c>
      <c r="C138" s="0" t="n">
        <v>4</v>
      </c>
      <c r="D138" s="0" t="n">
        <v>41</v>
      </c>
      <c r="E138" s="2" t="n">
        <f aca="false">VLOOKUP(B138,'10'!$B$2:$F$5570,4,0)</f>
        <v>-25.8817</v>
      </c>
      <c r="F138" s="2" t="n">
        <f aca="false">VLOOKUP(B138,'10'!$B$2:$F$5570,5,0)</f>
        <v>-48.5752</v>
      </c>
      <c r="G138" s="3" t="n">
        <f aca="false">VLOOKUP(B138,'10'!$B$2:$J$5570,6,0)</f>
        <v>39469.4575460659</v>
      </c>
      <c r="H138" s="0" t="n">
        <f aca="false">IFERROR(IF(I138=K138,0,1),1)</f>
        <v>0</v>
      </c>
      <c r="I138" s="0" t="s">
        <v>3913</v>
      </c>
      <c r="K138" s="4" t="str">
        <f aca="false">VLOOKUP(I138,'[1]41-PR'!K$1:K$1048576,1,0)</f>
        <v>'Guaratuba'</v>
      </c>
      <c r="N138" s="0" t="n">
        <v>36595</v>
      </c>
    </row>
    <row r="139" customFormat="false" ht="12.8" hidden="false" customHeight="false" outlineLevel="0" collapsed="false">
      <c r="B139" s="0" t="n">
        <v>410965</v>
      </c>
      <c r="C139" s="0" t="n">
        <v>4</v>
      </c>
      <c r="D139" s="0" t="n">
        <v>41</v>
      </c>
      <c r="E139" s="2" t="n">
        <f aca="false">VLOOKUP(B139,'10'!$B$2:$F$5570,4,0)</f>
        <v>-26.139</v>
      </c>
      <c r="F139" s="2" t="n">
        <f aca="false">VLOOKUP(B139,'10'!$B$2:$F$5570,5,0)</f>
        <v>-52.3848</v>
      </c>
      <c r="G139" s="3" t="n">
        <f aca="false">VLOOKUP(B139,'10'!$B$2:$J$5570,6,0)</f>
        <v>5721.6961957065</v>
      </c>
      <c r="H139" s="0" t="n">
        <f aca="false">IFERROR(IF(I139=K139,0,1),1)</f>
        <v>1</v>
      </c>
      <c r="I139" s="0" t="s">
        <v>3914</v>
      </c>
      <c r="K139" s="4" t="e">
        <f aca="false">VLOOKUP(I139,'[1]41-PR'!K$1:K$1048576,1,0)</f>
        <v>#N/A</v>
      </c>
      <c r="N139" s="0" t="n">
        <v>5305</v>
      </c>
    </row>
    <row r="140" customFormat="false" ht="12.8" hidden="false" customHeight="false" outlineLevel="0" collapsed="false">
      <c r="B140" s="0" t="n">
        <v>410970</v>
      </c>
      <c r="C140" s="0" t="n">
        <v>4</v>
      </c>
      <c r="D140" s="0" t="n">
        <v>41</v>
      </c>
      <c r="E140" s="2" t="n">
        <f aca="false">VLOOKUP(B140,'10'!$B$2:$F$5570,4,0)</f>
        <v>-23.8478</v>
      </c>
      <c r="F140" s="2" t="n">
        <f aca="false">VLOOKUP(B140,'10'!$B$2:$F$5570,5,0)</f>
        <v>-50.1932</v>
      </c>
      <c r="G140" s="3" t="n">
        <f aca="false">VLOOKUP(B140,'10'!$B$2:$J$5570,6,0)</f>
        <v>33588.1362727035</v>
      </c>
      <c r="H140" s="0" t="n">
        <f aca="false">IFERROR(IF(I140=K140,0,1),1)</f>
        <v>0</v>
      </c>
      <c r="I140" s="0" t="s">
        <v>3915</v>
      </c>
      <c r="K140" s="4" t="str">
        <f aca="false">VLOOKUP(I140,'[1]41-PR'!K$1:K$1048576,1,0)</f>
        <v>'Ibaiti'</v>
      </c>
      <c r="N140" s="0" t="n">
        <v>31142</v>
      </c>
    </row>
    <row r="141" customFormat="false" ht="12.8" hidden="false" customHeight="false" outlineLevel="0" collapsed="false">
      <c r="B141" s="0" t="n">
        <v>410975</v>
      </c>
      <c r="C141" s="0" t="n">
        <v>4</v>
      </c>
      <c r="D141" s="0" t="n">
        <v>41</v>
      </c>
      <c r="E141" s="2" t="n">
        <f aca="false">VLOOKUP(B141,'10'!$B$2:$F$5570,4,0)</f>
        <v>-25.1193</v>
      </c>
      <c r="F141" s="2" t="n">
        <f aca="false">VLOOKUP(B141,'10'!$B$2:$F$5570,5,0)</f>
        <v>-53.0072</v>
      </c>
      <c r="G141" s="3" t="n">
        <f aca="false">VLOOKUP(B141,'10'!$B$2:$J$5570,6,0)</f>
        <v>6831.52190454382</v>
      </c>
      <c r="H141" s="0" t="n">
        <f aca="false">IFERROR(IF(I141=K141,0,1),1)</f>
        <v>0</v>
      </c>
      <c r="I141" s="0" t="s">
        <v>3916</v>
      </c>
      <c r="K141" s="4" t="str">
        <f aca="false">VLOOKUP(I141,'[1]41-PR'!K$1:K$1048576,1,0)</f>
        <v>'Ibema'</v>
      </c>
      <c r="N141" s="0" t="n">
        <v>6334</v>
      </c>
    </row>
    <row r="142" customFormat="false" ht="12.8" hidden="false" customHeight="false" outlineLevel="0" collapsed="false">
      <c r="B142" s="0" t="n">
        <v>410980</v>
      </c>
      <c r="C142" s="0" t="n">
        <v>4</v>
      </c>
      <c r="D142" s="0" t="n">
        <v>41</v>
      </c>
      <c r="E142" s="2" t="n">
        <f aca="false">VLOOKUP(B142,'10'!$B$2:$F$5570,4,0)</f>
        <v>-23.2659</v>
      </c>
      <c r="F142" s="2" t="n">
        <f aca="false">VLOOKUP(B142,'10'!$B$2:$F$5570,5,0)</f>
        <v>-51.0522</v>
      </c>
      <c r="G142" s="3" t="n">
        <f aca="false">VLOOKUP(B142,'10'!$B$2:$J$5570,6,0)</f>
        <v>58209.2259533044</v>
      </c>
      <c r="H142" s="0" t="n">
        <f aca="false">IFERROR(IF(I142=K142,0,1),1)</f>
        <v>0</v>
      </c>
      <c r="I142" s="0" t="s">
        <v>3917</v>
      </c>
      <c r="K142" s="4" t="str">
        <f aca="false">VLOOKUP(I142,'[1]41-PR'!K$1:K$1048576,1,0)</f>
        <v>'Ibipora'</v>
      </c>
      <c r="N142" s="0" t="n">
        <v>53970</v>
      </c>
    </row>
    <row r="143" customFormat="false" ht="12.8" hidden="false" customHeight="false" outlineLevel="0" collapsed="false">
      <c r="B143" s="0" t="n">
        <v>410990</v>
      </c>
      <c r="C143" s="0" t="n">
        <v>4</v>
      </c>
      <c r="D143" s="0" t="n">
        <v>41</v>
      </c>
      <c r="E143" s="2" t="n">
        <f aca="false">VLOOKUP(B143,'10'!$B$2:$F$5570,4,0)</f>
        <v>-23.3944</v>
      </c>
      <c r="F143" s="2" t="n">
        <f aca="false">VLOOKUP(B143,'10'!$B$2:$F$5570,5,0)</f>
        <v>-53.615</v>
      </c>
      <c r="G143" s="3" t="n">
        <f aca="false">VLOOKUP(B143,'10'!$B$2:$J$5570,6,0)</f>
        <v>8655.34627154471</v>
      </c>
      <c r="H143" s="0" t="n">
        <f aca="false">IFERROR(IF(I143=K143,0,1),1)</f>
        <v>1</v>
      </c>
      <c r="I143" s="0" t="s">
        <v>3918</v>
      </c>
      <c r="K143" s="4" t="e">
        <f aca="false">VLOOKUP(I143,'[1]41-PR'!K$1:K$1048576,1,0)</f>
        <v>#N/A</v>
      </c>
      <c r="N143" s="0" t="n">
        <v>8025</v>
      </c>
    </row>
    <row r="144" customFormat="false" ht="12.8" hidden="false" customHeight="false" outlineLevel="0" collapsed="false">
      <c r="B144" s="0" t="n">
        <v>411000</v>
      </c>
      <c r="C144" s="0" t="n">
        <v>4</v>
      </c>
      <c r="D144" s="0" t="n">
        <v>41</v>
      </c>
      <c r="E144" s="2" t="n">
        <f aca="false">VLOOKUP(B144,'10'!$B$2:$F$5570,4,0)</f>
        <v>-23.1949</v>
      </c>
      <c r="F144" s="2" t="n">
        <f aca="false">VLOOKUP(B144,'10'!$B$2:$F$5570,5,0)</f>
        <v>-51.8256</v>
      </c>
      <c r="G144" s="3" t="n">
        <f aca="false">VLOOKUP(B144,'10'!$B$2:$J$5570,6,0)</f>
        <v>4708.93979084912</v>
      </c>
      <c r="H144" s="0" t="n">
        <f aca="false">IFERROR(IF(I144=K144,0,1),1)</f>
        <v>1</v>
      </c>
      <c r="I144" s="0" t="s">
        <v>3919</v>
      </c>
      <c r="K144" s="4" t="e">
        <f aca="false">VLOOKUP(I144,'[1]41-PR'!K$1:K$1048576,1,0)</f>
        <v>#N/A</v>
      </c>
      <c r="N144" s="0" t="n">
        <v>4366</v>
      </c>
    </row>
    <row r="145" customFormat="false" ht="12.8" hidden="false" customHeight="false" outlineLevel="0" collapsed="false">
      <c r="B145" s="0" t="n">
        <v>411005</v>
      </c>
      <c r="C145" s="0" t="n">
        <v>4</v>
      </c>
      <c r="D145" s="0" t="n">
        <v>41</v>
      </c>
      <c r="E145" s="2" t="n">
        <f aca="false">VLOOKUP(B145,'10'!$B$2:$F$5570,4,0)</f>
        <v>-24.7153</v>
      </c>
      <c r="F145" s="2" t="n">
        <f aca="false">VLOOKUP(B145,'10'!$B$2:$F$5570,5,0)</f>
        <v>-53.0827</v>
      </c>
      <c r="G145" s="3" t="n">
        <f aca="false">VLOOKUP(B145,'10'!$B$2:$J$5570,6,0)</f>
        <v>2435.36098207451</v>
      </c>
      <c r="H145" s="0" t="n">
        <f aca="false">IFERROR(IF(I145=K145,0,1),1)</f>
        <v>1</v>
      </c>
      <c r="I145" s="0" t="s">
        <v>983</v>
      </c>
      <c r="K145" s="4" t="e">
        <f aca="false">VLOOKUP(I145,'[1]41-PR'!K$1:K$1048576,1,0)</f>
        <v>#N/A</v>
      </c>
      <c r="N145" s="0" t="n">
        <v>2258</v>
      </c>
    </row>
    <row r="146" customFormat="false" ht="12.8" hidden="false" customHeight="false" outlineLevel="0" collapsed="false">
      <c r="B146" s="0" t="n">
        <v>411007</v>
      </c>
      <c r="C146" s="0" t="n">
        <v>4</v>
      </c>
      <c r="D146" s="0" t="n">
        <v>41</v>
      </c>
      <c r="E146" s="2" t="n">
        <f aca="false">VLOOKUP(B146,'10'!$B$2:$F$5570,4,0)</f>
        <v>-24.448</v>
      </c>
      <c r="F146" s="2" t="n">
        <f aca="false">VLOOKUP(B146,'10'!$B$2:$F$5570,5,0)</f>
        <v>-50.7533</v>
      </c>
      <c r="G146" s="3" t="n">
        <f aca="false">VLOOKUP(B146,'10'!$B$2:$J$5570,6,0)</f>
        <v>13952.0946253835</v>
      </c>
      <c r="H146" s="0" t="n">
        <f aca="false">IFERROR(IF(I146=K146,0,1),1)</f>
        <v>1</v>
      </c>
      <c r="I146" s="0" t="s">
        <v>3920</v>
      </c>
      <c r="K146" s="4" t="e">
        <f aca="false">VLOOKUP(I146,'[1]41-PR'!K$1:K$1048576,1,0)</f>
        <v>#N/A</v>
      </c>
      <c r="N146" s="0" t="n">
        <v>12936</v>
      </c>
    </row>
    <row r="147" customFormat="false" ht="12.8" hidden="false" customHeight="false" outlineLevel="0" collapsed="false">
      <c r="B147" s="0" t="n">
        <v>411010</v>
      </c>
      <c r="C147" s="0" t="n">
        <v>4</v>
      </c>
      <c r="D147" s="0" t="n">
        <v>41</v>
      </c>
      <c r="E147" s="2" t="n">
        <f aca="false">VLOOKUP(B147,'10'!$B$2:$F$5570,4,0)</f>
        <v>-25.2285</v>
      </c>
      <c r="F147" s="2" t="n">
        <f aca="false">VLOOKUP(B147,'10'!$B$2:$F$5570,5,0)</f>
        <v>-50.5989</v>
      </c>
      <c r="G147" s="3" t="n">
        <f aca="false">VLOOKUP(B147,'10'!$B$2:$J$5570,6,0)</f>
        <v>34706.5903641168</v>
      </c>
      <c r="H147" s="0" t="n">
        <f aca="false">IFERROR(IF(I147=K147,0,1),1)</f>
        <v>1</v>
      </c>
      <c r="I147" s="0" t="s">
        <v>3921</v>
      </c>
      <c r="K147" s="4" t="e">
        <f aca="false">VLOOKUP(I147,'[1]41-PR'!K$1:K$1048576,1,0)</f>
        <v>#N/A</v>
      </c>
      <c r="N147" s="0" t="n">
        <v>32179</v>
      </c>
    </row>
    <row r="148" customFormat="false" ht="12.8" hidden="false" customHeight="false" outlineLevel="0" collapsed="false">
      <c r="B148" s="0" t="n">
        <v>411020</v>
      </c>
      <c r="C148" s="0" t="n">
        <v>4</v>
      </c>
      <c r="D148" s="0" t="n">
        <v>41</v>
      </c>
      <c r="E148" s="2" t="n">
        <f aca="false">VLOOKUP(B148,'10'!$B$2:$F$5570,4,0)</f>
        <v>-25.5704</v>
      </c>
      <c r="F148" s="2" t="n">
        <f aca="false">VLOOKUP(B148,'10'!$B$2:$F$5570,5,0)</f>
        <v>-51.0769</v>
      </c>
      <c r="G148" s="3" t="n">
        <f aca="false">VLOOKUP(B148,'10'!$B$2:$J$5570,6,0)</f>
        <v>12003.1587110307</v>
      </c>
      <c r="H148" s="0" t="n">
        <f aca="false">IFERROR(IF(I148=K148,0,1),1)</f>
        <v>1</v>
      </c>
      <c r="I148" s="0" t="s">
        <v>3922</v>
      </c>
      <c r="K148" s="4" t="e">
        <f aca="false">VLOOKUP(I148,'[1]41-PR'!K$1:K$1048576,1,0)</f>
        <v>#N/A</v>
      </c>
      <c r="N148" s="0" t="n">
        <v>11129</v>
      </c>
    </row>
    <row r="149" customFormat="false" ht="12.8" hidden="false" customHeight="false" outlineLevel="0" collapsed="false">
      <c r="B149" s="0" t="n">
        <v>411030</v>
      </c>
      <c r="C149" s="0" t="n">
        <v>4</v>
      </c>
      <c r="D149" s="0" t="n">
        <v>41</v>
      </c>
      <c r="E149" s="2" t="n">
        <f aca="false">VLOOKUP(B149,'10'!$B$2:$F$5570,4,0)</f>
        <v>-22.7509</v>
      </c>
      <c r="F149" s="2" t="n">
        <f aca="false">VLOOKUP(B149,'10'!$B$2:$F$5570,5,0)</f>
        <v>-52.1995</v>
      </c>
      <c r="G149" s="3" t="n">
        <f aca="false">VLOOKUP(B149,'10'!$B$2:$J$5570,6,0)</f>
        <v>3346.73389166395</v>
      </c>
      <c r="H149" s="0" t="n">
        <f aca="false">IFERROR(IF(I149=K149,0,1),1)</f>
        <v>0</v>
      </c>
      <c r="I149" s="0" t="s">
        <v>1520</v>
      </c>
      <c r="K149" s="4" t="str">
        <f aca="false">VLOOKUP(I149,'[1]41-PR'!K$1:K$1048576,1,0)</f>
        <v>'Inaja'</v>
      </c>
      <c r="N149" s="0" t="n">
        <v>3103</v>
      </c>
    </row>
    <row r="150" customFormat="false" ht="12.8" hidden="false" customHeight="false" outlineLevel="0" collapsed="false">
      <c r="B150" s="0" t="n">
        <v>411040</v>
      </c>
      <c r="C150" s="0" t="n">
        <v>4</v>
      </c>
      <c r="D150" s="0" t="n">
        <v>41</v>
      </c>
      <c r="E150" s="2" t="n">
        <f aca="false">VLOOKUP(B150,'10'!$B$2:$F$5570,4,0)</f>
        <v>-23.4762</v>
      </c>
      <c r="F150" s="2" t="n">
        <f aca="false">VLOOKUP(B150,'10'!$B$2:$F$5570,5,0)</f>
        <v>-52.6989</v>
      </c>
      <c r="G150" s="3" t="n">
        <f aca="false">VLOOKUP(B150,'10'!$B$2:$J$5570,6,0)</f>
        <v>4798.45926007507</v>
      </c>
      <c r="H150" s="0" t="n">
        <f aca="false">IFERROR(IF(I150=K150,0,1),1)</f>
        <v>0</v>
      </c>
      <c r="I150" s="0" t="s">
        <v>2517</v>
      </c>
      <c r="K150" s="4" t="str">
        <f aca="false">VLOOKUP(I150,'[1]41-PR'!K$1:K$1048576,1,0)</f>
        <v>'Indianopolis'</v>
      </c>
      <c r="N150" s="0" t="n">
        <v>4449</v>
      </c>
    </row>
    <row r="151" customFormat="false" ht="12.8" hidden="false" customHeight="false" outlineLevel="0" collapsed="false">
      <c r="B151" s="0" t="n">
        <v>411050</v>
      </c>
      <c r="C151" s="0" t="n">
        <v>4</v>
      </c>
      <c r="D151" s="0" t="n">
        <v>41</v>
      </c>
      <c r="E151" s="2" t="n">
        <f aca="false">VLOOKUP(B151,'10'!$B$2:$F$5570,4,0)</f>
        <v>-25.0238</v>
      </c>
      <c r="F151" s="2" t="n">
        <f aca="false">VLOOKUP(B151,'10'!$B$2:$F$5570,5,0)</f>
        <v>-50.5794</v>
      </c>
      <c r="G151" s="3" t="n">
        <f aca="false">VLOOKUP(B151,'10'!$B$2:$J$5570,6,0)</f>
        <v>16277.443729614</v>
      </c>
      <c r="H151" s="0" t="n">
        <f aca="false">IFERROR(IF(I151=K151,0,1),1)</f>
        <v>0</v>
      </c>
      <c r="I151" s="0" t="s">
        <v>3923</v>
      </c>
      <c r="K151" s="4" t="str">
        <f aca="false">VLOOKUP(I151,'[1]41-PR'!K$1:K$1048576,1,0)</f>
        <v>'Ipiranga'</v>
      </c>
      <c r="N151" s="0" t="n">
        <v>15092</v>
      </c>
    </row>
    <row r="152" customFormat="false" ht="12.8" hidden="false" customHeight="false" outlineLevel="0" collapsed="false">
      <c r="B152" s="0" t="n">
        <v>411060</v>
      </c>
      <c r="C152" s="0" t="n">
        <v>4</v>
      </c>
      <c r="D152" s="0" t="n">
        <v>41</v>
      </c>
      <c r="E152" s="2" t="n">
        <f aca="false">VLOOKUP(B152,'10'!$B$2:$F$5570,4,0)</f>
        <v>-24.0083</v>
      </c>
      <c r="F152" s="2" t="n">
        <f aca="false">VLOOKUP(B152,'10'!$B$2:$F$5570,5,0)</f>
        <v>-53.706</v>
      </c>
      <c r="G152" s="3" t="n">
        <f aca="false">VLOOKUP(B152,'10'!$B$2:$J$5570,6,0)</f>
        <v>15178.4034989967</v>
      </c>
      <c r="H152" s="0" t="n">
        <f aca="false">IFERROR(IF(I152=K152,0,1),1)</f>
        <v>0</v>
      </c>
      <c r="I152" s="0" t="s">
        <v>3924</v>
      </c>
      <c r="K152" s="4" t="str">
        <f aca="false">VLOOKUP(I152,'[1]41-PR'!K$1:K$1048576,1,0)</f>
        <v>'Ipora'</v>
      </c>
      <c r="N152" s="0" t="n">
        <v>14073</v>
      </c>
    </row>
    <row r="153" customFormat="false" ht="12.8" hidden="false" customHeight="false" outlineLevel="0" collapsed="false">
      <c r="B153" s="0" t="n">
        <v>411065</v>
      </c>
      <c r="C153" s="0" t="n">
        <v>4</v>
      </c>
      <c r="D153" s="0" t="n">
        <v>41</v>
      </c>
      <c r="E153" s="2" t="n">
        <f aca="false">VLOOKUP(B153,'10'!$B$2:$F$5570,4,0)</f>
        <v>-24.4262</v>
      </c>
      <c r="F153" s="2" t="n">
        <f aca="false">VLOOKUP(B153,'10'!$B$2:$F$5570,5,0)</f>
        <v>-53.3528</v>
      </c>
      <c r="G153" s="3" t="n">
        <f aca="false">VLOOKUP(B153,'10'!$B$2:$J$5570,6,0)</f>
        <v>2507.62368614847</v>
      </c>
      <c r="H153" s="0" t="n">
        <f aca="false">IFERROR(IF(I153=K153,0,1),1)</f>
        <v>1</v>
      </c>
      <c r="I153" s="0" t="s">
        <v>3925</v>
      </c>
      <c r="K153" s="4" t="e">
        <f aca="false">VLOOKUP(I153,'[1]41-PR'!K$1:K$1048576,1,0)</f>
        <v>#N/A</v>
      </c>
      <c r="N153" s="0" t="n">
        <v>2325</v>
      </c>
    </row>
    <row r="154" customFormat="false" ht="12.8" hidden="false" customHeight="false" outlineLevel="0" collapsed="false">
      <c r="B154" s="0" t="n">
        <v>411070</v>
      </c>
      <c r="C154" s="0" t="n">
        <v>4</v>
      </c>
      <c r="D154" s="0" t="n">
        <v>41</v>
      </c>
      <c r="E154" s="2" t="n">
        <f aca="false">VLOOKUP(B154,'10'!$B$2:$F$5570,4,0)</f>
        <v>-25.4697</v>
      </c>
      <c r="F154" s="2" t="n">
        <f aca="false">VLOOKUP(B154,'10'!$B$2:$F$5570,5,0)</f>
        <v>-50.6493</v>
      </c>
      <c r="G154" s="3" t="n">
        <f aca="false">VLOOKUP(B154,'10'!$B$2:$J$5570,6,0)</f>
        <v>65097.9108924142</v>
      </c>
      <c r="H154" s="0" t="n">
        <f aca="false">IFERROR(IF(I154=K154,0,1),1)</f>
        <v>0</v>
      </c>
      <c r="I154" s="0" t="s">
        <v>3926</v>
      </c>
      <c r="K154" s="4" t="str">
        <f aca="false">VLOOKUP(I154,'[1]41-PR'!K$1:K$1048576,1,0)</f>
        <v>'Irati'</v>
      </c>
      <c r="N154" s="0" t="n">
        <v>60357</v>
      </c>
    </row>
    <row r="155" customFormat="false" ht="12.8" hidden="false" customHeight="false" outlineLevel="0" collapsed="false">
      <c r="B155" s="0" t="n">
        <v>411080</v>
      </c>
      <c r="C155" s="0" t="n">
        <v>4</v>
      </c>
      <c r="D155" s="0" t="n">
        <v>41</v>
      </c>
      <c r="E155" s="2" t="n">
        <f aca="false">VLOOKUP(B155,'10'!$B$2:$F$5570,4,0)</f>
        <v>-24.4253</v>
      </c>
      <c r="F155" s="2" t="n">
        <f aca="false">VLOOKUP(B155,'10'!$B$2:$F$5570,5,0)</f>
        <v>-52.1012</v>
      </c>
      <c r="G155" s="3" t="n">
        <f aca="false">VLOOKUP(B155,'10'!$B$2:$J$5570,6,0)</f>
        <v>11045.4082450952</v>
      </c>
      <c r="H155" s="0" t="n">
        <f aca="false">IFERROR(IF(I155=K155,0,1),1)</f>
        <v>0</v>
      </c>
      <c r="I155" s="0" t="s">
        <v>3927</v>
      </c>
      <c r="K155" s="4" t="str">
        <f aca="false">VLOOKUP(I155,'[1]41-PR'!K$1:K$1048576,1,0)</f>
        <v>'Iretama'</v>
      </c>
      <c r="N155" s="0" t="n">
        <v>10241</v>
      </c>
    </row>
    <row r="156" customFormat="false" ht="12.8" hidden="false" customHeight="false" outlineLevel="0" collapsed="false">
      <c r="B156" s="0" t="n">
        <v>411090</v>
      </c>
      <c r="C156" s="0" t="n">
        <v>4</v>
      </c>
      <c r="D156" s="0" t="n">
        <v>41</v>
      </c>
      <c r="E156" s="2" t="n">
        <f aca="false">VLOOKUP(B156,'10'!$B$2:$F$5570,4,0)</f>
        <v>-22.6183</v>
      </c>
      <c r="F156" s="2" t="n">
        <f aca="false">VLOOKUP(B156,'10'!$B$2:$F$5570,5,0)</f>
        <v>-51.9674</v>
      </c>
      <c r="G156" s="3" t="n">
        <f aca="false">VLOOKUP(B156,'10'!$B$2:$J$5570,6,0)</f>
        <v>4839.44407731104</v>
      </c>
      <c r="H156" s="0" t="n">
        <f aca="false">IFERROR(IF(I156=K156,0,1),1)</f>
        <v>1</v>
      </c>
      <c r="I156" s="0" t="s">
        <v>3928</v>
      </c>
      <c r="K156" s="4" t="e">
        <f aca="false">VLOOKUP(I156,'[1]41-PR'!K$1:K$1048576,1,0)</f>
        <v>#N/A</v>
      </c>
      <c r="N156" s="0" t="n">
        <v>4487</v>
      </c>
    </row>
    <row r="157" customFormat="false" ht="12.8" hidden="false" customHeight="false" outlineLevel="0" collapsed="false">
      <c r="B157" s="0" t="n">
        <v>411095</v>
      </c>
      <c r="C157" s="0" t="n">
        <v>4</v>
      </c>
      <c r="D157" s="0" t="n">
        <v>41</v>
      </c>
      <c r="E157" s="2" t="n">
        <f aca="false">VLOOKUP(B157,'10'!$B$2:$F$5570,4,0)</f>
        <v>-25.1366</v>
      </c>
      <c r="F157" s="2" t="n">
        <f aca="false">VLOOKUP(B157,'10'!$B$2:$F$5570,5,0)</f>
        <v>-54.3001</v>
      </c>
      <c r="G157" s="3" t="n">
        <f aca="false">VLOOKUP(B157,'10'!$B$2:$J$5570,6,0)</f>
        <v>11821.9626769348</v>
      </c>
      <c r="H157" s="0" t="n">
        <f aca="false">IFERROR(IF(I157=K157,0,1),1)</f>
        <v>0</v>
      </c>
      <c r="I157" s="0" t="s">
        <v>3929</v>
      </c>
      <c r="K157" s="4" t="str">
        <f aca="false">VLOOKUP(I157,'[1]41-PR'!K$1:K$1048576,1,0)</f>
        <v>'Itaipulandia'</v>
      </c>
      <c r="N157" s="0" t="n">
        <v>10961</v>
      </c>
    </row>
    <row r="158" customFormat="false" ht="12.8" hidden="false" customHeight="false" outlineLevel="0" collapsed="false">
      <c r="B158" s="0" t="n">
        <v>411100</v>
      </c>
      <c r="C158" s="0" t="n">
        <v>4</v>
      </c>
      <c r="D158" s="0" t="n">
        <v>41</v>
      </c>
      <c r="E158" s="2" t="n">
        <f aca="false">VLOOKUP(B158,'10'!$B$2:$F$5570,4,0)</f>
        <v>-23.0181</v>
      </c>
      <c r="F158" s="2" t="n">
        <f aca="false">VLOOKUP(B158,'10'!$B$2:$F$5570,5,0)</f>
        <v>-50.4097</v>
      </c>
      <c r="G158" s="3" t="n">
        <f aca="false">VLOOKUP(B158,'10'!$B$2:$J$5570,6,0)</f>
        <v>7135.67239034764</v>
      </c>
      <c r="H158" s="0" t="n">
        <f aca="false">IFERROR(IF(I158=K158,0,1),1)</f>
        <v>0</v>
      </c>
      <c r="I158" s="0" t="s">
        <v>3930</v>
      </c>
      <c r="K158" s="4" t="str">
        <f aca="false">VLOOKUP(I158,'[1]41-PR'!K$1:K$1048576,1,0)</f>
        <v>'Itambaraca'</v>
      </c>
      <c r="N158" s="0" t="n">
        <v>6616</v>
      </c>
    </row>
    <row r="159" customFormat="false" ht="12.8" hidden="false" customHeight="false" outlineLevel="0" collapsed="false">
      <c r="B159" s="0" t="n">
        <v>411110</v>
      </c>
      <c r="C159" s="0" t="n">
        <v>4</v>
      </c>
      <c r="D159" s="0" t="n">
        <v>41</v>
      </c>
      <c r="E159" s="2" t="n">
        <f aca="false">VLOOKUP(B159,'10'!$B$2:$F$5570,4,0)</f>
        <v>-23.6601</v>
      </c>
      <c r="F159" s="2" t="n">
        <f aca="false">VLOOKUP(B159,'10'!$B$2:$F$5570,5,0)</f>
        <v>-51.9912</v>
      </c>
      <c r="G159" s="3" t="n">
        <f aca="false">VLOOKUP(B159,'10'!$B$2:$J$5570,6,0)</f>
        <v>6586.69154894997</v>
      </c>
      <c r="H159" s="0" t="n">
        <f aca="false">IFERROR(IF(I159=K159,0,1),1)</f>
        <v>0</v>
      </c>
      <c r="I159" s="0" t="s">
        <v>1527</v>
      </c>
      <c r="K159" s="4" t="str">
        <f aca="false">VLOOKUP(I159,'[1]41-PR'!K$1:K$1048576,1,0)</f>
        <v>'Itambe'</v>
      </c>
      <c r="N159" s="0" t="n">
        <v>6107</v>
      </c>
    </row>
    <row r="160" customFormat="false" ht="12.8" hidden="false" customHeight="false" outlineLevel="0" collapsed="false">
      <c r="B160" s="0" t="n">
        <v>411120</v>
      </c>
      <c r="C160" s="0" t="n">
        <v>4</v>
      </c>
      <c r="D160" s="0" t="n">
        <v>41</v>
      </c>
      <c r="E160" s="2" t="n">
        <f aca="false">VLOOKUP(B160,'10'!$B$2:$F$5570,4,0)</f>
        <v>-25.9619</v>
      </c>
      <c r="F160" s="2" t="n">
        <f aca="false">VLOOKUP(B160,'10'!$B$2:$F$5570,5,0)</f>
        <v>-52.8152</v>
      </c>
      <c r="G160" s="3" t="n">
        <f aca="false">VLOOKUP(B160,'10'!$B$2:$J$5570,6,0)</f>
        <v>12760.2992820742</v>
      </c>
      <c r="H160" s="0" t="n">
        <f aca="false">IFERROR(IF(I160=K160,0,1),1)</f>
        <v>1</v>
      </c>
      <c r="I160" s="0" t="s">
        <v>3931</v>
      </c>
      <c r="K160" s="4" t="e">
        <f aca="false">VLOOKUP(I160,'[1]41-PR'!K$1:K$1048576,1,0)</f>
        <v>#N/A</v>
      </c>
      <c r="N160" s="0" t="n">
        <v>11831</v>
      </c>
    </row>
    <row r="161" customFormat="false" ht="12.8" hidden="false" customHeight="false" outlineLevel="0" collapsed="false">
      <c r="B161" s="0" t="n">
        <v>411125</v>
      </c>
      <c r="C161" s="0" t="n">
        <v>4</v>
      </c>
      <c r="D161" s="0" t="n">
        <v>41</v>
      </c>
      <c r="E161" s="2" t="n">
        <f aca="false">VLOOKUP(B161,'10'!$B$2:$F$5570,4,0)</f>
        <v>-25.2193</v>
      </c>
      <c r="F161" s="2" t="n">
        <f aca="false">VLOOKUP(B161,'10'!$B$2:$F$5570,5,0)</f>
        <v>-49.3454</v>
      </c>
      <c r="G161" s="3" t="n">
        <f aca="false">VLOOKUP(B161,'10'!$B$2:$J$5570,6,0)</f>
        <v>30401.0274586954</v>
      </c>
      <c r="H161" s="0" t="n">
        <f aca="false">IFERROR(IF(I161=K161,0,1),1)</f>
        <v>0</v>
      </c>
      <c r="I161" s="0" t="s">
        <v>3932</v>
      </c>
      <c r="K161" s="4" t="str">
        <f aca="false">VLOOKUP(I161,'[1]41-PR'!K$1:K$1048576,1,0)</f>
        <v>'Itaperucu'</v>
      </c>
      <c r="N161" s="0" t="n">
        <v>28187</v>
      </c>
    </row>
    <row r="162" customFormat="false" ht="12.8" hidden="false" customHeight="false" outlineLevel="0" collapsed="false">
      <c r="B162" s="0" t="n">
        <v>411130</v>
      </c>
      <c r="C162" s="0" t="n">
        <v>4</v>
      </c>
      <c r="D162" s="0" t="n">
        <v>41</v>
      </c>
      <c r="E162" s="2" t="n">
        <f aca="false">VLOOKUP(B162,'10'!$B$2:$F$5570,4,0)</f>
        <v>-22.7289</v>
      </c>
      <c r="F162" s="2" t="n">
        <f aca="false">VLOOKUP(B162,'10'!$B$2:$F$5570,5,0)</f>
        <v>-52.8874</v>
      </c>
      <c r="G162" s="3" t="n">
        <f aca="false">VLOOKUP(B162,'10'!$B$2:$J$5570,6,0)</f>
        <v>3182.79462272005</v>
      </c>
      <c r="H162" s="0" t="n">
        <f aca="false">IFERROR(IF(I162=K162,0,1),1)</f>
        <v>0</v>
      </c>
      <c r="I162" s="0" t="s">
        <v>3933</v>
      </c>
      <c r="K162" s="4" t="str">
        <f aca="false">VLOOKUP(I162,'[1]41-PR'!K$1:K$1048576,1,0)</f>
        <v>'Itauna_Do_Sul'</v>
      </c>
      <c r="N162" s="0" t="n">
        <v>2951</v>
      </c>
    </row>
    <row r="163" customFormat="false" ht="12.8" hidden="false" customHeight="false" outlineLevel="0" collapsed="false">
      <c r="B163" s="0" t="n">
        <v>411140</v>
      </c>
      <c r="C163" s="0" t="n">
        <v>4</v>
      </c>
      <c r="D163" s="0" t="n">
        <v>41</v>
      </c>
      <c r="E163" s="2" t="n">
        <f aca="false">VLOOKUP(B163,'10'!$B$2:$F$5570,4,0)</f>
        <v>-25.0067</v>
      </c>
      <c r="F163" s="2" t="n">
        <f aca="false">VLOOKUP(B163,'10'!$B$2:$F$5570,5,0)</f>
        <v>-50.857</v>
      </c>
      <c r="G163" s="3" t="n">
        <f aca="false">VLOOKUP(B163,'10'!$B$2:$J$5570,6,0)</f>
        <v>14874.2530131929</v>
      </c>
      <c r="H163" s="0" t="n">
        <f aca="false">IFERROR(IF(I163=K163,0,1),1)</f>
        <v>0</v>
      </c>
      <c r="I163" s="0" t="s">
        <v>3934</v>
      </c>
      <c r="K163" s="4" t="str">
        <f aca="false">VLOOKUP(I163,'[1]41-PR'!K$1:K$1048576,1,0)</f>
        <v>'Ivai'</v>
      </c>
      <c r="N163" s="0" t="n">
        <v>13791</v>
      </c>
    </row>
    <row r="164" customFormat="false" ht="12.8" hidden="false" customHeight="false" outlineLevel="0" collapsed="false">
      <c r="B164" s="0" t="n">
        <v>411150</v>
      </c>
      <c r="C164" s="0" t="n">
        <v>4</v>
      </c>
      <c r="D164" s="0" t="n">
        <v>41</v>
      </c>
      <c r="E164" s="2" t="n">
        <f aca="false">VLOOKUP(B164,'10'!$B$2:$F$5570,4,0)</f>
        <v>-24.2485</v>
      </c>
      <c r="F164" s="2" t="n">
        <f aca="false">VLOOKUP(B164,'10'!$B$2:$F$5570,5,0)</f>
        <v>-51.6754</v>
      </c>
      <c r="G164" s="3" t="n">
        <f aca="false">VLOOKUP(B164,'10'!$B$2:$J$5570,6,0)</f>
        <v>34551.2794777489</v>
      </c>
      <c r="H164" s="0" t="n">
        <f aca="false">IFERROR(IF(I164=K164,0,1),1)</f>
        <v>0</v>
      </c>
      <c r="I164" s="0" t="s">
        <v>3935</v>
      </c>
      <c r="K164" s="4" t="str">
        <f aca="false">VLOOKUP(I164,'[1]41-PR'!K$1:K$1048576,1,0)</f>
        <v>'Ivaipora'</v>
      </c>
      <c r="N164" s="0" t="n">
        <v>32035</v>
      </c>
    </row>
    <row r="165" customFormat="false" ht="12.8" hidden="false" customHeight="false" outlineLevel="0" collapsed="false">
      <c r="B165" s="0" t="n">
        <v>411155</v>
      </c>
      <c r="C165" s="0" t="n">
        <v>4</v>
      </c>
      <c r="D165" s="0" t="n">
        <v>41</v>
      </c>
      <c r="E165" s="2" t="n">
        <f aca="false">VLOOKUP(B165,'10'!$B$2:$F$5570,4,0)</f>
        <v>-23.4072</v>
      </c>
      <c r="F165" s="2" t="n">
        <f aca="false">VLOOKUP(B165,'10'!$B$2:$F$5570,5,0)</f>
        <v>-53.3687</v>
      </c>
      <c r="G165" s="3" t="n">
        <f aca="false">VLOOKUP(B165,'10'!$B$2:$J$5570,6,0)</f>
        <v>8766.43669721064</v>
      </c>
      <c r="H165" s="0" t="n">
        <f aca="false">IFERROR(IF(I165=K165,0,1),1)</f>
        <v>1</v>
      </c>
      <c r="I165" s="0" t="s">
        <v>3936</v>
      </c>
      <c r="K165" s="4" t="e">
        <f aca="false">VLOOKUP(I165,'[1]41-PR'!K$1:K$1048576,1,0)</f>
        <v>#N/A</v>
      </c>
      <c r="N165" s="0" t="n">
        <v>8128</v>
      </c>
    </row>
    <row r="166" customFormat="false" ht="12.8" hidden="false" customHeight="false" outlineLevel="0" collapsed="false">
      <c r="B166" s="0" t="n">
        <v>411160</v>
      </c>
      <c r="C166" s="0" t="n">
        <v>4</v>
      </c>
      <c r="D166" s="0" t="n">
        <v>41</v>
      </c>
      <c r="E166" s="2" t="n">
        <f aca="false">VLOOKUP(B166,'10'!$B$2:$F$5570,4,0)</f>
        <v>-23.6187</v>
      </c>
      <c r="F166" s="2" t="n">
        <f aca="false">VLOOKUP(B166,'10'!$B$2:$F$5570,5,0)</f>
        <v>-52.2203</v>
      </c>
      <c r="G166" s="3" t="n">
        <f aca="false">VLOOKUP(B166,'10'!$B$2:$J$5570,6,0)</f>
        <v>3492.33784763386</v>
      </c>
      <c r="H166" s="0" t="n">
        <f aca="false">IFERROR(IF(I166=K166,0,1),1)</f>
        <v>1</v>
      </c>
      <c r="I166" s="0" t="s">
        <v>3937</v>
      </c>
      <c r="K166" s="4" t="e">
        <f aca="false">VLOOKUP(I166,'[1]41-PR'!K$1:K$1048576,1,0)</f>
        <v>#N/A</v>
      </c>
      <c r="N166" s="0" t="n">
        <v>3238</v>
      </c>
    </row>
    <row r="167" customFormat="false" ht="12.8" hidden="false" customHeight="false" outlineLevel="0" collapsed="false">
      <c r="B167" s="0" t="n">
        <v>411170</v>
      </c>
      <c r="C167" s="0" t="n">
        <v>4</v>
      </c>
      <c r="D167" s="0" t="n">
        <v>41</v>
      </c>
      <c r="E167" s="2" t="n">
        <f aca="false">VLOOKUP(B167,'10'!$B$2:$F$5570,4,0)</f>
        <v>-23.7435</v>
      </c>
      <c r="F167" s="2" t="n">
        <f aca="false">VLOOKUP(B167,'10'!$B$2:$F$5570,5,0)</f>
        <v>-50.0729</v>
      </c>
      <c r="G167" s="3" t="n">
        <f aca="false">VLOOKUP(B167,'10'!$B$2:$J$5570,6,0)</f>
        <v>5655.90477856454</v>
      </c>
      <c r="H167" s="0" t="n">
        <f aca="false">IFERROR(IF(I167=K167,0,1),1)</f>
        <v>0</v>
      </c>
      <c r="I167" s="0" t="s">
        <v>3938</v>
      </c>
      <c r="K167" s="4" t="str">
        <f aca="false">VLOOKUP(I167,'[1]41-PR'!K$1:K$1048576,1,0)</f>
        <v>'Jaboti'</v>
      </c>
      <c r="N167" s="0" t="n">
        <v>5244</v>
      </c>
    </row>
    <row r="168" customFormat="false" ht="12.8" hidden="false" customHeight="false" outlineLevel="0" collapsed="false">
      <c r="B168" s="0" t="n">
        <v>411180</v>
      </c>
      <c r="C168" s="0" t="n">
        <v>4</v>
      </c>
      <c r="D168" s="0" t="n">
        <v>41</v>
      </c>
      <c r="E168" s="2" t="n">
        <f aca="false">VLOOKUP(B168,'10'!$B$2:$F$5570,4,0)</f>
        <v>-23.1591</v>
      </c>
      <c r="F168" s="2" t="n">
        <f aca="false">VLOOKUP(B168,'10'!$B$2:$F$5570,5,0)</f>
        <v>-49.9739</v>
      </c>
      <c r="G168" s="3" t="n">
        <f aca="false">VLOOKUP(B168,'10'!$B$2:$J$5570,6,0)</f>
        <v>42532.533360544</v>
      </c>
      <c r="H168" s="0" t="n">
        <f aca="false">IFERROR(IF(I168=K168,0,1),1)</f>
        <v>0</v>
      </c>
      <c r="I168" s="0" t="s">
        <v>3939</v>
      </c>
      <c r="K168" s="4" t="str">
        <f aca="false">VLOOKUP(I168,'[1]41-PR'!K$1:K$1048576,1,0)</f>
        <v>'Jacarezinho'</v>
      </c>
      <c r="N168" s="0" t="n">
        <v>39435</v>
      </c>
    </row>
    <row r="169" customFormat="false" ht="12.8" hidden="false" customHeight="false" outlineLevel="0" collapsed="false">
      <c r="B169" s="0" t="n">
        <v>411190</v>
      </c>
      <c r="C169" s="0" t="n">
        <v>4</v>
      </c>
      <c r="D169" s="0" t="n">
        <v>41</v>
      </c>
      <c r="E169" s="2" t="n">
        <f aca="false">VLOOKUP(B169,'10'!$B$2:$F$5570,4,0)</f>
        <v>-23.1104</v>
      </c>
      <c r="F169" s="2" t="n">
        <f aca="false">VLOOKUP(B169,'10'!$B$2:$F$5570,5,0)</f>
        <v>-51.5342</v>
      </c>
      <c r="G169" s="3" t="n">
        <f aca="false">VLOOKUP(B169,'10'!$B$2:$J$5570,6,0)</f>
        <v>14553.9243100591</v>
      </c>
      <c r="H169" s="0" t="n">
        <f aca="false">IFERROR(IF(I169=K169,0,1),1)</f>
        <v>0</v>
      </c>
      <c r="I169" s="0" t="s">
        <v>3940</v>
      </c>
      <c r="K169" s="4" t="str">
        <f aca="false">VLOOKUP(I169,'[1]41-PR'!K$1:K$1048576,1,0)</f>
        <v>'Jaguapita'</v>
      </c>
      <c r="N169" s="0" t="n">
        <v>13494</v>
      </c>
    </row>
    <row r="170" customFormat="false" ht="12.8" hidden="false" customHeight="false" outlineLevel="0" collapsed="false">
      <c r="B170" s="0" t="n">
        <v>411200</v>
      </c>
      <c r="C170" s="0" t="n">
        <v>4</v>
      </c>
      <c r="D170" s="0" t="n">
        <v>41</v>
      </c>
      <c r="E170" s="2" t="n">
        <f aca="false">VLOOKUP(B170,'10'!$B$2:$F$5570,4,0)</f>
        <v>-24.2439</v>
      </c>
      <c r="F170" s="2" t="n">
        <f aca="false">VLOOKUP(B170,'10'!$B$2:$F$5570,5,0)</f>
        <v>-49.7066</v>
      </c>
      <c r="G170" s="3" t="n">
        <f aca="false">VLOOKUP(B170,'10'!$B$2:$J$5570,6,0)</f>
        <v>37407.2741104031</v>
      </c>
      <c r="H170" s="0" t="n">
        <f aca="false">IFERROR(IF(I170=K170,0,1),1)</f>
        <v>0</v>
      </c>
      <c r="I170" s="0" t="s">
        <v>3941</v>
      </c>
      <c r="K170" s="4" t="str">
        <f aca="false">VLOOKUP(I170,'[1]41-PR'!K$1:K$1048576,1,0)</f>
        <v>'Jaguariaiva'</v>
      </c>
      <c r="N170" s="0" t="n">
        <v>34683</v>
      </c>
    </row>
    <row r="171" customFormat="false" ht="12.8" hidden="false" customHeight="false" outlineLevel="0" collapsed="false">
      <c r="B171" s="0" t="n">
        <v>411210</v>
      </c>
      <c r="C171" s="0" t="n">
        <v>4</v>
      </c>
      <c r="D171" s="0" t="n">
        <v>41</v>
      </c>
      <c r="E171" s="2" t="n">
        <f aca="false">VLOOKUP(B171,'10'!$B$2:$F$5570,4,0)</f>
        <v>-23.6011</v>
      </c>
      <c r="F171" s="2" t="n">
        <f aca="false">VLOOKUP(B171,'10'!$B$2:$F$5570,5,0)</f>
        <v>-51.6448</v>
      </c>
      <c r="G171" s="3" t="n">
        <f aca="false">VLOOKUP(B171,'10'!$B$2:$J$5570,6,0)</f>
        <v>22781.0870962701</v>
      </c>
      <c r="H171" s="0" t="n">
        <f aca="false">IFERROR(IF(I171=K171,0,1),1)</f>
        <v>0</v>
      </c>
      <c r="I171" s="0" t="s">
        <v>3942</v>
      </c>
      <c r="K171" s="4" t="str">
        <f aca="false">VLOOKUP(I171,'[1]41-PR'!K$1:K$1048576,1,0)</f>
        <v>'Jandaia_Do_Sul'</v>
      </c>
      <c r="N171" s="0" t="n">
        <v>21122</v>
      </c>
    </row>
    <row r="172" customFormat="false" ht="12.8" hidden="false" customHeight="false" outlineLevel="0" collapsed="false">
      <c r="B172" s="0" t="n">
        <v>411220</v>
      </c>
      <c r="C172" s="0" t="n">
        <v>4</v>
      </c>
      <c r="D172" s="0" t="n">
        <v>41</v>
      </c>
      <c r="E172" s="2" t="n">
        <f aca="false">VLOOKUP(B172,'10'!$B$2:$F$5570,4,0)</f>
        <v>-24.1401</v>
      </c>
      <c r="F172" s="2" t="n">
        <f aca="false">VLOOKUP(B172,'10'!$B$2:$F$5570,5,0)</f>
        <v>-52.7784</v>
      </c>
      <c r="G172" s="3" t="n">
        <f aca="false">VLOOKUP(B172,'10'!$B$2:$J$5570,6,0)</f>
        <v>5824.15823879644</v>
      </c>
      <c r="H172" s="0" t="n">
        <f aca="false">IFERROR(IF(I172=K172,0,1),1)</f>
        <v>1</v>
      </c>
      <c r="I172" s="0" t="s">
        <v>3943</v>
      </c>
      <c r="K172" s="4" t="e">
        <f aca="false">VLOOKUP(I172,'[1]41-PR'!K$1:K$1048576,1,0)</f>
        <v>#N/A</v>
      </c>
      <c r="N172" s="0" t="n">
        <v>5400</v>
      </c>
    </row>
    <row r="173" customFormat="false" ht="12.8" hidden="false" customHeight="false" outlineLevel="0" collapsed="false">
      <c r="B173" s="0" t="n">
        <v>411230</v>
      </c>
      <c r="C173" s="0" t="n">
        <v>4</v>
      </c>
      <c r="D173" s="0" t="n">
        <v>41</v>
      </c>
      <c r="E173" s="2" t="n">
        <f aca="false">VLOOKUP(B173,'10'!$B$2:$F$5570,4,0)</f>
        <v>-23.8142</v>
      </c>
      <c r="F173" s="2" t="n">
        <f aca="false">VLOOKUP(B173,'10'!$B$2:$F$5570,5,0)</f>
        <v>-50.1422</v>
      </c>
      <c r="G173" s="3" t="n">
        <f aca="false">VLOOKUP(B173,'10'!$B$2:$J$5570,6,0)</f>
        <v>5387.3463708867</v>
      </c>
      <c r="H173" s="0" t="n">
        <f aca="false">IFERROR(IF(I173=K173,0,1),1)</f>
        <v>1</v>
      </c>
      <c r="I173" s="0" t="s">
        <v>3944</v>
      </c>
      <c r="K173" s="4" t="e">
        <f aca="false">VLOOKUP(I173,'[1]41-PR'!K$1:K$1048576,1,0)</f>
        <v>#N/A</v>
      </c>
      <c r="N173" s="0" t="n">
        <v>4995</v>
      </c>
    </row>
    <row r="174" customFormat="false" ht="12.8" hidden="false" customHeight="false" outlineLevel="0" collapsed="false">
      <c r="B174" s="0" t="n">
        <v>411240</v>
      </c>
      <c r="C174" s="0" t="n">
        <v>4</v>
      </c>
      <c r="D174" s="0" t="n">
        <v>41</v>
      </c>
      <c r="E174" s="2" t="n">
        <f aca="false">VLOOKUP(B174,'10'!$B$2:$F$5570,4,0)</f>
        <v>-23.4693</v>
      </c>
      <c r="F174" s="2" t="n">
        <f aca="false">VLOOKUP(B174,'10'!$B$2:$F$5570,5,0)</f>
        <v>-52.5557</v>
      </c>
      <c r="G174" s="3" t="n">
        <f aca="false">VLOOKUP(B174,'10'!$B$2:$J$5570,6,0)</f>
        <v>10083.3435878718</v>
      </c>
      <c r="H174" s="0" t="n">
        <f aca="false">IFERROR(IF(I174=K174,0,1),1)</f>
        <v>0</v>
      </c>
      <c r="I174" s="0" t="s">
        <v>126</v>
      </c>
      <c r="K174" s="4" t="str">
        <f aca="false">VLOOKUP(I174,'[1]41-PR'!K$1:K$1048576,1,0)</f>
        <v>'Japura'</v>
      </c>
      <c r="N174" s="0" t="n">
        <v>9349</v>
      </c>
    </row>
    <row r="175" customFormat="false" ht="12.8" hidden="false" customHeight="false" outlineLevel="0" collapsed="false">
      <c r="B175" s="0" t="n">
        <v>411250</v>
      </c>
      <c r="C175" s="0" t="n">
        <v>4</v>
      </c>
      <c r="D175" s="0" t="n">
        <v>41</v>
      </c>
      <c r="E175" s="2" t="n">
        <f aca="false">VLOOKUP(B175,'10'!$B$2:$F$5570,4,0)</f>
        <v>-24.1809</v>
      </c>
      <c r="F175" s="2" t="n">
        <f aca="false">VLOOKUP(B175,'10'!$B$2:$F$5570,5,0)</f>
        <v>-51.6902</v>
      </c>
      <c r="G175" s="3" t="n">
        <f aca="false">VLOOKUP(B175,'10'!$B$2:$J$5570,6,0)</f>
        <v>12365.5507792224</v>
      </c>
      <c r="H175" s="0" t="n">
        <f aca="false">IFERROR(IF(I175=K175,0,1),1)</f>
        <v>0</v>
      </c>
      <c r="I175" s="0" t="s">
        <v>3945</v>
      </c>
      <c r="K175" s="4" t="str">
        <f aca="false">VLOOKUP(I175,'[1]41-PR'!K$1:K$1048576,1,0)</f>
        <v>'Jardim_Alegre'</v>
      </c>
      <c r="N175" s="0" t="n">
        <v>11465</v>
      </c>
    </row>
    <row r="176" customFormat="false" ht="12.8" hidden="false" customHeight="false" outlineLevel="0" collapsed="false">
      <c r="B176" s="0" t="n">
        <v>411260</v>
      </c>
      <c r="C176" s="0" t="n">
        <v>4</v>
      </c>
      <c r="D176" s="0" t="n">
        <v>41</v>
      </c>
      <c r="E176" s="2" t="n">
        <f aca="false">VLOOKUP(B176,'10'!$B$2:$F$5570,4,0)</f>
        <v>-22.5523</v>
      </c>
      <c r="F176" s="2" t="n">
        <f aca="false">VLOOKUP(B176,'10'!$B$2:$F$5570,5,0)</f>
        <v>-52.0503</v>
      </c>
      <c r="G176" s="3" t="n">
        <f aca="false">VLOOKUP(B176,'10'!$B$2:$J$5570,6,0)</f>
        <v>1448.48972494511</v>
      </c>
      <c r="H176" s="0" t="n">
        <f aca="false">IFERROR(IF(I176=K176,0,1),1)</f>
        <v>1</v>
      </c>
      <c r="I176" s="0" t="s">
        <v>3946</v>
      </c>
      <c r="K176" s="4" t="e">
        <f aca="false">VLOOKUP(I176,'[1]41-PR'!K$1:K$1048576,1,0)</f>
        <v>#N/A</v>
      </c>
      <c r="N176" s="0" t="n">
        <v>1343</v>
      </c>
    </row>
    <row r="177" customFormat="false" ht="12.8" hidden="false" customHeight="false" outlineLevel="0" collapsed="false">
      <c r="B177" s="0" t="n">
        <v>411270</v>
      </c>
      <c r="C177" s="0" t="n">
        <v>4</v>
      </c>
      <c r="D177" s="0" t="n">
        <v>41</v>
      </c>
      <c r="E177" s="2" t="n">
        <f aca="false">VLOOKUP(B177,'10'!$B$2:$F$5570,4,0)</f>
        <v>-23.2578</v>
      </c>
      <c r="F177" s="2" t="n">
        <f aca="false">VLOOKUP(B177,'10'!$B$2:$F$5570,5,0)</f>
        <v>-50.9777</v>
      </c>
      <c r="G177" s="3" t="n">
        <f aca="false">VLOOKUP(B177,'10'!$B$2:$J$5570,6,0)</f>
        <v>13520.6754965837</v>
      </c>
      <c r="H177" s="0" t="n">
        <f aca="false">IFERROR(IF(I177=K177,0,1),1)</f>
        <v>1</v>
      </c>
      <c r="I177" s="0" t="s">
        <v>3947</v>
      </c>
      <c r="K177" s="4" t="e">
        <f aca="false">VLOOKUP(I177,'[1]41-PR'!K$1:K$1048576,1,0)</f>
        <v>#N/A</v>
      </c>
      <c r="N177" s="0" t="n">
        <v>12536</v>
      </c>
    </row>
    <row r="178" customFormat="false" ht="12.8" hidden="false" customHeight="false" outlineLevel="0" collapsed="false">
      <c r="B178" s="0" t="n">
        <v>411275</v>
      </c>
      <c r="C178" s="0" t="n">
        <v>4</v>
      </c>
      <c r="D178" s="0" t="n">
        <v>41</v>
      </c>
      <c r="E178" s="2" t="n">
        <f aca="false">VLOOKUP(B178,'10'!$B$2:$F$5570,4,0)</f>
        <v>-24.3839</v>
      </c>
      <c r="F178" s="2" t="n">
        <f aca="false">VLOOKUP(B178,'10'!$B$2:$F$5570,5,0)</f>
        <v>-53.3849</v>
      </c>
      <c r="G178" s="3" t="n">
        <f aca="false">VLOOKUP(B178,'10'!$B$2:$J$5570,6,0)</f>
        <v>9162.2637478844</v>
      </c>
      <c r="H178" s="0" t="n">
        <f aca="false">IFERROR(IF(I178=K178,0,1),1)</f>
        <v>0</v>
      </c>
      <c r="I178" s="0" t="s">
        <v>3948</v>
      </c>
      <c r="K178" s="4" t="str">
        <f aca="false">VLOOKUP(I178,'[1]41-PR'!K$1:K$1048576,1,0)</f>
        <v>'Jesuitas'</v>
      </c>
      <c r="N178" s="0" t="n">
        <v>8495</v>
      </c>
    </row>
    <row r="179" customFormat="false" ht="12.8" hidden="false" customHeight="false" outlineLevel="0" collapsed="false">
      <c r="B179" s="0" t="n">
        <v>411280</v>
      </c>
      <c r="C179" s="0" t="n">
        <v>4</v>
      </c>
      <c r="D179" s="0" t="n">
        <v>41</v>
      </c>
      <c r="E179" s="2" t="n">
        <f aca="false">VLOOKUP(B179,'10'!$B$2:$F$5570,4,0)</f>
        <v>-23.4987</v>
      </c>
      <c r="F179" s="2" t="n">
        <f aca="false">VLOOKUP(B179,'10'!$B$2:$F$5570,5,0)</f>
        <v>-49.909</v>
      </c>
      <c r="G179" s="3" t="n">
        <f aca="false">VLOOKUP(B179,'10'!$B$2:$J$5570,6,0)</f>
        <v>12730.0999430582</v>
      </c>
      <c r="H179" s="0" t="n">
        <f aca="false">IFERROR(IF(I179=K179,0,1),1)</f>
        <v>0</v>
      </c>
      <c r="I179" s="0" t="s">
        <v>3949</v>
      </c>
      <c r="K179" s="4" t="str">
        <f aca="false">VLOOKUP(I179,'[1]41-PR'!K$1:K$1048576,1,0)</f>
        <v>'Joaquim_Tavora'</v>
      </c>
      <c r="N179" s="0" t="n">
        <v>11803</v>
      </c>
    </row>
    <row r="180" customFormat="false" ht="12.8" hidden="false" customHeight="false" outlineLevel="0" collapsed="false">
      <c r="B180" s="0" t="n">
        <v>411290</v>
      </c>
      <c r="C180" s="0" t="n">
        <v>4</v>
      </c>
      <c r="D180" s="0" t="n">
        <v>41</v>
      </c>
      <c r="E180" s="2" t="n">
        <f aca="false">VLOOKUP(B180,'10'!$B$2:$F$5570,4,0)</f>
        <v>-23.4357</v>
      </c>
      <c r="F180" s="2" t="n">
        <f aca="false">VLOOKUP(B180,'10'!$B$2:$F$5570,5,0)</f>
        <v>-50.2496</v>
      </c>
      <c r="G180" s="3" t="n">
        <f aca="false">VLOOKUP(B180,'10'!$B$2:$J$5570,6,0)</f>
        <v>3575.38602992781</v>
      </c>
      <c r="H180" s="0" t="n">
        <f aca="false">IFERROR(IF(I180=K180,0,1),1)</f>
        <v>1</v>
      </c>
      <c r="I180" s="0" t="s">
        <v>3950</v>
      </c>
      <c r="K180" s="4" t="e">
        <f aca="false">VLOOKUP(I180,'[1]41-PR'!K$1:K$1048576,1,0)</f>
        <v>#N/A</v>
      </c>
      <c r="N180" s="0" t="n">
        <v>3315</v>
      </c>
    </row>
    <row r="181" customFormat="false" ht="12.8" hidden="false" customHeight="false" outlineLevel="0" collapsed="false">
      <c r="B181" s="0" t="n">
        <v>411295</v>
      </c>
      <c r="C181" s="0" t="n">
        <v>4</v>
      </c>
      <c r="D181" s="0" t="n">
        <v>41</v>
      </c>
      <c r="E181" s="2" t="n">
        <f aca="false">VLOOKUP(B181,'10'!$B$2:$F$5570,4,0)</f>
        <v>-24.4209</v>
      </c>
      <c r="F181" s="2" t="n">
        <f aca="false">VLOOKUP(B181,'10'!$B$2:$F$5570,5,0)</f>
        <v>-52.8413</v>
      </c>
      <c r="G181" s="3" t="n">
        <f aca="false">VLOOKUP(B181,'10'!$B$2:$J$5570,6,0)</f>
        <v>7971.54695239712</v>
      </c>
      <c r="H181" s="0" t="n">
        <f aca="false">IFERROR(IF(I181=K181,0,1),1)</f>
        <v>1</v>
      </c>
      <c r="I181" s="0" t="s">
        <v>3951</v>
      </c>
      <c r="K181" s="4" t="e">
        <f aca="false">VLOOKUP(I181,'[1]41-PR'!K$1:K$1048576,1,0)</f>
        <v>#N/A</v>
      </c>
      <c r="N181" s="0" t="n">
        <v>7391</v>
      </c>
    </row>
    <row r="182" customFormat="false" ht="12.8" hidden="false" customHeight="false" outlineLevel="0" collapsed="false">
      <c r="B182" s="0" t="n">
        <v>411300</v>
      </c>
      <c r="C182" s="0" t="n">
        <v>4</v>
      </c>
      <c r="D182" s="0" t="n">
        <v>41</v>
      </c>
      <c r="E182" s="2" t="n">
        <f aca="false">VLOOKUP(B182,'10'!$B$2:$F$5570,4,0)</f>
        <v>-23.6219</v>
      </c>
      <c r="F182" s="2" t="n">
        <f aca="false">VLOOKUP(B182,'10'!$B$2:$F$5570,5,0)</f>
        <v>-52.4693</v>
      </c>
      <c r="G182" s="3" t="n">
        <f aca="false">VLOOKUP(B182,'10'!$B$2:$J$5570,6,0)</f>
        <v>7531.49944102139</v>
      </c>
      <c r="H182" s="0" t="n">
        <f aca="false">IFERROR(IF(I182=K182,0,1),1)</f>
        <v>0</v>
      </c>
      <c r="I182" s="0" t="s">
        <v>1992</v>
      </c>
      <c r="K182" s="4" t="str">
        <f aca="false">VLOOKUP(I182,'[1]41-PR'!K$1:K$1048576,1,0)</f>
        <v>'Jussara'</v>
      </c>
      <c r="N182" s="0" t="n">
        <v>6983</v>
      </c>
    </row>
    <row r="183" customFormat="false" ht="12.8" hidden="false" customHeight="false" outlineLevel="0" collapsed="false">
      <c r="B183" s="0" t="n">
        <v>411310</v>
      </c>
      <c r="C183" s="0" t="n">
        <v>4</v>
      </c>
      <c r="D183" s="0" t="n">
        <v>41</v>
      </c>
      <c r="E183" s="2" t="n">
        <f aca="false">VLOOKUP(B183,'10'!$B$2:$F$5570,4,0)</f>
        <v>-23.8188</v>
      </c>
      <c r="F183" s="2" t="n">
        <f aca="false">VLOOKUP(B183,'10'!$B$2:$F$5570,5,0)</f>
        <v>-51.6687</v>
      </c>
      <c r="G183" s="3" t="n">
        <f aca="false">VLOOKUP(B183,'10'!$B$2:$J$5570,6,0)</f>
        <v>4480.28765258526</v>
      </c>
      <c r="H183" s="0" t="n">
        <f aca="false">IFERROR(IF(I183=K183,0,1),1)</f>
        <v>0</v>
      </c>
      <c r="I183" s="0" t="s">
        <v>3952</v>
      </c>
      <c r="K183" s="4" t="str">
        <f aca="false">VLOOKUP(I183,'[1]41-PR'!K$1:K$1048576,1,0)</f>
        <v>'Kalore'</v>
      </c>
      <c r="N183" s="0" t="n">
        <v>4154</v>
      </c>
    </row>
    <row r="184" customFormat="false" ht="12.8" hidden="false" customHeight="false" outlineLevel="0" collapsed="false">
      <c r="B184" s="0" t="n">
        <v>411320</v>
      </c>
      <c r="C184" s="0" t="n">
        <v>4</v>
      </c>
      <c r="D184" s="0" t="n">
        <v>41</v>
      </c>
      <c r="E184" s="2" t="n">
        <f aca="false">VLOOKUP(B184,'10'!$B$2:$F$5570,4,0)</f>
        <v>-25.7671</v>
      </c>
      <c r="F184" s="2" t="n">
        <f aca="false">VLOOKUP(B184,'10'!$B$2:$F$5570,5,0)</f>
        <v>-49.7168</v>
      </c>
      <c r="G184" s="3" t="n">
        <f aca="false">VLOOKUP(B184,'10'!$B$2:$J$5570,6,0)</f>
        <v>51672.1476041664</v>
      </c>
      <c r="H184" s="0" t="n">
        <f aca="false">IFERROR(IF(I184=K184,0,1),1)</f>
        <v>0</v>
      </c>
      <c r="I184" s="0" t="s">
        <v>3953</v>
      </c>
      <c r="K184" s="4" t="str">
        <f aca="false">VLOOKUP(I184,'[1]41-PR'!K$1:K$1048576,1,0)</f>
        <v>'Lapa'</v>
      </c>
      <c r="N184" s="0" t="n">
        <v>47909</v>
      </c>
    </row>
    <row r="185" customFormat="false" ht="12.8" hidden="false" customHeight="false" outlineLevel="0" collapsed="false">
      <c r="B185" s="0" t="n">
        <v>411325</v>
      </c>
      <c r="C185" s="0" t="n">
        <v>4</v>
      </c>
      <c r="D185" s="0" t="n">
        <v>41</v>
      </c>
      <c r="E185" s="2" t="n">
        <f aca="false">VLOOKUP(B185,'10'!$B$2:$F$5570,4,0)</f>
        <v>-24.8862</v>
      </c>
      <c r="F185" s="2" t="n">
        <f aca="false">VLOOKUP(B185,'10'!$B$2:$F$5570,5,0)</f>
        <v>-52.47</v>
      </c>
      <c r="G185" s="3" t="n">
        <f aca="false">VLOOKUP(B185,'10'!$B$2:$J$5570,6,0)</f>
        <v>6386.08165405809</v>
      </c>
      <c r="H185" s="0" t="n">
        <f aca="false">IFERROR(IF(I185=K185,0,1),1)</f>
        <v>1</v>
      </c>
      <c r="I185" s="0" t="s">
        <v>2600</v>
      </c>
      <c r="K185" s="4" t="e">
        <f aca="false">VLOOKUP(I185,'[1]41-PR'!K$1:K$1048576,1,0)</f>
        <v>#N/A</v>
      </c>
      <c r="N185" s="0" t="n">
        <v>5921</v>
      </c>
    </row>
    <row r="186" customFormat="false" ht="12.8" hidden="false" customHeight="false" outlineLevel="0" collapsed="false">
      <c r="B186" s="0" t="n">
        <v>411330</v>
      </c>
      <c r="C186" s="0" t="n">
        <v>4</v>
      </c>
      <c r="D186" s="0" t="n">
        <v>41</v>
      </c>
      <c r="E186" s="2" t="n">
        <f aca="false">VLOOKUP(B186,'10'!$B$2:$F$5570,4,0)</f>
        <v>-25.4077</v>
      </c>
      <c r="F186" s="2" t="n">
        <f aca="false">VLOOKUP(B186,'10'!$B$2:$F$5570,5,0)</f>
        <v>-52.4109</v>
      </c>
      <c r="G186" s="3" t="n">
        <f aca="false">VLOOKUP(B186,'10'!$B$2:$J$5570,6,0)</f>
        <v>34520.0015909109</v>
      </c>
      <c r="H186" s="0" t="n">
        <f aca="false">IFERROR(IF(I186=K186,0,1),1)</f>
        <v>0</v>
      </c>
      <c r="I186" s="0" t="s">
        <v>3954</v>
      </c>
      <c r="K186" s="4" t="str">
        <f aca="false">VLOOKUP(I186,'[1]41-PR'!K$1:K$1048576,1,0)</f>
        <v>'Laranjeiras_Do_Sul'</v>
      </c>
      <c r="N186" s="0" t="n">
        <v>32006</v>
      </c>
    </row>
    <row r="187" customFormat="false" ht="12.8" hidden="false" customHeight="false" outlineLevel="0" collapsed="false">
      <c r="B187" s="0" t="n">
        <v>411340</v>
      </c>
      <c r="C187" s="0" t="n">
        <v>4</v>
      </c>
      <c r="D187" s="0" t="n">
        <v>41</v>
      </c>
      <c r="E187" s="2" t="n">
        <f aca="false">VLOOKUP(B187,'10'!$B$2:$F$5570,4,0)</f>
        <v>-23.0818</v>
      </c>
      <c r="F187" s="2" t="n">
        <f aca="false">VLOOKUP(B187,'10'!$B$2:$F$5570,5,0)</f>
        <v>-50.7511</v>
      </c>
      <c r="G187" s="3" t="n">
        <f aca="false">VLOOKUP(B187,'10'!$B$2:$J$5570,6,0)</f>
        <v>4296.93452284537</v>
      </c>
      <c r="H187" s="0" t="n">
        <f aca="false">IFERROR(IF(I187=K187,0,1),1)</f>
        <v>1</v>
      </c>
      <c r="I187" s="0" t="s">
        <v>3955</v>
      </c>
      <c r="K187" s="4" t="e">
        <f aca="false">VLOOKUP(I187,'[1]41-PR'!K$1:K$1048576,1,0)</f>
        <v>#N/A</v>
      </c>
      <c r="N187" s="0" t="n">
        <v>3984</v>
      </c>
    </row>
    <row r="188" customFormat="false" ht="12.8" hidden="false" customHeight="false" outlineLevel="0" collapsed="false">
      <c r="B188" s="0" t="n">
        <v>411342</v>
      </c>
      <c r="C188" s="0" t="n">
        <v>4</v>
      </c>
      <c r="D188" s="0" t="n">
        <v>41</v>
      </c>
      <c r="E188" s="2" t="n">
        <f aca="false">VLOOKUP(B188,'10'!$B$2:$F$5570,4,0)</f>
        <v>-24.11</v>
      </c>
      <c r="F188" s="2" t="n">
        <f aca="false">VLOOKUP(B188,'10'!$B$2:$F$5570,5,0)</f>
        <v>-51.6506</v>
      </c>
      <c r="G188" s="3" t="n">
        <f aca="false">VLOOKUP(B188,'10'!$B$2:$J$5570,6,0)</f>
        <v>3657.35566439976</v>
      </c>
      <c r="H188" s="0" t="n">
        <f aca="false">IFERROR(IF(I188=K188,0,1),1)</f>
        <v>1</v>
      </c>
      <c r="I188" s="0" t="s">
        <v>3956</v>
      </c>
      <c r="K188" s="4" t="e">
        <f aca="false">VLOOKUP(I188,'[1]41-PR'!K$1:K$1048576,1,0)</f>
        <v>#N/A</v>
      </c>
      <c r="N188" s="0" t="n">
        <v>3391</v>
      </c>
    </row>
    <row r="189" customFormat="false" ht="12.8" hidden="false" customHeight="false" outlineLevel="0" collapsed="false">
      <c r="B189" s="0" t="n">
        <v>411345</v>
      </c>
      <c r="C189" s="0" t="n">
        <v>4</v>
      </c>
      <c r="D189" s="0" t="n">
        <v>41</v>
      </c>
      <c r="E189" s="2" t="n">
        <f aca="false">VLOOKUP(B189,'10'!$B$2:$F$5570,4,0)</f>
        <v>-25.2596</v>
      </c>
      <c r="F189" s="2" t="n">
        <f aca="false">VLOOKUP(B189,'10'!$B$2:$F$5570,5,0)</f>
        <v>-53.5733</v>
      </c>
      <c r="G189" s="3" t="n">
        <f aca="false">VLOOKUP(B189,'10'!$B$2:$J$5570,6,0)</f>
        <v>5136.04472836086</v>
      </c>
      <c r="H189" s="0" t="n">
        <f aca="false">IFERROR(IF(I189=K189,0,1),1)</f>
        <v>0</v>
      </c>
      <c r="I189" s="0" t="s">
        <v>3957</v>
      </c>
      <c r="K189" s="4" t="str">
        <f aca="false">VLOOKUP(I189,'[1]41-PR'!K$1:K$1048576,1,0)</f>
        <v>'Lindoeste'</v>
      </c>
      <c r="N189" s="0" t="n">
        <v>4762</v>
      </c>
    </row>
    <row r="190" customFormat="false" ht="12.8" hidden="false" customHeight="false" outlineLevel="0" collapsed="false">
      <c r="B190" s="0" t="n">
        <v>411350</v>
      </c>
      <c r="C190" s="0" t="n">
        <v>4</v>
      </c>
      <c r="D190" s="0" t="n">
        <v>41</v>
      </c>
      <c r="E190" s="2" t="n">
        <f aca="false">VLOOKUP(B190,'10'!$B$2:$F$5570,4,0)</f>
        <v>-22.9232</v>
      </c>
      <c r="F190" s="2" t="n">
        <f aca="false">VLOOKUP(B190,'10'!$B$2:$F$5570,5,0)</f>
        <v>-53.1362</v>
      </c>
      <c r="G190" s="3" t="n">
        <f aca="false">VLOOKUP(B190,'10'!$B$2:$J$5570,6,0)</f>
        <v>24727.8659149789</v>
      </c>
      <c r="H190" s="0" t="n">
        <f aca="false">IFERROR(IF(I190=K190,0,1),1)</f>
        <v>0</v>
      </c>
      <c r="I190" s="0" t="s">
        <v>3958</v>
      </c>
      <c r="K190" s="4" t="str">
        <f aca="false">VLOOKUP(I190,'[1]41-PR'!K$1:K$1048576,1,0)</f>
        <v>'Loanda'</v>
      </c>
      <c r="N190" s="0" t="n">
        <v>22927</v>
      </c>
    </row>
    <row r="191" customFormat="false" ht="12.8" hidden="false" customHeight="false" outlineLevel="0" collapsed="false">
      <c r="B191" s="0" t="n">
        <v>411360</v>
      </c>
      <c r="C191" s="0" t="n">
        <v>4</v>
      </c>
      <c r="D191" s="0" t="n">
        <v>41</v>
      </c>
      <c r="E191" s="2" t="n">
        <f aca="false">VLOOKUP(B191,'10'!$B$2:$F$5570,4,0)</f>
        <v>-23.0058</v>
      </c>
      <c r="F191" s="2" t="n">
        <f aca="false">VLOOKUP(B191,'10'!$B$2:$F$5570,5,0)</f>
        <v>-51.9524</v>
      </c>
      <c r="G191" s="3" t="n">
        <f aca="false">VLOOKUP(B191,'10'!$B$2:$J$5570,6,0)</f>
        <v>5128.49489360686</v>
      </c>
      <c r="H191" s="0" t="n">
        <f aca="false">IFERROR(IF(I191=K191,0,1),1)</f>
        <v>1</v>
      </c>
      <c r="I191" s="0" t="s">
        <v>3959</v>
      </c>
      <c r="K191" s="4" t="e">
        <f aca="false">VLOOKUP(I191,'[1]41-PR'!K$1:K$1048576,1,0)</f>
        <v>#N/A</v>
      </c>
      <c r="N191" s="0" t="n">
        <v>4755</v>
      </c>
    </row>
    <row r="192" customFormat="false" ht="12.8" hidden="false" customHeight="false" outlineLevel="0" collapsed="false">
      <c r="B192" s="0" t="n">
        <v>411370</v>
      </c>
      <c r="C192" s="0" t="n">
        <v>4</v>
      </c>
      <c r="D192" s="0" t="n">
        <v>41</v>
      </c>
      <c r="E192" s="2" t="n">
        <f aca="false">VLOOKUP(B192,'10'!$B$2:$F$5570,4,0)</f>
        <v>-23.304</v>
      </c>
      <c r="F192" s="2" t="n">
        <f aca="false">VLOOKUP(B192,'10'!$B$2:$F$5570,5,0)</f>
        <v>-51.1691</v>
      </c>
      <c r="G192" s="3" t="n">
        <f aca="false">VLOOKUP(B192,'10'!$B$2:$J$5570,6,0)</f>
        <v>608239.494381774</v>
      </c>
      <c r="H192" s="0" t="n">
        <f aca="false">IFERROR(IF(I192=K192,0,1),1)</f>
        <v>0</v>
      </c>
      <c r="I192" s="0" t="s">
        <v>3960</v>
      </c>
      <c r="K192" s="4" t="str">
        <f aca="false">VLOOKUP(I192,'[1]41-PR'!K$1:K$1048576,1,0)</f>
        <v>'Londrina'</v>
      </c>
      <c r="N192" s="0" t="n">
        <v>563943</v>
      </c>
    </row>
    <row r="193" customFormat="false" ht="12.8" hidden="false" customHeight="false" outlineLevel="0" collapsed="false">
      <c r="B193" s="0" t="n">
        <v>411373</v>
      </c>
      <c r="C193" s="0" t="n">
        <v>4</v>
      </c>
      <c r="D193" s="0" t="n">
        <v>41</v>
      </c>
      <c r="E193" s="2" t="n">
        <f aca="false">VLOOKUP(B193,'10'!$B$2:$F$5570,4,0)</f>
        <v>-24.2853</v>
      </c>
      <c r="F193" s="2" t="n">
        <f aca="false">VLOOKUP(B193,'10'!$B$2:$F$5570,5,0)</f>
        <v>-52.269</v>
      </c>
      <c r="G193" s="3" t="n">
        <f aca="false">VLOOKUP(B193,'10'!$B$2:$J$5570,6,0)</f>
        <v>7857.22088326519</v>
      </c>
      <c r="H193" s="0" t="n">
        <f aca="false">IFERROR(IF(I193=K193,0,1),1)</f>
        <v>1</v>
      </c>
      <c r="I193" s="0" t="s">
        <v>3961</v>
      </c>
      <c r="K193" s="4" t="e">
        <f aca="false">VLOOKUP(I193,'[1]41-PR'!K$1:K$1048576,1,0)</f>
        <v>#N/A</v>
      </c>
      <c r="N193" s="0" t="n">
        <v>7285</v>
      </c>
    </row>
    <row r="194" customFormat="false" ht="12.8" hidden="false" customHeight="false" outlineLevel="0" collapsed="false">
      <c r="B194" s="0" t="n">
        <v>411375</v>
      </c>
      <c r="C194" s="0" t="n">
        <v>4</v>
      </c>
      <c r="D194" s="0" t="n">
        <v>41</v>
      </c>
      <c r="E194" s="2" t="n">
        <f aca="false">VLOOKUP(B194,'10'!$B$2:$F$5570,4,0)</f>
        <v>-24.0821</v>
      </c>
      <c r="F194" s="2" t="n">
        <f aca="false">VLOOKUP(B194,'10'!$B$2:$F$5570,5,0)</f>
        <v>-51.7368</v>
      </c>
      <c r="G194" s="3" t="n">
        <f aca="false">VLOOKUP(B194,'10'!$B$2:$J$5570,6,0)</f>
        <v>5225.5641975868</v>
      </c>
      <c r="H194" s="0" t="n">
        <f aca="false">IFERROR(IF(I194=K194,0,1),1)</f>
        <v>0</v>
      </c>
      <c r="I194" s="0" t="s">
        <v>3962</v>
      </c>
      <c r="K194" s="4" t="str">
        <f aca="false">VLOOKUP(I194,'[1]41-PR'!K$1:K$1048576,1,0)</f>
        <v>'Lunardelli'</v>
      </c>
      <c r="N194" s="0" t="n">
        <v>4845</v>
      </c>
    </row>
    <row r="195" customFormat="false" ht="12.8" hidden="false" customHeight="false" outlineLevel="0" collapsed="false">
      <c r="B195" s="0" t="n">
        <v>411380</v>
      </c>
      <c r="C195" s="0" t="n">
        <v>4</v>
      </c>
      <c r="D195" s="0" t="n">
        <v>41</v>
      </c>
      <c r="E195" s="2" t="n">
        <f aca="false">VLOOKUP(B195,'10'!$B$2:$F$5570,4,0)</f>
        <v>-22.755</v>
      </c>
      <c r="F195" s="2" t="n">
        <f aca="false">VLOOKUP(B195,'10'!$B$2:$F$5570,5,0)</f>
        <v>-51.6601</v>
      </c>
      <c r="G195" s="3" t="n">
        <f aca="false">VLOOKUP(B195,'10'!$B$2:$J$5570,6,0)</f>
        <v>5278.41304086477</v>
      </c>
      <c r="H195" s="0" t="n">
        <f aca="false">IFERROR(IF(I195=K195,0,1),1)</f>
        <v>0</v>
      </c>
      <c r="I195" s="0" t="s">
        <v>3963</v>
      </c>
      <c r="K195" s="4" t="str">
        <f aca="false">VLOOKUP(I195,'[1]41-PR'!K$1:K$1048576,1,0)</f>
        <v>'Lupionopolis'</v>
      </c>
      <c r="N195" s="0" t="n">
        <v>4894</v>
      </c>
    </row>
    <row r="196" customFormat="false" ht="12.8" hidden="false" customHeight="false" outlineLevel="0" collapsed="false">
      <c r="B196" s="0" t="n">
        <v>411390</v>
      </c>
      <c r="C196" s="0" t="n">
        <v>4</v>
      </c>
      <c r="D196" s="0" t="n">
        <v>41</v>
      </c>
      <c r="E196" s="2" t="n">
        <f aca="false">VLOOKUP(B196,'10'!$B$2:$F$5570,4,0)</f>
        <v>-25.8806</v>
      </c>
      <c r="F196" s="2" t="n">
        <f aca="false">VLOOKUP(B196,'10'!$B$2:$F$5570,5,0)</f>
        <v>-50.8173</v>
      </c>
      <c r="G196" s="3" t="n">
        <f aca="false">VLOOKUP(B196,'10'!$B$2:$J$5570,6,0)</f>
        <v>14662.857640081</v>
      </c>
      <c r="H196" s="0" t="n">
        <f aca="false">IFERROR(IF(I196=K196,0,1),1)</f>
        <v>0</v>
      </c>
      <c r="I196" s="0" t="s">
        <v>3964</v>
      </c>
      <c r="K196" s="4" t="str">
        <f aca="false">VLOOKUP(I196,'[1]41-PR'!K$1:K$1048576,1,0)</f>
        <v>'Mallet'</v>
      </c>
      <c r="N196" s="0" t="n">
        <v>13595</v>
      </c>
    </row>
    <row r="197" customFormat="false" ht="12.8" hidden="false" customHeight="false" outlineLevel="0" collapsed="false">
      <c r="B197" s="0" t="n">
        <v>411400</v>
      </c>
      <c r="C197" s="0" t="n">
        <v>4</v>
      </c>
      <c r="D197" s="0" t="n">
        <v>41</v>
      </c>
      <c r="E197" s="2" t="n">
        <f aca="false">VLOOKUP(B197,'10'!$B$2:$F$5570,4,0)</f>
        <v>-24.317</v>
      </c>
      <c r="F197" s="2" t="n">
        <f aca="false">VLOOKUP(B197,'10'!$B$2:$F$5570,5,0)</f>
        <v>-52.5271</v>
      </c>
      <c r="G197" s="3" t="n">
        <f aca="false">VLOOKUP(B197,'10'!$B$2:$J$5570,6,0)</f>
        <v>14292.9157371353</v>
      </c>
      <c r="H197" s="0" t="n">
        <f aca="false">IFERROR(IF(I197=K197,0,1),1)</f>
        <v>0</v>
      </c>
      <c r="I197" s="0" t="s">
        <v>3965</v>
      </c>
      <c r="K197" s="4" t="str">
        <f aca="false">VLOOKUP(I197,'[1]41-PR'!K$1:K$1048576,1,0)</f>
        <v>'Mambore'</v>
      </c>
      <c r="N197" s="0" t="n">
        <v>13252</v>
      </c>
    </row>
    <row r="198" customFormat="false" ht="12.8" hidden="false" customHeight="false" outlineLevel="0" collapsed="false">
      <c r="B198" s="0" t="n">
        <v>411410</v>
      </c>
      <c r="C198" s="0" t="n">
        <v>4</v>
      </c>
      <c r="D198" s="0" t="n">
        <v>41</v>
      </c>
      <c r="E198" s="2" t="n">
        <f aca="false">VLOOKUP(B198,'10'!$B$2:$F$5570,4,0)</f>
        <v>-23.3458</v>
      </c>
      <c r="F198" s="2" t="n">
        <f aca="false">VLOOKUP(B198,'10'!$B$2:$F$5570,5,0)</f>
        <v>-52.0944</v>
      </c>
      <c r="G198" s="3" t="n">
        <f aca="false">VLOOKUP(B198,'10'!$B$2:$J$5570,6,0)</f>
        <v>24300.7609774671</v>
      </c>
      <c r="H198" s="0" t="n">
        <f aca="false">IFERROR(IF(I198=K198,0,1),1)</f>
        <v>1</v>
      </c>
      <c r="I198" s="0" t="s">
        <v>3966</v>
      </c>
      <c r="K198" s="4" t="e">
        <f aca="false">VLOOKUP(I198,'[1]41-PR'!K$1:K$1048576,1,0)</f>
        <v>#N/A</v>
      </c>
      <c r="N198" s="0" t="n">
        <v>22531</v>
      </c>
    </row>
    <row r="199" customFormat="false" ht="12.8" hidden="false" customHeight="false" outlineLevel="0" collapsed="false">
      <c r="B199" s="0" t="n">
        <v>411420</v>
      </c>
      <c r="C199" s="0" t="n">
        <v>4</v>
      </c>
      <c r="D199" s="0" t="n">
        <v>41</v>
      </c>
      <c r="E199" s="2" t="n">
        <f aca="false">VLOOKUP(B199,'10'!$B$2:$F$5570,4,0)</f>
        <v>-23.5446</v>
      </c>
      <c r="F199" s="2" t="n">
        <f aca="false">VLOOKUP(B199,'10'!$B$2:$F$5570,5,0)</f>
        <v>-51.671</v>
      </c>
      <c r="G199" s="3" t="n">
        <f aca="false">VLOOKUP(B199,'10'!$B$2:$J$5570,6,0)</f>
        <v>36973.6978859594</v>
      </c>
      <c r="H199" s="0" t="n">
        <f aca="false">IFERROR(IF(I199=K199,0,1),1)</f>
        <v>0</v>
      </c>
      <c r="I199" s="0" t="s">
        <v>3967</v>
      </c>
      <c r="K199" s="4" t="str">
        <f aca="false">VLOOKUP(I199,'[1]41-PR'!K$1:K$1048576,1,0)</f>
        <v>'Mandaguari'</v>
      </c>
      <c r="N199" s="0" t="n">
        <v>34281</v>
      </c>
    </row>
    <row r="200" customFormat="false" ht="12.8" hidden="false" customHeight="false" outlineLevel="0" collapsed="false">
      <c r="B200" s="0" t="n">
        <v>411430</v>
      </c>
      <c r="C200" s="0" t="n">
        <v>4</v>
      </c>
      <c r="D200" s="0" t="n">
        <v>41</v>
      </c>
      <c r="E200" s="2" t="n">
        <f aca="false">VLOOKUP(B200,'10'!$B$2:$F$5570,4,0)</f>
        <v>-25.777</v>
      </c>
      <c r="F200" s="2" t="n">
        <f aca="false">VLOOKUP(B200,'10'!$B$2:$F$5570,5,0)</f>
        <v>-49.3282</v>
      </c>
      <c r="G200" s="3" t="n">
        <f aca="false">VLOOKUP(B200,'10'!$B$2:$J$5570,6,0)</f>
        <v>28485.5265268246</v>
      </c>
      <c r="H200" s="0" t="n">
        <f aca="false">IFERROR(IF(I200=K200,0,1),1)</f>
        <v>0</v>
      </c>
      <c r="I200" s="0" t="s">
        <v>3968</v>
      </c>
      <c r="K200" s="4" t="str">
        <f aca="false">VLOOKUP(I200,'[1]41-PR'!K$1:K$1048576,1,0)</f>
        <v>'Mandirituba'</v>
      </c>
      <c r="N200" s="0" t="n">
        <v>26411</v>
      </c>
    </row>
    <row r="201" customFormat="false" ht="12.8" hidden="false" customHeight="false" outlineLevel="0" collapsed="false">
      <c r="B201" s="0" t="n">
        <v>411435</v>
      </c>
      <c r="C201" s="0" t="n">
        <v>4</v>
      </c>
      <c r="D201" s="0" t="n">
        <v>41</v>
      </c>
      <c r="E201" s="2" t="n">
        <f aca="false">VLOOKUP(B201,'10'!$B$2:$F$5570,4,0)</f>
        <v>-26.1441</v>
      </c>
      <c r="F201" s="2" t="n">
        <f aca="false">VLOOKUP(B201,'10'!$B$2:$F$5570,5,0)</f>
        <v>-53.3113</v>
      </c>
      <c r="G201" s="3" t="n">
        <f aca="false">VLOOKUP(B201,'10'!$B$2:$J$5570,6,0)</f>
        <v>2846.28770225626</v>
      </c>
      <c r="H201" s="0" t="n">
        <f aca="false">IFERROR(IF(I201=K201,0,1),1)</f>
        <v>1</v>
      </c>
      <c r="I201" s="0" t="s">
        <v>3969</v>
      </c>
      <c r="K201" s="4" t="e">
        <f aca="false">VLOOKUP(I201,'[1]41-PR'!K$1:K$1048576,1,0)</f>
        <v>#N/A</v>
      </c>
      <c r="N201" s="0" t="n">
        <v>2639</v>
      </c>
    </row>
    <row r="202" customFormat="false" ht="12.8" hidden="false" customHeight="false" outlineLevel="0" collapsed="false">
      <c r="B202" s="0" t="n">
        <v>411440</v>
      </c>
      <c r="C202" s="0" t="n">
        <v>4</v>
      </c>
      <c r="D202" s="0" t="n">
        <v>41</v>
      </c>
      <c r="E202" s="2" t="n">
        <f aca="false">VLOOKUP(B202,'10'!$B$2:$F$5570,4,0)</f>
        <v>-25.9421</v>
      </c>
      <c r="F202" s="2" t="n">
        <f aca="false">VLOOKUP(B202,'10'!$B$2:$F$5570,5,0)</f>
        <v>-52.1743</v>
      </c>
      <c r="G202" s="3" t="n">
        <f aca="false">VLOOKUP(B202,'10'!$B$2:$J$5570,6,0)</f>
        <v>18105.5822879029</v>
      </c>
      <c r="H202" s="0" t="n">
        <f aca="false">IFERROR(IF(I202=K202,0,1),1)</f>
        <v>0</v>
      </c>
      <c r="I202" s="0" t="s">
        <v>3970</v>
      </c>
      <c r="K202" s="4" t="str">
        <f aca="false">VLOOKUP(I202,'[1]41-PR'!K$1:K$1048576,1,0)</f>
        <v>'Mangueirinha'</v>
      </c>
      <c r="N202" s="0" t="n">
        <v>16787</v>
      </c>
    </row>
    <row r="203" customFormat="false" ht="12.8" hidden="false" customHeight="false" outlineLevel="0" collapsed="false">
      <c r="B203" s="0" t="n">
        <v>411450</v>
      </c>
      <c r="C203" s="0" t="n">
        <v>4</v>
      </c>
      <c r="D203" s="0" t="n">
        <v>41</v>
      </c>
      <c r="E203" s="2" t="n">
        <f aca="false">VLOOKUP(B203,'10'!$B$2:$F$5570,4,0)</f>
        <v>-24.5144</v>
      </c>
      <c r="F203" s="2" t="n">
        <f aca="false">VLOOKUP(B203,'10'!$B$2:$F$5570,5,0)</f>
        <v>-51.6658</v>
      </c>
      <c r="G203" s="3" t="n">
        <f aca="false">VLOOKUP(B203,'10'!$B$2:$J$5570,6,0)</f>
        <v>14553.9243100591</v>
      </c>
      <c r="H203" s="0" t="n">
        <f aca="false">IFERROR(IF(I203=K203,0,1),1)</f>
        <v>0</v>
      </c>
      <c r="I203" s="0" t="s">
        <v>3971</v>
      </c>
      <c r="K203" s="4" t="str">
        <f aca="false">VLOOKUP(I203,'[1]41-PR'!K$1:K$1048576,1,0)</f>
        <v>'Manoel_Ribas'</v>
      </c>
      <c r="N203" s="0" t="n">
        <v>13494</v>
      </c>
    </row>
    <row r="204" customFormat="false" ht="12.8" hidden="false" customHeight="false" outlineLevel="0" collapsed="false">
      <c r="B204" s="0" t="n">
        <v>411460</v>
      </c>
      <c r="C204" s="0" t="n">
        <v>4</v>
      </c>
      <c r="D204" s="0" t="n">
        <v>41</v>
      </c>
      <c r="E204" s="2" t="n">
        <f aca="false">VLOOKUP(B204,'10'!$B$2:$F$5570,4,0)</f>
        <v>-24.557</v>
      </c>
      <c r="F204" s="2" t="n">
        <f aca="false">VLOOKUP(B204,'10'!$B$2:$F$5570,5,0)</f>
        <v>-54.0571</v>
      </c>
      <c r="G204" s="3" t="n">
        <f aca="false">VLOOKUP(B204,'10'!$B$2:$J$5570,6,0)</f>
        <v>56493.2563685035</v>
      </c>
      <c r="H204" s="0" t="n">
        <f aca="false">IFERROR(IF(I204=K204,0,1),1)</f>
        <v>0</v>
      </c>
      <c r="I204" s="0" t="s">
        <v>3972</v>
      </c>
      <c r="K204" s="4" t="str">
        <f aca="false">VLOOKUP(I204,'[1]41-PR'!K$1:K$1048576,1,0)</f>
        <v>'Marechal_Candido_Rondon'</v>
      </c>
      <c r="N204" s="0" t="n">
        <v>52379</v>
      </c>
    </row>
    <row r="205" customFormat="false" ht="12.8" hidden="false" customHeight="false" outlineLevel="0" collapsed="false">
      <c r="B205" s="0" t="n">
        <v>411470</v>
      </c>
      <c r="C205" s="0" t="n">
        <v>4</v>
      </c>
      <c r="D205" s="0" t="n">
        <v>41</v>
      </c>
      <c r="E205" s="2" t="n">
        <f aca="false">VLOOKUP(B205,'10'!$B$2:$F$5570,4,0)</f>
        <v>-23.6158</v>
      </c>
      <c r="F205" s="2" t="n">
        <f aca="false">VLOOKUP(B205,'10'!$B$2:$F$5570,5,0)</f>
        <v>-53.2053</v>
      </c>
      <c r="G205" s="3" t="n">
        <f aca="false">VLOOKUP(B205,'10'!$B$2:$J$5570,6,0)</f>
        <v>6169.29354183623</v>
      </c>
      <c r="H205" s="0" t="n">
        <f aca="false">IFERROR(IF(I205=K205,0,1),1)</f>
        <v>1</v>
      </c>
      <c r="I205" s="0" t="s">
        <v>3973</v>
      </c>
      <c r="K205" s="4" t="e">
        <f aca="false">VLOOKUP(I205,'[1]41-PR'!K$1:K$1048576,1,0)</f>
        <v>#N/A</v>
      </c>
      <c r="N205" s="0" t="n">
        <v>5720</v>
      </c>
    </row>
    <row r="206" customFormat="false" ht="12.8" hidden="false" customHeight="false" outlineLevel="0" collapsed="false">
      <c r="B206" s="0" t="n">
        <v>411480</v>
      </c>
      <c r="C206" s="0" t="n">
        <v>4</v>
      </c>
      <c r="D206" s="0" t="n">
        <v>41</v>
      </c>
      <c r="E206" s="2" t="n">
        <f aca="false">VLOOKUP(B206,'10'!$B$2:$F$5570,4,0)</f>
        <v>-23.4843</v>
      </c>
      <c r="F206" s="2" t="n">
        <f aca="false">VLOOKUP(B206,'10'!$B$2:$F$5570,5,0)</f>
        <v>-51.7928</v>
      </c>
      <c r="G206" s="3" t="n">
        <f aca="false">VLOOKUP(B206,'10'!$B$2:$J$5570,6,0)</f>
        <v>37943.3123779368</v>
      </c>
      <c r="H206" s="0" t="n">
        <f aca="false">IFERROR(IF(I206=K206,0,1),1)</f>
        <v>1</v>
      </c>
      <c r="I206" s="0" t="s">
        <v>3974</v>
      </c>
      <c r="K206" s="4" t="e">
        <f aca="false">VLOOKUP(I206,'[1]41-PR'!K$1:K$1048576,1,0)</f>
        <v>#N/A</v>
      </c>
      <c r="N206" s="0" t="n">
        <v>35180</v>
      </c>
    </row>
    <row r="207" customFormat="false" ht="12.8" hidden="false" customHeight="false" outlineLevel="0" collapsed="false">
      <c r="B207" s="0" t="n">
        <v>411490</v>
      </c>
      <c r="C207" s="0" t="n">
        <v>4</v>
      </c>
      <c r="D207" s="0" t="n">
        <v>41</v>
      </c>
      <c r="E207" s="2" t="n">
        <f aca="false">VLOOKUP(B207,'10'!$B$2:$F$5570,4,0)</f>
        <v>-23.7425</v>
      </c>
      <c r="F207" s="2" t="n">
        <f aca="false">VLOOKUP(B207,'10'!$B$2:$F$5570,5,0)</f>
        <v>-51.3137</v>
      </c>
      <c r="G207" s="3" t="n">
        <f aca="false">VLOOKUP(B207,'10'!$B$2:$J$5570,6,0)</f>
        <v>9553.77660727016</v>
      </c>
      <c r="H207" s="0" t="n">
        <f aca="false">IFERROR(IF(I207=K207,0,1),1)</f>
        <v>1</v>
      </c>
      <c r="I207" s="0" t="s">
        <v>3975</v>
      </c>
      <c r="K207" s="4" t="e">
        <f aca="false">VLOOKUP(I207,'[1]41-PR'!K$1:K$1048576,1,0)</f>
        <v>#N/A</v>
      </c>
      <c r="N207" s="0" t="n">
        <v>8858</v>
      </c>
    </row>
    <row r="208" customFormat="false" ht="12.8" hidden="false" customHeight="false" outlineLevel="0" collapsed="false">
      <c r="B208" s="0" t="n">
        <v>411500</v>
      </c>
      <c r="C208" s="0" t="n">
        <v>4</v>
      </c>
      <c r="D208" s="0" t="n">
        <v>41</v>
      </c>
      <c r="E208" s="2" t="n">
        <f aca="false">VLOOKUP(B208,'10'!$B$2:$F$5570,4,0)</f>
        <v>-22.7336</v>
      </c>
      <c r="F208" s="2" t="n">
        <f aca="false">VLOOKUP(B208,'10'!$B$2:$F$5570,5,0)</f>
        <v>-53.0402</v>
      </c>
      <c r="G208" s="3" t="n">
        <f aca="false">VLOOKUP(B208,'10'!$B$2:$J$5570,6,0)</f>
        <v>7622.09745806934</v>
      </c>
      <c r="H208" s="0" t="n">
        <f aca="false">IFERROR(IF(I208=K208,0,1),1)</f>
        <v>0</v>
      </c>
      <c r="I208" s="0" t="s">
        <v>3976</v>
      </c>
      <c r="K208" s="4" t="str">
        <f aca="false">VLOOKUP(I208,'[1]41-PR'!K$1:K$1048576,1,0)</f>
        <v>'Marilena'</v>
      </c>
      <c r="N208" s="0" t="n">
        <v>7067</v>
      </c>
    </row>
    <row r="209" customFormat="false" ht="12.8" hidden="false" customHeight="false" outlineLevel="0" collapsed="false">
      <c r="B209" s="0" t="n">
        <v>411510</v>
      </c>
      <c r="C209" s="0" t="n">
        <v>4</v>
      </c>
      <c r="D209" s="0" t="n">
        <v>41</v>
      </c>
      <c r="E209" s="2" t="n">
        <f aca="false">VLOOKUP(B209,'10'!$B$2:$F$5570,4,0)</f>
        <v>-24.0089</v>
      </c>
      <c r="F209" s="2" t="n">
        <f aca="false">VLOOKUP(B209,'10'!$B$2:$F$5570,5,0)</f>
        <v>-53.1432</v>
      </c>
      <c r="G209" s="3" t="n">
        <f aca="false">VLOOKUP(B209,'10'!$B$2:$J$5570,6,0)</f>
        <v>11167.2841489812</v>
      </c>
      <c r="H209" s="0" t="n">
        <f aca="false">IFERROR(IF(I209=K209,0,1),1)</f>
        <v>1</v>
      </c>
      <c r="I209" s="0" t="s">
        <v>3977</v>
      </c>
      <c r="K209" s="4" t="e">
        <f aca="false">VLOOKUP(I209,'[1]41-PR'!K$1:K$1048576,1,0)</f>
        <v>#N/A</v>
      </c>
      <c r="N209" s="0" t="n">
        <v>10354</v>
      </c>
    </row>
    <row r="210" customFormat="false" ht="12.8" hidden="false" customHeight="false" outlineLevel="0" collapsed="false">
      <c r="B210" s="0" t="n">
        <v>411520</v>
      </c>
      <c r="C210" s="0" t="n">
        <v>4</v>
      </c>
      <c r="D210" s="0" t="n">
        <v>41</v>
      </c>
      <c r="E210" s="2" t="n">
        <f aca="false">VLOOKUP(B210,'10'!$B$2:$F$5570,4,0)</f>
        <v>-23.4205</v>
      </c>
      <c r="F210" s="2" t="n">
        <f aca="false">VLOOKUP(B210,'10'!$B$2:$F$5570,5,0)</f>
        <v>-51.9333</v>
      </c>
      <c r="G210" s="3" t="n">
        <f aca="false">VLOOKUP(B210,'10'!$B$2:$J$5570,6,0)</f>
        <v>449765.227251945</v>
      </c>
      <c r="H210" s="0" t="n">
        <f aca="false">IFERROR(IF(I210=K210,0,1),1)</f>
        <v>0</v>
      </c>
      <c r="I210" s="0" t="s">
        <v>3978</v>
      </c>
      <c r="K210" s="4" t="str">
        <f aca="false">VLOOKUP(I210,'[1]41-PR'!K$1:K$1048576,1,0)</f>
        <v>'Maringa'</v>
      </c>
      <c r="N210" s="0" t="n">
        <v>417010</v>
      </c>
    </row>
    <row r="211" customFormat="false" ht="12.8" hidden="false" customHeight="false" outlineLevel="0" collapsed="false">
      <c r="B211" s="0" t="n">
        <v>411530</v>
      </c>
      <c r="C211" s="0" t="n">
        <v>4</v>
      </c>
      <c r="D211" s="0" t="n">
        <v>41</v>
      </c>
      <c r="E211" s="2" t="n">
        <f aca="false">VLOOKUP(B211,'10'!$B$2:$F$5570,4,0)</f>
        <v>-26.355</v>
      </c>
      <c r="F211" s="2" t="n">
        <f aca="false">VLOOKUP(B211,'10'!$B$2:$F$5570,5,0)</f>
        <v>-52.5532</v>
      </c>
      <c r="G211" s="3" t="n">
        <f aca="false">VLOOKUP(B211,'10'!$B$2:$J$5570,6,0)</f>
        <v>7103.31595568766</v>
      </c>
      <c r="H211" s="0" t="n">
        <f aca="false">IFERROR(IF(I211=K211,0,1),1)</f>
        <v>1</v>
      </c>
      <c r="I211" s="0" t="s">
        <v>3979</v>
      </c>
      <c r="K211" s="4" t="e">
        <f aca="false">VLOOKUP(I211,'[1]41-PR'!K$1:K$1048576,1,0)</f>
        <v>#N/A</v>
      </c>
      <c r="N211" s="0" t="n">
        <v>6586</v>
      </c>
    </row>
    <row r="212" customFormat="false" ht="12.8" hidden="false" customHeight="false" outlineLevel="0" collapsed="false">
      <c r="B212" s="0" t="n">
        <v>411535</v>
      </c>
      <c r="C212" s="0" t="n">
        <v>4</v>
      </c>
      <c r="D212" s="0" t="n">
        <v>41</v>
      </c>
      <c r="E212" s="2" t="n">
        <f aca="false">VLOOKUP(B212,'10'!$B$2:$F$5570,4,0)</f>
        <v>-24.42</v>
      </c>
      <c r="F212" s="2" t="n">
        <f aca="false">VLOOKUP(B212,'10'!$B$2:$F$5570,5,0)</f>
        <v>-53.8286</v>
      </c>
      <c r="G212" s="3" t="n">
        <f aca="false">VLOOKUP(B212,'10'!$B$2:$J$5570,6,0)</f>
        <v>6065.75295092429</v>
      </c>
      <c r="H212" s="0" t="n">
        <f aca="false">IFERROR(IF(I212=K212,0,1),1)</f>
        <v>1</v>
      </c>
      <c r="I212" s="0" t="s">
        <v>3980</v>
      </c>
      <c r="K212" s="4" t="e">
        <f aca="false">VLOOKUP(I212,'[1]41-PR'!K$1:K$1048576,1,0)</f>
        <v>#N/A</v>
      </c>
      <c r="N212" s="0" t="n">
        <v>5624</v>
      </c>
    </row>
    <row r="213" customFormat="false" ht="12.8" hidden="false" customHeight="false" outlineLevel="0" collapsed="false">
      <c r="B213" s="0" t="n">
        <v>411540</v>
      </c>
      <c r="C213" s="0" t="n">
        <v>4</v>
      </c>
      <c r="D213" s="0" t="n">
        <v>41</v>
      </c>
      <c r="E213" s="2" t="n">
        <f aca="false">VLOOKUP(B213,'10'!$B$2:$F$5570,4,0)</f>
        <v>-26.1472</v>
      </c>
      <c r="F213" s="2" t="n">
        <f aca="false">VLOOKUP(B213,'10'!$B$2:$F$5570,5,0)</f>
        <v>-53.0267</v>
      </c>
      <c r="G213" s="3" t="n">
        <f aca="false">VLOOKUP(B213,'10'!$B$2:$J$5570,6,0)</f>
        <v>15472.8470544025</v>
      </c>
      <c r="H213" s="0" t="n">
        <f aca="false">IFERROR(IF(I213=K213,0,1),1)</f>
        <v>1</v>
      </c>
      <c r="I213" s="0" t="s">
        <v>3981</v>
      </c>
      <c r="K213" s="4" t="e">
        <f aca="false">VLOOKUP(I213,'[1]41-PR'!K$1:K$1048576,1,0)</f>
        <v>#N/A</v>
      </c>
      <c r="N213" s="0" t="n">
        <v>14346</v>
      </c>
    </row>
    <row r="214" customFormat="false" ht="12.8" hidden="false" customHeight="false" outlineLevel="0" collapsed="false">
      <c r="B214" s="0" t="n">
        <v>411545</v>
      </c>
      <c r="C214" s="0" t="n">
        <v>4</v>
      </c>
      <c r="D214" s="0" t="n">
        <v>41</v>
      </c>
      <c r="E214" s="2" t="n">
        <f aca="false">VLOOKUP(B214,'10'!$B$2:$F$5570,4,0)</f>
        <v>-25.112</v>
      </c>
      <c r="F214" s="2" t="n">
        <f aca="false">VLOOKUP(B214,'10'!$B$2:$F$5570,5,0)</f>
        <v>-52.2497</v>
      </c>
      <c r="G214" s="3" t="n">
        <f aca="false">VLOOKUP(B214,'10'!$B$2:$J$5570,6,0)</f>
        <v>4823.26585998105</v>
      </c>
      <c r="H214" s="0" t="n">
        <f aca="false">IFERROR(IF(I214=K214,0,1),1)</f>
        <v>1</v>
      </c>
      <c r="I214" s="0" t="s">
        <v>3982</v>
      </c>
      <c r="K214" s="4" t="e">
        <f aca="false">VLOOKUP(I214,'[1]41-PR'!K$1:K$1048576,1,0)</f>
        <v>#N/A</v>
      </c>
      <c r="N214" s="0" t="n">
        <v>4472</v>
      </c>
    </row>
    <row r="215" customFormat="false" ht="12.8" hidden="false" customHeight="false" outlineLevel="0" collapsed="false">
      <c r="B215" s="0" t="n">
        <v>411550</v>
      </c>
      <c r="C215" s="0" t="n">
        <v>4</v>
      </c>
      <c r="D215" s="0" t="n">
        <v>41</v>
      </c>
      <c r="E215" s="2" t="n">
        <f aca="false">VLOOKUP(B215,'10'!$B$2:$F$5570,4,0)</f>
        <v>-23.7058</v>
      </c>
      <c r="F215" s="2" t="n">
        <f aca="false">VLOOKUP(B215,'10'!$B$2:$F$5570,5,0)</f>
        <v>-51.6404</v>
      </c>
      <c r="G215" s="3" t="n">
        <f aca="false">VLOOKUP(B215,'10'!$B$2:$J$5570,6,0)</f>
        <v>5048.68235477891</v>
      </c>
      <c r="H215" s="0" t="n">
        <f aca="false">IFERROR(IF(I215=K215,0,1),1)</f>
        <v>0</v>
      </c>
      <c r="I215" s="0" t="s">
        <v>3983</v>
      </c>
      <c r="K215" s="4" t="str">
        <f aca="false">VLOOKUP(I215,'[1]41-PR'!K$1:K$1048576,1,0)</f>
        <v>'Marumbi'</v>
      </c>
      <c r="N215" s="0" t="n">
        <v>4681</v>
      </c>
    </row>
    <row r="216" customFormat="false" ht="12.8" hidden="false" customHeight="false" outlineLevel="0" collapsed="false">
      <c r="B216" s="0" t="n">
        <v>411560</v>
      </c>
      <c r="C216" s="0" t="n">
        <v>4</v>
      </c>
      <c r="D216" s="0" t="n">
        <v>41</v>
      </c>
      <c r="E216" s="2" t="n">
        <f aca="false">VLOOKUP(B216,'10'!$B$2:$F$5570,4,0)</f>
        <v>-25.2496</v>
      </c>
      <c r="F216" s="2" t="n">
        <f aca="false">VLOOKUP(B216,'10'!$B$2:$F$5570,5,0)</f>
        <v>-53.9935</v>
      </c>
      <c r="G216" s="3" t="n">
        <f aca="false">VLOOKUP(B216,'10'!$B$2:$J$5570,6,0)</f>
        <v>19171.1875360383</v>
      </c>
      <c r="H216" s="0" t="n">
        <f aca="false">IFERROR(IF(I216=K216,0,1),1)</f>
        <v>0</v>
      </c>
      <c r="I216" s="0" t="s">
        <v>3984</v>
      </c>
      <c r="K216" s="4" t="str">
        <f aca="false">VLOOKUP(I216,'[1]41-PR'!K$1:K$1048576,1,0)</f>
        <v>'Matelandia'</v>
      </c>
      <c r="N216" s="0" t="n">
        <v>17775</v>
      </c>
    </row>
    <row r="217" customFormat="false" ht="12.8" hidden="false" customHeight="false" outlineLevel="0" collapsed="false">
      <c r="B217" s="0" t="n">
        <v>411570</v>
      </c>
      <c r="C217" s="0" t="n">
        <v>4</v>
      </c>
      <c r="D217" s="0" t="n">
        <v>41</v>
      </c>
      <c r="E217" s="2" t="n">
        <f aca="false">VLOOKUP(B217,'10'!$B$2:$F$5570,4,0)</f>
        <v>-25.8237</v>
      </c>
      <c r="F217" s="2" t="n">
        <f aca="false">VLOOKUP(B217,'10'!$B$2:$F$5570,5,0)</f>
        <v>-48.549</v>
      </c>
      <c r="G217" s="3" t="n">
        <f aca="false">VLOOKUP(B217,'10'!$B$2:$J$5570,6,0)</f>
        <v>36893.8853471314</v>
      </c>
      <c r="H217" s="0" t="n">
        <f aca="false">IFERROR(IF(I217=K217,0,1),1)</f>
        <v>0</v>
      </c>
      <c r="I217" s="0" t="s">
        <v>3985</v>
      </c>
      <c r="K217" s="4" t="str">
        <f aca="false">VLOOKUP(I217,'[1]41-PR'!K$1:K$1048576,1,0)</f>
        <v>'Matinhos'</v>
      </c>
      <c r="N217" s="0" t="n">
        <v>34207</v>
      </c>
    </row>
    <row r="218" customFormat="false" ht="12.8" hidden="false" customHeight="false" outlineLevel="0" collapsed="false">
      <c r="B218" s="0" t="n">
        <v>411573</v>
      </c>
      <c r="C218" s="0" t="n">
        <v>4</v>
      </c>
      <c r="D218" s="0" t="n">
        <v>41</v>
      </c>
      <c r="E218" s="2" t="n">
        <f aca="false">VLOOKUP(B218,'10'!$B$2:$F$5570,4,0)</f>
        <v>-24.6995</v>
      </c>
      <c r="F218" s="2" t="n">
        <f aca="false">VLOOKUP(B218,'10'!$B$2:$F$5570,5,0)</f>
        <v>-52.1454</v>
      </c>
      <c r="G218" s="3" t="n">
        <f aca="false">VLOOKUP(B218,'10'!$B$2:$J$5570,6,0)</f>
        <v>3602.3497254778</v>
      </c>
      <c r="H218" s="0" t="n">
        <f aca="false">IFERROR(IF(I218=K218,0,1),1)</f>
        <v>1</v>
      </c>
      <c r="I218" s="0" t="s">
        <v>3986</v>
      </c>
      <c r="K218" s="4" t="e">
        <f aca="false">VLOOKUP(I218,'[1]41-PR'!K$1:K$1048576,1,0)</f>
        <v>#N/A</v>
      </c>
      <c r="N218" s="0" t="n">
        <v>3340</v>
      </c>
    </row>
    <row r="219" customFormat="false" ht="12.8" hidden="false" customHeight="false" outlineLevel="0" collapsed="false">
      <c r="B219" s="0" t="n">
        <v>411575</v>
      </c>
      <c r="C219" s="0" t="n">
        <v>4</v>
      </c>
      <c r="D219" s="0" t="n">
        <v>41</v>
      </c>
      <c r="E219" s="2" t="n">
        <f aca="false">VLOOKUP(B219,'10'!$B$2:$F$5570,4,0)</f>
        <v>-23.8988</v>
      </c>
      <c r="F219" s="2" t="n">
        <f aca="false">VLOOKUP(B219,'10'!$B$2:$F$5570,5,0)</f>
        <v>-51.2277</v>
      </c>
      <c r="G219" s="3" t="n">
        <f aca="false">VLOOKUP(B219,'10'!$B$2:$J$5570,6,0)</f>
        <v>11213.6617053271</v>
      </c>
      <c r="H219" s="0" t="n">
        <f aca="false">IFERROR(IF(I219=K219,0,1),1)</f>
        <v>1</v>
      </c>
      <c r="I219" s="0" t="s">
        <v>3987</v>
      </c>
      <c r="K219" s="4" t="e">
        <f aca="false">VLOOKUP(I219,'[1]41-PR'!K$1:K$1048576,1,0)</f>
        <v>#N/A</v>
      </c>
      <c r="N219" s="0" t="n">
        <v>10397</v>
      </c>
    </row>
    <row r="220" customFormat="false" ht="12.8" hidden="false" customHeight="false" outlineLevel="0" collapsed="false">
      <c r="B220" s="0" t="n">
        <v>411580</v>
      </c>
      <c r="C220" s="0" t="n">
        <v>4</v>
      </c>
      <c r="D220" s="0" t="n">
        <v>41</v>
      </c>
      <c r="E220" s="2" t="n">
        <f aca="false">VLOOKUP(B220,'10'!$B$2:$F$5570,4,0)</f>
        <v>-25.2977</v>
      </c>
      <c r="F220" s="2" t="n">
        <f aca="false">VLOOKUP(B220,'10'!$B$2:$F$5570,5,0)</f>
        <v>-54.0943</v>
      </c>
      <c r="G220" s="3" t="n">
        <f aca="false">VLOOKUP(B220,'10'!$B$2:$J$5570,6,0)</f>
        <v>49410.4328214338</v>
      </c>
      <c r="H220" s="0" t="n">
        <f aca="false">IFERROR(IF(I220=K220,0,1),1)</f>
        <v>0</v>
      </c>
      <c r="I220" s="0" t="s">
        <v>3988</v>
      </c>
      <c r="K220" s="4" t="str">
        <f aca="false">VLOOKUP(I220,'[1]41-PR'!K$1:K$1048576,1,0)</f>
        <v>'Medianeira'</v>
      </c>
      <c r="N220" s="0" t="n">
        <v>45812</v>
      </c>
    </row>
    <row r="221" customFormat="false" ht="12.8" hidden="false" customHeight="false" outlineLevel="0" collapsed="false">
      <c r="B221" s="0" t="n">
        <v>411585</v>
      </c>
      <c r="C221" s="0" t="n">
        <v>4</v>
      </c>
      <c r="D221" s="0" t="n">
        <v>41</v>
      </c>
      <c r="E221" s="2" t="n">
        <f aca="false">VLOOKUP(B221,'10'!$B$2:$F$5570,4,0)</f>
        <v>-24.4538</v>
      </c>
      <c r="F221" s="2" t="n">
        <f aca="false">VLOOKUP(B221,'10'!$B$2:$F$5570,5,0)</f>
        <v>-54.1618</v>
      </c>
      <c r="G221" s="3" t="n">
        <f aca="false">VLOOKUP(B221,'10'!$B$2:$J$5570,6,0)</f>
        <v>5924.46318624238</v>
      </c>
      <c r="H221" s="0" t="n">
        <f aca="false">IFERROR(IF(I221=K221,0,1),1)</f>
        <v>1</v>
      </c>
      <c r="I221" s="0" t="s">
        <v>3989</v>
      </c>
      <c r="K221" s="4" t="e">
        <f aca="false">VLOOKUP(I221,'[1]41-PR'!K$1:K$1048576,1,0)</f>
        <v>#N/A</v>
      </c>
      <c r="N221" s="0" t="n">
        <v>5493</v>
      </c>
    </row>
    <row r="222" customFormat="false" ht="12.8" hidden="false" customHeight="false" outlineLevel="0" collapsed="false">
      <c r="B222" s="0" t="n">
        <v>411590</v>
      </c>
      <c r="C222" s="0" t="n">
        <v>4</v>
      </c>
      <c r="D222" s="0" t="n">
        <v>41</v>
      </c>
      <c r="E222" s="2" t="n">
        <f aca="false">VLOOKUP(B222,'10'!$B$2:$F$5570,4,0)</f>
        <v>-23.255</v>
      </c>
      <c r="F222" s="2" t="n">
        <f aca="false">VLOOKUP(B222,'10'!$B$2:$F$5570,5,0)</f>
        <v>-52.7761</v>
      </c>
      <c r="G222" s="3" t="n">
        <f aca="false">VLOOKUP(B222,'10'!$B$2:$J$5570,6,0)</f>
        <v>2406.24019088053</v>
      </c>
      <c r="H222" s="0" t="n">
        <f aca="false">IFERROR(IF(I222=K222,0,1),1)</f>
        <v>1</v>
      </c>
      <c r="I222" s="0" t="s">
        <v>585</v>
      </c>
      <c r="K222" s="4" t="e">
        <f aca="false">VLOOKUP(I222,'[1]41-PR'!K$1:K$1048576,1,0)</f>
        <v>#N/A</v>
      </c>
      <c r="N222" s="0" t="n">
        <v>2231</v>
      </c>
    </row>
    <row r="223" customFormat="false" ht="12.8" hidden="false" customHeight="false" outlineLevel="0" collapsed="false">
      <c r="B223" s="0" t="n">
        <v>411600</v>
      </c>
      <c r="C223" s="0" t="n">
        <v>4</v>
      </c>
      <c r="D223" s="0" t="n">
        <v>41</v>
      </c>
      <c r="E223" s="2" t="n">
        <f aca="false">VLOOKUP(B223,'10'!$B$2:$F$5570,4,0)</f>
        <v>-22.9657</v>
      </c>
      <c r="F223" s="2" t="n">
        <f aca="false">VLOOKUP(B223,'10'!$B$2:$F$5570,5,0)</f>
        <v>-51.4846</v>
      </c>
      <c r="G223" s="3" t="n">
        <f aca="false">VLOOKUP(B223,'10'!$B$2:$J$5570,6,0)</f>
        <v>1958.6428447508</v>
      </c>
      <c r="H223" s="0" t="n">
        <f aca="false">IFERROR(IF(I223=K223,0,1),1)</f>
        <v>0</v>
      </c>
      <c r="I223" s="0" t="s">
        <v>3990</v>
      </c>
      <c r="K223" s="4" t="str">
        <f aca="false">VLOOKUP(I223,'[1]41-PR'!K$1:K$1048576,1,0)</f>
        <v>'Miraselva'</v>
      </c>
      <c r="N223" s="0" t="n">
        <v>1816</v>
      </c>
    </row>
    <row r="224" customFormat="false" ht="12.8" hidden="false" customHeight="false" outlineLevel="0" collapsed="false">
      <c r="B224" s="0" t="n">
        <v>411605</v>
      </c>
      <c r="C224" s="0" t="n">
        <v>4</v>
      </c>
      <c r="D224" s="0" t="n">
        <v>41</v>
      </c>
      <c r="E224" s="2" t="n">
        <f aca="false">VLOOKUP(B224,'10'!$B$2:$F$5570,4,0)</f>
        <v>-25.0919</v>
      </c>
      <c r="F224" s="2" t="n">
        <f aca="false">VLOOKUP(B224,'10'!$B$2:$F$5570,5,0)</f>
        <v>-54.2477</v>
      </c>
      <c r="G224" s="3" t="n">
        <f aca="false">VLOOKUP(B224,'10'!$B$2:$J$5570,6,0)</f>
        <v>11540.4616953929</v>
      </c>
      <c r="H224" s="0" t="n">
        <f aca="false">IFERROR(IF(I224=K224,0,1),1)</f>
        <v>0</v>
      </c>
      <c r="I224" s="0" t="s">
        <v>3991</v>
      </c>
      <c r="K224" s="4" t="str">
        <f aca="false">VLOOKUP(I224,'[1]41-PR'!K$1:K$1048576,1,0)</f>
        <v>'Missal'</v>
      </c>
      <c r="N224" s="0" t="n">
        <v>10700</v>
      </c>
    </row>
    <row r="225" customFormat="false" ht="12.8" hidden="false" customHeight="false" outlineLevel="0" collapsed="false">
      <c r="B225" s="0" t="n">
        <v>411610</v>
      </c>
      <c r="C225" s="0" t="n">
        <v>4</v>
      </c>
      <c r="D225" s="0" t="n">
        <v>41</v>
      </c>
      <c r="E225" s="2" t="n">
        <f aca="false">VLOOKUP(B225,'10'!$B$2:$F$5570,4,0)</f>
        <v>-24.0509</v>
      </c>
      <c r="F225" s="2" t="n">
        <f aca="false">VLOOKUP(B225,'10'!$B$2:$F$5570,5,0)</f>
        <v>-53.0102</v>
      </c>
      <c r="G225" s="3" t="n">
        <f aca="false">VLOOKUP(B225,'10'!$B$2:$J$5570,6,0)</f>
        <v>13159.361976214</v>
      </c>
      <c r="H225" s="0" t="n">
        <f aca="false">IFERROR(IF(I225=K225,0,1),1)</f>
        <v>1</v>
      </c>
      <c r="I225" s="0" t="s">
        <v>3992</v>
      </c>
      <c r="K225" s="4" t="e">
        <f aca="false">VLOOKUP(I225,'[1]41-PR'!K$1:K$1048576,1,0)</f>
        <v>#N/A</v>
      </c>
      <c r="N225" s="0" t="n">
        <v>12201</v>
      </c>
    </row>
    <row r="226" customFormat="false" ht="12.8" hidden="false" customHeight="false" outlineLevel="0" collapsed="false">
      <c r="B226" s="0" t="n">
        <v>411620</v>
      </c>
      <c r="C226" s="0" t="n">
        <v>4</v>
      </c>
      <c r="D226" s="0" t="n">
        <v>41</v>
      </c>
      <c r="E226" s="2" t="n">
        <f aca="false">VLOOKUP(B226,'10'!$B$2:$F$5570,4,0)</f>
        <v>-25.4744</v>
      </c>
      <c r="F226" s="2" t="n">
        <f aca="false">VLOOKUP(B226,'10'!$B$2:$F$5570,5,0)</f>
        <v>-48.8345</v>
      </c>
      <c r="G226" s="3" t="n">
        <f aca="false">VLOOKUP(B226,'10'!$B$2:$J$5570,6,0)</f>
        <v>17651.5136548412</v>
      </c>
      <c r="H226" s="0" t="n">
        <f aca="false">IFERROR(IF(I226=K226,0,1),1)</f>
        <v>0</v>
      </c>
      <c r="I226" s="0" t="s">
        <v>3993</v>
      </c>
      <c r="K226" s="4" t="str">
        <f aca="false">VLOOKUP(I226,'[1]41-PR'!K$1:K$1048576,1,0)</f>
        <v>'Morretes'</v>
      </c>
      <c r="N226" s="0" t="n">
        <v>16366</v>
      </c>
    </row>
    <row r="227" customFormat="false" ht="12.8" hidden="false" customHeight="false" outlineLevel="0" collapsed="false">
      <c r="B227" s="0" t="n">
        <v>411630</v>
      </c>
      <c r="C227" s="0" t="n">
        <v>4</v>
      </c>
      <c r="D227" s="0" t="n">
        <v>41</v>
      </c>
      <c r="E227" s="2" t="n">
        <f aca="false">VLOOKUP(B227,'10'!$B$2:$F$5570,4,0)</f>
        <v>-23.1487</v>
      </c>
      <c r="F227" s="2" t="n">
        <f aca="false">VLOOKUP(B227,'10'!$B$2:$F$5570,5,0)</f>
        <v>-51.7737</v>
      </c>
      <c r="G227" s="3" t="n">
        <f aca="false">VLOOKUP(B227,'10'!$B$2:$J$5570,6,0)</f>
        <v>4268.89227947339</v>
      </c>
      <c r="H227" s="0" t="n">
        <f aca="false">IFERROR(IF(I227=K227,0,1),1)</f>
        <v>1</v>
      </c>
      <c r="I227" s="0" t="s">
        <v>3994</v>
      </c>
      <c r="K227" s="4" t="e">
        <f aca="false">VLOOKUP(I227,'[1]41-PR'!K$1:K$1048576,1,0)</f>
        <v>#N/A</v>
      </c>
      <c r="N227" s="0" t="n">
        <v>3958</v>
      </c>
    </row>
    <row r="228" customFormat="false" ht="12.8" hidden="false" customHeight="false" outlineLevel="0" collapsed="false">
      <c r="B228" s="0" t="n">
        <v>411640</v>
      </c>
      <c r="C228" s="0" t="n">
        <v>4</v>
      </c>
      <c r="D228" s="0" t="n">
        <v>41</v>
      </c>
      <c r="E228" s="2" t="n">
        <f aca="false">VLOOKUP(B228,'10'!$B$2:$F$5570,4,0)</f>
        <v>-22.9129</v>
      </c>
      <c r="F228" s="2" t="n">
        <f aca="false">VLOOKUP(B228,'10'!$B$2:$F$5570,5,0)</f>
        <v>-51.7978</v>
      </c>
      <c r="G228" s="3" t="n">
        <f aca="false">VLOOKUP(B228,'10'!$B$2:$J$5570,6,0)</f>
        <v>4322.81967057336</v>
      </c>
      <c r="H228" s="0" t="n">
        <f aca="false">IFERROR(IF(I228=K228,0,1),1)</f>
        <v>1</v>
      </c>
      <c r="I228" s="0" t="s">
        <v>3995</v>
      </c>
      <c r="K228" s="4" t="e">
        <f aca="false">VLOOKUP(I228,'[1]41-PR'!K$1:K$1048576,1,0)</f>
        <v>#N/A</v>
      </c>
      <c r="N228" s="0" t="n">
        <v>4008</v>
      </c>
    </row>
    <row r="229" customFormat="false" ht="12.8" hidden="false" customHeight="false" outlineLevel="0" collapsed="false">
      <c r="B229" s="0" t="n">
        <v>411650</v>
      </c>
      <c r="C229" s="0" t="n">
        <v>4</v>
      </c>
      <c r="D229" s="0" t="n">
        <v>41</v>
      </c>
      <c r="E229" s="2" t="n">
        <f aca="false">VLOOKUP(B229,'10'!$B$2:$F$5570,4,0)</f>
        <v>-23.1763</v>
      </c>
      <c r="F229" s="2" t="n">
        <f aca="false">VLOOKUP(B229,'10'!$B$2:$F$5570,5,0)</f>
        <v>-52.6032</v>
      </c>
      <c r="G229" s="3" t="n">
        <f aca="false">VLOOKUP(B229,'10'!$B$2:$J$5570,6,0)</f>
        <v>1654.49235894699</v>
      </c>
      <c r="H229" s="0" t="n">
        <f aca="false">IFERROR(IF(I229=K229,0,1),1)</f>
        <v>1</v>
      </c>
      <c r="I229" s="0" t="s">
        <v>3996</v>
      </c>
      <c r="K229" s="4" t="e">
        <f aca="false">VLOOKUP(I229,'[1]41-PR'!K$1:K$1048576,1,0)</f>
        <v>#N/A</v>
      </c>
      <c r="N229" s="0" t="n">
        <v>1534</v>
      </c>
    </row>
    <row r="230" customFormat="false" ht="12.8" hidden="false" customHeight="false" outlineLevel="0" collapsed="false">
      <c r="B230" s="0" t="n">
        <v>411660</v>
      </c>
      <c r="C230" s="0" t="n">
        <v>4</v>
      </c>
      <c r="D230" s="0" t="n">
        <v>41</v>
      </c>
      <c r="E230" s="2" t="n">
        <f aca="false">VLOOKUP(B230,'10'!$B$2:$F$5570,4,0)</f>
        <v>-23.3308</v>
      </c>
      <c r="F230" s="2" t="n">
        <f aca="false">VLOOKUP(B230,'10'!$B$2:$F$5570,5,0)</f>
        <v>-50.7168</v>
      </c>
      <c r="G230" s="3" t="n">
        <f aca="false">VLOOKUP(B230,'10'!$B$2:$J$5570,6,0)</f>
        <v>3727.46127282972</v>
      </c>
      <c r="H230" s="0" t="n">
        <f aca="false">IFERROR(IF(I230=K230,0,1),1)</f>
        <v>1</v>
      </c>
      <c r="I230" s="0" t="s">
        <v>3997</v>
      </c>
      <c r="K230" s="4" t="e">
        <f aca="false">VLOOKUP(I230,'[1]41-PR'!K$1:K$1048576,1,0)</f>
        <v>#N/A</v>
      </c>
      <c r="N230" s="0" t="n">
        <v>3456</v>
      </c>
    </row>
    <row r="231" customFormat="false" ht="12.8" hidden="false" customHeight="false" outlineLevel="0" collapsed="false">
      <c r="B231" s="0" t="n">
        <v>411670</v>
      </c>
      <c r="C231" s="0" t="n">
        <v>4</v>
      </c>
      <c r="D231" s="0" t="n">
        <v>41</v>
      </c>
      <c r="E231" s="2" t="n">
        <f aca="false">VLOOKUP(B231,'10'!$B$2:$F$5570,4,0)</f>
        <v>-24.5289</v>
      </c>
      <c r="F231" s="2" t="n">
        <f aca="false">VLOOKUP(B231,'10'!$B$2:$F$5570,5,0)</f>
        <v>-53.2575</v>
      </c>
      <c r="G231" s="3" t="n">
        <f aca="false">VLOOKUP(B231,'10'!$B$2:$J$5570,6,0)</f>
        <v>11486.534304293</v>
      </c>
      <c r="H231" s="0" t="n">
        <f aca="false">IFERROR(IF(I231=K231,0,1),1)</f>
        <v>0</v>
      </c>
      <c r="I231" s="0" t="s">
        <v>3998</v>
      </c>
      <c r="K231" s="4" t="str">
        <f aca="false">VLOOKUP(I231,'[1]41-PR'!K$1:K$1048576,1,0)</f>
        <v>'Nova_Aurora'</v>
      </c>
      <c r="N231" s="0" t="n">
        <v>10650</v>
      </c>
    </row>
    <row r="232" customFormat="false" ht="12.8" hidden="false" customHeight="false" outlineLevel="0" collapsed="false">
      <c r="B232" s="0" t="n">
        <v>411680</v>
      </c>
      <c r="C232" s="0" t="n">
        <v>4</v>
      </c>
      <c r="D232" s="0" t="n">
        <v>41</v>
      </c>
      <c r="E232" s="2" t="n">
        <f aca="false">VLOOKUP(B232,'10'!$B$2:$F$5570,4,0)</f>
        <v>-24.6723</v>
      </c>
      <c r="F232" s="2" t="n">
        <f aca="false">VLOOKUP(B232,'10'!$B$2:$F$5570,5,0)</f>
        <v>-52.5661</v>
      </c>
      <c r="G232" s="3" t="n">
        <f aca="false">VLOOKUP(B232,'10'!$B$2:$J$5570,6,0)</f>
        <v>5985.94041209634</v>
      </c>
      <c r="H232" s="0" t="n">
        <f aca="false">IFERROR(IF(I232=K232,0,1),1)</f>
        <v>0</v>
      </c>
      <c r="I232" s="0" t="s">
        <v>3999</v>
      </c>
      <c r="K232" s="4" t="str">
        <f aca="false">VLOOKUP(I232,'[1]41-PR'!K$1:K$1048576,1,0)</f>
        <v>'Nova_Cantu'</v>
      </c>
      <c r="N232" s="0" t="n">
        <v>5550</v>
      </c>
    </row>
    <row r="233" customFormat="false" ht="12.8" hidden="false" customHeight="false" outlineLevel="0" collapsed="false">
      <c r="B233" s="0" t="n">
        <v>411690</v>
      </c>
      <c r="C233" s="0" t="n">
        <v>4</v>
      </c>
      <c r="D233" s="0" t="n">
        <v>41</v>
      </c>
      <c r="E233" s="2" t="n">
        <f aca="false">VLOOKUP(B233,'10'!$B$2:$F$5570,4,0)</f>
        <v>-23.182</v>
      </c>
      <c r="F233" s="2" t="n">
        <f aca="false">VLOOKUP(B233,'10'!$B$2:$F$5570,5,0)</f>
        <v>-52.2031</v>
      </c>
      <c r="G233" s="3" t="n">
        <f aca="false">VLOOKUP(B233,'10'!$B$2:$J$5570,6,0)</f>
        <v>30006.2789558436</v>
      </c>
      <c r="H233" s="0" t="n">
        <f aca="false">IFERROR(IF(I233=K233,0,1),1)</f>
        <v>0</v>
      </c>
      <c r="I233" s="0" t="s">
        <v>4000</v>
      </c>
      <c r="K233" s="4" t="str">
        <f aca="false">VLOOKUP(I233,'[1]41-PR'!K$1:K$1048576,1,0)</f>
        <v>'Nova_Esperanca'</v>
      </c>
      <c r="N233" s="0" t="n">
        <v>27821</v>
      </c>
    </row>
    <row r="234" customFormat="false" ht="12.8" hidden="false" customHeight="false" outlineLevel="0" collapsed="false">
      <c r="B234" s="0" t="n">
        <v>411695</v>
      </c>
      <c r="C234" s="0" t="n">
        <v>4</v>
      </c>
      <c r="D234" s="0" t="n">
        <v>41</v>
      </c>
      <c r="E234" s="2" t="n">
        <f aca="false">VLOOKUP(B234,'10'!$B$2:$F$5570,4,0)</f>
        <v>-25.9004</v>
      </c>
      <c r="F234" s="2" t="n">
        <f aca="false">VLOOKUP(B234,'10'!$B$2:$F$5570,5,0)</f>
        <v>-53.2618</v>
      </c>
      <c r="G234" s="3" t="n">
        <f aca="false">VLOOKUP(B234,'10'!$B$2:$J$5570,6,0)</f>
        <v>5460.68762278266</v>
      </c>
      <c r="H234" s="0" t="n">
        <f aca="false">IFERROR(IF(I234=K234,0,1),1)</f>
        <v>0</v>
      </c>
      <c r="I234" s="0" t="s">
        <v>4001</v>
      </c>
      <c r="K234" s="4" t="str">
        <f aca="false">VLOOKUP(I234,'[1]41-PR'!K$1:K$1048576,1,0)</f>
        <v>'Nova_Esperanca_Do_Sudoeste'</v>
      </c>
      <c r="N234" s="0" t="n">
        <v>5063</v>
      </c>
    </row>
    <row r="235" customFormat="false" ht="12.8" hidden="false" customHeight="false" outlineLevel="0" collapsed="false">
      <c r="B235" s="0" t="n">
        <v>411700</v>
      </c>
      <c r="C235" s="0" t="n">
        <v>4</v>
      </c>
      <c r="D235" s="0" t="n">
        <v>41</v>
      </c>
      <c r="E235" s="2" t="n">
        <f aca="false">VLOOKUP(B235,'10'!$B$2:$F$5570,4,0)</f>
        <v>-23.4324</v>
      </c>
      <c r="F235" s="2" t="n">
        <f aca="false">VLOOKUP(B235,'10'!$B$2:$F$5570,5,0)</f>
        <v>-50.5665</v>
      </c>
      <c r="G235" s="3" t="n">
        <f aca="false">VLOOKUP(B235,'10'!$B$2:$J$5570,6,0)</f>
        <v>8811.73570573461</v>
      </c>
      <c r="H235" s="0" t="n">
        <f aca="false">IFERROR(IF(I235=K235,0,1),1)</f>
        <v>0</v>
      </c>
      <c r="I235" s="0" t="s">
        <v>2046</v>
      </c>
      <c r="K235" s="4" t="str">
        <f aca="false">VLOOKUP(I235,'[1]41-PR'!K$1:K$1048576,1,0)</f>
        <v>'Nova_Fatima'</v>
      </c>
      <c r="N235" s="0" t="n">
        <v>8170</v>
      </c>
    </row>
    <row r="236" customFormat="false" ht="12.8" hidden="false" customHeight="false" outlineLevel="0" collapsed="false">
      <c r="B236" s="0" t="n">
        <v>411705</v>
      </c>
      <c r="C236" s="0" t="n">
        <v>4</v>
      </c>
      <c r="D236" s="0" t="n">
        <v>41</v>
      </c>
      <c r="E236" s="2" t="n">
        <f aca="false">VLOOKUP(B236,'10'!$B$2:$F$5570,4,0)</f>
        <v>-25.3054</v>
      </c>
      <c r="F236" s="2" t="n">
        <f aca="false">VLOOKUP(B236,'10'!$B$2:$F$5570,5,0)</f>
        <v>-52.5447</v>
      </c>
      <c r="G236" s="3" t="n">
        <f aca="false">VLOOKUP(B236,'10'!$B$2:$J$5570,6,0)</f>
        <v>12514.3903786583</v>
      </c>
      <c r="H236" s="0" t="n">
        <f aca="false">IFERROR(IF(I236=K236,0,1),1)</f>
        <v>1</v>
      </c>
      <c r="I236" s="0" t="s">
        <v>4002</v>
      </c>
      <c r="K236" s="4" t="e">
        <f aca="false">VLOOKUP(I236,'[1]41-PR'!K$1:K$1048576,1,0)</f>
        <v>#N/A</v>
      </c>
      <c r="N236" s="0" t="n">
        <v>11603</v>
      </c>
    </row>
    <row r="237" customFormat="false" ht="12.8" hidden="false" customHeight="false" outlineLevel="0" collapsed="false">
      <c r="B237" s="0" t="n">
        <v>411710</v>
      </c>
      <c r="C237" s="0" t="n">
        <v>4</v>
      </c>
      <c r="D237" s="0" t="n">
        <v>41</v>
      </c>
      <c r="E237" s="2" t="n">
        <f aca="false">VLOOKUP(B237,'10'!$B$2:$F$5570,4,0)</f>
        <v>-22.7639</v>
      </c>
      <c r="F237" s="2" t="n">
        <f aca="false">VLOOKUP(B237,'10'!$B$2:$F$5570,5,0)</f>
        <v>-52.9868</v>
      </c>
      <c r="G237" s="3" t="n">
        <f aca="false">VLOOKUP(B237,'10'!$B$2:$J$5570,6,0)</f>
        <v>14263.7949459413</v>
      </c>
      <c r="H237" s="0" t="n">
        <f aca="false">IFERROR(IF(I237=K237,0,1),1)</f>
        <v>0</v>
      </c>
      <c r="I237" s="0" t="s">
        <v>4003</v>
      </c>
      <c r="K237" s="4" t="str">
        <f aca="false">VLOOKUP(I237,'[1]41-PR'!K$1:K$1048576,1,0)</f>
        <v>'Nova_Londrina'</v>
      </c>
      <c r="N237" s="0" t="n">
        <v>13225</v>
      </c>
    </row>
    <row r="238" customFormat="false" ht="12.8" hidden="false" customHeight="false" outlineLevel="0" collapsed="false">
      <c r="B238" s="0" t="n">
        <v>411720</v>
      </c>
      <c r="C238" s="0" t="n">
        <v>4</v>
      </c>
      <c r="D238" s="0" t="n">
        <v>41</v>
      </c>
      <c r="E238" s="2" t="n">
        <f aca="false">VLOOKUP(B238,'10'!$B$2:$F$5570,4,0)</f>
        <v>-23.4703</v>
      </c>
      <c r="F238" s="2" t="n">
        <f aca="false">VLOOKUP(B238,'10'!$B$2:$F$5570,5,0)</f>
        <v>-53.0898</v>
      </c>
      <c r="G238" s="3" t="n">
        <f aca="false">VLOOKUP(B238,'10'!$B$2:$J$5570,6,0)</f>
        <v>6239.39915026618</v>
      </c>
      <c r="H238" s="0" t="n">
        <f aca="false">IFERROR(IF(I238=K238,0,1),1)</f>
        <v>0</v>
      </c>
      <c r="I238" s="0" t="s">
        <v>4004</v>
      </c>
      <c r="K238" s="4" t="str">
        <f aca="false">VLOOKUP(I238,'[1]41-PR'!K$1:K$1048576,1,0)</f>
        <v>'Nova_Olimpia'</v>
      </c>
      <c r="N238" s="0" t="n">
        <v>5785</v>
      </c>
    </row>
    <row r="239" customFormat="false" ht="12.8" hidden="false" customHeight="false" outlineLevel="0" collapsed="false">
      <c r="B239" s="0" t="n">
        <v>411721</v>
      </c>
      <c r="C239" s="0" t="n">
        <v>4</v>
      </c>
      <c r="D239" s="0" t="n">
        <v>41</v>
      </c>
      <c r="E239" s="2" t="n">
        <f aca="false">VLOOKUP(B239,'10'!$B$2:$F$5570,4,0)</f>
        <v>-23.5865</v>
      </c>
      <c r="F239" s="2" t="n">
        <f aca="false">VLOOKUP(B239,'10'!$B$2:$F$5570,5,0)</f>
        <v>-50.7598</v>
      </c>
      <c r="G239" s="3" t="n">
        <f aca="false">VLOOKUP(B239,'10'!$B$2:$J$5570,6,0)</f>
        <v>4551.47180883722</v>
      </c>
      <c r="H239" s="0" t="n">
        <f aca="false">IFERROR(IF(I239=K239,0,1),1)</f>
        <v>1</v>
      </c>
      <c r="I239" s="0" t="s">
        <v>4005</v>
      </c>
      <c r="K239" s="4" t="e">
        <f aca="false">VLOOKUP(I239,'[1]41-PR'!K$1:K$1048576,1,0)</f>
        <v>#N/A</v>
      </c>
      <c r="N239" s="0" t="n">
        <v>4220</v>
      </c>
    </row>
    <row r="240" customFormat="false" ht="12.8" hidden="false" customHeight="false" outlineLevel="0" collapsed="false">
      <c r="B240" s="0" t="n">
        <v>411722</v>
      </c>
      <c r="C240" s="0" t="n">
        <v>4</v>
      </c>
      <c r="D240" s="0" t="n">
        <v>41</v>
      </c>
      <c r="E240" s="2" t="n">
        <f aca="false">VLOOKUP(B240,'10'!$B$2:$F$5570,4,0)</f>
        <v>-24.4693</v>
      </c>
      <c r="F240" s="2" t="n">
        <f aca="false">VLOOKUP(B240,'10'!$B$2:$F$5570,5,0)</f>
        <v>-53.9552</v>
      </c>
      <c r="G240" s="3" t="n">
        <f aca="false">VLOOKUP(B240,'10'!$B$2:$J$5570,6,0)</f>
        <v>8812.81425355661</v>
      </c>
      <c r="H240" s="0" t="n">
        <f aca="false">IFERROR(IF(I240=K240,0,1),1)</f>
        <v>0</v>
      </c>
      <c r="I240" s="0" t="s">
        <v>4006</v>
      </c>
      <c r="K240" s="4" t="str">
        <f aca="false">VLOOKUP(I240,'[1]41-PR'!K$1:K$1048576,1,0)</f>
        <v>'Nova_Santa_Rosa'</v>
      </c>
      <c r="N240" s="0" t="n">
        <v>8171</v>
      </c>
    </row>
    <row r="241" customFormat="false" ht="12.8" hidden="false" customHeight="false" outlineLevel="0" collapsed="false">
      <c r="B241" s="0" t="n">
        <v>411725</v>
      </c>
      <c r="C241" s="0" t="n">
        <v>4</v>
      </c>
      <c r="D241" s="0" t="n">
        <v>41</v>
      </c>
      <c r="E241" s="2" t="n">
        <f aca="false">VLOOKUP(B241,'10'!$B$2:$F$5570,4,0)</f>
        <v>-25.6309</v>
      </c>
      <c r="F241" s="2" t="n">
        <f aca="false">VLOOKUP(B241,'10'!$B$2:$F$5570,5,0)</f>
        <v>-53.3469</v>
      </c>
      <c r="G241" s="3" t="n">
        <f aca="false">VLOOKUP(B241,'10'!$B$2:$J$5570,6,0)</f>
        <v>11380.836617737</v>
      </c>
      <c r="H241" s="0" t="n">
        <f aca="false">IFERROR(IF(I241=K241,0,1),1)</f>
        <v>1</v>
      </c>
      <c r="I241" s="0" t="s">
        <v>4007</v>
      </c>
      <c r="K241" s="4" t="e">
        <f aca="false">VLOOKUP(I241,'[1]41-PR'!K$1:K$1048576,1,0)</f>
        <v>#N/A</v>
      </c>
      <c r="N241" s="0" t="n">
        <v>10552</v>
      </c>
    </row>
    <row r="242" customFormat="false" ht="12.8" hidden="false" customHeight="false" outlineLevel="0" collapsed="false">
      <c r="B242" s="0" t="n">
        <v>411727</v>
      </c>
      <c r="C242" s="0" t="n">
        <v>4</v>
      </c>
      <c r="D242" s="0" t="n">
        <v>41</v>
      </c>
      <c r="E242" s="2" t="n">
        <f aca="false">VLOOKUP(B242,'10'!$B$2:$F$5570,4,0)</f>
        <v>-24.438</v>
      </c>
      <c r="F242" s="2" t="n">
        <f aca="false">VLOOKUP(B242,'10'!$B$2:$F$5570,5,0)</f>
        <v>-51.9454</v>
      </c>
      <c r="G242" s="3" t="n">
        <f aca="false">VLOOKUP(B242,'10'!$B$2:$J$5570,6,0)</f>
        <v>6315.97604562814</v>
      </c>
      <c r="H242" s="0" t="n">
        <f aca="false">IFERROR(IF(I242=K242,0,1),1)</f>
        <v>0</v>
      </c>
      <c r="I242" s="0" t="s">
        <v>4008</v>
      </c>
      <c r="K242" s="4" t="str">
        <f aca="false">VLOOKUP(I242,'[1]41-PR'!K$1:K$1048576,1,0)</f>
        <v>'Nova_Tebas'</v>
      </c>
      <c r="N242" s="0" t="n">
        <v>5856</v>
      </c>
    </row>
    <row r="243" customFormat="false" ht="12.8" hidden="false" customHeight="false" outlineLevel="0" collapsed="false">
      <c r="B243" s="0" t="n">
        <v>411729</v>
      </c>
      <c r="C243" s="0" t="n">
        <v>4</v>
      </c>
      <c r="D243" s="0" t="n">
        <v>41</v>
      </c>
      <c r="E243" s="2" t="n">
        <f aca="false">VLOOKUP(B243,'10'!$B$2:$F$5570,4,0)</f>
        <v>-23.7631</v>
      </c>
      <c r="F243" s="2" t="n">
        <f aca="false">VLOOKUP(B243,'10'!$B$2:$F$5570,5,0)</f>
        <v>-51.5079</v>
      </c>
      <c r="G243" s="3" t="n">
        <f aca="false">VLOOKUP(B243,'10'!$B$2:$J$5570,6,0)</f>
        <v>3071.70419705412</v>
      </c>
      <c r="H243" s="0" t="n">
        <f aca="false">IFERROR(IF(I243=K243,0,1),1)</f>
        <v>1</v>
      </c>
      <c r="I243" s="0" t="s">
        <v>4009</v>
      </c>
      <c r="K243" s="4" t="e">
        <f aca="false">VLOOKUP(I243,'[1]41-PR'!K$1:K$1048576,1,0)</f>
        <v>#N/A</v>
      </c>
      <c r="N243" s="0" t="n">
        <v>2848</v>
      </c>
    </row>
    <row r="244" customFormat="false" ht="12.8" hidden="false" customHeight="false" outlineLevel="0" collapsed="false">
      <c r="B244" s="0" t="n">
        <v>411730</v>
      </c>
      <c r="C244" s="0" t="n">
        <v>4</v>
      </c>
      <c r="D244" s="0" t="n">
        <v>41</v>
      </c>
      <c r="E244" s="2" t="n">
        <f aca="false">VLOOKUP(B244,'10'!$B$2:$F$5570,4,0)</f>
        <v>-24.2058</v>
      </c>
      <c r="F244" s="2" t="n">
        <f aca="false">VLOOKUP(B244,'10'!$B$2:$F$5570,5,0)</f>
        <v>-50.9185</v>
      </c>
      <c r="G244" s="3" t="n">
        <f aca="false">VLOOKUP(B244,'10'!$B$2:$J$5570,6,0)</f>
        <v>24080.7372217793</v>
      </c>
      <c r="H244" s="0" t="n">
        <f aca="false">IFERROR(IF(I244=K244,0,1),1)</f>
        <v>1</v>
      </c>
      <c r="I244" s="0" t="s">
        <v>4010</v>
      </c>
      <c r="K244" s="4" t="e">
        <f aca="false">VLOOKUP(I244,'[1]41-PR'!K$1:K$1048576,1,0)</f>
        <v>#N/A</v>
      </c>
      <c r="N244" s="0" t="n">
        <v>22327</v>
      </c>
    </row>
    <row r="245" customFormat="false" ht="12.8" hidden="false" customHeight="false" outlineLevel="0" collapsed="false">
      <c r="B245" s="0" t="n">
        <v>411740</v>
      </c>
      <c r="C245" s="0" t="n">
        <v>4</v>
      </c>
      <c r="D245" s="0" t="n">
        <v>41</v>
      </c>
      <c r="E245" s="2" t="n">
        <f aca="false">VLOOKUP(B245,'10'!$B$2:$F$5570,4,0)</f>
        <v>-23.4053</v>
      </c>
      <c r="F245" s="2" t="n">
        <f aca="false">VLOOKUP(B245,'10'!$B$2:$F$5570,5,0)</f>
        <v>-52.1964</v>
      </c>
      <c r="G245" s="3" t="n">
        <f aca="false">VLOOKUP(B245,'10'!$B$2:$J$5570,6,0)</f>
        <v>3699.41902945774</v>
      </c>
      <c r="H245" s="0" t="n">
        <f aca="false">IFERROR(IF(I245=K245,0,1),1)</f>
        <v>1</v>
      </c>
      <c r="I245" s="0" t="s">
        <v>4011</v>
      </c>
      <c r="K245" s="4" t="e">
        <f aca="false">VLOOKUP(I245,'[1]41-PR'!K$1:K$1048576,1,0)</f>
        <v>#N/A</v>
      </c>
      <c r="N245" s="0" t="n">
        <v>3430</v>
      </c>
    </row>
    <row r="246" customFormat="false" ht="12.8" hidden="false" customHeight="false" outlineLevel="0" collapsed="false">
      <c r="B246" s="0" t="n">
        <v>411745</v>
      </c>
      <c r="C246" s="0" t="n">
        <v>4</v>
      </c>
      <c r="D246" s="0" t="n">
        <v>41</v>
      </c>
      <c r="E246" s="2" t="n">
        <f aca="false">VLOOKUP(B246,'10'!$B$2:$F$5570,4,0)</f>
        <v>-24.7933</v>
      </c>
      <c r="F246" s="2" t="n">
        <f aca="false">VLOOKUP(B246,'10'!$B$2:$F$5570,5,0)</f>
        <v>-53.9043</v>
      </c>
      <c r="G246" s="3" t="n">
        <f aca="false">VLOOKUP(B246,'10'!$B$2:$J$5570,6,0)</f>
        <v>6444.32323644606</v>
      </c>
      <c r="H246" s="0" t="n">
        <f aca="false">IFERROR(IF(I246=K246,0,1),1)</f>
        <v>1</v>
      </c>
      <c r="I246" s="0" t="s">
        <v>4012</v>
      </c>
      <c r="K246" s="4" t="e">
        <f aca="false">VLOOKUP(I246,'[1]41-PR'!K$1:K$1048576,1,0)</f>
        <v>#N/A</v>
      </c>
      <c r="N246" s="0" t="n">
        <v>5975</v>
      </c>
    </row>
    <row r="247" customFormat="false" ht="12.8" hidden="false" customHeight="false" outlineLevel="0" collapsed="false">
      <c r="B247" s="0" t="n">
        <v>411750</v>
      </c>
      <c r="C247" s="0" t="n">
        <v>4</v>
      </c>
      <c r="D247" s="0" t="n">
        <v>41</v>
      </c>
      <c r="E247" s="2" t="n">
        <f aca="false">VLOOKUP(B247,'10'!$B$2:$F$5570,4,0)</f>
        <v>-23.4555</v>
      </c>
      <c r="F247" s="2" t="n">
        <f aca="false">VLOOKUP(B247,'10'!$B$2:$F$5570,5,0)</f>
        <v>-52.046</v>
      </c>
      <c r="G247" s="3" t="n">
        <f aca="false">VLOOKUP(B247,'10'!$B$2:$J$5570,6,0)</f>
        <v>43979.9445376671</v>
      </c>
      <c r="H247" s="0" t="n">
        <f aca="false">IFERROR(IF(I247=K247,0,1),1)</f>
        <v>0</v>
      </c>
      <c r="I247" s="0" t="s">
        <v>4013</v>
      </c>
      <c r="K247" s="4" t="str">
        <f aca="false">VLOOKUP(I247,'[1]41-PR'!K$1:K$1048576,1,0)</f>
        <v>'Paicandu'</v>
      </c>
      <c r="N247" s="0" t="n">
        <v>40777</v>
      </c>
    </row>
    <row r="248" customFormat="false" ht="12.8" hidden="false" customHeight="false" outlineLevel="0" collapsed="false">
      <c r="B248" s="0" t="n">
        <v>411760</v>
      </c>
      <c r="C248" s="0" t="n">
        <v>4</v>
      </c>
      <c r="D248" s="0" t="n">
        <v>41</v>
      </c>
      <c r="E248" s="2" t="n">
        <f aca="false">VLOOKUP(B248,'10'!$B$2:$F$5570,4,0)</f>
        <v>-26.4839</v>
      </c>
      <c r="F248" s="2" t="n">
        <f aca="false">VLOOKUP(B248,'10'!$B$2:$F$5570,5,0)</f>
        <v>-51.9888</v>
      </c>
      <c r="G248" s="3" t="n">
        <f aca="false">VLOOKUP(B248,'10'!$B$2:$J$5570,6,0)</f>
        <v>54140.9435687229</v>
      </c>
      <c r="H248" s="0" t="n">
        <f aca="false">IFERROR(IF(I248=K248,0,1),1)</f>
        <v>0</v>
      </c>
      <c r="I248" s="0" t="s">
        <v>462</v>
      </c>
      <c r="K248" s="4" t="str">
        <f aca="false">VLOOKUP(I248,'[1]41-PR'!K$1:K$1048576,1,0)</f>
        <v>'Palmas'</v>
      </c>
      <c r="N248" s="0" t="n">
        <v>50198</v>
      </c>
    </row>
    <row r="249" customFormat="false" ht="12.8" hidden="false" customHeight="false" outlineLevel="0" collapsed="false">
      <c r="B249" s="0" t="n">
        <v>411770</v>
      </c>
      <c r="C249" s="0" t="n">
        <v>4</v>
      </c>
      <c r="D249" s="0" t="n">
        <v>41</v>
      </c>
      <c r="E249" s="2" t="n">
        <f aca="false">VLOOKUP(B249,'10'!$B$2:$F$5570,4,0)</f>
        <v>-25.4257</v>
      </c>
      <c r="F249" s="2" t="n">
        <f aca="false">VLOOKUP(B249,'10'!$B$2:$F$5570,5,0)</f>
        <v>-50.007</v>
      </c>
      <c r="G249" s="3" t="n">
        <f aca="false">VLOOKUP(B249,'10'!$B$2:$J$5570,6,0)</f>
        <v>36408.5388272317</v>
      </c>
      <c r="H249" s="0" t="n">
        <f aca="false">IFERROR(IF(I249=K249,0,1),1)</f>
        <v>0</v>
      </c>
      <c r="I249" s="0" t="s">
        <v>4014</v>
      </c>
      <c r="K249" s="4" t="str">
        <f aca="false">VLOOKUP(I249,'[1]41-PR'!K$1:K$1048576,1,0)</f>
        <v>'Palmeira'</v>
      </c>
      <c r="N249" s="0" t="n">
        <v>33757</v>
      </c>
    </row>
    <row r="250" customFormat="false" ht="12.8" hidden="false" customHeight="false" outlineLevel="0" collapsed="false">
      <c r="B250" s="0" t="n">
        <v>411780</v>
      </c>
      <c r="C250" s="0" t="n">
        <v>4</v>
      </c>
      <c r="D250" s="0" t="n">
        <v>41</v>
      </c>
      <c r="E250" s="2" t="n">
        <f aca="false">VLOOKUP(B250,'10'!$B$2:$F$5570,4,0)</f>
        <v>-24.8853</v>
      </c>
      <c r="F250" s="2" t="n">
        <f aca="false">VLOOKUP(B250,'10'!$B$2:$F$5570,5,0)</f>
        <v>-52.2029</v>
      </c>
      <c r="G250" s="3" t="n">
        <f aca="false">VLOOKUP(B250,'10'!$B$2:$J$5570,6,0)</f>
        <v>14440.6767887492</v>
      </c>
      <c r="H250" s="0" t="n">
        <f aca="false">IFERROR(IF(I250=K250,0,1),1)</f>
        <v>1</v>
      </c>
      <c r="I250" s="0" t="s">
        <v>3556</v>
      </c>
      <c r="K250" s="4" t="e">
        <f aca="false">VLOOKUP(I250,'[1]41-PR'!K$1:K$1048576,1,0)</f>
        <v>#N/A</v>
      </c>
      <c r="N250" s="0" t="n">
        <v>13389</v>
      </c>
    </row>
    <row r="251" customFormat="false" ht="12.8" hidden="false" customHeight="false" outlineLevel="0" collapsed="false">
      <c r="B251" s="0" t="n">
        <v>411790</v>
      </c>
      <c r="C251" s="0" t="n">
        <v>4</v>
      </c>
      <c r="D251" s="0" t="n">
        <v>41</v>
      </c>
      <c r="E251" s="2" t="n">
        <f aca="false">VLOOKUP(B251,'10'!$B$2:$F$5570,4,0)</f>
        <v>-24.2868</v>
      </c>
      <c r="F251" s="2" t="n">
        <f aca="false">VLOOKUP(B251,'10'!$B$2:$F$5570,5,0)</f>
        <v>-53.8404</v>
      </c>
      <c r="G251" s="3" t="n">
        <f aca="false">VLOOKUP(B251,'10'!$B$2:$J$5570,6,0)</f>
        <v>34043.2834535872</v>
      </c>
      <c r="H251" s="0" t="n">
        <f aca="false">IFERROR(IF(I251=K251,0,1),1)</f>
        <v>0</v>
      </c>
      <c r="I251" s="0" t="s">
        <v>4015</v>
      </c>
      <c r="K251" s="4" t="str">
        <f aca="false">VLOOKUP(I251,'[1]41-PR'!K$1:K$1048576,1,0)</f>
        <v>'Palotina'</v>
      </c>
      <c r="N251" s="0" t="n">
        <v>31564</v>
      </c>
    </row>
    <row r="252" customFormat="false" ht="12.8" hidden="false" customHeight="false" outlineLevel="0" collapsed="false">
      <c r="B252" s="0" t="n">
        <v>411800</v>
      </c>
      <c r="C252" s="0" t="n">
        <v>4</v>
      </c>
      <c r="D252" s="0" t="n">
        <v>41</v>
      </c>
      <c r="E252" s="2" t="n">
        <f aca="false">VLOOKUP(B252,'10'!$B$2:$F$5570,4,0)</f>
        <v>-23.2824</v>
      </c>
      <c r="F252" s="2" t="n">
        <f aca="false">VLOOKUP(B252,'10'!$B$2:$F$5570,5,0)</f>
        <v>-52.6054</v>
      </c>
      <c r="G252" s="3" t="n">
        <f aca="false">VLOOKUP(B252,'10'!$B$2:$J$5570,6,0)</f>
        <v>14701.685361673</v>
      </c>
      <c r="H252" s="0" t="n">
        <f aca="false">IFERROR(IF(I252=K252,0,1),1)</f>
        <v>1</v>
      </c>
      <c r="I252" s="0" t="s">
        <v>4016</v>
      </c>
      <c r="K252" s="4" t="e">
        <f aca="false">VLOOKUP(I252,'[1]41-PR'!K$1:K$1048576,1,0)</f>
        <v>#N/A</v>
      </c>
      <c r="N252" s="0" t="n">
        <v>13631</v>
      </c>
    </row>
    <row r="253" customFormat="false" ht="12.8" hidden="false" customHeight="false" outlineLevel="0" collapsed="false">
      <c r="B253" s="0" t="n">
        <v>411810</v>
      </c>
      <c r="C253" s="0" t="n">
        <v>4</v>
      </c>
      <c r="D253" s="0" t="n">
        <v>41</v>
      </c>
      <c r="E253" s="2" t="n">
        <f aca="false">VLOOKUP(B253,'10'!$B$2:$F$5570,4,0)</f>
        <v>-22.9297</v>
      </c>
      <c r="F253" s="2" t="n">
        <f aca="false">VLOOKUP(B253,'10'!$B$2:$F$5570,5,0)</f>
        <v>-52.1549</v>
      </c>
      <c r="G253" s="3" t="n">
        <f aca="false">VLOOKUP(B253,'10'!$B$2:$J$5570,6,0)</f>
        <v>12253.3818057345</v>
      </c>
      <c r="H253" s="0" t="n">
        <f aca="false">IFERROR(IF(I253=K253,0,1),1)</f>
        <v>1</v>
      </c>
      <c r="I253" s="0" t="s">
        <v>4017</v>
      </c>
      <c r="K253" s="4" t="e">
        <f aca="false">VLOOKUP(I253,'[1]41-PR'!K$1:K$1048576,1,0)</f>
        <v>#N/A</v>
      </c>
      <c r="N253" s="0" t="n">
        <v>11361</v>
      </c>
    </row>
    <row r="254" customFormat="false" ht="12.8" hidden="false" customHeight="false" outlineLevel="0" collapsed="false">
      <c r="B254" s="0" t="n">
        <v>411820</v>
      </c>
      <c r="C254" s="0" t="n">
        <v>4</v>
      </c>
      <c r="D254" s="0" t="n">
        <v>41</v>
      </c>
      <c r="E254" s="2" t="n">
        <f aca="false">VLOOKUP(B254,'10'!$B$2:$F$5570,4,0)</f>
        <v>-25.5161</v>
      </c>
      <c r="F254" s="2" t="n">
        <f aca="false">VLOOKUP(B254,'10'!$B$2:$F$5570,5,0)</f>
        <v>-48.5225</v>
      </c>
      <c r="G254" s="3" t="n">
        <f aca="false">VLOOKUP(B254,'10'!$B$2:$J$5570,6,0)</f>
        <v>165736.129615351</v>
      </c>
      <c r="H254" s="0" t="n">
        <f aca="false">IFERROR(IF(I254=K254,0,1),1)</f>
        <v>0</v>
      </c>
      <c r="I254" s="0" t="s">
        <v>4018</v>
      </c>
      <c r="K254" s="4" t="str">
        <f aca="false">VLOOKUP(I254,'[1]41-PR'!K$1:K$1048576,1,0)</f>
        <v>'Paranagua'</v>
      </c>
      <c r="N254" s="0" t="n">
        <v>153666</v>
      </c>
    </row>
    <row r="255" customFormat="false" ht="12.8" hidden="false" customHeight="false" outlineLevel="0" collapsed="false">
      <c r="B255" s="0" t="n">
        <v>411830</v>
      </c>
      <c r="C255" s="0" t="n">
        <v>4</v>
      </c>
      <c r="D255" s="0" t="n">
        <v>41</v>
      </c>
      <c r="E255" s="2" t="n">
        <f aca="false">VLOOKUP(B255,'10'!$B$2:$F$5570,4,0)</f>
        <v>-22.6412</v>
      </c>
      <c r="F255" s="2" t="n">
        <f aca="false">VLOOKUP(B255,'10'!$B$2:$F$5570,5,0)</f>
        <v>-52.0905</v>
      </c>
      <c r="G255" s="3" t="n">
        <f aca="false">VLOOKUP(B255,'10'!$B$2:$J$5570,6,0)</f>
        <v>3412.52530880591</v>
      </c>
      <c r="H255" s="0" t="n">
        <f aca="false">IFERROR(IF(I255=K255,0,1),1)</f>
        <v>1</v>
      </c>
      <c r="I255" s="0" t="s">
        <v>4019</v>
      </c>
      <c r="K255" s="4" t="e">
        <f aca="false">VLOOKUP(I255,'[1]41-PR'!K$1:K$1048576,1,0)</f>
        <v>#N/A</v>
      </c>
      <c r="N255" s="0" t="n">
        <v>3164</v>
      </c>
    </row>
    <row r="256" customFormat="false" ht="12.8" hidden="false" customHeight="false" outlineLevel="0" collapsed="false">
      <c r="B256" s="0" t="n">
        <v>411840</v>
      </c>
      <c r="C256" s="0" t="n">
        <v>4</v>
      </c>
      <c r="D256" s="0" t="n">
        <v>41</v>
      </c>
      <c r="E256" s="2" t="n">
        <f aca="false">VLOOKUP(B256,'10'!$B$2:$F$5570,4,0)</f>
        <v>-23.0816</v>
      </c>
      <c r="F256" s="2" t="n">
        <f aca="false">VLOOKUP(B256,'10'!$B$2:$F$5570,5,0)</f>
        <v>-52.4617</v>
      </c>
      <c r="G256" s="3" t="n">
        <f aca="false">VLOOKUP(B256,'10'!$B$2:$J$5570,6,0)</f>
        <v>94710.5198932281</v>
      </c>
      <c r="H256" s="0" t="n">
        <f aca="false">IFERROR(IF(I256=K256,0,1),1)</f>
        <v>0</v>
      </c>
      <c r="I256" s="0" t="s">
        <v>4020</v>
      </c>
      <c r="K256" s="4" t="str">
        <f aca="false">VLOOKUP(I256,'[1]41-PR'!K$1:K$1048576,1,0)</f>
        <v>'Paranavai'</v>
      </c>
      <c r="N256" s="0" t="n">
        <v>87813</v>
      </c>
    </row>
    <row r="257" customFormat="false" ht="12.8" hidden="false" customHeight="false" outlineLevel="0" collapsed="false">
      <c r="B257" s="0" t="n">
        <v>411845</v>
      </c>
      <c r="C257" s="0" t="n">
        <v>4</v>
      </c>
      <c r="D257" s="0" t="n">
        <v>41</v>
      </c>
      <c r="E257" s="2" t="n">
        <f aca="false">VLOOKUP(B257,'10'!$B$2:$F$5570,4,0)</f>
        <v>-24.6271</v>
      </c>
      <c r="F257" s="2" t="n">
        <f aca="false">VLOOKUP(B257,'10'!$B$2:$F$5570,5,0)</f>
        <v>-54.2265</v>
      </c>
      <c r="G257" s="3" t="n">
        <f aca="false">VLOOKUP(B257,'10'!$B$2:$J$5570,6,0)</f>
        <v>5969.76219476635</v>
      </c>
      <c r="H257" s="0" t="n">
        <f aca="false">IFERROR(IF(I257=K257,0,1),1)</f>
        <v>0</v>
      </c>
      <c r="I257" s="0" t="s">
        <v>4021</v>
      </c>
      <c r="K257" s="4" t="str">
        <f aca="false">VLOOKUP(I257,'[1]41-PR'!K$1:K$1048576,1,0)</f>
        <v>'Pato_Bragado'</v>
      </c>
      <c r="N257" s="0" t="n">
        <v>5535</v>
      </c>
    </row>
    <row r="258" customFormat="false" ht="12.8" hidden="false" customHeight="false" outlineLevel="0" collapsed="false">
      <c r="B258" s="0" t="n">
        <v>411850</v>
      </c>
      <c r="C258" s="0" t="n">
        <v>4</v>
      </c>
      <c r="D258" s="0" t="n">
        <v>41</v>
      </c>
      <c r="E258" s="2" t="n">
        <f aca="false">VLOOKUP(B258,'10'!$B$2:$F$5570,4,0)</f>
        <v>-26.2292</v>
      </c>
      <c r="F258" s="2" t="n">
        <f aca="false">VLOOKUP(B258,'10'!$B$2:$F$5570,5,0)</f>
        <v>-52.6706</v>
      </c>
      <c r="G258" s="3" t="n">
        <f aca="false">VLOOKUP(B258,'10'!$B$2:$J$5570,6,0)</f>
        <v>88325.516786992</v>
      </c>
      <c r="H258" s="0" t="n">
        <f aca="false">IFERROR(IF(I258=K258,0,1),1)</f>
        <v>0</v>
      </c>
      <c r="I258" s="0" t="s">
        <v>4022</v>
      </c>
      <c r="K258" s="4" t="str">
        <f aca="false">VLOOKUP(I258,'[1]41-PR'!K$1:K$1048576,1,0)</f>
        <v>'Pato_Branco'</v>
      </c>
      <c r="N258" s="0" t="n">
        <v>81893</v>
      </c>
    </row>
    <row r="259" customFormat="false" ht="12.8" hidden="false" customHeight="false" outlineLevel="0" collapsed="false">
      <c r="B259" s="0" t="n">
        <v>411860</v>
      </c>
      <c r="C259" s="0" t="n">
        <v>4</v>
      </c>
      <c r="D259" s="0" t="n">
        <v>41</v>
      </c>
      <c r="E259" s="2" t="n">
        <f aca="false">VLOOKUP(B259,'10'!$B$2:$F$5570,4,0)</f>
        <v>-26.2105</v>
      </c>
      <c r="F259" s="2" t="n">
        <f aca="false">VLOOKUP(B259,'10'!$B$2:$F$5570,5,0)</f>
        <v>-50.931</v>
      </c>
      <c r="G259" s="3" t="n">
        <f aca="false">VLOOKUP(B259,'10'!$B$2:$J$5570,6,0)</f>
        <v>6295.48363701015</v>
      </c>
      <c r="H259" s="0" t="n">
        <f aca="false">IFERROR(IF(I259=K259,0,1),1)</f>
        <v>1</v>
      </c>
      <c r="I259" s="0" t="s">
        <v>4023</v>
      </c>
      <c r="K259" s="4" t="e">
        <f aca="false">VLOOKUP(I259,'[1]41-PR'!K$1:K$1048576,1,0)</f>
        <v>#N/A</v>
      </c>
      <c r="N259" s="0" t="n">
        <v>5837</v>
      </c>
    </row>
    <row r="260" customFormat="false" ht="12.8" hidden="false" customHeight="false" outlineLevel="0" collapsed="false">
      <c r="B260" s="0" t="n">
        <v>411870</v>
      </c>
      <c r="C260" s="0" t="n">
        <v>4</v>
      </c>
      <c r="D260" s="0" t="n">
        <v>41</v>
      </c>
      <c r="E260" s="2" t="n">
        <f aca="false">VLOOKUP(B260,'10'!$B$2:$F$5570,4,0)</f>
        <v>-26.0466</v>
      </c>
      <c r="F260" s="2" t="n">
        <f aca="false">VLOOKUP(B260,'10'!$B$2:$F$5570,5,0)</f>
        <v>-50.8304</v>
      </c>
      <c r="G260" s="3" t="n">
        <f aca="false">VLOOKUP(B260,'10'!$B$2:$J$5570,6,0)</f>
        <v>7896.04860485717</v>
      </c>
      <c r="H260" s="0" t="n">
        <f aca="false">IFERROR(IF(I260=K260,0,1),1)</f>
        <v>1</v>
      </c>
      <c r="I260" s="0" t="s">
        <v>4024</v>
      </c>
      <c r="K260" s="4" t="e">
        <f aca="false">VLOOKUP(I260,'[1]41-PR'!K$1:K$1048576,1,0)</f>
        <v>#N/A</v>
      </c>
      <c r="N260" s="0" t="n">
        <v>7321</v>
      </c>
    </row>
    <row r="261" customFormat="false" ht="12.8" hidden="false" customHeight="false" outlineLevel="0" collapsed="false">
      <c r="B261" s="0" t="n">
        <v>411880</v>
      </c>
      <c r="C261" s="0" t="n">
        <v>4</v>
      </c>
      <c r="D261" s="0" t="n">
        <v>41</v>
      </c>
      <c r="E261" s="2" t="n">
        <f aca="false">VLOOKUP(B261,'10'!$B$2:$F$5570,4,0)</f>
        <v>-23.914</v>
      </c>
      <c r="F261" s="2" t="n">
        <f aca="false">VLOOKUP(B261,'10'!$B$2:$F$5570,5,0)</f>
        <v>-52.3431</v>
      </c>
      <c r="G261" s="3" t="n">
        <f aca="false">VLOOKUP(B261,'10'!$B$2:$J$5570,6,0)</f>
        <v>15083.4912906608</v>
      </c>
      <c r="H261" s="0" t="n">
        <f aca="false">IFERROR(IF(I261=K261,0,1),1)</f>
        <v>1</v>
      </c>
      <c r="I261" s="0" t="s">
        <v>4025</v>
      </c>
      <c r="K261" s="4" t="e">
        <f aca="false">VLOOKUP(I261,'[1]41-PR'!K$1:K$1048576,1,0)</f>
        <v>#N/A</v>
      </c>
      <c r="N261" s="0" t="n">
        <v>13985</v>
      </c>
    </row>
    <row r="262" customFormat="false" ht="12.8" hidden="false" customHeight="false" outlineLevel="0" collapsed="false">
      <c r="B262" s="0" t="n">
        <v>411885</v>
      </c>
      <c r="C262" s="0" t="n">
        <v>4</v>
      </c>
      <c r="D262" s="0" t="n">
        <v>41</v>
      </c>
      <c r="E262" s="2" t="n">
        <f aca="false">VLOOKUP(B262,'10'!$B$2:$F$5570,4,0)</f>
        <v>-23.8949</v>
      </c>
      <c r="F262" s="2" t="n">
        <f aca="false">VLOOKUP(B262,'10'!$B$2:$F$5570,5,0)</f>
        <v>-53.4098</v>
      </c>
      <c r="G262" s="3" t="n">
        <f aca="false">VLOOKUP(B262,'10'!$B$2:$J$5570,6,0)</f>
        <v>6570.51333161998</v>
      </c>
      <c r="H262" s="0" t="n">
        <f aca="false">IFERROR(IF(I262=K262,0,1),1)</f>
        <v>1</v>
      </c>
      <c r="I262" s="0" t="s">
        <v>4026</v>
      </c>
      <c r="K262" s="4" t="e">
        <f aca="false">VLOOKUP(I262,'[1]41-PR'!K$1:K$1048576,1,0)</f>
        <v>#N/A</v>
      </c>
      <c r="N262" s="0" t="n">
        <v>6092</v>
      </c>
    </row>
    <row r="263" customFormat="false" ht="12.8" hidden="false" customHeight="false" outlineLevel="0" collapsed="false">
      <c r="B263" s="0" t="n">
        <v>411890</v>
      </c>
      <c r="C263" s="0" t="n">
        <v>4</v>
      </c>
      <c r="D263" s="0" t="n">
        <v>41</v>
      </c>
      <c r="E263" s="2" t="n">
        <f aca="false">VLOOKUP(B263,'10'!$B$2:$F$5570,4,0)</f>
        <v>-23.8039</v>
      </c>
      <c r="F263" s="2" t="n">
        <f aca="false">VLOOKUP(B263,'10'!$B$2:$F$5570,5,0)</f>
        <v>-53.6834</v>
      </c>
      <c r="G263" s="3" t="n">
        <f aca="false">VLOOKUP(B263,'10'!$B$2:$J$5570,6,0)</f>
        <v>12019.3369283606</v>
      </c>
      <c r="H263" s="0" t="n">
        <f aca="false">IFERROR(IF(I263=K263,0,1),1)</f>
        <v>0</v>
      </c>
      <c r="I263" s="0" t="s">
        <v>4027</v>
      </c>
      <c r="K263" s="4" t="str">
        <f aca="false">VLOOKUP(I263,'[1]41-PR'!K$1:K$1048576,1,0)</f>
        <v>'Perola'</v>
      </c>
      <c r="N263" s="0" t="n">
        <v>11144</v>
      </c>
    </row>
    <row r="264" customFormat="false" ht="12.8" hidden="false" customHeight="false" outlineLevel="0" collapsed="false">
      <c r="B264" s="0" t="n">
        <v>411900</v>
      </c>
      <c r="C264" s="0" t="n">
        <v>4</v>
      </c>
      <c r="D264" s="0" t="n">
        <v>41</v>
      </c>
      <c r="E264" s="2" t="n">
        <f aca="false">VLOOKUP(B264,'10'!$B$2:$F$5570,4,0)</f>
        <v>-25.8278</v>
      </c>
      <c r="F264" s="2" t="n">
        <f aca="false">VLOOKUP(B264,'10'!$B$2:$F$5570,5,0)</f>
        <v>-53.7433</v>
      </c>
      <c r="G264" s="3" t="n">
        <f aca="false">VLOOKUP(B264,'10'!$B$2:$J$5570,6,0)</f>
        <v>6910.25589554977</v>
      </c>
      <c r="H264" s="0" t="n">
        <f aca="false">IFERROR(IF(I264=K264,0,1),1)</f>
        <v>1</v>
      </c>
      <c r="I264" s="0" t="s">
        <v>4028</v>
      </c>
      <c r="K264" s="4" t="e">
        <f aca="false">VLOOKUP(I264,'[1]41-PR'!K$1:K$1048576,1,0)</f>
        <v>#N/A</v>
      </c>
      <c r="N264" s="0" t="n">
        <v>6407</v>
      </c>
    </row>
    <row r="265" customFormat="false" ht="12.8" hidden="false" customHeight="false" outlineLevel="0" collapsed="false">
      <c r="B265" s="0" t="n">
        <v>411910</v>
      </c>
      <c r="C265" s="0" t="n">
        <v>4</v>
      </c>
      <c r="D265" s="0" t="n">
        <v>41</v>
      </c>
      <c r="E265" s="2" t="n">
        <f aca="false">VLOOKUP(B265,'10'!$B$2:$F$5570,4,0)</f>
        <v>-26.0965</v>
      </c>
      <c r="F265" s="2" t="n">
        <f aca="false">VLOOKUP(B265,'10'!$B$2:$F$5570,5,0)</f>
        <v>-49.4336</v>
      </c>
      <c r="G265" s="3" t="n">
        <f aca="false">VLOOKUP(B265,'10'!$B$2:$J$5570,6,0)</f>
        <v>13596.1738441237</v>
      </c>
      <c r="H265" s="0" t="n">
        <f aca="false">IFERROR(IF(I265=K265,0,1),1)</f>
        <v>0</v>
      </c>
      <c r="I265" s="0" t="s">
        <v>4029</v>
      </c>
      <c r="K265" s="4" t="str">
        <f aca="false">VLOOKUP(I265,'[1]41-PR'!K$1:K$1048576,1,0)</f>
        <v>'Pien'</v>
      </c>
      <c r="N265" s="0" t="n">
        <v>12606</v>
      </c>
    </row>
    <row r="266" customFormat="false" ht="12.8" hidden="false" customHeight="false" outlineLevel="0" collapsed="false">
      <c r="B266" s="0" t="n">
        <v>411915</v>
      </c>
      <c r="C266" s="0" t="n">
        <v>4</v>
      </c>
      <c r="D266" s="0" t="n">
        <v>41</v>
      </c>
      <c r="E266" s="2" t="n">
        <f aca="false">VLOOKUP(B266,'10'!$B$2:$F$5570,4,0)</f>
        <v>-25.4429</v>
      </c>
      <c r="F266" s="2" t="n">
        <f aca="false">VLOOKUP(B266,'10'!$B$2:$F$5570,5,0)</f>
        <v>-49.1927</v>
      </c>
      <c r="G266" s="3" t="n">
        <f aca="false">VLOOKUP(B266,'10'!$B$2:$J$5570,6,0)</f>
        <v>141062.191091472</v>
      </c>
      <c r="H266" s="0" t="n">
        <f aca="false">IFERROR(IF(I266=K266,0,1),1)</f>
        <v>0</v>
      </c>
      <c r="I266" s="0" t="s">
        <v>4030</v>
      </c>
      <c r="K266" s="4" t="str">
        <f aca="false">VLOOKUP(I266,'[1]41-PR'!K$1:K$1048576,1,0)</f>
        <v>'Pinhais'</v>
      </c>
      <c r="N266" s="0" t="n">
        <v>130789</v>
      </c>
    </row>
    <row r="267" customFormat="false" ht="12.8" hidden="false" customHeight="false" outlineLevel="0" collapsed="false">
      <c r="B267" s="0" t="n">
        <v>411920</v>
      </c>
      <c r="C267" s="0" t="n">
        <v>4</v>
      </c>
      <c r="D267" s="0" t="n">
        <v>41</v>
      </c>
      <c r="E267" s="2" t="n">
        <f aca="false">VLOOKUP(B267,'10'!$B$2:$F$5570,4,0)</f>
        <v>-23.7982</v>
      </c>
      <c r="F267" s="2" t="n">
        <f aca="false">VLOOKUP(B267,'10'!$B$2:$F$5570,5,0)</f>
        <v>-50.0536</v>
      </c>
      <c r="G267" s="3" t="n">
        <f aca="false">VLOOKUP(B267,'10'!$B$2:$J$5570,6,0)</f>
        <v>6823.97206978983</v>
      </c>
      <c r="H267" s="0" t="n">
        <f aca="false">IFERROR(IF(I267=K267,0,1),1)</f>
        <v>0</v>
      </c>
      <c r="I267" s="0" t="s">
        <v>4031</v>
      </c>
      <c r="K267" s="4" t="str">
        <f aca="false">VLOOKUP(I267,'[1]41-PR'!K$1:K$1048576,1,0)</f>
        <v>'Pinhalao'</v>
      </c>
      <c r="N267" s="0" t="n">
        <v>6327</v>
      </c>
    </row>
    <row r="268" customFormat="false" ht="12.8" hidden="false" customHeight="false" outlineLevel="0" collapsed="false">
      <c r="B268" s="0" t="n">
        <v>411925</v>
      </c>
      <c r="C268" s="0" t="n">
        <v>4</v>
      </c>
      <c r="D268" s="0" t="n">
        <v>41</v>
      </c>
      <c r="E268" s="2" t="n">
        <f aca="false">VLOOKUP(B268,'10'!$B$2:$F$5570,4,0)</f>
        <v>-26.0324</v>
      </c>
      <c r="F268" s="2" t="n">
        <f aca="false">VLOOKUP(B268,'10'!$B$2:$F$5570,5,0)</f>
        <v>-53.482</v>
      </c>
      <c r="G268" s="3" t="n">
        <f aca="false">VLOOKUP(B268,'10'!$B$2:$J$5570,6,0)</f>
        <v>2939.0428149482</v>
      </c>
      <c r="H268" s="0" t="n">
        <f aca="false">IFERROR(IF(I268=K268,0,1),1)</f>
        <v>1</v>
      </c>
      <c r="I268" s="0" t="s">
        <v>4032</v>
      </c>
      <c r="K268" s="4" t="e">
        <f aca="false">VLOOKUP(I268,'[1]41-PR'!K$1:K$1048576,1,0)</f>
        <v>#N/A</v>
      </c>
      <c r="N268" s="0" t="n">
        <v>2725</v>
      </c>
    </row>
    <row r="269" customFormat="false" ht="12.8" hidden="false" customHeight="false" outlineLevel="0" collapsed="false">
      <c r="B269" s="0" t="n">
        <v>411930</v>
      </c>
      <c r="C269" s="0" t="n">
        <v>4</v>
      </c>
      <c r="D269" s="0" t="n">
        <v>41</v>
      </c>
      <c r="E269" s="2" t="n">
        <f aca="false">VLOOKUP(B269,'10'!$B$2:$F$5570,4,0)</f>
        <v>-25.6944</v>
      </c>
      <c r="F269" s="2" t="n">
        <f aca="false">VLOOKUP(B269,'10'!$B$2:$F$5570,5,0)</f>
        <v>-51.6536</v>
      </c>
      <c r="G269" s="3" t="n">
        <f aca="false">VLOOKUP(B269,'10'!$B$2:$J$5570,6,0)</f>
        <v>34749.7322769967</v>
      </c>
      <c r="H269" s="0" t="n">
        <f aca="false">IFERROR(IF(I269=K269,0,1),1)</f>
        <v>0</v>
      </c>
      <c r="I269" s="0" t="s">
        <v>1757</v>
      </c>
      <c r="K269" s="4" t="str">
        <f aca="false">VLOOKUP(I269,'[1]41-PR'!K$1:K$1048576,1,0)</f>
        <v>'Pinhao'</v>
      </c>
      <c r="N269" s="0" t="n">
        <v>32219</v>
      </c>
    </row>
    <row r="270" customFormat="false" ht="12.8" hidden="false" customHeight="false" outlineLevel="0" collapsed="false">
      <c r="B270" s="0" t="n">
        <v>411940</v>
      </c>
      <c r="C270" s="0" t="n">
        <v>4</v>
      </c>
      <c r="D270" s="0" t="n">
        <v>41</v>
      </c>
      <c r="E270" s="2" t="n">
        <f aca="false">VLOOKUP(B270,'10'!$B$2:$F$5570,4,0)</f>
        <v>-24.5306</v>
      </c>
      <c r="F270" s="2" t="n">
        <f aca="false">VLOOKUP(B270,'10'!$B$2:$F$5570,5,0)</f>
        <v>-49.9433</v>
      </c>
      <c r="G270" s="3" t="n">
        <f aca="false">VLOOKUP(B270,'10'!$B$2:$J$5570,6,0)</f>
        <v>27277.5529661853</v>
      </c>
      <c r="H270" s="0" t="n">
        <f aca="false">IFERROR(IF(I270=K270,0,1),1)</f>
        <v>0</v>
      </c>
      <c r="I270" s="0" t="s">
        <v>4033</v>
      </c>
      <c r="K270" s="4" t="str">
        <f aca="false">VLOOKUP(I270,'[1]41-PR'!K$1:K$1048576,1,0)</f>
        <v>'Pirai_Do_Sul'</v>
      </c>
      <c r="N270" s="0" t="n">
        <v>25291</v>
      </c>
    </row>
    <row r="271" customFormat="false" ht="12.8" hidden="false" customHeight="false" outlineLevel="0" collapsed="false">
      <c r="B271" s="0" t="n">
        <v>411950</v>
      </c>
      <c r="C271" s="0" t="n">
        <v>4</v>
      </c>
      <c r="D271" s="0" t="n">
        <v>41</v>
      </c>
      <c r="E271" s="2" t="n">
        <f aca="false">VLOOKUP(B271,'10'!$B$2:$F$5570,4,0)</f>
        <v>-25.4422</v>
      </c>
      <c r="F271" s="2" t="n">
        <f aca="false">VLOOKUP(B271,'10'!$B$2:$F$5570,5,0)</f>
        <v>-49.0624</v>
      </c>
      <c r="G271" s="3" t="n">
        <f aca="false">VLOOKUP(B271,'10'!$B$2:$J$5570,6,0)</f>
        <v>119774.892728671</v>
      </c>
      <c r="H271" s="0" t="n">
        <f aca="false">IFERROR(IF(I271=K271,0,1),1)</f>
        <v>0</v>
      </c>
      <c r="I271" s="0" t="s">
        <v>4034</v>
      </c>
      <c r="K271" s="4" t="str">
        <f aca="false">VLOOKUP(I271,'[1]41-PR'!K$1:K$1048576,1,0)</f>
        <v>'Piraquara'</v>
      </c>
      <c r="N271" s="0" t="n">
        <v>111052</v>
      </c>
    </row>
    <row r="272" customFormat="false" ht="12.8" hidden="false" customHeight="false" outlineLevel="0" collapsed="false">
      <c r="B272" s="0" t="n">
        <v>411960</v>
      </c>
      <c r="C272" s="0" t="n">
        <v>4</v>
      </c>
      <c r="D272" s="0" t="n">
        <v>41</v>
      </c>
      <c r="E272" s="2" t="n">
        <f aca="false">VLOOKUP(B272,'10'!$B$2:$F$5570,4,0)</f>
        <v>-24.7588</v>
      </c>
      <c r="F272" s="2" t="n">
        <f aca="false">VLOOKUP(B272,'10'!$B$2:$F$5570,5,0)</f>
        <v>-51.7596</v>
      </c>
      <c r="G272" s="3" t="n">
        <f aca="false">VLOOKUP(B272,'10'!$B$2:$J$5570,6,0)</f>
        <v>33041.3125269498</v>
      </c>
      <c r="H272" s="0" t="n">
        <f aca="false">IFERROR(IF(I272=K272,0,1),1)</f>
        <v>0</v>
      </c>
      <c r="I272" s="0" t="s">
        <v>4035</v>
      </c>
      <c r="K272" s="4" t="str">
        <f aca="false">VLOOKUP(I272,'[1]41-PR'!K$1:K$1048576,1,0)</f>
        <v>'Pitanga'</v>
      </c>
      <c r="N272" s="0" t="n">
        <v>30635</v>
      </c>
    </row>
    <row r="273" customFormat="false" ht="12.8" hidden="false" customHeight="false" outlineLevel="0" collapsed="false">
      <c r="B273" s="0" t="n">
        <v>411965</v>
      </c>
      <c r="C273" s="0" t="n">
        <v>4</v>
      </c>
      <c r="D273" s="0" t="n">
        <v>41</v>
      </c>
      <c r="E273" s="2" t="n">
        <f aca="false">VLOOKUP(B273,'10'!$B$2:$F$5570,4,0)</f>
        <v>-23.2281</v>
      </c>
      <c r="F273" s="2" t="n">
        <f aca="false">VLOOKUP(B273,'10'!$B$2:$F$5570,5,0)</f>
        <v>-51.5873</v>
      </c>
      <c r="G273" s="3" t="n">
        <f aca="false">VLOOKUP(B273,'10'!$B$2:$J$5570,6,0)</f>
        <v>3435.1748130679</v>
      </c>
      <c r="H273" s="0" t="n">
        <f aca="false">IFERROR(IF(I273=K273,0,1),1)</f>
        <v>1</v>
      </c>
      <c r="I273" s="0" t="s">
        <v>3600</v>
      </c>
      <c r="K273" s="4" t="e">
        <f aca="false">VLOOKUP(I273,'[1]41-PR'!K$1:K$1048576,1,0)</f>
        <v>#N/A</v>
      </c>
      <c r="N273" s="0" t="n">
        <v>3185</v>
      </c>
    </row>
    <row r="274" customFormat="false" ht="12.8" hidden="false" customHeight="false" outlineLevel="0" collapsed="false">
      <c r="B274" s="0" t="n">
        <v>411970</v>
      </c>
      <c r="C274" s="0" t="n">
        <v>4</v>
      </c>
      <c r="D274" s="0" t="n">
        <v>41</v>
      </c>
      <c r="E274" s="2" t="n">
        <f aca="false">VLOOKUP(B274,'10'!$B$2:$F$5570,4,0)</f>
        <v>-23.0101</v>
      </c>
      <c r="F274" s="2" t="n">
        <f aca="false">VLOOKUP(B274,'10'!$B$2:$F$5570,5,0)</f>
        <v>-52.9162</v>
      </c>
      <c r="G274" s="3" t="n">
        <f aca="false">VLOOKUP(B274,'10'!$B$2:$J$5570,6,0)</f>
        <v>4588.14243478519</v>
      </c>
      <c r="H274" s="0" t="n">
        <f aca="false">IFERROR(IF(I274=K274,0,1),1)</f>
        <v>0</v>
      </c>
      <c r="I274" s="0" t="s">
        <v>4036</v>
      </c>
      <c r="K274" s="4" t="str">
        <f aca="false">VLOOKUP(I274,'[1]41-PR'!K$1:K$1048576,1,0)</f>
        <v>'Planaltina_Do_Parana'</v>
      </c>
      <c r="N274" s="0" t="n">
        <v>4254</v>
      </c>
    </row>
    <row r="275" customFormat="false" ht="12.8" hidden="false" customHeight="false" outlineLevel="0" collapsed="false">
      <c r="B275" s="0" t="n">
        <v>411980</v>
      </c>
      <c r="C275" s="0" t="n">
        <v>4</v>
      </c>
      <c r="D275" s="0" t="n">
        <v>41</v>
      </c>
      <c r="E275" s="2" t="n">
        <f aca="false">VLOOKUP(B275,'10'!$B$2:$F$5570,4,0)</f>
        <v>-25.7211</v>
      </c>
      <c r="F275" s="2" t="n">
        <f aca="false">VLOOKUP(B275,'10'!$B$2:$F$5570,5,0)</f>
        <v>-53.7642</v>
      </c>
      <c r="G275" s="3" t="n">
        <f aca="false">VLOOKUP(B275,'10'!$B$2:$J$5570,6,0)</f>
        <v>14590.5949360071</v>
      </c>
      <c r="H275" s="0" t="n">
        <f aca="false">IFERROR(IF(I275=K275,0,1),1)</f>
        <v>0</v>
      </c>
      <c r="I275" s="0" t="s">
        <v>2077</v>
      </c>
      <c r="K275" s="4" t="str">
        <f aca="false">VLOOKUP(I275,'[1]41-PR'!K$1:K$1048576,1,0)</f>
        <v>'Planalto'</v>
      </c>
      <c r="N275" s="0" t="n">
        <v>13528</v>
      </c>
    </row>
    <row r="276" customFormat="false" ht="12.8" hidden="false" customHeight="false" outlineLevel="0" collapsed="false">
      <c r="B276" s="0" t="n">
        <v>411990</v>
      </c>
      <c r="C276" s="0" t="n">
        <v>4</v>
      </c>
      <c r="D276" s="0" t="n">
        <v>41</v>
      </c>
      <c r="E276" s="2" t="n">
        <f aca="false">VLOOKUP(B276,'10'!$B$2:$F$5570,4,0)</f>
        <v>-25.0916</v>
      </c>
      <c r="F276" s="2" t="n">
        <f aca="false">VLOOKUP(B276,'10'!$B$2:$F$5570,5,0)</f>
        <v>-50.1668</v>
      </c>
      <c r="G276" s="3" t="n">
        <f aca="false">VLOOKUP(B276,'10'!$B$2:$J$5570,6,0)</f>
        <v>375381.019612116</v>
      </c>
      <c r="H276" s="0" t="n">
        <f aca="false">IFERROR(IF(I276=K276,0,1),1)</f>
        <v>0</v>
      </c>
      <c r="I276" s="0" t="s">
        <v>4037</v>
      </c>
      <c r="K276" s="4" t="str">
        <f aca="false">VLOOKUP(I276,'[1]41-PR'!K$1:K$1048576,1,0)</f>
        <v>'Ponta_Grossa'</v>
      </c>
      <c r="N276" s="0" t="n">
        <v>348043</v>
      </c>
    </row>
    <row r="277" customFormat="false" ht="12.8" hidden="false" customHeight="false" outlineLevel="0" collapsed="false">
      <c r="B277" s="0" t="n">
        <v>411995</v>
      </c>
      <c r="C277" s="0" t="n">
        <v>4</v>
      </c>
      <c r="D277" s="0" t="n">
        <v>41</v>
      </c>
      <c r="E277" s="2" t="n">
        <f aca="false">VLOOKUP(B277,'10'!$B$2:$F$5570,4,0)</f>
        <v>-25.6735</v>
      </c>
      <c r="F277" s="2" t="n">
        <f aca="false">VLOOKUP(B277,'10'!$B$2:$F$5570,5,0)</f>
        <v>-48.5111</v>
      </c>
      <c r="G277" s="3" t="n">
        <f aca="false">VLOOKUP(B277,'10'!$B$2:$J$5570,6,0)</f>
        <v>28728.1997867744</v>
      </c>
      <c r="H277" s="0" t="n">
        <f aca="false">IFERROR(IF(I277=K277,0,1),1)</f>
        <v>1</v>
      </c>
      <c r="I277" s="0" t="s">
        <v>4038</v>
      </c>
      <c r="K277" s="4" t="e">
        <f aca="false">VLOOKUP(I277,'[1]41-PR'!K$1:K$1048576,1,0)</f>
        <v>#N/A</v>
      </c>
      <c r="N277" s="0" t="n">
        <v>26636</v>
      </c>
    </row>
    <row r="278" customFormat="false" ht="12.8" hidden="false" customHeight="false" outlineLevel="0" collapsed="false">
      <c r="B278" s="0" t="n">
        <v>412000</v>
      </c>
      <c r="C278" s="0" t="n">
        <v>4</v>
      </c>
      <c r="D278" s="0" t="n">
        <v>41</v>
      </c>
      <c r="E278" s="2" t="n">
        <f aca="false">VLOOKUP(B278,'10'!$B$2:$F$5570,4,0)</f>
        <v>-22.7537</v>
      </c>
      <c r="F278" s="2" t="n">
        <f aca="false">VLOOKUP(B278,'10'!$B$2:$F$5570,5,0)</f>
        <v>-51.3795</v>
      </c>
      <c r="G278" s="3" t="n">
        <f aca="false">VLOOKUP(B278,'10'!$B$2:$J$5570,6,0)</f>
        <v>14111.7197030394</v>
      </c>
      <c r="H278" s="0" t="n">
        <f aca="false">IFERROR(IF(I278=K278,0,1),1)</f>
        <v>0</v>
      </c>
      <c r="I278" s="0" t="s">
        <v>4039</v>
      </c>
      <c r="K278" s="4" t="str">
        <f aca="false">VLOOKUP(I278,'[1]41-PR'!K$1:K$1048576,1,0)</f>
        <v>'Porecatu'</v>
      </c>
      <c r="N278" s="0" t="n">
        <v>13084</v>
      </c>
    </row>
    <row r="279" customFormat="false" ht="12.8" hidden="false" customHeight="false" outlineLevel="0" collapsed="false">
      <c r="B279" s="0" t="n">
        <v>412010</v>
      </c>
      <c r="C279" s="0" t="n">
        <v>4</v>
      </c>
      <c r="D279" s="0" t="n">
        <v>41</v>
      </c>
      <c r="E279" s="2" t="n">
        <f aca="false">VLOOKUP(B279,'10'!$B$2:$F$5570,4,0)</f>
        <v>-25.54</v>
      </c>
      <c r="F279" s="2" t="n">
        <f aca="false">VLOOKUP(B279,'10'!$B$2:$F$5570,5,0)</f>
        <v>-49.8946</v>
      </c>
      <c r="G279" s="3" t="n">
        <f aca="false">VLOOKUP(B279,'10'!$B$2:$J$5570,6,0)</f>
        <v>5199.67904985882</v>
      </c>
      <c r="H279" s="0" t="n">
        <f aca="false">IFERROR(IF(I279=K279,0,1),1)</f>
        <v>1</v>
      </c>
      <c r="I279" s="0" t="s">
        <v>4040</v>
      </c>
      <c r="K279" s="4" t="e">
        <f aca="false">VLOOKUP(I279,'[1]41-PR'!K$1:K$1048576,1,0)</f>
        <v>#N/A</v>
      </c>
      <c r="N279" s="0" t="n">
        <v>4821</v>
      </c>
    </row>
    <row r="280" customFormat="false" ht="12.8" hidden="false" customHeight="false" outlineLevel="0" collapsed="false">
      <c r="B280" s="0" t="n">
        <v>412015</v>
      </c>
      <c r="C280" s="0" t="n">
        <v>4</v>
      </c>
      <c r="D280" s="0" t="n">
        <v>41</v>
      </c>
      <c r="E280" s="2" t="n">
        <f aca="false">VLOOKUP(B280,'10'!$B$2:$F$5570,4,0)</f>
        <v>-25.5477</v>
      </c>
      <c r="F280" s="2" t="n">
        <f aca="false">VLOOKUP(B280,'10'!$B$2:$F$5570,5,0)</f>
        <v>-52.4067</v>
      </c>
      <c r="G280" s="3" t="n">
        <f aca="false">VLOOKUP(B280,'10'!$B$2:$J$5570,6,0)</f>
        <v>3550.57943002183</v>
      </c>
      <c r="H280" s="0" t="n">
        <f aca="false">IFERROR(IF(I280=K280,0,1),1)</f>
        <v>1</v>
      </c>
      <c r="I280" s="0" t="s">
        <v>4041</v>
      </c>
      <c r="K280" s="4" t="e">
        <f aca="false">VLOOKUP(I280,'[1]41-PR'!K$1:K$1048576,1,0)</f>
        <v>#N/A</v>
      </c>
      <c r="N280" s="0" t="n">
        <v>3292</v>
      </c>
    </row>
    <row r="281" customFormat="false" ht="12.8" hidden="false" customHeight="false" outlineLevel="0" collapsed="false">
      <c r="B281" s="0" t="n">
        <v>412020</v>
      </c>
      <c r="C281" s="0" t="n">
        <v>4</v>
      </c>
      <c r="D281" s="0" t="n">
        <v>41</v>
      </c>
      <c r="E281" s="2" t="n">
        <f aca="false">VLOOKUP(B281,'10'!$B$2:$F$5570,4,0)</f>
        <v>-22.7747</v>
      </c>
      <c r="F281" s="2" t="n">
        <f aca="false">VLOOKUP(B281,'10'!$B$2:$F$5570,5,0)</f>
        <v>-53.2677</v>
      </c>
      <c r="G281" s="3" t="n">
        <f aca="false">VLOOKUP(B281,'10'!$B$2:$J$5570,6,0)</f>
        <v>2762.16097214031</v>
      </c>
      <c r="H281" s="0" t="n">
        <f aca="false">IFERROR(IF(I281=K281,0,1),1)</f>
        <v>0</v>
      </c>
      <c r="I281" s="0" t="s">
        <v>4042</v>
      </c>
      <c r="K281" s="4" t="str">
        <f aca="false">VLOOKUP(I281,'[1]41-PR'!K$1:K$1048576,1,0)</f>
        <v>'Porto_Rico'</v>
      </c>
      <c r="N281" s="0" t="n">
        <v>2561</v>
      </c>
    </row>
    <row r="282" customFormat="false" ht="12.8" hidden="false" customHeight="false" outlineLevel="0" collapsed="false">
      <c r="B282" s="0" t="n">
        <v>412030</v>
      </c>
      <c r="C282" s="0" t="n">
        <v>4</v>
      </c>
      <c r="D282" s="0" t="n">
        <v>41</v>
      </c>
      <c r="E282" s="2" t="n">
        <f aca="false">VLOOKUP(B282,'10'!$B$2:$F$5570,4,0)</f>
        <v>-26.1674</v>
      </c>
      <c r="F282" s="2" t="n">
        <f aca="false">VLOOKUP(B282,'10'!$B$2:$F$5570,5,0)</f>
        <v>-51.231</v>
      </c>
      <c r="G282" s="3" t="n">
        <f aca="false">VLOOKUP(B282,'10'!$B$2:$J$5570,6,0)</f>
        <v>4387.53253989332</v>
      </c>
      <c r="H282" s="0" t="n">
        <f aca="false">IFERROR(IF(I282=K282,0,1),1)</f>
        <v>1</v>
      </c>
      <c r="I282" s="0" t="s">
        <v>4043</v>
      </c>
      <c r="K282" s="4" t="e">
        <f aca="false">VLOOKUP(I282,'[1]41-PR'!K$1:K$1048576,1,0)</f>
        <v>#N/A</v>
      </c>
      <c r="N282" s="0" t="n">
        <v>4068</v>
      </c>
    </row>
    <row r="283" customFormat="false" ht="12.8" hidden="false" customHeight="false" outlineLevel="0" collapsed="false">
      <c r="B283" s="0" t="n">
        <v>412033</v>
      </c>
      <c r="C283" s="0" t="n">
        <v>4</v>
      </c>
      <c r="D283" s="0" t="n">
        <v>41</v>
      </c>
      <c r="E283" s="2" t="n">
        <f aca="false">VLOOKUP(B283,'10'!$B$2:$F$5570,4,0)</f>
        <v>-23.0357</v>
      </c>
      <c r="F283" s="2" t="n">
        <f aca="false">VLOOKUP(B283,'10'!$B$2:$F$5570,5,0)</f>
        <v>-51.4429</v>
      </c>
      <c r="G283" s="3" t="n">
        <f aca="false">VLOOKUP(B283,'10'!$B$2:$J$5570,6,0)</f>
        <v>4018.66918476954</v>
      </c>
      <c r="H283" s="0" t="n">
        <f aca="false">IFERROR(IF(I283=K283,0,1),1)</f>
        <v>0</v>
      </c>
      <c r="I283" s="0" t="s">
        <v>4044</v>
      </c>
      <c r="K283" s="4" t="str">
        <f aca="false">VLOOKUP(I283,'[1]41-PR'!K$1:K$1048576,1,0)</f>
        <v>'Prado_Ferreira'</v>
      </c>
      <c r="N283" s="0" t="n">
        <v>3726</v>
      </c>
    </row>
    <row r="284" customFormat="false" ht="12.8" hidden="false" customHeight="false" outlineLevel="0" collapsed="false">
      <c r="B284" s="0" t="n">
        <v>412035</v>
      </c>
      <c r="C284" s="0" t="n">
        <v>4</v>
      </c>
      <c r="D284" s="0" t="n">
        <v>41</v>
      </c>
      <c r="E284" s="2" t="n">
        <f aca="false">VLOOKUP(B284,'10'!$B$2:$F$5570,4,0)</f>
        <v>-26.0209</v>
      </c>
      <c r="F284" s="2" t="n">
        <f aca="false">VLOOKUP(B284,'10'!$B$2:$F$5570,5,0)</f>
        <v>-53.7397</v>
      </c>
      <c r="G284" s="3" t="n">
        <f aca="false">VLOOKUP(B284,'10'!$B$2:$J$5570,6,0)</f>
        <v>5631.09817865856</v>
      </c>
      <c r="H284" s="0" t="n">
        <f aca="false">IFERROR(IF(I284=K284,0,1),1)</f>
        <v>0</v>
      </c>
      <c r="I284" s="0" t="s">
        <v>4045</v>
      </c>
      <c r="K284" s="4" t="str">
        <f aca="false">VLOOKUP(I284,'[1]41-PR'!K$1:K$1048576,1,0)</f>
        <v>'Pranchita'</v>
      </c>
      <c r="N284" s="0" t="n">
        <v>5221</v>
      </c>
    </row>
    <row r="285" customFormat="false" ht="12.8" hidden="false" customHeight="false" outlineLevel="0" collapsed="false">
      <c r="B285" s="0" t="n">
        <v>412040</v>
      </c>
      <c r="C285" s="0" t="n">
        <v>4</v>
      </c>
      <c r="D285" s="0" t="n">
        <v>41</v>
      </c>
      <c r="E285" s="2" t="n">
        <f aca="false">VLOOKUP(B285,'10'!$B$2:$F$5570,4,0)</f>
        <v>-23.2782</v>
      </c>
      <c r="F285" s="2" t="n">
        <f aca="false">VLOOKUP(B285,'10'!$B$2:$F$5570,5,0)</f>
        <v>-52.1536</v>
      </c>
      <c r="G285" s="3" t="n">
        <f aca="false">VLOOKUP(B285,'10'!$B$2:$J$5570,6,0)</f>
        <v>5673.16154371653</v>
      </c>
      <c r="H285" s="0" t="n">
        <f aca="false">IFERROR(IF(I285=K285,0,1),1)</f>
        <v>1</v>
      </c>
      <c r="I285" s="0" t="s">
        <v>4046</v>
      </c>
      <c r="K285" s="4" t="e">
        <f aca="false">VLOOKUP(I285,'[1]41-PR'!K$1:K$1048576,1,0)</f>
        <v>#N/A</v>
      </c>
      <c r="N285" s="0" t="n">
        <v>5260</v>
      </c>
    </row>
    <row r="286" customFormat="false" ht="12.8" hidden="false" customHeight="false" outlineLevel="0" collapsed="false">
      <c r="B286" s="0" t="n">
        <v>412050</v>
      </c>
      <c r="C286" s="0" t="n">
        <v>4</v>
      </c>
      <c r="D286" s="0" t="n">
        <v>41</v>
      </c>
      <c r="E286" s="2" t="n">
        <f aca="false">VLOOKUP(B286,'10'!$B$2:$F$5570,4,0)</f>
        <v>-22.8517</v>
      </c>
      <c r="F286" s="2" t="n">
        <f aca="false">VLOOKUP(B286,'10'!$B$2:$F$5570,5,0)</f>
        <v>-51.0293</v>
      </c>
      <c r="G286" s="3" t="n">
        <f aca="false">VLOOKUP(B286,'10'!$B$2:$J$5570,6,0)</f>
        <v>11986.9804937007</v>
      </c>
      <c r="H286" s="0" t="n">
        <f aca="false">IFERROR(IF(I286=K286,0,1),1)</f>
        <v>0</v>
      </c>
      <c r="I286" s="0" t="s">
        <v>4047</v>
      </c>
      <c r="K286" s="4" t="str">
        <f aca="false">VLOOKUP(I286,'[1]41-PR'!K$1:K$1048576,1,0)</f>
        <v>'Primeiro_De_Maio'</v>
      </c>
      <c r="N286" s="0" t="n">
        <v>11114</v>
      </c>
    </row>
    <row r="287" customFormat="false" ht="12.8" hidden="false" customHeight="false" outlineLevel="0" collapsed="false">
      <c r="B287" s="0" t="n">
        <v>412060</v>
      </c>
      <c r="C287" s="0" t="n">
        <v>4</v>
      </c>
      <c r="D287" s="0" t="n">
        <v>41</v>
      </c>
      <c r="E287" s="2" t="n">
        <f aca="false">VLOOKUP(B287,'10'!$B$2:$F$5570,4,0)</f>
        <v>-25.2111</v>
      </c>
      <c r="F287" s="2" t="n">
        <f aca="false">VLOOKUP(B287,'10'!$B$2:$F$5570,5,0)</f>
        <v>-50.9754</v>
      </c>
      <c r="G287" s="3" t="n">
        <f aca="false">VLOOKUP(B287,'10'!$B$2:$J$5570,6,0)</f>
        <v>56042.4233789077</v>
      </c>
      <c r="H287" s="0" t="n">
        <f aca="false">IFERROR(IF(I287=K287,0,1),1)</f>
        <v>0</v>
      </c>
      <c r="I287" s="0" t="s">
        <v>4048</v>
      </c>
      <c r="K287" s="4" t="str">
        <f aca="false">VLOOKUP(I287,'[1]41-PR'!K$1:K$1048576,1,0)</f>
        <v>'Prudentopolis'</v>
      </c>
      <c r="N287" s="0" t="n">
        <v>51961</v>
      </c>
    </row>
    <row r="288" customFormat="false" ht="12.8" hidden="false" customHeight="false" outlineLevel="0" collapsed="false">
      <c r="B288" s="0" t="n">
        <v>412065</v>
      </c>
      <c r="C288" s="0" t="n">
        <v>4</v>
      </c>
      <c r="D288" s="0" t="n">
        <v>41</v>
      </c>
      <c r="E288" s="2" t="n">
        <f aca="false">VLOOKUP(B288,'10'!$B$2:$F$5570,4,0)</f>
        <v>-24.2775</v>
      </c>
      <c r="F288" s="2" t="n">
        <f aca="false">VLOOKUP(B288,'10'!$B$2:$F$5570,5,0)</f>
        <v>-53.0759</v>
      </c>
      <c r="G288" s="3" t="n">
        <f aca="false">VLOOKUP(B288,'10'!$B$2:$J$5570,6,0)</f>
        <v>4918.17806831699</v>
      </c>
      <c r="H288" s="0" t="n">
        <f aca="false">IFERROR(IF(I288=K288,0,1),1)</f>
        <v>1</v>
      </c>
      <c r="I288" s="0" t="s">
        <v>4049</v>
      </c>
      <c r="K288" s="4" t="e">
        <f aca="false">VLOOKUP(I288,'[1]41-PR'!K$1:K$1048576,1,0)</f>
        <v>#N/A</v>
      </c>
      <c r="N288" s="0" t="n">
        <v>4560</v>
      </c>
    </row>
    <row r="289" customFormat="false" ht="12.8" hidden="false" customHeight="false" outlineLevel="0" collapsed="false">
      <c r="B289" s="0" t="n">
        <v>412070</v>
      </c>
      <c r="C289" s="0" t="n">
        <v>4</v>
      </c>
      <c r="D289" s="0" t="n">
        <v>41</v>
      </c>
      <c r="E289" s="2" t="n">
        <f aca="false">VLOOKUP(B289,'10'!$B$2:$F$5570,4,0)</f>
        <v>-23.5671</v>
      </c>
      <c r="F289" s="2" t="n">
        <f aca="false">VLOOKUP(B289,'10'!$B$2:$F$5570,5,0)</f>
        <v>-49.916</v>
      </c>
      <c r="G289" s="3" t="n">
        <f aca="false">VLOOKUP(B289,'10'!$B$2:$J$5570,6,0)</f>
        <v>8002.82483923511</v>
      </c>
      <c r="H289" s="0" t="n">
        <f aca="false">IFERROR(IF(I289=K289,0,1),1)</f>
        <v>0</v>
      </c>
      <c r="I289" s="0" t="s">
        <v>4050</v>
      </c>
      <c r="K289" s="4" t="str">
        <f aca="false">VLOOKUP(I289,'[1]41-PR'!K$1:K$1048576,1,0)</f>
        <v>'Quatigua'</v>
      </c>
      <c r="N289" s="0" t="n">
        <v>7420</v>
      </c>
    </row>
    <row r="290" customFormat="false" ht="12.8" hidden="false" customHeight="false" outlineLevel="0" collapsed="false">
      <c r="B290" s="0" t="n">
        <v>412080</v>
      </c>
      <c r="C290" s="0" t="n">
        <v>4</v>
      </c>
      <c r="D290" s="0" t="n">
        <v>41</v>
      </c>
      <c r="E290" s="2" t="n">
        <f aca="false">VLOOKUP(B290,'10'!$B$2:$F$5570,4,0)</f>
        <v>-25.3673</v>
      </c>
      <c r="F290" s="2" t="n">
        <f aca="false">VLOOKUP(B290,'10'!$B$2:$F$5570,5,0)</f>
        <v>-49.0763</v>
      </c>
      <c r="G290" s="3" t="n">
        <f aca="false">VLOOKUP(B290,'10'!$B$2:$J$5570,6,0)</f>
        <v>25021.2309225627</v>
      </c>
      <c r="H290" s="0" t="n">
        <f aca="false">IFERROR(IF(I290=K290,0,1),1)</f>
        <v>1</v>
      </c>
      <c r="I290" s="0" t="s">
        <v>4051</v>
      </c>
      <c r="K290" s="4" t="e">
        <f aca="false">VLOOKUP(I290,'[1]41-PR'!K$1:K$1048576,1,0)</f>
        <v>#N/A</v>
      </c>
      <c r="N290" s="0" t="n">
        <v>23199</v>
      </c>
    </row>
    <row r="291" customFormat="false" ht="12.8" hidden="false" customHeight="false" outlineLevel="0" collapsed="false">
      <c r="B291" s="0" t="n">
        <v>412085</v>
      </c>
      <c r="C291" s="0" t="n">
        <v>4</v>
      </c>
      <c r="D291" s="0" t="n">
        <v>41</v>
      </c>
      <c r="E291" s="2" t="n">
        <f aca="false">VLOOKUP(B291,'10'!$B$2:$F$5570,4,0)</f>
        <v>-24.5752</v>
      </c>
      <c r="F291" s="2" t="n">
        <f aca="false">VLOOKUP(B291,'10'!$B$2:$F$5570,5,0)</f>
        <v>-53.9759</v>
      </c>
      <c r="G291" s="3" t="n">
        <f aca="false">VLOOKUP(B291,'10'!$B$2:$J$5570,6,0)</f>
        <v>4314.19128799736</v>
      </c>
      <c r="H291" s="0" t="n">
        <f aca="false">IFERROR(IF(I291=K291,0,1),1)</f>
        <v>1</v>
      </c>
      <c r="I291" s="0" t="s">
        <v>4052</v>
      </c>
      <c r="K291" s="4" t="e">
        <f aca="false">VLOOKUP(I291,'[1]41-PR'!K$1:K$1048576,1,0)</f>
        <v>#N/A</v>
      </c>
      <c r="N291" s="0" t="n">
        <v>4000</v>
      </c>
    </row>
    <row r="292" customFormat="false" ht="12.8" hidden="false" customHeight="false" outlineLevel="0" collapsed="false">
      <c r="B292" s="0" t="n">
        <v>412090</v>
      </c>
      <c r="C292" s="0" t="n">
        <v>4</v>
      </c>
      <c r="D292" s="0" t="n">
        <v>41</v>
      </c>
      <c r="E292" s="2" t="n">
        <f aca="false">VLOOKUP(B292,'10'!$B$2:$F$5570,4,0)</f>
        <v>-25.4492</v>
      </c>
      <c r="F292" s="2" t="n">
        <f aca="false">VLOOKUP(B292,'10'!$B$2:$F$5570,5,0)</f>
        <v>-52.9102</v>
      </c>
      <c r="G292" s="3" t="n">
        <f aca="false">VLOOKUP(B292,'10'!$B$2:$J$5570,6,0)</f>
        <v>36441.9738097137</v>
      </c>
      <c r="H292" s="0" t="n">
        <f aca="false">IFERROR(IF(I292=K292,0,1),1)</f>
        <v>0</v>
      </c>
      <c r="I292" s="0" t="s">
        <v>4053</v>
      </c>
      <c r="K292" s="4" t="str">
        <f aca="false">VLOOKUP(I292,'[1]41-PR'!K$1:K$1048576,1,0)</f>
        <v>'Quedas_Do_Iguacu'</v>
      </c>
      <c r="N292" s="0" t="n">
        <v>33788</v>
      </c>
    </row>
    <row r="293" customFormat="false" ht="12.8" hidden="false" customHeight="false" outlineLevel="0" collapsed="false">
      <c r="B293" s="0" t="n">
        <v>412100</v>
      </c>
      <c r="C293" s="0" t="n">
        <v>4</v>
      </c>
      <c r="D293" s="0" t="n">
        <v>41</v>
      </c>
      <c r="E293" s="2" t="n">
        <f aca="false">VLOOKUP(B293,'10'!$B$2:$F$5570,4,0)</f>
        <v>-23.0838</v>
      </c>
      <c r="F293" s="2" t="n">
        <f aca="false">VLOOKUP(B293,'10'!$B$2:$F$5570,5,0)</f>
        <v>-53.483</v>
      </c>
      <c r="G293" s="3" t="n">
        <f aca="false">VLOOKUP(B293,'10'!$B$2:$J$5570,6,0)</f>
        <v>13136.712471952</v>
      </c>
      <c r="H293" s="0" t="n">
        <f aca="false">IFERROR(IF(I293=K293,0,1),1)</f>
        <v>0</v>
      </c>
      <c r="I293" s="0" t="s">
        <v>4054</v>
      </c>
      <c r="K293" s="4" t="str">
        <f aca="false">VLOOKUP(I293,'[1]41-PR'!K$1:K$1048576,1,0)</f>
        <v>'Querencia_Do_Norte'</v>
      </c>
      <c r="N293" s="0" t="n">
        <v>12180</v>
      </c>
    </row>
    <row r="294" customFormat="false" ht="12.8" hidden="false" customHeight="false" outlineLevel="0" collapsed="false">
      <c r="B294" s="0" t="n">
        <v>412110</v>
      </c>
      <c r="C294" s="0" t="n">
        <v>4</v>
      </c>
      <c r="D294" s="0" t="n">
        <v>41</v>
      </c>
      <c r="E294" s="2" t="n">
        <f aca="false">VLOOKUP(B294,'10'!$B$2:$F$5570,4,0)</f>
        <v>-23.8533</v>
      </c>
      <c r="F294" s="2" t="n">
        <f aca="false">VLOOKUP(B294,'10'!$B$2:$F$5570,5,0)</f>
        <v>-52.1309</v>
      </c>
      <c r="G294" s="3" t="n">
        <f aca="false">VLOOKUP(B294,'10'!$B$2:$J$5570,6,0)</f>
        <v>5004.46189407694</v>
      </c>
      <c r="H294" s="0" t="n">
        <f aca="false">IFERROR(IF(I294=K294,0,1),1)</f>
        <v>1</v>
      </c>
      <c r="I294" s="0" t="s">
        <v>4055</v>
      </c>
      <c r="K294" s="4" t="e">
        <f aca="false">VLOOKUP(I294,'[1]41-PR'!K$1:K$1048576,1,0)</f>
        <v>#N/A</v>
      </c>
      <c r="N294" s="0" t="n">
        <v>4640</v>
      </c>
    </row>
    <row r="295" customFormat="false" ht="12.8" hidden="false" customHeight="false" outlineLevel="0" collapsed="false">
      <c r="B295" s="0" t="n">
        <v>412120</v>
      </c>
      <c r="C295" s="0" t="n">
        <v>4</v>
      </c>
      <c r="D295" s="0" t="n">
        <v>41</v>
      </c>
      <c r="E295" s="2" t="n">
        <f aca="false">VLOOKUP(B295,'10'!$B$2:$F$5570,4,0)</f>
        <v>-25.8734</v>
      </c>
      <c r="F295" s="2" t="n">
        <f aca="false">VLOOKUP(B295,'10'!$B$2:$F$5570,5,0)</f>
        <v>-49.4973</v>
      </c>
      <c r="G295" s="3" t="n">
        <f aca="false">VLOOKUP(B295,'10'!$B$2:$J$5570,6,0)</f>
        <v>20355.4330445935</v>
      </c>
      <c r="H295" s="0" t="n">
        <f aca="false">IFERROR(IF(I295=K295,0,1),1)</f>
        <v>0</v>
      </c>
      <c r="I295" s="0" t="s">
        <v>4056</v>
      </c>
      <c r="K295" s="4" t="str">
        <f aca="false">VLOOKUP(I295,'[1]41-PR'!K$1:K$1048576,1,0)</f>
        <v>'Quitandinha'</v>
      </c>
      <c r="N295" s="0" t="n">
        <v>18873</v>
      </c>
    </row>
    <row r="296" customFormat="false" ht="12.8" hidden="false" customHeight="false" outlineLevel="0" collapsed="false">
      <c r="B296" s="0" t="n">
        <v>412125</v>
      </c>
      <c r="C296" s="0" t="n">
        <v>4</v>
      </c>
      <c r="D296" s="0" t="n">
        <v>41</v>
      </c>
      <c r="E296" s="2" t="n">
        <f aca="false">VLOOKUP(B296,'10'!$B$2:$F$5570,4,0)</f>
        <v>-25.1195</v>
      </c>
      <c r="F296" s="2" t="n">
        <f aca="false">VLOOKUP(B296,'10'!$B$2:$F$5570,5,0)</f>
        <v>-54.023</v>
      </c>
      <c r="G296" s="3" t="n">
        <f aca="false">VLOOKUP(B296,'10'!$B$2:$J$5570,6,0)</f>
        <v>4773.65266016908</v>
      </c>
      <c r="H296" s="0" t="n">
        <f aca="false">IFERROR(IF(I296=K296,0,1),1)</f>
        <v>1</v>
      </c>
      <c r="I296" s="0" t="s">
        <v>4057</v>
      </c>
      <c r="K296" s="4" t="e">
        <f aca="false">VLOOKUP(I296,'[1]41-PR'!K$1:K$1048576,1,0)</f>
        <v>#N/A</v>
      </c>
      <c r="N296" s="0" t="n">
        <v>4426</v>
      </c>
    </row>
    <row r="297" customFormat="false" ht="12.8" hidden="false" customHeight="false" outlineLevel="0" collapsed="false">
      <c r="B297" s="0" t="n">
        <v>412130</v>
      </c>
      <c r="C297" s="0" t="n">
        <v>4</v>
      </c>
      <c r="D297" s="0" t="n">
        <v>41</v>
      </c>
      <c r="E297" s="2" t="n">
        <f aca="false">VLOOKUP(B297,'10'!$B$2:$F$5570,4,0)</f>
        <v>-23.0676</v>
      </c>
      <c r="F297" s="2" t="n">
        <f aca="false">VLOOKUP(B297,'10'!$B$2:$F$5570,5,0)</f>
        <v>-50.9145</v>
      </c>
      <c r="G297" s="3" t="n">
        <f aca="false">VLOOKUP(B297,'10'!$B$2:$J$5570,6,0)</f>
        <v>4132.99525390147</v>
      </c>
      <c r="H297" s="0" t="n">
        <f aca="false">IFERROR(IF(I297=K297,0,1),1)</f>
        <v>1</v>
      </c>
      <c r="I297" s="0" t="s">
        <v>4058</v>
      </c>
      <c r="K297" s="4" t="e">
        <f aca="false">VLOOKUP(I297,'[1]41-PR'!K$1:K$1048576,1,0)</f>
        <v>#N/A</v>
      </c>
      <c r="N297" s="0" t="n">
        <v>3832</v>
      </c>
    </row>
    <row r="298" customFormat="false" ht="12.8" hidden="false" customHeight="false" outlineLevel="0" collapsed="false">
      <c r="B298" s="0" t="n">
        <v>412135</v>
      </c>
      <c r="C298" s="0" t="n">
        <v>4</v>
      </c>
      <c r="D298" s="0" t="n">
        <v>41</v>
      </c>
      <c r="E298" s="2" t="n">
        <f aca="false">VLOOKUP(B298,'10'!$B$2:$F$5570,4,0)</f>
        <v>-24.3065</v>
      </c>
      <c r="F298" s="2" t="n">
        <f aca="false">VLOOKUP(B298,'10'!$B$2:$F$5570,5,0)</f>
        <v>-52.9552</v>
      </c>
      <c r="G298" s="3" t="n">
        <f aca="false">VLOOKUP(B298,'10'!$B$2:$J$5570,6,0)</f>
        <v>2892.66525860223</v>
      </c>
      <c r="H298" s="0" t="n">
        <f aca="false">IFERROR(IF(I298=K298,0,1),1)</f>
        <v>1</v>
      </c>
      <c r="I298" s="0" t="s">
        <v>4059</v>
      </c>
      <c r="K298" s="4" t="e">
        <f aca="false">VLOOKUP(I298,'[1]41-PR'!K$1:K$1048576,1,0)</f>
        <v>#N/A</v>
      </c>
      <c r="N298" s="0" t="n">
        <v>2682</v>
      </c>
    </row>
    <row r="299" customFormat="false" ht="12.8" hidden="false" customHeight="false" outlineLevel="0" collapsed="false">
      <c r="B299" s="0" t="n">
        <v>412140</v>
      </c>
      <c r="C299" s="0" t="n">
        <v>4</v>
      </c>
      <c r="D299" s="0" t="n">
        <v>41</v>
      </c>
      <c r="E299" s="2" t="n">
        <f aca="false">VLOOKUP(B299,'10'!$B$2:$F$5570,4,0)</f>
        <v>-25.7711</v>
      </c>
      <c r="F299" s="2" t="n">
        <f aca="false">VLOOKUP(B299,'10'!$B$2:$F$5570,5,0)</f>
        <v>-53.526</v>
      </c>
      <c r="G299" s="3" t="n">
        <f aca="false">VLOOKUP(B299,'10'!$B$2:$J$5570,6,0)</f>
        <v>18220.9869048569</v>
      </c>
      <c r="H299" s="0" t="n">
        <f aca="false">IFERROR(IF(I299=K299,0,1),1)</f>
        <v>1</v>
      </c>
      <c r="I299" s="0" t="s">
        <v>4060</v>
      </c>
      <c r="K299" s="4" t="e">
        <f aca="false">VLOOKUP(I299,'[1]41-PR'!K$1:K$1048576,1,0)</f>
        <v>#N/A</v>
      </c>
      <c r="N299" s="0" t="n">
        <v>16894</v>
      </c>
    </row>
    <row r="300" customFormat="false" ht="12.8" hidden="false" customHeight="false" outlineLevel="0" collapsed="false">
      <c r="B300" s="0" t="n">
        <v>412150</v>
      </c>
      <c r="C300" s="0" t="n">
        <v>4</v>
      </c>
      <c r="D300" s="0" t="n">
        <v>41</v>
      </c>
      <c r="E300" s="2" t="n">
        <f aca="false">VLOOKUP(B300,'10'!$B$2:$F$5570,4,0)</f>
        <v>-25.6232</v>
      </c>
      <c r="F300" s="2" t="n">
        <f aca="false">VLOOKUP(B300,'10'!$B$2:$F$5570,5,0)</f>
        <v>-50.6877</v>
      </c>
      <c r="G300" s="3" t="n">
        <f aca="false">VLOOKUP(B300,'10'!$B$2:$J$5570,6,0)</f>
        <v>16017.5137045122</v>
      </c>
      <c r="H300" s="0" t="n">
        <f aca="false">IFERROR(IF(I300=K300,0,1),1)</f>
        <v>0</v>
      </c>
      <c r="I300" s="0" t="s">
        <v>4061</v>
      </c>
      <c r="K300" s="4" t="str">
        <f aca="false">VLOOKUP(I300,'[1]41-PR'!K$1:K$1048576,1,0)</f>
        <v>'Reboucas'</v>
      </c>
      <c r="N300" s="0" t="n">
        <v>14851</v>
      </c>
    </row>
    <row r="301" customFormat="false" ht="12.8" hidden="false" customHeight="false" outlineLevel="0" collapsed="false">
      <c r="B301" s="0" t="n">
        <v>412160</v>
      </c>
      <c r="C301" s="0" t="n">
        <v>4</v>
      </c>
      <c r="D301" s="0" t="n">
        <v>41</v>
      </c>
      <c r="E301" s="2" t="n">
        <f aca="false">VLOOKUP(B301,'10'!$B$2:$F$5570,4,0)</f>
        <v>-26.1588</v>
      </c>
      <c r="F301" s="2" t="n">
        <f aca="false">VLOOKUP(B301,'10'!$B$2:$F$5570,5,0)</f>
        <v>-52.9703</v>
      </c>
      <c r="G301" s="3" t="n">
        <f aca="false">VLOOKUP(B301,'10'!$B$2:$J$5570,6,0)</f>
        <v>7353.5390503915</v>
      </c>
      <c r="H301" s="0" t="n">
        <f aca="false">IFERROR(IF(I301=K301,0,1),1)</f>
        <v>1</v>
      </c>
      <c r="I301" s="0" t="s">
        <v>4062</v>
      </c>
      <c r="K301" s="4" t="e">
        <f aca="false">VLOOKUP(I301,'[1]41-PR'!K$1:K$1048576,1,0)</f>
        <v>#N/A</v>
      </c>
      <c r="N301" s="0" t="n">
        <v>6818</v>
      </c>
    </row>
    <row r="302" customFormat="false" ht="12.8" hidden="false" customHeight="false" outlineLevel="0" collapsed="false">
      <c r="B302" s="0" t="n">
        <v>412170</v>
      </c>
      <c r="C302" s="0" t="n">
        <v>4</v>
      </c>
      <c r="D302" s="0" t="n">
        <v>41</v>
      </c>
      <c r="E302" s="2" t="n">
        <f aca="false">VLOOKUP(B302,'10'!$B$2:$F$5570,4,0)</f>
        <v>-24.6492</v>
      </c>
      <c r="F302" s="2" t="n">
        <f aca="false">VLOOKUP(B302,'10'!$B$2:$F$5570,5,0)</f>
        <v>-50.8466</v>
      </c>
      <c r="G302" s="3" t="n">
        <f aca="false">VLOOKUP(B302,'10'!$B$2:$J$5570,6,0)</f>
        <v>28691.5291608264</v>
      </c>
      <c r="H302" s="0" t="n">
        <f aca="false">IFERROR(IF(I302=K302,0,1),1)</f>
        <v>1</v>
      </c>
      <c r="I302" s="0" t="s">
        <v>4063</v>
      </c>
      <c r="K302" s="4" t="e">
        <f aca="false">VLOOKUP(I302,'[1]41-PR'!K$1:K$1048576,1,0)</f>
        <v>#N/A</v>
      </c>
      <c r="N302" s="0" t="n">
        <v>26602</v>
      </c>
    </row>
    <row r="303" customFormat="false" ht="12.8" hidden="false" customHeight="false" outlineLevel="0" collapsed="false">
      <c r="B303" s="0" t="n">
        <v>412175</v>
      </c>
      <c r="C303" s="0" t="n">
        <v>4</v>
      </c>
      <c r="D303" s="0" t="n">
        <v>41</v>
      </c>
      <c r="E303" s="2" t="n">
        <f aca="false">VLOOKUP(B303,'10'!$B$2:$F$5570,4,0)</f>
        <v>-25.8319</v>
      </c>
      <c r="F303" s="2" t="n">
        <f aca="false">VLOOKUP(B303,'10'!$B$2:$F$5570,5,0)</f>
        <v>-52.0272</v>
      </c>
      <c r="G303" s="3" t="n">
        <f aca="false">VLOOKUP(B303,'10'!$B$2:$J$5570,6,0)</f>
        <v>8574.45518489476</v>
      </c>
      <c r="H303" s="0" t="n">
        <f aca="false">IFERROR(IF(I303=K303,0,1),1)</f>
        <v>1</v>
      </c>
      <c r="I303" s="0" t="s">
        <v>4064</v>
      </c>
      <c r="K303" s="4" t="e">
        <f aca="false">VLOOKUP(I303,'[1]41-PR'!K$1:K$1048576,1,0)</f>
        <v>#N/A</v>
      </c>
      <c r="N303" s="0" t="n">
        <v>7950</v>
      </c>
    </row>
    <row r="304" customFormat="false" ht="12.8" hidden="false" customHeight="false" outlineLevel="0" collapsed="false">
      <c r="B304" s="0" t="n">
        <v>412180</v>
      </c>
      <c r="C304" s="0" t="n">
        <v>4</v>
      </c>
      <c r="D304" s="0" t="n">
        <v>41</v>
      </c>
      <c r="E304" s="2" t="n">
        <f aca="false">VLOOKUP(B304,'10'!$B$2:$F$5570,4,0)</f>
        <v>-23.1941</v>
      </c>
      <c r="F304" s="2" t="n">
        <f aca="false">VLOOKUP(B304,'10'!$B$2:$F$5570,5,0)</f>
        <v>-49.7597</v>
      </c>
      <c r="G304" s="3" t="n">
        <f aca="false">VLOOKUP(B304,'10'!$B$2:$J$5570,6,0)</f>
        <v>11532.9118606389</v>
      </c>
      <c r="H304" s="0" t="n">
        <f aca="false">IFERROR(IF(I304=K304,0,1),1)</f>
        <v>0</v>
      </c>
      <c r="I304" s="0" t="s">
        <v>4065</v>
      </c>
      <c r="K304" s="4" t="str">
        <f aca="false">VLOOKUP(I304,'[1]41-PR'!K$1:K$1048576,1,0)</f>
        <v>'Ribeirao_Claro'</v>
      </c>
      <c r="N304" s="0" t="n">
        <v>10693</v>
      </c>
    </row>
    <row r="305" customFormat="false" ht="12.8" hidden="false" customHeight="false" outlineLevel="0" collapsed="false">
      <c r="B305" s="0" t="n">
        <v>412190</v>
      </c>
      <c r="C305" s="0" t="n">
        <v>4</v>
      </c>
      <c r="D305" s="0" t="n">
        <v>41</v>
      </c>
      <c r="E305" s="2" t="n">
        <f aca="false">VLOOKUP(B305,'10'!$B$2:$F$5570,4,0)</f>
        <v>-23.4091</v>
      </c>
      <c r="F305" s="2" t="n">
        <f aca="false">VLOOKUP(B305,'10'!$B$2:$F$5570,5,0)</f>
        <v>-50.3601</v>
      </c>
      <c r="G305" s="3" t="n">
        <f aca="false">VLOOKUP(B305,'10'!$B$2:$J$5570,6,0)</f>
        <v>14141.9190420553</v>
      </c>
      <c r="H305" s="0" t="n">
        <f aca="false">IFERROR(IF(I305=K305,0,1),1)</f>
        <v>0</v>
      </c>
      <c r="I305" s="0" t="s">
        <v>4066</v>
      </c>
      <c r="K305" s="4" t="str">
        <f aca="false">VLOOKUP(I305,'[1]41-PR'!K$1:K$1048576,1,0)</f>
        <v>'Ribeirao_Do_Pinhal'</v>
      </c>
      <c r="N305" s="0" t="n">
        <v>13112</v>
      </c>
    </row>
    <row r="306" customFormat="false" ht="12.8" hidden="false" customHeight="false" outlineLevel="0" collapsed="false">
      <c r="B306" s="0" t="n">
        <v>412200</v>
      </c>
      <c r="C306" s="0" t="n">
        <v>4</v>
      </c>
      <c r="D306" s="0" t="n">
        <v>41</v>
      </c>
      <c r="E306" s="2" t="n">
        <f aca="false">VLOOKUP(B306,'10'!$B$2:$F$5570,4,0)</f>
        <v>-25.7306</v>
      </c>
      <c r="F306" s="2" t="n">
        <f aca="false">VLOOKUP(B306,'10'!$B$2:$F$5570,5,0)</f>
        <v>-50.7985</v>
      </c>
      <c r="G306" s="3" t="n">
        <f aca="false">VLOOKUP(B306,'10'!$B$2:$J$5570,6,0)</f>
        <v>16322.742738138</v>
      </c>
      <c r="H306" s="0" t="n">
        <f aca="false">IFERROR(IF(I306=K306,0,1),1)</f>
        <v>0</v>
      </c>
      <c r="I306" s="0" t="s">
        <v>4067</v>
      </c>
      <c r="K306" s="4" t="str">
        <f aca="false">VLOOKUP(I306,'[1]41-PR'!K$1:K$1048576,1,0)</f>
        <v>'Rio_Azul'</v>
      </c>
      <c r="N306" s="0" t="n">
        <v>15134</v>
      </c>
    </row>
    <row r="307" customFormat="false" ht="12.8" hidden="false" customHeight="false" outlineLevel="0" collapsed="false">
      <c r="B307" s="0" t="n">
        <v>412210</v>
      </c>
      <c r="C307" s="0" t="n">
        <v>4</v>
      </c>
      <c r="D307" s="0" t="n">
        <v>41</v>
      </c>
      <c r="E307" s="2" t="n">
        <f aca="false">VLOOKUP(B307,'10'!$B$2:$F$5570,4,0)</f>
        <v>-23.7606</v>
      </c>
      <c r="F307" s="2" t="n">
        <f aca="false">VLOOKUP(B307,'10'!$B$2:$F$5570,5,0)</f>
        <v>-51.4122</v>
      </c>
      <c r="G307" s="3" t="n">
        <f aca="false">VLOOKUP(B307,'10'!$B$2:$J$5570,6,0)</f>
        <v>3478.31672594787</v>
      </c>
      <c r="H307" s="0" t="n">
        <f aca="false">IFERROR(IF(I307=K307,0,1),1)</f>
        <v>1</v>
      </c>
      <c r="I307" s="0" t="s">
        <v>4068</v>
      </c>
      <c r="K307" s="4" t="e">
        <f aca="false">VLOOKUP(I307,'[1]41-PR'!K$1:K$1048576,1,0)</f>
        <v>#N/A</v>
      </c>
      <c r="N307" s="0" t="n">
        <v>3225</v>
      </c>
    </row>
    <row r="308" customFormat="false" ht="12.8" hidden="false" customHeight="false" outlineLevel="0" collapsed="false">
      <c r="B308" s="0" t="n">
        <v>412215</v>
      </c>
      <c r="C308" s="0" t="n">
        <v>4</v>
      </c>
      <c r="D308" s="0" t="n">
        <v>41</v>
      </c>
      <c r="E308" s="2" t="n">
        <f aca="false">VLOOKUP(B308,'10'!$B$2:$F$5570,4,0)</f>
        <v>-25.4874</v>
      </c>
      <c r="F308" s="2" t="n">
        <f aca="false">VLOOKUP(B308,'10'!$B$2:$F$5570,5,0)</f>
        <v>-52.5292</v>
      </c>
      <c r="G308" s="3" t="n">
        <f aca="false">VLOOKUP(B308,'10'!$B$2:$J$5570,6,0)</f>
        <v>14326.3507196172</v>
      </c>
      <c r="H308" s="0" t="n">
        <f aca="false">IFERROR(IF(I308=K308,0,1),1)</f>
        <v>1</v>
      </c>
      <c r="I308" s="0" t="s">
        <v>4069</v>
      </c>
      <c r="K308" s="4" t="e">
        <f aca="false">VLOOKUP(I308,'[1]41-PR'!K$1:K$1048576,1,0)</f>
        <v>#N/A</v>
      </c>
      <c r="N308" s="0" t="n">
        <v>13283</v>
      </c>
    </row>
    <row r="309" customFormat="false" ht="12.8" hidden="false" customHeight="false" outlineLevel="0" collapsed="false">
      <c r="B309" s="0" t="n">
        <v>412217</v>
      </c>
      <c r="C309" s="0" t="n">
        <v>4</v>
      </c>
      <c r="D309" s="0" t="n">
        <v>41</v>
      </c>
      <c r="E309" s="2" t="n">
        <f aca="false">VLOOKUP(B309,'10'!$B$2:$F$5570,4,0)</f>
        <v>-24.3244</v>
      </c>
      <c r="F309" s="2" t="n">
        <f aca="false">VLOOKUP(B309,'10'!$B$2:$F$5570,5,0)</f>
        <v>-51.3187</v>
      </c>
      <c r="G309" s="3" t="n">
        <f aca="false">VLOOKUP(B309,'10'!$B$2:$J$5570,6,0)</f>
        <v>4403.71075722331</v>
      </c>
      <c r="H309" s="0" t="n">
        <f aca="false">IFERROR(IF(I309=K309,0,1),1)</f>
        <v>1</v>
      </c>
      <c r="I309" s="0" t="s">
        <v>4070</v>
      </c>
      <c r="K309" s="4" t="e">
        <f aca="false">VLOOKUP(I309,'[1]41-PR'!K$1:K$1048576,1,0)</f>
        <v>#N/A</v>
      </c>
      <c r="N309" s="0" t="n">
        <v>4083</v>
      </c>
    </row>
    <row r="310" customFormat="false" ht="12.8" hidden="false" customHeight="false" outlineLevel="0" collapsed="false">
      <c r="B310" s="0" t="n">
        <v>412220</v>
      </c>
      <c r="C310" s="0" t="n">
        <v>4</v>
      </c>
      <c r="D310" s="0" t="n">
        <v>41</v>
      </c>
      <c r="E310" s="2" t="n">
        <f aca="false">VLOOKUP(B310,'10'!$B$2:$F$5570,4,0)</f>
        <v>-25.1892</v>
      </c>
      <c r="F310" s="2" t="n">
        <f aca="false">VLOOKUP(B310,'10'!$B$2:$F$5570,5,0)</f>
        <v>-49.3115</v>
      </c>
      <c r="G310" s="3" t="n">
        <f aca="false">VLOOKUP(B310,'10'!$B$2:$J$5570,6,0)</f>
        <v>34807.9738593847</v>
      </c>
      <c r="H310" s="0" t="n">
        <f aca="false">IFERROR(IF(I310=K310,0,1),1)</f>
        <v>0</v>
      </c>
      <c r="I310" s="0" t="s">
        <v>4071</v>
      </c>
      <c r="K310" s="4" t="str">
        <f aca="false">VLOOKUP(I310,'[1]41-PR'!K$1:K$1048576,1,0)</f>
        <v>'Rio_Branco_Do_Sul'</v>
      </c>
      <c r="N310" s="0" t="n">
        <v>32273</v>
      </c>
    </row>
    <row r="311" customFormat="false" ht="12.8" hidden="false" customHeight="false" outlineLevel="0" collapsed="false">
      <c r="B311" s="0" t="n">
        <v>412230</v>
      </c>
      <c r="C311" s="0" t="n">
        <v>4</v>
      </c>
      <c r="D311" s="0" t="n">
        <v>41</v>
      </c>
      <c r="E311" s="2" t="n">
        <f aca="false">VLOOKUP(B311,'10'!$B$2:$F$5570,4,0)</f>
        <v>-26.095</v>
      </c>
      <c r="F311" s="2" t="n">
        <f aca="false">VLOOKUP(B311,'10'!$B$2:$F$5570,5,0)</f>
        <v>-49.7982</v>
      </c>
      <c r="G311" s="3" t="n">
        <f aca="false">VLOOKUP(B311,'10'!$B$2:$J$5570,6,0)</f>
        <v>36586.4992178616</v>
      </c>
      <c r="H311" s="0" t="n">
        <f aca="false">IFERROR(IF(I311=K311,0,1),1)</f>
        <v>0</v>
      </c>
      <c r="I311" s="0" t="s">
        <v>4072</v>
      </c>
      <c r="K311" s="4" t="str">
        <f aca="false">VLOOKUP(I311,'[1]41-PR'!K$1:K$1048576,1,0)</f>
        <v>'Rio_Negro'</v>
      </c>
      <c r="N311" s="0" t="n">
        <v>33922</v>
      </c>
    </row>
    <row r="312" customFormat="false" ht="12.8" hidden="false" customHeight="false" outlineLevel="0" collapsed="false">
      <c r="B312" s="0" t="n">
        <v>412240</v>
      </c>
      <c r="C312" s="0" t="n">
        <v>4</v>
      </c>
      <c r="D312" s="0" t="n">
        <v>41</v>
      </c>
      <c r="E312" s="2" t="n">
        <f aca="false">VLOOKUP(B312,'10'!$B$2:$F$5570,4,0)</f>
        <v>-23.3101</v>
      </c>
      <c r="F312" s="2" t="n">
        <f aca="false">VLOOKUP(B312,'10'!$B$2:$F$5570,5,0)</f>
        <v>-51.3659</v>
      </c>
      <c r="G312" s="3" t="n">
        <f aca="false">VLOOKUP(B312,'10'!$B$2:$J$5570,6,0)</f>
        <v>70922.0691312106</v>
      </c>
      <c r="H312" s="0" t="n">
        <f aca="false">IFERROR(IF(I312=K312,0,1),1)</f>
        <v>0</v>
      </c>
      <c r="I312" s="0" t="s">
        <v>4073</v>
      </c>
      <c r="K312" s="4" t="str">
        <f aca="false">VLOOKUP(I312,'[1]41-PR'!K$1:K$1048576,1,0)</f>
        <v>'Rolandia'</v>
      </c>
      <c r="N312" s="0" t="n">
        <v>65757</v>
      </c>
    </row>
    <row r="313" customFormat="false" ht="12.8" hidden="false" customHeight="false" outlineLevel="0" collapsed="false">
      <c r="B313" s="0" t="n">
        <v>412250</v>
      </c>
      <c r="C313" s="0" t="n">
        <v>4</v>
      </c>
      <c r="D313" s="0" t="n">
        <v>41</v>
      </c>
      <c r="E313" s="2" t="n">
        <f aca="false">VLOOKUP(B313,'10'!$B$2:$F$5570,4,0)</f>
        <v>-24.5958</v>
      </c>
      <c r="F313" s="2" t="n">
        <f aca="false">VLOOKUP(B313,'10'!$B$2:$F$5570,5,0)</f>
        <v>-52.2716</v>
      </c>
      <c r="G313" s="3" t="n">
        <f aca="false">VLOOKUP(B313,'10'!$B$2:$J$5570,6,0)</f>
        <v>10848.0339936694</v>
      </c>
      <c r="H313" s="0" t="n">
        <f aca="false">IFERROR(IF(I313=K313,0,1),1)</f>
        <v>0</v>
      </c>
      <c r="I313" s="0" t="s">
        <v>4074</v>
      </c>
      <c r="K313" s="4" t="str">
        <f aca="false">VLOOKUP(I313,'[1]41-PR'!K$1:K$1048576,1,0)</f>
        <v>'Roncador'</v>
      </c>
      <c r="N313" s="0" t="n">
        <v>10058</v>
      </c>
    </row>
    <row r="314" customFormat="false" ht="12.8" hidden="false" customHeight="false" outlineLevel="0" collapsed="false">
      <c r="B314" s="0" t="n">
        <v>412260</v>
      </c>
      <c r="C314" s="0" t="n">
        <v>4</v>
      </c>
      <c r="D314" s="0" t="n">
        <v>41</v>
      </c>
      <c r="E314" s="2" t="n">
        <f aca="false">VLOOKUP(B314,'10'!$B$2:$F$5570,4,0)</f>
        <v>-23.412</v>
      </c>
      <c r="F314" s="2" t="n">
        <f aca="false">VLOOKUP(B314,'10'!$B$2:$F$5570,5,0)</f>
        <v>-52.7659</v>
      </c>
      <c r="G314" s="3" t="n">
        <f aca="false">VLOOKUP(B314,'10'!$B$2:$J$5570,6,0)</f>
        <v>10282.8749349417</v>
      </c>
      <c r="H314" s="0" t="n">
        <f aca="false">IFERROR(IF(I314=K314,0,1),1)</f>
        <v>0</v>
      </c>
      <c r="I314" s="0" t="s">
        <v>4075</v>
      </c>
      <c r="K314" s="4" t="str">
        <f aca="false">VLOOKUP(I314,'[1]41-PR'!K$1:K$1048576,1,0)</f>
        <v>'Rondon'</v>
      </c>
      <c r="N314" s="0" t="n">
        <v>9534</v>
      </c>
    </row>
    <row r="315" customFormat="false" ht="12.8" hidden="false" customHeight="false" outlineLevel="0" collapsed="false">
      <c r="B315" s="0" t="n">
        <v>412265</v>
      </c>
      <c r="C315" s="0" t="n">
        <v>4</v>
      </c>
      <c r="D315" s="0" t="n">
        <v>41</v>
      </c>
      <c r="E315" s="2" t="n">
        <f aca="false">VLOOKUP(B315,'10'!$B$2:$F$5570,4,0)</f>
        <v>-24.2682</v>
      </c>
      <c r="F315" s="2" t="n">
        <f aca="false">VLOOKUP(B315,'10'!$B$2:$F$5570,5,0)</f>
        <v>-51.272</v>
      </c>
      <c r="G315" s="3" t="n">
        <f aca="false">VLOOKUP(B315,'10'!$B$2:$J$5570,6,0)</f>
        <v>5269.78465828878</v>
      </c>
      <c r="H315" s="0" t="n">
        <f aca="false">IFERROR(IF(I315=K315,0,1),1)</f>
        <v>1</v>
      </c>
      <c r="I315" s="0" t="s">
        <v>4076</v>
      </c>
      <c r="K315" s="4" t="e">
        <f aca="false">VLOOKUP(I315,'[1]41-PR'!K$1:K$1048576,1,0)</f>
        <v>#N/A</v>
      </c>
      <c r="N315" s="0" t="n">
        <v>4886</v>
      </c>
    </row>
    <row r="316" customFormat="false" ht="12.8" hidden="false" customHeight="false" outlineLevel="0" collapsed="false">
      <c r="B316" s="0" t="n">
        <v>412270</v>
      </c>
      <c r="C316" s="0" t="n">
        <v>4</v>
      </c>
      <c r="D316" s="0" t="n">
        <v>41</v>
      </c>
      <c r="E316" s="2" t="n">
        <f aca="false">VLOOKUP(B316,'10'!$B$2:$F$5570,4,0)</f>
        <v>-23.3155</v>
      </c>
      <c r="F316" s="2" t="n">
        <f aca="false">VLOOKUP(B316,'10'!$B$2:$F$5570,5,0)</f>
        <v>-51.555</v>
      </c>
      <c r="G316" s="3" t="n">
        <f aca="false">VLOOKUP(B316,'10'!$B$2:$J$5570,6,0)</f>
        <v>7290.98327671554</v>
      </c>
      <c r="H316" s="0" t="n">
        <f aca="false">IFERROR(IF(I316=K316,0,1),1)</f>
        <v>1</v>
      </c>
      <c r="I316" s="0" t="s">
        <v>4077</v>
      </c>
      <c r="K316" s="4" t="e">
        <f aca="false">VLOOKUP(I316,'[1]41-PR'!K$1:K$1048576,1,0)</f>
        <v>#N/A</v>
      </c>
      <c r="N316" s="0" t="n">
        <v>6760</v>
      </c>
    </row>
    <row r="317" customFormat="false" ht="12.8" hidden="false" customHeight="false" outlineLevel="0" collapsed="false">
      <c r="B317" s="0" t="n">
        <v>412280</v>
      </c>
      <c r="C317" s="0" t="n">
        <v>4</v>
      </c>
      <c r="D317" s="0" t="n">
        <v>41</v>
      </c>
      <c r="E317" s="2" t="n">
        <f aca="false">VLOOKUP(B317,'10'!$B$2:$F$5570,4,0)</f>
        <v>-26.1777</v>
      </c>
      <c r="F317" s="2" t="n">
        <f aca="false">VLOOKUP(B317,'10'!$B$2:$F$5570,5,0)</f>
        <v>-53.3631</v>
      </c>
      <c r="G317" s="3" t="n">
        <f aca="false">VLOOKUP(B317,'10'!$B$2:$J$5570,6,0)</f>
        <v>3967.97743713557</v>
      </c>
      <c r="H317" s="0" t="n">
        <f aca="false">IFERROR(IF(I317=K317,0,1),1)</f>
        <v>1</v>
      </c>
      <c r="I317" s="0" t="s">
        <v>4078</v>
      </c>
      <c r="K317" s="4" t="e">
        <f aca="false">VLOOKUP(I317,'[1]41-PR'!K$1:K$1048576,1,0)</f>
        <v>#N/A</v>
      </c>
      <c r="N317" s="0" t="n">
        <v>3679</v>
      </c>
    </row>
    <row r="318" customFormat="false" ht="12.8" hidden="false" customHeight="false" outlineLevel="0" collapsed="false">
      <c r="B318" s="0" t="n">
        <v>412290</v>
      </c>
      <c r="C318" s="0" t="n">
        <v>4</v>
      </c>
      <c r="D318" s="0" t="n">
        <v>41</v>
      </c>
      <c r="E318" s="2" t="n">
        <f aca="false">VLOOKUP(B318,'10'!$B$2:$F$5570,4,0)</f>
        <v>-23.6074</v>
      </c>
      <c r="F318" s="2" t="n">
        <f aca="false">VLOOKUP(B318,'10'!$B$2:$F$5570,5,0)</f>
        <v>-49.6354</v>
      </c>
      <c r="G318" s="3" t="n">
        <f aca="false">VLOOKUP(B318,'10'!$B$2:$J$5570,6,0)</f>
        <v>5363.61831880272</v>
      </c>
      <c r="H318" s="0" t="n">
        <f aca="false">IFERROR(IF(I318=K318,0,1),1)</f>
        <v>0</v>
      </c>
      <c r="I318" s="0" t="s">
        <v>4079</v>
      </c>
      <c r="K318" s="4" t="str">
        <f aca="false">VLOOKUP(I318,'[1]41-PR'!K$1:K$1048576,1,0)</f>
        <v>'Salto_Do_Itarare'</v>
      </c>
      <c r="N318" s="0" t="n">
        <v>4973</v>
      </c>
    </row>
    <row r="319" customFormat="false" ht="12.8" hidden="false" customHeight="false" outlineLevel="0" collapsed="false">
      <c r="B319" s="0" t="n">
        <v>412300</v>
      </c>
      <c r="C319" s="0" t="n">
        <v>4</v>
      </c>
      <c r="D319" s="0" t="n">
        <v>41</v>
      </c>
      <c r="E319" s="2" t="n">
        <f aca="false">VLOOKUP(B319,'10'!$B$2:$F$5570,4,0)</f>
        <v>-25.7813</v>
      </c>
      <c r="F319" s="2" t="n">
        <f aca="false">VLOOKUP(B319,'10'!$B$2:$F$5570,5,0)</f>
        <v>-53.3135</v>
      </c>
      <c r="G319" s="3" t="n">
        <f aca="false">VLOOKUP(B319,'10'!$B$2:$J$5570,6,0)</f>
        <v>15849.2602442803</v>
      </c>
      <c r="H319" s="0" t="n">
        <f aca="false">IFERROR(IF(I319=K319,0,1),1)</f>
        <v>1</v>
      </c>
      <c r="I319" s="0" t="s">
        <v>4080</v>
      </c>
      <c r="K319" s="4" t="e">
        <f aca="false">VLOOKUP(I319,'[1]41-PR'!K$1:K$1048576,1,0)</f>
        <v>#N/A</v>
      </c>
      <c r="N319" s="0" t="n">
        <v>14695</v>
      </c>
    </row>
    <row r="320" customFormat="false" ht="12.8" hidden="false" customHeight="false" outlineLevel="0" collapsed="false">
      <c r="B320" s="0" t="n">
        <v>412310</v>
      </c>
      <c r="C320" s="0" t="n">
        <v>4</v>
      </c>
      <c r="D320" s="0" t="n">
        <v>41</v>
      </c>
      <c r="E320" s="2" t="n">
        <f aca="false">VLOOKUP(B320,'10'!$B$2:$F$5570,4,0)</f>
        <v>-23.2654</v>
      </c>
      <c r="F320" s="2" t="n">
        <f aca="false">VLOOKUP(B320,'10'!$B$2:$F$5570,5,0)</f>
        <v>-50.4288</v>
      </c>
      <c r="G320" s="3" t="n">
        <f aca="false">VLOOKUP(B320,'10'!$B$2:$J$5570,6,0)</f>
        <v>3650.88437746777</v>
      </c>
      <c r="H320" s="0" t="n">
        <f aca="false">IFERROR(IF(I320=K320,0,1),1)</f>
        <v>0</v>
      </c>
      <c r="I320" s="0" t="s">
        <v>4081</v>
      </c>
      <c r="K320" s="4" t="str">
        <f aca="false">VLOOKUP(I320,'[1]41-PR'!K$1:K$1048576,1,0)</f>
        <v>'Santa_Amelia'</v>
      </c>
      <c r="N320" s="0" t="n">
        <v>3385</v>
      </c>
    </row>
    <row r="321" customFormat="false" ht="12.8" hidden="false" customHeight="false" outlineLevel="0" collapsed="false">
      <c r="B321" s="0" t="n">
        <v>412320</v>
      </c>
      <c r="C321" s="0" t="n">
        <v>4</v>
      </c>
      <c r="D321" s="0" t="n">
        <v>41</v>
      </c>
      <c r="E321" s="2" t="n">
        <f aca="false">VLOOKUP(B321,'10'!$B$2:$F$5570,4,0)</f>
        <v>-23.5201</v>
      </c>
      <c r="F321" s="2" t="n">
        <f aca="false">VLOOKUP(B321,'10'!$B$2:$F$5570,5,0)</f>
        <v>-50.7835</v>
      </c>
      <c r="G321" s="3" t="n">
        <f aca="false">VLOOKUP(B321,'10'!$B$2:$J$5570,6,0)</f>
        <v>3641.17744706977</v>
      </c>
      <c r="H321" s="0" t="n">
        <f aca="false">IFERROR(IF(I321=K321,0,1),1)</f>
        <v>1</v>
      </c>
      <c r="I321" s="0" t="s">
        <v>4082</v>
      </c>
      <c r="K321" s="4" t="e">
        <f aca="false">VLOOKUP(I321,'[1]41-PR'!K$1:K$1048576,1,0)</f>
        <v>#N/A</v>
      </c>
      <c r="N321" s="0" t="n">
        <v>3376</v>
      </c>
    </row>
    <row r="322" customFormat="false" ht="12.8" hidden="false" customHeight="false" outlineLevel="0" collapsed="false">
      <c r="B322" s="0" t="n">
        <v>412330</v>
      </c>
      <c r="C322" s="0" t="n">
        <v>4</v>
      </c>
      <c r="D322" s="0" t="n">
        <v>41</v>
      </c>
      <c r="E322" s="2" t="n">
        <f aca="false">VLOOKUP(B322,'10'!$B$2:$F$5570,4,0)</f>
        <v>-22.9582</v>
      </c>
      <c r="F322" s="2" t="n">
        <f aca="false">VLOOKUP(B322,'10'!$B$2:$F$5570,5,0)</f>
        <v>-53.2949</v>
      </c>
      <c r="G322" s="3" t="n">
        <f aca="false">VLOOKUP(B322,'10'!$B$2:$J$5570,6,0)</f>
        <v>8465.52185487282</v>
      </c>
      <c r="H322" s="0" t="n">
        <f aca="false">IFERROR(IF(I322=K322,0,1),1)</f>
        <v>1</v>
      </c>
      <c r="I322" s="0" t="s">
        <v>4083</v>
      </c>
      <c r="K322" s="4" t="e">
        <f aca="false">VLOOKUP(I322,'[1]41-PR'!K$1:K$1048576,1,0)</f>
        <v>#N/A</v>
      </c>
      <c r="N322" s="0" t="n">
        <v>7849</v>
      </c>
    </row>
    <row r="323" customFormat="false" ht="12.8" hidden="false" customHeight="false" outlineLevel="0" collapsed="false">
      <c r="B323" s="0" t="n">
        <v>412340</v>
      </c>
      <c r="C323" s="0" t="n">
        <v>4</v>
      </c>
      <c r="D323" s="0" t="n">
        <v>41</v>
      </c>
      <c r="E323" s="2" t="n">
        <f aca="false">VLOOKUP(B323,'10'!$B$2:$F$5570,4,0)</f>
        <v>-23.04</v>
      </c>
      <c r="F323" s="2" t="n">
        <f aca="false">VLOOKUP(B323,'10'!$B$2:$F$5570,5,0)</f>
        <v>-51.808</v>
      </c>
      <c r="G323" s="3" t="n">
        <f aca="false">VLOOKUP(B323,'10'!$B$2:$J$5570,6,0)</f>
        <v>12818.5408644622</v>
      </c>
      <c r="H323" s="0" t="n">
        <f aca="false">IFERROR(IF(I323=K323,0,1),1)</f>
        <v>1</v>
      </c>
      <c r="I323" s="0" t="s">
        <v>4084</v>
      </c>
      <c r="K323" s="4" t="e">
        <f aca="false">VLOOKUP(I323,'[1]41-PR'!K$1:K$1048576,1,0)</f>
        <v>#N/A</v>
      </c>
      <c r="N323" s="0" t="n">
        <v>11885</v>
      </c>
    </row>
    <row r="324" customFormat="false" ht="12.8" hidden="false" customHeight="false" outlineLevel="0" collapsed="false">
      <c r="B324" s="0" t="n">
        <v>412350</v>
      </c>
      <c r="C324" s="0" t="n">
        <v>4</v>
      </c>
      <c r="D324" s="0" t="n">
        <v>41</v>
      </c>
      <c r="E324" s="2" t="n">
        <f aca="false">VLOOKUP(B324,'10'!$B$2:$F$5570,4,0)</f>
        <v>-24.8585</v>
      </c>
      <c r="F324" s="2" t="n">
        <f aca="false">VLOOKUP(B324,'10'!$B$2:$F$5570,5,0)</f>
        <v>-54.336</v>
      </c>
      <c r="G324" s="3" t="n">
        <f aca="false">VLOOKUP(B324,'10'!$B$2:$J$5570,6,0)</f>
        <v>28264.4242233147</v>
      </c>
      <c r="H324" s="0" t="n">
        <f aca="false">IFERROR(IF(I324=K324,0,1),1)</f>
        <v>0</v>
      </c>
      <c r="I324" s="0" t="s">
        <v>628</v>
      </c>
      <c r="K324" s="4" t="str">
        <f aca="false">VLOOKUP(I324,'[1]41-PR'!K$1:K$1048576,1,0)</f>
        <v>'Santa_Helena'</v>
      </c>
      <c r="N324" s="0" t="n">
        <v>26206</v>
      </c>
    </row>
    <row r="325" customFormat="false" ht="12.8" hidden="false" customHeight="false" outlineLevel="0" collapsed="false">
      <c r="B325" s="0" t="n">
        <v>412360</v>
      </c>
      <c r="C325" s="0" t="n">
        <v>4</v>
      </c>
      <c r="D325" s="0" t="n">
        <v>41</v>
      </c>
      <c r="E325" s="2" t="n">
        <f aca="false">VLOOKUP(B325,'10'!$B$2:$F$5570,4,0)</f>
        <v>-22.6376</v>
      </c>
      <c r="F325" s="2" t="n">
        <f aca="false">VLOOKUP(B325,'10'!$B$2:$F$5570,5,0)</f>
        <v>-51.9024</v>
      </c>
      <c r="G325" s="3" t="n">
        <f aca="false">VLOOKUP(B325,'10'!$B$2:$J$5570,6,0)</f>
        <v>1751.56166292693</v>
      </c>
      <c r="H325" s="0" t="n">
        <f aca="false">IFERROR(IF(I325=K325,0,1),1)</f>
        <v>1</v>
      </c>
      <c r="I325" s="0" t="s">
        <v>629</v>
      </c>
      <c r="K325" s="4" t="e">
        <f aca="false">VLOOKUP(I325,'[1]41-PR'!K$1:K$1048576,1,0)</f>
        <v>#N/A</v>
      </c>
      <c r="N325" s="0" t="n">
        <v>1624</v>
      </c>
    </row>
    <row r="326" customFormat="false" ht="12.8" hidden="false" customHeight="false" outlineLevel="0" collapsed="false">
      <c r="B326" s="0" t="n">
        <v>412370</v>
      </c>
      <c r="C326" s="0" t="n">
        <v>4</v>
      </c>
      <c r="D326" s="0" t="n">
        <v>41</v>
      </c>
      <c r="E326" s="2" t="n">
        <f aca="false">VLOOKUP(B326,'10'!$B$2:$F$5570,4,0)</f>
        <v>-23.0025</v>
      </c>
      <c r="F326" s="2" t="n">
        <f aca="false">VLOOKUP(B326,'10'!$B$2:$F$5570,5,0)</f>
        <v>-53.1989</v>
      </c>
      <c r="G326" s="3" t="n">
        <f aca="false">VLOOKUP(B326,'10'!$B$2:$J$5570,6,0)</f>
        <v>9278.74691266032</v>
      </c>
      <c r="H326" s="0" t="n">
        <f aca="false">IFERROR(IF(I326=K326,0,1),1)</f>
        <v>0</v>
      </c>
      <c r="I326" s="0" t="s">
        <v>4085</v>
      </c>
      <c r="K326" s="4" t="str">
        <f aca="false">VLOOKUP(I326,'[1]41-PR'!K$1:K$1048576,1,0)</f>
        <v>'Santa_Isabel_Do_Ivai'</v>
      </c>
      <c r="N326" s="0" t="n">
        <v>8603</v>
      </c>
    </row>
    <row r="327" customFormat="false" ht="12.8" hidden="false" customHeight="false" outlineLevel="0" collapsed="false">
      <c r="B327" s="0" t="n">
        <v>412380</v>
      </c>
      <c r="C327" s="0" t="n">
        <v>4</v>
      </c>
      <c r="D327" s="0" t="n">
        <v>41</v>
      </c>
      <c r="E327" s="2" t="n">
        <f aca="false">VLOOKUP(B327,'10'!$B$2:$F$5570,4,0)</f>
        <v>-25.8217</v>
      </c>
      <c r="F327" s="2" t="n">
        <f aca="false">VLOOKUP(B327,'10'!$B$2:$F$5570,5,0)</f>
        <v>-53.4801</v>
      </c>
      <c r="G327" s="3" t="n">
        <f aca="false">VLOOKUP(B327,'10'!$B$2:$J$5570,6,0)</f>
        <v>15661.5929232524</v>
      </c>
      <c r="H327" s="0" t="n">
        <f aca="false">IFERROR(IF(I327=K327,0,1),1)</f>
        <v>0</v>
      </c>
      <c r="I327" s="0" t="s">
        <v>4086</v>
      </c>
      <c r="K327" s="4" t="str">
        <f aca="false">VLOOKUP(I327,'[1]41-PR'!K$1:K$1048576,1,0)</f>
        <v>'Santa_Izabel_Do_Oeste'</v>
      </c>
      <c r="N327" s="0" t="n">
        <v>14521</v>
      </c>
    </row>
    <row r="328" customFormat="false" ht="12.8" hidden="false" customHeight="false" outlineLevel="0" collapsed="false">
      <c r="B328" s="0" t="n">
        <v>412382</v>
      </c>
      <c r="C328" s="0" t="n">
        <v>4</v>
      </c>
      <c r="D328" s="0" t="n">
        <v>41</v>
      </c>
      <c r="E328" s="2" t="n">
        <f aca="false">VLOOKUP(B328,'10'!$B$2:$F$5570,4,0)</f>
        <v>-25.4104</v>
      </c>
      <c r="F328" s="2" t="n">
        <f aca="false">VLOOKUP(B328,'10'!$B$2:$F$5570,5,0)</f>
        <v>-53.5638</v>
      </c>
      <c r="G328" s="3" t="n">
        <f aca="false">VLOOKUP(B328,'10'!$B$2:$J$5570,6,0)</f>
        <v>4135.15234954547</v>
      </c>
      <c r="H328" s="0" t="n">
        <f aca="false">IFERROR(IF(I328=K328,0,1),1)</f>
        <v>1</v>
      </c>
      <c r="I328" s="0" t="s">
        <v>3680</v>
      </c>
      <c r="K328" s="4" t="e">
        <f aca="false">VLOOKUP(I328,'[1]41-PR'!K$1:K$1048576,1,0)</f>
        <v>#N/A</v>
      </c>
      <c r="N328" s="0" t="n">
        <v>3834</v>
      </c>
    </row>
    <row r="329" customFormat="false" ht="12.8" hidden="false" customHeight="false" outlineLevel="0" collapsed="false">
      <c r="B329" s="0" t="n">
        <v>412385</v>
      </c>
      <c r="C329" s="0" t="n">
        <v>4</v>
      </c>
      <c r="D329" s="0" t="n">
        <v>41</v>
      </c>
      <c r="E329" s="2" t="n">
        <f aca="false">VLOOKUP(B329,'10'!$B$2:$F$5570,4,0)</f>
        <v>-24.9377</v>
      </c>
      <c r="F329" s="2" t="n">
        <f aca="false">VLOOKUP(B329,'10'!$B$2:$F$5570,5,0)</f>
        <v>-51.8696</v>
      </c>
      <c r="G329" s="3" t="n">
        <f aca="false">VLOOKUP(B329,'10'!$B$2:$J$5570,6,0)</f>
        <v>10595.6538033215</v>
      </c>
      <c r="H329" s="0" t="n">
        <f aca="false">IFERROR(IF(I329=K329,0,1),1)</f>
        <v>1</v>
      </c>
      <c r="I329" s="0" t="s">
        <v>4087</v>
      </c>
      <c r="K329" s="4" t="e">
        <f aca="false">VLOOKUP(I329,'[1]41-PR'!K$1:K$1048576,1,0)</f>
        <v>#N/A</v>
      </c>
      <c r="N329" s="0" t="n">
        <v>9824</v>
      </c>
    </row>
    <row r="330" customFormat="false" ht="12.8" hidden="false" customHeight="false" outlineLevel="0" collapsed="false">
      <c r="B330" s="0" t="n">
        <v>412390</v>
      </c>
      <c r="C330" s="0" t="n">
        <v>4</v>
      </c>
      <c r="D330" s="0" t="n">
        <v>41</v>
      </c>
      <c r="E330" s="2" t="n">
        <f aca="false">VLOOKUP(B330,'10'!$B$2:$F$5570,4,0)</f>
        <v>-23.1465</v>
      </c>
      <c r="F330" s="2" t="n">
        <f aca="false">VLOOKUP(B330,'10'!$B$2:$F$5570,5,0)</f>
        <v>-50.5167</v>
      </c>
      <c r="G330" s="3" t="n">
        <f aca="false">VLOOKUP(B330,'10'!$B$2:$J$5570,6,0)</f>
        <v>12758.1421864302</v>
      </c>
      <c r="H330" s="0" t="n">
        <f aca="false">IFERROR(IF(I330=K330,0,1),1)</f>
        <v>0</v>
      </c>
      <c r="I330" s="0" t="s">
        <v>4088</v>
      </c>
      <c r="K330" s="4" t="str">
        <f aca="false">VLOOKUP(I330,'[1]41-PR'!K$1:K$1048576,1,0)</f>
        <v>'Santa_Mariana'</v>
      </c>
      <c r="N330" s="0" t="n">
        <v>11829</v>
      </c>
    </row>
    <row r="331" customFormat="false" ht="12.8" hidden="false" customHeight="false" outlineLevel="0" collapsed="false">
      <c r="B331" s="0" t="n">
        <v>412395</v>
      </c>
      <c r="C331" s="0" t="n">
        <v>4</v>
      </c>
      <c r="D331" s="0" t="n">
        <v>41</v>
      </c>
      <c r="E331" s="2" t="n">
        <f aca="false">VLOOKUP(B331,'10'!$B$2:$F$5570,4,0)</f>
        <v>-23.108</v>
      </c>
      <c r="F331" s="2" t="n">
        <f aca="false">VLOOKUP(B331,'10'!$B$2:$F$5570,5,0)</f>
        <v>-53.1103</v>
      </c>
      <c r="G331" s="3" t="n">
        <f aca="false">VLOOKUP(B331,'10'!$B$2:$J$5570,6,0)</f>
        <v>4253.7926099654</v>
      </c>
      <c r="H331" s="0" t="n">
        <f aca="false">IFERROR(IF(I331=K331,0,1),1)</f>
        <v>1</v>
      </c>
      <c r="I331" s="0" t="s">
        <v>4089</v>
      </c>
      <c r="K331" s="4" t="e">
        <f aca="false">VLOOKUP(I331,'[1]41-PR'!K$1:K$1048576,1,0)</f>
        <v>#N/A</v>
      </c>
      <c r="N331" s="0" t="n">
        <v>3944</v>
      </c>
    </row>
    <row r="332" customFormat="false" ht="12.8" hidden="false" customHeight="false" outlineLevel="0" collapsed="false">
      <c r="B332" s="0" t="n">
        <v>412400</v>
      </c>
      <c r="C332" s="0" t="n">
        <v>4</v>
      </c>
      <c r="D332" s="0" t="n">
        <v>41</v>
      </c>
      <c r="E332" s="2" t="n">
        <f aca="false">VLOOKUP(B332,'10'!$B$2:$F$5570,4,0)</f>
        <v>-23.7587</v>
      </c>
      <c r="F332" s="2" t="n">
        <f aca="false">VLOOKUP(B332,'10'!$B$2:$F$5570,5,0)</f>
        <v>-49.6293</v>
      </c>
      <c r="G332" s="3" t="n">
        <f aca="false">VLOOKUP(B332,'10'!$B$2:$J$5570,6,0)</f>
        <v>5426.17409247868</v>
      </c>
      <c r="H332" s="0" t="n">
        <f aca="false">IFERROR(IF(I332=K332,0,1),1)</f>
        <v>0</v>
      </c>
      <c r="I332" s="0" t="s">
        <v>4090</v>
      </c>
      <c r="K332" s="4" t="str">
        <f aca="false">VLOOKUP(I332,'[1]41-PR'!K$1:K$1048576,1,0)</f>
        <v>'Santana_Do_Itarare'</v>
      </c>
      <c r="N332" s="0" t="n">
        <v>5031</v>
      </c>
    </row>
    <row r="333" customFormat="false" ht="12.8" hidden="false" customHeight="false" outlineLevel="0" collapsed="false">
      <c r="B333" s="0" t="n">
        <v>412402</v>
      </c>
      <c r="C333" s="0" t="n">
        <v>4</v>
      </c>
      <c r="D333" s="0" t="n">
        <v>41</v>
      </c>
      <c r="E333" s="2" t="n">
        <f aca="false">VLOOKUP(B333,'10'!$B$2:$F$5570,4,0)</f>
        <v>-25.0543</v>
      </c>
      <c r="F333" s="2" t="n">
        <f aca="false">VLOOKUP(B333,'10'!$B$2:$F$5570,5,0)</f>
        <v>-53.6274</v>
      </c>
      <c r="G333" s="3" t="n">
        <f aca="false">VLOOKUP(B333,'10'!$B$2:$J$5570,6,0)</f>
        <v>10981.7739235973</v>
      </c>
      <c r="H333" s="0" t="n">
        <f aca="false">IFERROR(IF(I333=K333,0,1),1)</f>
        <v>1</v>
      </c>
      <c r="I333" s="0" t="s">
        <v>4091</v>
      </c>
      <c r="K333" s="4" t="e">
        <f aca="false">VLOOKUP(I333,'[1]41-PR'!K$1:K$1048576,1,0)</f>
        <v>#N/A</v>
      </c>
      <c r="N333" s="0" t="n">
        <v>10182</v>
      </c>
    </row>
    <row r="334" customFormat="false" ht="12.8" hidden="false" customHeight="false" outlineLevel="0" collapsed="false">
      <c r="B334" s="0" t="n">
        <v>412405</v>
      </c>
      <c r="C334" s="0" t="n">
        <v>4</v>
      </c>
      <c r="D334" s="0" t="n">
        <v>41</v>
      </c>
      <c r="E334" s="2" t="n">
        <f aca="false">VLOOKUP(B334,'10'!$B$2:$F$5570,4,0)</f>
        <v>-25.4391</v>
      </c>
      <c r="F334" s="2" t="n">
        <f aca="false">VLOOKUP(B334,'10'!$B$2:$F$5570,5,0)</f>
        <v>-54.402</v>
      </c>
      <c r="G334" s="3" t="n">
        <f aca="false">VLOOKUP(B334,'10'!$B$2:$J$5570,6,0)</f>
        <v>25048.1946181127</v>
      </c>
      <c r="H334" s="0" t="n">
        <f aca="false">IFERROR(IF(I334=K334,0,1),1)</f>
        <v>1</v>
      </c>
      <c r="I334" s="0" t="s">
        <v>4092</v>
      </c>
      <c r="K334" s="4" t="e">
        <f aca="false">VLOOKUP(I334,'[1]41-PR'!K$1:K$1048576,1,0)</f>
        <v>#N/A</v>
      </c>
      <c r="N334" s="0" t="n">
        <v>23224</v>
      </c>
    </row>
    <row r="335" customFormat="false" ht="12.8" hidden="false" customHeight="false" outlineLevel="0" collapsed="false">
      <c r="B335" s="0" t="n">
        <v>412410</v>
      </c>
      <c r="C335" s="0" t="n">
        <v>4</v>
      </c>
      <c r="D335" s="0" t="n">
        <v>41</v>
      </c>
      <c r="E335" s="2" t="n">
        <f aca="false">VLOOKUP(B335,'10'!$B$2:$F$5570,4,0)</f>
        <v>-23.2959</v>
      </c>
      <c r="F335" s="2" t="n">
        <f aca="false">VLOOKUP(B335,'10'!$B$2:$F$5570,5,0)</f>
        <v>-50.0815</v>
      </c>
      <c r="G335" s="3" t="n">
        <f aca="false">VLOOKUP(B335,'10'!$B$2:$J$5570,6,0)</f>
        <v>49319.8348043858</v>
      </c>
      <c r="H335" s="0" t="n">
        <f aca="false">IFERROR(IF(I335=K335,0,1),1)</f>
        <v>0</v>
      </c>
      <c r="I335" s="0" t="s">
        <v>4093</v>
      </c>
      <c r="K335" s="4" t="str">
        <f aca="false">VLOOKUP(I335,'[1]41-PR'!K$1:K$1048576,1,0)</f>
        <v>'Santo_Antonio_Da_Platina'</v>
      </c>
      <c r="N335" s="0" t="n">
        <v>45728</v>
      </c>
    </row>
    <row r="336" customFormat="false" ht="12.8" hidden="false" customHeight="false" outlineLevel="0" collapsed="false">
      <c r="B336" s="0" t="n">
        <v>412420</v>
      </c>
      <c r="C336" s="0" t="n">
        <v>4</v>
      </c>
      <c r="D336" s="0" t="n">
        <v>41</v>
      </c>
      <c r="E336" s="2" t="n">
        <f aca="false">VLOOKUP(B336,'10'!$B$2:$F$5570,4,0)</f>
        <v>-22.7351</v>
      </c>
      <c r="F336" s="2" t="n">
        <f aca="false">VLOOKUP(B336,'10'!$B$2:$F$5570,5,0)</f>
        <v>-52.344</v>
      </c>
      <c r="G336" s="3" t="n">
        <f aca="false">VLOOKUP(B336,'10'!$B$2:$J$5570,6,0)</f>
        <v>2864.62301523025</v>
      </c>
      <c r="H336" s="0" t="n">
        <f aca="false">IFERROR(IF(I336=K336,0,1),1)</f>
        <v>0</v>
      </c>
      <c r="I336" s="0" t="s">
        <v>4094</v>
      </c>
      <c r="K336" s="4" t="str">
        <f aca="false">VLOOKUP(I336,'[1]41-PR'!K$1:K$1048576,1,0)</f>
        <v>'Santo_Antonio_Do_Caiua'</v>
      </c>
      <c r="N336" s="0" t="n">
        <v>2656</v>
      </c>
    </row>
    <row r="337" customFormat="false" ht="12.8" hidden="false" customHeight="false" outlineLevel="0" collapsed="false">
      <c r="B337" s="0" t="n">
        <v>412430</v>
      </c>
      <c r="C337" s="0" t="n">
        <v>4</v>
      </c>
      <c r="D337" s="0" t="n">
        <v>41</v>
      </c>
      <c r="E337" s="2" t="n">
        <f aca="false">VLOOKUP(B337,'10'!$B$2:$F$5570,4,0)</f>
        <v>-23.4969</v>
      </c>
      <c r="F337" s="2" t="n">
        <f aca="false">VLOOKUP(B337,'10'!$B$2:$F$5570,5,0)</f>
        <v>-50.6455</v>
      </c>
      <c r="G337" s="3" t="n">
        <f aca="false">VLOOKUP(B337,'10'!$B$2:$J$5570,6,0)</f>
        <v>2312.40653036659</v>
      </c>
      <c r="H337" s="0" t="n">
        <f aca="false">IFERROR(IF(I337=K337,0,1),1)</f>
        <v>1</v>
      </c>
      <c r="I337" s="0" t="s">
        <v>4095</v>
      </c>
      <c r="K337" s="4" t="e">
        <f aca="false">VLOOKUP(I337,'[1]41-PR'!K$1:K$1048576,1,0)</f>
        <v>#N/A</v>
      </c>
      <c r="N337" s="0" t="n">
        <v>2144</v>
      </c>
    </row>
    <row r="338" customFormat="false" ht="12.8" hidden="false" customHeight="false" outlineLevel="0" collapsed="false">
      <c r="B338" s="0" t="n">
        <v>412440</v>
      </c>
      <c r="C338" s="0" t="n">
        <v>4</v>
      </c>
      <c r="D338" s="0" t="n">
        <v>41</v>
      </c>
      <c r="E338" s="2" t="n">
        <f aca="false">VLOOKUP(B338,'10'!$B$2:$F$5570,4,0)</f>
        <v>-26.0737</v>
      </c>
      <c r="F338" s="2" t="n">
        <f aca="false">VLOOKUP(B338,'10'!$B$2:$F$5570,5,0)</f>
        <v>-53.7251</v>
      </c>
      <c r="G338" s="3" t="n">
        <f aca="false">VLOOKUP(B338,'10'!$B$2:$J$5570,6,0)</f>
        <v>21645.3762397048</v>
      </c>
      <c r="H338" s="0" t="n">
        <f aca="false">IFERROR(IF(I338=K338,0,1),1)</f>
        <v>0</v>
      </c>
      <c r="I338" s="0" t="s">
        <v>4096</v>
      </c>
      <c r="K338" s="4" t="str">
        <f aca="false">VLOOKUP(I338,'[1]41-PR'!K$1:K$1048576,1,0)</f>
        <v>'Santo_Antonio_Do_Sudoeste'</v>
      </c>
      <c r="N338" s="0" t="n">
        <v>20069</v>
      </c>
    </row>
    <row r="339" customFormat="false" ht="12.8" hidden="false" customHeight="false" outlineLevel="0" collapsed="false">
      <c r="B339" s="0" t="n">
        <v>412450</v>
      </c>
      <c r="C339" s="0" t="n">
        <v>4</v>
      </c>
      <c r="D339" s="0" t="n">
        <v>41</v>
      </c>
      <c r="E339" s="2" t="n">
        <f aca="false">VLOOKUP(B339,'10'!$B$2:$F$5570,4,0)</f>
        <v>-22.6957</v>
      </c>
      <c r="F339" s="2" t="n">
        <f aca="false">VLOOKUP(B339,'10'!$B$2:$F$5570,5,0)</f>
        <v>-51.7969</v>
      </c>
      <c r="G339" s="3" t="n">
        <f aca="false">VLOOKUP(B339,'10'!$B$2:$J$5570,6,0)</f>
        <v>5857.59322127842</v>
      </c>
      <c r="H339" s="0" t="n">
        <f aca="false">IFERROR(IF(I339=K339,0,1),1)</f>
        <v>1</v>
      </c>
      <c r="I339" s="0" t="s">
        <v>4097</v>
      </c>
      <c r="K339" s="4" t="e">
        <f aca="false">VLOOKUP(I339,'[1]41-PR'!K$1:K$1048576,1,0)</f>
        <v>#N/A</v>
      </c>
      <c r="N339" s="0" t="n">
        <v>5431</v>
      </c>
    </row>
    <row r="340" customFormat="false" ht="12.8" hidden="false" customHeight="false" outlineLevel="0" collapsed="false">
      <c r="B340" s="0" t="n">
        <v>412460</v>
      </c>
      <c r="C340" s="0" t="n">
        <v>4</v>
      </c>
      <c r="D340" s="0" t="n">
        <v>41</v>
      </c>
      <c r="E340" s="2" t="n">
        <f aca="false">VLOOKUP(B340,'10'!$B$2:$F$5570,4,0)</f>
        <v>-23.3158</v>
      </c>
      <c r="F340" s="2" t="n">
        <f aca="false">VLOOKUP(B340,'10'!$B$2:$F$5570,5,0)</f>
        <v>-52.4761</v>
      </c>
      <c r="G340" s="3" t="n">
        <f aca="false">VLOOKUP(B340,'10'!$B$2:$J$5570,6,0)</f>
        <v>7370.79581554349</v>
      </c>
      <c r="H340" s="0" t="n">
        <f aca="false">IFERROR(IF(I340=K340,0,1),1)</f>
        <v>0</v>
      </c>
      <c r="I340" s="0" t="s">
        <v>4098</v>
      </c>
      <c r="K340" s="4" t="str">
        <f aca="false">VLOOKUP(I340,'[1]41-PR'!K$1:K$1048576,1,0)</f>
        <v>'Sao_Carlos_Do_Ivai'</v>
      </c>
      <c r="N340" s="0" t="n">
        <v>6834</v>
      </c>
    </row>
    <row r="341" customFormat="false" ht="12.8" hidden="false" customHeight="false" outlineLevel="0" collapsed="false">
      <c r="B341" s="0" t="n">
        <v>412470</v>
      </c>
      <c r="C341" s="0" t="n">
        <v>4</v>
      </c>
      <c r="D341" s="0" t="n">
        <v>41</v>
      </c>
      <c r="E341" s="2" t="n">
        <f aca="false">VLOOKUP(B341,'10'!$B$2:$F$5570,4,0)</f>
        <v>-23.7218</v>
      </c>
      <c r="F341" s="2" t="n">
        <f aca="false">VLOOKUP(B341,'10'!$B$2:$F$5570,5,0)</f>
        <v>-50.7475</v>
      </c>
      <c r="G341" s="3" t="n">
        <f aca="false">VLOOKUP(B341,'10'!$B$2:$J$5570,6,0)</f>
        <v>12093.7567280786</v>
      </c>
      <c r="H341" s="0" t="n">
        <f aca="false">IFERROR(IF(I341=K341,0,1),1)</f>
        <v>0</v>
      </c>
      <c r="I341" s="0" t="s">
        <v>4099</v>
      </c>
      <c r="K341" s="4" t="str">
        <f aca="false">VLOOKUP(I341,'[1]41-PR'!K$1:K$1048576,1,0)</f>
        <v>'Sao_Jeronimo_Da_Serra'</v>
      </c>
      <c r="N341" s="0" t="n">
        <v>11213</v>
      </c>
    </row>
    <row r="342" customFormat="false" ht="12.8" hidden="false" customHeight="false" outlineLevel="0" collapsed="false">
      <c r="B342" s="0" t="n">
        <v>412480</v>
      </c>
      <c r="C342" s="0" t="n">
        <v>4</v>
      </c>
      <c r="D342" s="0" t="n">
        <v>41</v>
      </c>
      <c r="E342" s="2" t="n">
        <f aca="false">VLOOKUP(B342,'10'!$B$2:$F$5570,4,0)</f>
        <v>-25.8214</v>
      </c>
      <c r="F342" s="2" t="n">
        <f aca="false">VLOOKUP(B342,'10'!$B$2:$F$5570,5,0)</f>
        <v>-52.7252</v>
      </c>
      <c r="G342" s="3" t="n">
        <f aca="false">VLOOKUP(B342,'10'!$B$2:$J$5570,6,0)</f>
        <v>11112.2782100592</v>
      </c>
      <c r="H342" s="0" t="n">
        <f aca="false">IFERROR(IF(I342=K342,0,1),1)</f>
        <v>1</v>
      </c>
      <c r="I342" s="0" t="s">
        <v>1585</v>
      </c>
      <c r="K342" s="4" t="e">
        <f aca="false">VLOOKUP(I342,'[1]41-PR'!K$1:K$1048576,1,0)</f>
        <v>#N/A</v>
      </c>
      <c r="N342" s="0" t="n">
        <v>10303</v>
      </c>
    </row>
    <row r="343" customFormat="false" ht="12.8" hidden="false" customHeight="false" outlineLevel="0" collapsed="false">
      <c r="B343" s="0" t="n">
        <v>412490</v>
      </c>
      <c r="C343" s="0" t="n">
        <v>4</v>
      </c>
      <c r="D343" s="0" t="n">
        <v>41</v>
      </c>
      <c r="E343" s="2" t="n">
        <f aca="false">VLOOKUP(B343,'10'!$B$2:$F$5570,4,0)</f>
        <v>-22.8535</v>
      </c>
      <c r="F343" s="2" t="n">
        <f aca="false">VLOOKUP(B343,'10'!$B$2:$F$5570,5,0)</f>
        <v>-52.3411</v>
      </c>
      <c r="G343" s="3" t="n">
        <f aca="false">VLOOKUP(B343,'10'!$B$2:$J$5570,6,0)</f>
        <v>6335.38990642413</v>
      </c>
      <c r="H343" s="0" t="n">
        <f aca="false">IFERROR(IF(I343=K343,0,1),1)</f>
        <v>0</v>
      </c>
      <c r="I343" s="0" t="s">
        <v>4100</v>
      </c>
      <c r="K343" s="4" t="str">
        <f aca="false">VLOOKUP(I343,'[1]41-PR'!K$1:K$1048576,1,0)</f>
        <v>'Sao_Joao_Do_Caiua'</v>
      </c>
      <c r="N343" s="0" t="n">
        <v>5874</v>
      </c>
    </row>
    <row r="344" customFormat="false" ht="12.8" hidden="false" customHeight="false" outlineLevel="0" collapsed="false">
      <c r="B344" s="0" t="n">
        <v>412500</v>
      </c>
      <c r="C344" s="0" t="n">
        <v>4</v>
      </c>
      <c r="D344" s="0" t="n">
        <v>41</v>
      </c>
      <c r="E344" s="2" t="n">
        <f aca="false">VLOOKUP(B344,'10'!$B$2:$F$5570,4,0)</f>
        <v>-23.9833</v>
      </c>
      <c r="F344" s="2" t="n">
        <f aca="false">VLOOKUP(B344,'10'!$B$2:$F$5570,5,0)</f>
        <v>-51.8215</v>
      </c>
      <c r="G344" s="3" t="n">
        <f aca="false">VLOOKUP(B344,'10'!$B$2:$J$5570,6,0)</f>
        <v>11201.7976792851</v>
      </c>
      <c r="H344" s="0" t="n">
        <f aca="false">IFERROR(IF(I344=K344,0,1),1)</f>
        <v>0</v>
      </c>
      <c r="I344" s="0" t="s">
        <v>4101</v>
      </c>
      <c r="K344" s="4" t="str">
        <f aca="false">VLOOKUP(I344,'[1]41-PR'!K$1:K$1048576,1,0)</f>
        <v>'Sao_Joao_Do_Ivai'</v>
      </c>
      <c r="N344" s="0" t="n">
        <v>10386</v>
      </c>
    </row>
    <row r="345" customFormat="false" ht="12.8" hidden="false" customHeight="false" outlineLevel="0" collapsed="false">
      <c r="B345" s="0" t="n">
        <v>412510</v>
      </c>
      <c r="C345" s="0" t="n">
        <v>4</v>
      </c>
      <c r="D345" s="0" t="n">
        <v>41</v>
      </c>
      <c r="E345" s="2" t="n">
        <f aca="false">VLOOKUP(B345,'10'!$B$2:$F$5570,4,0)</f>
        <v>-25.683</v>
      </c>
      <c r="F345" s="2" t="n">
        <f aca="false">VLOOKUP(B345,'10'!$B$2:$F$5570,5,0)</f>
        <v>-50.2949</v>
      </c>
      <c r="G345" s="3" t="n">
        <f aca="false">VLOOKUP(B345,'10'!$B$2:$J$5570,6,0)</f>
        <v>16173.9031387021</v>
      </c>
      <c r="H345" s="0" t="n">
        <f aca="false">IFERROR(IF(I345=K345,0,1),1)</f>
        <v>0</v>
      </c>
      <c r="I345" s="0" t="s">
        <v>4102</v>
      </c>
      <c r="K345" s="4" t="str">
        <f aca="false">VLOOKUP(I345,'[1]41-PR'!K$1:K$1048576,1,0)</f>
        <v>'Sao_Joao_Do_Triunfo'</v>
      </c>
      <c r="N345" s="0" t="n">
        <v>14996</v>
      </c>
    </row>
    <row r="346" customFormat="false" ht="12.8" hidden="false" customHeight="false" outlineLevel="0" collapsed="false">
      <c r="B346" s="0" t="n">
        <v>412520</v>
      </c>
      <c r="C346" s="0" t="n">
        <v>4</v>
      </c>
      <c r="D346" s="0" t="n">
        <v>41</v>
      </c>
      <c r="E346" s="2" t="n">
        <f aca="false">VLOOKUP(B346,'10'!$B$2:$F$5570,4,0)</f>
        <v>-25.7085</v>
      </c>
      <c r="F346" s="2" t="n">
        <f aca="false">VLOOKUP(B346,'10'!$B$2:$F$5570,5,0)</f>
        <v>-52.9204</v>
      </c>
      <c r="G346" s="3" t="n">
        <f aca="false">VLOOKUP(B346,'10'!$B$2:$J$5570,6,0)</f>
        <v>9786.74293682201</v>
      </c>
      <c r="H346" s="0" t="n">
        <f aca="false">IFERROR(IF(I346=K346,0,1),1)</f>
        <v>1</v>
      </c>
      <c r="I346" s="0" t="s">
        <v>4103</v>
      </c>
      <c r="K346" s="4" t="e">
        <f aca="false">VLOOKUP(I346,'[1]41-PR'!K$1:K$1048576,1,0)</f>
        <v>#N/A</v>
      </c>
      <c r="N346" s="0" t="n">
        <v>9074</v>
      </c>
    </row>
    <row r="347" customFormat="false" ht="12.8" hidden="false" customHeight="false" outlineLevel="0" collapsed="false">
      <c r="B347" s="0" t="n">
        <v>412530</v>
      </c>
      <c r="C347" s="0" t="n">
        <v>4</v>
      </c>
      <c r="D347" s="0" t="n">
        <v>41</v>
      </c>
      <c r="E347" s="2" t="n">
        <f aca="false">VLOOKUP(B347,'10'!$B$2:$F$5570,4,0)</f>
        <v>-23.4336</v>
      </c>
      <c r="F347" s="2" t="n">
        <f aca="false">VLOOKUP(B347,'10'!$B$2:$F$5570,5,0)</f>
        <v>-52.2929</v>
      </c>
      <c r="G347" s="3" t="n">
        <f aca="false">VLOOKUP(B347,'10'!$B$2:$J$5570,6,0)</f>
        <v>5995.64734249433</v>
      </c>
      <c r="H347" s="0" t="n">
        <f aca="false">IFERROR(IF(I347=K347,0,1),1)</f>
        <v>1</v>
      </c>
      <c r="I347" s="0" t="s">
        <v>4104</v>
      </c>
      <c r="K347" s="4" t="e">
        <f aca="false">VLOOKUP(I347,'[1]41-PR'!K$1:K$1048576,1,0)</f>
        <v>#N/A</v>
      </c>
      <c r="N347" s="0" t="n">
        <v>5559</v>
      </c>
    </row>
    <row r="348" customFormat="false" ht="12.8" hidden="false" customHeight="false" outlineLevel="0" collapsed="false">
      <c r="B348" s="0" t="n">
        <v>412535</v>
      </c>
      <c r="C348" s="0" t="n">
        <v>4</v>
      </c>
      <c r="D348" s="0" t="n">
        <v>41</v>
      </c>
      <c r="E348" s="2" t="n">
        <f aca="false">VLOOKUP(B348,'10'!$B$2:$F$5570,4,0)</f>
        <v>-23.7647</v>
      </c>
      <c r="F348" s="2" t="n">
        <f aca="false">VLOOKUP(B348,'10'!$B$2:$F$5570,5,0)</f>
        <v>-53.8823</v>
      </c>
      <c r="G348" s="3" t="n">
        <f aca="false">VLOOKUP(B348,'10'!$B$2:$J$5570,6,0)</f>
        <v>6145.56548975224</v>
      </c>
      <c r="H348" s="0" t="n">
        <f aca="false">IFERROR(IF(I348=K348,0,1),1)</f>
        <v>0</v>
      </c>
      <c r="I348" s="0" t="s">
        <v>4105</v>
      </c>
      <c r="K348" s="4" t="str">
        <f aca="false">VLOOKUP(I348,'[1]41-PR'!K$1:K$1048576,1,0)</f>
        <v>'Sao_Jorge_Do_Patrocinio'</v>
      </c>
      <c r="N348" s="0" t="n">
        <v>5698</v>
      </c>
    </row>
    <row r="349" customFormat="false" ht="12.8" hidden="false" customHeight="false" outlineLevel="0" collapsed="false">
      <c r="B349" s="0" t="n">
        <v>412540</v>
      </c>
      <c r="C349" s="0" t="n">
        <v>4</v>
      </c>
      <c r="D349" s="0" t="n">
        <v>41</v>
      </c>
      <c r="E349" s="2" t="n">
        <f aca="false">VLOOKUP(B349,'10'!$B$2:$F$5570,4,0)</f>
        <v>-23.9122</v>
      </c>
      <c r="F349" s="2" t="n">
        <f aca="false">VLOOKUP(B349,'10'!$B$2:$F$5570,5,0)</f>
        <v>-49.6577</v>
      </c>
      <c r="G349" s="3" t="n">
        <f aca="false">VLOOKUP(B349,'10'!$B$2:$J$5570,6,0)</f>
        <v>6745.23807878387</v>
      </c>
      <c r="H349" s="0" t="n">
        <f aca="false">IFERROR(IF(I349=K349,0,1),1)</f>
        <v>0</v>
      </c>
      <c r="I349" s="0" t="s">
        <v>4106</v>
      </c>
      <c r="K349" s="4" t="str">
        <f aca="false">VLOOKUP(I349,'[1]41-PR'!K$1:K$1048576,1,0)</f>
        <v>'Sao_Jose_Da_Boa_Vista'</v>
      </c>
      <c r="N349" s="0" t="n">
        <v>6254</v>
      </c>
    </row>
    <row r="350" customFormat="false" ht="12.8" hidden="false" customHeight="false" outlineLevel="0" collapsed="false">
      <c r="B350" s="0" t="n">
        <v>412545</v>
      </c>
      <c r="C350" s="0" t="n">
        <v>4</v>
      </c>
      <c r="D350" s="0" t="n">
        <v>41</v>
      </c>
      <c r="E350" s="2" t="n">
        <f aca="false">VLOOKUP(B350,'10'!$B$2:$F$5570,4,0)</f>
        <v>-24.8369</v>
      </c>
      <c r="F350" s="2" t="n">
        <f aca="false">VLOOKUP(B350,'10'!$B$2:$F$5570,5,0)</f>
        <v>-54.0572</v>
      </c>
      <c r="G350" s="3" t="n">
        <f aca="false">VLOOKUP(B350,'10'!$B$2:$J$5570,6,0)</f>
        <v>3971.21308060157</v>
      </c>
      <c r="H350" s="0" t="n">
        <f aca="false">IFERROR(IF(I350=K350,0,1),1)</f>
        <v>0</v>
      </c>
      <c r="I350" s="0" t="s">
        <v>4107</v>
      </c>
      <c r="K350" s="4" t="str">
        <f aca="false">VLOOKUP(I350,'[1]41-PR'!K$1:K$1048576,1,0)</f>
        <v>'Sao_Jose_Das_Palmeiras'</v>
      </c>
      <c r="N350" s="0" t="n">
        <v>3682</v>
      </c>
    </row>
    <row r="351" customFormat="false" ht="12.8" hidden="false" customHeight="false" outlineLevel="0" collapsed="false">
      <c r="B351" s="0" t="n">
        <v>412550</v>
      </c>
      <c r="C351" s="0" t="n">
        <v>4</v>
      </c>
      <c r="D351" s="0" t="n">
        <v>41</v>
      </c>
      <c r="E351" s="2" t="n">
        <f aca="false">VLOOKUP(B351,'10'!$B$2:$F$5570,4,0)</f>
        <v>-25.5313</v>
      </c>
      <c r="F351" s="2" t="n">
        <f aca="false">VLOOKUP(B351,'10'!$B$2:$F$5570,5,0)</f>
        <v>-49.2031</v>
      </c>
      <c r="G351" s="3" t="n">
        <f aca="false">VLOOKUP(B351,'10'!$B$2:$J$5570,6,0)</f>
        <v>342413.048337063</v>
      </c>
      <c r="H351" s="0" t="n">
        <f aca="false">IFERROR(IF(I351=K351,0,1),1)</f>
        <v>0</v>
      </c>
      <c r="I351" s="0" t="s">
        <v>4108</v>
      </c>
      <c r="K351" s="4" t="str">
        <f aca="false">VLOOKUP(I351,'[1]41-PR'!K$1:K$1048576,1,0)</f>
        <v>'Sao_Jose_Dos_Pinhais'</v>
      </c>
      <c r="N351" s="0" t="n">
        <v>317476</v>
      </c>
    </row>
    <row r="352" customFormat="false" ht="12.8" hidden="false" customHeight="false" outlineLevel="0" collapsed="false">
      <c r="B352" s="0" t="n">
        <v>412555</v>
      </c>
      <c r="C352" s="0" t="n">
        <v>4</v>
      </c>
      <c r="D352" s="0" t="n">
        <v>41</v>
      </c>
      <c r="E352" s="2" t="n">
        <f aca="false">VLOOKUP(B352,'10'!$B$2:$F$5570,4,0)</f>
        <v>-23.3941</v>
      </c>
      <c r="F352" s="2" t="n">
        <f aca="false">VLOOKUP(B352,'10'!$B$2:$F$5570,5,0)</f>
        <v>-52.6454</v>
      </c>
      <c r="G352" s="3" t="n">
        <f aca="false">VLOOKUP(B352,'10'!$B$2:$J$5570,6,0)</f>
        <v>2327.50619987458</v>
      </c>
      <c r="H352" s="0" t="n">
        <f aca="false">IFERROR(IF(I352=K352,0,1),1)</f>
        <v>1</v>
      </c>
      <c r="I352" s="0" t="s">
        <v>4109</v>
      </c>
      <c r="K352" s="4" t="e">
        <f aca="false">VLOOKUP(I352,'[1]41-PR'!K$1:K$1048576,1,0)</f>
        <v>#N/A</v>
      </c>
      <c r="N352" s="0" t="n">
        <v>2158</v>
      </c>
    </row>
    <row r="353" customFormat="false" ht="12.8" hidden="false" customHeight="false" outlineLevel="0" collapsed="false">
      <c r="B353" s="0" t="n">
        <v>412560</v>
      </c>
      <c r="C353" s="0" t="n">
        <v>4</v>
      </c>
      <c r="D353" s="0" t="n">
        <v>41</v>
      </c>
      <c r="E353" s="2" t="n">
        <f aca="false">VLOOKUP(B353,'10'!$B$2:$F$5570,4,0)</f>
        <v>-25.8677</v>
      </c>
      <c r="F353" s="2" t="n">
        <f aca="false">VLOOKUP(B353,'10'!$B$2:$F$5570,5,0)</f>
        <v>-50.384</v>
      </c>
      <c r="G353" s="3" t="n">
        <f aca="false">VLOOKUP(B353,'10'!$B$2:$J$5570,6,0)</f>
        <v>49403.9615345018</v>
      </c>
      <c r="H353" s="0" t="n">
        <f aca="false">IFERROR(IF(I353=K353,0,1),1)</f>
        <v>0</v>
      </c>
      <c r="I353" s="0" t="s">
        <v>4110</v>
      </c>
      <c r="K353" s="4" t="str">
        <f aca="false">VLOOKUP(I353,'[1]41-PR'!K$1:K$1048576,1,0)</f>
        <v>'Sao_Mateus_Do_Sul'</v>
      </c>
      <c r="N353" s="0" t="n">
        <v>45806</v>
      </c>
    </row>
    <row r="354" customFormat="false" ht="12.8" hidden="false" customHeight="false" outlineLevel="0" collapsed="false">
      <c r="B354" s="0" t="n">
        <v>412570</v>
      </c>
      <c r="C354" s="0" t="n">
        <v>4</v>
      </c>
      <c r="D354" s="0" t="n">
        <v>41</v>
      </c>
      <c r="E354" s="2" t="n">
        <f aca="false">VLOOKUP(B354,'10'!$B$2:$F$5570,4,0)</f>
        <v>-25.3492</v>
      </c>
      <c r="F354" s="2" t="n">
        <f aca="false">VLOOKUP(B354,'10'!$B$2:$F$5570,5,0)</f>
        <v>-54.2405</v>
      </c>
      <c r="G354" s="3" t="n">
        <f aca="false">VLOOKUP(B354,'10'!$B$2:$J$5570,6,0)</f>
        <v>29471.319236132</v>
      </c>
      <c r="H354" s="0" t="n">
        <f aca="false">IFERROR(IF(I354=K354,0,1),1)</f>
        <v>0</v>
      </c>
      <c r="I354" s="0" t="s">
        <v>4111</v>
      </c>
      <c r="K354" s="4" t="str">
        <f aca="false">VLOOKUP(I354,'[1]41-PR'!K$1:K$1048576,1,0)</f>
        <v>'Sao_Miguel_Do_Iguacu'</v>
      </c>
      <c r="N354" s="0" t="n">
        <v>27325</v>
      </c>
    </row>
    <row r="355" customFormat="false" ht="12.8" hidden="false" customHeight="false" outlineLevel="0" collapsed="false">
      <c r="B355" s="0" t="n">
        <v>412575</v>
      </c>
      <c r="C355" s="0" t="n">
        <v>4</v>
      </c>
      <c r="D355" s="0" t="n">
        <v>41</v>
      </c>
      <c r="E355" s="2" t="n">
        <f aca="false">VLOOKUP(B355,'10'!$B$2:$F$5570,4,0)</f>
        <v>-24.9373</v>
      </c>
      <c r="F355" s="2" t="n">
        <f aca="false">VLOOKUP(B355,'10'!$B$2:$F$5570,5,0)</f>
        <v>-53.8521</v>
      </c>
      <c r="G355" s="3" t="n">
        <f aca="false">VLOOKUP(B355,'10'!$B$2:$J$5570,6,0)</f>
        <v>6445.40178426806</v>
      </c>
      <c r="H355" s="0" t="n">
        <f aca="false">IFERROR(IF(I355=K355,0,1),1)</f>
        <v>1</v>
      </c>
      <c r="I355" s="0" t="s">
        <v>4112</v>
      </c>
      <c r="K355" s="4" t="e">
        <f aca="false">VLOOKUP(I355,'[1]41-PR'!K$1:K$1048576,1,0)</f>
        <v>#N/A</v>
      </c>
      <c r="N355" s="0" t="n">
        <v>5976</v>
      </c>
    </row>
    <row r="356" customFormat="false" ht="12.8" hidden="false" customHeight="false" outlineLevel="0" collapsed="false">
      <c r="B356" s="0" t="n">
        <v>412580</v>
      </c>
      <c r="C356" s="0" t="n">
        <v>4</v>
      </c>
      <c r="D356" s="0" t="n">
        <v>41</v>
      </c>
      <c r="E356" s="2" t="n">
        <f aca="false">VLOOKUP(B356,'10'!$B$2:$F$5570,4,0)</f>
        <v>-23.8634</v>
      </c>
      <c r="F356" s="2" t="n">
        <f aca="false">VLOOKUP(B356,'10'!$B$2:$F$5570,5,0)</f>
        <v>-51.8568</v>
      </c>
      <c r="G356" s="3" t="n">
        <f aca="false">VLOOKUP(B356,'10'!$B$2:$J$5570,6,0)</f>
        <v>11772.3494771228</v>
      </c>
      <c r="H356" s="0" t="n">
        <f aca="false">IFERROR(IF(I356=K356,0,1),1)</f>
        <v>0</v>
      </c>
      <c r="I356" s="0" t="s">
        <v>4113</v>
      </c>
      <c r="K356" s="4" t="str">
        <f aca="false">VLOOKUP(I356,'[1]41-PR'!K$1:K$1048576,1,0)</f>
        <v>'Sao_Pedro_Do_Ivai'</v>
      </c>
      <c r="N356" s="0" t="n">
        <v>10915</v>
      </c>
    </row>
    <row r="357" customFormat="false" ht="12.8" hidden="false" customHeight="false" outlineLevel="0" collapsed="false">
      <c r="B357" s="0" t="n">
        <v>412590</v>
      </c>
      <c r="C357" s="0" t="n">
        <v>4</v>
      </c>
      <c r="D357" s="0" t="n">
        <v>41</v>
      </c>
      <c r="E357" s="2" t="n">
        <f aca="false">VLOOKUP(B357,'10'!$B$2:$F$5570,4,0)</f>
        <v>-22.8239</v>
      </c>
      <c r="F357" s="2" t="n">
        <f aca="false">VLOOKUP(B357,'10'!$B$2:$F$5570,5,0)</f>
        <v>-53.2241</v>
      </c>
      <c r="G357" s="3" t="n">
        <f aca="false">VLOOKUP(B357,'10'!$B$2:$J$5570,6,0)</f>
        <v>2521.64480783446</v>
      </c>
      <c r="H357" s="0" t="n">
        <f aca="false">IFERROR(IF(I357=K357,0,1),1)</f>
        <v>1</v>
      </c>
      <c r="I357" s="0" t="s">
        <v>4114</v>
      </c>
      <c r="K357" s="4" t="e">
        <f aca="false">VLOOKUP(I357,'[1]41-PR'!K$1:K$1048576,1,0)</f>
        <v>#N/A</v>
      </c>
      <c r="N357" s="0" t="n">
        <v>2338</v>
      </c>
    </row>
    <row r="358" customFormat="false" ht="12.8" hidden="false" customHeight="false" outlineLevel="0" collapsed="false">
      <c r="B358" s="0" t="n">
        <v>412600</v>
      </c>
      <c r="C358" s="0" t="n">
        <v>4</v>
      </c>
      <c r="D358" s="0" t="n">
        <v>41</v>
      </c>
      <c r="E358" s="2" t="n">
        <f aca="false">VLOOKUP(B358,'10'!$B$2:$F$5570,4,0)</f>
        <v>-23.4656</v>
      </c>
      <c r="F358" s="2" t="n">
        <f aca="false">VLOOKUP(B358,'10'!$B$2:$F$5570,5,0)</f>
        <v>-50.7625</v>
      </c>
      <c r="G358" s="3" t="n">
        <f aca="false">VLOOKUP(B358,'10'!$B$2:$J$5570,6,0)</f>
        <v>9541.91258122816</v>
      </c>
      <c r="H358" s="0" t="n">
        <f aca="false">IFERROR(IF(I358=K358,0,1),1)</f>
        <v>1</v>
      </c>
      <c r="I358" s="0" t="s">
        <v>4115</v>
      </c>
      <c r="K358" s="4" t="e">
        <f aca="false">VLOOKUP(I358,'[1]41-PR'!K$1:K$1048576,1,0)</f>
        <v>#N/A</v>
      </c>
      <c r="N358" s="0" t="n">
        <v>8847</v>
      </c>
    </row>
    <row r="359" customFormat="false" ht="12.8" hidden="false" customHeight="false" outlineLevel="0" collapsed="false">
      <c r="B359" s="0" t="n">
        <v>412610</v>
      </c>
      <c r="C359" s="0" t="n">
        <v>4</v>
      </c>
      <c r="D359" s="0" t="n">
        <v>41</v>
      </c>
      <c r="E359" s="2" t="n">
        <f aca="false">VLOOKUP(B359,'10'!$B$2:$F$5570,4,0)</f>
        <v>-23.5349</v>
      </c>
      <c r="F359" s="2" t="n">
        <f aca="false">VLOOKUP(B359,'10'!$B$2:$F$5570,5,0)</f>
        <v>-52.5901</v>
      </c>
      <c r="G359" s="3" t="n">
        <f aca="false">VLOOKUP(B359,'10'!$B$2:$J$5570,6,0)</f>
        <v>6140.17275064224</v>
      </c>
      <c r="H359" s="0" t="n">
        <f aca="false">IFERROR(IF(I359=K359,0,1),1)</f>
        <v>1</v>
      </c>
      <c r="I359" s="0" t="s">
        <v>1223</v>
      </c>
      <c r="K359" s="4" t="e">
        <f aca="false">VLOOKUP(I359,'[1]41-PR'!K$1:K$1048576,1,0)</f>
        <v>#N/A</v>
      </c>
      <c r="N359" s="0" t="n">
        <v>5693</v>
      </c>
    </row>
    <row r="360" customFormat="false" ht="12.8" hidden="false" customHeight="false" outlineLevel="0" collapsed="false">
      <c r="B360" s="0" t="n">
        <v>412620</v>
      </c>
      <c r="C360" s="0" t="n">
        <v>4</v>
      </c>
      <c r="D360" s="0" t="n">
        <v>41</v>
      </c>
      <c r="E360" s="2" t="n">
        <f aca="false">VLOOKUP(B360,'10'!$B$2:$F$5570,4,0)</f>
        <v>-23.9078</v>
      </c>
      <c r="F360" s="2" t="n">
        <f aca="false">VLOOKUP(B360,'10'!$B$2:$F$5570,5,0)</f>
        <v>-50.5801</v>
      </c>
      <c r="G360" s="3" t="n">
        <f aca="false">VLOOKUP(B360,'10'!$B$2:$J$5570,6,0)</f>
        <v>7281.27634631755</v>
      </c>
      <c r="H360" s="0" t="n">
        <f aca="false">IFERROR(IF(I360=K360,0,1),1)</f>
        <v>0</v>
      </c>
      <c r="I360" s="0" t="s">
        <v>4116</v>
      </c>
      <c r="K360" s="4" t="str">
        <f aca="false">VLOOKUP(I360,'[1]41-PR'!K$1:K$1048576,1,0)</f>
        <v>'Sapopema'</v>
      </c>
      <c r="N360" s="0" t="n">
        <v>6751</v>
      </c>
    </row>
    <row r="361" customFormat="false" ht="12.8" hidden="false" customHeight="false" outlineLevel="0" collapsed="false">
      <c r="B361" s="0" t="n">
        <v>412625</v>
      </c>
      <c r="C361" s="0" t="n">
        <v>4</v>
      </c>
      <c r="D361" s="0" t="n">
        <v>41</v>
      </c>
      <c r="E361" s="2" t="n">
        <f aca="false">VLOOKUP(B361,'10'!$B$2:$F$5570,4,0)</f>
        <v>-23.4441</v>
      </c>
      <c r="F361" s="2" t="n">
        <f aca="false">VLOOKUP(B361,'10'!$B$2:$F$5570,5,0)</f>
        <v>-51.876</v>
      </c>
      <c r="G361" s="3" t="n">
        <f aca="false">VLOOKUP(B361,'10'!$B$2:$J$5570,6,0)</f>
        <v>103047.694557283</v>
      </c>
      <c r="H361" s="0" t="n">
        <f aca="false">IFERROR(IF(I361=K361,0,1),1)</f>
        <v>0</v>
      </c>
      <c r="I361" s="0" t="s">
        <v>4117</v>
      </c>
      <c r="K361" s="4" t="str">
        <f aca="false">VLOOKUP(I361,'[1]41-PR'!K$1:K$1048576,1,0)</f>
        <v>'Sarandi'</v>
      </c>
      <c r="N361" s="0" t="n">
        <v>95543</v>
      </c>
    </row>
    <row r="362" customFormat="false" ht="12.8" hidden="false" customHeight="false" outlineLevel="0" collapsed="false">
      <c r="B362" s="0" t="n">
        <v>412627</v>
      </c>
      <c r="C362" s="0" t="n">
        <v>4</v>
      </c>
      <c r="D362" s="0" t="n">
        <v>41</v>
      </c>
      <c r="E362" s="2" t="n">
        <f aca="false">VLOOKUP(B362,'10'!$B$2:$F$5570,4,0)</f>
        <v>-25.6917</v>
      </c>
      <c r="F362" s="2" t="n">
        <f aca="false">VLOOKUP(B362,'10'!$B$2:$F$5570,5,0)</f>
        <v>-52.6184</v>
      </c>
      <c r="G362" s="3" t="n">
        <f aca="false">VLOOKUP(B362,'10'!$B$2:$J$5570,6,0)</f>
        <v>5887.7925602944</v>
      </c>
      <c r="H362" s="0" t="n">
        <f aca="false">IFERROR(IF(I362=K362,0,1),1)</f>
        <v>1</v>
      </c>
      <c r="I362" s="0" t="s">
        <v>4118</v>
      </c>
      <c r="K362" s="4" t="e">
        <f aca="false">VLOOKUP(I362,'[1]41-PR'!K$1:K$1048576,1,0)</f>
        <v>#N/A</v>
      </c>
      <c r="N362" s="0" t="n">
        <v>5459</v>
      </c>
    </row>
    <row r="363" customFormat="false" ht="12.8" hidden="false" customHeight="false" outlineLevel="0" collapsed="false">
      <c r="B363" s="0" t="n">
        <v>412630</v>
      </c>
      <c r="C363" s="0" t="n">
        <v>4</v>
      </c>
      <c r="D363" s="0" t="n">
        <v>41</v>
      </c>
      <c r="E363" s="2" t="n">
        <f aca="false">VLOOKUP(B363,'10'!$B$2:$F$5570,4,0)</f>
        <v>-24.1129</v>
      </c>
      <c r="F363" s="2" t="n">
        <f aca="false">VLOOKUP(B363,'10'!$B$2:$F$5570,5,0)</f>
        <v>-49.4616</v>
      </c>
      <c r="G363" s="3" t="n">
        <f aca="false">VLOOKUP(B363,'10'!$B$2:$J$5570,6,0)</f>
        <v>20780.3808864613</v>
      </c>
      <c r="H363" s="0" t="n">
        <f aca="false">IFERROR(IF(I363=K363,0,1),1)</f>
        <v>1</v>
      </c>
      <c r="I363" s="0" t="s">
        <v>4119</v>
      </c>
      <c r="K363" s="4" t="e">
        <f aca="false">VLOOKUP(I363,'[1]41-PR'!K$1:K$1048576,1,0)</f>
        <v>#N/A</v>
      </c>
      <c r="N363" s="0" t="n">
        <v>19267</v>
      </c>
    </row>
    <row r="364" customFormat="false" ht="12.8" hidden="false" customHeight="false" outlineLevel="0" collapsed="false">
      <c r="B364" s="0" t="n">
        <v>412635</v>
      </c>
      <c r="C364" s="0" t="n">
        <v>4</v>
      </c>
      <c r="D364" s="0" t="n">
        <v>41</v>
      </c>
      <c r="E364" s="2" t="n">
        <f aca="false">VLOOKUP(B364,'10'!$B$2:$F$5570,4,0)</f>
        <v>-25.3799</v>
      </c>
      <c r="F364" s="2" t="n">
        <f aca="false">VLOOKUP(B364,'10'!$B$2:$F$5570,5,0)</f>
        <v>-54.0518</v>
      </c>
      <c r="G364" s="3" t="n">
        <f aca="false">VLOOKUP(B364,'10'!$B$2:$J$5570,6,0)</f>
        <v>4867.48632068302</v>
      </c>
      <c r="H364" s="0" t="n">
        <f aca="false">IFERROR(IF(I364=K364,0,1),1)</f>
        <v>1</v>
      </c>
      <c r="I364" s="0" t="s">
        <v>4120</v>
      </c>
      <c r="K364" s="4" t="e">
        <f aca="false">VLOOKUP(I364,'[1]41-PR'!K$1:K$1048576,1,0)</f>
        <v>#N/A</v>
      </c>
      <c r="N364" s="0" t="n">
        <v>4513</v>
      </c>
    </row>
    <row r="365" customFormat="false" ht="12.8" hidden="false" customHeight="false" outlineLevel="0" collapsed="false">
      <c r="B365" s="0" t="n">
        <v>412640</v>
      </c>
      <c r="C365" s="0" t="n">
        <v>4</v>
      </c>
      <c r="D365" s="0" t="n">
        <v>41</v>
      </c>
      <c r="E365" s="2" t="n">
        <f aca="false">VLOOKUP(B365,'10'!$B$2:$F$5570,4,0)</f>
        <v>-23.0361</v>
      </c>
      <c r="F365" s="2" t="n">
        <f aca="false">VLOOKUP(B365,'10'!$B$2:$F$5570,5,0)</f>
        <v>-50.8317</v>
      </c>
      <c r="G365" s="3" t="n">
        <f aca="false">VLOOKUP(B365,'10'!$B$2:$J$5570,6,0)</f>
        <v>5775.62358680647</v>
      </c>
      <c r="H365" s="0" t="n">
        <f aca="false">IFERROR(IF(I365=K365,0,1),1)</f>
        <v>0</v>
      </c>
      <c r="I365" s="0" t="s">
        <v>4121</v>
      </c>
      <c r="K365" s="4" t="str">
        <f aca="false">VLOOKUP(I365,'[1]41-PR'!K$1:K$1048576,1,0)</f>
        <v>'Sertaneja'</v>
      </c>
      <c r="N365" s="0" t="n">
        <v>5355</v>
      </c>
    </row>
    <row r="366" customFormat="false" ht="12.8" hidden="false" customHeight="false" outlineLevel="0" collapsed="false">
      <c r="B366" s="0" t="n">
        <v>412650</v>
      </c>
      <c r="C366" s="0" t="n">
        <v>4</v>
      </c>
      <c r="D366" s="0" t="n">
        <v>41</v>
      </c>
      <c r="E366" s="2" t="n">
        <f aca="false">VLOOKUP(B366,'10'!$B$2:$F$5570,4,0)</f>
        <v>-23.0571</v>
      </c>
      <c r="F366" s="2" t="n">
        <f aca="false">VLOOKUP(B366,'10'!$B$2:$F$5570,5,0)</f>
        <v>-51.0399</v>
      </c>
      <c r="G366" s="3" t="n">
        <f aca="false">VLOOKUP(B366,'10'!$B$2:$J$5570,6,0)</f>
        <v>17605.1360984952</v>
      </c>
      <c r="H366" s="0" t="n">
        <f aca="false">IFERROR(IF(I366=K366,0,1),1)</f>
        <v>0</v>
      </c>
      <c r="I366" s="0" t="s">
        <v>4122</v>
      </c>
      <c r="K366" s="4" t="str">
        <f aca="false">VLOOKUP(I366,'[1]41-PR'!K$1:K$1048576,1,0)</f>
        <v>'Sertanopolis'</v>
      </c>
      <c r="N366" s="0" t="n">
        <v>16323</v>
      </c>
    </row>
    <row r="367" customFormat="false" ht="12.8" hidden="false" customHeight="false" outlineLevel="0" collapsed="false">
      <c r="B367" s="0" t="n">
        <v>412660</v>
      </c>
      <c r="C367" s="0" t="n">
        <v>4</v>
      </c>
      <c r="D367" s="0" t="n">
        <v>41</v>
      </c>
      <c r="E367" s="2" t="n">
        <f aca="false">VLOOKUP(B367,'10'!$B$2:$F$5570,4,0)</f>
        <v>-23.6875</v>
      </c>
      <c r="F367" s="2" t="n">
        <f aca="false">VLOOKUP(B367,'10'!$B$2:$F$5570,5,0)</f>
        <v>-49.8304</v>
      </c>
      <c r="G367" s="3" t="n">
        <f aca="false">VLOOKUP(B367,'10'!$B$2:$J$5570,6,0)</f>
        <v>22410.0666455023</v>
      </c>
      <c r="H367" s="0" t="n">
        <f aca="false">IFERROR(IF(I367=K367,0,1),1)</f>
        <v>0</v>
      </c>
      <c r="I367" s="0" t="s">
        <v>4123</v>
      </c>
      <c r="K367" s="4" t="str">
        <f aca="false">VLOOKUP(I367,'[1]41-PR'!K$1:K$1048576,1,0)</f>
        <v>'Siqueira_Campos'</v>
      </c>
      <c r="N367" s="0" t="n">
        <v>20778</v>
      </c>
    </row>
    <row r="368" customFormat="false" ht="12.8" hidden="false" customHeight="false" outlineLevel="0" collapsed="false">
      <c r="B368" s="0" t="n">
        <v>412665</v>
      </c>
      <c r="C368" s="0" t="n">
        <v>4</v>
      </c>
      <c r="D368" s="0" t="n">
        <v>41</v>
      </c>
      <c r="E368" s="2" t="n">
        <f aca="false">VLOOKUP(B368,'10'!$B$2:$F$5570,4,0)</f>
        <v>-25.7066</v>
      </c>
      <c r="F368" s="2" t="n">
        <f aca="false">VLOOKUP(B368,'10'!$B$2:$F$5570,5,0)</f>
        <v>-52.7299</v>
      </c>
      <c r="G368" s="3" t="n">
        <f aca="false">VLOOKUP(B368,'10'!$B$2:$J$5570,6,0)</f>
        <v>3271.235544124</v>
      </c>
      <c r="H368" s="0" t="n">
        <f aca="false">IFERROR(IF(I368=K368,0,1),1)</f>
        <v>1</v>
      </c>
      <c r="I368" s="0" t="s">
        <v>4124</v>
      </c>
      <c r="K368" s="4" t="e">
        <f aca="false">VLOOKUP(I368,'[1]41-PR'!K$1:K$1048576,1,0)</f>
        <v>#N/A</v>
      </c>
      <c r="N368" s="0" t="n">
        <v>3033</v>
      </c>
    </row>
    <row r="369" customFormat="false" ht="12.8" hidden="false" customHeight="false" outlineLevel="0" collapsed="false">
      <c r="B369" s="0" t="n">
        <v>412667</v>
      </c>
      <c r="C369" s="0" t="n">
        <v>4</v>
      </c>
      <c r="D369" s="0" t="n">
        <v>41</v>
      </c>
      <c r="E369" s="2" t="n">
        <f aca="false">VLOOKUP(B369,'10'!$B$2:$F$5570,4,0)</f>
        <v>-23.7204</v>
      </c>
      <c r="F369" s="2" t="n">
        <f aca="false">VLOOKUP(B369,'10'!$B$2:$F$5570,5,0)</f>
        <v>-51.0991</v>
      </c>
      <c r="G369" s="3" t="n">
        <f aca="false">VLOOKUP(B369,'10'!$B$2:$J$5570,6,0)</f>
        <v>15690.7137144464</v>
      </c>
      <c r="H369" s="0" t="n">
        <f aca="false">IFERROR(IF(I369=K369,0,1),1)</f>
        <v>0</v>
      </c>
      <c r="I369" s="0" t="s">
        <v>4125</v>
      </c>
      <c r="K369" s="4" t="str">
        <f aca="false">VLOOKUP(I369,'[1]41-PR'!K$1:K$1048576,1,0)</f>
        <v>'Tamarana'</v>
      </c>
      <c r="N369" s="0" t="n">
        <v>14548</v>
      </c>
    </row>
    <row r="370" customFormat="false" ht="12.8" hidden="false" customHeight="false" outlineLevel="0" collapsed="false">
      <c r="B370" s="0" t="n">
        <v>412670</v>
      </c>
      <c r="C370" s="0" t="n">
        <v>4</v>
      </c>
      <c r="D370" s="0" t="n">
        <v>41</v>
      </c>
      <c r="E370" s="2" t="n">
        <f aca="false">VLOOKUP(B370,'10'!$B$2:$F$5570,4,0)</f>
        <v>-23.2036</v>
      </c>
      <c r="F370" s="2" t="n">
        <f aca="false">VLOOKUP(B370,'10'!$B$2:$F$5570,5,0)</f>
        <v>-52.4743</v>
      </c>
      <c r="G370" s="3" t="n">
        <f aca="false">VLOOKUP(B370,'10'!$B$2:$J$5570,6,0)</f>
        <v>5479.02293575665</v>
      </c>
      <c r="H370" s="0" t="n">
        <f aca="false">IFERROR(IF(I370=K370,0,1),1)</f>
        <v>0</v>
      </c>
      <c r="I370" s="0" t="s">
        <v>4126</v>
      </c>
      <c r="K370" s="4" t="str">
        <f aca="false">VLOOKUP(I370,'[1]41-PR'!K$1:K$1048576,1,0)</f>
        <v>'Tamboara'</v>
      </c>
      <c r="N370" s="0" t="n">
        <v>5080</v>
      </c>
    </row>
    <row r="371" customFormat="false" ht="12.8" hidden="false" customHeight="false" outlineLevel="0" collapsed="false">
      <c r="B371" s="0" t="n">
        <v>412680</v>
      </c>
      <c r="C371" s="0" t="n">
        <v>4</v>
      </c>
      <c r="D371" s="0" t="n">
        <v>41</v>
      </c>
      <c r="E371" s="2" t="n">
        <f aca="false">VLOOKUP(B371,'10'!$B$2:$F$5570,4,0)</f>
        <v>-23.7315</v>
      </c>
      <c r="F371" s="2" t="n">
        <f aca="false">VLOOKUP(B371,'10'!$B$2:$F$5570,5,0)</f>
        <v>-52.8735</v>
      </c>
      <c r="G371" s="3" t="n">
        <f aca="false">VLOOKUP(B371,'10'!$B$2:$J$5570,6,0)</f>
        <v>17323.6351169534</v>
      </c>
      <c r="H371" s="0" t="n">
        <f aca="false">IFERROR(IF(I371=K371,0,1),1)</f>
        <v>1</v>
      </c>
      <c r="I371" s="0" t="s">
        <v>4127</v>
      </c>
      <c r="K371" s="4" t="e">
        <f aca="false">VLOOKUP(I371,'[1]41-PR'!K$1:K$1048576,1,0)</f>
        <v>#N/A</v>
      </c>
      <c r="N371" s="0" t="n">
        <v>16062</v>
      </c>
    </row>
    <row r="372" customFormat="false" ht="12.8" hidden="false" customHeight="false" outlineLevel="0" collapsed="false">
      <c r="B372" s="0" t="n">
        <v>412690</v>
      </c>
      <c r="C372" s="0" t="n">
        <v>4</v>
      </c>
      <c r="D372" s="0" t="n">
        <v>41</v>
      </c>
      <c r="E372" s="2" t="n">
        <f aca="false">VLOOKUP(B372,'10'!$B$2:$F$5570,4,0)</f>
        <v>-23.3193</v>
      </c>
      <c r="F372" s="2" t="n">
        <f aca="false">VLOOKUP(B372,'10'!$B$2:$F$5570,5,0)</f>
        <v>-53.0684</v>
      </c>
      <c r="G372" s="3" t="n">
        <f aca="false">VLOOKUP(B372,'10'!$B$2:$J$5570,6,0)</f>
        <v>6022.61103804432</v>
      </c>
      <c r="H372" s="0" t="n">
        <f aca="false">IFERROR(IF(I372=K372,0,1),1)</f>
        <v>1</v>
      </c>
      <c r="I372" s="0" t="s">
        <v>2956</v>
      </c>
      <c r="K372" s="4" t="e">
        <f aca="false">VLOOKUP(I372,'[1]41-PR'!K$1:K$1048576,1,0)</f>
        <v>#N/A</v>
      </c>
      <c r="N372" s="0" t="n">
        <v>5584</v>
      </c>
    </row>
    <row r="373" customFormat="false" ht="12.8" hidden="false" customHeight="false" outlineLevel="0" collapsed="false">
      <c r="B373" s="0" t="n">
        <v>412700</v>
      </c>
      <c r="C373" s="0" t="n">
        <v>4</v>
      </c>
      <c r="D373" s="0" t="n">
        <v>41</v>
      </c>
      <c r="E373" s="2" t="n">
        <f aca="false">VLOOKUP(B373,'10'!$B$2:$F$5570,4,0)</f>
        <v>-25.3701</v>
      </c>
      <c r="F373" s="2" t="n">
        <f aca="false">VLOOKUP(B373,'10'!$B$2:$F$5570,5,0)</f>
        <v>-50.4571</v>
      </c>
      <c r="G373" s="3" t="n">
        <f aca="false">VLOOKUP(B373,'10'!$B$2:$J$5570,6,0)</f>
        <v>13118.377158978</v>
      </c>
      <c r="H373" s="0" t="n">
        <f aca="false">IFERROR(IF(I373=K373,0,1),1)</f>
        <v>0</v>
      </c>
      <c r="I373" s="0" t="s">
        <v>4128</v>
      </c>
      <c r="K373" s="4" t="str">
        <f aca="false">VLOOKUP(I373,'[1]41-PR'!K$1:K$1048576,1,0)</f>
        <v>'Teixeira_Soares'</v>
      </c>
      <c r="N373" s="0" t="n">
        <v>12163</v>
      </c>
    </row>
    <row r="374" customFormat="false" ht="12.8" hidden="false" customHeight="false" outlineLevel="0" collapsed="false">
      <c r="B374" s="0" t="n">
        <v>412710</v>
      </c>
      <c r="C374" s="0" t="n">
        <v>4</v>
      </c>
      <c r="D374" s="0" t="n">
        <v>41</v>
      </c>
      <c r="E374" s="2" t="n">
        <f aca="false">VLOOKUP(B374,'10'!$B$2:$F$5570,4,0)</f>
        <v>-24.3245</v>
      </c>
      <c r="F374" s="2" t="n">
        <f aca="false">VLOOKUP(B374,'10'!$B$2:$F$5570,5,0)</f>
        <v>-50.6176</v>
      </c>
      <c r="G374" s="3" t="n">
        <f aca="false">VLOOKUP(B374,'10'!$B$2:$J$5570,6,0)</f>
        <v>84272.3340719185</v>
      </c>
      <c r="H374" s="0" t="n">
        <f aca="false">IFERROR(IF(I374=K374,0,1),1)</f>
        <v>0</v>
      </c>
      <c r="I374" s="0" t="s">
        <v>4129</v>
      </c>
      <c r="K374" s="4" t="str">
        <f aca="false">VLOOKUP(I374,'[1]41-PR'!K$1:K$1048576,1,0)</f>
        <v>'Telemaco_Borba'</v>
      </c>
      <c r="N374" s="0" t="n">
        <v>78135</v>
      </c>
    </row>
    <row r="375" customFormat="false" ht="12.8" hidden="false" customHeight="false" outlineLevel="0" collapsed="false">
      <c r="B375" s="0" t="n">
        <v>412720</v>
      </c>
      <c r="C375" s="0" t="n">
        <v>4</v>
      </c>
      <c r="D375" s="0" t="n">
        <v>41</v>
      </c>
      <c r="E375" s="2" t="n">
        <f aca="false">VLOOKUP(B375,'10'!$B$2:$F$5570,4,0)</f>
        <v>-23.7683</v>
      </c>
      <c r="F375" s="2" t="n">
        <f aca="false">VLOOKUP(B375,'10'!$B$2:$F$5570,5,0)</f>
        <v>-52.447</v>
      </c>
      <c r="G375" s="3" t="n">
        <f aca="false">VLOOKUP(B375,'10'!$B$2:$J$5570,6,0)</f>
        <v>18318.0562088368</v>
      </c>
      <c r="H375" s="0" t="n">
        <f aca="false">IFERROR(IF(I375=K375,0,1),1)</f>
        <v>0</v>
      </c>
      <c r="I375" s="0" t="s">
        <v>4130</v>
      </c>
      <c r="K375" s="4" t="str">
        <f aca="false">VLOOKUP(I375,'[1]41-PR'!K$1:K$1048576,1,0)</f>
        <v>'Terra_Boa'</v>
      </c>
      <c r="N375" s="0" t="n">
        <v>16984</v>
      </c>
    </row>
    <row r="376" customFormat="false" ht="12.8" hidden="false" customHeight="false" outlineLevel="0" collapsed="false">
      <c r="B376" s="0" t="n">
        <v>412730</v>
      </c>
      <c r="C376" s="0" t="n">
        <v>4</v>
      </c>
      <c r="D376" s="0" t="n">
        <v>41</v>
      </c>
      <c r="E376" s="2" t="n">
        <f aca="false">VLOOKUP(B376,'10'!$B$2:$F$5570,4,0)</f>
        <v>-22.7111</v>
      </c>
      <c r="F376" s="2" t="n">
        <f aca="false">VLOOKUP(B376,'10'!$B$2:$F$5570,5,0)</f>
        <v>-52.6188</v>
      </c>
      <c r="G376" s="3" t="n">
        <f aca="false">VLOOKUP(B376,'10'!$B$2:$J$5570,6,0)</f>
        <v>17959.978331933</v>
      </c>
      <c r="H376" s="0" t="n">
        <f aca="false">IFERROR(IF(I376=K376,0,1),1)</f>
        <v>0</v>
      </c>
      <c r="I376" s="0" t="s">
        <v>4131</v>
      </c>
      <c r="K376" s="4" t="str">
        <f aca="false">VLOOKUP(I376,'[1]41-PR'!K$1:K$1048576,1,0)</f>
        <v>'Terra_Rica'</v>
      </c>
      <c r="N376" s="0" t="n">
        <v>16652</v>
      </c>
    </row>
    <row r="377" customFormat="false" ht="12.8" hidden="false" customHeight="false" outlineLevel="0" collapsed="false">
      <c r="B377" s="0" t="n">
        <v>412740</v>
      </c>
      <c r="C377" s="0" t="n">
        <v>4</v>
      </c>
      <c r="D377" s="0" t="n">
        <v>41</v>
      </c>
      <c r="E377" s="2" t="n">
        <f aca="false">VLOOKUP(B377,'10'!$B$2:$F$5570,4,0)</f>
        <v>-24.1575</v>
      </c>
      <c r="F377" s="2" t="n">
        <f aca="false">VLOOKUP(B377,'10'!$B$2:$F$5570,5,0)</f>
        <v>-54.0988</v>
      </c>
      <c r="G377" s="3" t="n">
        <f aca="false">VLOOKUP(B377,'10'!$B$2:$J$5570,6,0)</f>
        <v>18808.7954678465</v>
      </c>
      <c r="H377" s="0" t="n">
        <f aca="false">IFERROR(IF(I377=K377,0,1),1)</f>
        <v>1</v>
      </c>
      <c r="I377" s="0" t="s">
        <v>3754</v>
      </c>
      <c r="K377" s="4" t="e">
        <f aca="false">VLOOKUP(I377,'[1]41-PR'!K$1:K$1048576,1,0)</f>
        <v>#N/A</v>
      </c>
      <c r="N377" s="0" t="n">
        <v>17439</v>
      </c>
    </row>
    <row r="378" customFormat="false" ht="12.8" hidden="false" customHeight="false" outlineLevel="0" collapsed="false">
      <c r="B378" s="0" t="n">
        <v>412750</v>
      </c>
      <c r="C378" s="0" t="n">
        <v>4</v>
      </c>
      <c r="D378" s="0" t="n">
        <v>41</v>
      </c>
      <c r="E378" s="2" t="n">
        <f aca="false">VLOOKUP(B378,'10'!$B$2:$F$5570,4,0)</f>
        <v>-24.5153</v>
      </c>
      <c r="F378" s="2" t="n">
        <f aca="false">VLOOKUP(B378,'10'!$B$2:$F$5570,5,0)</f>
        <v>-50.4176</v>
      </c>
      <c r="G378" s="3" t="n">
        <f aca="false">VLOOKUP(B378,'10'!$B$2:$J$5570,6,0)</f>
        <v>22041.2032903785</v>
      </c>
      <c r="H378" s="0" t="n">
        <f aca="false">IFERROR(IF(I378=K378,0,1),1)</f>
        <v>0</v>
      </c>
      <c r="I378" s="0" t="s">
        <v>4132</v>
      </c>
      <c r="K378" s="4" t="str">
        <f aca="false">VLOOKUP(I378,'[1]41-PR'!K$1:K$1048576,1,0)</f>
        <v>'Tibagi'</v>
      </c>
      <c r="N378" s="0" t="n">
        <v>20436</v>
      </c>
    </row>
    <row r="379" customFormat="false" ht="12.8" hidden="false" customHeight="false" outlineLevel="0" collapsed="false">
      <c r="B379" s="0" t="n">
        <v>412760</v>
      </c>
      <c r="C379" s="0" t="n">
        <v>4</v>
      </c>
      <c r="D379" s="0" t="n">
        <v>41</v>
      </c>
      <c r="E379" s="2" t="n">
        <f aca="false">VLOOKUP(B379,'10'!$B$2:$F$5570,4,0)</f>
        <v>-25.9311</v>
      </c>
      <c r="F379" s="2" t="n">
        <f aca="false">VLOOKUP(B379,'10'!$B$2:$F$5570,5,0)</f>
        <v>-49.195</v>
      </c>
      <c r="G379" s="3" t="n">
        <f aca="false">VLOOKUP(B379,'10'!$B$2:$J$5570,6,0)</f>
        <v>17953.507045001</v>
      </c>
      <c r="H379" s="0" t="n">
        <f aca="false">IFERROR(IF(I379=K379,0,1),1)</f>
        <v>0</v>
      </c>
      <c r="I379" s="0" t="s">
        <v>4133</v>
      </c>
      <c r="K379" s="4" t="str">
        <f aca="false">VLOOKUP(I379,'[1]41-PR'!K$1:K$1048576,1,0)</f>
        <v>'Tijucas_Do_Sul'</v>
      </c>
      <c r="N379" s="0" t="n">
        <v>16646</v>
      </c>
    </row>
    <row r="380" customFormat="false" ht="12.8" hidden="false" customHeight="false" outlineLevel="0" collapsed="false">
      <c r="B380" s="0" t="n">
        <v>412770</v>
      </c>
      <c r="C380" s="0" t="n">
        <v>4</v>
      </c>
      <c r="D380" s="0" t="n">
        <v>41</v>
      </c>
      <c r="E380" s="2" t="n">
        <f aca="false">VLOOKUP(B380,'10'!$B$2:$F$5570,4,0)</f>
        <v>-24.7246</v>
      </c>
      <c r="F380" s="2" t="n">
        <f aca="false">VLOOKUP(B380,'10'!$B$2:$F$5570,5,0)</f>
        <v>-53.7412</v>
      </c>
      <c r="G380" s="3" t="n">
        <f aca="false">VLOOKUP(B380,'10'!$B$2:$J$5570,6,0)</f>
        <v>149456.528790093</v>
      </c>
      <c r="H380" s="0" t="n">
        <f aca="false">IFERROR(IF(I380=K380,0,1),1)</f>
        <v>0</v>
      </c>
      <c r="I380" s="0" t="s">
        <v>2967</v>
      </c>
      <c r="K380" s="4" t="str">
        <f aca="false">VLOOKUP(I380,'[1]41-PR'!K$1:K$1048576,1,0)</f>
        <v>'Toledo'</v>
      </c>
      <c r="N380" s="0" t="n">
        <v>138572</v>
      </c>
    </row>
    <row r="381" customFormat="false" ht="12.8" hidden="false" customHeight="false" outlineLevel="0" collapsed="false">
      <c r="B381" s="0" t="n">
        <v>412780</v>
      </c>
      <c r="C381" s="0" t="n">
        <v>4</v>
      </c>
      <c r="D381" s="0" t="n">
        <v>41</v>
      </c>
      <c r="E381" s="2" t="n">
        <f aca="false">VLOOKUP(B381,'10'!$B$2:$F$5570,4,0)</f>
        <v>-23.7796</v>
      </c>
      <c r="F381" s="2" t="n">
        <f aca="false">VLOOKUP(B381,'10'!$B$2:$F$5570,5,0)</f>
        <v>-49.9499</v>
      </c>
      <c r="G381" s="3" t="n">
        <f aca="false">VLOOKUP(B381,'10'!$B$2:$J$5570,6,0)</f>
        <v>8662.8961062987</v>
      </c>
      <c r="H381" s="0" t="n">
        <f aca="false">IFERROR(IF(I381=K381,0,1),1)</f>
        <v>0</v>
      </c>
      <c r="I381" s="0" t="s">
        <v>4134</v>
      </c>
      <c r="K381" s="4" t="str">
        <f aca="false">VLOOKUP(I381,'[1]41-PR'!K$1:K$1048576,1,0)</f>
        <v>'Tomazina'</v>
      </c>
      <c r="N381" s="0" t="n">
        <v>8032</v>
      </c>
    </row>
    <row r="382" customFormat="false" ht="12.8" hidden="false" customHeight="false" outlineLevel="0" collapsed="false">
      <c r="B382" s="0" t="n">
        <v>412785</v>
      </c>
      <c r="C382" s="0" t="n">
        <v>4</v>
      </c>
      <c r="D382" s="0" t="n">
        <v>41</v>
      </c>
      <c r="E382" s="2" t="n">
        <f aca="false">VLOOKUP(B382,'10'!$B$2:$F$5570,4,0)</f>
        <v>-25.4185</v>
      </c>
      <c r="F382" s="2" t="n">
        <f aca="false">VLOOKUP(B382,'10'!$B$2:$F$5570,5,0)</f>
        <v>-53.1833</v>
      </c>
      <c r="G382" s="3" t="n">
        <f aca="false">VLOOKUP(B382,'10'!$B$2:$J$5570,6,0)</f>
        <v>12988.9514203381</v>
      </c>
      <c r="H382" s="0" t="n">
        <f aca="false">IFERROR(IF(I382=K382,0,1),1)</f>
        <v>0</v>
      </c>
      <c r="I382" s="0" t="s">
        <v>4135</v>
      </c>
      <c r="K382" s="4" t="str">
        <f aca="false">VLOOKUP(I382,'[1]41-PR'!K$1:K$1048576,1,0)</f>
        <v>'Tres_Barras_Do_Parana'</v>
      </c>
      <c r="N382" s="0" t="n">
        <v>12043</v>
      </c>
    </row>
    <row r="383" customFormat="false" ht="12.8" hidden="false" customHeight="false" outlineLevel="0" collapsed="false">
      <c r="B383" s="0" t="n">
        <v>412788</v>
      </c>
      <c r="C383" s="0" t="n">
        <v>4</v>
      </c>
      <c r="D383" s="0" t="n">
        <v>41</v>
      </c>
      <c r="E383" s="2" t="n">
        <f aca="false">VLOOKUP(B383,'10'!$B$2:$F$5570,4,0)</f>
        <v>-24.9731</v>
      </c>
      <c r="F383" s="2" t="n">
        <f aca="false">VLOOKUP(B383,'10'!$B$2:$F$5570,5,0)</f>
        <v>-49.0879</v>
      </c>
      <c r="G383" s="3" t="n">
        <f aca="false">VLOOKUP(B383,'10'!$B$2:$J$5570,6,0)</f>
        <v>9177.36341739239</v>
      </c>
      <c r="H383" s="0" t="n">
        <f aca="false">IFERROR(IF(I383=K383,0,1),1)</f>
        <v>1</v>
      </c>
      <c r="I383" s="0" t="s">
        <v>4136</v>
      </c>
      <c r="K383" s="4" t="e">
        <f aca="false">VLOOKUP(I383,'[1]41-PR'!K$1:K$1048576,1,0)</f>
        <v>#N/A</v>
      </c>
      <c r="N383" s="0" t="n">
        <v>8509</v>
      </c>
    </row>
    <row r="384" customFormat="false" ht="12.8" hidden="false" customHeight="false" outlineLevel="0" collapsed="false">
      <c r="B384" s="0" t="n">
        <v>412790</v>
      </c>
      <c r="C384" s="0" t="n">
        <v>4</v>
      </c>
      <c r="D384" s="0" t="n">
        <v>41</v>
      </c>
      <c r="E384" s="2" t="n">
        <f aca="false">VLOOKUP(B384,'10'!$B$2:$F$5570,4,0)</f>
        <v>-23.8648</v>
      </c>
      <c r="F384" s="2" t="n">
        <f aca="false">VLOOKUP(B384,'10'!$B$2:$F$5570,5,0)</f>
        <v>-52.8769</v>
      </c>
      <c r="G384" s="3" t="n">
        <f aca="false">VLOOKUP(B384,'10'!$B$2:$J$5570,6,0)</f>
        <v>9274.43272137233</v>
      </c>
      <c r="H384" s="0" t="n">
        <f aca="false">IFERROR(IF(I384=K384,0,1),1)</f>
        <v>0</v>
      </c>
      <c r="I384" s="0" t="s">
        <v>4137</v>
      </c>
      <c r="K384" s="4" t="str">
        <f aca="false">VLOOKUP(I384,'[1]41-PR'!K$1:K$1048576,1,0)</f>
        <v>'Tuneiras_Do_Oeste'</v>
      </c>
      <c r="N384" s="0" t="n">
        <v>8599</v>
      </c>
    </row>
    <row r="385" customFormat="false" ht="12.8" hidden="false" customHeight="false" outlineLevel="0" collapsed="false">
      <c r="B385" s="0" t="n">
        <v>412795</v>
      </c>
      <c r="C385" s="0" t="n">
        <v>4</v>
      </c>
      <c r="D385" s="0" t="n">
        <v>41</v>
      </c>
      <c r="E385" s="2" t="n">
        <f aca="false">VLOOKUP(B385,'10'!$B$2:$F$5570,4,0)</f>
        <v>-24.5879</v>
      </c>
      <c r="F385" s="2" t="n">
        <f aca="false">VLOOKUP(B385,'10'!$B$2:$F$5570,5,0)</f>
        <v>-53.5105</v>
      </c>
      <c r="G385" s="3" t="n">
        <f aca="false">VLOOKUP(B385,'10'!$B$2:$J$5570,6,0)</f>
        <v>8766.43669721064</v>
      </c>
      <c r="H385" s="0" t="n">
        <f aca="false">IFERROR(IF(I385=K385,0,1),1)</f>
        <v>1</v>
      </c>
      <c r="I385" s="0" t="s">
        <v>4138</v>
      </c>
      <c r="K385" s="4" t="e">
        <f aca="false">VLOOKUP(I385,'[1]41-PR'!K$1:K$1048576,1,0)</f>
        <v>#N/A</v>
      </c>
      <c r="N385" s="0" t="n">
        <v>8128</v>
      </c>
    </row>
    <row r="386" customFormat="false" ht="12.8" hidden="false" customHeight="false" outlineLevel="0" collapsed="false">
      <c r="B386" s="0" t="n">
        <v>412796</v>
      </c>
      <c r="C386" s="0" t="n">
        <v>4</v>
      </c>
      <c r="D386" s="0" t="n">
        <v>41</v>
      </c>
      <c r="E386" s="2" t="n">
        <f aca="false">VLOOKUP(B386,'10'!$B$2:$F$5570,4,0)</f>
        <v>-25.0437</v>
      </c>
      <c r="F386" s="2" t="n">
        <f aca="false">VLOOKUP(B386,'10'!$B$2:$F$5570,5,0)</f>
        <v>-51.5282</v>
      </c>
      <c r="G386" s="3" t="n">
        <f aca="false">VLOOKUP(B386,'10'!$B$2:$J$5570,6,0)</f>
        <v>14387.8279454712</v>
      </c>
      <c r="H386" s="0" t="n">
        <f aca="false">IFERROR(IF(I386=K386,0,1),1)</f>
        <v>0</v>
      </c>
      <c r="I386" s="0" t="s">
        <v>4139</v>
      </c>
      <c r="K386" s="4" t="str">
        <f aca="false">VLOOKUP(I386,'[1]41-PR'!K$1:K$1048576,1,0)</f>
        <v>'Turvo'</v>
      </c>
      <c r="N386" s="0" t="n">
        <v>13340</v>
      </c>
    </row>
    <row r="387" customFormat="false" ht="12.8" hidden="false" customHeight="false" outlineLevel="0" collapsed="false">
      <c r="B387" s="0" t="n">
        <v>412800</v>
      </c>
      <c r="C387" s="0" t="n">
        <v>4</v>
      </c>
      <c r="D387" s="0" t="n">
        <v>41</v>
      </c>
      <c r="E387" s="2" t="n">
        <f aca="false">VLOOKUP(B387,'10'!$B$2:$F$5570,4,0)</f>
        <v>-24.5393</v>
      </c>
      <c r="F387" s="2" t="n">
        <f aca="false">VLOOKUP(B387,'10'!$B$2:$F$5570,5,0)</f>
        <v>-52.9865</v>
      </c>
      <c r="G387" s="3" t="n">
        <f aca="false">VLOOKUP(B387,'10'!$B$2:$J$5570,6,0)</f>
        <v>22777.8514528041</v>
      </c>
      <c r="H387" s="0" t="n">
        <f aca="false">IFERROR(IF(I387=K387,0,1),1)</f>
        <v>0</v>
      </c>
      <c r="I387" s="0" t="s">
        <v>4140</v>
      </c>
      <c r="K387" s="4" t="str">
        <f aca="false">VLOOKUP(I387,'[1]41-PR'!K$1:K$1048576,1,0)</f>
        <v>'Ubirata'</v>
      </c>
      <c r="N387" s="0" t="n">
        <v>21119</v>
      </c>
    </row>
    <row r="388" customFormat="false" ht="12.8" hidden="false" customHeight="false" outlineLevel="0" collapsed="false">
      <c r="B388" s="0" t="n">
        <v>412810</v>
      </c>
      <c r="C388" s="0" t="n">
        <v>4</v>
      </c>
      <c r="D388" s="0" t="n">
        <v>41</v>
      </c>
      <c r="E388" s="2" t="n">
        <f aca="false">VLOOKUP(B388,'10'!$B$2:$F$5570,4,0)</f>
        <v>-23.7656</v>
      </c>
      <c r="F388" s="2" t="n">
        <f aca="false">VLOOKUP(B388,'10'!$B$2:$F$5570,5,0)</f>
        <v>-53.3201</v>
      </c>
      <c r="G388" s="3" t="n">
        <f aca="false">VLOOKUP(B388,'10'!$B$2:$J$5570,6,0)</f>
        <v>119276.603634907</v>
      </c>
      <c r="H388" s="0" t="n">
        <f aca="false">IFERROR(IF(I388=K388,0,1),1)</f>
        <v>0</v>
      </c>
      <c r="I388" s="0" t="s">
        <v>4141</v>
      </c>
      <c r="K388" s="4" t="str">
        <f aca="false">VLOOKUP(I388,'[1]41-PR'!K$1:K$1048576,1,0)</f>
        <v>'Umuarama'</v>
      </c>
      <c r="N388" s="0" t="n">
        <v>110590</v>
      </c>
    </row>
    <row r="389" customFormat="false" ht="12.8" hidden="false" customHeight="false" outlineLevel="0" collapsed="false">
      <c r="B389" s="0" t="n">
        <v>412820</v>
      </c>
      <c r="C389" s="0" t="n">
        <v>4</v>
      </c>
      <c r="D389" s="0" t="n">
        <v>41</v>
      </c>
      <c r="E389" s="2" t="n">
        <f aca="false">VLOOKUP(B389,'10'!$B$2:$F$5570,4,0)</f>
        <v>-26.2273</v>
      </c>
      <c r="F389" s="2" t="n">
        <f aca="false">VLOOKUP(B389,'10'!$B$2:$F$5570,5,0)</f>
        <v>-51.0873</v>
      </c>
      <c r="G389" s="3" t="n">
        <f aca="false">VLOOKUP(B389,'10'!$B$2:$J$5570,6,0)</f>
        <v>61596.9446622043</v>
      </c>
      <c r="H389" s="0" t="n">
        <f aca="false">IFERROR(IF(I389=K389,0,1),1)</f>
        <v>0</v>
      </c>
      <c r="I389" s="0" t="s">
        <v>4142</v>
      </c>
      <c r="K389" s="4" t="str">
        <f aca="false">VLOOKUP(I389,'[1]41-PR'!K$1:K$1048576,1,0)</f>
        <v>'Uniao_Da_Vitoria'</v>
      </c>
      <c r="N389" s="0" t="n">
        <v>57111</v>
      </c>
    </row>
    <row r="390" customFormat="false" ht="12.8" hidden="false" customHeight="false" outlineLevel="0" collapsed="false">
      <c r="B390" s="0" t="n">
        <v>412830</v>
      </c>
      <c r="C390" s="0" t="n">
        <v>4</v>
      </c>
      <c r="D390" s="0" t="n">
        <v>41</v>
      </c>
      <c r="E390" s="2" t="n">
        <f aca="false">VLOOKUP(B390,'10'!$B$2:$F$5570,4,0)</f>
        <v>-23.0868</v>
      </c>
      <c r="F390" s="2" t="n">
        <f aca="false">VLOOKUP(B390,'10'!$B$2:$F$5570,5,0)</f>
        <v>-52.1573</v>
      </c>
      <c r="G390" s="3" t="n">
        <f aca="false">VLOOKUP(B390,'10'!$B$2:$J$5570,6,0)</f>
        <v>2798.83159808829</v>
      </c>
      <c r="H390" s="0" t="n">
        <f aca="false">IFERROR(IF(I390=K390,0,1),1)</f>
        <v>1</v>
      </c>
      <c r="I390" s="0" t="s">
        <v>4143</v>
      </c>
      <c r="K390" s="4" t="e">
        <f aca="false">VLOOKUP(I390,'[1]41-PR'!K$1:K$1048576,1,0)</f>
        <v>#N/A</v>
      </c>
      <c r="N390" s="0" t="n">
        <v>2595</v>
      </c>
    </row>
    <row r="391" customFormat="false" ht="12.8" hidden="false" customHeight="false" outlineLevel="0" collapsed="false">
      <c r="B391" s="0" t="n">
        <v>412840</v>
      </c>
      <c r="C391" s="0" t="n">
        <v>4</v>
      </c>
      <c r="D391" s="0" t="n">
        <v>41</v>
      </c>
      <c r="E391" s="2" t="n">
        <f aca="false">VLOOKUP(B391,'10'!$B$2:$F$5570,4,0)</f>
        <v>-23.2</v>
      </c>
      <c r="F391" s="2" t="n">
        <f aca="false">VLOOKUP(B391,'10'!$B$2:$F$5570,5,0)</f>
        <v>-50.7939</v>
      </c>
      <c r="G391" s="3" t="n">
        <f aca="false">VLOOKUP(B391,'10'!$B$2:$J$5570,6,0)</f>
        <v>12247.9890666245</v>
      </c>
      <c r="H391" s="0" t="n">
        <f aca="false">IFERROR(IF(I391=K391,0,1),1)</f>
        <v>0</v>
      </c>
      <c r="I391" s="0" t="s">
        <v>4144</v>
      </c>
      <c r="K391" s="4" t="str">
        <f aca="false">VLOOKUP(I391,'[1]41-PR'!K$1:K$1048576,1,0)</f>
        <v>'Urai'</v>
      </c>
      <c r="N391" s="0" t="n">
        <v>11356</v>
      </c>
    </row>
    <row r="392" customFormat="false" ht="12.8" hidden="false" customHeight="false" outlineLevel="0" collapsed="false">
      <c r="B392" s="0" t="n">
        <v>412850</v>
      </c>
      <c r="C392" s="0" t="n">
        <v>4</v>
      </c>
      <c r="D392" s="0" t="n">
        <v>41</v>
      </c>
      <c r="E392" s="2" t="n">
        <f aca="false">VLOOKUP(B392,'10'!$B$2:$F$5570,4,0)</f>
        <v>-23.8742</v>
      </c>
      <c r="F392" s="2" t="n">
        <f aca="false">VLOOKUP(B392,'10'!$B$2:$F$5570,5,0)</f>
        <v>-49.8032</v>
      </c>
      <c r="G392" s="3" t="n">
        <f aca="false">VLOOKUP(B392,'10'!$B$2:$J$5570,6,0)</f>
        <v>20971.2838509552</v>
      </c>
      <c r="H392" s="0" t="n">
        <f aca="false">IFERROR(IF(I392=K392,0,1),1)</f>
        <v>0</v>
      </c>
      <c r="I392" s="0" t="s">
        <v>3008</v>
      </c>
      <c r="K392" s="4" t="str">
        <f aca="false">VLOOKUP(I392,'[1]41-PR'!K$1:K$1048576,1,0)</f>
        <v>'Wenceslau_Braz'</v>
      </c>
      <c r="N392" s="0" t="n">
        <v>19444</v>
      </c>
    </row>
    <row r="393" customFormat="false" ht="12.8" hidden="false" customHeight="false" outlineLevel="0" collapsed="false">
      <c r="B393" s="0" t="n">
        <v>412853</v>
      </c>
      <c r="C393" s="0" t="n">
        <v>4</v>
      </c>
      <c r="D393" s="0" t="n">
        <v>41</v>
      </c>
      <c r="E393" s="2" t="n">
        <f aca="false">VLOOKUP(B393,'10'!$B$2:$F$5570,4,0)</f>
        <v>-24.2458</v>
      </c>
      <c r="F393" s="2" t="n">
        <f aca="false">VLOOKUP(B393,'10'!$B$2:$F$5570,5,0)</f>
        <v>-50.2376</v>
      </c>
      <c r="G393" s="3" t="n">
        <f aca="false">VLOOKUP(B393,'10'!$B$2:$J$5570,6,0)</f>
        <v>12622.2451608583</v>
      </c>
      <c r="H393" s="0" t="n">
        <f aca="false">IFERROR(IF(I393=K393,0,1),1)</f>
        <v>1</v>
      </c>
      <c r="I393" s="0" t="s">
        <v>4145</v>
      </c>
      <c r="K393" s="4" t="e">
        <f aca="false">VLOOKUP(I393,'[1]41-PR'!K$1:K$1048576,1,0)</f>
        <v>#N/A</v>
      </c>
      <c r="N393" s="0" t="n">
        <v>11703</v>
      </c>
    </row>
    <row r="394" customFormat="false" ht="12.8" hidden="false" customHeight="false" outlineLevel="0" collapsed="false">
      <c r="B394" s="0" t="n">
        <v>412855</v>
      </c>
      <c r="C394" s="0" t="n">
        <v>4</v>
      </c>
      <c r="D394" s="0" t="n">
        <v>41</v>
      </c>
      <c r="E394" s="2" t="n">
        <f aca="false">VLOOKUP(B394,'10'!$B$2:$F$5570,4,0)</f>
        <v>-25.0577</v>
      </c>
      <c r="F394" s="2" t="n">
        <f aca="false">VLOOKUP(B394,'10'!$B$2:$F$5570,5,0)</f>
        <v>-53.8771</v>
      </c>
      <c r="G394" s="3" t="n">
        <f aca="false">VLOOKUP(B394,'10'!$B$2:$J$5570,6,0)</f>
        <v>9264.72579097433</v>
      </c>
      <c r="H394" s="0" t="n">
        <f aca="false">IFERROR(IF(I394=K394,0,1),1)</f>
        <v>0</v>
      </c>
      <c r="I394" s="0" t="s">
        <v>4146</v>
      </c>
      <c r="K394" s="4" t="str">
        <f aca="false">VLOOKUP(I394,'[1]41-PR'!K$1:K$1048576,1,0)</f>
        <v>'Vera_Cruz_Do_Oeste'</v>
      </c>
      <c r="N394" s="0" t="n">
        <v>8590</v>
      </c>
    </row>
    <row r="395" customFormat="false" ht="12.8" hidden="false" customHeight="false" outlineLevel="0" collapsed="false">
      <c r="B395" s="0" t="n">
        <v>412860</v>
      </c>
      <c r="C395" s="0" t="n">
        <v>4</v>
      </c>
      <c r="D395" s="0" t="n">
        <v>41</v>
      </c>
      <c r="E395" s="2" t="n">
        <f aca="false">VLOOKUP(B395,'10'!$B$2:$F$5570,4,0)</f>
        <v>-25.8772</v>
      </c>
      <c r="F395" s="2" t="n">
        <f aca="false">VLOOKUP(B395,'10'!$B$2:$F$5570,5,0)</f>
        <v>-52.9051</v>
      </c>
      <c r="G395" s="3" t="n">
        <f aca="false">VLOOKUP(B395,'10'!$B$2:$J$5570,6,0)</f>
        <v>7918.69810911916</v>
      </c>
      <c r="H395" s="0" t="n">
        <f aca="false">IFERROR(IF(I395=K395,0,1),1)</f>
        <v>0</v>
      </c>
      <c r="I395" s="0" t="s">
        <v>4147</v>
      </c>
      <c r="K395" s="4" t="str">
        <f aca="false">VLOOKUP(I395,'[1]41-PR'!K$1:K$1048576,1,0)</f>
        <v>'Vere'</v>
      </c>
      <c r="N395" s="0" t="n">
        <v>7342</v>
      </c>
    </row>
    <row r="396" customFormat="false" ht="12.8" hidden="false" customHeight="false" outlineLevel="0" collapsed="false">
      <c r="B396" s="0" t="n">
        <v>412862</v>
      </c>
      <c r="C396" s="0" t="n">
        <v>4</v>
      </c>
      <c r="D396" s="0" t="n">
        <v>41</v>
      </c>
      <c r="E396" s="2" t="n">
        <f aca="false">VLOOKUP(B396,'10'!$B$2:$F$5570,4,0)</f>
        <v>-26.1146</v>
      </c>
      <c r="F396" s="2" t="n">
        <f aca="false">VLOOKUP(B396,'10'!$B$2:$F$5570,5,0)</f>
        <v>-52.7469</v>
      </c>
      <c r="G396" s="3" t="n">
        <f aca="false">VLOOKUP(B396,'10'!$B$2:$J$5570,6,0)</f>
        <v>3018.85535377615</v>
      </c>
      <c r="H396" s="0" t="n">
        <f aca="false">IFERROR(IF(I396=K396,0,1),1)</f>
        <v>1</v>
      </c>
      <c r="I396" s="0" t="s">
        <v>45</v>
      </c>
      <c r="K396" s="4" t="e">
        <f aca="false">VLOOKUP(I396,'[1]41-PR'!K$1:K$1048576,1,0)</f>
        <v>#N/A</v>
      </c>
      <c r="N396" s="0" t="n">
        <v>2799</v>
      </c>
    </row>
    <row r="397" customFormat="false" ht="12.8" hidden="false" customHeight="false" outlineLevel="0" collapsed="false">
      <c r="B397" s="0" t="n">
        <v>412863</v>
      </c>
      <c r="C397" s="0" t="n">
        <v>4</v>
      </c>
      <c r="D397" s="0" t="n">
        <v>41</v>
      </c>
      <c r="E397" s="2" t="n">
        <f aca="false">VLOOKUP(B397,'10'!$B$2:$F$5570,4,0)</f>
        <v>-24.5665</v>
      </c>
      <c r="F397" s="2" t="n">
        <f aca="false">VLOOKUP(B397,'10'!$B$2:$F$5570,5,0)</f>
        <v>-49.4219</v>
      </c>
      <c r="G397" s="3" t="n">
        <f aca="false">VLOOKUP(B397,'10'!$B$2:$J$5570,6,0)</f>
        <v>6049.5747335943</v>
      </c>
      <c r="H397" s="0" t="n">
        <f aca="false">IFERROR(IF(I397=K397,0,1),1)</f>
        <v>1</v>
      </c>
      <c r="I397" s="0" t="s">
        <v>4148</v>
      </c>
      <c r="K397" s="4" t="e">
        <f aca="false">VLOOKUP(I397,'[1]41-PR'!K$1:K$1048576,1,0)</f>
        <v>#N/A</v>
      </c>
      <c r="N397" s="0" t="n">
        <v>5609</v>
      </c>
    </row>
    <row r="398" customFormat="false" ht="12.8" hidden="false" customHeight="false" outlineLevel="0" collapsed="false">
      <c r="B398" s="0" t="n">
        <v>412865</v>
      </c>
      <c r="C398" s="0" t="n">
        <v>4</v>
      </c>
      <c r="D398" s="0" t="n">
        <v>41</v>
      </c>
      <c r="E398" s="2" t="n">
        <f aca="false">VLOOKUP(B398,'10'!$B$2:$F$5570,4,0)</f>
        <v>-25.3829</v>
      </c>
      <c r="F398" s="2" t="n">
        <f aca="false">VLOOKUP(B398,'10'!$B$2:$F$5570,5,0)</f>
        <v>-52.1987</v>
      </c>
      <c r="G398" s="3" t="n">
        <f aca="false">VLOOKUP(B398,'10'!$B$2:$J$5570,6,0)</f>
        <v>4338.99788790335</v>
      </c>
      <c r="H398" s="0" t="n">
        <f aca="false">IFERROR(IF(I398=K398,0,1),1)</f>
        <v>1</v>
      </c>
      <c r="I398" s="0" t="s">
        <v>4149</v>
      </c>
      <c r="K398" s="4" t="e">
        <f aca="false">VLOOKUP(I398,'[1]41-PR'!K$1:K$1048576,1,0)</f>
        <v>#N/A</v>
      </c>
      <c r="N398" s="0" t="n">
        <v>4023</v>
      </c>
    </row>
    <row r="399" customFormat="false" ht="12.8" hidden="false" customHeight="false" outlineLevel="0" collapsed="false">
      <c r="B399" s="0" t="n">
        <v>412870</v>
      </c>
      <c r="C399" s="0" t="n">
        <v>4</v>
      </c>
      <c r="D399" s="0" t="n">
        <v>41</v>
      </c>
      <c r="E399" s="2" t="n">
        <f aca="false">VLOOKUP(B399,'10'!$B$2:$F$5570,4,0)</f>
        <v>-26.2683</v>
      </c>
      <c r="F399" s="2" t="n">
        <f aca="false">VLOOKUP(B399,'10'!$B$2:$F$5570,5,0)</f>
        <v>-52.7843</v>
      </c>
      <c r="G399" s="3" t="n">
        <f aca="false">VLOOKUP(B399,'10'!$B$2:$J$5570,6,0)</f>
        <v>7352.4605025695</v>
      </c>
      <c r="H399" s="0" t="n">
        <f aca="false">IFERROR(IF(I399=K399,0,1),1)</f>
        <v>1</v>
      </c>
      <c r="I399" s="0" t="s">
        <v>4150</v>
      </c>
      <c r="K399" s="4" t="e">
        <f aca="false">VLOOKUP(I399,'[1]41-PR'!K$1:K$1048576,1,0)</f>
        <v>#N/A</v>
      </c>
      <c r="N399" s="0" t="n">
        <v>6817</v>
      </c>
    </row>
    <row r="400" customFormat="false" ht="12.8" hidden="false" customHeight="false" outlineLevel="0" collapsed="false">
      <c r="B400" s="0" t="n">
        <v>412880</v>
      </c>
      <c r="C400" s="0" t="n">
        <v>4</v>
      </c>
      <c r="D400" s="0" t="n">
        <v>41</v>
      </c>
      <c r="E400" s="2" t="n">
        <f aca="false">VLOOKUP(B400,'10'!$B$2:$F$5570,4,0)</f>
        <v>-23.7364</v>
      </c>
      <c r="F400" s="2" t="n">
        <f aca="false">VLOOKUP(B400,'10'!$B$2:$F$5570,5,0)</f>
        <v>-53.4884</v>
      </c>
      <c r="G400" s="3" t="n">
        <f aca="false">VLOOKUP(B400,'10'!$B$2:$J$5570,6,0)</f>
        <v>6177.92192441222</v>
      </c>
      <c r="H400" s="0" t="n">
        <f aca="false">IFERROR(IF(I400=K400,0,1),1)</f>
        <v>1</v>
      </c>
      <c r="I400" s="0" t="s">
        <v>4151</v>
      </c>
      <c r="K400" s="4" t="e">
        <f aca="false">VLOOKUP(I400,'[1]41-PR'!K$1:K$1048576,1,0)</f>
        <v>#N/A</v>
      </c>
      <c r="N400" s="0" t="n">
        <v>5728</v>
      </c>
    </row>
    <row r="401" customFormat="false" ht="12.8" hidden="false" customHeight="false" outlineLevel="0" collapsed="false">
      <c r="G401" s="3"/>
    </row>
    <row r="402" customFormat="false" ht="12.8" hidden="false" customHeight="false" outlineLevel="0" collapsed="false">
      <c r="G402" s="8" t="n">
        <f aca="false">SUM(G2:G400)</f>
        <v>12240371.2833577</v>
      </c>
      <c r="N402" s="9" t="n">
        <f aca="false">SUM(N2:N400)</f>
        <v>11348937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298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420005</v>
      </c>
      <c r="C2" s="0" t="n">
        <v>4</v>
      </c>
      <c r="D2" s="0" t="n">
        <v>42</v>
      </c>
      <c r="E2" s="2" t="n">
        <f aca="false">VLOOKUP(B2,'10'!$B$2:$F$5570,4,0)</f>
        <v>-27.6126</v>
      </c>
      <c r="F2" s="2" t="n">
        <f aca="false">VLOOKUP(B2,'10'!$B$2:$F$5570,5,0)</f>
        <v>-51.0233</v>
      </c>
      <c r="G2" s="3" t="n">
        <f aca="false">VLOOKUP(B2,'10'!$B$2:$J$5570,6,0)</f>
        <v>2779.4177372923</v>
      </c>
      <c r="H2" s="0" t="n">
        <f aca="false">IFERROR(IF(I2=K2,0,1),1)</f>
        <v>1</v>
      </c>
      <c r="I2" s="0" t="s">
        <v>4152</v>
      </c>
      <c r="K2" s="4" t="e">
        <f aca="false">VLOOKUP(I2,'[1]42-SC'!K$1:K$1048576,1,0)</f>
        <v>#N/A</v>
      </c>
      <c r="N2" s="0" t="n">
        <v>2577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420010</v>
      </c>
      <c r="C3" s="0" t="n">
        <v>4</v>
      </c>
      <c r="D3" s="0" t="n">
        <v>42</v>
      </c>
      <c r="E3" s="2" t="n">
        <f aca="false">VLOOKUP(B3,'10'!$B$2:$F$5570,4,0)</f>
        <v>-26.5716</v>
      </c>
      <c r="F3" s="2" t="n">
        <f aca="false">VLOOKUP(B3,'10'!$B$2:$F$5570,5,0)</f>
        <v>-52.3229</v>
      </c>
      <c r="G3" s="3" t="n">
        <f aca="false">VLOOKUP(B3,'10'!$B$2:$J$5570,6,0)</f>
        <v>19248.8429792222</v>
      </c>
      <c r="H3" s="0" t="n">
        <f aca="false">IFERROR(IF(I3=K3,0,1),1)</f>
        <v>0</v>
      </c>
      <c r="I3" s="0" t="s">
        <v>4153</v>
      </c>
      <c r="K3" s="4" t="str">
        <f aca="false">VLOOKUP(I3,'[1]42-SC'!K$1:K$1048576,1,0)</f>
        <v>'Abelardo_Luz'</v>
      </c>
      <c r="N3" s="0" t="n">
        <v>17847</v>
      </c>
      <c r="Q3" s="0" t="s">
        <v>4</v>
      </c>
      <c r="R3" s="0" t="n">
        <f aca="false">AVERAGE($G$1:$G$296)</f>
        <v>25868.6733670149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420020</v>
      </c>
      <c r="C4" s="0" t="n">
        <v>4</v>
      </c>
      <c r="D4" s="0" t="n">
        <v>42</v>
      </c>
      <c r="E4" s="2" t="n">
        <f aca="false">VLOOKUP(B4,'10'!$B$2:$F$5570,4,0)</f>
        <v>-27.4087</v>
      </c>
      <c r="F4" s="2" t="n">
        <f aca="false">VLOOKUP(B4,'10'!$B$2:$F$5570,5,0)</f>
        <v>-49.822</v>
      </c>
      <c r="G4" s="3" t="n">
        <f aca="false">VLOOKUP(B4,'10'!$B$2:$J$5570,6,0)</f>
        <v>11552.3257214349</v>
      </c>
      <c r="H4" s="0" t="n">
        <f aca="false">IFERROR(IF(I4=K4,0,1),1)</f>
        <v>0</v>
      </c>
      <c r="I4" s="0" t="s">
        <v>4154</v>
      </c>
      <c r="K4" s="4" t="str">
        <f aca="false">VLOOKUP(I4,'[1]42-SC'!K$1:K$1048576,1,0)</f>
        <v>'Agrolandia'</v>
      </c>
      <c r="N4" s="0" t="n">
        <v>10711</v>
      </c>
      <c r="Q4" s="0" t="s">
        <v>6</v>
      </c>
      <c r="R4" s="0" t="n">
        <f aca="false">SQRT(VAR($G$1:$G$296)/COUNT($G$1:$G$296))</f>
        <v>3655.4925713166</v>
      </c>
      <c r="T4" s="0" t="n">
        <v>2</v>
      </c>
      <c r="U4" s="3" t="n">
        <f aca="false">R7</f>
        <v>4004.10878917255</v>
      </c>
      <c r="V4" s="7" t="s">
        <v>7</v>
      </c>
    </row>
    <row r="5" customFormat="false" ht="12.8" hidden="false" customHeight="false" outlineLevel="0" collapsed="false">
      <c r="B5" s="0" t="n">
        <v>420030</v>
      </c>
      <c r="C5" s="0" t="n">
        <v>4</v>
      </c>
      <c r="D5" s="0" t="n">
        <v>42</v>
      </c>
      <c r="E5" s="2" t="n">
        <f aca="false">VLOOKUP(B5,'10'!$B$2:$F$5570,4,0)</f>
        <v>-27.2662</v>
      </c>
      <c r="F5" s="2" t="n">
        <f aca="false">VLOOKUP(B5,'10'!$B$2:$F$5570,5,0)</f>
        <v>-49.708</v>
      </c>
      <c r="G5" s="3" t="n">
        <f aca="false">VLOOKUP(B5,'10'!$B$2:$J$5570,6,0)</f>
        <v>5807.98002146645</v>
      </c>
      <c r="H5" s="0" t="n">
        <f aca="false">IFERROR(IF(I5=K5,0,1),1)</f>
        <v>1</v>
      </c>
      <c r="I5" s="0" t="s">
        <v>4155</v>
      </c>
      <c r="K5" s="4" t="e">
        <f aca="false">VLOOKUP(I5,'[1]42-SC'!K$1:K$1048576,1,0)</f>
        <v>#N/A</v>
      </c>
      <c r="N5" s="0" t="n">
        <v>5385</v>
      </c>
      <c r="Q5" s="0" t="s">
        <v>9</v>
      </c>
      <c r="R5" s="0" t="n">
        <f aca="false">MODE($G$1:$G$296)</f>
        <v>3439.4890043559</v>
      </c>
      <c r="T5" s="0" t="n">
        <v>3</v>
      </c>
      <c r="U5" s="3" t="n">
        <f aca="false">R6</f>
        <v>8508.6637677528</v>
      </c>
      <c r="V5" s="7" t="s">
        <v>10</v>
      </c>
    </row>
    <row r="6" customFormat="false" ht="12.8" hidden="false" customHeight="false" outlineLevel="0" collapsed="false">
      <c r="B6" s="0" t="n">
        <v>420040</v>
      </c>
      <c r="C6" s="0" t="n">
        <v>4</v>
      </c>
      <c r="D6" s="0" t="n">
        <v>42</v>
      </c>
      <c r="E6" s="2" t="n">
        <f aca="false">VLOOKUP(B6,'10'!$B$2:$F$5570,4,0)</f>
        <v>-26.9985</v>
      </c>
      <c r="F6" s="2" t="n">
        <f aca="false">VLOOKUP(B6,'10'!$B$2:$F$5570,5,0)</f>
        <v>-51.5528</v>
      </c>
      <c r="G6" s="3" t="n">
        <f aca="false">VLOOKUP(B6,'10'!$B$2:$J$5570,6,0)</f>
        <v>7698.67435343129</v>
      </c>
      <c r="H6" s="0" t="n">
        <f aca="false">IFERROR(IF(I6=K6,0,1),1)</f>
        <v>0</v>
      </c>
      <c r="I6" s="0" t="s">
        <v>4156</v>
      </c>
      <c r="K6" s="4" t="str">
        <f aca="false">VLOOKUP(I6,'[1]42-SC'!K$1:K$1048576,1,0)</f>
        <v>'Agua_Doce'</v>
      </c>
      <c r="N6" s="0" t="n">
        <v>7138</v>
      </c>
      <c r="Q6" s="0" t="s">
        <v>12</v>
      </c>
      <c r="R6" s="0" t="n">
        <f aca="false">MEDIAN($G$1:$G$296)</f>
        <v>8508.6637677528</v>
      </c>
    </row>
    <row r="7" customFormat="false" ht="12.8" hidden="false" customHeight="false" outlineLevel="0" collapsed="false">
      <c r="B7" s="0" t="n">
        <v>420050</v>
      </c>
      <c r="C7" s="0" t="n">
        <v>4</v>
      </c>
      <c r="D7" s="0" t="n">
        <v>42</v>
      </c>
      <c r="E7" s="2" t="n">
        <f aca="false">VLOOKUP(B7,'10'!$B$2:$F$5570,4,0)</f>
        <v>-27.0754</v>
      </c>
      <c r="F7" s="2" t="n">
        <f aca="false">VLOOKUP(B7,'10'!$B$2:$F$5570,5,0)</f>
        <v>-52.9808</v>
      </c>
      <c r="G7" s="3" t="n">
        <f aca="false">VLOOKUP(B7,'10'!$B$2:$J$5570,6,0)</f>
        <v>6962.02619100574</v>
      </c>
      <c r="H7" s="0" t="n">
        <f aca="false">IFERROR(IF(I7=K7,0,1),1)</f>
        <v>1</v>
      </c>
      <c r="I7" s="0" t="s">
        <v>4157</v>
      </c>
      <c r="K7" s="4" t="e">
        <f aca="false">VLOOKUP(I7,'[1]42-SC'!K$1:K$1048576,1,0)</f>
        <v>#N/A</v>
      </c>
      <c r="N7" s="0" t="n">
        <v>6455</v>
      </c>
      <c r="Q7" s="0" t="s">
        <v>14</v>
      </c>
      <c r="R7" s="0" t="n">
        <f aca="false">QUARTILE($G$1:$G$296, 1)</f>
        <v>4004.10878917255</v>
      </c>
    </row>
    <row r="8" customFormat="false" ht="12.8" hidden="false" customHeight="false" outlineLevel="0" collapsed="false">
      <c r="B8" s="0" t="n">
        <v>420055</v>
      </c>
      <c r="C8" s="0" t="n">
        <v>4</v>
      </c>
      <c r="D8" s="0" t="n">
        <v>42</v>
      </c>
      <c r="E8" s="2" t="n">
        <f aca="false">VLOOKUP(B8,'10'!$B$2:$F$5570,4,0)</f>
        <v>-26.8794</v>
      </c>
      <c r="F8" s="2" t="n">
        <f aca="false">VLOOKUP(B8,'10'!$B$2:$F$5570,5,0)</f>
        <v>-52.8568</v>
      </c>
      <c r="G8" s="3" t="n">
        <f aca="false">VLOOKUP(B8,'10'!$B$2:$J$5570,6,0)</f>
        <v>2564.78672071443</v>
      </c>
      <c r="H8" s="0" t="n">
        <f aca="false">IFERROR(IF(I8=K8,0,1),1)</f>
        <v>1</v>
      </c>
      <c r="I8" s="0" t="s">
        <v>4158</v>
      </c>
      <c r="K8" s="4" t="e">
        <f aca="false">VLOOKUP(I8,'[1]42-SC'!K$1:K$1048576,1,0)</f>
        <v>#N/A</v>
      </c>
      <c r="N8" s="0" t="n">
        <v>2378</v>
      </c>
      <c r="Q8" s="0" t="s">
        <v>16</v>
      </c>
      <c r="R8" s="0" t="n">
        <f aca="false">QUARTILE($G$1:$G$296, 3)</f>
        <v>20121.3881672197</v>
      </c>
    </row>
    <row r="9" customFormat="false" ht="12.8" hidden="false" customHeight="false" outlineLevel="0" collapsed="false">
      <c r="B9" s="0" t="n">
        <v>420060</v>
      </c>
      <c r="C9" s="0" t="n">
        <v>4</v>
      </c>
      <c r="D9" s="0" t="n">
        <v>42</v>
      </c>
      <c r="E9" s="2" t="n">
        <f aca="false">VLOOKUP(B9,'10'!$B$2:$F$5570,4,0)</f>
        <v>-27.6963</v>
      </c>
      <c r="F9" s="2" t="n">
        <f aca="false">VLOOKUP(B9,'10'!$B$2:$F$5570,5,0)</f>
        <v>-48.8243</v>
      </c>
      <c r="G9" s="3" t="n">
        <f aca="false">VLOOKUP(B9,'10'!$B$2:$J$5570,6,0)</f>
        <v>6878.97800871179</v>
      </c>
      <c r="H9" s="0" t="n">
        <f aca="false">IFERROR(IF(I9=K9,0,1),1)</f>
        <v>1</v>
      </c>
      <c r="I9" s="0" t="s">
        <v>4159</v>
      </c>
      <c r="K9" s="4" t="e">
        <f aca="false">VLOOKUP(I9,'[1]42-SC'!K$1:K$1048576,1,0)</f>
        <v>#N/A</v>
      </c>
      <c r="N9" s="0" t="n">
        <v>6378</v>
      </c>
      <c r="Q9" s="0" t="s">
        <v>18</v>
      </c>
      <c r="R9" s="0" t="n">
        <f aca="false">VAR($G$1:$G$296)</f>
        <v>3941974651.99049</v>
      </c>
    </row>
    <row r="10" customFormat="false" ht="12.8" hidden="false" customHeight="false" outlineLevel="0" collapsed="false">
      <c r="B10" s="0" t="n">
        <v>420070</v>
      </c>
      <c r="C10" s="0" t="n">
        <v>4</v>
      </c>
      <c r="D10" s="0" t="n">
        <v>42</v>
      </c>
      <c r="E10" s="2" t="n">
        <f aca="false">VLOOKUP(B10,'10'!$B$2:$F$5570,4,0)</f>
        <v>-27.7001</v>
      </c>
      <c r="F10" s="2" t="n">
        <f aca="false">VLOOKUP(B10,'10'!$B$2:$F$5570,5,0)</f>
        <v>-49.3273</v>
      </c>
      <c r="G10" s="3" t="n">
        <f aca="false">VLOOKUP(B10,'10'!$B$2:$J$5570,6,0)</f>
        <v>10768.2214548414</v>
      </c>
      <c r="H10" s="0" t="n">
        <f aca="false">IFERROR(IF(I10=K10,0,1),1)</f>
        <v>0</v>
      </c>
      <c r="I10" s="0" t="s">
        <v>4160</v>
      </c>
      <c r="K10" s="4" t="str">
        <f aca="false">VLOOKUP(I10,'[1]42-SC'!K$1:K$1048576,1,0)</f>
        <v>'Alfredo_Wagner'</v>
      </c>
      <c r="N10" s="0" t="n">
        <v>9984</v>
      </c>
      <c r="Q10" s="0" t="s">
        <v>20</v>
      </c>
      <c r="R10" s="0" t="n">
        <f aca="false">STDEV($G$1:$G$296)</f>
        <v>62785.1467465872</v>
      </c>
    </row>
    <row r="11" customFormat="false" ht="12.8" hidden="false" customHeight="false" outlineLevel="0" collapsed="false">
      <c r="B11" s="0" t="n">
        <v>420075</v>
      </c>
      <c r="C11" s="0" t="n">
        <v>4</v>
      </c>
      <c r="D11" s="0" t="n">
        <v>42</v>
      </c>
      <c r="E11" s="2" t="n">
        <f aca="false">VLOOKUP(B11,'10'!$B$2:$F$5570,4,0)</f>
        <v>-27.4333</v>
      </c>
      <c r="F11" s="2" t="n">
        <f aca="false">VLOOKUP(B11,'10'!$B$2:$F$5570,5,0)</f>
        <v>-51.9044</v>
      </c>
      <c r="G11" s="3" t="n">
        <f aca="false">VLOOKUP(B11,'10'!$B$2:$J$5570,6,0)</f>
        <v>2101.01115725471</v>
      </c>
      <c r="H11" s="0" t="n">
        <f aca="false">IFERROR(IF(I11=K11,0,1),1)</f>
        <v>1</v>
      </c>
      <c r="I11" s="0" t="s">
        <v>4161</v>
      </c>
      <c r="K11" s="4" t="e">
        <f aca="false">VLOOKUP(I11,'[1]42-SC'!K$1:K$1048576,1,0)</f>
        <v>#N/A</v>
      </c>
      <c r="N11" s="0" t="n">
        <v>1948</v>
      </c>
      <c r="Q11" s="0" t="s">
        <v>22</v>
      </c>
      <c r="R11" s="0" t="n">
        <f aca="false">KURT($G$1:$G$296)</f>
        <v>47.0913433211502</v>
      </c>
    </row>
    <row r="12" customFormat="false" ht="12.8" hidden="false" customHeight="false" outlineLevel="0" collapsed="false">
      <c r="B12" s="0" t="n">
        <v>420080</v>
      </c>
      <c r="C12" s="0" t="n">
        <v>4</v>
      </c>
      <c r="D12" s="0" t="n">
        <v>42</v>
      </c>
      <c r="E12" s="2" t="n">
        <f aca="false">VLOOKUP(B12,'10'!$B$2:$F$5570,4,0)</f>
        <v>-26.5382</v>
      </c>
      <c r="F12" s="2" t="n">
        <f aca="false">VLOOKUP(B12,'10'!$B$2:$F$5570,5,0)</f>
        <v>-53.3319</v>
      </c>
      <c r="G12" s="3" t="n">
        <f aca="false">VLOOKUP(B12,'10'!$B$2:$J$5570,6,0)</f>
        <v>6170.37208965823</v>
      </c>
      <c r="H12" s="0" t="n">
        <f aca="false">IFERROR(IF(I12=K12,0,1),1)</f>
        <v>1</v>
      </c>
      <c r="I12" s="0" t="s">
        <v>3015</v>
      </c>
      <c r="K12" s="4" t="e">
        <f aca="false">VLOOKUP(I12,'[1]42-SC'!K$1:K$1048576,1,0)</f>
        <v>#N/A</v>
      </c>
      <c r="N12" s="0" t="n">
        <v>5721</v>
      </c>
      <c r="Q12" s="0" t="s">
        <v>24</v>
      </c>
      <c r="R12" s="0" t="n">
        <f aca="false">SKEW($G$1:$G$296)</f>
        <v>6.20094887778537</v>
      </c>
    </row>
    <row r="13" customFormat="false" ht="12.8" hidden="false" customHeight="false" outlineLevel="0" collapsed="false">
      <c r="B13" s="0" t="n">
        <v>420090</v>
      </c>
      <c r="C13" s="0" t="n">
        <v>4</v>
      </c>
      <c r="D13" s="0" t="n">
        <v>42</v>
      </c>
      <c r="E13" s="2" t="n">
        <f aca="false">VLOOKUP(B13,'10'!$B$2:$F$5570,4,0)</f>
        <v>-27.5704</v>
      </c>
      <c r="F13" s="2" t="n">
        <f aca="false">VLOOKUP(B13,'10'!$B$2:$F$5570,5,0)</f>
        <v>-48.9879</v>
      </c>
      <c r="G13" s="3" t="n">
        <f aca="false">VLOOKUP(B13,'10'!$B$2:$J$5570,6,0)</f>
        <v>5241.74241491679</v>
      </c>
      <c r="H13" s="0" t="n">
        <f aca="false">IFERROR(IF(I13=K13,0,1),1)</f>
        <v>0</v>
      </c>
      <c r="I13" s="0" t="s">
        <v>4162</v>
      </c>
      <c r="K13" s="4" t="str">
        <f aca="false">VLOOKUP(I13,'[1]42-SC'!K$1:K$1048576,1,0)</f>
        <v>'Angelina'</v>
      </c>
      <c r="N13" s="0" t="n">
        <v>4860</v>
      </c>
      <c r="Q13" s="0" t="s">
        <v>26</v>
      </c>
      <c r="R13" s="0" t="n">
        <f aca="false">MAX($G$1:$G$296)-MIN($G$1:$G$296)</f>
        <v>627561.678612892</v>
      </c>
    </row>
    <row r="14" customFormat="false" ht="12.8" hidden="false" customHeight="false" outlineLevel="0" collapsed="false">
      <c r="B14" s="0" t="n">
        <v>420100</v>
      </c>
      <c r="C14" s="0" t="n">
        <v>4</v>
      </c>
      <c r="D14" s="0" t="n">
        <v>42</v>
      </c>
      <c r="E14" s="2" t="n">
        <f aca="false">VLOOKUP(B14,'10'!$B$2:$F$5570,4,0)</f>
        <v>-27.6897</v>
      </c>
      <c r="F14" s="2" t="n">
        <f aca="false">VLOOKUP(B14,'10'!$B$2:$F$5570,5,0)</f>
        <v>-51.1271</v>
      </c>
      <c r="G14" s="3" t="n">
        <f aca="false">VLOOKUP(B14,'10'!$B$2:$J$5570,6,0)</f>
        <v>7887.42022228118</v>
      </c>
      <c r="H14" s="0" t="n">
        <f aca="false">IFERROR(IF(I14=K14,0,1),1)</f>
        <v>0</v>
      </c>
      <c r="I14" s="0" t="s">
        <v>4163</v>
      </c>
      <c r="K14" s="4" t="str">
        <f aca="false">VLOOKUP(I14,'[1]42-SC'!K$1:K$1048576,1,0)</f>
        <v>'Anita_Garibaldi'</v>
      </c>
      <c r="N14" s="0" t="n">
        <v>7313</v>
      </c>
      <c r="Q14" s="0" t="s">
        <v>28</v>
      </c>
      <c r="R14" s="0" t="n">
        <f aca="false">MIN($G$1:$G$296)</f>
        <v>1387.01249909115</v>
      </c>
    </row>
    <row r="15" customFormat="false" ht="12.8" hidden="false" customHeight="false" outlineLevel="0" collapsed="false">
      <c r="B15" s="0" t="n">
        <v>420110</v>
      </c>
      <c r="C15" s="0" t="n">
        <v>4</v>
      </c>
      <c r="D15" s="0" t="n">
        <v>42</v>
      </c>
      <c r="E15" s="2" t="n">
        <f aca="false">VLOOKUP(B15,'10'!$B$2:$F$5570,4,0)</f>
        <v>-27.9012</v>
      </c>
      <c r="F15" s="2" t="n">
        <f aca="false">VLOOKUP(B15,'10'!$B$2:$F$5570,5,0)</f>
        <v>-49.1316</v>
      </c>
      <c r="G15" s="3" t="n">
        <f aca="false">VLOOKUP(B15,'10'!$B$2:$J$5570,6,0)</f>
        <v>3490.18075198986</v>
      </c>
      <c r="H15" s="0" t="n">
        <f aca="false">IFERROR(IF(I15=K15,0,1),1)</f>
        <v>0</v>
      </c>
      <c r="I15" s="0" t="s">
        <v>4164</v>
      </c>
      <c r="K15" s="4" t="str">
        <f aca="false">VLOOKUP(I15,'[1]42-SC'!K$1:K$1048576,1,0)</f>
        <v>'Anitapolis'</v>
      </c>
      <c r="N15" s="0" t="n">
        <v>3236</v>
      </c>
      <c r="Q15" s="0" t="s">
        <v>30</v>
      </c>
      <c r="R15" s="0" t="n">
        <f aca="false">MAX($G$1:$G$296)</f>
        <v>628948.691111983</v>
      </c>
    </row>
    <row r="16" customFormat="false" ht="12.8" hidden="false" customHeight="false" outlineLevel="0" collapsed="false">
      <c r="B16" s="0" t="n">
        <v>420120</v>
      </c>
      <c r="C16" s="0" t="n">
        <v>4</v>
      </c>
      <c r="D16" s="0" t="n">
        <v>42</v>
      </c>
      <c r="E16" s="2" t="n">
        <f aca="false">VLOOKUP(B16,'10'!$B$2:$F$5570,4,0)</f>
        <v>-27.5191</v>
      </c>
      <c r="F16" s="2" t="n">
        <f aca="false">VLOOKUP(B16,'10'!$B$2:$F$5570,5,0)</f>
        <v>-48.766</v>
      </c>
      <c r="G16" s="3" t="n">
        <f aca="false">VLOOKUP(B16,'10'!$B$2:$J$5570,6,0)</f>
        <v>9071.66573083645</v>
      </c>
      <c r="H16" s="0" t="n">
        <f aca="false">IFERROR(IF(I16=K16,0,1),1)</f>
        <v>1</v>
      </c>
      <c r="I16" s="0" t="s">
        <v>2206</v>
      </c>
      <c r="K16" s="4" t="e">
        <f aca="false">VLOOKUP(I16,'[1]42-SC'!K$1:K$1048576,1,0)</f>
        <v>#N/A</v>
      </c>
      <c r="N16" s="0" t="n">
        <v>8411</v>
      </c>
      <c r="Q16" s="0" t="s">
        <v>32</v>
      </c>
      <c r="R16" s="0" t="n">
        <f aca="false">SUM($G$1:$G$296)</f>
        <v>7631258.6432694</v>
      </c>
    </row>
    <row r="17" customFormat="false" ht="12.8" hidden="false" customHeight="false" outlineLevel="0" collapsed="false">
      <c r="B17" s="0" t="n">
        <v>420125</v>
      </c>
      <c r="C17" s="0" t="n">
        <v>4</v>
      </c>
      <c r="D17" s="0" t="n">
        <v>42</v>
      </c>
      <c r="E17" s="2" t="n">
        <f aca="false">VLOOKUP(B17,'10'!$B$2:$F$5570,4,0)</f>
        <v>-27.0375</v>
      </c>
      <c r="F17" s="2" t="n">
        <f aca="false">VLOOKUP(B17,'10'!$B$2:$F$5570,5,0)</f>
        <v>-49.3885</v>
      </c>
      <c r="G17" s="3" t="n">
        <f aca="false">VLOOKUP(B17,'10'!$B$2:$J$5570,6,0)</f>
        <v>11471.434634785</v>
      </c>
      <c r="H17" s="0" t="n">
        <f aca="false">IFERROR(IF(I17=K17,0,1),1)</f>
        <v>1</v>
      </c>
      <c r="I17" s="0" t="s">
        <v>4165</v>
      </c>
      <c r="K17" s="4" t="e">
        <f aca="false">VLOOKUP(I17,'[1]42-SC'!K$1:K$1048576,1,0)</f>
        <v>#N/A</v>
      </c>
      <c r="N17" s="0" t="n">
        <v>10636</v>
      </c>
      <c r="Q17" s="0" t="s">
        <v>34</v>
      </c>
      <c r="R17" s="0" t="n">
        <f aca="false">COUNT($G$1:$G$296)</f>
        <v>295</v>
      </c>
    </row>
    <row r="18" customFormat="false" ht="12.8" hidden="false" customHeight="false" outlineLevel="0" collapsed="false">
      <c r="B18" s="0" t="n">
        <v>420127</v>
      </c>
      <c r="C18" s="0" t="n">
        <v>4</v>
      </c>
      <c r="D18" s="0" t="n">
        <v>42</v>
      </c>
      <c r="E18" s="2" t="n">
        <f aca="false">VLOOKUP(B18,'10'!$B$2:$F$5570,4,0)</f>
        <v>-27.1587</v>
      </c>
      <c r="F18" s="2" t="n">
        <f aca="false">VLOOKUP(B18,'10'!$B$2:$F$5570,5,0)</f>
        <v>-52.1423</v>
      </c>
      <c r="G18" s="3" t="n">
        <f aca="false">VLOOKUP(B18,'10'!$B$2:$J$5570,6,0)</f>
        <v>4601.08500864919</v>
      </c>
      <c r="H18" s="0" t="n">
        <f aca="false">IFERROR(IF(I18=K18,0,1),1)</f>
        <v>0</v>
      </c>
      <c r="I18" s="0" t="s">
        <v>4166</v>
      </c>
      <c r="K18" s="4" t="str">
        <f aca="false">VLOOKUP(I18,'[1]42-SC'!K$1:K$1048576,1,0)</f>
        <v>'Arabuta'</v>
      </c>
      <c r="N18" s="0" t="n">
        <v>4266</v>
      </c>
    </row>
    <row r="19" customFormat="false" ht="12.8" hidden="false" customHeight="false" outlineLevel="0" collapsed="false">
      <c r="B19" s="0" t="n">
        <v>420130</v>
      </c>
      <c r="C19" s="0" t="n">
        <v>4</v>
      </c>
      <c r="D19" s="0" t="n">
        <v>42</v>
      </c>
      <c r="E19" s="2" t="n">
        <f aca="false">VLOOKUP(B19,'10'!$B$2:$F$5570,4,0)</f>
        <v>-26.3754</v>
      </c>
      <c r="F19" s="2" t="n">
        <f aca="false">VLOOKUP(B19,'10'!$B$2:$F$5570,5,0)</f>
        <v>-48.7188</v>
      </c>
      <c r="G19" s="3" t="n">
        <f aca="false">VLOOKUP(B19,'10'!$B$2:$J$5570,6,0)</f>
        <v>39593.4905455958</v>
      </c>
      <c r="H19" s="0" t="n">
        <f aca="false">IFERROR(IF(I19=K19,0,1),1)</f>
        <v>1</v>
      </c>
      <c r="I19" s="0" t="s">
        <v>4167</v>
      </c>
      <c r="K19" s="4" t="e">
        <f aca="false">VLOOKUP(I19,'[1]42-SC'!K$1:K$1048576,1,0)</f>
        <v>#N/A</v>
      </c>
      <c r="N19" s="0" t="n">
        <v>36710</v>
      </c>
    </row>
    <row r="20" customFormat="false" ht="12.8" hidden="false" customHeight="false" outlineLevel="0" collapsed="false">
      <c r="B20" s="0" t="n">
        <v>420140</v>
      </c>
      <c r="C20" s="0" t="n">
        <v>4</v>
      </c>
      <c r="D20" s="0" t="n">
        <v>42</v>
      </c>
      <c r="E20" s="2" t="n">
        <f aca="false">VLOOKUP(B20,'10'!$B$2:$F$5570,4,0)</f>
        <v>-28.9356</v>
      </c>
      <c r="F20" s="2" t="n">
        <f aca="false">VLOOKUP(B20,'10'!$B$2:$F$5570,5,0)</f>
        <v>-49.4918</v>
      </c>
      <c r="G20" s="3" t="n">
        <f aca="false">VLOOKUP(B20,'10'!$B$2:$J$5570,6,0)</f>
        <v>72886.1047150714</v>
      </c>
      <c r="H20" s="0" t="n">
        <f aca="false">IFERROR(IF(I20=K20,0,1),1)</f>
        <v>0</v>
      </c>
      <c r="I20" s="0" t="s">
        <v>4168</v>
      </c>
      <c r="K20" s="4" t="str">
        <f aca="false">VLOOKUP(I20,'[1]42-SC'!K$1:K$1048576,1,0)</f>
        <v>'Ararangua'</v>
      </c>
      <c r="N20" s="0" t="n">
        <v>67578</v>
      </c>
    </row>
    <row r="21" customFormat="false" ht="12.8" hidden="false" customHeight="false" outlineLevel="0" collapsed="false">
      <c r="B21" s="0" t="n">
        <v>420150</v>
      </c>
      <c r="C21" s="0" t="n">
        <v>4</v>
      </c>
      <c r="D21" s="0" t="n">
        <v>42</v>
      </c>
      <c r="E21" s="2" t="n">
        <f aca="false">VLOOKUP(B21,'10'!$B$2:$F$5570,4,0)</f>
        <v>-28.2448</v>
      </c>
      <c r="F21" s="2" t="n">
        <f aca="false">VLOOKUP(B21,'10'!$B$2:$F$5570,5,0)</f>
        <v>-49.0215</v>
      </c>
      <c r="G21" s="3" t="n">
        <f aca="false">VLOOKUP(B21,'10'!$B$2:$J$5570,6,0)</f>
        <v>9261.49014750833</v>
      </c>
      <c r="H21" s="0" t="n">
        <f aca="false">IFERROR(IF(I21=K21,0,1),1)</f>
        <v>0</v>
      </c>
      <c r="I21" s="0" t="s">
        <v>4169</v>
      </c>
      <c r="K21" s="4" t="str">
        <f aca="false">VLOOKUP(I21,'[1]42-SC'!K$1:K$1048576,1,0)</f>
        <v>'Armazem'</v>
      </c>
      <c r="N21" s="0" t="n">
        <v>8587</v>
      </c>
    </row>
    <row r="22" customFormat="false" ht="12.8" hidden="false" customHeight="false" outlineLevel="0" collapsed="false">
      <c r="B22" s="0" t="n">
        <v>420160</v>
      </c>
      <c r="C22" s="0" t="n">
        <v>4</v>
      </c>
      <c r="D22" s="0" t="n">
        <v>42</v>
      </c>
      <c r="E22" s="2" t="n">
        <f aca="false">VLOOKUP(B22,'10'!$B$2:$F$5570,4,0)</f>
        <v>-26.9257</v>
      </c>
      <c r="F22" s="2" t="n">
        <f aca="false">VLOOKUP(B22,'10'!$B$2:$F$5570,5,0)</f>
        <v>-51.3407</v>
      </c>
      <c r="G22" s="3" t="n">
        <f aca="false">VLOOKUP(B22,'10'!$B$2:$J$5570,6,0)</f>
        <v>3829.92331591966</v>
      </c>
      <c r="H22" s="0" t="n">
        <f aca="false">IFERROR(IF(I22=K22,0,1),1)</f>
        <v>0</v>
      </c>
      <c r="I22" s="0" t="s">
        <v>4170</v>
      </c>
      <c r="K22" s="4" t="str">
        <f aca="false">VLOOKUP(I22,'[1]42-SC'!K$1:K$1048576,1,0)</f>
        <v>'Arroio_Trinta'</v>
      </c>
      <c r="N22" s="0" t="n">
        <v>3551</v>
      </c>
    </row>
    <row r="23" customFormat="false" ht="12.8" hidden="false" customHeight="false" outlineLevel="0" collapsed="false">
      <c r="B23" s="0" t="n">
        <v>420165</v>
      </c>
      <c r="C23" s="0" t="n">
        <v>4</v>
      </c>
      <c r="D23" s="0" t="n">
        <v>42</v>
      </c>
      <c r="E23" s="2" t="n">
        <f aca="false">VLOOKUP(B23,'10'!$B$2:$F$5570,4,0)</f>
        <v>-27.0748</v>
      </c>
      <c r="F23" s="2" t="n">
        <f aca="false">VLOOKUP(B23,'10'!$B$2:$F$5570,5,0)</f>
        <v>-52.4543</v>
      </c>
      <c r="G23" s="3" t="n">
        <f aca="false">VLOOKUP(B23,'10'!$B$2:$J$5570,6,0)</f>
        <v>2422.41840821052</v>
      </c>
      <c r="H23" s="0" t="n">
        <f aca="false">IFERROR(IF(I23=K23,0,1),1)</f>
        <v>1</v>
      </c>
      <c r="I23" s="0" t="s">
        <v>4171</v>
      </c>
      <c r="K23" s="4" t="e">
        <f aca="false">VLOOKUP(I23,'[1]42-SC'!K$1:K$1048576,1,0)</f>
        <v>#N/A</v>
      </c>
      <c r="N23" s="0" t="n">
        <v>2246</v>
      </c>
    </row>
    <row r="24" customFormat="false" ht="12.8" hidden="false" customHeight="false" outlineLevel="0" collapsed="false">
      <c r="B24" s="0" t="n">
        <v>420170</v>
      </c>
      <c r="C24" s="0" t="n">
        <v>4</v>
      </c>
      <c r="D24" s="0" t="n">
        <v>42</v>
      </c>
      <c r="E24" s="2" t="n">
        <f aca="false">VLOOKUP(B24,'10'!$B$2:$F$5570,4,0)</f>
        <v>-26.9548</v>
      </c>
      <c r="F24" s="2" t="n">
        <f aca="false">VLOOKUP(B24,'10'!$B$2:$F$5570,5,0)</f>
        <v>-49.3783</v>
      </c>
      <c r="G24" s="3" t="n">
        <f aca="false">VLOOKUP(B24,'10'!$B$2:$J$5570,6,0)</f>
        <v>8508.6637677528</v>
      </c>
      <c r="H24" s="0" t="n">
        <f aca="false">IFERROR(IF(I24=K24,0,1),1)</f>
        <v>1</v>
      </c>
      <c r="I24" s="0" t="s">
        <v>4172</v>
      </c>
      <c r="K24" s="4" t="e">
        <f aca="false">VLOOKUP(I24,'[1]42-SC'!K$1:K$1048576,1,0)</f>
        <v>#N/A</v>
      </c>
      <c r="N24" s="0" t="n">
        <v>7889</v>
      </c>
    </row>
    <row r="25" customFormat="false" ht="12.8" hidden="false" customHeight="false" outlineLevel="0" collapsed="false">
      <c r="B25" s="0" t="n">
        <v>420180</v>
      </c>
      <c r="C25" s="0" t="n">
        <v>4</v>
      </c>
      <c r="D25" s="0" t="n">
        <v>42</v>
      </c>
      <c r="E25" s="2" t="n">
        <f aca="false">VLOOKUP(B25,'10'!$B$2:$F$5570,4,0)</f>
        <v>-27.4219</v>
      </c>
      <c r="F25" s="2" t="n">
        <f aca="false">VLOOKUP(B25,'10'!$B$2:$F$5570,5,0)</f>
        <v>-49.7789</v>
      </c>
      <c r="G25" s="3" t="n">
        <f aca="false">VLOOKUP(B25,'10'!$B$2:$J$5570,6,0)</f>
        <v>3479.39527376987</v>
      </c>
      <c r="H25" s="0" t="n">
        <f aca="false">IFERROR(IF(I25=K25,0,1),1)</f>
        <v>1</v>
      </c>
      <c r="I25" s="0" t="s">
        <v>4173</v>
      </c>
      <c r="K25" s="4" t="e">
        <f aca="false">VLOOKUP(I25,'[1]42-SC'!K$1:K$1048576,1,0)</f>
        <v>#N/A</v>
      </c>
      <c r="N25" s="0" t="n">
        <v>3226</v>
      </c>
    </row>
    <row r="26" customFormat="false" ht="12.8" hidden="false" customHeight="false" outlineLevel="0" collapsed="false">
      <c r="B26" s="0" t="n">
        <v>420190</v>
      </c>
      <c r="C26" s="0" t="n">
        <v>4</v>
      </c>
      <c r="D26" s="0" t="n">
        <v>42</v>
      </c>
      <c r="E26" s="2" t="n">
        <f aca="false">VLOOKUP(B26,'10'!$B$2:$F$5570,4,0)</f>
        <v>-27.3098</v>
      </c>
      <c r="F26" s="2" t="n">
        <f aca="false">VLOOKUP(B26,'10'!$B$2:$F$5570,5,0)</f>
        <v>-49.6295</v>
      </c>
      <c r="G26" s="3" t="n">
        <f aca="false">VLOOKUP(B26,'10'!$B$2:$J$5570,6,0)</f>
        <v>6121.83743766826</v>
      </c>
      <c r="H26" s="0" t="n">
        <f aca="false">IFERROR(IF(I26=K26,0,1),1)</f>
        <v>1</v>
      </c>
      <c r="I26" s="0" t="s">
        <v>926</v>
      </c>
      <c r="K26" s="4" t="e">
        <f aca="false">VLOOKUP(I26,'[1]42-SC'!K$1:K$1048576,1,0)</f>
        <v>#N/A</v>
      </c>
      <c r="N26" s="0" t="n">
        <v>5676</v>
      </c>
    </row>
    <row r="27" customFormat="false" ht="12.8" hidden="false" customHeight="false" outlineLevel="0" collapsed="false">
      <c r="B27" s="0" t="n">
        <v>420195</v>
      </c>
      <c r="C27" s="0" t="n">
        <v>4</v>
      </c>
      <c r="D27" s="0" t="n">
        <v>42</v>
      </c>
      <c r="E27" s="2" t="n">
        <f aca="false">VLOOKUP(B27,'10'!$B$2:$F$5570,4,0)</f>
        <v>-28.9806</v>
      </c>
      <c r="F27" s="2" t="n">
        <f aca="false">VLOOKUP(B27,'10'!$B$2:$F$5570,5,0)</f>
        <v>-49.4237</v>
      </c>
      <c r="G27" s="3" t="n">
        <f aca="false">VLOOKUP(B27,'10'!$B$2:$J$5570,6,0)</f>
        <v>13702.9500785016</v>
      </c>
      <c r="H27" s="0" t="n">
        <f aca="false">IFERROR(IF(I27=K27,0,1),1)</f>
        <v>1</v>
      </c>
      <c r="I27" s="0" t="s">
        <v>4174</v>
      </c>
      <c r="K27" s="4" t="e">
        <f aca="false">VLOOKUP(I27,'[1]42-SC'!K$1:K$1048576,1,0)</f>
        <v>#N/A</v>
      </c>
      <c r="N27" s="0" t="n">
        <v>12705</v>
      </c>
    </row>
    <row r="28" customFormat="false" ht="12.8" hidden="false" customHeight="false" outlineLevel="0" collapsed="false">
      <c r="B28" s="0" t="n">
        <v>420200</v>
      </c>
      <c r="C28" s="0" t="n">
        <v>4</v>
      </c>
      <c r="D28" s="0" t="n">
        <v>42</v>
      </c>
      <c r="E28" s="2" t="n">
        <f aca="false">VLOOKUP(B28,'10'!$B$2:$F$5570,4,0)</f>
        <v>-26.9926</v>
      </c>
      <c r="F28" s="2" t="n">
        <f aca="false">VLOOKUP(B28,'10'!$B$2:$F$5570,5,0)</f>
        <v>-48.6352</v>
      </c>
      <c r="G28" s="3" t="n">
        <f aca="false">VLOOKUP(B28,'10'!$B$2:$J$5570,6,0)</f>
        <v>149629.096441613</v>
      </c>
      <c r="H28" s="0" t="n">
        <f aca="false">IFERROR(IF(I28=K28,0,1),1)</f>
        <v>0</v>
      </c>
      <c r="I28" s="0" t="s">
        <v>4175</v>
      </c>
      <c r="K28" s="4" t="str">
        <f aca="false">VLOOKUP(I28,'[1]42-SC'!K$1:K$1048576,1,0)</f>
        <v>'Balneario_Camboriu'</v>
      </c>
      <c r="N28" s="0" t="n">
        <v>138732</v>
      </c>
    </row>
    <row r="29" customFormat="false" ht="12.8" hidden="false" customHeight="false" outlineLevel="0" collapsed="false">
      <c r="B29" s="0" t="n">
        <v>420205</v>
      </c>
      <c r="C29" s="0" t="n">
        <v>4</v>
      </c>
      <c r="D29" s="0" t="n">
        <v>42</v>
      </c>
      <c r="E29" s="2" t="n">
        <f aca="false">VLOOKUP(B29,'10'!$B$2:$F$5570,4,0)</f>
        <v>-26.4597</v>
      </c>
      <c r="F29" s="2" t="n">
        <f aca="false">VLOOKUP(B29,'10'!$B$2:$F$5570,5,0)</f>
        <v>-48.6123</v>
      </c>
      <c r="G29" s="3" t="n">
        <f aca="false">VLOOKUP(B29,'10'!$B$2:$J$5570,6,0)</f>
        <v>11378.679522093</v>
      </c>
      <c r="H29" s="0" t="n">
        <f aca="false">IFERROR(IF(I29=K29,0,1),1)</f>
        <v>1</v>
      </c>
      <c r="I29" s="0" t="s">
        <v>4176</v>
      </c>
      <c r="K29" s="4" t="e">
        <f aca="false">VLOOKUP(I29,'[1]42-SC'!K$1:K$1048576,1,0)</f>
        <v>#N/A</v>
      </c>
      <c r="N29" s="0" t="n">
        <v>10550</v>
      </c>
    </row>
    <row r="30" customFormat="false" ht="12.8" hidden="false" customHeight="false" outlineLevel="0" collapsed="false">
      <c r="B30" s="0" t="n">
        <v>420207</v>
      </c>
      <c r="C30" s="0" t="n">
        <v>4</v>
      </c>
      <c r="D30" s="0" t="n">
        <v>42</v>
      </c>
      <c r="E30" s="2" t="n">
        <f aca="false">VLOOKUP(B30,'10'!$B$2:$F$5570,4,0)</f>
        <v>-29.1527</v>
      </c>
      <c r="F30" s="2" t="n">
        <f aca="false">VLOOKUP(B30,'10'!$B$2:$F$5570,5,0)</f>
        <v>-49.5841</v>
      </c>
      <c r="G30" s="3" t="n">
        <f aca="false">VLOOKUP(B30,'10'!$B$2:$J$5570,6,0)</f>
        <v>11531.8333128169</v>
      </c>
      <c r="H30" s="0" t="n">
        <f aca="false">IFERROR(IF(I30=K30,0,1),1)</f>
        <v>1</v>
      </c>
      <c r="I30" s="0" t="s">
        <v>4177</v>
      </c>
      <c r="K30" s="4" t="e">
        <f aca="false">VLOOKUP(I30,'[1]42-SC'!K$1:K$1048576,1,0)</f>
        <v>#N/A</v>
      </c>
      <c r="N30" s="0" t="n">
        <v>10692</v>
      </c>
    </row>
    <row r="31" customFormat="false" ht="12.8" hidden="false" customHeight="false" outlineLevel="0" collapsed="false">
      <c r="B31" s="0" t="n">
        <v>420208</v>
      </c>
      <c r="C31" s="0" t="n">
        <v>4</v>
      </c>
      <c r="D31" s="0" t="n">
        <v>42</v>
      </c>
      <c r="E31" s="2" t="n">
        <f aca="false">VLOOKUP(B31,'10'!$B$2:$F$5570,4,0)</f>
        <v>-26.7705</v>
      </c>
      <c r="F31" s="2" t="n">
        <f aca="false">VLOOKUP(B31,'10'!$B$2:$F$5570,5,0)</f>
        <v>-53.6413</v>
      </c>
      <c r="G31" s="3" t="n">
        <f aca="false">VLOOKUP(B31,'10'!$B$2:$J$5570,6,0)</f>
        <v>2920.70750197421</v>
      </c>
      <c r="H31" s="0" t="n">
        <f aca="false">IFERROR(IF(I31=K31,0,1),1)</f>
        <v>1</v>
      </c>
      <c r="I31" s="0" t="s">
        <v>4178</v>
      </c>
      <c r="K31" s="4" t="e">
        <f aca="false">VLOOKUP(I31,'[1]42-SC'!K$1:K$1048576,1,0)</f>
        <v>#N/A</v>
      </c>
      <c r="N31" s="0" t="n">
        <v>2708</v>
      </c>
    </row>
    <row r="32" customFormat="false" ht="12.8" hidden="false" customHeight="false" outlineLevel="0" collapsed="false">
      <c r="B32" s="0" t="n">
        <v>420209</v>
      </c>
      <c r="C32" s="0" t="n">
        <v>4</v>
      </c>
      <c r="D32" s="0" t="n">
        <v>42</v>
      </c>
      <c r="E32" s="2" t="n">
        <f aca="false">VLOOKUP(B32,'10'!$B$2:$F$5570,4,0)</f>
        <v>-26.654</v>
      </c>
      <c r="F32" s="2" t="n">
        <f aca="false">VLOOKUP(B32,'10'!$B$2:$F$5570,5,0)</f>
        <v>-53.44</v>
      </c>
      <c r="G32" s="3" t="n">
        <f aca="false">VLOOKUP(B32,'10'!$B$2:$J$5570,6,0)</f>
        <v>1837.84548868688</v>
      </c>
      <c r="H32" s="0" t="n">
        <f aca="false">IFERROR(IF(I32=K32,0,1),1)</f>
        <v>1</v>
      </c>
      <c r="I32" s="0" t="s">
        <v>3226</v>
      </c>
      <c r="K32" s="4" t="e">
        <f aca="false">VLOOKUP(I32,'[1]42-SC'!K$1:K$1048576,1,0)</f>
        <v>#N/A</v>
      </c>
      <c r="N32" s="0" t="n">
        <v>1704</v>
      </c>
    </row>
    <row r="33" customFormat="false" ht="12.8" hidden="false" customHeight="false" outlineLevel="0" collapsed="false">
      <c r="B33" s="0" t="n">
        <v>420210</v>
      </c>
      <c r="C33" s="0" t="n">
        <v>4</v>
      </c>
      <c r="D33" s="0" t="n">
        <v>42</v>
      </c>
      <c r="E33" s="2" t="n">
        <f aca="false">VLOOKUP(B33,'10'!$B$2:$F$5570,4,0)</f>
        <v>-26.637</v>
      </c>
      <c r="F33" s="2" t="n">
        <f aca="false">VLOOKUP(B33,'10'!$B$2:$F$5570,5,0)</f>
        <v>-48.6933</v>
      </c>
      <c r="G33" s="3" t="n">
        <f aca="false">VLOOKUP(B33,'10'!$B$2:$J$5570,6,0)</f>
        <v>30698.7066575672</v>
      </c>
      <c r="H33" s="0" t="n">
        <f aca="false">IFERROR(IF(I33=K33,0,1),1)</f>
        <v>1</v>
      </c>
      <c r="I33" s="0" t="s">
        <v>4179</v>
      </c>
      <c r="K33" s="4" t="e">
        <f aca="false">VLOOKUP(I33,'[1]42-SC'!K$1:K$1048576,1,0)</f>
        <v>#N/A</v>
      </c>
      <c r="N33" s="0" t="n">
        <v>28463</v>
      </c>
    </row>
    <row r="34" customFormat="false" ht="12.8" hidden="false" customHeight="false" outlineLevel="0" collapsed="false">
      <c r="B34" s="0" t="n">
        <v>420213</v>
      </c>
      <c r="C34" s="0" t="n">
        <v>4</v>
      </c>
      <c r="D34" s="0" t="n">
        <v>42</v>
      </c>
      <c r="E34" s="2" t="n">
        <f aca="false">VLOOKUP(B34,'10'!$B$2:$F$5570,4,0)</f>
        <v>-26.2746</v>
      </c>
      <c r="F34" s="2" t="n">
        <f aca="false">VLOOKUP(B34,'10'!$B$2:$F$5570,5,0)</f>
        <v>-50.4664</v>
      </c>
      <c r="G34" s="3" t="n">
        <f aca="false">VLOOKUP(B34,'10'!$B$2:$J$5570,6,0)</f>
        <v>6806.71530463784</v>
      </c>
      <c r="H34" s="0" t="n">
        <f aca="false">IFERROR(IF(I34=K34,0,1),1)</f>
        <v>1</v>
      </c>
      <c r="I34" s="0" t="s">
        <v>4180</v>
      </c>
      <c r="K34" s="4" t="e">
        <f aca="false">VLOOKUP(I34,'[1]42-SC'!K$1:K$1048576,1,0)</f>
        <v>#N/A</v>
      </c>
      <c r="N34" s="0" t="n">
        <v>6311</v>
      </c>
    </row>
    <row r="35" customFormat="false" ht="12.8" hidden="false" customHeight="false" outlineLevel="0" collapsed="false">
      <c r="B35" s="0" t="n">
        <v>420215</v>
      </c>
      <c r="C35" s="0" t="n">
        <v>4</v>
      </c>
      <c r="D35" s="0" t="n">
        <v>42</v>
      </c>
      <c r="E35" s="2" t="n">
        <f aca="false">VLOOKUP(B35,'10'!$B$2:$F$5570,4,0)</f>
        <v>-26.843</v>
      </c>
      <c r="F35" s="2" t="n">
        <f aca="false">VLOOKUP(B35,'10'!$B$2:$F$5570,5,0)</f>
        <v>-53.5758</v>
      </c>
      <c r="G35" s="3" t="n">
        <f aca="false">VLOOKUP(B35,'10'!$B$2:$J$5570,6,0)</f>
        <v>2915.31476286422</v>
      </c>
      <c r="H35" s="0" t="n">
        <f aca="false">IFERROR(IF(I35=K35,0,1),1)</f>
        <v>1</v>
      </c>
      <c r="I35" s="0" t="s">
        <v>1821</v>
      </c>
      <c r="K35" s="4" t="e">
        <f aca="false">VLOOKUP(I35,'[1]42-SC'!K$1:K$1048576,1,0)</f>
        <v>#N/A</v>
      </c>
      <c r="N35" s="0" t="n">
        <v>2703</v>
      </c>
    </row>
    <row r="36" customFormat="false" ht="12.8" hidden="false" customHeight="false" outlineLevel="0" collapsed="false">
      <c r="B36" s="0" t="n">
        <v>420220</v>
      </c>
      <c r="C36" s="0" t="n">
        <v>4</v>
      </c>
      <c r="D36" s="0" t="n">
        <v>42</v>
      </c>
      <c r="E36" s="2" t="n">
        <f aca="false">VLOOKUP(B36,'10'!$B$2:$F$5570,4,0)</f>
        <v>-26.781</v>
      </c>
      <c r="F36" s="2" t="n">
        <f aca="false">VLOOKUP(B36,'10'!$B$2:$F$5570,5,0)</f>
        <v>-49.3593</v>
      </c>
      <c r="G36" s="3" t="n">
        <f aca="false">VLOOKUP(B36,'10'!$B$2:$J$5570,6,0)</f>
        <v>12431.3421963644</v>
      </c>
      <c r="H36" s="0" t="n">
        <f aca="false">IFERROR(IF(I36=K36,0,1),1)</f>
        <v>0</v>
      </c>
      <c r="I36" s="0" t="s">
        <v>4181</v>
      </c>
      <c r="K36" s="4" t="str">
        <f aca="false">VLOOKUP(I36,'[1]42-SC'!K$1:K$1048576,1,0)</f>
        <v>'Benedito_Novo'</v>
      </c>
      <c r="N36" s="0" t="n">
        <v>11526</v>
      </c>
    </row>
    <row r="37" customFormat="false" ht="12.8" hidden="false" customHeight="false" outlineLevel="0" collapsed="false">
      <c r="B37" s="0" t="n">
        <v>420230</v>
      </c>
      <c r="C37" s="0" t="n">
        <v>4</v>
      </c>
      <c r="D37" s="0" t="n">
        <v>42</v>
      </c>
      <c r="E37" s="2" t="n">
        <f aca="false">VLOOKUP(B37,'10'!$B$2:$F$5570,4,0)</f>
        <v>-27.496</v>
      </c>
      <c r="F37" s="2" t="n">
        <f aca="false">VLOOKUP(B37,'10'!$B$2:$F$5570,5,0)</f>
        <v>-48.6598</v>
      </c>
      <c r="G37" s="3" t="n">
        <f aca="false">VLOOKUP(B37,'10'!$B$2:$J$5570,6,0)</f>
        <v>72756.6789764315</v>
      </c>
      <c r="H37" s="0" t="n">
        <f aca="false">IFERROR(IF(I37=K37,0,1),1)</f>
        <v>0</v>
      </c>
      <c r="I37" s="0" t="s">
        <v>4182</v>
      </c>
      <c r="K37" s="4" t="str">
        <f aca="false">VLOOKUP(I37,'[1]42-SC'!K$1:K$1048576,1,0)</f>
        <v>'Biguacu'</v>
      </c>
      <c r="N37" s="0" t="n">
        <v>67458</v>
      </c>
    </row>
    <row r="38" customFormat="false" ht="12.8" hidden="false" customHeight="false" outlineLevel="0" collapsed="false">
      <c r="B38" s="0" t="n">
        <v>420240</v>
      </c>
      <c r="C38" s="0" t="n">
        <v>4</v>
      </c>
      <c r="D38" s="0" t="n">
        <v>42</v>
      </c>
      <c r="E38" s="2" t="n">
        <f aca="false">VLOOKUP(B38,'10'!$B$2:$F$5570,4,0)</f>
        <v>-26.9155</v>
      </c>
      <c r="F38" s="2" t="n">
        <f aca="false">VLOOKUP(B38,'10'!$B$2:$F$5570,5,0)</f>
        <v>-49.0709</v>
      </c>
      <c r="G38" s="3" t="n">
        <f aca="false">VLOOKUP(B38,'10'!$B$2:$J$5570,6,0)</f>
        <v>380144.965341887</v>
      </c>
      <c r="H38" s="0" t="n">
        <f aca="false">IFERROR(IF(I38=K38,0,1),1)</f>
        <v>0</v>
      </c>
      <c r="I38" s="0" t="s">
        <v>4183</v>
      </c>
      <c r="K38" s="4" t="str">
        <f aca="false">VLOOKUP(I38,'[1]42-SC'!K$1:K$1048576,1,0)</f>
        <v>'Blumenau'</v>
      </c>
      <c r="N38" s="0" t="n">
        <v>352460</v>
      </c>
    </row>
    <row r="39" customFormat="false" ht="12.8" hidden="false" customHeight="false" outlineLevel="0" collapsed="false">
      <c r="B39" s="0" t="n">
        <v>420243</v>
      </c>
      <c r="C39" s="0" t="n">
        <v>4</v>
      </c>
      <c r="D39" s="0" t="n">
        <v>42</v>
      </c>
      <c r="E39" s="2" t="n">
        <f aca="false">VLOOKUP(B39,'10'!$B$2:$F$5570,4,0)</f>
        <v>-27.7455</v>
      </c>
      <c r="F39" s="2" t="n">
        <f aca="false">VLOOKUP(B39,'10'!$B$2:$F$5570,5,0)</f>
        <v>-49.9423</v>
      </c>
      <c r="G39" s="3" t="n">
        <f aca="false">VLOOKUP(B39,'10'!$B$2:$J$5570,6,0)</f>
        <v>3731.77546411772</v>
      </c>
      <c r="H39" s="0" t="n">
        <f aca="false">IFERROR(IF(I39=K39,0,1),1)</f>
        <v>1</v>
      </c>
      <c r="I39" s="0" t="s">
        <v>4184</v>
      </c>
      <c r="K39" s="4" t="e">
        <f aca="false">VLOOKUP(I39,'[1]42-SC'!K$1:K$1048576,1,0)</f>
        <v>#N/A</v>
      </c>
      <c r="N39" s="0" t="n">
        <v>3460</v>
      </c>
    </row>
    <row r="40" customFormat="false" ht="12.8" hidden="false" customHeight="false" outlineLevel="0" collapsed="false">
      <c r="B40" s="0" t="n">
        <v>420245</v>
      </c>
      <c r="C40" s="0" t="n">
        <v>4</v>
      </c>
      <c r="D40" s="0" t="n">
        <v>42</v>
      </c>
      <c r="E40" s="2" t="n">
        <f aca="false">VLOOKUP(B40,'10'!$B$2:$F$5570,4,0)</f>
        <v>-27.1382</v>
      </c>
      <c r="F40" s="2" t="n">
        <f aca="false">VLOOKUP(B40,'10'!$B$2:$F$5570,5,0)</f>
        <v>-48.5146</v>
      </c>
      <c r="G40" s="3" t="n">
        <f aca="false">VLOOKUP(B40,'10'!$B$2:$J$5570,6,0)</f>
        <v>20700.5683476333</v>
      </c>
      <c r="H40" s="0" t="n">
        <f aca="false">IFERROR(IF(I40=K40,0,1),1)</f>
        <v>1</v>
      </c>
      <c r="I40" s="0" t="s">
        <v>4185</v>
      </c>
      <c r="K40" s="4" t="e">
        <f aca="false">VLOOKUP(I40,'[1]42-SC'!K$1:K$1048576,1,0)</f>
        <v>#N/A</v>
      </c>
      <c r="N40" s="0" t="n">
        <v>19193</v>
      </c>
    </row>
    <row r="41" customFormat="false" ht="12.8" hidden="false" customHeight="false" outlineLevel="0" collapsed="false">
      <c r="B41" s="0" t="n">
        <v>420250</v>
      </c>
      <c r="C41" s="0" t="n">
        <v>4</v>
      </c>
      <c r="D41" s="0" t="n">
        <v>42</v>
      </c>
      <c r="E41" s="2" t="n">
        <f aca="false">VLOOKUP(B41,'10'!$B$2:$F$5570,4,0)</f>
        <v>-28.3377</v>
      </c>
      <c r="F41" s="2" t="n">
        <f aca="false">VLOOKUP(B41,'10'!$B$2:$F$5570,5,0)</f>
        <v>-49.6373</v>
      </c>
      <c r="G41" s="3" t="n">
        <f aca="false">VLOOKUP(B41,'10'!$B$2:$J$5570,6,0)</f>
        <v>5082.11733726089</v>
      </c>
      <c r="H41" s="0" t="n">
        <f aca="false">IFERROR(IF(I41=K41,0,1),1)</f>
        <v>0</v>
      </c>
      <c r="I41" s="0" t="s">
        <v>4186</v>
      </c>
      <c r="K41" s="4" t="str">
        <f aca="false">VLOOKUP(I41,'[1]42-SC'!K$1:K$1048576,1,0)</f>
        <v>'Bom_Jardim_Da_Serra'</v>
      </c>
      <c r="N41" s="0" t="n">
        <v>4712</v>
      </c>
    </row>
    <row r="42" customFormat="false" ht="12.8" hidden="false" customHeight="false" outlineLevel="0" collapsed="false">
      <c r="B42" s="0" t="n">
        <v>420253</v>
      </c>
      <c r="C42" s="0" t="n">
        <v>4</v>
      </c>
      <c r="D42" s="0" t="n">
        <v>42</v>
      </c>
      <c r="E42" s="2" t="n">
        <f aca="false">VLOOKUP(B42,'10'!$B$2:$F$5570,4,0)</f>
        <v>-26.7326</v>
      </c>
      <c r="F42" s="2" t="n">
        <f aca="false">VLOOKUP(B42,'10'!$B$2:$F$5570,5,0)</f>
        <v>-52.3919</v>
      </c>
      <c r="G42" s="3" t="n">
        <f aca="false">VLOOKUP(B42,'10'!$B$2:$J$5570,6,0)</f>
        <v>3193.58010094005</v>
      </c>
      <c r="H42" s="0" t="n">
        <f aca="false">IFERROR(IF(I42=K42,0,1),1)</f>
        <v>1</v>
      </c>
      <c r="I42" s="0" t="s">
        <v>714</v>
      </c>
      <c r="K42" s="4" t="e">
        <f aca="false">VLOOKUP(I42,'[1]42-SC'!K$1:K$1048576,1,0)</f>
        <v>#N/A</v>
      </c>
      <c r="N42" s="0" t="n">
        <v>2961</v>
      </c>
    </row>
    <row r="43" customFormat="false" ht="12.8" hidden="false" customHeight="false" outlineLevel="0" collapsed="false">
      <c r="B43" s="0" t="n">
        <v>420257</v>
      </c>
      <c r="C43" s="0" t="n">
        <v>4</v>
      </c>
      <c r="D43" s="0" t="n">
        <v>42</v>
      </c>
      <c r="E43" s="2" t="n">
        <f aca="false">VLOOKUP(B43,'10'!$B$2:$F$5570,4,0)</f>
        <v>-26.6927</v>
      </c>
      <c r="F43" s="2" t="n">
        <f aca="false">VLOOKUP(B43,'10'!$B$2:$F$5570,5,0)</f>
        <v>-53.0967</v>
      </c>
      <c r="G43" s="3" t="n">
        <f aca="false">VLOOKUP(B43,'10'!$B$2:$J$5570,6,0)</f>
        <v>2314.56362601058</v>
      </c>
      <c r="H43" s="0" t="n">
        <f aca="false">IFERROR(IF(I43=K43,0,1),1)</f>
        <v>1</v>
      </c>
      <c r="I43" s="0" t="s">
        <v>4187</v>
      </c>
      <c r="K43" s="4" t="e">
        <f aca="false">VLOOKUP(I43,'[1]42-SC'!K$1:K$1048576,1,0)</f>
        <v>#N/A</v>
      </c>
      <c r="N43" s="0" t="n">
        <v>2146</v>
      </c>
    </row>
    <row r="44" customFormat="false" ht="12.8" hidden="false" customHeight="false" outlineLevel="0" collapsed="false">
      <c r="B44" s="0" t="n">
        <v>420260</v>
      </c>
      <c r="C44" s="0" t="n">
        <v>4</v>
      </c>
      <c r="D44" s="0" t="n">
        <v>42</v>
      </c>
      <c r="E44" s="2" t="n">
        <f aca="false">VLOOKUP(B44,'10'!$B$2:$F$5570,4,0)</f>
        <v>-27.799</v>
      </c>
      <c r="F44" s="2" t="n">
        <f aca="false">VLOOKUP(B44,'10'!$B$2:$F$5570,5,0)</f>
        <v>-49.487</v>
      </c>
      <c r="G44" s="3" t="n">
        <f aca="false">VLOOKUP(B44,'10'!$B$2:$J$5570,6,0)</f>
        <v>10645.2670031335</v>
      </c>
      <c r="H44" s="0" t="n">
        <f aca="false">IFERROR(IF(I44=K44,0,1),1)</f>
        <v>0</v>
      </c>
      <c r="I44" s="0" t="s">
        <v>4188</v>
      </c>
      <c r="K44" s="4" t="str">
        <f aca="false">VLOOKUP(I44,'[1]42-SC'!K$1:K$1048576,1,0)</f>
        <v>'Bom_Retiro'</v>
      </c>
      <c r="N44" s="0" t="n">
        <v>9870</v>
      </c>
    </row>
    <row r="45" customFormat="false" ht="12.8" hidden="false" customHeight="false" outlineLevel="0" collapsed="false">
      <c r="B45" s="0" t="n">
        <v>420270</v>
      </c>
      <c r="C45" s="0" t="n">
        <v>4</v>
      </c>
      <c r="D45" s="0" t="n">
        <v>42</v>
      </c>
      <c r="E45" s="2" t="n">
        <f aca="false">VLOOKUP(B45,'10'!$B$2:$F$5570,4,0)</f>
        <v>-27.2007</v>
      </c>
      <c r="F45" s="2" t="n">
        <f aca="false">VLOOKUP(B45,'10'!$B$2:$F$5570,5,0)</f>
        <v>-49.0689</v>
      </c>
      <c r="G45" s="3" t="n">
        <f aca="false">VLOOKUP(B45,'10'!$B$2:$J$5570,6,0)</f>
        <v>5575.01369191459</v>
      </c>
      <c r="H45" s="0" t="n">
        <f aca="false">IFERROR(IF(I45=K45,0,1),1)</f>
        <v>1</v>
      </c>
      <c r="I45" s="0" t="s">
        <v>4189</v>
      </c>
      <c r="K45" s="4" t="e">
        <f aca="false">VLOOKUP(I45,'[1]42-SC'!K$1:K$1048576,1,0)</f>
        <v>#N/A</v>
      </c>
      <c r="N45" s="0" t="n">
        <v>5169</v>
      </c>
    </row>
    <row r="46" customFormat="false" ht="12.8" hidden="false" customHeight="false" outlineLevel="0" collapsed="false">
      <c r="B46" s="0" t="n">
        <v>420280</v>
      </c>
      <c r="C46" s="0" t="n">
        <v>4</v>
      </c>
      <c r="D46" s="0" t="n">
        <v>42</v>
      </c>
      <c r="E46" s="2" t="n">
        <f aca="false">VLOOKUP(B46,'10'!$B$2:$F$5570,4,0)</f>
        <v>-28.2681</v>
      </c>
      <c r="F46" s="2" t="n">
        <f aca="false">VLOOKUP(B46,'10'!$B$2:$F$5570,5,0)</f>
        <v>-49.1701</v>
      </c>
      <c r="G46" s="3" t="n">
        <f aca="false">VLOOKUP(B46,'10'!$B$2:$J$5570,6,0)</f>
        <v>35609.3348911302</v>
      </c>
      <c r="H46" s="0" t="n">
        <f aca="false">IFERROR(IF(I46=K46,0,1),1)</f>
        <v>0</v>
      </c>
      <c r="I46" s="0" t="s">
        <v>4190</v>
      </c>
      <c r="K46" s="4" t="str">
        <f aca="false">VLOOKUP(I46,'[1]42-SC'!K$1:K$1048576,1,0)</f>
        <v>'Braco_Do_Norte'</v>
      </c>
      <c r="N46" s="0" t="n">
        <v>33016</v>
      </c>
    </row>
    <row r="47" customFormat="false" ht="12.8" hidden="false" customHeight="false" outlineLevel="0" collapsed="false">
      <c r="B47" s="0" t="n">
        <v>420285</v>
      </c>
      <c r="C47" s="0" t="n">
        <v>4</v>
      </c>
      <c r="D47" s="0" t="n">
        <v>42</v>
      </c>
      <c r="E47" s="2" t="n">
        <f aca="false">VLOOKUP(B47,'10'!$B$2:$F$5570,4,0)</f>
        <v>-27.3586</v>
      </c>
      <c r="F47" s="2" t="n">
        <f aca="false">VLOOKUP(B47,'10'!$B$2:$F$5570,5,0)</f>
        <v>-49.8821</v>
      </c>
      <c r="G47" s="3" t="n">
        <f aca="false">VLOOKUP(B47,'10'!$B$2:$J$5570,6,0)</f>
        <v>4010.04080219355</v>
      </c>
      <c r="H47" s="0" t="n">
        <f aca="false">IFERROR(IF(I47=K47,0,1),1)</f>
        <v>1</v>
      </c>
      <c r="I47" s="0" t="s">
        <v>4191</v>
      </c>
      <c r="K47" s="4" t="e">
        <f aca="false">VLOOKUP(I47,'[1]42-SC'!K$1:K$1048576,1,0)</f>
        <v>#N/A</v>
      </c>
      <c r="N47" s="0" t="n">
        <v>3718</v>
      </c>
    </row>
    <row r="48" customFormat="false" ht="12.8" hidden="false" customHeight="false" outlineLevel="0" collapsed="false">
      <c r="B48" s="0" t="n">
        <v>420287</v>
      </c>
      <c r="C48" s="0" t="n">
        <v>4</v>
      </c>
      <c r="D48" s="0" t="n">
        <v>42</v>
      </c>
      <c r="E48" s="2" t="n">
        <f aca="false">VLOOKUP(B48,'10'!$B$2:$F$5570,4,0)</f>
        <v>-27.3058</v>
      </c>
      <c r="F48" s="2" t="n">
        <f aca="false">VLOOKUP(B48,'10'!$B$2:$F$5570,5,0)</f>
        <v>-50.8684</v>
      </c>
      <c r="G48" s="3" t="n">
        <f aca="false">VLOOKUP(B48,'10'!$B$2:$J$5570,6,0)</f>
        <v>2667.24876380437</v>
      </c>
      <c r="H48" s="0" t="n">
        <f aca="false">IFERROR(IF(I48=K48,0,1),1)</f>
        <v>1</v>
      </c>
      <c r="I48" s="0" t="s">
        <v>4192</v>
      </c>
      <c r="K48" s="4" t="e">
        <f aca="false">VLOOKUP(I48,'[1]42-SC'!K$1:K$1048576,1,0)</f>
        <v>#N/A</v>
      </c>
      <c r="N48" s="0" t="n">
        <v>2473</v>
      </c>
    </row>
    <row r="49" customFormat="false" ht="12.8" hidden="false" customHeight="false" outlineLevel="0" collapsed="false">
      <c r="B49" s="0" t="n">
        <v>420290</v>
      </c>
      <c r="C49" s="0" t="n">
        <v>4</v>
      </c>
      <c r="D49" s="0" t="n">
        <v>42</v>
      </c>
      <c r="E49" s="2" t="n">
        <f aca="false">VLOOKUP(B49,'10'!$B$2:$F$5570,4,0)</f>
        <v>-27.0977</v>
      </c>
      <c r="F49" s="2" t="n">
        <f aca="false">VLOOKUP(B49,'10'!$B$2:$F$5570,5,0)</f>
        <v>-48.9107</v>
      </c>
      <c r="G49" s="3" t="n">
        <f aca="false">VLOOKUP(B49,'10'!$B$2:$J$5570,6,0)</f>
        <v>142047.983800779</v>
      </c>
      <c r="H49" s="0" t="n">
        <f aca="false">IFERROR(IF(I49=K49,0,1),1)</f>
        <v>0</v>
      </c>
      <c r="I49" s="0" t="s">
        <v>4193</v>
      </c>
      <c r="K49" s="4" t="str">
        <f aca="false">VLOOKUP(I49,'[1]42-SC'!K$1:K$1048576,1,0)</f>
        <v>'Brusque'</v>
      </c>
      <c r="N49" s="0" t="n">
        <v>131703</v>
      </c>
    </row>
    <row r="50" customFormat="false" ht="12.8" hidden="false" customHeight="false" outlineLevel="0" collapsed="false">
      <c r="B50" s="0" t="n">
        <v>420300</v>
      </c>
      <c r="C50" s="0" t="n">
        <v>4</v>
      </c>
      <c r="D50" s="0" t="n">
        <v>42</v>
      </c>
      <c r="E50" s="2" t="n">
        <f aca="false">VLOOKUP(B50,'10'!$B$2:$F$5570,4,0)</f>
        <v>-26.7757</v>
      </c>
      <c r="F50" s="2" t="n">
        <f aca="false">VLOOKUP(B50,'10'!$B$2:$F$5570,5,0)</f>
        <v>-51.012</v>
      </c>
      <c r="G50" s="3" t="n">
        <f aca="false">VLOOKUP(B50,'10'!$B$2:$J$5570,6,0)</f>
        <v>83978.9690643346</v>
      </c>
      <c r="H50" s="0" t="n">
        <f aca="false">IFERROR(IF(I50=K50,0,1),1)</f>
        <v>0</v>
      </c>
      <c r="I50" s="0" t="s">
        <v>4194</v>
      </c>
      <c r="K50" s="4" t="str">
        <f aca="false">VLOOKUP(I50,'[1]42-SC'!K$1:K$1048576,1,0)</f>
        <v>'Cacador'</v>
      </c>
      <c r="N50" s="0" t="n">
        <v>77863</v>
      </c>
    </row>
    <row r="51" customFormat="false" ht="12.8" hidden="false" customHeight="false" outlineLevel="0" collapsed="false">
      <c r="B51" s="0" t="n">
        <v>420310</v>
      </c>
      <c r="C51" s="0" t="n">
        <v>4</v>
      </c>
      <c r="D51" s="0" t="n">
        <v>42</v>
      </c>
      <c r="E51" s="2" t="n">
        <f aca="false">VLOOKUP(B51,'10'!$B$2:$F$5570,4,0)</f>
        <v>-27.0741</v>
      </c>
      <c r="F51" s="2" t="n">
        <f aca="false">VLOOKUP(B51,'10'!$B$2:$F$5570,5,0)</f>
        <v>-53.2458</v>
      </c>
      <c r="G51" s="3" t="n">
        <f aca="false">VLOOKUP(B51,'10'!$B$2:$J$5570,6,0)</f>
        <v>6651.40441826993</v>
      </c>
      <c r="H51" s="0" t="n">
        <f aca="false">IFERROR(IF(I51=K51,0,1),1)</f>
        <v>0</v>
      </c>
      <c r="I51" s="0" t="s">
        <v>4195</v>
      </c>
      <c r="K51" s="4" t="str">
        <f aca="false">VLOOKUP(I51,'[1]42-SC'!K$1:K$1048576,1,0)</f>
        <v>'Caibi'</v>
      </c>
      <c r="N51" s="0" t="n">
        <v>6167</v>
      </c>
    </row>
    <row r="52" customFormat="false" ht="12.8" hidden="false" customHeight="false" outlineLevel="0" collapsed="false">
      <c r="B52" s="0" t="n">
        <v>420315</v>
      </c>
      <c r="C52" s="0" t="n">
        <v>4</v>
      </c>
      <c r="D52" s="0" t="n">
        <v>42</v>
      </c>
      <c r="E52" s="2" t="n">
        <f aca="false">VLOOKUP(B52,'10'!$B$2:$F$5570,4,0)</f>
        <v>-26.5942</v>
      </c>
      <c r="F52" s="2" t="n">
        <f aca="false">VLOOKUP(B52,'10'!$B$2:$F$5570,5,0)</f>
        <v>-51.095</v>
      </c>
      <c r="G52" s="3" t="n">
        <f aca="false">VLOOKUP(B52,'10'!$B$2:$J$5570,6,0)</f>
        <v>3620.68503845179</v>
      </c>
      <c r="H52" s="0" t="n">
        <f aca="false">IFERROR(IF(I52=K52,0,1),1)</f>
        <v>1</v>
      </c>
      <c r="I52" s="0" t="s">
        <v>4196</v>
      </c>
      <c r="K52" s="4" t="e">
        <f aca="false">VLOOKUP(I52,'[1]42-SC'!K$1:K$1048576,1,0)</f>
        <v>#N/A</v>
      </c>
      <c r="N52" s="0" t="n">
        <v>3357</v>
      </c>
    </row>
    <row r="53" customFormat="false" ht="12.8" hidden="false" customHeight="false" outlineLevel="0" collapsed="false">
      <c r="B53" s="0" t="n">
        <v>420320</v>
      </c>
      <c r="C53" s="0" t="n">
        <v>4</v>
      </c>
      <c r="D53" s="0" t="n">
        <v>42</v>
      </c>
      <c r="E53" s="2" t="n">
        <f aca="false">VLOOKUP(B53,'10'!$B$2:$F$5570,4,0)</f>
        <v>-27.0241</v>
      </c>
      <c r="F53" s="2" t="n">
        <f aca="false">VLOOKUP(B53,'10'!$B$2:$F$5570,5,0)</f>
        <v>-48.6503</v>
      </c>
      <c r="G53" s="3" t="n">
        <f aca="false">VLOOKUP(B53,'10'!$B$2:$J$5570,6,0)</f>
        <v>87183.3346434947</v>
      </c>
      <c r="H53" s="0" t="n">
        <f aca="false">IFERROR(IF(I53=K53,0,1),1)</f>
        <v>0</v>
      </c>
      <c r="I53" s="0" t="s">
        <v>4197</v>
      </c>
      <c r="K53" s="4" t="str">
        <f aca="false">VLOOKUP(I53,'[1]42-SC'!K$1:K$1048576,1,0)</f>
        <v>'Camboriu'</v>
      </c>
      <c r="N53" s="0" t="n">
        <v>80834</v>
      </c>
    </row>
    <row r="54" customFormat="false" ht="12.8" hidden="false" customHeight="false" outlineLevel="0" collapsed="false">
      <c r="B54" s="0" t="n">
        <v>420325</v>
      </c>
      <c r="C54" s="0" t="n">
        <v>4</v>
      </c>
      <c r="D54" s="0" t="n">
        <v>42</v>
      </c>
      <c r="E54" s="2" t="n">
        <f aca="false">VLOOKUP(B54,'10'!$B$2:$F$5570,4,0)</f>
        <v>-27.9389</v>
      </c>
      <c r="F54" s="2" t="n">
        <f aca="false">VLOOKUP(B54,'10'!$B$2:$F$5570,5,0)</f>
        <v>-50.5098</v>
      </c>
      <c r="G54" s="3" t="n">
        <f aca="false">VLOOKUP(B54,'10'!$B$2:$J$5570,6,0)</f>
        <v>2756.76823303031</v>
      </c>
      <c r="H54" s="0" t="n">
        <f aca="false">IFERROR(IF(I54=K54,0,1),1)</f>
        <v>1</v>
      </c>
      <c r="I54" s="0" t="s">
        <v>4198</v>
      </c>
      <c r="K54" s="4" t="e">
        <f aca="false">VLOOKUP(I54,'[1]42-SC'!K$1:K$1048576,1,0)</f>
        <v>#N/A</v>
      </c>
      <c r="N54" s="0" t="n">
        <v>2556</v>
      </c>
    </row>
    <row r="55" customFormat="false" ht="12.8" hidden="false" customHeight="false" outlineLevel="0" collapsed="false">
      <c r="B55" s="0" t="n">
        <v>420330</v>
      </c>
      <c r="C55" s="0" t="n">
        <v>4</v>
      </c>
      <c r="D55" s="0" t="n">
        <v>42</v>
      </c>
      <c r="E55" s="2" t="n">
        <f aca="false">VLOOKUP(B55,'10'!$B$2:$F$5570,4,0)</f>
        <v>-26.195</v>
      </c>
      <c r="F55" s="2" t="n">
        <f aca="false">VLOOKUP(B55,'10'!$B$2:$F$5570,5,0)</f>
        <v>-49.2676</v>
      </c>
      <c r="G55" s="3" t="n">
        <f aca="false">VLOOKUP(B55,'10'!$B$2:$J$5570,6,0)</f>
        <v>12914.5316206201</v>
      </c>
      <c r="H55" s="0" t="n">
        <f aca="false">IFERROR(IF(I55=K55,0,1),1)</f>
        <v>0</v>
      </c>
      <c r="I55" s="0" t="s">
        <v>1628</v>
      </c>
      <c r="K55" s="4" t="str">
        <f aca="false">VLOOKUP(I55,'[1]42-SC'!K$1:K$1048576,1,0)</f>
        <v>'Campo_Alegre'</v>
      </c>
      <c r="N55" s="0" t="n">
        <v>11974</v>
      </c>
    </row>
    <row r="56" customFormat="false" ht="12.8" hidden="false" customHeight="false" outlineLevel="0" collapsed="false">
      <c r="B56" s="0" t="n">
        <v>420340</v>
      </c>
      <c r="C56" s="0" t="n">
        <v>4</v>
      </c>
      <c r="D56" s="0" t="n">
        <v>42</v>
      </c>
      <c r="E56" s="2" t="n">
        <f aca="false">VLOOKUP(B56,'10'!$B$2:$F$5570,4,0)</f>
        <v>-27.8975</v>
      </c>
      <c r="F56" s="2" t="n">
        <f aca="false">VLOOKUP(B56,'10'!$B$2:$F$5570,5,0)</f>
        <v>-50.7595</v>
      </c>
      <c r="G56" s="3" t="n">
        <f aca="false">VLOOKUP(B56,'10'!$B$2:$J$5570,6,0)</f>
        <v>7637.19712757733</v>
      </c>
      <c r="H56" s="0" t="n">
        <f aca="false">IFERROR(IF(I56=K56,0,1),1)</f>
        <v>0</v>
      </c>
      <c r="I56" s="0" t="s">
        <v>4199</v>
      </c>
      <c r="K56" s="4" t="str">
        <f aca="false">VLOOKUP(I56,'[1]42-SC'!K$1:K$1048576,1,0)</f>
        <v>'Campo_Belo_Do_Sul'</v>
      </c>
      <c r="N56" s="0" t="n">
        <v>7081</v>
      </c>
    </row>
    <row r="57" customFormat="false" ht="12.8" hidden="false" customHeight="false" outlineLevel="0" collapsed="false">
      <c r="B57" s="0" t="n">
        <v>420350</v>
      </c>
      <c r="C57" s="0" t="n">
        <v>4</v>
      </c>
      <c r="D57" s="0" t="n">
        <v>42</v>
      </c>
      <c r="E57" s="2" t="n">
        <f aca="false">VLOOKUP(B57,'10'!$B$2:$F$5570,4,0)</f>
        <v>-26.3931</v>
      </c>
      <c r="F57" s="2" t="n">
        <f aca="false">VLOOKUP(B57,'10'!$B$2:$F$5570,5,0)</f>
        <v>-53.0856</v>
      </c>
      <c r="G57" s="3" t="n">
        <f aca="false">VLOOKUP(B57,'10'!$B$2:$J$5570,6,0)</f>
        <v>9314.3389907863</v>
      </c>
      <c r="H57" s="0" t="n">
        <f aca="false">IFERROR(IF(I57=K57,0,1),1)</f>
        <v>0</v>
      </c>
      <c r="I57" s="0" t="s">
        <v>4200</v>
      </c>
      <c r="K57" s="4" t="str">
        <f aca="false">VLOOKUP(I57,'[1]42-SC'!K$1:K$1048576,1,0)</f>
        <v>'Campo_Ere'</v>
      </c>
      <c r="N57" s="0" t="n">
        <v>8636</v>
      </c>
    </row>
    <row r="58" customFormat="false" ht="12.8" hidden="false" customHeight="false" outlineLevel="0" collapsed="false">
      <c r="B58" s="0" t="n">
        <v>420360</v>
      </c>
      <c r="C58" s="0" t="n">
        <v>4</v>
      </c>
      <c r="D58" s="0" t="n">
        <v>42</v>
      </c>
      <c r="E58" s="2" t="n">
        <f aca="false">VLOOKUP(B58,'10'!$B$2:$F$5570,4,0)</f>
        <v>-27.4002</v>
      </c>
      <c r="F58" s="2" t="n">
        <f aca="false">VLOOKUP(B58,'10'!$B$2:$F$5570,5,0)</f>
        <v>-51.2276</v>
      </c>
      <c r="G58" s="3" t="n">
        <f aca="false">VLOOKUP(B58,'10'!$B$2:$J$5570,6,0)</f>
        <v>38752.2232444363</v>
      </c>
      <c r="H58" s="0" t="n">
        <f aca="false">IFERROR(IF(I58=K58,0,1),1)</f>
        <v>0</v>
      </c>
      <c r="I58" s="0" t="s">
        <v>4201</v>
      </c>
      <c r="K58" s="4" t="str">
        <f aca="false">VLOOKUP(I58,'[1]42-SC'!K$1:K$1048576,1,0)</f>
        <v>'Campos_Novos'</v>
      </c>
      <c r="N58" s="0" t="n">
        <v>35930</v>
      </c>
    </row>
    <row r="59" customFormat="false" ht="12.8" hidden="false" customHeight="false" outlineLevel="0" collapsed="false">
      <c r="B59" s="0" t="n">
        <v>420370</v>
      </c>
      <c r="C59" s="0" t="n">
        <v>4</v>
      </c>
      <c r="D59" s="0" t="n">
        <v>42</v>
      </c>
      <c r="E59" s="2" t="n">
        <f aca="false">VLOOKUP(B59,'10'!$B$2:$F$5570,4,0)</f>
        <v>-27.2616</v>
      </c>
      <c r="F59" s="2" t="n">
        <f aca="false">VLOOKUP(B59,'10'!$B$2:$F$5570,5,0)</f>
        <v>-48.7658</v>
      </c>
      <c r="G59" s="3" t="n">
        <f aca="false">VLOOKUP(B59,'10'!$B$2:$J$5570,6,0)</f>
        <v>13028.857689752</v>
      </c>
      <c r="H59" s="0" t="n">
        <f aca="false">IFERROR(IF(I59=K59,0,1),1)</f>
        <v>0</v>
      </c>
      <c r="I59" s="0" t="s">
        <v>4202</v>
      </c>
      <c r="K59" s="4" t="str">
        <f aca="false">VLOOKUP(I59,'[1]42-SC'!K$1:K$1048576,1,0)</f>
        <v>'Canelinha'</v>
      </c>
      <c r="N59" s="0" t="n">
        <v>12080</v>
      </c>
    </row>
    <row r="60" customFormat="false" ht="12.8" hidden="false" customHeight="false" outlineLevel="0" collapsed="false">
      <c r="B60" s="0" t="n">
        <v>420380</v>
      </c>
      <c r="C60" s="0" t="n">
        <v>4</v>
      </c>
      <c r="D60" s="0" t="n">
        <v>42</v>
      </c>
      <c r="E60" s="2" t="n">
        <f aca="false">VLOOKUP(B60,'10'!$B$2:$F$5570,4,0)</f>
        <v>-26.1766</v>
      </c>
      <c r="F60" s="2" t="n">
        <f aca="false">VLOOKUP(B60,'10'!$B$2:$F$5570,5,0)</f>
        <v>-50.395</v>
      </c>
      <c r="G60" s="3" t="n">
        <f aca="false">VLOOKUP(B60,'10'!$B$2:$J$5570,6,0)</f>
        <v>58585.6391431822</v>
      </c>
      <c r="H60" s="0" t="n">
        <f aca="false">IFERROR(IF(I60=K60,0,1),1)</f>
        <v>0</v>
      </c>
      <c r="I60" s="0" t="s">
        <v>4203</v>
      </c>
      <c r="K60" s="4" t="str">
        <f aca="false">VLOOKUP(I60,'[1]42-SC'!K$1:K$1048576,1,0)</f>
        <v>'Canoinhas'</v>
      </c>
      <c r="N60" s="0" t="n">
        <v>54319</v>
      </c>
    </row>
    <row r="61" customFormat="false" ht="12.8" hidden="false" customHeight="false" outlineLevel="0" collapsed="false">
      <c r="B61" s="0" t="n">
        <v>420390</v>
      </c>
      <c r="C61" s="0" t="n">
        <v>4</v>
      </c>
      <c r="D61" s="0" t="n">
        <v>42</v>
      </c>
      <c r="E61" s="2" t="n">
        <f aca="false">VLOOKUP(B61,'10'!$B$2:$F$5570,4,0)</f>
        <v>-27.3473</v>
      </c>
      <c r="F61" s="2" t="n">
        <f aca="false">VLOOKUP(B61,'10'!$B$2:$F$5570,5,0)</f>
        <v>-51.6057</v>
      </c>
      <c r="G61" s="3" t="n">
        <f aca="false">VLOOKUP(B61,'10'!$B$2:$J$5570,6,0)</f>
        <v>24437.736550861</v>
      </c>
      <c r="H61" s="0" t="n">
        <f aca="false">IFERROR(IF(I61=K61,0,1),1)</f>
        <v>0</v>
      </c>
      <c r="I61" s="0" t="s">
        <v>4204</v>
      </c>
      <c r="K61" s="4" t="str">
        <f aca="false">VLOOKUP(I61,'[1]42-SC'!K$1:K$1048576,1,0)</f>
        <v>'Capinzal'</v>
      </c>
      <c r="N61" s="0" t="n">
        <v>22658</v>
      </c>
    </row>
    <row r="62" customFormat="false" ht="12.8" hidden="false" customHeight="false" outlineLevel="0" collapsed="false">
      <c r="B62" s="0" t="n">
        <v>420395</v>
      </c>
      <c r="C62" s="0" t="n">
        <v>4</v>
      </c>
      <c r="D62" s="0" t="n">
        <v>42</v>
      </c>
      <c r="E62" s="2" t="n">
        <f aca="false">VLOOKUP(B62,'10'!$B$2:$F$5570,4,0)</f>
        <v>-28.4498</v>
      </c>
      <c r="F62" s="2" t="n">
        <f aca="false">VLOOKUP(B62,'10'!$B$2:$F$5570,5,0)</f>
        <v>-48.9631</v>
      </c>
      <c r="G62" s="3" t="n">
        <f aca="false">VLOOKUP(B62,'10'!$B$2:$J$5570,6,0)</f>
        <v>26488.0559604818</v>
      </c>
      <c r="H62" s="0" t="n">
        <f aca="false">IFERROR(IF(I62=K62,0,1),1)</f>
        <v>1</v>
      </c>
      <c r="I62" s="0" t="s">
        <v>4205</v>
      </c>
      <c r="K62" s="4" t="e">
        <f aca="false">VLOOKUP(I62,'[1]42-SC'!K$1:K$1048576,1,0)</f>
        <v>#N/A</v>
      </c>
      <c r="N62" s="0" t="n">
        <v>24559</v>
      </c>
    </row>
    <row r="63" customFormat="false" ht="12.8" hidden="false" customHeight="false" outlineLevel="0" collapsed="false">
      <c r="B63" s="0" t="n">
        <v>420400</v>
      </c>
      <c r="C63" s="0" t="n">
        <v>4</v>
      </c>
      <c r="D63" s="0" t="n">
        <v>42</v>
      </c>
      <c r="E63" s="2" t="n">
        <f aca="false">VLOOKUP(B63,'10'!$B$2:$F$5570,4,0)</f>
        <v>-27.069</v>
      </c>
      <c r="F63" s="2" t="n">
        <f aca="false">VLOOKUP(B63,'10'!$B$2:$F$5570,5,0)</f>
        <v>-51.6602</v>
      </c>
      <c r="G63" s="3" t="n">
        <f aca="false">VLOOKUP(B63,'10'!$B$2:$J$5570,6,0)</f>
        <v>11578.2108691629</v>
      </c>
      <c r="H63" s="0" t="n">
        <f aca="false">IFERROR(IF(I63=K63,0,1),1)</f>
        <v>0</v>
      </c>
      <c r="I63" s="0" t="s">
        <v>3851</v>
      </c>
      <c r="K63" s="4" t="str">
        <f aca="false">VLOOKUP(I63,'[1]42-SC'!K$1:K$1048576,1,0)</f>
        <v>'Catanduvas'</v>
      </c>
      <c r="N63" s="0" t="n">
        <v>10735</v>
      </c>
    </row>
    <row r="64" customFormat="false" ht="12.8" hidden="false" customHeight="false" outlineLevel="0" collapsed="false">
      <c r="B64" s="0" t="n">
        <v>420410</v>
      </c>
      <c r="C64" s="0" t="n">
        <v>4</v>
      </c>
      <c r="D64" s="0" t="n">
        <v>42</v>
      </c>
      <c r="E64" s="2" t="n">
        <f aca="false">VLOOKUP(B64,'10'!$B$2:$F$5570,4,0)</f>
        <v>-27.1624</v>
      </c>
      <c r="F64" s="2" t="n">
        <f aca="false">VLOOKUP(B64,'10'!$B$2:$F$5570,5,0)</f>
        <v>-52.8807</v>
      </c>
      <c r="G64" s="3" t="n">
        <f aca="false">VLOOKUP(B64,'10'!$B$2:$J$5570,6,0)</f>
        <v>4028.37611516754</v>
      </c>
      <c r="H64" s="0" t="n">
        <f aca="false">IFERROR(IF(I64=K64,0,1),1)</f>
        <v>0</v>
      </c>
      <c r="I64" s="0" t="s">
        <v>4206</v>
      </c>
      <c r="K64" s="4" t="str">
        <f aca="false">VLOOKUP(I64,'[1]42-SC'!K$1:K$1048576,1,0)</f>
        <v>'Caxambu_Do_Sul'</v>
      </c>
      <c r="N64" s="0" t="n">
        <v>3735</v>
      </c>
    </row>
    <row r="65" customFormat="false" ht="12.8" hidden="false" customHeight="false" outlineLevel="0" collapsed="false">
      <c r="B65" s="0" t="n">
        <v>420415</v>
      </c>
      <c r="C65" s="0" t="n">
        <v>4</v>
      </c>
      <c r="D65" s="0" t="n">
        <v>42</v>
      </c>
      <c r="E65" s="2" t="n">
        <f aca="false">VLOOKUP(B65,'10'!$B$2:$F$5570,4,0)</f>
        <v>-27.6327</v>
      </c>
      <c r="F65" s="2" t="n">
        <f aca="false">VLOOKUP(B65,'10'!$B$2:$F$5570,5,0)</f>
        <v>-51.335</v>
      </c>
      <c r="G65" s="3" t="n">
        <f aca="false">VLOOKUP(B65,'10'!$B$2:$J$5570,6,0)</f>
        <v>2953.06393663419</v>
      </c>
      <c r="H65" s="0" t="n">
        <f aca="false">IFERROR(IF(I65=K65,0,1),1)</f>
        <v>1</v>
      </c>
      <c r="I65" s="0" t="s">
        <v>4207</v>
      </c>
      <c r="K65" s="4" t="e">
        <f aca="false">VLOOKUP(I65,'[1]42-SC'!K$1:K$1048576,1,0)</f>
        <v>#N/A</v>
      </c>
      <c r="N65" s="0" t="n">
        <v>2738</v>
      </c>
    </row>
    <row r="66" customFormat="false" ht="12.8" hidden="false" customHeight="false" outlineLevel="0" collapsed="false">
      <c r="B66" s="0" t="n">
        <v>420417</v>
      </c>
      <c r="C66" s="0" t="n">
        <v>4</v>
      </c>
      <c r="D66" s="0" t="n">
        <v>42</v>
      </c>
      <c r="E66" s="2" t="n">
        <f aca="false">VLOOKUP(B66,'10'!$B$2:$F$5570,4,0)</f>
        <v>-27.7942</v>
      </c>
      <c r="F66" s="2" t="n">
        <f aca="false">VLOOKUP(B66,'10'!$B$2:$F$5570,5,0)</f>
        <v>-50.8673</v>
      </c>
      <c r="G66" s="3" t="n">
        <f aca="false">VLOOKUP(B66,'10'!$B$2:$J$5570,6,0)</f>
        <v>3430.8606217799</v>
      </c>
      <c r="H66" s="0" t="n">
        <f aca="false">IFERROR(IF(I66=K66,0,1),1)</f>
        <v>1</v>
      </c>
      <c r="I66" s="0" t="s">
        <v>4208</v>
      </c>
      <c r="K66" s="4" t="e">
        <f aca="false">VLOOKUP(I66,'[1]42-SC'!K$1:K$1048576,1,0)</f>
        <v>#N/A</v>
      </c>
      <c r="N66" s="0" t="n">
        <v>3181</v>
      </c>
    </row>
    <row r="67" customFormat="false" ht="12.8" hidden="false" customHeight="false" outlineLevel="0" collapsed="false">
      <c r="B67" s="0" t="n">
        <v>420419</v>
      </c>
      <c r="C67" s="0" t="n">
        <v>4</v>
      </c>
      <c r="D67" s="0" t="n">
        <v>42</v>
      </c>
      <c r="E67" s="2" t="n">
        <f aca="false">VLOOKUP(B67,'10'!$B$2:$F$5570,4,0)</f>
        <v>-27.5905</v>
      </c>
      <c r="F67" s="2" t="n">
        <f aca="false">VLOOKUP(B67,'10'!$B$2:$F$5570,5,0)</f>
        <v>-49.5539</v>
      </c>
      <c r="G67" s="3" t="n">
        <f aca="false">VLOOKUP(B67,'10'!$B$2:$J$5570,6,0)</f>
        <v>3202.20848351604</v>
      </c>
      <c r="H67" s="0" t="n">
        <f aca="false">IFERROR(IF(I67=K67,0,1),1)</f>
        <v>1</v>
      </c>
      <c r="I67" s="0" t="s">
        <v>4209</v>
      </c>
      <c r="K67" s="4" t="e">
        <f aca="false">VLOOKUP(I67,'[1]42-SC'!K$1:K$1048576,1,0)</f>
        <v>#N/A</v>
      </c>
      <c r="N67" s="0" t="n">
        <v>2969</v>
      </c>
    </row>
    <row r="68" customFormat="false" ht="12.8" hidden="false" customHeight="false" outlineLevel="0" collapsed="false">
      <c r="B68" s="0" t="n">
        <v>420420</v>
      </c>
      <c r="C68" s="0" t="n">
        <v>4</v>
      </c>
      <c r="D68" s="0" t="n">
        <v>42</v>
      </c>
      <c r="E68" s="2" t="n">
        <f aca="false">VLOOKUP(B68,'10'!$B$2:$F$5570,4,0)</f>
        <v>-27.1004</v>
      </c>
      <c r="F68" s="2" t="n">
        <f aca="false">VLOOKUP(B68,'10'!$B$2:$F$5570,5,0)</f>
        <v>-52.6152</v>
      </c>
      <c r="G68" s="3" t="n">
        <f aca="false">VLOOKUP(B68,'10'!$B$2:$J$5570,6,0)</f>
        <v>233671.699827445</v>
      </c>
      <c r="H68" s="0" t="n">
        <f aca="false">IFERROR(IF(I68=K68,0,1),1)</f>
        <v>0</v>
      </c>
      <c r="I68" s="0" t="s">
        <v>4210</v>
      </c>
      <c r="K68" s="4" t="str">
        <f aca="false">VLOOKUP(I68,'[1]42-SC'!K$1:K$1048576,1,0)</f>
        <v>'Chapeco'</v>
      </c>
      <c r="N68" s="0" t="n">
        <v>216654</v>
      </c>
    </row>
    <row r="69" customFormat="false" ht="12.8" hidden="false" customHeight="false" outlineLevel="0" collapsed="false">
      <c r="B69" s="0" t="n">
        <v>420425</v>
      </c>
      <c r="C69" s="0" t="n">
        <v>4</v>
      </c>
      <c r="D69" s="0" t="n">
        <v>42</v>
      </c>
      <c r="E69" s="2" t="n">
        <f aca="false">VLOOKUP(B69,'10'!$B$2:$F$5570,4,0)</f>
        <v>-28.5986</v>
      </c>
      <c r="F69" s="2" t="n">
        <f aca="false">VLOOKUP(B69,'10'!$B$2:$F$5570,5,0)</f>
        <v>-49.3335</v>
      </c>
      <c r="G69" s="3" t="n">
        <f aca="false">VLOOKUP(B69,'10'!$B$2:$J$5570,6,0)</f>
        <v>17843.4951671571</v>
      </c>
      <c r="H69" s="0" t="n">
        <f aca="false">IFERROR(IF(I69=K69,0,1),1)</f>
        <v>1</v>
      </c>
      <c r="I69" s="0" t="s">
        <v>4211</v>
      </c>
      <c r="K69" s="4" t="e">
        <f aca="false">VLOOKUP(I69,'[1]42-SC'!K$1:K$1048576,1,0)</f>
        <v>#N/A</v>
      </c>
      <c r="N69" s="0" t="n">
        <v>16544</v>
      </c>
    </row>
    <row r="70" customFormat="false" ht="12.8" hidden="false" customHeight="false" outlineLevel="0" collapsed="false">
      <c r="B70" s="0" t="n">
        <v>420430</v>
      </c>
      <c r="C70" s="0" t="n">
        <v>4</v>
      </c>
      <c r="D70" s="0" t="n">
        <v>42</v>
      </c>
      <c r="E70" s="2" t="n">
        <f aca="false">VLOOKUP(B70,'10'!$B$2:$F$5570,4,0)</f>
        <v>-27.2335</v>
      </c>
      <c r="F70" s="2" t="n">
        <f aca="false">VLOOKUP(B70,'10'!$B$2:$F$5570,5,0)</f>
        <v>-52.026</v>
      </c>
      <c r="G70" s="3" t="n">
        <f aca="false">VLOOKUP(B70,'10'!$B$2:$J$5570,6,0)</f>
        <v>79926.8648970831</v>
      </c>
      <c r="H70" s="0" t="n">
        <f aca="false">IFERROR(IF(I70=K70,0,1),1)</f>
        <v>0</v>
      </c>
      <c r="I70" s="0" t="s">
        <v>4212</v>
      </c>
      <c r="K70" s="4" t="str">
        <f aca="false">VLOOKUP(I70,'[1]42-SC'!K$1:K$1048576,1,0)</f>
        <v>'Concordia'</v>
      </c>
      <c r="N70" s="0" t="n">
        <v>74106</v>
      </c>
    </row>
    <row r="71" customFormat="false" ht="12.8" hidden="false" customHeight="false" outlineLevel="0" collapsed="false">
      <c r="B71" s="0" t="n">
        <v>420435</v>
      </c>
      <c r="C71" s="0" t="n">
        <v>4</v>
      </c>
      <c r="D71" s="0" t="n">
        <v>42</v>
      </c>
      <c r="E71" s="2" t="n">
        <f aca="false">VLOOKUP(B71,'10'!$B$2:$F$5570,4,0)</f>
        <v>-26.9844</v>
      </c>
      <c r="F71" s="2" t="n">
        <f aca="false">VLOOKUP(B71,'10'!$B$2:$F$5570,5,0)</f>
        <v>-52.6056</v>
      </c>
      <c r="G71" s="3" t="n">
        <f aca="false">VLOOKUP(B71,'10'!$B$2:$J$5570,6,0)</f>
        <v>4729.43219946711</v>
      </c>
      <c r="H71" s="0" t="n">
        <f aca="false">IFERROR(IF(I71=K71,0,1),1)</f>
        <v>1</v>
      </c>
      <c r="I71" s="0" t="s">
        <v>4213</v>
      </c>
      <c r="K71" s="4" t="e">
        <f aca="false">VLOOKUP(I71,'[1]42-SC'!K$1:K$1048576,1,0)</f>
        <v>#N/A</v>
      </c>
      <c r="N71" s="0" t="n">
        <v>4385</v>
      </c>
    </row>
    <row r="72" customFormat="false" ht="12.8" hidden="false" customHeight="false" outlineLevel="0" collapsed="false">
      <c r="B72" s="0" t="n">
        <v>420440</v>
      </c>
      <c r="C72" s="0" t="n">
        <v>4</v>
      </c>
      <c r="D72" s="0" t="n">
        <v>42</v>
      </c>
      <c r="E72" s="2" t="n">
        <f aca="false">VLOOKUP(B72,'10'!$B$2:$F$5570,4,0)</f>
        <v>-26.9057</v>
      </c>
      <c r="F72" s="2" t="n">
        <f aca="false">VLOOKUP(B72,'10'!$B$2:$F$5570,5,0)</f>
        <v>-52.7011</v>
      </c>
      <c r="G72" s="3" t="n">
        <f aca="false">VLOOKUP(B72,'10'!$B$2:$J$5570,6,0)</f>
        <v>10809.2062720774</v>
      </c>
      <c r="H72" s="0" t="n">
        <f aca="false">IFERROR(IF(I72=K72,0,1),1)</f>
        <v>0</v>
      </c>
      <c r="I72" s="0" t="s">
        <v>4214</v>
      </c>
      <c r="K72" s="4" t="str">
        <f aca="false">VLOOKUP(I72,'[1]42-SC'!K$1:K$1048576,1,0)</f>
        <v>'Coronel_Freitas'</v>
      </c>
      <c r="N72" s="0" t="n">
        <v>10022</v>
      </c>
    </row>
    <row r="73" customFormat="false" ht="12.8" hidden="false" customHeight="false" outlineLevel="0" collapsed="false">
      <c r="B73" s="0" t="n">
        <v>420445</v>
      </c>
      <c r="C73" s="0" t="n">
        <v>4</v>
      </c>
      <c r="D73" s="0" t="n">
        <v>42</v>
      </c>
      <c r="E73" s="2" t="n">
        <f aca="false">VLOOKUP(B73,'10'!$B$2:$F$5570,4,0)</f>
        <v>-26.511</v>
      </c>
      <c r="F73" s="2" t="n">
        <f aca="false">VLOOKUP(B73,'10'!$B$2:$F$5570,5,0)</f>
        <v>-52.6694</v>
      </c>
      <c r="G73" s="3" t="n">
        <f aca="false">VLOOKUP(B73,'10'!$B$2:$J$5570,6,0)</f>
        <v>2743.82565916632</v>
      </c>
      <c r="H73" s="0" t="n">
        <f aca="false">IFERROR(IF(I73=K73,0,1),1)</f>
        <v>1</v>
      </c>
      <c r="I73" s="0" t="s">
        <v>4215</v>
      </c>
      <c r="K73" s="4" t="e">
        <f aca="false">VLOOKUP(I73,'[1]42-SC'!K$1:K$1048576,1,0)</f>
        <v>#N/A</v>
      </c>
      <c r="N73" s="0" t="n">
        <v>2544</v>
      </c>
    </row>
    <row r="74" customFormat="false" ht="12.8" hidden="false" customHeight="false" outlineLevel="0" collapsed="false">
      <c r="B74" s="0" t="n">
        <v>420450</v>
      </c>
      <c r="C74" s="0" t="n">
        <v>4</v>
      </c>
      <c r="D74" s="0" t="n">
        <v>42</v>
      </c>
      <c r="E74" s="2" t="n">
        <f aca="false">VLOOKUP(B74,'10'!$B$2:$F$5570,4,0)</f>
        <v>-26.4246</v>
      </c>
      <c r="F74" s="2" t="n">
        <f aca="false">VLOOKUP(B74,'10'!$B$2:$F$5570,5,0)</f>
        <v>-49.246</v>
      </c>
      <c r="G74" s="3" t="n">
        <f aca="false">VLOOKUP(B74,'10'!$B$2:$J$5570,6,0)</f>
        <v>16942.9077357876</v>
      </c>
      <c r="H74" s="0" t="n">
        <f aca="false">IFERROR(IF(I74=K74,0,1),1)</f>
        <v>1</v>
      </c>
      <c r="I74" s="0" t="s">
        <v>4216</v>
      </c>
      <c r="K74" s="4" t="e">
        <f aca="false">VLOOKUP(I74,'[1]42-SC'!K$1:K$1048576,1,0)</f>
        <v>#N/A</v>
      </c>
      <c r="N74" s="0" t="n">
        <v>15709</v>
      </c>
    </row>
    <row r="75" customFormat="false" ht="12.8" hidden="false" customHeight="false" outlineLevel="0" collapsed="false">
      <c r="B75" s="0" t="n">
        <v>420455</v>
      </c>
      <c r="C75" s="0" t="n">
        <v>4</v>
      </c>
      <c r="D75" s="0" t="n">
        <v>42</v>
      </c>
      <c r="E75" s="2" t="n">
        <f aca="false">VLOOKUP(B75,'10'!$B$2:$F$5570,4,0)</f>
        <v>-27.5877</v>
      </c>
      <c r="F75" s="2" t="n">
        <f aca="false">VLOOKUP(B75,'10'!$B$2:$F$5570,5,0)</f>
        <v>-50.3614</v>
      </c>
      <c r="G75" s="3" t="n">
        <f aca="false">VLOOKUP(B75,'10'!$B$2:$J$5570,6,0)</f>
        <v>14064.2635988714</v>
      </c>
      <c r="H75" s="0" t="n">
        <f aca="false">IFERROR(IF(I75=K75,0,1),1)</f>
        <v>1</v>
      </c>
      <c r="I75" s="0" t="s">
        <v>4217</v>
      </c>
      <c r="K75" s="4" t="e">
        <f aca="false">VLOOKUP(I75,'[1]42-SC'!K$1:K$1048576,1,0)</f>
        <v>#N/A</v>
      </c>
      <c r="N75" s="0" t="n">
        <v>13040</v>
      </c>
    </row>
    <row r="76" customFormat="false" ht="12.8" hidden="false" customHeight="false" outlineLevel="0" collapsed="false">
      <c r="B76" s="0" t="n">
        <v>420460</v>
      </c>
      <c r="C76" s="0" t="n">
        <v>4</v>
      </c>
      <c r="D76" s="0" t="n">
        <v>42</v>
      </c>
      <c r="E76" s="2" t="n">
        <f aca="false">VLOOKUP(B76,'10'!$B$2:$F$5570,4,0)</f>
        <v>-28.6723</v>
      </c>
      <c r="F76" s="2" t="n">
        <f aca="false">VLOOKUP(B76,'10'!$B$2:$F$5570,5,0)</f>
        <v>-49.3729</v>
      </c>
      <c r="G76" s="3" t="n">
        <f aca="false">VLOOKUP(B76,'10'!$B$2:$J$5570,6,0)</f>
        <v>229755.492685765</v>
      </c>
      <c r="H76" s="0" t="n">
        <f aca="false">IFERROR(IF(I76=K76,0,1),1)</f>
        <v>0</v>
      </c>
      <c r="I76" s="0" t="s">
        <v>4218</v>
      </c>
      <c r="K76" s="4" t="str">
        <f aca="false">VLOOKUP(I76,'[1]42-SC'!K$1:K$1048576,1,0)</f>
        <v>'Criciuma'</v>
      </c>
      <c r="N76" s="0" t="n">
        <v>213023</v>
      </c>
    </row>
    <row r="77" customFormat="false" ht="12.8" hidden="false" customHeight="false" outlineLevel="0" collapsed="false">
      <c r="B77" s="0" t="n">
        <v>420470</v>
      </c>
      <c r="C77" s="0" t="n">
        <v>4</v>
      </c>
      <c r="D77" s="0" t="n">
        <v>42</v>
      </c>
      <c r="E77" s="2" t="n">
        <f aca="false">VLOOKUP(B77,'10'!$B$2:$F$5570,4,0)</f>
        <v>-26.895</v>
      </c>
      <c r="F77" s="2" t="n">
        <f aca="false">VLOOKUP(B77,'10'!$B$2:$F$5570,5,0)</f>
        <v>-53.1662</v>
      </c>
      <c r="G77" s="3" t="n">
        <f aca="false">VLOOKUP(B77,'10'!$B$2:$J$5570,6,0)</f>
        <v>11921.1890765587</v>
      </c>
      <c r="H77" s="0" t="n">
        <f aca="false">IFERROR(IF(I77=K77,0,1),1)</f>
        <v>0</v>
      </c>
      <c r="I77" s="0" t="s">
        <v>4219</v>
      </c>
      <c r="K77" s="4" t="str">
        <f aca="false">VLOOKUP(I77,'[1]42-SC'!K$1:K$1048576,1,0)</f>
        <v>'Cunha_Pora'</v>
      </c>
      <c r="N77" s="0" t="n">
        <v>11053</v>
      </c>
    </row>
    <row r="78" customFormat="false" ht="12.8" hidden="false" customHeight="false" outlineLevel="0" collapsed="false">
      <c r="B78" s="0" t="n">
        <v>420475</v>
      </c>
      <c r="C78" s="0" t="n">
        <v>4</v>
      </c>
      <c r="D78" s="0" t="n">
        <v>42</v>
      </c>
      <c r="E78" s="2" t="n">
        <f aca="false">VLOOKUP(B78,'10'!$B$2:$F$5570,4,0)</f>
        <v>-26.9709</v>
      </c>
      <c r="F78" s="2" t="n">
        <f aca="false">VLOOKUP(B78,'10'!$B$2:$F$5570,5,0)</f>
        <v>-53.0895</v>
      </c>
      <c r="G78" s="3" t="n">
        <f aca="false">VLOOKUP(B78,'10'!$B$2:$J$5570,6,0)</f>
        <v>2110.71808765271</v>
      </c>
      <c r="H78" s="0" t="n">
        <f aca="false">IFERROR(IF(I78=K78,0,1),1)</f>
        <v>1</v>
      </c>
      <c r="I78" s="0" t="s">
        <v>4220</v>
      </c>
      <c r="K78" s="4" t="e">
        <f aca="false">VLOOKUP(I78,'[1]42-SC'!K$1:K$1048576,1,0)</f>
        <v>#N/A</v>
      </c>
      <c r="N78" s="0" t="n">
        <v>1957</v>
      </c>
    </row>
    <row r="79" customFormat="false" ht="12.8" hidden="false" customHeight="false" outlineLevel="0" collapsed="false">
      <c r="B79" s="0" t="n">
        <v>420480</v>
      </c>
      <c r="C79" s="0" t="n">
        <v>4</v>
      </c>
      <c r="D79" s="0" t="n">
        <v>42</v>
      </c>
      <c r="E79" s="2" t="n">
        <f aca="false">VLOOKUP(B79,'10'!$B$2:$F$5570,4,0)</f>
        <v>-27.2824</v>
      </c>
      <c r="F79" s="2" t="n">
        <f aca="false">VLOOKUP(B79,'10'!$B$2:$F$5570,5,0)</f>
        <v>-50.5816</v>
      </c>
      <c r="G79" s="3" t="n">
        <f aca="false">VLOOKUP(B79,'10'!$B$2:$J$5570,6,0)</f>
        <v>42705.1010120639</v>
      </c>
      <c r="H79" s="0" t="n">
        <f aca="false">IFERROR(IF(I79=K79,0,1),1)</f>
        <v>0</v>
      </c>
      <c r="I79" s="0" t="s">
        <v>4221</v>
      </c>
      <c r="K79" s="4" t="str">
        <f aca="false">VLOOKUP(I79,'[1]42-SC'!K$1:K$1048576,1,0)</f>
        <v>'Curitibanos'</v>
      </c>
      <c r="N79" s="0" t="n">
        <v>39595</v>
      </c>
    </row>
    <row r="80" customFormat="false" ht="12.8" hidden="false" customHeight="false" outlineLevel="0" collapsed="false">
      <c r="B80" s="0" t="n">
        <v>420490</v>
      </c>
      <c r="C80" s="0" t="n">
        <v>4</v>
      </c>
      <c r="D80" s="0" t="n">
        <v>42</v>
      </c>
      <c r="E80" s="2" t="n">
        <f aca="false">VLOOKUP(B80,'10'!$B$2:$F$5570,4,0)</f>
        <v>-26.827</v>
      </c>
      <c r="F80" s="2" t="n">
        <f aca="false">VLOOKUP(B80,'10'!$B$2:$F$5570,5,0)</f>
        <v>-53.5034</v>
      </c>
      <c r="G80" s="3" t="n">
        <f aca="false">VLOOKUP(B80,'10'!$B$2:$J$5570,6,0)</f>
        <v>8960.57530517052</v>
      </c>
      <c r="H80" s="0" t="n">
        <f aca="false">IFERROR(IF(I80=K80,0,1),1)</f>
        <v>0</v>
      </c>
      <c r="I80" s="0" t="s">
        <v>4222</v>
      </c>
      <c r="K80" s="4" t="str">
        <f aca="false">VLOOKUP(I80,'[1]42-SC'!K$1:K$1048576,1,0)</f>
        <v>'Descanso'</v>
      </c>
      <c r="N80" s="0" t="n">
        <v>8308</v>
      </c>
    </row>
    <row r="81" customFormat="false" ht="12.8" hidden="false" customHeight="false" outlineLevel="0" collapsed="false">
      <c r="B81" s="0" t="n">
        <v>420500</v>
      </c>
      <c r="C81" s="0" t="n">
        <v>4</v>
      </c>
      <c r="D81" s="0" t="n">
        <v>42</v>
      </c>
      <c r="E81" s="2" t="n">
        <f aca="false">VLOOKUP(B81,'10'!$B$2:$F$5570,4,0)</f>
        <v>-26.2648</v>
      </c>
      <c r="F81" s="2" t="n">
        <f aca="false">VLOOKUP(B81,'10'!$B$2:$F$5570,5,0)</f>
        <v>-53.6351</v>
      </c>
      <c r="G81" s="3" t="n">
        <f aca="false">VLOOKUP(B81,'10'!$B$2:$J$5570,6,0)</f>
        <v>16663.5638498898</v>
      </c>
      <c r="H81" s="0" t="n">
        <f aca="false">IFERROR(IF(I81=K81,0,1),1)</f>
        <v>0</v>
      </c>
      <c r="I81" s="0" t="s">
        <v>4223</v>
      </c>
      <c r="K81" s="4" t="str">
        <f aca="false">VLOOKUP(I81,'[1]42-SC'!K$1:K$1048576,1,0)</f>
        <v>'Dionisio_Cerqueira'</v>
      </c>
      <c r="N81" s="0" t="n">
        <v>15450</v>
      </c>
    </row>
    <row r="82" customFormat="false" ht="12.8" hidden="false" customHeight="false" outlineLevel="0" collapsed="false">
      <c r="B82" s="0" t="n">
        <v>420510</v>
      </c>
      <c r="C82" s="0" t="n">
        <v>4</v>
      </c>
      <c r="D82" s="0" t="n">
        <v>42</v>
      </c>
      <c r="E82" s="2" t="n">
        <f aca="false">VLOOKUP(B82,'10'!$B$2:$F$5570,4,0)</f>
        <v>-26.981</v>
      </c>
      <c r="F82" s="2" t="n">
        <f aca="false">VLOOKUP(B82,'10'!$B$2:$F$5570,5,0)</f>
        <v>-49.7261</v>
      </c>
      <c r="G82" s="3" t="n">
        <f aca="false">VLOOKUP(B82,'10'!$B$2:$J$5570,6,0)</f>
        <v>4427.43880930729</v>
      </c>
      <c r="H82" s="0" t="n">
        <f aca="false">IFERROR(IF(I82=K82,0,1),1)</f>
        <v>1</v>
      </c>
      <c r="I82" s="0" t="s">
        <v>4224</v>
      </c>
      <c r="K82" s="4" t="e">
        <f aca="false">VLOOKUP(I82,'[1]42-SC'!K$1:K$1048576,1,0)</f>
        <v>#N/A</v>
      </c>
      <c r="N82" s="0" t="n">
        <v>4105</v>
      </c>
    </row>
    <row r="83" customFormat="false" ht="12.8" hidden="false" customHeight="false" outlineLevel="0" collapsed="false">
      <c r="B83" s="0" t="n">
        <v>420515</v>
      </c>
      <c r="C83" s="0" t="n">
        <v>4</v>
      </c>
      <c r="D83" s="0" t="n">
        <v>42</v>
      </c>
      <c r="E83" s="2" t="n">
        <f aca="false">VLOOKUP(B83,'10'!$B$2:$F$5570,4,0)</f>
        <v>-26.7174</v>
      </c>
      <c r="F83" s="2" t="n">
        <f aca="false">VLOOKUP(B83,'10'!$B$2:$F$5570,5,0)</f>
        <v>-49.4795</v>
      </c>
      <c r="G83" s="3" t="n">
        <f aca="false">VLOOKUP(B83,'10'!$B$2:$J$5570,6,0)</f>
        <v>4328.21240968335</v>
      </c>
      <c r="H83" s="0" t="n">
        <f aca="false">IFERROR(IF(I83=K83,0,1),1)</f>
        <v>1</v>
      </c>
      <c r="I83" s="0" t="s">
        <v>4225</v>
      </c>
      <c r="K83" s="4" t="e">
        <f aca="false">VLOOKUP(I83,'[1]42-SC'!K$1:K$1048576,1,0)</f>
        <v>#N/A</v>
      </c>
      <c r="N83" s="0" t="n">
        <v>4013</v>
      </c>
    </row>
    <row r="84" customFormat="false" ht="12.8" hidden="false" customHeight="false" outlineLevel="0" collapsed="false">
      <c r="B84" s="0" t="n">
        <v>420517</v>
      </c>
      <c r="C84" s="0" t="n">
        <v>4</v>
      </c>
      <c r="D84" s="0" t="n">
        <v>42</v>
      </c>
      <c r="E84" s="2" t="n">
        <f aca="false">VLOOKUP(B84,'10'!$B$2:$F$5570,4,0)</f>
        <v>-26.7225</v>
      </c>
      <c r="F84" s="2" t="n">
        <f aca="false">VLOOKUP(B84,'10'!$B$2:$F$5570,5,0)</f>
        <v>-52.5585</v>
      </c>
      <c r="G84" s="3" t="n">
        <f aca="false">VLOOKUP(B84,'10'!$B$2:$J$5570,6,0)</f>
        <v>3439.4890043559</v>
      </c>
      <c r="H84" s="0" t="n">
        <f aca="false">IFERROR(IF(I84=K84,0,1),1)</f>
        <v>1</v>
      </c>
      <c r="I84" s="0" t="s">
        <v>1901</v>
      </c>
      <c r="K84" s="4" t="e">
        <f aca="false">VLOOKUP(I84,'[1]42-SC'!K$1:K$1048576,1,0)</f>
        <v>#N/A</v>
      </c>
      <c r="N84" s="0" t="n">
        <v>3189</v>
      </c>
    </row>
    <row r="85" customFormat="false" ht="12.8" hidden="false" customHeight="false" outlineLevel="0" collapsed="false">
      <c r="B85" s="0" t="n">
        <v>420519</v>
      </c>
      <c r="C85" s="0" t="n">
        <v>4</v>
      </c>
      <c r="D85" s="0" t="n">
        <v>42</v>
      </c>
      <c r="E85" s="2" t="n">
        <f aca="false">VLOOKUP(B85,'10'!$B$2:$F$5570,4,0)</f>
        <v>-28.9869</v>
      </c>
      <c r="F85" s="2" t="n">
        <f aca="false">VLOOKUP(B85,'10'!$B$2:$F$5570,5,0)</f>
        <v>-49.643</v>
      </c>
      <c r="G85" s="3" t="n">
        <f aca="false">VLOOKUP(B85,'10'!$B$2:$J$5570,6,0)</f>
        <v>2228.27980025064</v>
      </c>
      <c r="H85" s="0" t="n">
        <f aca="false">IFERROR(IF(I85=K85,0,1),1)</f>
        <v>1</v>
      </c>
      <c r="I85" s="0" t="s">
        <v>4226</v>
      </c>
      <c r="K85" s="4" t="e">
        <f aca="false">VLOOKUP(I85,'[1]42-SC'!K$1:K$1048576,1,0)</f>
        <v>#N/A</v>
      </c>
      <c r="N85" s="0" t="n">
        <v>2066</v>
      </c>
    </row>
    <row r="86" customFormat="false" ht="12.8" hidden="false" customHeight="false" outlineLevel="0" collapsed="false">
      <c r="B86" s="0" t="n">
        <v>420520</v>
      </c>
      <c r="C86" s="0" t="n">
        <v>4</v>
      </c>
      <c r="D86" s="0" t="n">
        <v>42</v>
      </c>
      <c r="E86" s="2" t="n">
        <f aca="false">VLOOKUP(B86,'10'!$B$2:$F$5570,4,0)</f>
        <v>-27.2743</v>
      </c>
      <c r="F86" s="2" t="n">
        <f aca="false">VLOOKUP(B86,'10'!$B$2:$F$5570,5,0)</f>
        <v>-51.443</v>
      </c>
      <c r="G86" s="3" t="n">
        <f aca="false">VLOOKUP(B86,'10'!$B$2:$J$5570,6,0)</f>
        <v>4753.16025155109</v>
      </c>
      <c r="H86" s="0" t="n">
        <f aca="false">IFERROR(IF(I86=K86,0,1),1)</f>
        <v>1</v>
      </c>
      <c r="I86" s="0" t="s">
        <v>4227</v>
      </c>
      <c r="K86" s="4" t="e">
        <f aca="false">VLOOKUP(I86,'[1]42-SC'!K$1:K$1048576,1,0)</f>
        <v>#N/A</v>
      </c>
      <c r="N86" s="0" t="n">
        <v>4407</v>
      </c>
    </row>
    <row r="87" customFormat="false" ht="12.8" hidden="false" customHeight="false" outlineLevel="0" collapsed="false">
      <c r="B87" s="0" t="n">
        <v>420530</v>
      </c>
      <c r="C87" s="0" t="n">
        <v>4</v>
      </c>
      <c r="D87" s="0" t="n">
        <v>42</v>
      </c>
      <c r="E87" s="2" t="n">
        <f aca="false">VLOOKUP(B87,'10'!$B$2:$F$5570,4,0)</f>
        <v>-26.8451</v>
      </c>
      <c r="F87" s="2" t="n">
        <f aca="false">VLOOKUP(B87,'10'!$B$2:$F$5570,5,0)</f>
        <v>-52.2596</v>
      </c>
      <c r="G87" s="3" t="n">
        <f aca="false">VLOOKUP(B87,'10'!$B$2:$J$5570,6,0)</f>
        <v>11525.3620258849</v>
      </c>
      <c r="H87" s="0" t="n">
        <f aca="false">IFERROR(IF(I87=K87,0,1),1)</f>
        <v>0</v>
      </c>
      <c r="I87" s="0" t="s">
        <v>4228</v>
      </c>
      <c r="K87" s="4" t="str">
        <f aca="false">VLOOKUP(I87,'[1]42-SC'!K$1:K$1048576,1,0)</f>
        <v>'Faxinal_Dos_Guedes'</v>
      </c>
      <c r="N87" s="0" t="n">
        <v>10686</v>
      </c>
    </row>
    <row r="88" customFormat="false" ht="12.8" hidden="false" customHeight="false" outlineLevel="0" collapsed="false">
      <c r="B88" s="0" t="n">
        <v>420535</v>
      </c>
      <c r="C88" s="0" t="n">
        <v>4</v>
      </c>
      <c r="D88" s="0" t="n">
        <v>42</v>
      </c>
      <c r="E88" s="2" t="n">
        <f aca="false">VLOOKUP(B88,'10'!$B$2:$F$5570,4,0)</f>
        <v>-26.7811</v>
      </c>
      <c r="F88" s="2" t="n">
        <f aca="false">VLOOKUP(B88,'10'!$B$2:$F$5570,5,0)</f>
        <v>-53.3505</v>
      </c>
      <c r="G88" s="3" t="n">
        <f aca="false">VLOOKUP(B88,'10'!$B$2:$J$5570,6,0)</f>
        <v>1710.57684569095</v>
      </c>
      <c r="H88" s="0" t="n">
        <f aca="false">IFERROR(IF(I88=K88,0,1),1)</f>
        <v>1</v>
      </c>
      <c r="I88" s="0" t="s">
        <v>4229</v>
      </c>
      <c r="K88" s="4" t="e">
        <f aca="false">VLOOKUP(I88,'[1]42-SC'!K$1:K$1048576,1,0)</f>
        <v>#N/A</v>
      </c>
      <c r="N88" s="0" t="n">
        <v>1586</v>
      </c>
    </row>
    <row r="89" customFormat="false" ht="12.8" hidden="false" customHeight="false" outlineLevel="0" collapsed="false">
      <c r="B89" s="0" t="n">
        <v>420540</v>
      </c>
      <c r="C89" s="0" t="n">
        <v>4</v>
      </c>
      <c r="D89" s="0" t="n">
        <v>42</v>
      </c>
      <c r="E89" s="2" t="n">
        <f aca="false">VLOOKUP(B89,'10'!$B$2:$F$5570,4,0)</f>
        <v>-27.5945</v>
      </c>
      <c r="F89" s="2" t="n">
        <f aca="false">VLOOKUP(B89,'10'!$B$2:$F$5570,5,0)</f>
        <v>-48.5477</v>
      </c>
      <c r="G89" s="3" t="n">
        <f aca="false">VLOOKUP(B89,'10'!$B$2:$J$5570,6,0)</f>
        <v>531699.269645769</v>
      </c>
      <c r="H89" s="0" t="n">
        <f aca="false">IFERROR(IF(I89=K89,0,1),1)</f>
        <v>0</v>
      </c>
      <c r="I89" s="0" t="s">
        <v>4230</v>
      </c>
      <c r="K89" s="4" t="str">
        <f aca="false">VLOOKUP(I89,'[1]42-SC'!K$1:K$1048576,1,0)</f>
        <v>'Florianopolis'</v>
      </c>
      <c r="N89" s="0" t="n">
        <v>492977</v>
      </c>
    </row>
    <row r="90" customFormat="false" ht="12.8" hidden="false" customHeight="false" outlineLevel="0" collapsed="false">
      <c r="B90" s="0" t="n">
        <v>420543</v>
      </c>
      <c r="C90" s="0" t="n">
        <v>4</v>
      </c>
      <c r="D90" s="0" t="n">
        <v>42</v>
      </c>
      <c r="E90" s="2" t="n">
        <f aca="false">VLOOKUP(B90,'10'!$B$2:$F$5570,4,0)</f>
        <v>-26.6453</v>
      </c>
      <c r="F90" s="2" t="n">
        <f aca="false">VLOOKUP(B90,'10'!$B$2:$F$5570,5,0)</f>
        <v>-52.7946</v>
      </c>
      <c r="G90" s="3" t="n">
        <f aca="false">VLOOKUP(B90,'10'!$B$2:$J$5570,6,0)</f>
        <v>2723.33325054833</v>
      </c>
      <c r="H90" s="0" t="n">
        <f aca="false">IFERROR(IF(I90=K90,0,1),1)</f>
        <v>1</v>
      </c>
      <c r="I90" s="0" t="s">
        <v>4231</v>
      </c>
      <c r="K90" s="4" t="e">
        <f aca="false">VLOOKUP(I90,'[1]42-SC'!K$1:K$1048576,1,0)</f>
        <v>#N/A</v>
      </c>
      <c r="N90" s="0" t="n">
        <v>2525</v>
      </c>
    </row>
    <row r="91" customFormat="false" ht="12.8" hidden="false" customHeight="false" outlineLevel="0" collapsed="false">
      <c r="B91" s="0" t="n">
        <v>420545</v>
      </c>
      <c r="C91" s="0" t="n">
        <v>4</v>
      </c>
      <c r="D91" s="0" t="n">
        <v>42</v>
      </c>
      <c r="E91" s="2" t="n">
        <f aca="false">VLOOKUP(B91,'10'!$B$2:$F$5570,4,0)</f>
        <v>-28.7454</v>
      </c>
      <c r="F91" s="2" t="n">
        <f aca="false">VLOOKUP(B91,'10'!$B$2:$F$5570,5,0)</f>
        <v>-49.4785</v>
      </c>
      <c r="G91" s="3" t="n">
        <f aca="false">VLOOKUP(B91,'10'!$B$2:$J$5570,6,0)</f>
        <v>28439.1489704786</v>
      </c>
      <c r="H91" s="0" t="n">
        <f aca="false">IFERROR(IF(I91=K91,0,1),1)</f>
        <v>1</v>
      </c>
      <c r="I91" s="0" t="s">
        <v>4232</v>
      </c>
      <c r="K91" s="4" t="e">
        <f aca="false">VLOOKUP(I91,'[1]42-SC'!K$1:K$1048576,1,0)</f>
        <v>#N/A</v>
      </c>
      <c r="N91" s="0" t="n">
        <v>26368</v>
      </c>
    </row>
    <row r="92" customFormat="false" ht="12.8" hidden="false" customHeight="false" outlineLevel="0" collapsed="false">
      <c r="B92" s="0" t="n">
        <v>420550</v>
      </c>
      <c r="C92" s="0" t="n">
        <v>4</v>
      </c>
      <c r="D92" s="0" t="n">
        <v>42</v>
      </c>
      <c r="E92" s="2" t="n">
        <f aca="false">VLOOKUP(B92,'10'!$B$2:$F$5570,4,0)</f>
        <v>-27.0233</v>
      </c>
      <c r="F92" s="2" t="n">
        <f aca="false">VLOOKUP(B92,'10'!$B$2:$F$5570,5,0)</f>
        <v>-50.92</v>
      </c>
      <c r="G92" s="3" t="n">
        <f aca="false">VLOOKUP(B92,'10'!$B$2:$J$5570,6,0)</f>
        <v>39150.2073907541</v>
      </c>
      <c r="H92" s="0" t="n">
        <f aca="false">IFERROR(IF(I92=K92,0,1),1)</f>
        <v>0</v>
      </c>
      <c r="I92" s="0" t="s">
        <v>4233</v>
      </c>
      <c r="K92" s="4" t="str">
        <f aca="false">VLOOKUP(I92,'[1]42-SC'!K$1:K$1048576,1,0)</f>
        <v>'Fraiburgo'</v>
      </c>
      <c r="N92" s="0" t="n">
        <v>36299</v>
      </c>
    </row>
    <row r="93" customFormat="false" ht="12.8" hidden="false" customHeight="false" outlineLevel="0" collapsed="false">
      <c r="B93" s="0" t="n">
        <v>420555</v>
      </c>
      <c r="C93" s="0" t="n">
        <v>4</v>
      </c>
      <c r="D93" s="0" t="n">
        <v>42</v>
      </c>
      <c r="E93" s="2" t="n">
        <f aca="false">VLOOKUP(B93,'10'!$B$2:$F$5570,4,0)</f>
        <v>-27.175</v>
      </c>
      <c r="F93" s="2" t="n">
        <f aca="false">VLOOKUP(B93,'10'!$B$2:$F$5570,5,0)</f>
        <v>-50.8076</v>
      </c>
      <c r="G93" s="3" t="n">
        <f aca="false">VLOOKUP(B93,'10'!$B$2:$J$5570,6,0)</f>
        <v>2240.14382629263</v>
      </c>
      <c r="H93" s="0" t="n">
        <f aca="false">IFERROR(IF(I93=K93,0,1),1)</f>
        <v>1</v>
      </c>
      <c r="I93" s="0" t="s">
        <v>4234</v>
      </c>
      <c r="K93" s="4" t="e">
        <f aca="false">VLOOKUP(I93,'[1]42-SC'!K$1:K$1048576,1,0)</f>
        <v>#N/A</v>
      </c>
      <c r="N93" s="0" t="n">
        <v>2077</v>
      </c>
    </row>
    <row r="94" customFormat="false" ht="12.8" hidden="false" customHeight="false" outlineLevel="0" collapsed="false">
      <c r="B94" s="0" t="n">
        <v>420560</v>
      </c>
      <c r="C94" s="0" t="n">
        <v>4</v>
      </c>
      <c r="D94" s="0" t="n">
        <v>42</v>
      </c>
      <c r="E94" s="2" t="n">
        <f aca="false">VLOOKUP(B94,'10'!$B$2:$F$5570,4,0)</f>
        <v>-26.4549</v>
      </c>
      <c r="F94" s="2" t="n">
        <f aca="false">VLOOKUP(B94,'10'!$B$2:$F$5570,5,0)</f>
        <v>-52.6875</v>
      </c>
      <c r="G94" s="3" t="n">
        <f aca="false">VLOOKUP(B94,'10'!$B$2:$J$5570,6,0)</f>
        <v>3188.18736183005</v>
      </c>
      <c r="H94" s="0" t="n">
        <f aca="false">IFERROR(IF(I94=K94,0,1),1)</f>
        <v>1</v>
      </c>
      <c r="I94" s="0" t="s">
        <v>4235</v>
      </c>
      <c r="K94" s="4" t="e">
        <f aca="false">VLOOKUP(I94,'[1]42-SC'!K$1:K$1048576,1,0)</f>
        <v>#N/A</v>
      </c>
      <c r="N94" s="0" t="n">
        <v>2956</v>
      </c>
    </row>
    <row r="95" customFormat="false" ht="12.8" hidden="false" customHeight="false" outlineLevel="0" collapsed="false">
      <c r="B95" s="0" t="n">
        <v>420570</v>
      </c>
      <c r="C95" s="0" t="n">
        <v>4</v>
      </c>
      <c r="D95" s="0" t="n">
        <v>42</v>
      </c>
      <c r="E95" s="2" t="n">
        <f aca="false">VLOOKUP(B95,'10'!$B$2:$F$5570,4,0)</f>
        <v>-28.0275</v>
      </c>
      <c r="F95" s="2" t="n">
        <f aca="false">VLOOKUP(B95,'10'!$B$2:$F$5570,5,0)</f>
        <v>-48.6192</v>
      </c>
      <c r="G95" s="3" t="n">
        <f aca="false">VLOOKUP(B95,'10'!$B$2:$J$5570,6,0)</f>
        <v>24340.6672468811</v>
      </c>
      <c r="H95" s="0" t="n">
        <f aca="false">IFERROR(IF(I95=K95,0,1),1)</f>
        <v>1</v>
      </c>
      <c r="I95" s="0" t="s">
        <v>4236</v>
      </c>
      <c r="K95" s="4" t="e">
        <f aca="false">VLOOKUP(I95,'[1]42-SC'!K$1:K$1048576,1,0)</f>
        <v>#N/A</v>
      </c>
      <c r="N95" s="0" t="n">
        <v>22568</v>
      </c>
    </row>
    <row r="96" customFormat="false" ht="12.8" hidden="false" customHeight="false" outlineLevel="0" collapsed="false">
      <c r="B96" s="0" t="n">
        <v>420580</v>
      </c>
      <c r="C96" s="0" t="n">
        <v>4</v>
      </c>
      <c r="D96" s="0" t="n">
        <v>42</v>
      </c>
      <c r="E96" s="2" t="n">
        <f aca="false">VLOOKUP(B96,'10'!$B$2:$F$5570,4,0)</f>
        <v>-26.0292</v>
      </c>
      <c r="F96" s="2" t="n">
        <f aca="false">VLOOKUP(B96,'10'!$B$2:$F$5570,5,0)</f>
        <v>-48.852</v>
      </c>
      <c r="G96" s="3" t="n">
        <f aca="false">VLOOKUP(B96,'10'!$B$2:$J$5570,6,0)</f>
        <v>19198.1512315883</v>
      </c>
      <c r="H96" s="0" t="n">
        <f aca="false">IFERROR(IF(I96=K96,0,1),1)</f>
        <v>1</v>
      </c>
      <c r="I96" s="0" t="s">
        <v>4237</v>
      </c>
      <c r="K96" s="4" t="e">
        <f aca="false">VLOOKUP(I96,'[1]42-SC'!K$1:K$1048576,1,0)</f>
        <v>#N/A</v>
      </c>
      <c r="N96" s="0" t="n">
        <v>17800</v>
      </c>
    </row>
    <row r="97" customFormat="false" ht="12.8" hidden="false" customHeight="false" outlineLevel="0" collapsed="false">
      <c r="B97" s="0" t="n">
        <v>420590</v>
      </c>
      <c r="C97" s="0" t="n">
        <v>4</v>
      </c>
      <c r="D97" s="0" t="n">
        <v>42</v>
      </c>
      <c r="E97" s="2" t="n">
        <f aca="false">VLOOKUP(B97,'10'!$B$2:$F$5570,4,0)</f>
        <v>-26.9336</v>
      </c>
      <c r="F97" s="2" t="n">
        <f aca="false">VLOOKUP(B97,'10'!$B$2:$F$5570,5,0)</f>
        <v>-48.9534</v>
      </c>
      <c r="G97" s="3" t="n">
        <f aca="false">VLOOKUP(B97,'10'!$B$2:$J$5570,6,0)</f>
        <v>73842.7766331848</v>
      </c>
      <c r="H97" s="0" t="n">
        <f aca="false">IFERROR(IF(I97=K97,0,1),1)</f>
        <v>0</v>
      </c>
      <c r="I97" s="0" t="s">
        <v>4238</v>
      </c>
      <c r="K97" s="4" t="str">
        <f aca="false">VLOOKUP(I97,'[1]42-SC'!K$1:K$1048576,1,0)</f>
        <v>'Gaspar'</v>
      </c>
      <c r="N97" s="0" t="n">
        <v>68465</v>
      </c>
    </row>
    <row r="98" customFormat="false" ht="12.8" hidden="false" customHeight="false" outlineLevel="0" collapsed="false">
      <c r="B98" s="0" t="n">
        <v>420600</v>
      </c>
      <c r="C98" s="0" t="n">
        <v>4</v>
      </c>
      <c r="D98" s="0" t="n">
        <v>42</v>
      </c>
      <c r="E98" s="2" t="n">
        <f aca="false">VLOOKUP(B98,'10'!$B$2:$F$5570,4,0)</f>
        <v>-27.3172</v>
      </c>
      <c r="F98" s="2" t="n">
        <f aca="false">VLOOKUP(B98,'10'!$B$2:$F$5570,5,0)</f>
        <v>-48.5576</v>
      </c>
      <c r="G98" s="3" t="n">
        <f aca="false">VLOOKUP(B98,'10'!$B$2:$J$5570,6,0)</f>
        <v>15458.8259327165</v>
      </c>
      <c r="H98" s="0" t="n">
        <f aca="false">IFERROR(IF(I98=K98,0,1),1)</f>
        <v>1</v>
      </c>
      <c r="I98" s="0" t="s">
        <v>4239</v>
      </c>
      <c r="K98" s="4" t="e">
        <f aca="false">VLOOKUP(I98,'[1]42-SC'!K$1:K$1048576,1,0)</f>
        <v>#N/A</v>
      </c>
      <c r="N98" s="0" t="n">
        <v>14333</v>
      </c>
    </row>
    <row r="99" customFormat="false" ht="12.8" hidden="false" customHeight="false" outlineLevel="0" collapsed="false">
      <c r="B99" s="0" t="n">
        <v>420610</v>
      </c>
      <c r="C99" s="0" t="n">
        <v>4</v>
      </c>
      <c r="D99" s="0" t="n">
        <v>42</v>
      </c>
      <c r="E99" s="2" t="n">
        <f aca="false">VLOOKUP(B99,'10'!$B$2:$F$5570,4,0)</f>
        <v>-28.1809</v>
      </c>
      <c r="F99" s="2" t="n">
        <f aca="false">VLOOKUP(B99,'10'!$B$2:$F$5570,5,0)</f>
        <v>-49.2252</v>
      </c>
      <c r="G99" s="3" t="n">
        <f aca="false">VLOOKUP(B99,'10'!$B$2:$J$5570,6,0)</f>
        <v>7055.85985151969</v>
      </c>
      <c r="H99" s="0" t="n">
        <f aca="false">IFERROR(IF(I99=K99,0,1),1)</f>
        <v>1</v>
      </c>
      <c r="I99" s="0" t="s">
        <v>4240</v>
      </c>
      <c r="K99" s="4" t="e">
        <f aca="false">VLOOKUP(I99,'[1]42-SC'!K$1:K$1048576,1,0)</f>
        <v>#N/A</v>
      </c>
      <c r="N99" s="0" t="n">
        <v>6542</v>
      </c>
    </row>
    <row r="100" customFormat="false" ht="12.8" hidden="false" customHeight="false" outlineLevel="0" collapsed="false">
      <c r="B100" s="0" t="n">
        <v>420620</v>
      </c>
      <c r="C100" s="0" t="n">
        <v>4</v>
      </c>
      <c r="D100" s="0" t="n">
        <v>42</v>
      </c>
      <c r="E100" s="2" t="n">
        <f aca="false">VLOOKUP(B100,'10'!$B$2:$F$5570,4,0)</f>
        <v>-28.3208</v>
      </c>
      <c r="F100" s="2" t="n">
        <f aca="false">VLOOKUP(B100,'10'!$B$2:$F$5570,5,0)</f>
        <v>-49.0427</v>
      </c>
      <c r="G100" s="3" t="n">
        <f aca="false">VLOOKUP(B100,'10'!$B$2:$J$5570,6,0)</f>
        <v>12320.2517706985</v>
      </c>
      <c r="H100" s="0" t="n">
        <f aca="false">IFERROR(IF(I100=K100,0,1),1)</f>
        <v>1</v>
      </c>
      <c r="I100" s="0" t="s">
        <v>4241</v>
      </c>
      <c r="K100" s="4" t="e">
        <f aca="false">VLOOKUP(I100,'[1]42-SC'!K$1:K$1048576,1,0)</f>
        <v>#N/A</v>
      </c>
      <c r="N100" s="0" t="n">
        <v>11423</v>
      </c>
    </row>
    <row r="101" customFormat="false" ht="12.8" hidden="false" customHeight="false" outlineLevel="0" collapsed="false">
      <c r="B101" s="0" t="n">
        <v>420630</v>
      </c>
      <c r="C101" s="0" t="n">
        <v>4</v>
      </c>
      <c r="D101" s="0" t="n">
        <v>42</v>
      </c>
      <c r="E101" s="2" t="n">
        <f aca="false">VLOOKUP(B101,'10'!$B$2:$F$5570,4,0)</f>
        <v>-27.0808</v>
      </c>
      <c r="F101" s="2" t="n">
        <f aca="false">VLOOKUP(B101,'10'!$B$2:$F$5570,5,0)</f>
        <v>-48.9804</v>
      </c>
      <c r="G101" s="3" t="n">
        <f aca="false">VLOOKUP(B101,'10'!$B$2:$J$5570,6,0)</f>
        <v>25099.9649135686</v>
      </c>
      <c r="H101" s="0" t="n">
        <f aca="false">IFERROR(IF(I101=K101,0,1),1)</f>
        <v>1</v>
      </c>
      <c r="I101" s="0" t="s">
        <v>4242</v>
      </c>
      <c r="K101" s="4" t="e">
        <f aca="false">VLOOKUP(I101,'[1]42-SC'!K$1:K$1048576,1,0)</f>
        <v>#N/A</v>
      </c>
      <c r="N101" s="0" t="n">
        <v>23272</v>
      </c>
    </row>
    <row r="102" customFormat="false" ht="12.8" hidden="false" customHeight="false" outlineLevel="0" collapsed="false">
      <c r="B102" s="0" t="n">
        <v>420640</v>
      </c>
      <c r="C102" s="0" t="n">
        <v>4</v>
      </c>
      <c r="D102" s="0" t="n">
        <v>42</v>
      </c>
      <c r="E102" s="2" t="n">
        <f aca="false">VLOOKUP(B102,'10'!$B$2:$F$5570,4,0)</f>
        <v>-26.6042</v>
      </c>
      <c r="F102" s="2" t="n">
        <f aca="false">VLOOKUP(B102,'10'!$B$2:$F$5570,5,0)</f>
        <v>-53.5243</v>
      </c>
      <c r="G102" s="3" t="n">
        <f aca="false">VLOOKUP(B102,'10'!$B$2:$J$5570,6,0)</f>
        <v>10951.5745845813</v>
      </c>
      <c r="H102" s="0" t="n">
        <f aca="false">IFERROR(IF(I102=K102,0,1),1)</f>
        <v>0</v>
      </c>
      <c r="I102" s="0" t="s">
        <v>2487</v>
      </c>
      <c r="K102" s="4" t="str">
        <f aca="false">VLOOKUP(I102,'[1]42-SC'!K$1:K$1048576,1,0)</f>
        <v>'Guaraciaba'</v>
      </c>
      <c r="N102" s="0" t="n">
        <v>10154</v>
      </c>
    </row>
    <row r="103" customFormat="false" ht="12.8" hidden="false" customHeight="false" outlineLevel="0" collapsed="false">
      <c r="B103" s="0" t="n">
        <v>420650</v>
      </c>
      <c r="C103" s="0" t="n">
        <v>4</v>
      </c>
      <c r="D103" s="0" t="n">
        <v>42</v>
      </c>
      <c r="E103" s="2" t="n">
        <f aca="false">VLOOKUP(B103,'10'!$B$2:$F$5570,4,0)</f>
        <v>-26.4688</v>
      </c>
      <c r="F103" s="2" t="n">
        <f aca="false">VLOOKUP(B103,'10'!$B$2:$F$5570,5,0)</f>
        <v>-49.0026</v>
      </c>
      <c r="G103" s="3" t="n">
        <f aca="false">VLOOKUP(B103,'10'!$B$2:$J$5570,6,0)</f>
        <v>47264.1226556551</v>
      </c>
      <c r="H103" s="0" t="n">
        <f aca="false">IFERROR(IF(I103=K103,0,1),1)</f>
        <v>0</v>
      </c>
      <c r="I103" s="0" t="s">
        <v>4243</v>
      </c>
      <c r="K103" s="4" t="str">
        <f aca="false">VLOOKUP(I103,'[1]42-SC'!K$1:K$1048576,1,0)</f>
        <v>'Guaramirim'</v>
      </c>
      <c r="N103" s="0" t="n">
        <v>43822</v>
      </c>
    </row>
    <row r="104" customFormat="false" ht="12.8" hidden="false" customHeight="false" outlineLevel="0" collapsed="false">
      <c r="B104" s="0" t="n">
        <v>420660</v>
      </c>
      <c r="C104" s="0" t="n">
        <v>4</v>
      </c>
      <c r="D104" s="0" t="n">
        <v>42</v>
      </c>
      <c r="E104" s="2" t="n">
        <f aca="false">VLOOKUP(B104,'10'!$B$2:$F$5570,4,0)</f>
        <v>-26.3858</v>
      </c>
      <c r="F104" s="2" t="n">
        <f aca="false">VLOOKUP(B104,'10'!$B$2:$F$5570,5,0)</f>
        <v>-53.5296</v>
      </c>
      <c r="G104" s="3" t="n">
        <f aca="false">VLOOKUP(B104,'10'!$B$2:$J$5570,6,0)</f>
        <v>5544.81435289861</v>
      </c>
      <c r="H104" s="0" t="n">
        <f aca="false">IFERROR(IF(I104=K104,0,1),1)</f>
        <v>0</v>
      </c>
      <c r="I104" s="0" t="s">
        <v>4244</v>
      </c>
      <c r="K104" s="4" t="str">
        <f aca="false">VLOOKUP(I104,'[1]42-SC'!K$1:K$1048576,1,0)</f>
        <v>'Guaruja_Do_Sul'</v>
      </c>
      <c r="N104" s="0" t="n">
        <v>5141</v>
      </c>
    </row>
    <row r="105" customFormat="false" ht="12.8" hidden="false" customHeight="false" outlineLevel="0" collapsed="false">
      <c r="B105" s="0" t="n">
        <v>420665</v>
      </c>
      <c r="C105" s="0" t="n">
        <v>4</v>
      </c>
      <c r="D105" s="0" t="n">
        <v>42</v>
      </c>
      <c r="E105" s="2" t="n">
        <f aca="false">VLOOKUP(B105,'10'!$B$2:$F$5570,4,0)</f>
        <v>-27.1341</v>
      </c>
      <c r="F105" s="2" t="n">
        <f aca="false">VLOOKUP(B105,'10'!$B$2:$F$5570,5,0)</f>
        <v>-52.7887</v>
      </c>
      <c r="G105" s="3" t="n">
        <f aca="false">VLOOKUP(B105,'10'!$B$2:$J$5570,6,0)</f>
        <v>5079.96024161689</v>
      </c>
      <c r="H105" s="0" t="n">
        <f aca="false">IFERROR(IF(I105=K105,0,1),1)</f>
        <v>1</v>
      </c>
      <c r="I105" s="0" t="s">
        <v>4245</v>
      </c>
      <c r="K105" s="4" t="e">
        <f aca="false">VLOOKUP(I105,'[1]42-SC'!K$1:K$1048576,1,0)</f>
        <v>#N/A</v>
      </c>
      <c r="N105" s="0" t="n">
        <v>4710</v>
      </c>
    </row>
    <row r="106" customFormat="false" ht="12.8" hidden="false" customHeight="false" outlineLevel="0" collapsed="false">
      <c r="B106" s="0" t="n">
        <v>420670</v>
      </c>
      <c r="C106" s="0" t="n">
        <v>4</v>
      </c>
      <c r="D106" s="0" t="n">
        <v>42</v>
      </c>
      <c r="E106" s="2" t="n">
        <f aca="false">VLOOKUP(B106,'10'!$B$2:$F$5570,4,0)</f>
        <v>-27.1903</v>
      </c>
      <c r="F106" s="2" t="n">
        <f aca="false">VLOOKUP(B106,'10'!$B$2:$F$5570,5,0)</f>
        <v>-51.4917</v>
      </c>
      <c r="G106" s="3" t="n">
        <f aca="false">VLOOKUP(B106,'10'!$B$2:$J$5570,6,0)</f>
        <v>24261.9332558752</v>
      </c>
      <c r="H106" s="0" t="n">
        <f aca="false">IFERROR(IF(I106=K106,0,1),1)</f>
        <v>1</v>
      </c>
      <c r="I106" s="0" t="s">
        <v>4246</v>
      </c>
      <c r="K106" s="4" t="e">
        <f aca="false">VLOOKUP(I106,'[1]42-SC'!K$1:K$1048576,1,0)</f>
        <v>#N/A</v>
      </c>
      <c r="N106" s="0" t="n">
        <v>22495</v>
      </c>
    </row>
    <row r="107" customFormat="false" ht="12.8" hidden="false" customHeight="false" outlineLevel="0" collapsed="false">
      <c r="B107" s="0" t="n">
        <v>420675</v>
      </c>
      <c r="C107" s="0" t="n">
        <v>4</v>
      </c>
      <c r="D107" s="0" t="n">
        <v>42</v>
      </c>
      <c r="E107" s="2" t="n">
        <f aca="false">VLOOKUP(B107,'10'!$B$2:$F$5570,4,0)</f>
        <v>-27.1847</v>
      </c>
      <c r="F107" s="2" t="n">
        <f aca="false">VLOOKUP(B107,'10'!$B$2:$F$5570,5,0)</f>
        <v>-51.2352</v>
      </c>
      <c r="G107" s="3" t="n">
        <f aca="false">VLOOKUP(B107,'10'!$B$2:$J$5570,6,0)</f>
        <v>2112.87518329671</v>
      </c>
      <c r="H107" s="0" t="n">
        <f aca="false">IFERROR(IF(I107=K107,0,1),1)</f>
        <v>1</v>
      </c>
      <c r="I107" s="0" t="s">
        <v>4247</v>
      </c>
      <c r="K107" s="4" t="e">
        <f aca="false">VLOOKUP(I107,'[1]42-SC'!K$1:K$1048576,1,0)</f>
        <v>#N/A</v>
      </c>
      <c r="N107" s="0" t="n">
        <v>1959</v>
      </c>
    </row>
    <row r="108" customFormat="false" ht="12.8" hidden="false" customHeight="false" outlineLevel="0" collapsed="false">
      <c r="B108" s="0" t="n">
        <v>420680</v>
      </c>
      <c r="C108" s="0" t="n">
        <v>4</v>
      </c>
      <c r="D108" s="0" t="n">
        <v>42</v>
      </c>
      <c r="E108" s="2" t="n">
        <f aca="false">VLOOKUP(B108,'10'!$B$2:$F$5570,4,0)</f>
        <v>-27.0881</v>
      </c>
      <c r="F108" s="2" t="n">
        <f aca="false">VLOOKUP(B108,'10'!$B$2:$F$5570,5,0)</f>
        <v>-51.3681</v>
      </c>
      <c r="G108" s="3" t="n">
        <f aca="false">VLOOKUP(B108,'10'!$B$2:$J$5570,6,0)</f>
        <v>3480.47382159187</v>
      </c>
      <c r="H108" s="0" t="n">
        <f aca="false">IFERROR(IF(I108=K108,0,1),1)</f>
        <v>1</v>
      </c>
      <c r="I108" s="0" t="s">
        <v>4248</v>
      </c>
      <c r="K108" s="4" t="e">
        <f aca="false">VLOOKUP(I108,'[1]42-SC'!K$1:K$1048576,1,0)</f>
        <v>#N/A</v>
      </c>
      <c r="N108" s="0" t="n">
        <v>3227</v>
      </c>
    </row>
    <row r="109" customFormat="false" ht="12.8" hidden="false" customHeight="false" outlineLevel="0" collapsed="false">
      <c r="B109" s="0" t="n">
        <v>420690</v>
      </c>
      <c r="C109" s="0" t="n">
        <v>4</v>
      </c>
      <c r="D109" s="0" t="n">
        <v>42</v>
      </c>
      <c r="E109" s="2" t="n">
        <f aca="false">VLOOKUP(B109,'10'!$B$2:$F$5570,4,0)</f>
        <v>-27.0547</v>
      </c>
      <c r="F109" s="2" t="n">
        <f aca="false">VLOOKUP(B109,'10'!$B$2:$F$5570,5,0)</f>
        <v>-49.5193</v>
      </c>
      <c r="G109" s="3" t="n">
        <f aca="false">VLOOKUP(B109,'10'!$B$2:$J$5570,6,0)</f>
        <v>20278.8561492316</v>
      </c>
      <c r="H109" s="0" t="n">
        <f aca="false">IFERROR(IF(I109=K109,0,1),1)</f>
        <v>0</v>
      </c>
      <c r="I109" s="0" t="s">
        <v>4249</v>
      </c>
      <c r="K109" s="4" t="str">
        <f aca="false">VLOOKUP(I109,'[1]42-SC'!K$1:K$1048576,1,0)</f>
        <v>'Ibirama'</v>
      </c>
      <c r="N109" s="0" t="n">
        <v>18802</v>
      </c>
    </row>
    <row r="110" customFormat="false" ht="12.8" hidden="false" customHeight="false" outlineLevel="0" collapsed="false">
      <c r="B110" s="0" t="n">
        <v>420700</v>
      </c>
      <c r="C110" s="0" t="n">
        <v>4</v>
      </c>
      <c r="D110" s="0" t="n">
        <v>42</v>
      </c>
      <c r="E110" s="2" t="n">
        <f aca="false">VLOOKUP(B110,'10'!$B$2:$F$5570,4,0)</f>
        <v>-28.7132</v>
      </c>
      <c r="F110" s="2" t="n">
        <f aca="false">VLOOKUP(B110,'10'!$B$2:$F$5570,5,0)</f>
        <v>-49.3087</v>
      </c>
      <c r="G110" s="3" t="n">
        <f aca="false">VLOOKUP(B110,'10'!$B$2:$J$5570,6,0)</f>
        <v>59946.7664945453</v>
      </c>
      <c r="H110" s="0" t="n">
        <f aca="false">IFERROR(IF(I110=K110,0,1),1)</f>
        <v>0</v>
      </c>
      <c r="I110" s="0" t="s">
        <v>4250</v>
      </c>
      <c r="K110" s="4" t="str">
        <f aca="false">VLOOKUP(I110,'[1]42-SC'!K$1:K$1048576,1,0)</f>
        <v>'Icara'</v>
      </c>
      <c r="N110" s="0" t="n">
        <v>55581</v>
      </c>
    </row>
    <row r="111" customFormat="false" ht="12.8" hidden="false" customHeight="false" outlineLevel="0" collapsed="false">
      <c r="B111" s="0" t="n">
        <v>420710</v>
      </c>
      <c r="C111" s="0" t="n">
        <v>4</v>
      </c>
      <c r="D111" s="0" t="n">
        <v>42</v>
      </c>
      <c r="E111" s="2" t="n">
        <f aca="false">VLOOKUP(B111,'10'!$B$2:$F$5570,4,0)</f>
        <v>-26.9023</v>
      </c>
      <c r="F111" s="2" t="n">
        <f aca="false">VLOOKUP(B111,'10'!$B$2:$F$5570,5,0)</f>
        <v>-48.8251</v>
      </c>
      <c r="G111" s="3" t="n">
        <f aca="false">VLOOKUP(B111,'10'!$B$2:$J$5570,6,0)</f>
        <v>15105.0622471008</v>
      </c>
      <c r="H111" s="0" t="n">
        <f aca="false">IFERROR(IF(I111=K111,0,1),1)</f>
        <v>1</v>
      </c>
      <c r="I111" s="0" t="s">
        <v>4251</v>
      </c>
      <c r="K111" s="4" t="e">
        <f aca="false">VLOOKUP(I111,'[1]42-SC'!K$1:K$1048576,1,0)</f>
        <v>#N/A</v>
      </c>
      <c r="N111" s="0" t="n">
        <v>14005</v>
      </c>
    </row>
    <row r="112" customFormat="false" ht="12.8" hidden="false" customHeight="false" outlineLevel="0" collapsed="false">
      <c r="B112" s="0" t="n">
        <v>420720</v>
      </c>
      <c r="C112" s="0" t="n">
        <v>4</v>
      </c>
      <c r="D112" s="0" t="n">
        <v>42</v>
      </c>
      <c r="E112" s="2" t="n">
        <f aca="false">VLOOKUP(B112,'10'!$B$2:$F$5570,4,0)</f>
        <v>-28.3339</v>
      </c>
      <c r="F112" s="2" t="n">
        <f aca="false">VLOOKUP(B112,'10'!$B$2:$F$5570,5,0)</f>
        <v>-48.817</v>
      </c>
      <c r="G112" s="3" t="n">
        <f aca="false">VLOOKUP(B112,'10'!$B$2:$J$5570,6,0)</f>
        <v>11137.0848099652</v>
      </c>
      <c r="H112" s="0" t="n">
        <f aca="false">IFERROR(IF(I112=K112,0,1),1)</f>
        <v>0</v>
      </c>
      <c r="I112" s="0" t="s">
        <v>4252</v>
      </c>
      <c r="K112" s="4" t="str">
        <f aca="false">VLOOKUP(I112,'[1]42-SC'!K$1:K$1048576,1,0)</f>
        <v>'Imarui'</v>
      </c>
      <c r="N112" s="0" t="n">
        <v>10326</v>
      </c>
    </row>
    <row r="113" customFormat="false" ht="12.8" hidden="false" customHeight="false" outlineLevel="0" collapsed="false">
      <c r="B113" s="0" t="n">
        <v>420730</v>
      </c>
      <c r="C113" s="0" t="n">
        <v>4</v>
      </c>
      <c r="D113" s="0" t="n">
        <v>42</v>
      </c>
      <c r="E113" s="2" t="n">
        <f aca="false">VLOOKUP(B113,'10'!$B$2:$F$5570,4,0)</f>
        <v>-28.2284</v>
      </c>
      <c r="F113" s="2" t="n">
        <f aca="false">VLOOKUP(B113,'10'!$B$2:$F$5570,5,0)</f>
        <v>-48.6659</v>
      </c>
      <c r="G113" s="3" t="n">
        <f aca="false">VLOOKUP(B113,'10'!$B$2:$J$5570,6,0)</f>
        <v>47900.4658706347</v>
      </c>
      <c r="H113" s="0" t="n">
        <f aca="false">IFERROR(IF(I113=K113,0,1),1)</f>
        <v>0</v>
      </c>
      <c r="I113" s="0" t="s">
        <v>4253</v>
      </c>
      <c r="K113" s="4" t="str">
        <f aca="false">VLOOKUP(I113,'[1]42-SC'!K$1:K$1048576,1,0)</f>
        <v>'Imbituba'</v>
      </c>
      <c r="N113" s="0" t="n">
        <v>44412</v>
      </c>
    </row>
    <row r="114" customFormat="false" ht="12.8" hidden="false" customHeight="false" outlineLevel="0" collapsed="false">
      <c r="B114" s="0" t="n">
        <v>420740</v>
      </c>
      <c r="C114" s="0" t="n">
        <v>4</v>
      </c>
      <c r="D114" s="0" t="n">
        <v>42</v>
      </c>
      <c r="E114" s="2" t="n">
        <f aca="false">VLOOKUP(B114,'10'!$B$2:$F$5570,4,0)</f>
        <v>-27.4908</v>
      </c>
      <c r="F114" s="2" t="n">
        <f aca="false">VLOOKUP(B114,'10'!$B$2:$F$5570,5,0)</f>
        <v>-49.4218</v>
      </c>
      <c r="G114" s="3" t="n">
        <f aca="false">VLOOKUP(B114,'10'!$B$2:$J$5570,6,0)</f>
        <v>6636.30474876194</v>
      </c>
      <c r="H114" s="0" t="n">
        <f aca="false">IFERROR(IF(I114=K114,0,1),1)</f>
        <v>1</v>
      </c>
      <c r="I114" s="0" t="s">
        <v>4254</v>
      </c>
      <c r="K114" s="4" t="e">
        <f aca="false">VLOOKUP(I114,'[1]42-SC'!K$1:K$1048576,1,0)</f>
        <v>#N/A</v>
      </c>
      <c r="N114" s="0" t="n">
        <v>6153</v>
      </c>
    </row>
    <row r="115" customFormat="false" ht="12.8" hidden="false" customHeight="false" outlineLevel="0" collapsed="false">
      <c r="B115" s="0" t="n">
        <v>420750</v>
      </c>
      <c r="C115" s="0" t="n">
        <v>4</v>
      </c>
      <c r="D115" s="0" t="n">
        <v>42</v>
      </c>
      <c r="E115" s="2" t="n">
        <f aca="false">VLOOKUP(B115,'10'!$B$2:$F$5570,4,0)</f>
        <v>-26.8992</v>
      </c>
      <c r="F115" s="2" t="n">
        <f aca="false">VLOOKUP(B115,'10'!$B$2:$F$5570,5,0)</f>
        <v>-49.2354</v>
      </c>
      <c r="G115" s="3" t="n">
        <f aca="false">VLOOKUP(B115,'10'!$B$2:$J$5570,6,0)</f>
        <v>73258.2037136612</v>
      </c>
      <c r="H115" s="0" t="n">
        <f aca="false">IFERROR(IF(I115=K115,0,1),1)</f>
        <v>0</v>
      </c>
      <c r="I115" s="0" t="s">
        <v>4255</v>
      </c>
      <c r="K115" s="4" t="str">
        <f aca="false">VLOOKUP(I115,'[1]42-SC'!K$1:K$1048576,1,0)</f>
        <v>'Indaial'</v>
      </c>
      <c r="N115" s="0" t="n">
        <v>67923</v>
      </c>
    </row>
    <row r="116" customFormat="false" ht="12.8" hidden="false" customHeight="false" outlineLevel="0" collapsed="false">
      <c r="B116" s="0" t="n">
        <v>420757</v>
      </c>
      <c r="C116" s="0" t="n">
        <v>4</v>
      </c>
      <c r="D116" s="0" t="n">
        <v>42</v>
      </c>
      <c r="E116" s="2" t="n">
        <f aca="false">VLOOKUP(B116,'10'!$B$2:$F$5570,4,0)</f>
        <v>-27.0019</v>
      </c>
      <c r="F116" s="2" t="n">
        <f aca="false">VLOOKUP(B116,'10'!$B$2:$F$5570,5,0)</f>
        <v>-51.2442</v>
      </c>
      <c r="G116" s="3" t="n">
        <f aca="false">VLOOKUP(B116,'10'!$B$2:$J$5570,6,0)</f>
        <v>3156.90947499207</v>
      </c>
      <c r="H116" s="0" t="n">
        <f aca="false">IFERROR(IF(I116=K116,0,1),1)</f>
        <v>1</v>
      </c>
      <c r="I116" s="0" t="s">
        <v>4256</v>
      </c>
      <c r="K116" s="4" t="e">
        <f aca="false">VLOOKUP(I116,'[1]42-SC'!K$1:K$1048576,1,0)</f>
        <v>#N/A</v>
      </c>
      <c r="N116" s="0" t="n">
        <v>2927</v>
      </c>
    </row>
    <row r="117" customFormat="false" ht="12.8" hidden="false" customHeight="false" outlineLevel="0" collapsed="false">
      <c r="B117" s="0" t="n">
        <v>420760</v>
      </c>
      <c r="C117" s="0" t="n">
        <v>4</v>
      </c>
      <c r="D117" s="0" t="n">
        <v>42</v>
      </c>
      <c r="E117" s="2" t="n">
        <f aca="false">VLOOKUP(B117,'10'!$B$2:$F$5570,4,0)</f>
        <v>-27.4038</v>
      </c>
      <c r="F117" s="2" t="n">
        <f aca="false">VLOOKUP(B117,'10'!$B$2:$F$5570,5,0)</f>
        <v>-51.7758</v>
      </c>
      <c r="G117" s="3" t="n">
        <f aca="false">VLOOKUP(B117,'10'!$B$2:$J$5570,6,0)</f>
        <v>4838.36552948904</v>
      </c>
      <c r="H117" s="0" t="n">
        <f aca="false">IFERROR(IF(I117=K117,0,1),1)</f>
        <v>0</v>
      </c>
      <c r="I117" s="0" t="s">
        <v>1942</v>
      </c>
      <c r="K117" s="4" t="str">
        <f aca="false">VLOOKUP(I117,'[1]42-SC'!K$1:K$1048576,1,0)</f>
        <v>'Ipira'</v>
      </c>
      <c r="N117" s="0" t="n">
        <v>4486</v>
      </c>
    </row>
    <row r="118" customFormat="false" ht="12.8" hidden="false" customHeight="false" outlineLevel="0" collapsed="false">
      <c r="B118" s="0" t="n">
        <v>420765</v>
      </c>
      <c r="C118" s="0" t="n">
        <v>4</v>
      </c>
      <c r="D118" s="0" t="n">
        <v>42</v>
      </c>
      <c r="E118" s="2" t="n">
        <f aca="false">VLOOKUP(B118,'10'!$B$2:$F$5570,4,0)</f>
        <v>-26.9854</v>
      </c>
      <c r="F118" s="2" t="n">
        <f aca="false">VLOOKUP(B118,'10'!$B$2:$F$5570,5,0)</f>
        <v>-53.5355</v>
      </c>
      <c r="G118" s="3" t="n">
        <f aca="false">VLOOKUP(B118,'10'!$B$2:$J$5570,6,0)</f>
        <v>9647.6102677841</v>
      </c>
      <c r="H118" s="0" t="n">
        <f aca="false">IFERROR(IF(I118=K118,0,1),1)</f>
        <v>0</v>
      </c>
      <c r="I118" s="0" t="s">
        <v>4257</v>
      </c>
      <c r="K118" s="4" t="str">
        <f aca="false">VLOOKUP(I118,'[1]42-SC'!K$1:K$1048576,1,0)</f>
        <v>'Ipora_Do_Oeste'</v>
      </c>
      <c r="N118" s="0" t="n">
        <v>8945</v>
      </c>
    </row>
    <row r="119" customFormat="false" ht="12.8" hidden="false" customHeight="false" outlineLevel="0" collapsed="false">
      <c r="B119" s="0" t="n">
        <v>420768</v>
      </c>
      <c r="C119" s="0" t="n">
        <v>4</v>
      </c>
      <c r="D119" s="0" t="n">
        <v>42</v>
      </c>
      <c r="E119" s="2" t="n">
        <f aca="false">VLOOKUP(B119,'10'!$B$2:$F$5570,4,0)</f>
        <v>-26.635</v>
      </c>
      <c r="F119" s="2" t="n">
        <f aca="false">VLOOKUP(B119,'10'!$B$2:$F$5570,5,0)</f>
        <v>-52.4556</v>
      </c>
      <c r="G119" s="3" t="n">
        <f aca="false">VLOOKUP(B119,'10'!$B$2:$J$5570,6,0)</f>
        <v>8033.02417825109</v>
      </c>
      <c r="H119" s="0" t="n">
        <f aca="false">IFERROR(IF(I119=K119,0,1),1)</f>
        <v>1</v>
      </c>
      <c r="I119" s="0" t="s">
        <v>4258</v>
      </c>
      <c r="K119" s="4" t="e">
        <f aca="false">VLOOKUP(I119,'[1]42-SC'!K$1:K$1048576,1,0)</f>
        <v>#N/A</v>
      </c>
      <c r="N119" s="0" t="n">
        <v>7448</v>
      </c>
    </row>
    <row r="120" customFormat="false" ht="12.8" hidden="false" customHeight="false" outlineLevel="0" collapsed="false">
      <c r="B120" s="0" t="n">
        <v>420770</v>
      </c>
      <c r="C120" s="0" t="n">
        <v>4</v>
      </c>
      <c r="D120" s="0" t="n">
        <v>42</v>
      </c>
      <c r="E120" s="2" t="n">
        <f aca="false">VLOOKUP(B120,'10'!$B$2:$F$5570,4,0)</f>
        <v>-27.0772</v>
      </c>
      <c r="F120" s="2" t="n">
        <f aca="false">VLOOKUP(B120,'10'!$B$2:$F$5570,5,0)</f>
        <v>-52.1289</v>
      </c>
      <c r="G120" s="3" t="n">
        <f aca="false">VLOOKUP(B120,'10'!$B$2:$J$5570,6,0)</f>
        <v>8159.21427342501</v>
      </c>
      <c r="H120" s="0" t="n">
        <f aca="false">IFERROR(IF(I120=K120,0,1),1)</f>
        <v>0</v>
      </c>
      <c r="I120" s="0" t="s">
        <v>4259</v>
      </c>
      <c r="K120" s="4" t="str">
        <f aca="false">VLOOKUP(I120,'[1]42-SC'!K$1:K$1048576,1,0)</f>
        <v>'Ipumirim'</v>
      </c>
      <c r="N120" s="0" t="n">
        <v>7565</v>
      </c>
    </row>
    <row r="121" customFormat="false" ht="12.8" hidden="false" customHeight="false" outlineLevel="0" collapsed="false">
      <c r="B121" s="0" t="n">
        <v>420775</v>
      </c>
      <c r="C121" s="0" t="n">
        <v>4</v>
      </c>
      <c r="D121" s="0" t="n">
        <v>42</v>
      </c>
      <c r="E121" s="2" t="n">
        <f aca="false">VLOOKUP(B121,'10'!$B$2:$F$5570,4,0)</f>
        <v>-26.8215</v>
      </c>
      <c r="F121" s="2" t="n">
        <f aca="false">VLOOKUP(B121,'10'!$B$2:$F$5570,5,0)</f>
        <v>-53.2767</v>
      </c>
      <c r="G121" s="3" t="n">
        <f aca="false">VLOOKUP(B121,'10'!$B$2:$J$5570,6,0)</f>
        <v>4330.36950532735</v>
      </c>
      <c r="H121" s="0" t="n">
        <f aca="false">IFERROR(IF(I121=K121,0,1),1)</f>
        <v>1</v>
      </c>
      <c r="I121" s="0" t="s">
        <v>4260</v>
      </c>
      <c r="K121" s="4" t="e">
        <f aca="false">VLOOKUP(I121,'[1]42-SC'!K$1:K$1048576,1,0)</f>
        <v>#N/A</v>
      </c>
      <c r="N121" s="0" t="n">
        <v>4015</v>
      </c>
    </row>
    <row r="122" customFormat="false" ht="12.8" hidden="false" customHeight="false" outlineLevel="0" collapsed="false">
      <c r="B122" s="0" t="n">
        <v>420780</v>
      </c>
      <c r="C122" s="0" t="n">
        <v>4</v>
      </c>
      <c r="D122" s="0" t="n">
        <v>42</v>
      </c>
      <c r="E122" s="2" t="n">
        <f aca="false">VLOOKUP(B122,'10'!$B$2:$F$5570,4,0)</f>
        <v>-27.0287</v>
      </c>
      <c r="F122" s="2" t="n">
        <f aca="false">VLOOKUP(B122,'10'!$B$2:$F$5570,5,0)</f>
        <v>-51.9012</v>
      </c>
      <c r="G122" s="3" t="n">
        <f aca="false">VLOOKUP(B122,'10'!$B$2:$J$5570,6,0)</f>
        <v>11151.1059316512</v>
      </c>
      <c r="H122" s="0" t="n">
        <f aca="false">IFERROR(IF(I122=K122,0,1),1)</f>
        <v>0</v>
      </c>
      <c r="I122" s="0" t="s">
        <v>4261</v>
      </c>
      <c r="K122" s="4" t="str">
        <f aca="false">VLOOKUP(I122,'[1]42-SC'!K$1:K$1048576,1,0)</f>
        <v>'Irani'</v>
      </c>
      <c r="N122" s="0" t="n">
        <v>10339</v>
      </c>
    </row>
    <row r="123" customFormat="false" ht="12.8" hidden="false" customHeight="false" outlineLevel="0" collapsed="false">
      <c r="B123" s="0" t="n">
        <v>420785</v>
      </c>
      <c r="C123" s="0" t="n">
        <v>4</v>
      </c>
      <c r="D123" s="0" t="n">
        <v>42</v>
      </c>
      <c r="E123" s="2" t="n">
        <f aca="false">VLOOKUP(B123,'10'!$B$2:$F$5570,4,0)</f>
        <v>-26.6539</v>
      </c>
      <c r="F123" s="2" t="n">
        <f aca="false">VLOOKUP(B123,'10'!$B$2:$F$5570,5,0)</f>
        <v>-52.8955</v>
      </c>
      <c r="G123" s="3" t="n">
        <f aca="false">VLOOKUP(B123,'10'!$B$2:$J$5570,6,0)</f>
        <v>2105.32534854271</v>
      </c>
      <c r="H123" s="0" t="n">
        <f aca="false">IFERROR(IF(I123=K123,0,1),1)</f>
        <v>1</v>
      </c>
      <c r="I123" s="0" t="s">
        <v>3926</v>
      </c>
      <c r="K123" s="4" t="e">
        <f aca="false">VLOOKUP(I123,'[1]42-SC'!K$1:K$1048576,1,0)</f>
        <v>#N/A</v>
      </c>
      <c r="N123" s="0" t="n">
        <v>1952</v>
      </c>
    </row>
    <row r="124" customFormat="false" ht="12.8" hidden="false" customHeight="false" outlineLevel="0" collapsed="false">
      <c r="B124" s="0" t="n">
        <v>420790</v>
      </c>
      <c r="C124" s="0" t="n">
        <v>4</v>
      </c>
      <c r="D124" s="0" t="n">
        <v>42</v>
      </c>
      <c r="E124" s="2" t="n">
        <f aca="false">VLOOKUP(B124,'10'!$B$2:$F$5570,4,0)</f>
        <v>-26.242</v>
      </c>
      <c r="F124" s="2" t="n">
        <f aca="false">VLOOKUP(B124,'10'!$B$2:$F$5570,5,0)</f>
        <v>-50.7957</v>
      </c>
      <c r="G124" s="3" t="n">
        <f aca="false">VLOOKUP(B124,'10'!$B$2:$J$5570,6,0)</f>
        <v>12031.2009544026</v>
      </c>
      <c r="H124" s="0" t="n">
        <f aca="false">IFERROR(IF(I124=K124,0,1),1)</f>
        <v>0</v>
      </c>
      <c r="I124" s="0" t="s">
        <v>4262</v>
      </c>
      <c r="K124" s="4" t="str">
        <f aca="false">VLOOKUP(I124,'[1]42-SC'!K$1:K$1048576,1,0)</f>
        <v>'Irineopolis'</v>
      </c>
      <c r="N124" s="0" t="n">
        <v>11155</v>
      </c>
    </row>
    <row r="125" customFormat="false" ht="12.8" hidden="false" customHeight="false" outlineLevel="0" collapsed="false">
      <c r="B125" s="0" t="n">
        <v>420800</v>
      </c>
      <c r="C125" s="0" t="n">
        <v>4</v>
      </c>
      <c r="D125" s="0" t="n">
        <v>42</v>
      </c>
      <c r="E125" s="2" t="n">
        <f aca="false">VLOOKUP(B125,'10'!$B$2:$F$5570,4,0)</f>
        <v>-27.2907</v>
      </c>
      <c r="F125" s="2" t="n">
        <f aca="false">VLOOKUP(B125,'10'!$B$2:$F$5570,5,0)</f>
        <v>-52.3212</v>
      </c>
      <c r="G125" s="3" t="n">
        <f aca="false">VLOOKUP(B125,'10'!$B$2:$J$5570,6,0)</f>
        <v>6696.7034267939</v>
      </c>
      <c r="H125" s="0" t="n">
        <f aca="false">IFERROR(IF(I125=K125,0,1),1)</f>
        <v>0</v>
      </c>
      <c r="I125" s="0" t="s">
        <v>4263</v>
      </c>
      <c r="K125" s="4" t="str">
        <f aca="false">VLOOKUP(I125,'[1]42-SC'!K$1:K$1048576,1,0)</f>
        <v>'Ita'</v>
      </c>
      <c r="N125" s="0" t="n">
        <v>6209</v>
      </c>
    </row>
    <row r="126" customFormat="false" ht="12.8" hidden="false" customHeight="false" outlineLevel="0" collapsed="false">
      <c r="B126" s="0" t="n">
        <v>420810</v>
      </c>
      <c r="C126" s="0" t="n">
        <v>4</v>
      </c>
      <c r="D126" s="0" t="n">
        <v>42</v>
      </c>
      <c r="E126" s="2" t="n">
        <f aca="false">VLOOKUP(B126,'10'!$B$2:$F$5570,4,0)</f>
        <v>-26.339</v>
      </c>
      <c r="F126" s="2" t="n">
        <f aca="false">VLOOKUP(B126,'10'!$B$2:$F$5570,5,0)</f>
        <v>-49.9092</v>
      </c>
      <c r="G126" s="3" t="n">
        <f aca="false">VLOOKUP(B126,'10'!$B$2:$J$5570,6,0)</f>
        <v>23249.1768510178</v>
      </c>
      <c r="H126" s="0" t="n">
        <f aca="false">IFERROR(IF(I126=K126,0,1),1)</f>
        <v>0</v>
      </c>
      <c r="I126" s="0" t="s">
        <v>4264</v>
      </c>
      <c r="K126" s="4" t="str">
        <f aca="false">VLOOKUP(I126,'[1]42-SC'!K$1:K$1048576,1,0)</f>
        <v>'Itaiopolis'</v>
      </c>
      <c r="N126" s="0" t="n">
        <v>21556</v>
      </c>
    </row>
    <row r="127" customFormat="false" ht="12.8" hidden="false" customHeight="false" outlineLevel="0" collapsed="false">
      <c r="B127" s="0" t="n">
        <v>420820</v>
      </c>
      <c r="C127" s="0" t="n">
        <v>4</v>
      </c>
      <c r="D127" s="0" t="n">
        <v>42</v>
      </c>
      <c r="E127" s="2" t="n">
        <f aca="false">VLOOKUP(B127,'10'!$B$2:$F$5570,4,0)</f>
        <v>-26.9101</v>
      </c>
      <c r="F127" s="2" t="n">
        <f aca="false">VLOOKUP(B127,'10'!$B$2:$F$5570,5,0)</f>
        <v>-48.6705</v>
      </c>
      <c r="G127" s="3" t="n">
        <f aca="false">VLOOKUP(B127,'10'!$B$2:$J$5570,6,0)</f>
        <v>232853.082030548</v>
      </c>
      <c r="H127" s="0" t="n">
        <f aca="false">IFERROR(IF(I127=K127,0,1),1)</f>
        <v>0</v>
      </c>
      <c r="I127" s="0" t="s">
        <v>4265</v>
      </c>
      <c r="K127" s="4" t="str">
        <f aca="false">VLOOKUP(I127,'[1]42-SC'!K$1:K$1048576,1,0)</f>
        <v>'Itajai'</v>
      </c>
      <c r="N127" s="0" t="n">
        <v>215895</v>
      </c>
    </row>
    <row r="128" customFormat="false" ht="12.8" hidden="false" customHeight="false" outlineLevel="0" collapsed="false">
      <c r="B128" s="0" t="n">
        <v>420830</v>
      </c>
      <c r="C128" s="0" t="n">
        <v>4</v>
      </c>
      <c r="D128" s="0" t="n">
        <v>42</v>
      </c>
      <c r="E128" s="2" t="n">
        <f aca="false">VLOOKUP(B128,'10'!$B$2:$F$5570,4,0)</f>
        <v>-27.0861</v>
      </c>
      <c r="F128" s="2" t="n">
        <f aca="false">VLOOKUP(B128,'10'!$B$2:$F$5570,5,0)</f>
        <v>-48.616</v>
      </c>
      <c r="G128" s="3" t="n">
        <f aca="false">VLOOKUP(B128,'10'!$B$2:$J$5570,6,0)</f>
        <v>68218.1497414583</v>
      </c>
      <c r="H128" s="0" t="n">
        <f aca="false">IFERROR(IF(I128=K128,0,1),1)</f>
        <v>0</v>
      </c>
      <c r="I128" s="0" t="s">
        <v>4266</v>
      </c>
      <c r="K128" s="4" t="str">
        <f aca="false">VLOOKUP(I128,'[1]42-SC'!K$1:K$1048576,1,0)</f>
        <v>'Itapema'</v>
      </c>
      <c r="N128" s="0" t="n">
        <v>63250</v>
      </c>
    </row>
    <row r="129" customFormat="false" ht="12.8" hidden="false" customHeight="false" outlineLevel="0" collapsed="false">
      <c r="B129" s="0" t="n">
        <v>420840</v>
      </c>
      <c r="C129" s="0" t="n">
        <v>4</v>
      </c>
      <c r="D129" s="0" t="n">
        <v>42</v>
      </c>
      <c r="E129" s="2" t="n">
        <f aca="false">VLOOKUP(B129,'10'!$B$2:$F$5570,4,0)</f>
        <v>-27.1659</v>
      </c>
      <c r="F129" s="2" t="n">
        <f aca="false">VLOOKUP(B129,'10'!$B$2:$F$5570,5,0)</f>
        <v>-53.7166</v>
      </c>
      <c r="G129" s="3" t="n">
        <f aca="false">VLOOKUP(B129,'10'!$B$2:$J$5570,6,0)</f>
        <v>18050.576348981</v>
      </c>
      <c r="H129" s="0" t="n">
        <f aca="false">IFERROR(IF(I129=K129,0,1),1)</f>
        <v>0</v>
      </c>
      <c r="I129" s="0" t="s">
        <v>125</v>
      </c>
      <c r="K129" s="4" t="str">
        <f aca="false">VLOOKUP(I129,'[1]42-SC'!K$1:K$1048576,1,0)</f>
        <v>'Itapiranga'</v>
      </c>
      <c r="N129" s="0" t="n">
        <v>16736</v>
      </c>
    </row>
    <row r="130" customFormat="false" ht="12.8" hidden="false" customHeight="false" outlineLevel="0" collapsed="false">
      <c r="B130" s="0" t="n">
        <v>420845</v>
      </c>
      <c r="C130" s="0" t="n">
        <v>4</v>
      </c>
      <c r="D130" s="0" t="n">
        <v>42</v>
      </c>
      <c r="E130" s="2" t="n">
        <f aca="false">VLOOKUP(B130,'10'!$B$2:$F$5570,4,0)</f>
        <v>-26.1158</v>
      </c>
      <c r="F130" s="2" t="n">
        <f aca="false">VLOOKUP(B130,'10'!$B$2:$F$5570,5,0)</f>
        <v>-48.6182</v>
      </c>
      <c r="G130" s="3" t="n">
        <f aca="false">VLOOKUP(B130,'10'!$B$2:$J$5570,6,0)</f>
        <v>21531.0501705728</v>
      </c>
      <c r="H130" s="0" t="n">
        <f aca="false">IFERROR(IF(I130=K130,0,1),1)</f>
        <v>1</v>
      </c>
      <c r="I130" s="0" t="s">
        <v>4267</v>
      </c>
      <c r="K130" s="4" t="e">
        <f aca="false">VLOOKUP(I130,'[1]42-SC'!K$1:K$1048576,1,0)</f>
        <v>#N/A</v>
      </c>
      <c r="N130" s="0" t="n">
        <v>19963</v>
      </c>
    </row>
    <row r="131" customFormat="false" ht="12.8" hidden="false" customHeight="false" outlineLevel="0" collapsed="false">
      <c r="B131" s="0" t="n">
        <v>420850</v>
      </c>
      <c r="C131" s="0" t="n">
        <v>4</v>
      </c>
      <c r="D131" s="0" t="n">
        <v>42</v>
      </c>
      <c r="E131" s="2" t="n">
        <f aca="false">VLOOKUP(B131,'10'!$B$2:$F$5570,4,0)</f>
        <v>-27.4101</v>
      </c>
      <c r="F131" s="2" t="n">
        <f aca="false">VLOOKUP(B131,'10'!$B$2:$F$5570,5,0)</f>
        <v>-49.5963</v>
      </c>
      <c r="G131" s="3" t="n">
        <f aca="false">VLOOKUP(B131,'10'!$B$2:$J$5570,6,0)</f>
        <v>26760.9285594476</v>
      </c>
      <c r="H131" s="0" t="n">
        <f aca="false">IFERROR(IF(I131=K131,0,1),1)</f>
        <v>0</v>
      </c>
      <c r="I131" s="0" t="s">
        <v>4268</v>
      </c>
      <c r="K131" s="4" t="str">
        <f aca="false">VLOOKUP(I131,'[1]42-SC'!K$1:K$1048576,1,0)</f>
        <v>'Ituporanga'</v>
      </c>
      <c r="N131" s="0" t="n">
        <v>24812</v>
      </c>
    </row>
    <row r="132" customFormat="false" ht="12.8" hidden="false" customHeight="false" outlineLevel="0" collapsed="false">
      <c r="B132" s="0" t="n">
        <v>420860</v>
      </c>
      <c r="C132" s="0" t="n">
        <v>4</v>
      </c>
      <c r="D132" s="0" t="n">
        <v>42</v>
      </c>
      <c r="E132" s="2" t="n">
        <f aca="false">VLOOKUP(B132,'10'!$B$2:$F$5570,4,0)</f>
        <v>-27.1782</v>
      </c>
      <c r="F132" s="2" t="n">
        <f aca="false">VLOOKUP(B132,'10'!$B$2:$F$5570,5,0)</f>
        <v>-51.7279</v>
      </c>
      <c r="G132" s="3" t="n">
        <f aca="false">VLOOKUP(B132,'10'!$B$2:$J$5570,6,0)</f>
        <v>4265.65663600739</v>
      </c>
      <c r="H132" s="0" t="n">
        <f aca="false">IFERROR(IF(I132=K132,0,1),1)</f>
        <v>1</v>
      </c>
      <c r="I132" s="0" t="s">
        <v>4269</v>
      </c>
      <c r="K132" s="4" t="e">
        <f aca="false">VLOOKUP(I132,'[1]42-SC'!K$1:K$1048576,1,0)</f>
        <v>#N/A</v>
      </c>
      <c r="N132" s="0" t="n">
        <v>3955</v>
      </c>
    </row>
    <row r="133" customFormat="false" ht="12.8" hidden="false" customHeight="false" outlineLevel="0" collapsed="false">
      <c r="B133" s="0" t="n">
        <v>420870</v>
      </c>
      <c r="C133" s="0" t="n">
        <v>4</v>
      </c>
      <c r="D133" s="0" t="n">
        <v>42</v>
      </c>
      <c r="E133" s="2" t="n">
        <f aca="false">VLOOKUP(B133,'10'!$B$2:$F$5570,4,0)</f>
        <v>-28.9961</v>
      </c>
      <c r="F133" s="2" t="n">
        <f aca="false">VLOOKUP(B133,'10'!$B$2:$F$5570,5,0)</f>
        <v>-49.7623</v>
      </c>
      <c r="G133" s="3" t="n">
        <f aca="false">VLOOKUP(B133,'10'!$B$2:$J$5570,6,0)</f>
        <v>11278.3745746471</v>
      </c>
      <c r="H133" s="0" t="n">
        <f aca="false">IFERROR(IF(I133=K133,0,1),1)</f>
        <v>0</v>
      </c>
      <c r="I133" s="0" t="s">
        <v>4270</v>
      </c>
      <c r="K133" s="4" t="str">
        <f aca="false">VLOOKUP(I133,'[1]42-SC'!K$1:K$1048576,1,0)</f>
        <v>'Jacinto_Machado'</v>
      </c>
      <c r="N133" s="0" t="n">
        <v>10457</v>
      </c>
    </row>
    <row r="134" customFormat="false" ht="12.8" hidden="false" customHeight="false" outlineLevel="0" collapsed="false">
      <c r="B134" s="0" t="n">
        <v>420880</v>
      </c>
      <c r="C134" s="0" t="n">
        <v>4</v>
      </c>
      <c r="D134" s="0" t="n">
        <v>42</v>
      </c>
      <c r="E134" s="2" t="n">
        <f aca="false">VLOOKUP(B134,'10'!$B$2:$F$5570,4,0)</f>
        <v>-28.6146</v>
      </c>
      <c r="F134" s="2" t="n">
        <f aca="false">VLOOKUP(B134,'10'!$B$2:$F$5570,5,0)</f>
        <v>-49.0296</v>
      </c>
      <c r="G134" s="3" t="n">
        <f aca="false">VLOOKUP(B134,'10'!$B$2:$J$5570,6,0)</f>
        <v>21306.712223597</v>
      </c>
      <c r="H134" s="0" t="n">
        <f aca="false">IFERROR(IF(I134=K134,0,1),1)</f>
        <v>0</v>
      </c>
      <c r="I134" s="0" t="s">
        <v>4271</v>
      </c>
      <c r="K134" s="4" t="str">
        <f aca="false">VLOOKUP(I134,'[1]42-SC'!K$1:K$1048576,1,0)</f>
        <v>'Jaguaruna'</v>
      </c>
      <c r="N134" s="0" t="n">
        <v>19755</v>
      </c>
    </row>
    <row r="135" customFormat="false" ht="12.8" hidden="false" customHeight="false" outlineLevel="0" collapsed="false">
      <c r="B135" s="0" t="n">
        <v>420890</v>
      </c>
      <c r="C135" s="0" t="n">
        <v>4</v>
      </c>
      <c r="D135" s="0" t="n">
        <v>42</v>
      </c>
      <c r="E135" s="2" t="n">
        <f aca="false">VLOOKUP(B135,'10'!$B$2:$F$5570,4,0)</f>
        <v>-26.4851</v>
      </c>
      <c r="F135" s="2" t="n">
        <f aca="false">VLOOKUP(B135,'10'!$B$2:$F$5570,5,0)</f>
        <v>-49.0713</v>
      </c>
      <c r="G135" s="3" t="n">
        <f aca="false">VLOOKUP(B135,'10'!$B$2:$J$5570,6,0)</f>
        <v>187837.731583761</v>
      </c>
      <c r="H135" s="0" t="n">
        <f aca="false">IFERROR(IF(I135=K135,0,1),1)</f>
        <v>0</v>
      </c>
      <c r="I135" s="0" t="s">
        <v>4272</v>
      </c>
      <c r="K135" s="4" t="str">
        <f aca="false">VLOOKUP(I135,'[1]42-SC'!K$1:K$1048576,1,0)</f>
        <v>'Jaragua_Do_Sul'</v>
      </c>
      <c r="N135" s="0" t="n">
        <v>174158</v>
      </c>
    </row>
    <row r="136" customFormat="false" ht="12.8" hidden="false" customHeight="false" outlineLevel="0" collapsed="false">
      <c r="B136" s="0" t="n">
        <v>420895</v>
      </c>
      <c r="C136" s="0" t="n">
        <v>4</v>
      </c>
      <c r="D136" s="0" t="n">
        <v>42</v>
      </c>
      <c r="E136" s="2" t="n">
        <f aca="false">VLOOKUP(B136,'10'!$B$2:$F$5570,4,0)</f>
        <v>-26.7191</v>
      </c>
      <c r="F136" s="2" t="n">
        <f aca="false">VLOOKUP(B136,'10'!$B$2:$F$5570,5,0)</f>
        <v>-52.8625</v>
      </c>
      <c r="G136" s="3" t="n">
        <f aca="false">VLOOKUP(B136,'10'!$B$2:$J$5570,6,0)</f>
        <v>1720.28377608895</v>
      </c>
      <c r="H136" s="0" t="n">
        <f aca="false">IFERROR(IF(I136=K136,0,1),1)</f>
        <v>1</v>
      </c>
      <c r="I136" s="0" t="s">
        <v>3445</v>
      </c>
      <c r="K136" s="4" t="e">
        <f aca="false">VLOOKUP(I136,'[1]42-SC'!K$1:K$1048576,1,0)</f>
        <v>#N/A</v>
      </c>
      <c r="N136" s="0" t="n">
        <v>1595</v>
      </c>
    </row>
    <row r="137" customFormat="false" ht="12.8" hidden="false" customHeight="false" outlineLevel="0" collapsed="false">
      <c r="B137" s="0" t="n">
        <v>420900</v>
      </c>
      <c r="C137" s="0" t="n">
        <v>4</v>
      </c>
      <c r="D137" s="0" t="n">
        <v>42</v>
      </c>
      <c r="E137" s="2" t="n">
        <f aca="false">VLOOKUP(B137,'10'!$B$2:$F$5570,4,0)</f>
        <v>-27.1721</v>
      </c>
      <c r="F137" s="2" t="n">
        <f aca="false">VLOOKUP(B137,'10'!$B$2:$F$5570,5,0)</f>
        <v>-51.5108</v>
      </c>
      <c r="G137" s="3" t="n">
        <f aca="false">VLOOKUP(B137,'10'!$B$2:$J$5570,6,0)</f>
        <v>32169.8458867743</v>
      </c>
      <c r="H137" s="0" t="n">
        <f aca="false">IFERROR(IF(I137=K137,0,1),1)</f>
        <v>0</v>
      </c>
      <c r="I137" s="0" t="s">
        <v>4273</v>
      </c>
      <c r="K137" s="4" t="str">
        <f aca="false">VLOOKUP(I137,'[1]42-SC'!K$1:K$1048576,1,0)</f>
        <v>'Joacaba'</v>
      </c>
      <c r="N137" s="0" t="n">
        <v>29827</v>
      </c>
    </row>
    <row r="138" customFormat="false" ht="12.8" hidden="false" customHeight="false" outlineLevel="0" collapsed="false">
      <c r="B138" s="0" t="n">
        <v>420910</v>
      </c>
      <c r="C138" s="0" t="n">
        <v>4</v>
      </c>
      <c r="D138" s="0" t="n">
        <v>42</v>
      </c>
      <c r="E138" s="2" t="n">
        <f aca="false">VLOOKUP(B138,'10'!$B$2:$F$5570,4,0)</f>
        <v>-26.3045</v>
      </c>
      <c r="F138" s="2" t="n">
        <f aca="false">VLOOKUP(B138,'10'!$B$2:$F$5570,5,0)</f>
        <v>-48.8487</v>
      </c>
      <c r="G138" s="3" t="n">
        <f aca="false">VLOOKUP(B138,'10'!$B$2:$J$5570,6,0)</f>
        <v>628948.691111983</v>
      </c>
      <c r="H138" s="0" t="n">
        <f aca="false">IFERROR(IF(I138=K138,0,1),1)</f>
        <v>0</v>
      </c>
      <c r="I138" s="0" t="s">
        <v>4274</v>
      </c>
      <c r="K138" s="4" t="str">
        <f aca="false">VLOOKUP(I138,'[1]42-SC'!K$1:K$1048576,1,0)</f>
        <v>'Joinville'</v>
      </c>
      <c r="N138" s="0" t="n">
        <v>583144</v>
      </c>
    </row>
    <row r="139" customFormat="false" ht="12.8" hidden="false" customHeight="false" outlineLevel="0" collapsed="false">
      <c r="B139" s="0" t="n">
        <v>420915</v>
      </c>
      <c r="C139" s="0" t="n">
        <v>4</v>
      </c>
      <c r="D139" s="0" t="n">
        <v>42</v>
      </c>
      <c r="E139" s="2" t="n">
        <f aca="false">VLOOKUP(B139,'10'!$B$2:$F$5570,4,0)</f>
        <v>-26.9566</v>
      </c>
      <c r="F139" s="2" t="n">
        <f aca="false">VLOOKUP(B139,'10'!$B$2:$F$5570,5,0)</f>
        <v>-49.6286</v>
      </c>
      <c r="G139" s="3" t="n">
        <f aca="false">VLOOKUP(B139,'10'!$B$2:$J$5570,6,0)</f>
        <v>5376.56089266671</v>
      </c>
      <c r="H139" s="0" t="n">
        <f aca="false">IFERROR(IF(I139=K139,0,1),1)</f>
        <v>1</v>
      </c>
      <c r="I139" s="0" t="s">
        <v>4275</v>
      </c>
      <c r="K139" s="4" t="e">
        <f aca="false">VLOOKUP(I139,'[1]42-SC'!K$1:K$1048576,1,0)</f>
        <v>#N/A</v>
      </c>
      <c r="N139" s="0" t="n">
        <v>4985</v>
      </c>
    </row>
    <row r="140" customFormat="false" ht="12.8" hidden="false" customHeight="false" outlineLevel="0" collapsed="false">
      <c r="B140" s="0" t="n">
        <v>420917</v>
      </c>
      <c r="C140" s="0" t="n">
        <v>4</v>
      </c>
      <c r="D140" s="0" t="n">
        <v>42</v>
      </c>
      <c r="E140" s="2" t="n">
        <f aca="false">VLOOKUP(B140,'10'!$B$2:$F$5570,4,0)</f>
        <v>-26.395</v>
      </c>
      <c r="F140" s="2" t="n">
        <f aca="false">VLOOKUP(B140,'10'!$B$2:$F$5570,5,0)</f>
        <v>-52.7298</v>
      </c>
      <c r="G140" s="3" t="n">
        <f aca="false">VLOOKUP(B140,'10'!$B$2:$J$5570,6,0)</f>
        <v>2275.73590441861</v>
      </c>
      <c r="H140" s="0" t="n">
        <f aca="false">IFERROR(IF(I140=K140,0,1),1)</f>
        <v>1</v>
      </c>
      <c r="I140" s="0" t="s">
        <v>4276</v>
      </c>
      <c r="K140" s="4" t="e">
        <f aca="false">VLOOKUP(I140,'[1]42-SC'!K$1:K$1048576,1,0)</f>
        <v>#N/A</v>
      </c>
      <c r="N140" s="0" t="n">
        <v>2110</v>
      </c>
    </row>
    <row r="141" customFormat="false" ht="12.8" hidden="false" customHeight="false" outlineLevel="0" collapsed="false">
      <c r="B141" s="0" t="n">
        <v>420920</v>
      </c>
      <c r="C141" s="0" t="n">
        <v>4</v>
      </c>
      <c r="D141" s="0" t="n">
        <v>42</v>
      </c>
      <c r="E141" s="2" t="n">
        <f aca="false">VLOOKUP(B141,'10'!$B$2:$F$5570,4,0)</f>
        <v>-27.2579</v>
      </c>
      <c r="F141" s="2" t="n">
        <f aca="false">VLOOKUP(B141,'10'!$B$2:$F$5570,5,0)</f>
        <v>-51.5577</v>
      </c>
      <c r="G141" s="3" t="n">
        <f aca="false">VLOOKUP(B141,'10'!$B$2:$J$5570,6,0)</f>
        <v>2421.33986038852</v>
      </c>
      <c r="H141" s="0" t="n">
        <f aca="false">IFERROR(IF(I141=K141,0,1),1)</f>
        <v>1</v>
      </c>
      <c r="I141" s="0" t="s">
        <v>4277</v>
      </c>
      <c r="K141" s="4" t="e">
        <f aca="false">VLOOKUP(I141,'[1]42-SC'!K$1:K$1048576,1,0)</f>
        <v>#N/A</v>
      </c>
      <c r="N141" s="0" t="n">
        <v>2245</v>
      </c>
    </row>
    <row r="142" customFormat="false" ht="12.8" hidden="false" customHeight="false" outlineLevel="0" collapsed="false">
      <c r="B142" s="0" t="n">
        <v>420930</v>
      </c>
      <c r="C142" s="0" t="n">
        <v>4</v>
      </c>
      <c r="D142" s="0" t="n">
        <v>42</v>
      </c>
      <c r="E142" s="2" t="n">
        <f aca="false">VLOOKUP(B142,'10'!$B$2:$F$5570,4,0)</f>
        <v>-27.815</v>
      </c>
      <c r="F142" s="2" t="n">
        <f aca="false">VLOOKUP(B142,'10'!$B$2:$F$5570,5,0)</f>
        <v>-50.3259</v>
      </c>
      <c r="G142" s="3" t="n">
        <f aca="false">VLOOKUP(B142,'10'!$B$2:$J$5570,6,0)</f>
        <v>170133.369085642</v>
      </c>
      <c r="H142" s="0" t="n">
        <f aca="false">IFERROR(IF(I142=K142,0,1),1)</f>
        <v>0</v>
      </c>
      <c r="I142" s="0" t="s">
        <v>4278</v>
      </c>
      <c r="K142" s="4" t="str">
        <f aca="false">VLOOKUP(I142,'[1]42-SC'!K$1:K$1048576,1,0)</f>
        <v>'Lages'</v>
      </c>
      <c r="N142" s="0" t="n">
        <v>157743</v>
      </c>
    </row>
    <row r="143" customFormat="false" ht="12.8" hidden="false" customHeight="false" outlineLevel="0" collapsed="false">
      <c r="B143" s="0" t="n">
        <v>420940</v>
      </c>
      <c r="C143" s="0" t="n">
        <v>4</v>
      </c>
      <c r="D143" s="0" t="n">
        <v>42</v>
      </c>
      <c r="E143" s="2" t="n">
        <f aca="false">VLOOKUP(B143,'10'!$B$2:$F$5570,4,0)</f>
        <v>-28.4843</v>
      </c>
      <c r="F143" s="2" t="n">
        <f aca="false">VLOOKUP(B143,'10'!$B$2:$F$5570,5,0)</f>
        <v>-48.7772</v>
      </c>
      <c r="G143" s="3" t="n">
        <f aca="false">VLOOKUP(B143,'10'!$B$2:$J$5570,6,0)</f>
        <v>49073.92590097</v>
      </c>
      <c r="H143" s="0" t="n">
        <f aca="false">IFERROR(IF(I143=K143,0,1),1)</f>
        <v>0</v>
      </c>
      <c r="I143" s="0" t="s">
        <v>4279</v>
      </c>
      <c r="K143" s="4" t="str">
        <f aca="false">VLOOKUP(I143,'[1]42-SC'!K$1:K$1048576,1,0)</f>
        <v>'Laguna'</v>
      </c>
      <c r="N143" s="0" t="n">
        <v>45500</v>
      </c>
    </row>
    <row r="144" customFormat="false" ht="12.8" hidden="false" customHeight="false" outlineLevel="0" collapsed="false">
      <c r="B144" s="0" t="n">
        <v>420945</v>
      </c>
      <c r="C144" s="0" t="n">
        <v>4</v>
      </c>
      <c r="D144" s="0" t="n">
        <v>42</v>
      </c>
      <c r="E144" s="2" t="n">
        <f aca="false">VLOOKUP(B144,'10'!$B$2:$F$5570,4,0)</f>
        <v>-26.8576</v>
      </c>
      <c r="F144" s="2" t="n">
        <f aca="false">VLOOKUP(B144,'10'!$B$2:$F$5570,5,0)</f>
        <v>-52.5648</v>
      </c>
      <c r="G144" s="3" t="n">
        <f aca="false">VLOOKUP(B144,'10'!$B$2:$J$5570,6,0)</f>
        <v>1549.87322021305</v>
      </c>
      <c r="H144" s="0" t="n">
        <f aca="false">IFERROR(IF(I144=K144,0,1),1)</f>
        <v>1</v>
      </c>
      <c r="I144" s="0" t="s">
        <v>4280</v>
      </c>
      <c r="K144" s="4" t="e">
        <f aca="false">VLOOKUP(I144,'[1]42-SC'!K$1:K$1048576,1,0)</f>
        <v>#N/A</v>
      </c>
      <c r="N144" s="0" t="n">
        <v>1437</v>
      </c>
    </row>
    <row r="145" customFormat="false" ht="12.8" hidden="false" customHeight="false" outlineLevel="0" collapsed="false">
      <c r="B145" s="0" t="n">
        <v>420950</v>
      </c>
      <c r="C145" s="0" t="n">
        <v>4</v>
      </c>
      <c r="D145" s="0" t="n">
        <v>42</v>
      </c>
      <c r="E145" s="2" t="n">
        <f aca="false">VLOOKUP(B145,'10'!$B$2:$F$5570,4,0)</f>
        <v>-27.2173</v>
      </c>
      <c r="F145" s="2" t="n">
        <f aca="false">VLOOKUP(B145,'10'!$B$2:$F$5570,5,0)</f>
        <v>-49.7331</v>
      </c>
      <c r="G145" s="3" t="n">
        <f aca="false">VLOOKUP(B145,'10'!$B$2:$J$5570,6,0)</f>
        <v>7415.01627624546</v>
      </c>
      <c r="H145" s="0" t="n">
        <f aca="false">IFERROR(IF(I145=K145,0,1),1)</f>
        <v>1</v>
      </c>
      <c r="I145" s="0" t="s">
        <v>4281</v>
      </c>
      <c r="K145" s="4" t="e">
        <f aca="false">VLOOKUP(I145,'[1]42-SC'!K$1:K$1048576,1,0)</f>
        <v>#N/A</v>
      </c>
      <c r="N145" s="0" t="n">
        <v>6875</v>
      </c>
    </row>
    <row r="146" customFormat="false" ht="12.8" hidden="false" customHeight="false" outlineLevel="0" collapsed="false">
      <c r="B146" s="0" t="n">
        <v>420960</v>
      </c>
      <c r="C146" s="0" t="n">
        <v>4</v>
      </c>
      <c r="D146" s="0" t="n">
        <v>42</v>
      </c>
      <c r="E146" s="2" t="n">
        <f aca="false">VLOOKUP(B146,'10'!$B$2:$F$5570,4,0)</f>
        <v>-28.3859</v>
      </c>
      <c r="F146" s="2" t="n">
        <f aca="false">VLOOKUP(B146,'10'!$B$2:$F$5570,5,0)</f>
        <v>-49.4035</v>
      </c>
      <c r="G146" s="3" t="n">
        <f aca="false">VLOOKUP(B146,'10'!$B$2:$J$5570,6,0)</f>
        <v>16365.884651018</v>
      </c>
      <c r="H146" s="0" t="n">
        <f aca="false">IFERROR(IF(I146=K146,0,1),1)</f>
        <v>0</v>
      </c>
      <c r="I146" s="0" t="s">
        <v>4282</v>
      </c>
      <c r="K146" s="4" t="str">
        <f aca="false">VLOOKUP(I146,'[1]42-SC'!K$1:K$1048576,1,0)</f>
        <v>'Lauro_Muller'</v>
      </c>
      <c r="N146" s="0" t="n">
        <v>15174</v>
      </c>
    </row>
    <row r="147" customFormat="false" ht="12.8" hidden="false" customHeight="false" outlineLevel="0" collapsed="false">
      <c r="B147" s="0" t="n">
        <v>420970</v>
      </c>
      <c r="C147" s="0" t="n">
        <v>4</v>
      </c>
      <c r="D147" s="0" t="n">
        <v>42</v>
      </c>
      <c r="E147" s="2" t="n">
        <f aca="false">VLOOKUP(B147,'10'!$B$2:$F$5570,4,0)</f>
        <v>-26.928</v>
      </c>
      <c r="F147" s="2" t="n">
        <f aca="false">VLOOKUP(B147,'10'!$B$2:$F$5570,5,0)</f>
        <v>-50.6921</v>
      </c>
      <c r="G147" s="3" t="n">
        <f aca="false">VLOOKUP(B147,'10'!$B$2:$J$5570,6,0)</f>
        <v>13049.35009837</v>
      </c>
      <c r="H147" s="0" t="n">
        <f aca="false">IFERROR(IF(I147=K147,0,1),1)</f>
        <v>0</v>
      </c>
      <c r="I147" s="0" t="s">
        <v>4283</v>
      </c>
      <c r="K147" s="4" t="str">
        <f aca="false">VLOOKUP(I147,'[1]42-SC'!K$1:K$1048576,1,0)</f>
        <v>'Lebon_Regis'</v>
      </c>
      <c r="N147" s="0" t="n">
        <v>12099</v>
      </c>
    </row>
    <row r="148" customFormat="false" ht="12.8" hidden="false" customHeight="false" outlineLevel="0" collapsed="false">
      <c r="B148" s="0" t="n">
        <v>420980</v>
      </c>
      <c r="C148" s="0" t="n">
        <v>4</v>
      </c>
      <c r="D148" s="0" t="n">
        <v>42</v>
      </c>
      <c r="E148" s="2" t="n">
        <f aca="false">VLOOKUP(B148,'10'!$B$2:$F$5570,4,0)</f>
        <v>-27.5081</v>
      </c>
      <c r="F148" s="2" t="n">
        <f aca="false">VLOOKUP(B148,'10'!$B$2:$F$5570,5,0)</f>
        <v>-49.2789</v>
      </c>
      <c r="G148" s="3" t="n">
        <f aca="false">VLOOKUP(B148,'10'!$B$2:$J$5570,6,0)</f>
        <v>3325.16293522397</v>
      </c>
      <c r="H148" s="0" t="n">
        <f aca="false">IFERROR(IF(I148=K148,0,1),1)</f>
        <v>1</v>
      </c>
      <c r="I148" s="0" t="s">
        <v>4284</v>
      </c>
      <c r="K148" s="4" t="e">
        <f aca="false">VLOOKUP(I148,'[1]42-SC'!K$1:K$1048576,1,0)</f>
        <v>#N/A</v>
      </c>
      <c r="N148" s="0" t="n">
        <v>3083</v>
      </c>
    </row>
    <row r="149" customFormat="false" ht="12.8" hidden="false" customHeight="false" outlineLevel="0" collapsed="false">
      <c r="B149" s="0" t="n">
        <v>420985</v>
      </c>
      <c r="C149" s="0" t="n">
        <v>4</v>
      </c>
      <c r="D149" s="0" t="n">
        <v>42</v>
      </c>
      <c r="E149" s="2" t="n">
        <f aca="false">VLOOKUP(B149,'10'!$B$2:$F$5570,4,0)</f>
        <v>-27.0545</v>
      </c>
      <c r="F149" s="2" t="n">
        <f aca="false">VLOOKUP(B149,'10'!$B$2:$F$5570,5,0)</f>
        <v>-52.069</v>
      </c>
      <c r="G149" s="3" t="n">
        <f aca="false">VLOOKUP(B149,'10'!$B$2:$J$5570,6,0)</f>
        <v>4939.74902475698</v>
      </c>
      <c r="H149" s="0" t="n">
        <f aca="false">IFERROR(IF(I149=K149,0,1),1)</f>
        <v>0</v>
      </c>
      <c r="I149" s="0" t="s">
        <v>4285</v>
      </c>
      <c r="K149" s="4" t="str">
        <f aca="false">VLOOKUP(I149,'[1]42-SC'!K$1:K$1048576,1,0)</f>
        <v>'Lindoia_Do_Sul'</v>
      </c>
      <c r="N149" s="0" t="n">
        <v>4580</v>
      </c>
    </row>
    <row r="150" customFormat="false" ht="12.8" hidden="false" customHeight="false" outlineLevel="0" collapsed="false">
      <c r="B150" s="0" t="n">
        <v>420990</v>
      </c>
      <c r="C150" s="0" t="n">
        <v>4</v>
      </c>
      <c r="D150" s="0" t="n">
        <v>42</v>
      </c>
      <c r="E150" s="2" t="n">
        <f aca="false">VLOOKUP(B150,'10'!$B$2:$F$5570,4,0)</f>
        <v>-27.1684</v>
      </c>
      <c r="F150" s="2" t="n">
        <f aca="false">VLOOKUP(B150,'10'!$B$2:$F$5570,5,0)</f>
        <v>-49.535</v>
      </c>
      <c r="G150" s="3" t="n">
        <f aca="false">VLOOKUP(B150,'10'!$B$2:$J$5570,6,0)</f>
        <v>12880.0180903161</v>
      </c>
      <c r="H150" s="0" t="n">
        <f aca="false">IFERROR(IF(I150=K150,0,1),1)</f>
        <v>1</v>
      </c>
      <c r="I150" s="0" t="s">
        <v>4286</v>
      </c>
      <c r="K150" s="4" t="e">
        <f aca="false">VLOOKUP(I150,'[1]42-SC'!K$1:K$1048576,1,0)</f>
        <v>#N/A</v>
      </c>
      <c r="N150" s="0" t="n">
        <v>11942</v>
      </c>
    </row>
    <row r="151" customFormat="false" ht="12.8" hidden="false" customHeight="false" outlineLevel="0" collapsed="false">
      <c r="B151" s="0" t="n">
        <v>421000</v>
      </c>
      <c r="C151" s="0" t="n">
        <v>4</v>
      </c>
      <c r="D151" s="0" t="n">
        <v>42</v>
      </c>
      <c r="E151" s="2" t="n">
        <f aca="false">VLOOKUP(B151,'10'!$B$2:$F$5570,4,0)</f>
        <v>-26.7151</v>
      </c>
      <c r="F151" s="2" t="n">
        <f aca="false">VLOOKUP(B151,'10'!$B$2:$F$5570,5,0)</f>
        <v>-48.9322</v>
      </c>
      <c r="G151" s="3" t="n">
        <f aca="false">VLOOKUP(B151,'10'!$B$2:$J$5570,6,0)</f>
        <v>13599.4094875897</v>
      </c>
      <c r="H151" s="0" t="n">
        <f aca="false">IFERROR(IF(I151=K151,0,1),1)</f>
        <v>0</v>
      </c>
      <c r="I151" s="0" t="s">
        <v>4287</v>
      </c>
      <c r="K151" s="4" t="str">
        <f aca="false">VLOOKUP(I151,'[1]42-SC'!K$1:K$1048576,1,0)</f>
        <v>'Luiz_Alves'</v>
      </c>
      <c r="N151" s="0" t="n">
        <v>12609</v>
      </c>
    </row>
    <row r="152" customFormat="false" ht="12.8" hidden="false" customHeight="false" outlineLevel="0" collapsed="false">
      <c r="B152" s="0" t="n">
        <v>421003</v>
      </c>
      <c r="C152" s="0" t="n">
        <v>4</v>
      </c>
      <c r="D152" s="0" t="n">
        <v>42</v>
      </c>
      <c r="E152" s="2" t="n">
        <f aca="false">VLOOKUP(B152,'10'!$B$2:$F$5570,4,0)</f>
        <v>-27.1304</v>
      </c>
      <c r="F152" s="2" t="n">
        <f aca="false">VLOOKUP(B152,'10'!$B$2:$F$5570,5,0)</f>
        <v>-51.4682</v>
      </c>
      <c r="G152" s="3" t="n">
        <f aca="false">VLOOKUP(B152,'10'!$B$2:$J$5570,6,0)</f>
        <v>6132.62291588825</v>
      </c>
      <c r="H152" s="0" t="n">
        <f aca="false">IFERROR(IF(I152=K152,0,1),1)</f>
        <v>0</v>
      </c>
      <c r="I152" s="0" t="s">
        <v>4288</v>
      </c>
      <c r="K152" s="4" t="str">
        <f aca="false">VLOOKUP(I152,'[1]42-SC'!K$1:K$1048576,1,0)</f>
        <v>'Luzerna'</v>
      </c>
      <c r="N152" s="0" t="n">
        <v>5686</v>
      </c>
    </row>
    <row r="153" customFormat="false" ht="12.8" hidden="false" customHeight="false" outlineLevel="0" collapsed="false">
      <c r="B153" s="0" t="n">
        <v>421005</v>
      </c>
      <c r="C153" s="0" t="n">
        <v>4</v>
      </c>
      <c r="D153" s="0" t="n">
        <v>42</v>
      </c>
      <c r="E153" s="2" t="n">
        <f aca="false">VLOOKUP(B153,'10'!$B$2:$F$5570,4,0)</f>
        <v>-26.8552</v>
      </c>
      <c r="F153" s="2" t="n">
        <f aca="false">VLOOKUP(B153,'10'!$B$2:$F$5570,5,0)</f>
        <v>-51.3705</v>
      </c>
      <c r="G153" s="3" t="n">
        <f aca="false">VLOOKUP(B153,'10'!$B$2:$J$5570,6,0)</f>
        <v>1924.12931444682</v>
      </c>
      <c r="H153" s="0" t="n">
        <f aca="false">IFERROR(IF(I153=K153,0,1),1)</f>
        <v>1</v>
      </c>
      <c r="I153" s="0" t="s">
        <v>4289</v>
      </c>
      <c r="K153" s="4" t="e">
        <f aca="false">VLOOKUP(I153,'[1]42-SC'!K$1:K$1048576,1,0)</f>
        <v>#N/A</v>
      </c>
      <c r="N153" s="0" t="n">
        <v>1784</v>
      </c>
    </row>
    <row r="154" customFormat="false" ht="12.8" hidden="false" customHeight="false" outlineLevel="0" collapsed="false">
      <c r="B154" s="0" t="n">
        <v>421010</v>
      </c>
      <c r="C154" s="0" t="n">
        <v>4</v>
      </c>
      <c r="D154" s="0" t="n">
        <v>42</v>
      </c>
      <c r="E154" s="2" t="n">
        <f aca="false">VLOOKUP(B154,'10'!$B$2:$F$5570,4,0)</f>
        <v>-26.1159</v>
      </c>
      <c r="F154" s="2" t="n">
        <f aca="false">VLOOKUP(B154,'10'!$B$2:$F$5570,5,0)</f>
        <v>-49.8086</v>
      </c>
      <c r="G154" s="3" t="n">
        <f aca="false">VLOOKUP(B154,'10'!$B$2:$J$5570,6,0)</f>
        <v>60417.013344937</v>
      </c>
      <c r="H154" s="0" t="n">
        <f aca="false">IFERROR(IF(I154=K154,0,1),1)</f>
        <v>0</v>
      </c>
      <c r="I154" s="0" t="s">
        <v>4290</v>
      </c>
      <c r="K154" s="4" t="str">
        <f aca="false">VLOOKUP(I154,'[1]42-SC'!K$1:K$1048576,1,0)</f>
        <v>'Mafra'</v>
      </c>
      <c r="N154" s="0" t="n">
        <v>56017</v>
      </c>
    </row>
    <row r="155" customFormat="false" ht="12.8" hidden="false" customHeight="false" outlineLevel="0" collapsed="false">
      <c r="B155" s="0" t="n">
        <v>421020</v>
      </c>
      <c r="C155" s="0" t="n">
        <v>4</v>
      </c>
      <c r="D155" s="0" t="n">
        <v>42</v>
      </c>
      <c r="E155" s="2" t="n">
        <f aca="false">VLOOKUP(B155,'10'!$B$2:$F$5570,4,0)</f>
        <v>-27.4192</v>
      </c>
      <c r="F155" s="2" t="n">
        <f aca="false">VLOOKUP(B155,'10'!$B$2:$F$5570,5,0)</f>
        <v>-48.9488</v>
      </c>
      <c r="G155" s="3" t="n">
        <f aca="false">VLOOKUP(B155,'10'!$B$2:$J$5570,6,0)</f>
        <v>3699.41902945774</v>
      </c>
      <c r="H155" s="0" t="n">
        <f aca="false">IFERROR(IF(I155=K155,0,1),1)</f>
        <v>1</v>
      </c>
      <c r="I155" s="0" t="s">
        <v>4291</v>
      </c>
      <c r="K155" s="4" t="e">
        <f aca="false">VLOOKUP(I155,'[1]42-SC'!K$1:K$1048576,1,0)</f>
        <v>#N/A</v>
      </c>
      <c r="N155" s="0" t="n">
        <v>3430</v>
      </c>
    </row>
    <row r="156" customFormat="false" ht="12.8" hidden="false" customHeight="false" outlineLevel="0" collapsed="false">
      <c r="B156" s="0" t="n">
        <v>421030</v>
      </c>
      <c r="C156" s="0" t="n">
        <v>4</v>
      </c>
      <c r="D156" s="0" t="n">
        <v>42</v>
      </c>
      <c r="E156" s="2" t="n">
        <f aca="false">VLOOKUP(B156,'10'!$B$2:$F$5570,4,0)</f>
        <v>-26.3709</v>
      </c>
      <c r="F156" s="2" t="n">
        <f aca="false">VLOOKUP(B156,'10'!$B$2:$F$5570,5,0)</f>
        <v>-50.3266</v>
      </c>
      <c r="G156" s="3" t="n">
        <f aca="false">VLOOKUP(B156,'10'!$B$2:$J$5570,6,0)</f>
        <v>8680.15287145069</v>
      </c>
      <c r="H156" s="0" t="n">
        <f aca="false">IFERROR(IF(I156=K156,0,1),1)</f>
        <v>0</v>
      </c>
      <c r="I156" s="0" t="s">
        <v>4292</v>
      </c>
      <c r="K156" s="4" t="str">
        <f aca="false">VLOOKUP(I156,'[1]42-SC'!K$1:K$1048576,1,0)</f>
        <v>'Major_Vieira'</v>
      </c>
      <c r="N156" s="0" t="n">
        <v>8048</v>
      </c>
    </row>
    <row r="157" customFormat="false" ht="12.8" hidden="false" customHeight="false" outlineLevel="0" collapsed="false">
      <c r="B157" s="0" t="n">
        <v>421040</v>
      </c>
      <c r="C157" s="0" t="n">
        <v>4</v>
      </c>
      <c r="D157" s="0" t="n">
        <v>42</v>
      </c>
      <c r="E157" s="2" t="n">
        <f aca="false">VLOOKUP(B157,'10'!$B$2:$F$5570,4,0)</f>
        <v>-28.8463</v>
      </c>
      <c r="F157" s="2" t="n">
        <f aca="false">VLOOKUP(B157,'10'!$B$2:$F$5570,5,0)</f>
        <v>-49.4605</v>
      </c>
      <c r="G157" s="3" t="n">
        <f aca="false">VLOOKUP(B157,'10'!$B$2:$J$5570,6,0)</f>
        <v>7773.09415314925</v>
      </c>
      <c r="H157" s="0" t="n">
        <f aca="false">IFERROR(IF(I157=K157,0,1),1)</f>
        <v>1</v>
      </c>
      <c r="I157" s="0" t="s">
        <v>4293</v>
      </c>
      <c r="K157" s="4" t="e">
        <f aca="false">VLOOKUP(I157,'[1]42-SC'!K$1:K$1048576,1,0)</f>
        <v>#N/A</v>
      </c>
      <c r="N157" s="0" t="n">
        <v>7207</v>
      </c>
    </row>
    <row r="158" customFormat="false" ht="12.8" hidden="false" customHeight="false" outlineLevel="0" collapsed="false">
      <c r="B158" s="0" t="n">
        <v>421050</v>
      </c>
      <c r="C158" s="0" t="n">
        <v>4</v>
      </c>
      <c r="D158" s="0" t="n">
        <v>42</v>
      </c>
      <c r="E158" s="2" t="n">
        <f aca="false">VLOOKUP(B158,'10'!$B$2:$F$5570,4,0)</f>
        <v>-26.7665</v>
      </c>
      <c r="F158" s="2" t="n">
        <f aca="false">VLOOKUP(B158,'10'!$B$2:$F$5570,5,0)</f>
        <v>-53.1737</v>
      </c>
      <c r="G158" s="3" t="n">
        <f aca="false">VLOOKUP(B158,'10'!$B$2:$J$5570,6,0)</f>
        <v>27398.3503222492</v>
      </c>
      <c r="H158" s="0" t="n">
        <f aca="false">IFERROR(IF(I158=K158,0,1),1)</f>
        <v>0</v>
      </c>
      <c r="I158" s="0" t="s">
        <v>1662</v>
      </c>
      <c r="K158" s="4" t="str">
        <f aca="false">VLOOKUP(I158,'[1]42-SC'!K$1:K$1048576,1,0)</f>
        <v>'Maravilha'</v>
      </c>
      <c r="N158" s="0" t="n">
        <v>25403</v>
      </c>
    </row>
    <row r="159" customFormat="false" ht="12.8" hidden="false" customHeight="false" outlineLevel="0" collapsed="false">
      <c r="B159" s="0" t="n">
        <v>421055</v>
      </c>
      <c r="C159" s="0" t="n">
        <v>4</v>
      </c>
      <c r="D159" s="0" t="n">
        <v>42</v>
      </c>
      <c r="E159" s="2" t="n">
        <f aca="false">VLOOKUP(B159,'10'!$B$2:$F$5570,4,0)</f>
        <v>-26.8024</v>
      </c>
      <c r="F159" s="2" t="n">
        <f aca="false">VLOOKUP(B159,'10'!$B$2:$F$5570,5,0)</f>
        <v>-52.6264</v>
      </c>
      <c r="G159" s="3" t="n">
        <f aca="false">VLOOKUP(B159,'10'!$B$2:$J$5570,6,0)</f>
        <v>1990.99927941078</v>
      </c>
      <c r="H159" s="0" t="n">
        <f aca="false">IFERROR(IF(I159=K159,0,1),1)</f>
        <v>1</v>
      </c>
      <c r="I159" s="0" t="s">
        <v>4294</v>
      </c>
      <c r="K159" s="4" t="e">
        <f aca="false">VLOOKUP(I159,'[1]42-SC'!K$1:K$1048576,1,0)</f>
        <v>#N/A</v>
      </c>
      <c r="N159" s="0" t="n">
        <v>1846</v>
      </c>
    </row>
    <row r="160" customFormat="false" ht="12.8" hidden="false" customHeight="false" outlineLevel="0" collapsed="false">
      <c r="B160" s="0" t="n">
        <v>421060</v>
      </c>
      <c r="C160" s="0" t="n">
        <v>4</v>
      </c>
      <c r="D160" s="0" t="n">
        <v>42</v>
      </c>
      <c r="E160" s="2" t="n">
        <f aca="false">VLOOKUP(B160,'10'!$B$2:$F$5570,4,0)</f>
        <v>-26.6109</v>
      </c>
      <c r="F160" s="2" t="n">
        <f aca="false">VLOOKUP(B160,'10'!$B$2:$F$5570,5,0)</f>
        <v>-49.0054</v>
      </c>
      <c r="G160" s="3" t="n">
        <f aca="false">VLOOKUP(B160,'10'!$B$2:$J$5570,6,0)</f>
        <v>18016.062818677</v>
      </c>
      <c r="H160" s="0" t="n">
        <f aca="false">IFERROR(IF(I160=K160,0,1),1)</f>
        <v>0</v>
      </c>
      <c r="I160" s="0" t="s">
        <v>1358</v>
      </c>
      <c r="K160" s="4" t="str">
        <f aca="false">VLOOKUP(I160,'[1]42-SC'!K$1:K$1048576,1,0)</f>
        <v>'Massaranduba'</v>
      </c>
      <c r="N160" s="0" t="n">
        <v>16704</v>
      </c>
    </row>
    <row r="161" customFormat="false" ht="12.8" hidden="false" customHeight="false" outlineLevel="0" collapsed="false">
      <c r="B161" s="0" t="n">
        <v>421070</v>
      </c>
      <c r="C161" s="0" t="n">
        <v>4</v>
      </c>
      <c r="D161" s="0" t="n">
        <v>42</v>
      </c>
      <c r="E161" s="2" t="n">
        <f aca="false">VLOOKUP(B161,'10'!$B$2:$F$5570,4,0)</f>
        <v>-26.4709</v>
      </c>
      <c r="F161" s="2" t="n">
        <f aca="false">VLOOKUP(B161,'10'!$B$2:$F$5570,5,0)</f>
        <v>-51.1501</v>
      </c>
      <c r="G161" s="3" t="n">
        <f aca="false">VLOOKUP(B161,'10'!$B$2:$J$5570,6,0)</f>
        <v>2761.08242431831</v>
      </c>
      <c r="H161" s="0" t="n">
        <f aca="false">IFERROR(IF(I161=K161,0,1),1)</f>
        <v>1</v>
      </c>
      <c r="I161" s="0" t="s">
        <v>4295</v>
      </c>
      <c r="K161" s="4" t="e">
        <f aca="false">VLOOKUP(I161,'[1]42-SC'!K$1:K$1048576,1,0)</f>
        <v>#N/A</v>
      </c>
      <c r="N161" s="0" t="n">
        <v>2560</v>
      </c>
    </row>
    <row r="162" customFormat="false" ht="12.8" hidden="false" customHeight="false" outlineLevel="0" collapsed="false">
      <c r="B162" s="0" t="n">
        <v>421080</v>
      </c>
      <c r="C162" s="0" t="n">
        <v>4</v>
      </c>
      <c r="D162" s="0" t="n">
        <v>42</v>
      </c>
      <c r="E162" s="2" t="n">
        <f aca="false">VLOOKUP(B162,'10'!$B$2:$F$5570,4,0)</f>
        <v>-28.8244</v>
      </c>
      <c r="F162" s="2" t="n">
        <f aca="false">VLOOKUP(B162,'10'!$B$2:$F$5570,5,0)</f>
        <v>-49.6378</v>
      </c>
      <c r="G162" s="3" t="n">
        <f aca="false">VLOOKUP(B162,'10'!$B$2:$J$5570,6,0)</f>
        <v>7580.03409301136</v>
      </c>
      <c r="H162" s="0" t="n">
        <f aca="false">IFERROR(IF(I162=K162,0,1),1)</f>
        <v>0</v>
      </c>
      <c r="I162" s="0" t="s">
        <v>4296</v>
      </c>
      <c r="K162" s="4" t="str">
        <f aca="false">VLOOKUP(I162,'[1]42-SC'!K$1:K$1048576,1,0)</f>
        <v>'Meleiro'</v>
      </c>
      <c r="N162" s="0" t="n">
        <v>7028</v>
      </c>
    </row>
    <row r="163" customFormat="false" ht="12.8" hidden="false" customHeight="false" outlineLevel="0" collapsed="false">
      <c r="B163" s="0" t="n">
        <v>421085</v>
      </c>
      <c r="C163" s="0" t="n">
        <v>4</v>
      </c>
      <c r="D163" s="0" t="n">
        <v>42</v>
      </c>
      <c r="E163" s="2" t="n">
        <f aca="false">VLOOKUP(B163,'10'!$B$2:$F$5570,4,0)</f>
        <v>-27.197</v>
      </c>
      <c r="F163" s="2" t="n">
        <f aca="false">VLOOKUP(B163,'10'!$B$2:$F$5570,5,0)</f>
        <v>-50.0786</v>
      </c>
      <c r="G163" s="3" t="n">
        <f aca="false">VLOOKUP(B163,'10'!$B$2:$J$5570,6,0)</f>
        <v>2519.48771219046</v>
      </c>
      <c r="H163" s="0" t="n">
        <f aca="false">IFERROR(IF(I163=K163,0,1),1)</f>
        <v>1</v>
      </c>
      <c r="I163" s="0" t="s">
        <v>4297</v>
      </c>
      <c r="K163" s="4" t="e">
        <f aca="false">VLOOKUP(I163,'[1]42-SC'!K$1:K$1048576,1,0)</f>
        <v>#N/A</v>
      </c>
      <c r="N163" s="0" t="n">
        <v>2336</v>
      </c>
    </row>
    <row r="164" customFormat="false" ht="12.8" hidden="false" customHeight="false" outlineLevel="0" collapsed="false">
      <c r="B164" s="0" t="n">
        <v>421090</v>
      </c>
      <c r="C164" s="0" t="n">
        <v>4</v>
      </c>
      <c r="D164" s="0" t="n">
        <v>42</v>
      </c>
      <c r="E164" s="2" t="n">
        <f aca="false">VLOOKUP(B164,'10'!$B$2:$F$5570,4,0)</f>
        <v>-26.7729</v>
      </c>
      <c r="F164" s="2" t="n">
        <f aca="false">VLOOKUP(B164,'10'!$B$2:$F$5570,5,0)</f>
        <v>-53.04</v>
      </c>
      <c r="G164" s="3" t="n">
        <f aca="false">VLOOKUP(B164,'10'!$B$2:$J$5570,6,0)</f>
        <v>4529.90085239723</v>
      </c>
      <c r="H164" s="0" t="n">
        <f aca="false">IFERROR(IF(I164=K164,0,1),1)</f>
        <v>0</v>
      </c>
      <c r="I164" s="0" t="s">
        <v>4298</v>
      </c>
      <c r="K164" s="4" t="str">
        <f aca="false">VLOOKUP(I164,'[1]42-SC'!K$1:K$1048576,1,0)</f>
        <v>'Modelo'</v>
      </c>
      <c r="N164" s="0" t="n">
        <v>4200</v>
      </c>
    </row>
    <row r="165" customFormat="false" ht="12.8" hidden="false" customHeight="false" outlineLevel="0" collapsed="false">
      <c r="B165" s="0" t="n">
        <v>421100</v>
      </c>
      <c r="C165" s="0" t="n">
        <v>4</v>
      </c>
      <c r="D165" s="0" t="n">
        <v>42</v>
      </c>
      <c r="E165" s="2" t="n">
        <f aca="false">VLOOKUP(B165,'10'!$B$2:$F$5570,4,0)</f>
        <v>-27.1008</v>
      </c>
      <c r="F165" s="2" t="n">
        <f aca="false">VLOOKUP(B165,'10'!$B$2:$F$5570,5,0)</f>
        <v>-53.4032</v>
      </c>
      <c r="G165" s="3" t="n">
        <f aca="false">VLOOKUP(B165,'10'!$B$2:$J$5570,6,0)</f>
        <v>12502.5263526164</v>
      </c>
      <c r="H165" s="0" t="n">
        <f aca="false">IFERROR(IF(I165=K165,0,1),1)</f>
        <v>0</v>
      </c>
      <c r="I165" s="0" t="s">
        <v>4299</v>
      </c>
      <c r="K165" s="4" t="str">
        <f aca="false">VLOOKUP(I165,'[1]42-SC'!K$1:K$1048576,1,0)</f>
        <v>'Mondai'</v>
      </c>
      <c r="N165" s="0" t="n">
        <v>11592</v>
      </c>
    </row>
    <row r="166" customFormat="false" ht="12.8" hidden="false" customHeight="false" outlineLevel="0" collapsed="false">
      <c r="B166" s="0" t="n">
        <v>421105</v>
      </c>
      <c r="C166" s="0" t="n">
        <v>4</v>
      </c>
      <c r="D166" s="0" t="n">
        <v>42</v>
      </c>
      <c r="E166" s="2" t="n">
        <f aca="false">VLOOKUP(B166,'10'!$B$2:$F$5570,4,0)</f>
        <v>-27.2239</v>
      </c>
      <c r="F166" s="2" t="n">
        <f aca="false">VLOOKUP(B166,'10'!$B$2:$F$5570,5,0)</f>
        <v>-50.9808</v>
      </c>
      <c r="G166" s="3" t="n">
        <f aca="false">VLOOKUP(B166,'10'!$B$2:$J$5570,6,0)</f>
        <v>10595.6538033215</v>
      </c>
      <c r="H166" s="0" t="n">
        <f aca="false">IFERROR(IF(I166=K166,0,1),1)</f>
        <v>1</v>
      </c>
      <c r="I166" s="0" t="s">
        <v>4300</v>
      </c>
      <c r="K166" s="4" t="e">
        <f aca="false">VLOOKUP(I166,'[1]42-SC'!K$1:K$1048576,1,0)</f>
        <v>#N/A</v>
      </c>
      <c r="N166" s="0" t="n">
        <v>9824</v>
      </c>
    </row>
    <row r="167" customFormat="false" ht="12.8" hidden="false" customHeight="false" outlineLevel="0" collapsed="false">
      <c r="B167" s="0" t="n">
        <v>421110</v>
      </c>
      <c r="C167" s="0" t="n">
        <v>4</v>
      </c>
      <c r="D167" s="0" t="n">
        <v>42</v>
      </c>
      <c r="E167" s="2" t="n">
        <f aca="false">VLOOKUP(B167,'10'!$B$2:$F$5570,4,0)</f>
        <v>-26.461</v>
      </c>
      <c r="F167" s="2" t="n">
        <f aca="false">VLOOKUP(B167,'10'!$B$2:$F$5570,5,0)</f>
        <v>-50.2327</v>
      </c>
      <c r="G167" s="3" t="n">
        <f aca="false">VLOOKUP(B167,'10'!$B$2:$J$5570,6,0)</f>
        <v>8930.37596615454</v>
      </c>
      <c r="H167" s="0" t="n">
        <f aca="false">IFERROR(IF(I167=K167,0,1),1)</f>
        <v>1</v>
      </c>
      <c r="I167" s="0" t="s">
        <v>3514</v>
      </c>
      <c r="K167" s="4" t="e">
        <f aca="false">VLOOKUP(I167,'[1]42-SC'!K$1:K$1048576,1,0)</f>
        <v>#N/A</v>
      </c>
      <c r="N167" s="0" t="n">
        <v>8280</v>
      </c>
    </row>
    <row r="168" customFormat="false" ht="12.8" hidden="false" customHeight="false" outlineLevel="0" collapsed="false">
      <c r="B168" s="0" t="n">
        <v>421120</v>
      </c>
      <c r="C168" s="0" t="n">
        <v>4</v>
      </c>
      <c r="D168" s="0" t="n">
        <v>42</v>
      </c>
      <c r="E168" s="2" t="n">
        <f aca="false">VLOOKUP(B168,'10'!$B$2:$F$5570,4,0)</f>
        <v>-28.6511</v>
      </c>
      <c r="F168" s="2" t="n">
        <f aca="false">VLOOKUP(B168,'10'!$B$2:$F$5570,5,0)</f>
        <v>-49.2169</v>
      </c>
      <c r="G168" s="3" t="n">
        <f aca="false">VLOOKUP(B168,'10'!$B$2:$J$5570,6,0)</f>
        <v>19027.7406757124</v>
      </c>
      <c r="H168" s="0" t="n">
        <f aca="false">IFERROR(IF(I168=K168,0,1),1)</f>
        <v>0</v>
      </c>
      <c r="I168" s="0" t="s">
        <v>4301</v>
      </c>
      <c r="K168" s="4" t="str">
        <f aca="false">VLOOKUP(I168,'[1]42-SC'!K$1:K$1048576,1,0)</f>
        <v>'Morro_Da_Fumaca'</v>
      </c>
      <c r="N168" s="0" t="n">
        <v>17642</v>
      </c>
    </row>
    <row r="169" customFormat="false" ht="12.8" hidden="false" customHeight="false" outlineLevel="0" collapsed="false">
      <c r="B169" s="0" t="n">
        <v>421125</v>
      </c>
      <c r="C169" s="0" t="n">
        <v>4</v>
      </c>
      <c r="D169" s="0" t="n">
        <v>42</v>
      </c>
      <c r="E169" s="2" t="n">
        <f aca="false">VLOOKUP(B169,'10'!$B$2:$F$5570,4,0)</f>
        <v>-28.8006</v>
      </c>
      <c r="F169" s="2" t="n">
        <f aca="false">VLOOKUP(B169,'10'!$B$2:$F$5570,5,0)</f>
        <v>-49.7214</v>
      </c>
      <c r="G169" s="3" t="n">
        <f aca="false">VLOOKUP(B169,'10'!$B$2:$J$5570,6,0)</f>
        <v>3125.63158815409</v>
      </c>
      <c r="H169" s="0" t="n">
        <f aca="false">IFERROR(IF(I169=K169,0,1),1)</f>
        <v>1</v>
      </c>
      <c r="I169" s="0" t="s">
        <v>4302</v>
      </c>
      <c r="K169" s="4" t="e">
        <f aca="false">VLOOKUP(I169,'[1]42-SC'!K$1:K$1048576,1,0)</f>
        <v>#N/A</v>
      </c>
      <c r="N169" s="0" t="n">
        <v>2898</v>
      </c>
    </row>
    <row r="170" customFormat="false" ht="12.8" hidden="false" customHeight="false" outlineLevel="0" collapsed="false">
      <c r="B170" s="0" t="n">
        <v>421130</v>
      </c>
      <c r="C170" s="0" t="n">
        <v>4</v>
      </c>
      <c r="D170" s="0" t="n">
        <v>42</v>
      </c>
      <c r="E170" s="2" t="n">
        <f aca="false">VLOOKUP(B170,'10'!$B$2:$F$5570,4,0)</f>
        <v>-26.8943</v>
      </c>
      <c r="F170" s="2" t="n">
        <f aca="false">VLOOKUP(B170,'10'!$B$2:$F$5570,5,0)</f>
        <v>-48.6546</v>
      </c>
      <c r="G170" s="3" t="n">
        <f aca="false">VLOOKUP(B170,'10'!$B$2:$J$5570,6,0)</f>
        <v>85512.6640672177</v>
      </c>
      <c r="H170" s="0" t="n">
        <f aca="false">IFERROR(IF(I170=K170,0,1),1)</f>
        <v>0</v>
      </c>
      <c r="I170" s="0" t="s">
        <v>4303</v>
      </c>
      <c r="K170" s="4" t="str">
        <f aca="false">VLOOKUP(I170,'[1]42-SC'!K$1:K$1048576,1,0)</f>
        <v>'Navegantes'</v>
      </c>
      <c r="N170" s="0" t="n">
        <v>79285</v>
      </c>
    </row>
    <row r="171" customFormat="false" ht="12.8" hidden="false" customHeight="false" outlineLevel="0" collapsed="false">
      <c r="B171" s="0" t="n">
        <v>421140</v>
      </c>
      <c r="C171" s="0" t="n">
        <v>4</v>
      </c>
      <c r="D171" s="0" t="n">
        <v>42</v>
      </c>
      <c r="E171" s="2" t="n">
        <f aca="false">VLOOKUP(B171,'10'!$B$2:$F$5570,4,0)</f>
        <v>-26.8982</v>
      </c>
      <c r="F171" s="2" t="n">
        <f aca="false">VLOOKUP(B171,'10'!$B$2:$F$5570,5,0)</f>
        <v>-52.9066</v>
      </c>
      <c r="G171" s="3" t="n">
        <f aca="false">VLOOKUP(B171,'10'!$B$2:$J$5570,6,0)</f>
        <v>5333.41897978674</v>
      </c>
      <c r="H171" s="0" t="n">
        <f aca="false">IFERROR(IF(I171=K171,0,1),1)</f>
        <v>0</v>
      </c>
      <c r="I171" s="0" t="s">
        <v>4304</v>
      </c>
      <c r="K171" s="4" t="str">
        <f aca="false">VLOOKUP(I171,'[1]42-SC'!K$1:K$1048576,1,0)</f>
        <v>'Nova_Erechim'</v>
      </c>
      <c r="N171" s="0" t="n">
        <v>4945</v>
      </c>
    </row>
    <row r="172" customFormat="false" ht="12.8" hidden="false" customHeight="false" outlineLevel="0" collapsed="false">
      <c r="B172" s="0" t="n">
        <v>421145</v>
      </c>
      <c r="C172" s="0" t="n">
        <v>4</v>
      </c>
      <c r="D172" s="0" t="n">
        <v>42</v>
      </c>
      <c r="E172" s="2" t="n">
        <f aca="false">VLOOKUP(B172,'10'!$B$2:$F$5570,4,0)</f>
        <v>-26.9428</v>
      </c>
      <c r="F172" s="2" t="n">
        <f aca="false">VLOOKUP(B172,'10'!$B$2:$F$5570,5,0)</f>
        <v>-52.8141</v>
      </c>
      <c r="G172" s="3" t="n">
        <f aca="false">VLOOKUP(B172,'10'!$B$2:$J$5570,6,0)</f>
        <v>4673.34771272314</v>
      </c>
      <c r="H172" s="0" t="n">
        <f aca="false">IFERROR(IF(I172=K172,0,1),1)</f>
        <v>1</v>
      </c>
      <c r="I172" s="0" t="s">
        <v>4305</v>
      </c>
      <c r="K172" s="4" t="e">
        <f aca="false">VLOOKUP(I172,'[1]42-SC'!K$1:K$1048576,1,0)</f>
        <v>#N/A</v>
      </c>
      <c r="N172" s="0" t="n">
        <v>4333</v>
      </c>
    </row>
    <row r="173" customFormat="false" ht="12.8" hidden="false" customHeight="false" outlineLevel="0" collapsed="false">
      <c r="B173" s="0" t="n">
        <v>421150</v>
      </c>
      <c r="C173" s="0" t="n">
        <v>4</v>
      </c>
      <c r="D173" s="0" t="n">
        <v>42</v>
      </c>
      <c r="E173" s="2" t="n">
        <f aca="false">VLOOKUP(B173,'10'!$B$2:$F$5570,4,0)</f>
        <v>-27.278</v>
      </c>
      <c r="F173" s="2" t="n">
        <f aca="false">VLOOKUP(B173,'10'!$B$2:$F$5570,5,0)</f>
        <v>-48.9298</v>
      </c>
      <c r="G173" s="3" t="n">
        <f aca="false">VLOOKUP(B173,'10'!$B$2:$J$5570,6,0)</f>
        <v>15436.1764284546</v>
      </c>
      <c r="H173" s="0" t="n">
        <f aca="false">IFERROR(IF(I173=K173,0,1),1)</f>
        <v>0</v>
      </c>
      <c r="I173" s="0" t="s">
        <v>4306</v>
      </c>
      <c r="K173" s="4" t="str">
        <f aca="false">VLOOKUP(I173,'[1]42-SC'!K$1:K$1048576,1,0)</f>
        <v>'Nova_Trento'</v>
      </c>
      <c r="N173" s="0" t="n">
        <v>14312</v>
      </c>
    </row>
    <row r="174" customFormat="false" ht="12.8" hidden="false" customHeight="false" outlineLevel="0" collapsed="false">
      <c r="B174" s="0" t="n">
        <v>421160</v>
      </c>
      <c r="C174" s="0" t="n">
        <v>4</v>
      </c>
      <c r="D174" s="0" t="n">
        <v>42</v>
      </c>
      <c r="E174" s="2" t="n">
        <f aca="false">VLOOKUP(B174,'10'!$B$2:$F$5570,4,0)</f>
        <v>-28.6338</v>
      </c>
      <c r="F174" s="2" t="n">
        <f aca="false">VLOOKUP(B174,'10'!$B$2:$F$5570,5,0)</f>
        <v>-49.5055</v>
      </c>
      <c r="G174" s="3" t="n">
        <f aca="false">VLOOKUP(B174,'10'!$B$2:$J$5570,6,0)</f>
        <v>16164.1962083041</v>
      </c>
      <c r="H174" s="0" t="n">
        <f aca="false">IFERROR(IF(I174=K174,0,1),1)</f>
        <v>0</v>
      </c>
      <c r="I174" s="0" t="s">
        <v>4307</v>
      </c>
      <c r="K174" s="4" t="str">
        <f aca="false">VLOOKUP(I174,'[1]42-SC'!K$1:K$1048576,1,0)</f>
        <v>'Nova_Veneza'</v>
      </c>
      <c r="N174" s="0" t="n">
        <v>14987</v>
      </c>
    </row>
    <row r="175" customFormat="false" ht="12.8" hidden="false" customHeight="false" outlineLevel="0" collapsed="false">
      <c r="B175" s="0" t="n">
        <v>421165</v>
      </c>
      <c r="C175" s="0" t="n">
        <v>4</v>
      </c>
      <c r="D175" s="0" t="n">
        <v>42</v>
      </c>
      <c r="E175" s="2" t="n">
        <f aca="false">VLOOKUP(B175,'10'!$B$2:$F$5570,4,0)</f>
        <v>-26.4442</v>
      </c>
      <c r="F175" s="2" t="n">
        <f aca="false">VLOOKUP(B175,'10'!$B$2:$F$5570,5,0)</f>
        <v>-52.8281</v>
      </c>
      <c r="G175" s="3" t="n">
        <f aca="false">VLOOKUP(B175,'10'!$B$2:$J$5570,6,0)</f>
        <v>2675.87714638036</v>
      </c>
      <c r="H175" s="0" t="n">
        <f aca="false">IFERROR(IF(I175=K175,0,1),1)</f>
        <v>1</v>
      </c>
      <c r="I175" s="0" t="s">
        <v>2052</v>
      </c>
      <c r="K175" s="4" t="e">
        <f aca="false">VLOOKUP(I175,'[1]42-SC'!K$1:K$1048576,1,0)</f>
        <v>#N/A</v>
      </c>
      <c r="N175" s="0" t="n">
        <v>2481</v>
      </c>
    </row>
    <row r="176" customFormat="false" ht="12.8" hidden="false" customHeight="false" outlineLevel="0" collapsed="false">
      <c r="B176" s="0" t="n">
        <v>421170</v>
      </c>
      <c r="C176" s="0" t="n">
        <v>4</v>
      </c>
      <c r="D176" s="0" t="n">
        <v>42</v>
      </c>
      <c r="E176" s="2" t="n">
        <f aca="false">VLOOKUP(B176,'10'!$B$2:$F$5570,4,0)</f>
        <v>-28.3487</v>
      </c>
      <c r="F176" s="2" t="n">
        <f aca="false">VLOOKUP(B176,'10'!$B$2:$F$5570,5,0)</f>
        <v>-49.2986</v>
      </c>
      <c r="G176" s="3" t="n">
        <f aca="false">VLOOKUP(B176,'10'!$B$2:$J$5570,6,0)</f>
        <v>24574.712124255</v>
      </c>
      <c r="H176" s="0" t="n">
        <f aca="false">IFERROR(IF(I176=K176,0,1),1)</f>
        <v>0</v>
      </c>
      <c r="I176" s="0" t="s">
        <v>4308</v>
      </c>
      <c r="K176" s="4" t="str">
        <f aca="false">VLOOKUP(I176,'[1]42-SC'!K$1:K$1048576,1,0)</f>
        <v>'Orleans'</v>
      </c>
      <c r="N176" s="0" t="n">
        <v>22785</v>
      </c>
    </row>
    <row r="177" customFormat="false" ht="12.8" hidden="false" customHeight="false" outlineLevel="0" collapsed="false">
      <c r="B177" s="0" t="n">
        <v>421175</v>
      </c>
      <c r="C177" s="0" t="n">
        <v>4</v>
      </c>
      <c r="D177" s="0" t="n">
        <v>42</v>
      </c>
      <c r="E177" s="2" t="n">
        <f aca="false">VLOOKUP(B177,'10'!$B$2:$F$5570,4,0)</f>
        <v>-27.4789</v>
      </c>
      <c r="F177" s="2" t="n">
        <f aca="false">VLOOKUP(B177,'10'!$B$2:$F$5570,5,0)</f>
        <v>-50.1231</v>
      </c>
      <c r="G177" s="3" t="n">
        <f aca="false">VLOOKUP(B177,'10'!$B$2:$J$5570,6,0)</f>
        <v>19963.9201852078</v>
      </c>
      <c r="H177" s="0" t="n">
        <f aca="false">IFERROR(IF(I177=K177,0,1),1)</f>
        <v>0</v>
      </c>
      <c r="I177" s="0" t="s">
        <v>4309</v>
      </c>
      <c r="K177" s="4" t="str">
        <f aca="false">VLOOKUP(I177,'[1]42-SC'!K$1:K$1048576,1,0)</f>
        <v>'Otacilio_Costa'</v>
      </c>
      <c r="N177" s="0" t="n">
        <v>18510</v>
      </c>
    </row>
    <row r="178" customFormat="false" ht="12.8" hidden="false" customHeight="false" outlineLevel="0" collapsed="false">
      <c r="B178" s="0" t="n">
        <v>421180</v>
      </c>
      <c r="C178" s="0" t="n">
        <v>4</v>
      </c>
      <c r="D178" s="0" t="n">
        <v>42</v>
      </c>
      <c r="E178" s="2" t="n">
        <f aca="false">VLOOKUP(B178,'10'!$B$2:$F$5570,4,0)</f>
        <v>-27.3379</v>
      </c>
      <c r="F178" s="2" t="n">
        <f aca="false">VLOOKUP(B178,'10'!$B$2:$F$5570,5,0)</f>
        <v>-51.6194</v>
      </c>
      <c r="G178" s="3" t="n">
        <f aca="false">VLOOKUP(B178,'10'!$B$2:$J$5570,6,0)</f>
        <v>7891.73441356917</v>
      </c>
      <c r="H178" s="0" t="n">
        <f aca="false">IFERROR(IF(I178=K178,0,1),1)</f>
        <v>1</v>
      </c>
      <c r="I178" s="0" t="s">
        <v>4310</v>
      </c>
      <c r="K178" s="4" t="e">
        <f aca="false">VLOOKUP(I178,'[1]42-SC'!K$1:K$1048576,1,0)</f>
        <v>#N/A</v>
      </c>
      <c r="N178" s="0" t="n">
        <v>7317</v>
      </c>
    </row>
    <row r="179" customFormat="false" ht="12.8" hidden="false" customHeight="false" outlineLevel="0" collapsed="false">
      <c r="B179" s="0" t="n">
        <v>421185</v>
      </c>
      <c r="C179" s="0" t="n">
        <v>4</v>
      </c>
      <c r="D179" s="0" t="n">
        <v>42</v>
      </c>
      <c r="E179" s="2" t="n">
        <f aca="false">VLOOKUP(B179,'10'!$B$2:$F$5570,4,0)</f>
        <v>-26.692</v>
      </c>
      <c r="F179" s="2" t="n">
        <f aca="false">VLOOKUP(B179,'10'!$B$2:$F$5570,5,0)</f>
        <v>-52.3108</v>
      </c>
      <c r="G179" s="3" t="n">
        <f aca="false">VLOOKUP(B179,'10'!$B$2:$J$5570,6,0)</f>
        <v>2401.92599959253</v>
      </c>
      <c r="H179" s="0" t="n">
        <f aca="false">IFERROR(IF(I179=K179,0,1),1)</f>
        <v>1</v>
      </c>
      <c r="I179" s="0" t="s">
        <v>3552</v>
      </c>
      <c r="K179" s="4" t="e">
        <f aca="false">VLOOKUP(I179,'[1]42-SC'!K$1:K$1048576,1,0)</f>
        <v>#N/A</v>
      </c>
      <c r="N179" s="0" t="n">
        <v>2227</v>
      </c>
    </row>
    <row r="180" customFormat="false" ht="12.8" hidden="false" customHeight="false" outlineLevel="0" collapsed="false">
      <c r="B180" s="0" t="n">
        <v>421187</v>
      </c>
      <c r="C180" s="0" t="n">
        <v>4</v>
      </c>
      <c r="D180" s="0" t="n">
        <v>42</v>
      </c>
      <c r="E180" s="2" t="n">
        <f aca="false">VLOOKUP(B180,'10'!$B$2:$F$5570,4,0)</f>
        <v>-27.2541</v>
      </c>
      <c r="F180" s="2" t="n">
        <f aca="false">VLOOKUP(B180,'10'!$B$2:$F$5570,5,0)</f>
        <v>-52.4975</v>
      </c>
      <c r="G180" s="3" t="n">
        <f aca="false">VLOOKUP(B180,'10'!$B$2:$J$5570,6,0)</f>
        <v>1657.72800241299</v>
      </c>
      <c r="H180" s="0" t="n">
        <f aca="false">IFERROR(IF(I180=K180,0,1),1)</f>
        <v>1</v>
      </c>
      <c r="I180" s="0" t="s">
        <v>4311</v>
      </c>
      <c r="K180" s="4" t="e">
        <f aca="false">VLOOKUP(I180,'[1]42-SC'!K$1:K$1048576,1,0)</f>
        <v>#N/A</v>
      </c>
      <c r="N180" s="0" t="n">
        <v>1537</v>
      </c>
    </row>
    <row r="181" customFormat="false" ht="12.8" hidden="false" customHeight="false" outlineLevel="0" collapsed="false">
      <c r="B181" s="0" t="n">
        <v>421189</v>
      </c>
      <c r="C181" s="0" t="n">
        <v>4</v>
      </c>
      <c r="D181" s="0" t="n">
        <v>42</v>
      </c>
      <c r="E181" s="2" t="n">
        <f aca="false">VLOOKUP(B181,'10'!$B$2:$F$5570,4,0)</f>
        <v>-27.9234</v>
      </c>
      <c r="F181" s="2" t="n">
        <f aca="false">VLOOKUP(B181,'10'!$B$2:$F$5570,5,0)</f>
        <v>-50.0972</v>
      </c>
      <c r="G181" s="3" t="n">
        <f aca="false">VLOOKUP(B181,'10'!$B$2:$J$5570,6,0)</f>
        <v>2548.60850338444</v>
      </c>
      <c r="H181" s="0" t="n">
        <f aca="false">IFERROR(IF(I181=K181,0,1),1)</f>
        <v>1</v>
      </c>
      <c r="I181" s="0" t="s">
        <v>4312</v>
      </c>
      <c r="K181" s="4" t="e">
        <f aca="false">VLOOKUP(I181,'[1]42-SC'!K$1:K$1048576,1,0)</f>
        <v>#N/A</v>
      </c>
      <c r="N181" s="0" t="n">
        <v>2363</v>
      </c>
    </row>
    <row r="182" customFormat="false" ht="12.8" hidden="false" customHeight="false" outlineLevel="0" collapsed="false">
      <c r="B182" s="0" t="n">
        <v>421190</v>
      </c>
      <c r="C182" s="0" t="n">
        <v>4</v>
      </c>
      <c r="D182" s="0" t="n">
        <v>42</v>
      </c>
      <c r="E182" s="2" t="n">
        <f aca="false">VLOOKUP(B182,'10'!$B$2:$F$5570,4,0)</f>
        <v>-27.6455</v>
      </c>
      <c r="F182" s="2" t="n">
        <f aca="false">VLOOKUP(B182,'10'!$B$2:$F$5570,5,0)</f>
        <v>-48.6697</v>
      </c>
      <c r="G182" s="3" t="n">
        <f aca="false">VLOOKUP(B182,'10'!$B$2:$J$5570,6,0)</f>
        <v>181475.377981787</v>
      </c>
      <c r="H182" s="0" t="n">
        <f aca="false">IFERROR(IF(I182=K182,0,1),1)</f>
        <v>0</v>
      </c>
      <c r="I182" s="0" t="s">
        <v>4313</v>
      </c>
      <c r="K182" s="4" t="str">
        <f aca="false">VLOOKUP(I182,'[1]42-SC'!K$1:K$1048576,1,0)</f>
        <v>'Palhoca'</v>
      </c>
      <c r="N182" s="0" t="n">
        <v>168259</v>
      </c>
    </row>
    <row r="183" customFormat="false" ht="12.8" hidden="false" customHeight="false" outlineLevel="0" collapsed="false">
      <c r="B183" s="0" t="n">
        <v>421200</v>
      </c>
      <c r="C183" s="0" t="n">
        <v>4</v>
      </c>
      <c r="D183" s="0" t="n">
        <v>42</v>
      </c>
      <c r="E183" s="2" t="n">
        <f aca="false">VLOOKUP(B183,'10'!$B$2:$F$5570,4,0)</f>
        <v>-26.3471</v>
      </c>
      <c r="F183" s="2" t="n">
        <f aca="false">VLOOKUP(B183,'10'!$B$2:$F$5570,5,0)</f>
        <v>-53.2771</v>
      </c>
      <c r="G183" s="3" t="n">
        <f aca="false">VLOOKUP(B183,'10'!$B$2:$J$5570,6,0)</f>
        <v>8062.14496944507</v>
      </c>
      <c r="H183" s="0" t="n">
        <f aca="false">IFERROR(IF(I183=K183,0,1),1)</f>
        <v>0</v>
      </c>
      <c r="I183" s="0" t="s">
        <v>4314</v>
      </c>
      <c r="K183" s="4" t="str">
        <f aca="false">VLOOKUP(I183,'[1]42-SC'!K$1:K$1048576,1,0)</f>
        <v>'Palma_Sola'</v>
      </c>
      <c r="N183" s="0" t="n">
        <v>7475</v>
      </c>
    </row>
    <row r="184" customFormat="false" ht="12.8" hidden="false" customHeight="false" outlineLevel="0" collapsed="false">
      <c r="B184" s="0" t="n">
        <v>421205</v>
      </c>
      <c r="C184" s="0" t="n">
        <v>4</v>
      </c>
      <c r="D184" s="0" t="n">
        <v>42</v>
      </c>
      <c r="E184" s="2" t="n">
        <f aca="false">VLOOKUP(B184,'10'!$B$2:$F$5570,4,0)</f>
        <v>-27.583</v>
      </c>
      <c r="F184" s="2" t="n">
        <f aca="false">VLOOKUP(B184,'10'!$B$2:$F$5570,5,0)</f>
        <v>-50.1577</v>
      </c>
      <c r="G184" s="3" t="n">
        <f aca="false">VLOOKUP(B184,'10'!$B$2:$J$5570,6,0)</f>
        <v>2807.45998066428</v>
      </c>
      <c r="H184" s="0" t="n">
        <f aca="false">IFERROR(IF(I184=K184,0,1),1)</f>
        <v>1</v>
      </c>
      <c r="I184" s="0" t="s">
        <v>4014</v>
      </c>
      <c r="K184" s="4" t="e">
        <f aca="false">VLOOKUP(I184,'[1]42-SC'!K$1:K$1048576,1,0)</f>
        <v>#N/A</v>
      </c>
      <c r="N184" s="0" t="n">
        <v>2603</v>
      </c>
    </row>
    <row r="185" customFormat="false" ht="12.8" hidden="false" customHeight="false" outlineLevel="0" collapsed="false">
      <c r="B185" s="0" t="n">
        <v>421210</v>
      </c>
      <c r="C185" s="0" t="n">
        <v>4</v>
      </c>
      <c r="D185" s="0" t="n">
        <v>42</v>
      </c>
      <c r="E185" s="2" t="n">
        <f aca="false">VLOOKUP(B185,'10'!$B$2:$F$5570,4,0)</f>
        <v>-27.0702</v>
      </c>
      <c r="F185" s="2" t="n">
        <f aca="false">VLOOKUP(B185,'10'!$B$2:$F$5570,5,0)</f>
        <v>-53.1586</v>
      </c>
      <c r="G185" s="3" t="n">
        <f aca="false">VLOOKUP(B185,'10'!$B$2:$J$5570,6,0)</f>
        <v>17453.0608555933</v>
      </c>
      <c r="H185" s="0" t="n">
        <f aca="false">IFERROR(IF(I185=K185,0,1),1)</f>
        <v>0</v>
      </c>
      <c r="I185" s="0" t="s">
        <v>4315</v>
      </c>
      <c r="K185" s="4" t="str">
        <f aca="false">VLOOKUP(I185,'[1]42-SC'!K$1:K$1048576,1,0)</f>
        <v>'Palmitos'</v>
      </c>
      <c r="N185" s="0" t="n">
        <v>16182</v>
      </c>
    </row>
    <row r="186" customFormat="false" ht="12.8" hidden="false" customHeight="false" outlineLevel="0" collapsed="false">
      <c r="B186" s="0" t="n">
        <v>421220</v>
      </c>
      <c r="C186" s="0" t="n">
        <v>4</v>
      </c>
      <c r="D186" s="0" t="n">
        <v>42</v>
      </c>
      <c r="E186" s="2" t="n">
        <f aca="false">VLOOKUP(B186,'10'!$B$2:$F$5570,4,0)</f>
        <v>-26.3777</v>
      </c>
      <c r="F186" s="2" t="n">
        <f aca="false">VLOOKUP(B186,'10'!$B$2:$F$5570,5,0)</f>
        <v>-50.1419</v>
      </c>
      <c r="G186" s="3" t="n">
        <f aca="false">VLOOKUP(B186,'10'!$B$2:$J$5570,6,0)</f>
        <v>20727.5320431833</v>
      </c>
      <c r="H186" s="0" t="n">
        <f aca="false">IFERROR(IF(I186=K186,0,1),1)</f>
        <v>0</v>
      </c>
      <c r="I186" s="0" t="s">
        <v>4316</v>
      </c>
      <c r="K186" s="4" t="str">
        <f aca="false">VLOOKUP(I186,'[1]42-SC'!K$1:K$1048576,1,0)</f>
        <v>'Papanduva'</v>
      </c>
      <c r="N186" s="0" t="n">
        <v>19218</v>
      </c>
    </row>
    <row r="187" customFormat="false" ht="12.8" hidden="false" customHeight="false" outlineLevel="0" collapsed="false">
      <c r="B187" s="0" t="n">
        <v>421223</v>
      </c>
      <c r="C187" s="0" t="n">
        <v>4</v>
      </c>
      <c r="D187" s="0" t="n">
        <v>42</v>
      </c>
      <c r="E187" s="2" t="n">
        <f aca="false">VLOOKUP(B187,'10'!$B$2:$F$5570,4,0)</f>
        <v>-26.62</v>
      </c>
      <c r="F187" s="2" t="n">
        <f aca="false">VLOOKUP(B187,'10'!$B$2:$F$5570,5,0)</f>
        <v>-53.6716</v>
      </c>
      <c r="G187" s="3" t="n">
        <f aca="false">VLOOKUP(B187,'10'!$B$2:$J$5570,6,0)</f>
        <v>3791.09559432768</v>
      </c>
      <c r="H187" s="0" t="n">
        <f aca="false">IFERROR(IF(I187=K187,0,1),1)</f>
        <v>1</v>
      </c>
      <c r="I187" s="0" t="s">
        <v>3560</v>
      </c>
      <c r="K187" s="4" t="e">
        <f aca="false">VLOOKUP(I187,'[1]42-SC'!K$1:K$1048576,1,0)</f>
        <v>#N/A</v>
      </c>
      <c r="N187" s="0" t="n">
        <v>3515</v>
      </c>
    </row>
    <row r="188" customFormat="false" ht="12.8" hidden="false" customHeight="false" outlineLevel="0" collapsed="false">
      <c r="B188" s="0" t="n">
        <v>421225</v>
      </c>
      <c r="C188" s="0" t="n">
        <v>4</v>
      </c>
      <c r="D188" s="0" t="n">
        <v>42</v>
      </c>
      <c r="E188" s="2" t="n">
        <f aca="false">VLOOKUP(B188,'10'!$B$2:$F$5570,4,0)</f>
        <v>-29.3099</v>
      </c>
      <c r="F188" s="2" t="n">
        <f aca="false">VLOOKUP(B188,'10'!$B$2:$F$5570,5,0)</f>
        <v>-49.722</v>
      </c>
      <c r="G188" s="3" t="n">
        <f aca="false">VLOOKUP(B188,'10'!$B$2:$J$5570,6,0)</f>
        <v>9269.03998226233</v>
      </c>
      <c r="H188" s="0" t="n">
        <f aca="false">IFERROR(IF(I188=K188,0,1),1)</f>
        <v>1</v>
      </c>
      <c r="I188" s="0" t="s">
        <v>4317</v>
      </c>
      <c r="K188" s="4" t="e">
        <f aca="false">VLOOKUP(I188,'[1]42-SC'!K$1:K$1048576,1,0)</f>
        <v>#N/A</v>
      </c>
      <c r="N188" s="0" t="n">
        <v>8594</v>
      </c>
    </row>
    <row r="189" customFormat="false" ht="12.8" hidden="false" customHeight="false" outlineLevel="0" collapsed="false">
      <c r="B189" s="0" t="n">
        <v>421227</v>
      </c>
      <c r="C189" s="0" t="n">
        <v>4</v>
      </c>
      <c r="D189" s="0" t="n">
        <v>42</v>
      </c>
      <c r="E189" s="2" t="n">
        <f aca="false">VLOOKUP(B189,'10'!$B$2:$F$5570,4,0)</f>
        <v>-26.7829</v>
      </c>
      <c r="F189" s="2" t="n">
        <f aca="false">VLOOKUP(B189,'10'!$B$2:$F$5570,5,0)</f>
        <v>-52.0568</v>
      </c>
      <c r="G189" s="3" t="n">
        <f aca="false">VLOOKUP(B189,'10'!$B$2:$J$5570,6,0)</f>
        <v>4514.80118288924</v>
      </c>
      <c r="H189" s="0" t="n">
        <f aca="false">IFERROR(IF(I189=K189,0,1),1)</f>
        <v>1</v>
      </c>
      <c r="I189" s="0" t="s">
        <v>4318</v>
      </c>
      <c r="K189" s="4" t="e">
        <f aca="false">VLOOKUP(I189,'[1]42-SC'!K$1:K$1048576,1,0)</f>
        <v>#N/A</v>
      </c>
      <c r="N189" s="0" t="n">
        <v>4186</v>
      </c>
    </row>
    <row r="190" customFormat="false" ht="12.8" hidden="false" customHeight="false" outlineLevel="0" collapsed="false">
      <c r="B190" s="0" t="n">
        <v>421230</v>
      </c>
      <c r="C190" s="0" t="n">
        <v>4</v>
      </c>
      <c r="D190" s="0" t="n">
        <v>42</v>
      </c>
      <c r="E190" s="2" t="n">
        <f aca="false">VLOOKUP(B190,'10'!$B$2:$F$5570,4,0)</f>
        <v>-27.9607</v>
      </c>
      <c r="F190" s="2" t="n">
        <f aca="false">VLOOKUP(B190,'10'!$B$2:$F$5570,5,0)</f>
        <v>-48.6864</v>
      </c>
      <c r="G190" s="3" t="n">
        <f aca="false">VLOOKUP(B190,'10'!$B$2:$J$5570,6,0)</f>
        <v>8000.66774359111</v>
      </c>
      <c r="H190" s="0" t="n">
        <f aca="false">IFERROR(IF(I190=K190,0,1),1)</f>
        <v>1</v>
      </c>
      <c r="I190" s="0" t="s">
        <v>4319</v>
      </c>
      <c r="K190" s="4" t="e">
        <f aca="false">VLOOKUP(I190,'[1]42-SC'!K$1:K$1048576,1,0)</f>
        <v>#N/A</v>
      </c>
      <c r="N190" s="0" t="n">
        <v>7418</v>
      </c>
    </row>
    <row r="191" customFormat="false" ht="12.8" hidden="false" customHeight="false" outlineLevel="0" collapsed="false">
      <c r="B191" s="0" t="n">
        <v>421240</v>
      </c>
      <c r="C191" s="0" t="n">
        <v>4</v>
      </c>
      <c r="D191" s="0" t="n">
        <v>42</v>
      </c>
      <c r="E191" s="2" t="n">
        <f aca="false">VLOOKUP(B191,'10'!$B$2:$F$5570,4,0)</f>
        <v>-28.4339</v>
      </c>
      <c r="F191" s="2" t="n">
        <f aca="false">VLOOKUP(B191,'10'!$B$2:$F$5570,5,0)</f>
        <v>-49.1949</v>
      </c>
      <c r="G191" s="3" t="n">
        <f aca="false">VLOOKUP(B191,'10'!$B$2:$J$5570,6,0)</f>
        <v>4314.19128799736</v>
      </c>
      <c r="H191" s="0" t="n">
        <f aca="false">IFERROR(IF(I191=K191,0,1),1)</f>
        <v>1</v>
      </c>
      <c r="I191" s="0" t="s">
        <v>4320</v>
      </c>
      <c r="K191" s="4" t="e">
        <f aca="false">VLOOKUP(I191,'[1]42-SC'!K$1:K$1048576,1,0)</f>
        <v>#N/A</v>
      </c>
      <c r="N191" s="0" t="n">
        <v>4000</v>
      </c>
    </row>
    <row r="192" customFormat="false" ht="12.8" hidden="false" customHeight="false" outlineLevel="0" collapsed="false">
      <c r="B192" s="0" t="n">
        <v>421250</v>
      </c>
      <c r="C192" s="0" t="n">
        <v>4</v>
      </c>
      <c r="D192" s="0" t="n">
        <v>42</v>
      </c>
      <c r="E192" s="2" t="n">
        <f aca="false">VLOOKUP(B192,'10'!$B$2:$F$5570,4,0)</f>
        <v>-26.7754</v>
      </c>
      <c r="F192" s="2" t="n">
        <f aca="false">VLOOKUP(B192,'10'!$B$2:$F$5570,5,0)</f>
        <v>-48.6465</v>
      </c>
      <c r="G192" s="3" t="n">
        <f aca="false">VLOOKUP(B192,'10'!$B$2:$J$5570,6,0)</f>
        <v>34258.993017987</v>
      </c>
      <c r="H192" s="0" t="n">
        <f aca="false">IFERROR(IF(I192=K192,0,1),1)</f>
        <v>1</v>
      </c>
      <c r="I192" s="0" t="s">
        <v>4321</v>
      </c>
      <c r="K192" s="4" t="e">
        <f aca="false">VLOOKUP(I192,'[1]42-SC'!K$1:K$1048576,1,0)</f>
        <v>#N/A</v>
      </c>
      <c r="N192" s="0" t="n">
        <v>31764</v>
      </c>
    </row>
    <row r="193" customFormat="false" ht="12.8" hidden="false" customHeight="false" outlineLevel="0" collapsed="false">
      <c r="B193" s="0" t="n">
        <v>421260</v>
      </c>
      <c r="C193" s="0" t="n">
        <v>4</v>
      </c>
      <c r="D193" s="0" t="n">
        <v>42</v>
      </c>
      <c r="E193" s="2" t="n">
        <f aca="false">VLOOKUP(B193,'10'!$B$2:$F$5570,4,0)</f>
        <v>-27.3754</v>
      </c>
      <c r="F193" s="2" t="n">
        <f aca="false">VLOOKUP(B193,'10'!$B$2:$F$5570,5,0)</f>
        <v>-51.9018</v>
      </c>
      <c r="G193" s="3" t="n">
        <f aca="false">VLOOKUP(B193,'10'!$B$2:$J$5570,6,0)</f>
        <v>3035.03357110614</v>
      </c>
      <c r="H193" s="0" t="n">
        <f aca="false">IFERROR(IF(I193=K193,0,1),1)</f>
        <v>0</v>
      </c>
      <c r="I193" s="0" t="s">
        <v>4322</v>
      </c>
      <c r="K193" s="4" t="str">
        <f aca="false">VLOOKUP(I193,'[1]42-SC'!K$1:K$1048576,1,0)</f>
        <v>'Peritiba'</v>
      </c>
      <c r="N193" s="0" t="n">
        <v>2814</v>
      </c>
    </row>
    <row r="194" customFormat="false" ht="12.8" hidden="false" customHeight="false" outlineLevel="0" collapsed="false">
      <c r="B194" s="0" t="n">
        <v>421265</v>
      </c>
      <c r="C194" s="0" t="n">
        <v>4</v>
      </c>
      <c r="D194" s="0" t="n">
        <v>42</v>
      </c>
      <c r="E194" s="2" t="n">
        <f aca="false">VLOOKUP(B194,'10'!$B$2:$F$5570,4,0)</f>
        <v>-28.3966</v>
      </c>
      <c r="F194" s="2" t="n">
        <f aca="false">VLOOKUP(B194,'10'!$B$2:$F$5570,5,0)</f>
        <v>-48.8864</v>
      </c>
      <c r="G194" s="3" t="n">
        <f aca="false">VLOOKUP(B194,'10'!$B$2:$J$5570,6,0)</f>
        <v>10809.2062720774</v>
      </c>
      <c r="H194" s="0" t="n">
        <f aca="false">IFERROR(IF(I194=K194,0,1),1)</f>
        <v>1</v>
      </c>
      <c r="I194" s="0" t="s">
        <v>4323</v>
      </c>
      <c r="K194" s="4" t="e">
        <f aca="false">VLOOKUP(I194,'[1]42-SC'!K$1:K$1048576,1,0)</f>
        <v>#N/A</v>
      </c>
      <c r="N194" s="0" t="n">
        <v>10022</v>
      </c>
    </row>
    <row r="195" customFormat="false" ht="12.8" hidden="false" customHeight="false" outlineLevel="0" collapsed="false">
      <c r="B195" s="0" t="n">
        <v>421270</v>
      </c>
      <c r="C195" s="0" t="n">
        <v>4</v>
      </c>
      <c r="D195" s="0" t="n">
        <v>42</v>
      </c>
      <c r="E195" s="2" t="n">
        <f aca="false">VLOOKUP(B195,'10'!$B$2:$F$5570,4,0)</f>
        <v>-27.5346</v>
      </c>
      <c r="F195" s="2" t="n">
        <f aca="false">VLOOKUP(B195,'10'!$B$2:$F$5570,5,0)</f>
        <v>-49.6937</v>
      </c>
      <c r="G195" s="3" t="n">
        <f aca="false">VLOOKUP(B195,'10'!$B$2:$J$5570,6,0)</f>
        <v>6440.00904515806</v>
      </c>
      <c r="H195" s="0" t="n">
        <f aca="false">IFERROR(IF(I195=K195,0,1),1)</f>
        <v>0</v>
      </c>
      <c r="I195" s="0" t="s">
        <v>1564</v>
      </c>
      <c r="K195" s="4" t="str">
        <f aca="false">VLOOKUP(I195,'[1]42-SC'!K$1:K$1048576,1,0)</f>
        <v>'Petrolandia'</v>
      </c>
      <c r="N195" s="0" t="n">
        <v>5971</v>
      </c>
    </row>
    <row r="196" customFormat="false" ht="12.8" hidden="false" customHeight="false" outlineLevel="0" collapsed="false">
      <c r="B196" s="0" t="n">
        <v>421280</v>
      </c>
      <c r="C196" s="0" t="n">
        <v>4</v>
      </c>
      <c r="D196" s="0" t="n">
        <v>42</v>
      </c>
      <c r="E196" s="2" t="n">
        <f aca="false">VLOOKUP(B196,'10'!$B$2:$F$5570,4,0)</f>
        <v>-26.7639</v>
      </c>
      <c r="F196" s="2" t="n">
        <f aca="false">VLOOKUP(B196,'10'!$B$2:$F$5570,5,0)</f>
        <v>-48.6717</v>
      </c>
      <c r="G196" s="3" t="n">
        <f aca="false">VLOOKUP(B196,'10'!$B$2:$J$5570,6,0)</f>
        <v>24279.1900210271</v>
      </c>
      <c r="H196" s="0" t="n">
        <f aca="false">IFERROR(IF(I196=K196,0,1),1)</f>
        <v>1</v>
      </c>
      <c r="I196" s="0" t="s">
        <v>4324</v>
      </c>
      <c r="K196" s="4" t="e">
        <f aca="false">VLOOKUP(I196,'[1]42-SC'!K$1:K$1048576,1,0)</f>
        <v>#N/A</v>
      </c>
      <c r="N196" s="0" t="n">
        <v>22511</v>
      </c>
    </row>
    <row r="197" customFormat="false" ht="12.8" hidden="false" customHeight="false" outlineLevel="0" collapsed="false">
      <c r="B197" s="0" t="n">
        <v>421290</v>
      </c>
      <c r="C197" s="0" t="n">
        <v>4</v>
      </c>
      <c r="D197" s="0" t="n">
        <v>42</v>
      </c>
      <c r="E197" s="2" t="n">
        <f aca="false">VLOOKUP(B197,'10'!$B$2:$F$5570,4,0)</f>
        <v>-26.8495</v>
      </c>
      <c r="F197" s="2" t="n">
        <f aca="false">VLOOKUP(B197,'10'!$B$2:$F$5570,5,0)</f>
        <v>-52.9913</v>
      </c>
      <c r="G197" s="3" t="n">
        <f aca="false">VLOOKUP(B197,'10'!$B$2:$J$5570,6,0)</f>
        <v>21469.5729447189</v>
      </c>
      <c r="H197" s="0" t="n">
        <f aca="false">IFERROR(IF(I197=K197,0,1),1)</f>
        <v>0</v>
      </c>
      <c r="I197" s="0" t="s">
        <v>3588</v>
      </c>
      <c r="K197" s="4" t="str">
        <f aca="false">VLOOKUP(I197,'[1]42-SC'!K$1:K$1048576,1,0)</f>
        <v>'Pinhalzinho'</v>
      </c>
      <c r="N197" s="0" t="n">
        <v>19906</v>
      </c>
    </row>
    <row r="198" customFormat="false" ht="12.8" hidden="false" customHeight="false" outlineLevel="0" collapsed="false">
      <c r="B198" s="0" t="n">
        <v>421300</v>
      </c>
      <c r="C198" s="0" t="n">
        <v>4</v>
      </c>
      <c r="D198" s="0" t="n">
        <v>42</v>
      </c>
      <c r="E198" s="2" t="n">
        <f aca="false">VLOOKUP(B198,'10'!$B$2:$F$5570,4,0)</f>
        <v>-27.0483</v>
      </c>
      <c r="F198" s="2" t="n">
        <f aca="false">VLOOKUP(B198,'10'!$B$2:$F$5570,5,0)</f>
        <v>-51.2243</v>
      </c>
      <c r="G198" s="3" t="n">
        <f aca="false">VLOOKUP(B198,'10'!$B$2:$J$5570,6,0)</f>
        <v>3788.93849868368</v>
      </c>
      <c r="H198" s="0" t="n">
        <f aca="false">IFERROR(IF(I198=K198,0,1),1)</f>
        <v>1</v>
      </c>
      <c r="I198" s="0" t="s">
        <v>4325</v>
      </c>
      <c r="K198" s="4" t="e">
        <f aca="false">VLOOKUP(I198,'[1]42-SC'!K$1:K$1048576,1,0)</f>
        <v>#N/A</v>
      </c>
      <c r="N198" s="0" t="n">
        <v>3513</v>
      </c>
    </row>
    <row r="199" customFormat="false" ht="12.8" hidden="false" customHeight="false" outlineLevel="0" collapsed="false">
      <c r="B199" s="0" t="n">
        <v>421310</v>
      </c>
      <c r="C199" s="0" t="n">
        <v>4</v>
      </c>
      <c r="D199" s="0" t="n">
        <v>42</v>
      </c>
      <c r="E199" s="2" t="n">
        <f aca="false">VLOOKUP(B199,'10'!$B$2:$F$5570,4,0)</f>
        <v>-27.4242</v>
      </c>
      <c r="F199" s="2" t="n">
        <f aca="false">VLOOKUP(B199,'10'!$B$2:$F$5570,5,0)</f>
        <v>-51.7668</v>
      </c>
      <c r="G199" s="3" t="n">
        <f aca="false">VLOOKUP(B199,'10'!$B$2:$J$5570,6,0)</f>
        <v>4276.44211422738</v>
      </c>
      <c r="H199" s="0" t="n">
        <f aca="false">IFERROR(IF(I199=K199,0,1),1)</f>
        <v>1</v>
      </c>
      <c r="I199" s="0" t="s">
        <v>4326</v>
      </c>
      <c r="K199" s="4" t="e">
        <f aca="false">VLOOKUP(I199,'[1]42-SC'!K$1:K$1048576,1,0)</f>
        <v>#N/A</v>
      </c>
      <c r="N199" s="0" t="n">
        <v>3965</v>
      </c>
    </row>
    <row r="200" customFormat="false" ht="12.8" hidden="false" customHeight="false" outlineLevel="0" collapsed="false">
      <c r="B200" s="0" t="n">
        <v>421315</v>
      </c>
      <c r="C200" s="0" t="n">
        <v>4</v>
      </c>
      <c r="D200" s="0" t="n">
        <v>42</v>
      </c>
      <c r="E200" s="2" t="n">
        <f aca="false">VLOOKUP(B200,'10'!$B$2:$F$5570,4,0)</f>
        <v>-27.0704</v>
      </c>
      <c r="F200" s="2" t="n">
        <f aca="false">VLOOKUP(B200,'10'!$B$2:$F$5570,5,0)</f>
        <v>-52.867</v>
      </c>
      <c r="G200" s="3" t="n">
        <f aca="false">VLOOKUP(B200,'10'!$B$2:$J$5570,6,0)</f>
        <v>3073.86129269812</v>
      </c>
      <c r="H200" s="0" t="n">
        <f aca="false">IFERROR(IF(I200=K200,0,1),1)</f>
        <v>1</v>
      </c>
      <c r="I200" s="0" t="s">
        <v>4327</v>
      </c>
      <c r="K200" s="4" t="e">
        <f aca="false">VLOOKUP(I200,'[1]42-SC'!K$1:K$1048576,1,0)</f>
        <v>#N/A</v>
      </c>
      <c r="N200" s="0" t="n">
        <v>2850</v>
      </c>
    </row>
    <row r="201" customFormat="false" ht="12.8" hidden="false" customHeight="false" outlineLevel="0" collapsed="false">
      <c r="B201" s="0" t="n">
        <v>421320</v>
      </c>
      <c r="C201" s="0" t="n">
        <v>4</v>
      </c>
      <c r="D201" s="0" t="n">
        <v>42</v>
      </c>
      <c r="E201" s="2" t="n">
        <f aca="false">VLOOKUP(B201,'10'!$B$2:$F$5570,4,0)</f>
        <v>-26.7384</v>
      </c>
      <c r="F201" s="2" t="n">
        <f aca="false">VLOOKUP(B201,'10'!$B$2:$F$5570,5,0)</f>
        <v>-49.1785</v>
      </c>
      <c r="G201" s="3" t="n">
        <f aca="false">VLOOKUP(B201,'10'!$B$2:$J$5570,6,0)</f>
        <v>35456.1811004063</v>
      </c>
      <c r="H201" s="0" t="n">
        <f aca="false">IFERROR(IF(I201=K201,0,1),1)</f>
        <v>0</v>
      </c>
      <c r="I201" s="0" t="s">
        <v>4328</v>
      </c>
      <c r="K201" s="4" t="str">
        <f aca="false">VLOOKUP(I201,'[1]42-SC'!K$1:K$1048576,1,0)</f>
        <v>'Pomerode'</v>
      </c>
      <c r="N201" s="0" t="n">
        <v>32874</v>
      </c>
    </row>
    <row r="202" customFormat="false" ht="12.8" hidden="false" customHeight="false" outlineLevel="0" collapsed="false">
      <c r="B202" s="0" t="n">
        <v>421330</v>
      </c>
      <c r="C202" s="0" t="n">
        <v>4</v>
      </c>
      <c r="D202" s="0" t="n">
        <v>42</v>
      </c>
      <c r="E202" s="2" t="n">
        <f aca="false">VLOOKUP(B202,'10'!$B$2:$F$5570,4,0)</f>
        <v>-27.4835</v>
      </c>
      <c r="F202" s="2" t="n">
        <f aca="false">VLOOKUP(B202,'10'!$B$2:$F$5570,5,0)</f>
        <v>-50.3764</v>
      </c>
      <c r="G202" s="3" t="n">
        <f aca="false">VLOOKUP(B202,'10'!$B$2:$J$5570,6,0)</f>
        <v>5084.27443290489</v>
      </c>
      <c r="H202" s="0" t="n">
        <f aca="false">IFERROR(IF(I202=K202,0,1),1)</f>
        <v>0</v>
      </c>
      <c r="I202" s="0" t="s">
        <v>4329</v>
      </c>
      <c r="K202" s="4" t="str">
        <f aca="false">VLOOKUP(I202,'[1]42-SC'!K$1:K$1048576,1,0)</f>
        <v>'Ponte_Alta'</v>
      </c>
      <c r="N202" s="0" t="n">
        <v>4714</v>
      </c>
    </row>
    <row r="203" customFormat="false" ht="12.8" hidden="false" customHeight="false" outlineLevel="0" collapsed="false">
      <c r="B203" s="0" t="n">
        <v>421335</v>
      </c>
      <c r="C203" s="0" t="n">
        <v>4</v>
      </c>
      <c r="D203" s="0" t="n">
        <v>42</v>
      </c>
      <c r="E203" s="2" t="n">
        <f aca="false">VLOOKUP(B203,'10'!$B$2:$F$5570,4,0)</f>
        <v>-27.1591</v>
      </c>
      <c r="F203" s="2" t="n">
        <f aca="false">VLOOKUP(B203,'10'!$B$2:$F$5570,5,0)</f>
        <v>-50.4659</v>
      </c>
      <c r="G203" s="3" t="n">
        <f aca="false">VLOOKUP(B203,'10'!$B$2:$J$5570,6,0)</f>
        <v>3675.69097737375</v>
      </c>
      <c r="H203" s="0" t="n">
        <f aca="false">IFERROR(IF(I203=K203,0,1),1)</f>
        <v>1</v>
      </c>
      <c r="I203" s="0" t="s">
        <v>4330</v>
      </c>
      <c r="K203" s="4" t="e">
        <f aca="false">VLOOKUP(I203,'[1]42-SC'!K$1:K$1048576,1,0)</f>
        <v>#N/A</v>
      </c>
      <c r="N203" s="0" t="n">
        <v>3408</v>
      </c>
    </row>
    <row r="204" customFormat="false" ht="12.8" hidden="false" customHeight="false" outlineLevel="0" collapsed="false">
      <c r="B204" s="0" t="n">
        <v>421340</v>
      </c>
      <c r="C204" s="0" t="n">
        <v>4</v>
      </c>
      <c r="D204" s="0" t="n">
        <v>42</v>
      </c>
      <c r="E204" s="2" t="n">
        <f aca="false">VLOOKUP(B204,'10'!$B$2:$F$5570,4,0)</f>
        <v>-26.8733</v>
      </c>
      <c r="F204" s="2" t="n">
        <f aca="false">VLOOKUP(B204,'10'!$B$2:$F$5570,5,0)</f>
        <v>-52.0112</v>
      </c>
      <c r="G204" s="3" t="n">
        <f aca="false">VLOOKUP(B204,'10'!$B$2:$J$5570,6,0)</f>
        <v>12459.3844397364</v>
      </c>
      <c r="H204" s="0" t="n">
        <f aca="false">IFERROR(IF(I204=K204,0,1),1)</f>
        <v>0</v>
      </c>
      <c r="I204" s="0" t="s">
        <v>4331</v>
      </c>
      <c r="K204" s="4" t="str">
        <f aca="false">VLOOKUP(I204,'[1]42-SC'!K$1:K$1048576,1,0)</f>
        <v>'Ponte_Serrada'</v>
      </c>
      <c r="N204" s="0" t="n">
        <v>11552</v>
      </c>
    </row>
    <row r="205" customFormat="false" ht="12.8" hidden="false" customHeight="false" outlineLevel="0" collapsed="false">
      <c r="B205" s="0" t="n">
        <v>421350</v>
      </c>
      <c r="C205" s="0" t="n">
        <v>4</v>
      </c>
      <c r="D205" s="0" t="n">
        <v>42</v>
      </c>
      <c r="E205" s="2" t="n">
        <f aca="false">VLOOKUP(B205,'10'!$B$2:$F$5570,4,0)</f>
        <v>-27.1586</v>
      </c>
      <c r="F205" s="2" t="n">
        <f aca="false">VLOOKUP(B205,'10'!$B$2:$F$5570,5,0)</f>
        <v>-48.5469</v>
      </c>
      <c r="G205" s="3" t="n">
        <f aca="false">VLOOKUP(B205,'10'!$B$2:$J$5570,6,0)</f>
        <v>22470.4653235343</v>
      </c>
      <c r="H205" s="0" t="n">
        <f aca="false">IFERROR(IF(I205=K205,0,1),1)</f>
        <v>1</v>
      </c>
      <c r="I205" s="0" t="s">
        <v>4332</v>
      </c>
      <c r="K205" s="4" t="e">
        <f aca="false">VLOOKUP(I205,'[1]42-SC'!K$1:K$1048576,1,0)</f>
        <v>#N/A</v>
      </c>
      <c r="N205" s="0" t="n">
        <v>20834</v>
      </c>
    </row>
    <row r="206" customFormat="false" ht="12.8" hidden="false" customHeight="false" outlineLevel="0" collapsed="false">
      <c r="B206" s="0" t="n">
        <v>421360</v>
      </c>
      <c r="C206" s="0" t="n">
        <v>4</v>
      </c>
      <c r="D206" s="0" t="n">
        <v>42</v>
      </c>
      <c r="E206" s="2" t="n">
        <f aca="false">VLOOKUP(B206,'10'!$B$2:$F$5570,4,0)</f>
        <v>-26.2451</v>
      </c>
      <c r="F206" s="2" t="n">
        <f aca="false">VLOOKUP(B206,'10'!$B$2:$F$5570,5,0)</f>
        <v>-51.0759</v>
      </c>
      <c r="G206" s="3" t="n">
        <f aca="false">VLOOKUP(B206,'10'!$B$2:$J$5570,6,0)</f>
        <v>38018.8107254767</v>
      </c>
      <c r="H206" s="0" t="n">
        <f aca="false">IFERROR(IF(I206=K206,0,1),1)</f>
        <v>0</v>
      </c>
      <c r="I206" s="0" t="s">
        <v>4333</v>
      </c>
      <c r="K206" s="4" t="str">
        <f aca="false">VLOOKUP(I206,'[1]42-SC'!K$1:K$1048576,1,0)</f>
        <v>'Porto_Uniao'</v>
      </c>
      <c r="N206" s="0" t="n">
        <v>35250</v>
      </c>
    </row>
    <row r="207" customFormat="false" ht="12.8" hidden="false" customHeight="false" outlineLevel="0" collapsed="false">
      <c r="B207" s="0" t="n">
        <v>421370</v>
      </c>
      <c r="C207" s="0" t="n">
        <v>4</v>
      </c>
      <c r="D207" s="0" t="n">
        <v>42</v>
      </c>
      <c r="E207" s="2" t="n">
        <f aca="false">VLOOKUP(B207,'10'!$B$2:$F$5570,4,0)</f>
        <v>-27.2567</v>
      </c>
      <c r="F207" s="2" t="n">
        <f aca="false">VLOOKUP(B207,'10'!$B$2:$F$5570,5,0)</f>
        <v>-49.9301</v>
      </c>
      <c r="G207" s="3" t="n">
        <f aca="false">VLOOKUP(B207,'10'!$B$2:$J$5570,6,0)</f>
        <v>18539.1585123467</v>
      </c>
      <c r="H207" s="0" t="n">
        <f aca="false">IFERROR(IF(I207=K207,0,1),1)</f>
        <v>0</v>
      </c>
      <c r="I207" s="0" t="s">
        <v>4334</v>
      </c>
      <c r="K207" s="4" t="str">
        <f aca="false">VLOOKUP(I207,'[1]42-SC'!K$1:K$1048576,1,0)</f>
        <v>'Pouso_Redondo'</v>
      </c>
      <c r="N207" s="0" t="n">
        <v>17189</v>
      </c>
    </row>
    <row r="208" customFormat="false" ht="12.8" hidden="false" customHeight="false" outlineLevel="0" collapsed="false">
      <c r="B208" s="0" t="n">
        <v>421380</v>
      </c>
      <c r="C208" s="0" t="n">
        <v>4</v>
      </c>
      <c r="D208" s="0" t="n">
        <v>42</v>
      </c>
      <c r="E208" s="2" t="n">
        <f aca="false">VLOOKUP(B208,'10'!$B$2:$F$5570,4,0)</f>
        <v>-29.1918</v>
      </c>
      <c r="F208" s="2" t="n">
        <f aca="false">VLOOKUP(B208,'10'!$B$2:$F$5570,5,0)</f>
        <v>-49.9525</v>
      </c>
      <c r="G208" s="3" t="n">
        <f aca="false">VLOOKUP(B208,'10'!$B$2:$J$5570,6,0)</f>
        <v>7901.44134396717</v>
      </c>
      <c r="H208" s="0" t="n">
        <f aca="false">IFERROR(IF(I208=K208,0,1),1)</f>
        <v>0</v>
      </c>
      <c r="I208" s="0" t="s">
        <v>3617</v>
      </c>
      <c r="K208" s="4" t="str">
        <f aca="false">VLOOKUP(I208,'[1]42-SC'!K$1:K$1048576,1,0)</f>
        <v>'Praia_Grande'</v>
      </c>
      <c r="N208" s="0" t="n">
        <v>7326</v>
      </c>
    </row>
    <row r="209" customFormat="false" ht="12.8" hidden="false" customHeight="false" outlineLevel="0" collapsed="false">
      <c r="B209" s="0" t="n">
        <v>421390</v>
      </c>
      <c r="C209" s="0" t="n">
        <v>4</v>
      </c>
      <c r="D209" s="0" t="n">
        <v>42</v>
      </c>
      <c r="E209" s="2" t="n">
        <f aca="false">VLOOKUP(B209,'10'!$B$2:$F$5570,4,0)</f>
        <v>-27.2218</v>
      </c>
      <c r="F209" s="2" t="n">
        <f aca="false">VLOOKUP(B209,'10'!$B$2:$F$5570,5,0)</f>
        <v>-51.8089</v>
      </c>
      <c r="G209" s="3" t="n">
        <f aca="false">VLOOKUP(B209,'10'!$B$2:$J$5570,6,0)</f>
        <v>1714.89103697895</v>
      </c>
      <c r="H209" s="0" t="n">
        <f aca="false">IFERROR(IF(I209=K209,0,1),1)</f>
        <v>1</v>
      </c>
      <c r="I209" s="0" t="s">
        <v>4335</v>
      </c>
      <c r="K209" s="4" t="e">
        <f aca="false">VLOOKUP(I209,'[1]42-SC'!K$1:K$1048576,1,0)</f>
        <v>#N/A</v>
      </c>
      <c r="N209" s="0" t="n">
        <v>1590</v>
      </c>
    </row>
    <row r="210" customFormat="false" ht="12.8" hidden="false" customHeight="false" outlineLevel="0" collapsed="false">
      <c r="B210" s="0" t="n">
        <v>421400</v>
      </c>
      <c r="C210" s="0" t="n">
        <v>4</v>
      </c>
      <c r="D210" s="0" t="n">
        <v>42</v>
      </c>
      <c r="E210" s="2" t="n">
        <f aca="false">VLOOKUP(B210,'10'!$B$2:$F$5570,4,0)</f>
        <v>-27.0474</v>
      </c>
      <c r="F210" s="2" t="n">
        <f aca="false">VLOOKUP(B210,'10'!$B$2:$F$5570,5,0)</f>
        <v>-49.6246</v>
      </c>
      <c r="G210" s="3" t="n">
        <f aca="false">VLOOKUP(B210,'10'!$B$2:$J$5570,6,0)</f>
        <v>18567.2007557186</v>
      </c>
      <c r="H210" s="0" t="n">
        <f aca="false">IFERROR(IF(I210=K210,0,1),1)</f>
        <v>0</v>
      </c>
      <c r="I210" s="0" t="s">
        <v>4336</v>
      </c>
      <c r="K210" s="4" t="str">
        <f aca="false">VLOOKUP(I210,'[1]42-SC'!K$1:K$1048576,1,0)</f>
        <v>'Presidente_Getulio'</v>
      </c>
      <c r="N210" s="0" t="n">
        <v>17215</v>
      </c>
    </row>
    <row r="211" customFormat="false" ht="12.8" hidden="false" customHeight="false" outlineLevel="0" collapsed="false">
      <c r="B211" s="0" t="n">
        <v>421410</v>
      </c>
      <c r="C211" s="0" t="n">
        <v>4</v>
      </c>
      <c r="D211" s="0" t="n">
        <v>42</v>
      </c>
      <c r="E211" s="2" t="n">
        <f aca="false">VLOOKUP(B211,'10'!$B$2:$F$5570,4,0)</f>
        <v>-27.2768</v>
      </c>
      <c r="F211" s="2" t="n">
        <f aca="false">VLOOKUP(B211,'10'!$B$2:$F$5570,5,0)</f>
        <v>-49.3889</v>
      </c>
      <c r="G211" s="3" t="n">
        <f aca="false">VLOOKUP(B211,'10'!$B$2:$J$5570,6,0)</f>
        <v>2469.87451237849</v>
      </c>
      <c r="H211" s="0" t="n">
        <f aca="false">IFERROR(IF(I211=K211,0,1),1)</f>
        <v>1</v>
      </c>
      <c r="I211" s="0" t="s">
        <v>4337</v>
      </c>
      <c r="K211" s="4" t="e">
        <f aca="false">VLOOKUP(I211,'[1]42-SC'!K$1:K$1048576,1,0)</f>
        <v>#N/A</v>
      </c>
      <c r="N211" s="0" t="n">
        <v>2290</v>
      </c>
    </row>
    <row r="212" customFormat="false" ht="12.8" hidden="false" customHeight="false" outlineLevel="0" collapsed="false">
      <c r="B212" s="0" t="n">
        <v>421415</v>
      </c>
      <c r="C212" s="0" t="n">
        <v>4</v>
      </c>
      <c r="D212" s="0" t="n">
        <v>42</v>
      </c>
      <c r="E212" s="2" t="n">
        <f aca="false">VLOOKUP(B212,'10'!$B$2:$F$5570,4,0)</f>
        <v>-26.4441</v>
      </c>
      <c r="F212" s="2" t="n">
        <f aca="false">VLOOKUP(B212,'10'!$B$2:$F$5570,5,0)</f>
        <v>-53.5994</v>
      </c>
      <c r="G212" s="3" t="n">
        <f aca="false">VLOOKUP(B212,'10'!$B$2:$J$5570,6,0)</f>
        <v>3139.65270984008</v>
      </c>
      <c r="H212" s="0" t="n">
        <f aca="false">IFERROR(IF(I212=K212,0,1),1)</f>
        <v>1</v>
      </c>
      <c r="I212" s="0" t="s">
        <v>4338</v>
      </c>
      <c r="K212" s="4" t="e">
        <f aca="false">VLOOKUP(I212,'[1]42-SC'!K$1:K$1048576,1,0)</f>
        <v>#N/A</v>
      </c>
      <c r="N212" s="0" t="n">
        <v>2911</v>
      </c>
    </row>
    <row r="213" customFormat="false" ht="12.8" hidden="false" customHeight="false" outlineLevel="0" collapsed="false">
      <c r="B213" s="0" t="n">
        <v>421420</v>
      </c>
      <c r="C213" s="0" t="n">
        <v>4</v>
      </c>
      <c r="D213" s="0" t="n">
        <v>42</v>
      </c>
      <c r="E213" s="2" t="n">
        <f aca="false">VLOOKUP(B213,'10'!$B$2:$F$5570,4,0)</f>
        <v>-26.7264</v>
      </c>
      <c r="F213" s="2" t="n">
        <f aca="false">VLOOKUP(B213,'10'!$B$2:$F$5570,5,0)</f>
        <v>-52.724</v>
      </c>
      <c r="G213" s="3" t="n">
        <f aca="false">VLOOKUP(B213,'10'!$B$2:$J$5570,6,0)</f>
        <v>10727.2366376054</v>
      </c>
      <c r="H213" s="0" t="n">
        <f aca="false">IFERROR(IF(I213=K213,0,1),1)</f>
        <v>0</v>
      </c>
      <c r="I213" s="0" t="s">
        <v>4339</v>
      </c>
      <c r="K213" s="4" t="str">
        <f aca="false">VLOOKUP(I213,'[1]42-SC'!K$1:K$1048576,1,0)</f>
        <v>'Quilombo'</v>
      </c>
      <c r="N213" s="0" t="n">
        <v>9946</v>
      </c>
    </row>
    <row r="214" customFormat="false" ht="12.8" hidden="false" customHeight="false" outlineLevel="0" collapsed="false">
      <c r="B214" s="0" t="n">
        <v>421430</v>
      </c>
      <c r="C214" s="0" t="n">
        <v>4</v>
      </c>
      <c r="D214" s="0" t="n">
        <v>42</v>
      </c>
      <c r="E214" s="2" t="n">
        <f aca="false">VLOOKUP(B214,'10'!$B$2:$F$5570,4,0)</f>
        <v>-27.6727</v>
      </c>
      <c r="F214" s="2" t="n">
        <f aca="false">VLOOKUP(B214,'10'!$B$2:$F$5570,5,0)</f>
        <v>-49.0191</v>
      </c>
      <c r="G214" s="3" t="n">
        <f aca="false">VLOOKUP(B214,'10'!$B$2:$J$5570,6,0)</f>
        <v>3093.27515349411</v>
      </c>
      <c r="H214" s="0" t="n">
        <f aca="false">IFERROR(IF(I214=K214,0,1),1)</f>
        <v>1</v>
      </c>
      <c r="I214" s="0" t="s">
        <v>4340</v>
      </c>
      <c r="K214" s="4" t="e">
        <f aca="false">VLOOKUP(I214,'[1]42-SC'!K$1:K$1048576,1,0)</f>
        <v>#N/A</v>
      </c>
      <c r="N214" s="0" t="n">
        <v>2868</v>
      </c>
    </row>
    <row r="215" customFormat="false" ht="12.8" hidden="false" customHeight="false" outlineLevel="0" collapsed="false">
      <c r="B215" s="0" t="n">
        <v>421440</v>
      </c>
      <c r="C215" s="0" t="n">
        <v>4</v>
      </c>
      <c r="D215" s="0" t="n">
        <v>42</v>
      </c>
      <c r="E215" s="2" t="n">
        <f aca="false">VLOOKUP(B215,'10'!$B$2:$F$5570,4,0)</f>
        <v>-26.8946</v>
      </c>
      <c r="F215" s="2" t="n">
        <f aca="false">VLOOKUP(B215,'10'!$B$2:$F$5570,5,0)</f>
        <v>-51.0674</v>
      </c>
      <c r="G215" s="3" t="n">
        <f aca="false">VLOOKUP(B215,'10'!$B$2:$J$5570,6,0)</f>
        <v>6695.6248789719</v>
      </c>
      <c r="H215" s="0" t="n">
        <f aca="false">IFERROR(IF(I215=K215,0,1),1)</f>
        <v>1</v>
      </c>
      <c r="I215" s="0" t="s">
        <v>4341</v>
      </c>
      <c r="K215" s="4" t="e">
        <f aca="false">VLOOKUP(I215,'[1]42-SC'!K$1:K$1048576,1,0)</f>
        <v>#N/A</v>
      </c>
      <c r="N215" s="0" t="n">
        <v>6208</v>
      </c>
    </row>
    <row r="216" customFormat="false" ht="12.8" hidden="false" customHeight="false" outlineLevel="0" collapsed="false">
      <c r="B216" s="0" t="n">
        <v>421450</v>
      </c>
      <c r="C216" s="0" t="n">
        <v>4</v>
      </c>
      <c r="D216" s="0" t="n">
        <v>42</v>
      </c>
      <c r="E216" s="2" t="n">
        <f aca="false">VLOOKUP(B216,'10'!$B$2:$F$5570,4,0)</f>
        <v>-26.9452</v>
      </c>
      <c r="F216" s="2" t="n">
        <f aca="false">VLOOKUP(B216,'10'!$B$2:$F$5570,5,0)</f>
        <v>-50.136</v>
      </c>
      <c r="G216" s="3" t="n">
        <f aca="false">VLOOKUP(B216,'10'!$B$2:$J$5570,6,0)</f>
        <v>6448.63742773406</v>
      </c>
      <c r="H216" s="0" t="n">
        <f aca="false">IFERROR(IF(I216=K216,0,1),1)</f>
        <v>0</v>
      </c>
      <c r="I216" s="0" t="s">
        <v>4342</v>
      </c>
      <c r="K216" s="4" t="str">
        <f aca="false">VLOOKUP(I216,'[1]42-SC'!K$1:K$1048576,1,0)</f>
        <v>'Rio_Do_Campo'</v>
      </c>
      <c r="N216" s="0" t="n">
        <v>5979</v>
      </c>
    </row>
    <row r="217" customFormat="false" ht="12.8" hidden="false" customHeight="false" outlineLevel="0" collapsed="false">
      <c r="B217" s="0" t="n">
        <v>421460</v>
      </c>
      <c r="C217" s="0" t="n">
        <v>4</v>
      </c>
      <c r="D217" s="0" t="n">
        <v>42</v>
      </c>
      <c r="E217" s="2" t="n">
        <f aca="false">VLOOKUP(B217,'10'!$B$2:$F$5570,4,0)</f>
        <v>-27.1952</v>
      </c>
      <c r="F217" s="2" t="n">
        <f aca="false">VLOOKUP(B217,'10'!$B$2:$F$5570,5,0)</f>
        <v>-49.7989</v>
      </c>
      <c r="G217" s="3" t="n">
        <f aca="false">VLOOKUP(B217,'10'!$B$2:$J$5570,6,0)</f>
        <v>8041.65256082708</v>
      </c>
      <c r="H217" s="0" t="n">
        <f aca="false">IFERROR(IF(I217=K217,0,1),1)</f>
        <v>1</v>
      </c>
      <c r="I217" s="0" t="s">
        <v>4343</v>
      </c>
      <c r="K217" s="4" t="e">
        <f aca="false">VLOOKUP(I217,'[1]42-SC'!K$1:K$1048576,1,0)</f>
        <v>#N/A</v>
      </c>
      <c r="N217" s="0" t="n">
        <v>7456</v>
      </c>
    </row>
    <row r="218" customFormat="false" ht="12.8" hidden="false" customHeight="false" outlineLevel="0" collapsed="false">
      <c r="B218" s="0" t="n">
        <v>421470</v>
      </c>
      <c r="C218" s="0" t="n">
        <v>4</v>
      </c>
      <c r="D218" s="0" t="n">
        <v>42</v>
      </c>
      <c r="E218" s="2" t="n">
        <f aca="false">VLOOKUP(B218,'10'!$B$2:$F$5570,4,0)</f>
        <v>-26.7398</v>
      </c>
      <c r="F218" s="2" t="n">
        <f aca="false">VLOOKUP(B218,'10'!$B$2:$F$5570,5,0)</f>
        <v>-49.2718</v>
      </c>
      <c r="G218" s="3" t="n">
        <f aca="false">VLOOKUP(B218,'10'!$B$2:$J$5570,6,0)</f>
        <v>12448.5989615164</v>
      </c>
      <c r="H218" s="0" t="n">
        <f aca="false">IFERROR(IF(I218=K218,0,1),1)</f>
        <v>0</v>
      </c>
      <c r="I218" s="0" t="s">
        <v>4344</v>
      </c>
      <c r="K218" s="4" t="str">
        <f aca="false">VLOOKUP(I218,'[1]42-SC'!K$1:K$1048576,1,0)</f>
        <v>'Rio_Dos_Cedros'</v>
      </c>
      <c r="N218" s="0" t="n">
        <v>11542</v>
      </c>
    </row>
    <row r="219" customFormat="false" ht="12.8" hidden="false" customHeight="false" outlineLevel="0" collapsed="false">
      <c r="B219" s="0" t="n">
        <v>421480</v>
      </c>
      <c r="C219" s="0" t="n">
        <v>4</v>
      </c>
      <c r="D219" s="0" t="n">
        <v>42</v>
      </c>
      <c r="E219" s="2" t="n">
        <f aca="false">VLOOKUP(B219,'10'!$B$2:$F$5570,4,0)</f>
        <v>-27.2156</v>
      </c>
      <c r="F219" s="2" t="n">
        <f aca="false">VLOOKUP(B219,'10'!$B$2:$F$5570,5,0)</f>
        <v>-49.643</v>
      </c>
      <c r="G219" s="3" t="n">
        <f aca="false">VLOOKUP(B219,'10'!$B$2:$J$5570,6,0)</f>
        <v>75606.2023221538</v>
      </c>
      <c r="H219" s="0" t="n">
        <f aca="false">IFERROR(IF(I219=K219,0,1),1)</f>
        <v>0</v>
      </c>
      <c r="I219" s="0" t="s">
        <v>4345</v>
      </c>
      <c r="K219" s="4" t="str">
        <f aca="false">VLOOKUP(I219,'[1]42-SC'!K$1:K$1048576,1,0)</f>
        <v>'Rio_Do_Sul'</v>
      </c>
      <c r="N219" s="0" t="n">
        <v>70100</v>
      </c>
    </row>
    <row r="220" customFormat="false" ht="12.8" hidden="false" customHeight="false" outlineLevel="0" collapsed="false">
      <c r="B220" s="0" t="n">
        <v>421490</v>
      </c>
      <c r="C220" s="0" t="n">
        <v>4</v>
      </c>
      <c r="D220" s="0" t="n">
        <v>42</v>
      </c>
      <c r="E220" s="2" t="n">
        <f aca="false">VLOOKUP(B220,'10'!$B$2:$F$5570,4,0)</f>
        <v>-28.1244</v>
      </c>
      <c r="F220" s="2" t="n">
        <f aca="false">VLOOKUP(B220,'10'!$B$2:$F$5570,5,0)</f>
        <v>-49.1068</v>
      </c>
      <c r="G220" s="3" t="n">
        <f aca="false">VLOOKUP(B220,'10'!$B$2:$J$5570,6,0)</f>
        <v>4962.39852901897</v>
      </c>
      <c r="H220" s="0" t="n">
        <f aca="false">IFERROR(IF(I220=K220,0,1),1)</f>
        <v>0</v>
      </c>
      <c r="I220" s="0" t="s">
        <v>4346</v>
      </c>
      <c r="K220" s="4" t="str">
        <f aca="false">VLOOKUP(I220,'[1]42-SC'!K$1:K$1048576,1,0)</f>
        <v>'Rio_Fortuna'</v>
      </c>
      <c r="N220" s="0" t="n">
        <v>4601</v>
      </c>
    </row>
    <row r="221" customFormat="false" ht="12.8" hidden="false" customHeight="false" outlineLevel="0" collapsed="false">
      <c r="B221" s="0" t="n">
        <v>421500</v>
      </c>
      <c r="C221" s="0" t="n">
        <v>4</v>
      </c>
      <c r="D221" s="0" t="n">
        <v>42</v>
      </c>
      <c r="E221" s="2" t="n">
        <f aca="false">VLOOKUP(B221,'10'!$B$2:$F$5570,4,0)</f>
        <v>-26.2591</v>
      </c>
      <c r="F221" s="2" t="n">
        <f aca="false">VLOOKUP(B221,'10'!$B$2:$F$5570,5,0)</f>
        <v>-49.5177</v>
      </c>
      <c r="G221" s="3" t="n">
        <f aca="false">VLOOKUP(B221,'10'!$B$2:$J$5570,6,0)</f>
        <v>45413.3345931042</v>
      </c>
      <c r="H221" s="0" t="n">
        <f aca="false">IFERROR(IF(I221=K221,0,1),1)</f>
        <v>0</v>
      </c>
      <c r="I221" s="0" t="s">
        <v>4347</v>
      </c>
      <c r="K221" s="4" t="str">
        <f aca="false">VLOOKUP(I221,'[1]42-SC'!K$1:K$1048576,1,0)</f>
        <v>'Rio_Negrinho'</v>
      </c>
      <c r="N221" s="0" t="n">
        <v>42106</v>
      </c>
    </row>
    <row r="222" customFormat="false" ht="12.8" hidden="false" customHeight="false" outlineLevel="0" collapsed="false">
      <c r="B222" s="0" t="n">
        <v>421505</v>
      </c>
      <c r="C222" s="0" t="n">
        <v>4</v>
      </c>
      <c r="D222" s="0" t="n">
        <v>42</v>
      </c>
      <c r="E222" s="2" t="n">
        <f aca="false">VLOOKUP(B222,'10'!$B$2:$F$5570,4,0)</f>
        <v>-27.8592</v>
      </c>
      <c r="F222" s="2" t="n">
        <f aca="false">VLOOKUP(B222,'10'!$B$2:$F$5570,5,0)</f>
        <v>-49.7754</v>
      </c>
      <c r="G222" s="3" t="n">
        <f aca="false">VLOOKUP(B222,'10'!$B$2:$J$5570,6,0)</f>
        <v>2676.95569420236</v>
      </c>
      <c r="H222" s="0" t="n">
        <f aca="false">IFERROR(IF(I222=K222,0,1),1)</f>
        <v>1</v>
      </c>
      <c r="I222" s="0" t="s">
        <v>4348</v>
      </c>
      <c r="K222" s="4" t="e">
        <f aca="false">VLOOKUP(I222,'[1]42-SC'!K$1:K$1048576,1,0)</f>
        <v>#N/A</v>
      </c>
      <c r="N222" s="0" t="n">
        <v>2482</v>
      </c>
    </row>
    <row r="223" customFormat="false" ht="12.8" hidden="false" customHeight="false" outlineLevel="0" collapsed="false">
      <c r="B223" s="0" t="n">
        <v>421507</v>
      </c>
      <c r="C223" s="0" t="n">
        <v>4</v>
      </c>
      <c r="D223" s="0" t="n">
        <v>42</v>
      </c>
      <c r="E223" s="2" t="n">
        <f aca="false">VLOOKUP(B223,'10'!$B$2:$F$5570,4,0)</f>
        <v>-27.0653</v>
      </c>
      <c r="F223" s="2" t="n">
        <f aca="false">VLOOKUP(B223,'10'!$B$2:$F$5570,5,0)</f>
        <v>-53.3265</v>
      </c>
      <c r="G223" s="3" t="n">
        <f aca="false">VLOOKUP(B223,'10'!$B$2:$J$5570,6,0)</f>
        <v>5000.14770278894</v>
      </c>
      <c r="H223" s="0" t="n">
        <f aca="false">IFERROR(IF(I223=K223,0,1),1)</f>
        <v>1</v>
      </c>
      <c r="I223" s="0" t="s">
        <v>4349</v>
      </c>
      <c r="K223" s="4" t="e">
        <f aca="false">VLOOKUP(I223,'[1]42-SC'!K$1:K$1048576,1,0)</f>
        <v>#N/A</v>
      </c>
      <c r="N223" s="0" t="n">
        <v>4636</v>
      </c>
    </row>
    <row r="224" customFormat="false" ht="12.8" hidden="false" customHeight="false" outlineLevel="0" collapsed="false">
      <c r="B224" s="0" t="n">
        <v>421510</v>
      </c>
      <c r="C224" s="0" t="n">
        <v>4</v>
      </c>
      <c r="D224" s="0" t="n">
        <v>42</v>
      </c>
      <c r="E224" s="2" t="n">
        <f aca="false">VLOOKUP(B224,'10'!$B$2:$F$5570,4,0)</f>
        <v>-26.9243</v>
      </c>
      <c r="F224" s="2" t="n">
        <f aca="false">VLOOKUP(B224,'10'!$B$2:$F$5570,5,0)</f>
        <v>-49.3649</v>
      </c>
      <c r="G224" s="3" t="n">
        <f aca="false">VLOOKUP(B224,'10'!$B$2:$J$5570,6,0)</f>
        <v>12405.4570486364</v>
      </c>
      <c r="H224" s="0" t="n">
        <f aca="false">IFERROR(IF(I224=K224,0,1),1)</f>
        <v>1</v>
      </c>
      <c r="I224" s="0" t="s">
        <v>4350</v>
      </c>
      <c r="K224" s="4" t="e">
        <f aca="false">VLOOKUP(I224,'[1]42-SC'!K$1:K$1048576,1,0)</f>
        <v>#N/A</v>
      </c>
      <c r="N224" s="0" t="n">
        <v>11502</v>
      </c>
    </row>
    <row r="225" customFormat="false" ht="12.8" hidden="false" customHeight="false" outlineLevel="0" collapsed="false">
      <c r="B225" s="0" t="n">
        <v>421520</v>
      </c>
      <c r="C225" s="0" t="n">
        <v>4</v>
      </c>
      <c r="D225" s="0" t="n">
        <v>42</v>
      </c>
      <c r="E225" s="2" t="n">
        <f aca="false">VLOOKUP(B225,'10'!$B$2:$F$5570,4,0)</f>
        <v>-26.6809</v>
      </c>
      <c r="F225" s="2" t="n">
        <f aca="false">VLOOKUP(B225,'10'!$B$2:$F$5570,5,0)</f>
        <v>-53.3172</v>
      </c>
      <c r="G225" s="3" t="n">
        <f aca="false">VLOOKUP(B225,'10'!$B$2:$J$5570,6,0)</f>
        <v>5274.09884957677</v>
      </c>
      <c r="H225" s="0" t="n">
        <f aca="false">IFERROR(IF(I225=K225,0,1),1)</f>
        <v>1</v>
      </c>
      <c r="I225" s="0" t="s">
        <v>4351</v>
      </c>
      <c r="K225" s="4" t="e">
        <f aca="false">VLOOKUP(I225,'[1]42-SC'!K$1:K$1048576,1,0)</f>
        <v>#N/A</v>
      </c>
      <c r="N225" s="0" t="n">
        <v>4890</v>
      </c>
    </row>
    <row r="226" customFormat="false" ht="12.8" hidden="false" customHeight="false" outlineLevel="0" collapsed="false">
      <c r="B226" s="0" t="n">
        <v>421530</v>
      </c>
      <c r="C226" s="0" t="n">
        <v>4</v>
      </c>
      <c r="D226" s="0" t="n">
        <v>42</v>
      </c>
      <c r="E226" s="2" t="n">
        <f aca="false">VLOOKUP(B226,'10'!$B$2:$F$5570,4,0)</f>
        <v>-26.9798</v>
      </c>
      <c r="F226" s="2" t="n">
        <f aca="false">VLOOKUP(B226,'10'!$B$2:$F$5570,5,0)</f>
        <v>-49.9988</v>
      </c>
      <c r="G226" s="3" t="n">
        <f aca="false">VLOOKUP(B226,'10'!$B$2:$J$5570,6,0)</f>
        <v>8225.00569056697</v>
      </c>
      <c r="H226" s="0" t="n">
        <f aca="false">IFERROR(IF(I226=K226,0,1),1)</f>
        <v>0</v>
      </c>
      <c r="I226" s="0" t="s">
        <v>4352</v>
      </c>
      <c r="K226" s="4" t="str">
        <f aca="false">VLOOKUP(I226,'[1]42-SC'!K$1:K$1048576,1,0)</f>
        <v>'Salete'</v>
      </c>
      <c r="N226" s="0" t="n">
        <v>7626</v>
      </c>
    </row>
    <row r="227" customFormat="false" ht="12.8" hidden="false" customHeight="false" outlineLevel="0" collapsed="false">
      <c r="B227" s="0" t="n">
        <v>421535</v>
      </c>
      <c r="C227" s="0" t="n">
        <v>4</v>
      </c>
      <c r="D227" s="0" t="n">
        <v>42</v>
      </c>
      <c r="E227" s="2" t="n">
        <f aca="false">VLOOKUP(B227,'10'!$B$2:$F$5570,4,0)</f>
        <v>-26.6049</v>
      </c>
      <c r="F227" s="2" t="n">
        <f aca="false">VLOOKUP(B227,'10'!$B$2:$F$5570,5,0)</f>
        <v>-53.0578</v>
      </c>
      <c r="G227" s="3" t="n">
        <f aca="false">VLOOKUP(B227,'10'!$B$2:$J$5570,6,0)</f>
        <v>4107.11010617349</v>
      </c>
      <c r="H227" s="0" t="n">
        <f aca="false">IFERROR(IF(I227=K227,0,1),1)</f>
        <v>1</v>
      </c>
      <c r="I227" s="0" t="s">
        <v>3662</v>
      </c>
      <c r="K227" s="4" t="e">
        <f aca="false">VLOOKUP(I227,'[1]42-SC'!K$1:K$1048576,1,0)</f>
        <v>#N/A</v>
      </c>
      <c r="N227" s="0" t="n">
        <v>3808</v>
      </c>
    </row>
    <row r="228" customFormat="false" ht="12.8" hidden="false" customHeight="false" outlineLevel="0" collapsed="false">
      <c r="B228" s="0" t="n">
        <v>421540</v>
      </c>
      <c r="C228" s="0" t="n">
        <v>4</v>
      </c>
      <c r="D228" s="0" t="n">
        <v>42</v>
      </c>
      <c r="E228" s="2" t="n">
        <f aca="false">VLOOKUP(B228,'10'!$B$2:$F$5570,4,0)</f>
        <v>-26.903</v>
      </c>
      <c r="F228" s="2" t="n">
        <f aca="false">VLOOKUP(B228,'10'!$B$2:$F$5570,5,0)</f>
        <v>-51.4043</v>
      </c>
      <c r="G228" s="3" t="n">
        <f aca="false">VLOOKUP(B228,'10'!$B$2:$J$5570,6,0)</f>
        <v>5047.60380695691</v>
      </c>
      <c r="H228" s="0" t="n">
        <f aca="false">IFERROR(IF(I228=K228,0,1),1)</f>
        <v>0</v>
      </c>
      <c r="I228" s="0" t="s">
        <v>4353</v>
      </c>
      <c r="K228" s="4" t="str">
        <f aca="false">VLOOKUP(I228,'[1]42-SC'!K$1:K$1048576,1,0)</f>
        <v>'Salto_Veloso'</v>
      </c>
      <c r="N228" s="0" t="n">
        <v>4680</v>
      </c>
    </row>
    <row r="229" customFormat="false" ht="12.8" hidden="false" customHeight="false" outlineLevel="0" collapsed="false">
      <c r="B229" s="0" t="n">
        <v>421545</v>
      </c>
      <c r="C229" s="0" t="n">
        <v>4</v>
      </c>
      <c r="D229" s="0" t="n">
        <v>42</v>
      </c>
      <c r="E229" s="2" t="n">
        <f aca="false">VLOOKUP(B229,'10'!$B$2:$F$5570,4,0)</f>
        <v>-28.6326</v>
      </c>
      <c r="F229" s="2" t="n">
        <f aca="false">VLOOKUP(B229,'10'!$B$2:$F$5570,5,0)</f>
        <v>-49.1322</v>
      </c>
      <c r="G229" s="3" t="n">
        <f aca="false">VLOOKUP(B229,'10'!$B$2:$J$5570,6,0)</f>
        <v>13423.6061926038</v>
      </c>
      <c r="H229" s="0" t="n">
        <f aca="false">IFERROR(IF(I229=K229,0,1),1)</f>
        <v>1</v>
      </c>
      <c r="I229" s="0" t="s">
        <v>4354</v>
      </c>
      <c r="K229" s="4" t="e">
        <f aca="false">VLOOKUP(I229,'[1]42-SC'!K$1:K$1048576,1,0)</f>
        <v>#N/A</v>
      </c>
      <c r="N229" s="0" t="n">
        <v>12446</v>
      </c>
    </row>
    <row r="230" customFormat="false" ht="12.8" hidden="false" customHeight="false" outlineLevel="0" collapsed="false">
      <c r="B230" s="0" t="n">
        <v>421550</v>
      </c>
      <c r="C230" s="0" t="n">
        <v>4</v>
      </c>
      <c r="D230" s="0" t="n">
        <v>42</v>
      </c>
      <c r="E230" s="2" t="n">
        <f aca="false">VLOOKUP(B230,'10'!$B$2:$F$5570,4,0)</f>
        <v>-26.9592</v>
      </c>
      <c r="F230" s="2" t="n">
        <f aca="false">VLOOKUP(B230,'10'!$B$2:$F$5570,5,0)</f>
        <v>-50.4252</v>
      </c>
      <c r="G230" s="3" t="n">
        <f aca="false">VLOOKUP(B230,'10'!$B$2:$J$5570,6,0)</f>
        <v>18055.969088091</v>
      </c>
      <c r="H230" s="0" t="n">
        <f aca="false">IFERROR(IF(I230=K230,0,1),1)</f>
        <v>0</v>
      </c>
      <c r="I230" s="0" t="s">
        <v>1403</v>
      </c>
      <c r="K230" s="4" t="str">
        <f aca="false">VLOOKUP(I230,'[1]42-SC'!K$1:K$1048576,1,0)</f>
        <v>'Santa_Cecilia'</v>
      </c>
      <c r="N230" s="0" t="n">
        <v>16741</v>
      </c>
    </row>
    <row r="231" customFormat="false" ht="12.8" hidden="false" customHeight="false" outlineLevel="0" collapsed="false">
      <c r="B231" s="0" t="n">
        <v>421555</v>
      </c>
      <c r="C231" s="0" t="n">
        <v>4</v>
      </c>
      <c r="D231" s="0" t="n">
        <v>42</v>
      </c>
      <c r="E231" s="2" t="n">
        <f aca="false">VLOOKUP(B231,'10'!$B$2:$F$5570,4,0)</f>
        <v>-26.937</v>
      </c>
      <c r="F231" s="2" t="n">
        <f aca="false">VLOOKUP(B231,'10'!$B$2:$F$5570,5,0)</f>
        <v>-53.6214</v>
      </c>
      <c r="G231" s="3" t="n">
        <f aca="false">VLOOKUP(B231,'10'!$B$2:$J$5570,6,0)</f>
        <v>2423.49695603252</v>
      </c>
      <c r="H231" s="0" t="n">
        <f aca="false">IFERROR(IF(I231=K231,0,1),1)</f>
        <v>1</v>
      </c>
      <c r="I231" s="0" t="s">
        <v>628</v>
      </c>
      <c r="K231" s="4" t="e">
        <f aca="false">VLOOKUP(I231,'[1]42-SC'!K$1:K$1048576,1,0)</f>
        <v>#N/A</v>
      </c>
      <c r="N231" s="0" t="n">
        <v>2247</v>
      </c>
    </row>
    <row r="232" customFormat="false" ht="12.8" hidden="false" customHeight="false" outlineLevel="0" collapsed="false">
      <c r="B232" s="0" t="n">
        <v>421560</v>
      </c>
      <c r="C232" s="0" t="n">
        <v>4</v>
      </c>
      <c r="D232" s="0" t="n">
        <v>42</v>
      </c>
      <c r="E232" s="2" t="n">
        <f aca="false">VLOOKUP(B232,'10'!$B$2:$F$5570,4,0)</f>
        <v>-28.0331</v>
      </c>
      <c r="F232" s="2" t="n">
        <f aca="false">VLOOKUP(B232,'10'!$B$2:$F$5570,5,0)</f>
        <v>-49.133</v>
      </c>
      <c r="G232" s="3" t="n">
        <f aca="false">VLOOKUP(B232,'10'!$B$2:$J$5570,6,0)</f>
        <v>2304.85669561259</v>
      </c>
      <c r="H232" s="0" t="n">
        <f aca="false">IFERROR(IF(I232=K232,0,1),1)</f>
        <v>1</v>
      </c>
      <c r="I232" s="0" t="s">
        <v>1769</v>
      </c>
      <c r="K232" s="4" t="e">
        <f aca="false">VLOOKUP(I232,'[1]42-SC'!K$1:K$1048576,1,0)</f>
        <v>#N/A</v>
      </c>
      <c r="N232" s="0" t="n">
        <v>2137</v>
      </c>
    </row>
    <row r="233" customFormat="false" ht="12.8" hidden="false" customHeight="false" outlineLevel="0" collapsed="false">
      <c r="B233" s="0" t="n">
        <v>421565</v>
      </c>
      <c r="C233" s="0" t="n">
        <v>4</v>
      </c>
      <c r="D233" s="0" t="n">
        <v>42</v>
      </c>
      <c r="E233" s="2" t="n">
        <f aca="false">VLOOKUP(B233,'10'!$B$2:$F$5570,4,0)</f>
        <v>-29.1313</v>
      </c>
      <c r="F233" s="2" t="n">
        <f aca="false">VLOOKUP(B233,'10'!$B$2:$F$5570,5,0)</f>
        <v>-49.7109</v>
      </c>
      <c r="G233" s="3" t="n">
        <f aca="false">VLOOKUP(B233,'10'!$B$2:$J$5570,6,0)</f>
        <v>8992.9317398305</v>
      </c>
      <c r="H233" s="0" t="n">
        <f aca="false">IFERROR(IF(I233=K233,0,1),1)</f>
        <v>1</v>
      </c>
      <c r="I233" s="0" t="s">
        <v>4355</v>
      </c>
      <c r="K233" s="4" t="e">
        <f aca="false">VLOOKUP(I233,'[1]42-SC'!K$1:K$1048576,1,0)</f>
        <v>#N/A</v>
      </c>
      <c r="N233" s="0" t="n">
        <v>8338</v>
      </c>
    </row>
    <row r="234" customFormat="false" ht="12.8" hidden="false" customHeight="false" outlineLevel="0" collapsed="false">
      <c r="B234" s="0" t="n">
        <v>421567</v>
      </c>
      <c r="C234" s="0" t="n">
        <v>4</v>
      </c>
      <c r="D234" s="0" t="n">
        <v>42</v>
      </c>
      <c r="E234" s="2" t="n">
        <f aca="false">VLOOKUP(B234,'10'!$B$2:$F$5570,4,0)</f>
        <v>-26.7813</v>
      </c>
      <c r="F234" s="2" t="n">
        <f aca="false">VLOOKUP(B234,'10'!$B$2:$F$5570,5,0)</f>
        <v>-50.009</v>
      </c>
      <c r="G234" s="3" t="n">
        <f aca="false">VLOOKUP(B234,'10'!$B$2:$J$5570,6,0)</f>
        <v>9492.29938141619</v>
      </c>
      <c r="H234" s="0" t="n">
        <f aca="false">IFERROR(IF(I234=K234,0,1),1)</f>
        <v>1</v>
      </c>
      <c r="I234" s="0" t="s">
        <v>1581</v>
      </c>
      <c r="K234" s="4" t="e">
        <f aca="false">VLOOKUP(I234,'[1]42-SC'!K$1:K$1048576,1,0)</f>
        <v>#N/A</v>
      </c>
      <c r="N234" s="0" t="n">
        <v>8801</v>
      </c>
    </row>
    <row r="235" customFormat="false" ht="12.8" hidden="false" customHeight="false" outlineLevel="0" collapsed="false">
      <c r="B235" s="0" t="n">
        <v>421568</v>
      </c>
      <c r="C235" s="0" t="n">
        <v>4</v>
      </c>
      <c r="D235" s="0" t="n">
        <v>42</v>
      </c>
      <c r="E235" s="2" t="n">
        <f aca="false">VLOOKUP(B235,'10'!$B$2:$F$5570,4,0)</f>
        <v>-26.6388</v>
      </c>
      <c r="F235" s="2" t="n">
        <f aca="false">VLOOKUP(B235,'10'!$B$2:$F$5570,5,0)</f>
        <v>-52.6799</v>
      </c>
      <c r="G235" s="3" t="n">
        <f aca="false">VLOOKUP(B235,'10'!$B$2:$J$5570,6,0)</f>
        <v>2679.11278984636</v>
      </c>
      <c r="H235" s="0" t="n">
        <f aca="false">IFERROR(IF(I235=K235,0,1),1)</f>
        <v>1</v>
      </c>
      <c r="I235" s="0" t="s">
        <v>4356</v>
      </c>
      <c r="K235" s="4" t="e">
        <f aca="false">VLOOKUP(I235,'[1]42-SC'!K$1:K$1048576,1,0)</f>
        <v>#N/A</v>
      </c>
      <c r="N235" s="0" t="n">
        <v>2484</v>
      </c>
    </row>
    <row r="236" customFormat="false" ht="12.8" hidden="false" customHeight="false" outlineLevel="0" collapsed="false">
      <c r="B236" s="0" t="n">
        <v>421569</v>
      </c>
      <c r="C236" s="0" t="n">
        <v>4</v>
      </c>
      <c r="D236" s="0" t="n">
        <v>42</v>
      </c>
      <c r="E236" s="2" t="n">
        <f aca="false">VLOOKUP(B236,'10'!$B$2:$F$5570,4,0)</f>
        <v>-26.624</v>
      </c>
      <c r="F236" s="2" t="n">
        <f aca="false">VLOOKUP(B236,'10'!$B$2:$F$5570,5,0)</f>
        <v>-53.1997</v>
      </c>
      <c r="G236" s="3" t="n">
        <f aca="false">VLOOKUP(B236,'10'!$B$2:$J$5570,6,0)</f>
        <v>1387.01249909115</v>
      </c>
      <c r="H236" s="0" t="n">
        <f aca="false">IFERROR(IF(I236=K236,0,1),1)</f>
        <v>1</v>
      </c>
      <c r="I236" s="0" t="s">
        <v>4357</v>
      </c>
      <c r="K236" s="4" t="e">
        <f aca="false">VLOOKUP(I236,'[1]42-SC'!K$1:K$1048576,1,0)</f>
        <v>#N/A</v>
      </c>
      <c r="N236" s="0" t="n">
        <v>1286</v>
      </c>
    </row>
    <row r="237" customFormat="false" ht="12.8" hidden="false" customHeight="false" outlineLevel="0" collapsed="false">
      <c r="B237" s="0" t="n">
        <v>421570</v>
      </c>
      <c r="C237" s="0" t="n">
        <v>4</v>
      </c>
      <c r="D237" s="0" t="n">
        <v>42</v>
      </c>
      <c r="E237" s="2" t="n">
        <f aca="false">VLOOKUP(B237,'10'!$B$2:$F$5570,4,0)</f>
        <v>-27.6852</v>
      </c>
      <c r="F237" s="2" t="n">
        <f aca="false">VLOOKUP(B237,'10'!$B$2:$F$5570,5,0)</f>
        <v>-48.7813</v>
      </c>
      <c r="G237" s="3" t="n">
        <f aca="false">VLOOKUP(B237,'10'!$B$2:$J$5570,6,0)</f>
        <v>24704.1378628949</v>
      </c>
      <c r="H237" s="0" t="n">
        <f aca="false">IFERROR(IF(I237=K237,0,1),1)</f>
        <v>0</v>
      </c>
      <c r="I237" s="0" t="s">
        <v>4358</v>
      </c>
      <c r="K237" s="4" t="str">
        <f aca="false">VLOOKUP(I237,'[1]42-SC'!K$1:K$1048576,1,0)</f>
        <v>'Santo_Amaro_Da_Imperatriz'</v>
      </c>
      <c r="N237" s="0" t="n">
        <v>22905</v>
      </c>
    </row>
    <row r="238" customFormat="false" ht="12.8" hidden="false" customHeight="false" outlineLevel="0" collapsed="false">
      <c r="B238" s="0" t="n">
        <v>421575</v>
      </c>
      <c r="C238" s="0" t="n">
        <v>4</v>
      </c>
      <c r="D238" s="0" t="n">
        <v>42</v>
      </c>
      <c r="E238" s="2" t="n">
        <f aca="false">VLOOKUP(B238,'10'!$B$2:$F$5570,4,0)</f>
        <v>-26.4739</v>
      </c>
      <c r="F238" s="2" t="n">
        <f aca="false">VLOOKUP(B238,'10'!$B$2:$F$5570,5,0)</f>
        <v>-52.9687</v>
      </c>
      <c r="G238" s="3" t="n">
        <f aca="false">VLOOKUP(B238,'10'!$B$2:$J$5570,6,0)</f>
        <v>2573.41510329043</v>
      </c>
      <c r="H238" s="0" t="n">
        <f aca="false">IFERROR(IF(I238=K238,0,1),1)</f>
        <v>1</v>
      </c>
      <c r="I238" s="0" t="s">
        <v>4359</v>
      </c>
      <c r="K238" s="4" t="e">
        <f aca="false">VLOOKUP(I238,'[1]42-SC'!K$1:K$1048576,1,0)</f>
        <v>#N/A</v>
      </c>
      <c r="N238" s="0" t="n">
        <v>2386</v>
      </c>
    </row>
    <row r="239" customFormat="false" ht="12.8" hidden="false" customHeight="false" outlineLevel="0" collapsed="false">
      <c r="B239" s="0" t="n">
        <v>421580</v>
      </c>
      <c r="C239" s="0" t="n">
        <v>4</v>
      </c>
      <c r="D239" s="0" t="n">
        <v>42</v>
      </c>
      <c r="E239" s="2" t="n">
        <f aca="false">VLOOKUP(B239,'10'!$B$2:$F$5570,4,0)</f>
        <v>-26.2495</v>
      </c>
      <c r="F239" s="2" t="n">
        <f aca="false">VLOOKUP(B239,'10'!$B$2:$F$5570,5,0)</f>
        <v>-49.3831</v>
      </c>
      <c r="G239" s="3" t="n">
        <f aca="false">VLOOKUP(B239,'10'!$B$2:$J$5570,6,0)</f>
        <v>90140.7127714169</v>
      </c>
      <c r="H239" s="0" t="n">
        <f aca="false">IFERROR(IF(I239=K239,0,1),1)</f>
        <v>0</v>
      </c>
      <c r="I239" s="0" t="s">
        <v>4360</v>
      </c>
      <c r="K239" s="4" t="str">
        <f aca="false">VLOOKUP(I239,'[1]42-SC'!K$1:K$1048576,1,0)</f>
        <v>'Sao_Bento_Do_Sul'</v>
      </c>
      <c r="N239" s="0" t="n">
        <v>83576</v>
      </c>
    </row>
    <row r="240" customFormat="false" ht="12.8" hidden="false" customHeight="false" outlineLevel="0" collapsed="false">
      <c r="B240" s="0" t="n">
        <v>421590</v>
      </c>
      <c r="C240" s="0" t="n">
        <v>4</v>
      </c>
      <c r="D240" s="0" t="n">
        <v>42</v>
      </c>
      <c r="E240" s="2" t="n">
        <f aca="false">VLOOKUP(B240,'10'!$B$2:$F$5570,4,0)</f>
        <v>-27.9009</v>
      </c>
      <c r="F240" s="2" t="n">
        <f aca="false">VLOOKUP(B240,'10'!$B$2:$F$5570,5,0)</f>
        <v>-48.9326</v>
      </c>
      <c r="G240" s="3" t="n">
        <f aca="false">VLOOKUP(B240,'10'!$B$2:$J$5570,6,0)</f>
        <v>3086.80386656211</v>
      </c>
      <c r="H240" s="0" t="n">
        <f aca="false">IFERROR(IF(I240=K240,0,1),1)</f>
        <v>0</v>
      </c>
      <c r="I240" s="0" t="s">
        <v>4361</v>
      </c>
      <c r="K240" s="4" t="str">
        <f aca="false">VLOOKUP(I240,'[1]42-SC'!K$1:K$1048576,1,0)</f>
        <v>'Sao_Bonifacio'</v>
      </c>
      <c r="N240" s="0" t="n">
        <v>2862</v>
      </c>
    </row>
    <row r="241" customFormat="false" ht="12.8" hidden="false" customHeight="false" outlineLevel="0" collapsed="false">
      <c r="B241" s="0" t="n">
        <v>421600</v>
      </c>
      <c r="C241" s="0" t="n">
        <v>4</v>
      </c>
      <c r="D241" s="0" t="n">
        <v>42</v>
      </c>
      <c r="E241" s="2" t="n">
        <f aca="false">VLOOKUP(B241,'10'!$B$2:$F$5570,4,0)</f>
        <v>-27.0798</v>
      </c>
      <c r="F241" s="2" t="n">
        <f aca="false">VLOOKUP(B241,'10'!$B$2:$F$5570,5,0)</f>
        <v>-53.0037</v>
      </c>
      <c r="G241" s="3" t="n">
        <f aca="false">VLOOKUP(B241,'10'!$B$2:$J$5570,6,0)</f>
        <v>12070.0286759946</v>
      </c>
      <c r="H241" s="0" t="n">
        <f aca="false">IFERROR(IF(I241=K241,0,1),1)</f>
        <v>0</v>
      </c>
      <c r="I241" s="0" t="s">
        <v>3701</v>
      </c>
      <c r="K241" s="4" t="str">
        <f aca="false">VLOOKUP(I241,'[1]42-SC'!K$1:K$1048576,1,0)</f>
        <v>'Sao_Carlos'</v>
      </c>
      <c r="N241" s="0" t="n">
        <v>11191</v>
      </c>
    </row>
    <row r="242" customFormat="false" ht="12.8" hidden="false" customHeight="false" outlineLevel="0" collapsed="false">
      <c r="B242" s="0" t="n">
        <v>421605</v>
      </c>
      <c r="C242" s="0" t="n">
        <v>4</v>
      </c>
      <c r="D242" s="0" t="n">
        <v>42</v>
      </c>
      <c r="E242" s="2" t="n">
        <f aca="false">VLOOKUP(B242,'10'!$B$2:$F$5570,4,0)</f>
        <v>-27.2666</v>
      </c>
      <c r="F242" s="2" t="n">
        <f aca="false">VLOOKUP(B242,'10'!$B$2:$F$5570,5,0)</f>
        <v>-50.4388</v>
      </c>
      <c r="G242" s="3" t="n">
        <f aca="false">VLOOKUP(B242,'10'!$B$2:$J$5570,6,0)</f>
        <v>5930.93447317437</v>
      </c>
      <c r="H242" s="0" t="n">
        <f aca="false">IFERROR(IF(I242=K242,0,1),1)</f>
        <v>1</v>
      </c>
      <c r="I242" s="0" t="s">
        <v>4362</v>
      </c>
      <c r="K242" s="4" t="e">
        <f aca="false">VLOOKUP(I242,'[1]42-SC'!K$1:K$1048576,1,0)</f>
        <v>#N/A</v>
      </c>
      <c r="N242" s="0" t="n">
        <v>5499</v>
      </c>
    </row>
    <row r="243" customFormat="false" ht="12.8" hidden="false" customHeight="false" outlineLevel="0" collapsed="false">
      <c r="B243" s="0" t="n">
        <v>421610</v>
      </c>
      <c r="C243" s="0" t="n">
        <v>4</v>
      </c>
      <c r="D243" s="0" t="n">
        <v>42</v>
      </c>
      <c r="E243" s="2" t="n">
        <f aca="false">VLOOKUP(B243,'10'!$B$2:$F$5570,4,0)</f>
        <v>-26.5548</v>
      </c>
      <c r="F243" s="2" t="n">
        <f aca="false">VLOOKUP(B243,'10'!$B$2:$F$5570,5,0)</f>
        <v>-52.5313</v>
      </c>
      <c r="G243" s="3" t="n">
        <f aca="false">VLOOKUP(B243,'10'!$B$2:$J$5570,6,0)</f>
        <v>10199.8267526478</v>
      </c>
      <c r="H243" s="0" t="n">
        <f aca="false">IFERROR(IF(I243=K243,0,1),1)</f>
        <v>1</v>
      </c>
      <c r="I243" s="0" t="s">
        <v>1411</v>
      </c>
      <c r="K243" s="4" t="e">
        <f aca="false">VLOOKUP(I243,'[1]42-SC'!K$1:K$1048576,1,0)</f>
        <v>#N/A</v>
      </c>
      <c r="N243" s="0" t="n">
        <v>9457</v>
      </c>
    </row>
    <row r="244" customFormat="false" ht="12.8" hidden="false" customHeight="false" outlineLevel="0" collapsed="false">
      <c r="B244" s="0" t="n">
        <v>421620</v>
      </c>
      <c r="C244" s="0" t="n">
        <v>4</v>
      </c>
      <c r="D244" s="0" t="n">
        <v>42</v>
      </c>
      <c r="E244" s="2" t="n">
        <f aca="false">VLOOKUP(B244,'10'!$B$2:$F$5570,4,0)</f>
        <v>-26.2579</v>
      </c>
      <c r="F244" s="2" t="n">
        <f aca="false">VLOOKUP(B244,'10'!$B$2:$F$5570,5,0)</f>
        <v>-48.6344</v>
      </c>
      <c r="G244" s="3" t="n">
        <f aca="false">VLOOKUP(B244,'10'!$B$2:$J$5570,6,0)</f>
        <v>55736.1157974599</v>
      </c>
      <c r="H244" s="0" t="n">
        <f aca="false">IFERROR(IF(I244=K244,0,1),1)</f>
        <v>0</v>
      </c>
      <c r="I244" s="0" t="s">
        <v>4363</v>
      </c>
      <c r="K244" s="4" t="str">
        <f aca="false">VLOOKUP(I244,'[1]42-SC'!K$1:K$1048576,1,0)</f>
        <v>'Sao_Francisco_Do_Sul'</v>
      </c>
      <c r="N244" s="0" t="n">
        <v>51677</v>
      </c>
    </row>
    <row r="245" customFormat="false" ht="12.8" hidden="false" customHeight="false" outlineLevel="0" collapsed="false">
      <c r="B245" s="0" t="n">
        <v>421625</v>
      </c>
      <c r="C245" s="0" t="n">
        <v>4</v>
      </c>
      <c r="D245" s="0" t="n">
        <v>42</v>
      </c>
      <c r="E245" s="2" t="n">
        <f aca="false">VLOOKUP(B245,'10'!$B$2:$F$5570,4,0)</f>
        <v>-27.0984</v>
      </c>
      <c r="F245" s="2" t="n">
        <f aca="false">VLOOKUP(B245,'10'!$B$2:$F$5570,5,0)</f>
        <v>-53.5977</v>
      </c>
      <c r="G245" s="3" t="n">
        <f aca="false">VLOOKUP(B245,'10'!$B$2:$J$5570,6,0)</f>
        <v>6858.48560009381</v>
      </c>
      <c r="H245" s="0" t="n">
        <f aca="false">IFERROR(IF(I245=K245,0,1),1)</f>
        <v>0</v>
      </c>
      <c r="I245" s="0" t="s">
        <v>4364</v>
      </c>
      <c r="K245" s="4" t="str">
        <f aca="false">VLOOKUP(I245,'[1]42-SC'!K$1:K$1048576,1,0)</f>
        <v>'Sao_Joao_Do_Oeste'</v>
      </c>
      <c r="N245" s="0" t="n">
        <v>6359</v>
      </c>
    </row>
    <row r="246" customFormat="false" ht="12.8" hidden="false" customHeight="false" outlineLevel="0" collapsed="false">
      <c r="B246" s="0" t="n">
        <v>421630</v>
      </c>
      <c r="C246" s="0" t="n">
        <v>4</v>
      </c>
      <c r="D246" s="0" t="n">
        <v>42</v>
      </c>
      <c r="E246" s="2" t="n">
        <f aca="false">VLOOKUP(B246,'10'!$B$2:$F$5570,4,0)</f>
        <v>-27.2772</v>
      </c>
      <c r="F246" s="2" t="n">
        <f aca="false">VLOOKUP(B246,'10'!$B$2:$F$5570,5,0)</f>
        <v>-48.8474</v>
      </c>
      <c r="G246" s="3" t="n">
        <f aca="false">VLOOKUP(B246,'10'!$B$2:$J$5570,6,0)</f>
        <v>39090.8872605441</v>
      </c>
      <c r="H246" s="0" t="n">
        <f aca="false">IFERROR(IF(I246=K246,0,1),1)</f>
        <v>0</v>
      </c>
      <c r="I246" s="0" t="s">
        <v>645</v>
      </c>
      <c r="K246" s="4" t="str">
        <f aca="false">VLOOKUP(I246,'[1]42-SC'!K$1:K$1048576,1,0)</f>
        <v>'Sao_Joao_Batista'</v>
      </c>
      <c r="N246" s="0" t="n">
        <v>36244</v>
      </c>
    </row>
    <row r="247" customFormat="false" ht="12.8" hidden="false" customHeight="false" outlineLevel="0" collapsed="false">
      <c r="B247" s="0" t="n">
        <v>421635</v>
      </c>
      <c r="C247" s="0" t="n">
        <v>4</v>
      </c>
      <c r="D247" s="0" t="n">
        <v>42</v>
      </c>
      <c r="E247" s="2" t="n">
        <f aca="false">VLOOKUP(B247,'10'!$B$2:$F$5570,4,0)</f>
        <v>-26.6213</v>
      </c>
      <c r="F247" s="2" t="n">
        <f aca="false">VLOOKUP(B247,'10'!$B$2:$F$5570,5,0)</f>
        <v>-48.7683</v>
      </c>
      <c r="G247" s="3" t="n">
        <f aca="false">VLOOKUP(B247,'10'!$B$2:$J$5570,6,0)</f>
        <v>3998.17677615155</v>
      </c>
      <c r="H247" s="0" t="n">
        <f aca="false">IFERROR(IF(I247=K247,0,1),1)</f>
        <v>1</v>
      </c>
      <c r="I247" s="0" t="s">
        <v>4365</v>
      </c>
      <c r="K247" s="4" t="e">
        <f aca="false">VLOOKUP(I247,'[1]42-SC'!K$1:K$1048576,1,0)</f>
        <v>#N/A</v>
      </c>
      <c r="N247" s="0" t="n">
        <v>3707</v>
      </c>
    </row>
    <row r="248" customFormat="false" ht="12.8" hidden="false" customHeight="false" outlineLevel="0" collapsed="false">
      <c r="B248" s="0" t="n">
        <v>421640</v>
      </c>
      <c r="C248" s="0" t="n">
        <v>4</v>
      </c>
      <c r="D248" s="0" t="n">
        <v>42</v>
      </c>
      <c r="E248" s="2" t="n">
        <f aca="false">VLOOKUP(B248,'10'!$B$2:$F$5570,4,0)</f>
        <v>-29.2154</v>
      </c>
      <c r="F248" s="2" t="n">
        <f aca="false">VLOOKUP(B248,'10'!$B$2:$F$5570,5,0)</f>
        <v>-49.8094</v>
      </c>
      <c r="G248" s="3" t="n">
        <f aca="false">VLOOKUP(B248,'10'!$B$2:$J$5570,6,0)</f>
        <v>7851.8281441552</v>
      </c>
      <c r="H248" s="0" t="n">
        <f aca="false">IFERROR(IF(I248=K248,0,1),1)</f>
        <v>1</v>
      </c>
      <c r="I248" s="0" t="s">
        <v>4366</v>
      </c>
      <c r="K248" s="4" t="e">
        <f aca="false">VLOOKUP(I248,'[1]42-SC'!K$1:K$1048576,1,0)</f>
        <v>#N/A</v>
      </c>
      <c r="N248" s="0" t="n">
        <v>7280</v>
      </c>
    </row>
    <row r="249" customFormat="false" ht="12.8" hidden="false" customHeight="false" outlineLevel="0" collapsed="false">
      <c r="B249" s="0" t="n">
        <v>421650</v>
      </c>
      <c r="C249" s="0" t="n">
        <v>4</v>
      </c>
      <c r="D249" s="0" t="n">
        <v>42</v>
      </c>
      <c r="E249" s="2" t="n">
        <f aca="false">VLOOKUP(B249,'10'!$B$2:$F$5570,4,0)</f>
        <v>-28.2887</v>
      </c>
      <c r="F249" s="2" t="n">
        <f aca="false">VLOOKUP(B249,'10'!$B$2:$F$5570,5,0)</f>
        <v>-49.9457</v>
      </c>
      <c r="G249" s="3" t="n">
        <f aca="false">VLOOKUP(B249,'10'!$B$2:$J$5570,6,0)</f>
        <v>28865.1753601683</v>
      </c>
      <c r="H249" s="0" t="n">
        <f aca="false">IFERROR(IF(I249=K249,0,1),1)</f>
        <v>0</v>
      </c>
      <c r="I249" s="0" t="s">
        <v>4367</v>
      </c>
      <c r="K249" s="4" t="str">
        <f aca="false">VLOOKUP(I249,'[1]42-SC'!K$1:K$1048576,1,0)</f>
        <v>'Sao_Joaquim'</v>
      </c>
      <c r="N249" s="0" t="n">
        <v>26763</v>
      </c>
    </row>
    <row r="250" customFormat="false" ht="12.8" hidden="false" customHeight="false" outlineLevel="0" collapsed="false">
      <c r="B250" s="0" t="n">
        <v>421660</v>
      </c>
      <c r="C250" s="0" t="n">
        <v>4</v>
      </c>
      <c r="D250" s="0" t="n">
        <v>42</v>
      </c>
      <c r="E250" s="2" t="n">
        <f aca="false">VLOOKUP(B250,'10'!$B$2:$F$5570,4,0)</f>
        <v>-27.6136</v>
      </c>
      <c r="F250" s="2" t="n">
        <f aca="false">VLOOKUP(B250,'10'!$B$2:$F$5570,5,0)</f>
        <v>-48.6366</v>
      </c>
      <c r="G250" s="3" t="n">
        <f aca="false">VLOOKUP(B250,'10'!$B$2:$J$5570,6,0)</f>
        <v>262008.386754834</v>
      </c>
      <c r="H250" s="0" t="n">
        <f aca="false">IFERROR(IF(I250=K250,0,1),1)</f>
        <v>0</v>
      </c>
      <c r="I250" s="0" t="s">
        <v>4368</v>
      </c>
      <c r="K250" s="4" t="str">
        <f aca="false">VLOOKUP(I250,'[1]42-SC'!K$1:K$1048576,1,0)</f>
        <v>'Sao_Jose'</v>
      </c>
      <c r="N250" s="0" t="n">
        <v>242927</v>
      </c>
    </row>
    <row r="251" customFormat="false" ht="12.8" hidden="false" customHeight="false" outlineLevel="0" collapsed="false">
      <c r="B251" s="0" t="n">
        <v>421670</v>
      </c>
      <c r="C251" s="0" t="n">
        <v>4</v>
      </c>
      <c r="D251" s="0" t="n">
        <v>42</v>
      </c>
      <c r="E251" s="2" t="n">
        <f aca="false">VLOOKUP(B251,'10'!$B$2:$F$5570,4,0)</f>
        <v>-26.4561</v>
      </c>
      <c r="F251" s="2" t="n">
        <f aca="false">VLOOKUP(B251,'10'!$B$2:$F$5570,5,0)</f>
        <v>-53.4955</v>
      </c>
      <c r="G251" s="3" t="n">
        <f aca="false">VLOOKUP(B251,'10'!$B$2:$J$5570,6,0)</f>
        <v>14924.9447608269</v>
      </c>
      <c r="H251" s="0" t="n">
        <f aca="false">IFERROR(IF(I251=K251,0,1),1)</f>
        <v>0</v>
      </c>
      <c r="I251" s="0" t="s">
        <v>4369</v>
      </c>
      <c r="K251" s="4" t="str">
        <f aca="false">VLOOKUP(I251,'[1]42-SC'!K$1:K$1048576,1,0)</f>
        <v>'Sao_Jose_Do_Cedro'</v>
      </c>
      <c r="N251" s="0" t="n">
        <v>13838</v>
      </c>
    </row>
    <row r="252" customFormat="false" ht="12.8" hidden="false" customHeight="false" outlineLevel="0" collapsed="false">
      <c r="B252" s="0" t="n">
        <v>421680</v>
      </c>
      <c r="C252" s="0" t="n">
        <v>4</v>
      </c>
      <c r="D252" s="0" t="n">
        <v>42</v>
      </c>
      <c r="E252" s="2" t="n">
        <f aca="false">VLOOKUP(B252,'10'!$B$2:$F$5570,4,0)</f>
        <v>-27.6602</v>
      </c>
      <c r="F252" s="2" t="n">
        <f aca="false">VLOOKUP(B252,'10'!$B$2:$F$5570,5,0)</f>
        <v>-50.5733</v>
      </c>
      <c r="G252" s="3" t="n">
        <f aca="false">VLOOKUP(B252,'10'!$B$2:$J$5570,6,0)</f>
        <v>9082.45120905644</v>
      </c>
      <c r="H252" s="0" t="n">
        <f aca="false">IFERROR(IF(I252=K252,0,1),1)</f>
        <v>1</v>
      </c>
      <c r="I252" s="0" t="s">
        <v>4370</v>
      </c>
      <c r="K252" s="4" t="e">
        <f aca="false">VLOOKUP(I252,'[1]42-SC'!K$1:K$1048576,1,0)</f>
        <v>#N/A</v>
      </c>
      <c r="N252" s="0" t="n">
        <v>8421</v>
      </c>
    </row>
    <row r="253" customFormat="false" ht="12.8" hidden="false" customHeight="false" outlineLevel="0" collapsed="false">
      <c r="B253" s="0" t="n">
        <v>421690</v>
      </c>
      <c r="C253" s="0" t="n">
        <v>4</v>
      </c>
      <c r="D253" s="0" t="n">
        <v>42</v>
      </c>
      <c r="E253" s="2" t="n">
        <f aca="false">VLOOKUP(B253,'10'!$B$2:$F$5570,4,0)</f>
        <v>-26.3557</v>
      </c>
      <c r="F253" s="2" t="n">
        <f aca="false">VLOOKUP(B253,'10'!$B$2:$F$5570,5,0)</f>
        <v>-52.8498</v>
      </c>
      <c r="G253" s="3" t="n">
        <f aca="false">VLOOKUP(B253,'10'!$B$2:$J$5570,6,0)</f>
        <v>25730.9153894383</v>
      </c>
      <c r="H253" s="0" t="n">
        <f aca="false">IFERROR(IF(I253=K253,0,1),1)</f>
        <v>0</v>
      </c>
      <c r="I253" s="0" t="s">
        <v>4371</v>
      </c>
      <c r="K253" s="4" t="str">
        <f aca="false">VLOOKUP(I253,'[1]42-SC'!K$1:K$1048576,1,0)</f>
        <v>'Sao_Lourenco_Do_Oeste'</v>
      </c>
      <c r="N253" s="0" t="n">
        <v>23857</v>
      </c>
    </row>
    <row r="254" customFormat="false" ht="12.8" hidden="false" customHeight="false" outlineLevel="0" collapsed="false">
      <c r="B254" s="0" t="n">
        <v>421700</v>
      </c>
      <c r="C254" s="0" t="n">
        <v>4</v>
      </c>
      <c r="D254" s="0" t="n">
        <v>42</v>
      </c>
      <c r="E254" s="2" t="n">
        <f aca="false">VLOOKUP(B254,'10'!$B$2:$F$5570,4,0)</f>
        <v>-28.3144</v>
      </c>
      <c r="F254" s="2" t="n">
        <f aca="false">VLOOKUP(B254,'10'!$B$2:$F$5570,5,0)</f>
        <v>-49.1806</v>
      </c>
      <c r="G254" s="3" t="n">
        <f aca="false">VLOOKUP(B254,'10'!$B$2:$J$5570,6,0)</f>
        <v>14199.0820766213</v>
      </c>
      <c r="H254" s="0" t="n">
        <f aca="false">IFERROR(IF(I254=K254,0,1),1)</f>
        <v>1</v>
      </c>
      <c r="I254" s="0" t="s">
        <v>4372</v>
      </c>
      <c r="K254" s="4" t="e">
        <f aca="false">VLOOKUP(I254,'[1]42-SC'!K$1:K$1048576,1,0)</f>
        <v>#N/A</v>
      </c>
      <c r="N254" s="0" t="n">
        <v>13165</v>
      </c>
    </row>
    <row r="255" customFormat="false" ht="12.8" hidden="false" customHeight="false" outlineLevel="0" collapsed="false">
      <c r="B255" s="0" t="n">
        <v>421710</v>
      </c>
      <c r="C255" s="0" t="n">
        <v>4</v>
      </c>
      <c r="D255" s="0" t="n">
        <v>42</v>
      </c>
      <c r="E255" s="2" t="n">
        <f aca="false">VLOOKUP(B255,'10'!$B$2:$F$5570,4,0)</f>
        <v>-28.1609</v>
      </c>
      <c r="F255" s="2" t="n">
        <f aca="false">VLOOKUP(B255,'10'!$B$2:$F$5570,5,0)</f>
        <v>-48.9867</v>
      </c>
      <c r="G255" s="3" t="n">
        <f aca="false">VLOOKUP(B255,'10'!$B$2:$J$5570,6,0)</f>
        <v>3439.4890043559</v>
      </c>
      <c r="H255" s="0" t="n">
        <f aca="false">IFERROR(IF(I255=K255,0,1),1)</f>
        <v>0</v>
      </c>
      <c r="I255" s="0" t="s">
        <v>4373</v>
      </c>
      <c r="K255" s="4" t="str">
        <f aca="false">VLOOKUP(I255,'[1]42-SC'!K$1:K$1048576,1,0)</f>
        <v>'Sao_Martinho'</v>
      </c>
      <c r="N255" s="0" t="n">
        <v>3189</v>
      </c>
    </row>
    <row r="256" customFormat="false" ht="12.8" hidden="false" customHeight="false" outlineLevel="0" collapsed="false">
      <c r="B256" s="0" t="n">
        <v>421715</v>
      </c>
      <c r="C256" s="0" t="n">
        <v>4</v>
      </c>
      <c r="D256" s="0" t="n">
        <v>42</v>
      </c>
      <c r="E256" s="2" t="n">
        <f aca="false">VLOOKUP(B256,'10'!$B$2:$F$5570,4,0)</f>
        <v>-26.687</v>
      </c>
      <c r="F256" s="2" t="n">
        <f aca="false">VLOOKUP(B256,'10'!$B$2:$F$5570,5,0)</f>
        <v>-53.2511</v>
      </c>
      <c r="G256" s="3" t="n">
        <f aca="false">VLOOKUP(B256,'10'!$B$2:$J$5570,6,0)</f>
        <v>1976.97815772479</v>
      </c>
      <c r="H256" s="0" t="n">
        <f aca="false">IFERROR(IF(I256=K256,0,1),1)</f>
        <v>1</v>
      </c>
      <c r="I256" s="0" t="s">
        <v>4374</v>
      </c>
      <c r="K256" s="4" t="e">
        <f aca="false">VLOOKUP(I256,'[1]42-SC'!K$1:K$1048576,1,0)</f>
        <v>#N/A</v>
      </c>
      <c r="N256" s="0" t="n">
        <v>1833</v>
      </c>
    </row>
    <row r="257" customFormat="false" ht="12.8" hidden="false" customHeight="false" outlineLevel="0" collapsed="false">
      <c r="B257" s="0" t="n">
        <v>421720</v>
      </c>
      <c r="C257" s="0" t="n">
        <v>4</v>
      </c>
      <c r="D257" s="0" t="n">
        <v>42</v>
      </c>
      <c r="E257" s="2" t="n">
        <f aca="false">VLOOKUP(B257,'10'!$B$2:$F$5570,4,0)</f>
        <v>-26.7242</v>
      </c>
      <c r="F257" s="2" t="n">
        <f aca="false">VLOOKUP(B257,'10'!$B$2:$F$5570,5,0)</f>
        <v>-53.5163</v>
      </c>
      <c r="G257" s="3" t="n">
        <f aca="false">VLOOKUP(B257,'10'!$B$2:$J$5570,6,0)</f>
        <v>43238.9821839536</v>
      </c>
      <c r="H257" s="0" t="n">
        <f aca="false">IFERROR(IF(I257=K257,0,1),1)</f>
        <v>0</v>
      </c>
      <c r="I257" s="0" t="s">
        <v>4375</v>
      </c>
      <c r="K257" s="4" t="str">
        <f aca="false">VLOOKUP(I257,'[1]42-SC'!K$1:K$1048576,1,0)</f>
        <v>'Sao_Miguel_Do_Oeste'</v>
      </c>
      <c r="N257" s="0" t="n">
        <v>40090</v>
      </c>
    </row>
    <row r="258" customFormat="false" ht="12.8" hidden="false" customHeight="false" outlineLevel="0" collapsed="false">
      <c r="B258" s="0" t="n">
        <v>421725</v>
      </c>
      <c r="C258" s="0" t="n">
        <v>4</v>
      </c>
      <c r="D258" s="0" t="n">
        <v>42</v>
      </c>
      <c r="E258" s="2" t="n">
        <f aca="false">VLOOKUP(B258,'10'!$B$2:$F$5570,4,0)</f>
        <v>-27.5665</v>
      </c>
      <c r="F258" s="2" t="n">
        <f aca="false">VLOOKUP(B258,'10'!$B$2:$F$5570,5,0)</f>
        <v>-48.8048</v>
      </c>
      <c r="G258" s="3" t="n">
        <f aca="false">VLOOKUP(B258,'10'!$B$2:$J$5570,6,0)</f>
        <v>6157.42951579423</v>
      </c>
      <c r="H258" s="0" t="n">
        <f aca="false">IFERROR(IF(I258=K258,0,1),1)</f>
        <v>0</v>
      </c>
      <c r="I258" s="0" t="s">
        <v>4376</v>
      </c>
      <c r="K258" s="4" t="str">
        <f aca="false">VLOOKUP(I258,'[1]42-SC'!K$1:K$1048576,1,0)</f>
        <v>'Sao_Pedro_De_Alcantara'</v>
      </c>
      <c r="N258" s="0" t="n">
        <v>5709</v>
      </c>
    </row>
    <row r="259" customFormat="false" ht="12.8" hidden="false" customHeight="false" outlineLevel="0" collapsed="false">
      <c r="B259" s="0" t="n">
        <v>421730</v>
      </c>
      <c r="C259" s="0" t="n">
        <v>4</v>
      </c>
      <c r="D259" s="0" t="n">
        <v>42</v>
      </c>
      <c r="E259" s="2" t="n">
        <f aca="false">VLOOKUP(B259,'10'!$B$2:$F$5570,4,0)</f>
        <v>-26.9317</v>
      </c>
      <c r="F259" s="2" t="n">
        <f aca="false">VLOOKUP(B259,'10'!$B$2:$F$5570,5,0)</f>
        <v>-53.0021</v>
      </c>
      <c r="G259" s="3" t="n">
        <f aca="false">VLOOKUP(B259,'10'!$B$2:$J$5570,6,0)</f>
        <v>10439.2643691316</v>
      </c>
      <c r="H259" s="0" t="n">
        <f aca="false">IFERROR(IF(I259=K259,0,1),1)</f>
        <v>0</v>
      </c>
      <c r="I259" s="0" t="s">
        <v>4377</v>
      </c>
      <c r="K259" s="4" t="str">
        <f aca="false">VLOOKUP(I259,'[1]42-SC'!K$1:K$1048576,1,0)</f>
        <v>'Saudades'</v>
      </c>
      <c r="N259" s="0" t="n">
        <v>9679</v>
      </c>
    </row>
    <row r="260" customFormat="false" ht="12.8" hidden="false" customHeight="false" outlineLevel="0" collapsed="false">
      <c r="B260" s="0" t="n">
        <v>421740</v>
      </c>
      <c r="C260" s="0" t="n">
        <v>4</v>
      </c>
      <c r="D260" s="0" t="n">
        <v>42</v>
      </c>
      <c r="E260" s="2" t="n">
        <f aca="false">VLOOKUP(B260,'10'!$B$2:$F$5570,4,0)</f>
        <v>-26.4116</v>
      </c>
      <c r="F260" s="2" t="n">
        <f aca="false">VLOOKUP(B260,'10'!$B$2:$F$5570,5,0)</f>
        <v>-49.074</v>
      </c>
      <c r="G260" s="3" t="n">
        <f aca="false">VLOOKUP(B260,'10'!$B$2:$J$5570,6,0)</f>
        <v>22356.1392544023</v>
      </c>
      <c r="H260" s="0" t="n">
        <f aca="false">IFERROR(IF(I260=K260,0,1),1)</f>
        <v>1</v>
      </c>
      <c r="I260" s="0" t="s">
        <v>4378</v>
      </c>
      <c r="K260" s="4" t="e">
        <f aca="false">VLOOKUP(I260,'[1]42-SC'!K$1:K$1048576,1,0)</f>
        <v>#N/A</v>
      </c>
      <c r="N260" s="0" t="n">
        <v>20728</v>
      </c>
    </row>
    <row r="261" customFormat="false" ht="12.8" hidden="false" customHeight="false" outlineLevel="0" collapsed="false">
      <c r="B261" s="0" t="n">
        <v>421750</v>
      </c>
      <c r="C261" s="0" t="n">
        <v>4</v>
      </c>
      <c r="D261" s="0" t="n">
        <v>42</v>
      </c>
      <c r="E261" s="2" t="n">
        <f aca="false">VLOOKUP(B261,'10'!$B$2:$F$5570,4,0)</f>
        <v>-27.1564</v>
      </c>
      <c r="F261" s="2" t="n">
        <f aca="false">VLOOKUP(B261,'10'!$B$2:$F$5570,5,0)</f>
        <v>-52.299</v>
      </c>
      <c r="G261" s="3" t="n">
        <f aca="false">VLOOKUP(B261,'10'!$B$2:$J$5570,6,0)</f>
        <v>18881.0581719205</v>
      </c>
      <c r="H261" s="0" t="n">
        <f aca="false">IFERROR(IF(I261=K261,0,1),1)</f>
        <v>0</v>
      </c>
      <c r="I261" s="0" t="s">
        <v>4379</v>
      </c>
      <c r="K261" s="4" t="str">
        <f aca="false">VLOOKUP(I261,'[1]42-SC'!K$1:K$1048576,1,0)</f>
        <v>'Seara'</v>
      </c>
      <c r="N261" s="0" t="n">
        <v>17506</v>
      </c>
    </row>
    <row r="262" customFormat="false" ht="12.8" hidden="false" customHeight="false" outlineLevel="0" collapsed="false">
      <c r="B262" s="0" t="n">
        <v>421755</v>
      </c>
      <c r="C262" s="0" t="n">
        <v>4</v>
      </c>
      <c r="D262" s="0" t="n">
        <v>42</v>
      </c>
      <c r="E262" s="2" t="n">
        <f aca="false">VLOOKUP(B262,'10'!$B$2:$F$5570,4,0)</f>
        <v>-26.7229</v>
      </c>
      <c r="F262" s="2" t="n">
        <f aca="false">VLOOKUP(B262,'10'!$B$2:$F$5570,5,0)</f>
        <v>-53.0409</v>
      </c>
      <c r="G262" s="3" t="n">
        <f aca="false">VLOOKUP(B262,'10'!$B$2:$J$5570,6,0)</f>
        <v>3526.85137793784</v>
      </c>
      <c r="H262" s="0" t="n">
        <f aca="false">IFERROR(IF(I262=K262,0,1),1)</f>
        <v>1</v>
      </c>
      <c r="I262" s="0" t="s">
        <v>4380</v>
      </c>
      <c r="K262" s="4" t="e">
        <f aca="false">VLOOKUP(I262,'[1]42-SC'!K$1:K$1048576,1,0)</f>
        <v>#N/A</v>
      </c>
      <c r="N262" s="0" t="n">
        <v>3270</v>
      </c>
    </row>
    <row r="263" customFormat="false" ht="12.8" hidden="false" customHeight="false" outlineLevel="0" collapsed="false">
      <c r="B263" s="0" t="n">
        <v>421760</v>
      </c>
      <c r="C263" s="0" t="n">
        <v>4</v>
      </c>
      <c r="D263" s="0" t="n">
        <v>42</v>
      </c>
      <c r="E263" s="2" t="n">
        <f aca="false">VLOOKUP(B263,'10'!$B$2:$F$5570,4,0)</f>
        <v>-28.5955</v>
      </c>
      <c r="F263" s="2" t="n">
        <f aca="false">VLOOKUP(B263,'10'!$B$2:$F$5570,5,0)</f>
        <v>-49.4314</v>
      </c>
      <c r="G263" s="3" t="n">
        <f aca="false">VLOOKUP(B263,'10'!$B$2:$J$5570,6,0)</f>
        <v>15013.3856822308</v>
      </c>
      <c r="H263" s="0" t="n">
        <f aca="false">IFERROR(IF(I263=K263,0,1),1)</f>
        <v>1</v>
      </c>
      <c r="I263" s="0" t="s">
        <v>4381</v>
      </c>
      <c r="K263" s="4" t="e">
        <f aca="false">VLOOKUP(I263,'[1]42-SC'!K$1:K$1048576,1,0)</f>
        <v>#N/A</v>
      </c>
      <c r="N263" s="0" t="n">
        <v>13920</v>
      </c>
    </row>
    <row r="264" customFormat="false" ht="12.8" hidden="false" customHeight="false" outlineLevel="0" collapsed="false">
      <c r="B264" s="0" t="n">
        <v>421770</v>
      </c>
      <c r="C264" s="0" t="n">
        <v>4</v>
      </c>
      <c r="D264" s="0" t="n">
        <v>42</v>
      </c>
      <c r="E264" s="2" t="n">
        <f aca="false">VLOOKUP(B264,'10'!$B$2:$F$5570,4,0)</f>
        <v>-29.108</v>
      </c>
      <c r="F264" s="2" t="n">
        <f aca="false">VLOOKUP(B264,'10'!$B$2:$F$5570,5,0)</f>
        <v>-49.6328</v>
      </c>
      <c r="G264" s="3" t="n">
        <f aca="false">VLOOKUP(B264,'10'!$B$2:$J$5570,6,0)</f>
        <v>32367.2201382002</v>
      </c>
      <c r="H264" s="0" t="n">
        <f aca="false">IFERROR(IF(I264=K264,0,1),1)</f>
        <v>0</v>
      </c>
      <c r="I264" s="0" t="s">
        <v>4382</v>
      </c>
      <c r="K264" s="4" t="str">
        <f aca="false">VLOOKUP(I264,'[1]42-SC'!K$1:K$1048576,1,0)</f>
        <v>'Sombrio'</v>
      </c>
      <c r="N264" s="0" t="n">
        <v>30010</v>
      </c>
    </row>
    <row r="265" customFormat="false" ht="12.8" hidden="false" customHeight="false" outlineLevel="0" collapsed="false">
      <c r="B265" s="0" t="n">
        <v>421775</v>
      </c>
      <c r="C265" s="0" t="n">
        <v>4</v>
      </c>
      <c r="D265" s="0" t="n">
        <v>42</v>
      </c>
      <c r="E265" s="2" t="n">
        <f aca="false">VLOOKUP(B265,'10'!$B$2:$F$5570,4,0)</f>
        <v>-26.7351</v>
      </c>
      <c r="F265" s="2" t="n">
        <f aca="false">VLOOKUP(B265,'10'!$B$2:$F$5570,5,0)</f>
        <v>-52.964</v>
      </c>
      <c r="G265" s="3" t="n">
        <f aca="false">VLOOKUP(B265,'10'!$B$2:$J$5570,6,0)</f>
        <v>2696.36955499835</v>
      </c>
      <c r="H265" s="0" t="n">
        <f aca="false">IFERROR(IF(I265=K265,0,1),1)</f>
        <v>1</v>
      </c>
      <c r="I265" s="0" t="s">
        <v>4383</v>
      </c>
      <c r="K265" s="4" t="e">
        <f aca="false">VLOOKUP(I265,'[1]42-SC'!K$1:K$1048576,1,0)</f>
        <v>#N/A</v>
      </c>
      <c r="N265" s="0" t="n">
        <v>2500</v>
      </c>
    </row>
    <row r="266" customFormat="false" ht="12.8" hidden="false" customHeight="false" outlineLevel="0" collapsed="false">
      <c r="B266" s="0" t="n">
        <v>421780</v>
      </c>
      <c r="C266" s="0" t="n">
        <v>4</v>
      </c>
      <c r="D266" s="0" t="n">
        <v>42</v>
      </c>
      <c r="E266" s="2" t="n">
        <f aca="false">VLOOKUP(B266,'10'!$B$2:$F$5570,4,0)</f>
        <v>-27.121</v>
      </c>
      <c r="F266" s="2" t="n">
        <f aca="false">VLOOKUP(B266,'10'!$B$2:$F$5570,5,0)</f>
        <v>-49.9942</v>
      </c>
      <c r="G266" s="3" t="n">
        <f aca="false">VLOOKUP(B266,'10'!$B$2:$J$5570,6,0)</f>
        <v>19739.5822382319</v>
      </c>
      <c r="H266" s="0" t="n">
        <f aca="false">IFERROR(IF(I266=K266,0,1),1)</f>
        <v>0</v>
      </c>
      <c r="I266" s="0" t="s">
        <v>4384</v>
      </c>
      <c r="K266" s="4" t="str">
        <f aca="false">VLOOKUP(I266,'[1]42-SC'!K$1:K$1048576,1,0)</f>
        <v>'Taio'</v>
      </c>
      <c r="N266" s="0" t="n">
        <v>18302</v>
      </c>
    </row>
    <row r="267" customFormat="false" ht="12.8" hidden="false" customHeight="false" outlineLevel="0" collapsed="false">
      <c r="B267" s="0" t="n">
        <v>421790</v>
      </c>
      <c r="C267" s="0" t="n">
        <v>4</v>
      </c>
      <c r="D267" s="0" t="n">
        <v>42</v>
      </c>
      <c r="E267" s="2" t="n">
        <f aca="false">VLOOKUP(B267,'10'!$B$2:$F$5570,4,0)</f>
        <v>-27.0996</v>
      </c>
      <c r="F267" s="2" t="n">
        <f aca="false">VLOOKUP(B267,'10'!$B$2:$F$5570,5,0)</f>
        <v>-51.2473</v>
      </c>
      <c r="G267" s="3" t="n">
        <f aca="false">VLOOKUP(B267,'10'!$B$2:$J$5570,6,0)</f>
        <v>9373.65912099627</v>
      </c>
      <c r="H267" s="0" t="n">
        <f aca="false">IFERROR(IF(I267=K267,0,1),1)</f>
        <v>0</v>
      </c>
      <c r="I267" s="0" t="s">
        <v>1235</v>
      </c>
      <c r="K267" s="4" t="str">
        <f aca="false">VLOOKUP(I267,'[1]42-SC'!K$1:K$1048576,1,0)</f>
        <v>'Tangara'</v>
      </c>
      <c r="N267" s="0" t="n">
        <v>8691</v>
      </c>
    </row>
    <row r="268" customFormat="false" ht="12.8" hidden="false" customHeight="false" outlineLevel="0" collapsed="false">
      <c r="B268" s="0" t="n">
        <v>421795</v>
      </c>
      <c r="C268" s="0" t="n">
        <v>4</v>
      </c>
      <c r="D268" s="0" t="n">
        <v>42</v>
      </c>
      <c r="E268" s="2" t="n">
        <f aca="false">VLOOKUP(B268,'10'!$B$2:$F$5570,4,0)</f>
        <v>-26.6876</v>
      </c>
      <c r="F268" s="2" t="n">
        <f aca="false">VLOOKUP(B268,'10'!$B$2:$F$5570,5,0)</f>
        <v>-53.1545</v>
      </c>
      <c r="G268" s="3" t="n">
        <f aca="false">VLOOKUP(B268,'10'!$B$2:$J$5570,6,0)</f>
        <v>1775.28971501091</v>
      </c>
      <c r="H268" s="0" t="n">
        <f aca="false">IFERROR(IF(I268=K268,0,1),1)</f>
        <v>1</v>
      </c>
      <c r="I268" s="0" t="s">
        <v>4385</v>
      </c>
      <c r="K268" s="4" t="e">
        <f aca="false">VLOOKUP(I268,'[1]42-SC'!K$1:K$1048576,1,0)</f>
        <v>#N/A</v>
      </c>
      <c r="N268" s="0" t="n">
        <v>1646</v>
      </c>
    </row>
    <row r="269" customFormat="false" ht="12.8" hidden="false" customHeight="false" outlineLevel="0" collapsed="false">
      <c r="B269" s="0" t="n">
        <v>421800</v>
      </c>
      <c r="C269" s="0" t="n">
        <v>4</v>
      </c>
      <c r="D269" s="0" t="n">
        <v>42</v>
      </c>
      <c r="E269" s="2" t="n">
        <f aca="false">VLOOKUP(B269,'10'!$B$2:$F$5570,4,0)</f>
        <v>-27.2354</v>
      </c>
      <c r="F269" s="2" t="n">
        <f aca="false">VLOOKUP(B269,'10'!$B$2:$F$5570,5,0)</f>
        <v>-48.6322</v>
      </c>
      <c r="G269" s="3" t="n">
        <f aca="false">VLOOKUP(B269,'10'!$B$2:$J$5570,6,0)</f>
        <v>40601.9327591652</v>
      </c>
      <c r="H269" s="0" t="n">
        <f aca="false">IFERROR(IF(I269=K269,0,1),1)</f>
        <v>0</v>
      </c>
      <c r="I269" s="0" t="s">
        <v>4386</v>
      </c>
      <c r="K269" s="4" t="str">
        <f aca="false">VLOOKUP(I269,'[1]42-SC'!K$1:K$1048576,1,0)</f>
        <v>'Tijucas'</v>
      </c>
      <c r="N269" s="0" t="n">
        <v>37645</v>
      </c>
    </row>
    <row r="270" customFormat="false" ht="12.8" hidden="false" customHeight="false" outlineLevel="0" collapsed="false">
      <c r="B270" s="0" t="n">
        <v>421810</v>
      </c>
      <c r="C270" s="0" t="n">
        <v>4</v>
      </c>
      <c r="D270" s="0" t="n">
        <v>42</v>
      </c>
      <c r="E270" s="2" t="n">
        <f aca="false">VLOOKUP(B270,'10'!$B$2:$F$5570,4,0)</f>
        <v>-28.8287</v>
      </c>
      <c r="F270" s="2" t="n">
        <f aca="false">VLOOKUP(B270,'10'!$B$2:$F$5570,5,0)</f>
        <v>-49.842</v>
      </c>
      <c r="G270" s="3" t="n">
        <f aca="false">VLOOKUP(B270,'10'!$B$2:$J$5570,6,0)</f>
        <v>5774.54503898447</v>
      </c>
      <c r="H270" s="0" t="n">
        <f aca="false">IFERROR(IF(I270=K270,0,1),1)</f>
        <v>0</v>
      </c>
      <c r="I270" s="0" t="s">
        <v>4387</v>
      </c>
      <c r="K270" s="4" t="str">
        <f aca="false">VLOOKUP(I270,'[1]42-SC'!K$1:K$1048576,1,0)</f>
        <v>'Timbe_Do_Sul'</v>
      </c>
      <c r="N270" s="0" t="n">
        <v>5354</v>
      </c>
    </row>
    <row r="271" customFormat="false" ht="12.8" hidden="false" customHeight="false" outlineLevel="0" collapsed="false">
      <c r="B271" s="0" t="n">
        <v>421820</v>
      </c>
      <c r="C271" s="0" t="n">
        <v>4</v>
      </c>
      <c r="D271" s="0" t="n">
        <v>42</v>
      </c>
      <c r="E271" s="2" t="n">
        <f aca="false">VLOOKUP(B271,'10'!$B$2:$F$5570,4,0)</f>
        <v>-26.8246</v>
      </c>
      <c r="F271" s="2" t="n">
        <f aca="false">VLOOKUP(B271,'10'!$B$2:$F$5570,5,0)</f>
        <v>-49.269</v>
      </c>
      <c r="G271" s="3" t="n">
        <f aca="false">VLOOKUP(B271,'10'!$B$2:$J$5570,6,0)</f>
        <v>46899.5734918193</v>
      </c>
      <c r="H271" s="0" t="n">
        <f aca="false">IFERROR(IF(I271=K271,0,1),1)</f>
        <v>0</v>
      </c>
      <c r="I271" s="0" t="s">
        <v>4388</v>
      </c>
      <c r="K271" s="4" t="str">
        <f aca="false">VLOOKUP(I271,'[1]42-SC'!K$1:K$1048576,1,0)</f>
        <v>'Timbo'</v>
      </c>
      <c r="N271" s="0" t="n">
        <v>43484</v>
      </c>
    </row>
    <row r="272" customFormat="false" ht="12.8" hidden="false" customHeight="false" outlineLevel="0" collapsed="false">
      <c r="B272" s="0" t="n">
        <v>421825</v>
      </c>
      <c r="C272" s="0" t="n">
        <v>4</v>
      </c>
      <c r="D272" s="0" t="n">
        <v>42</v>
      </c>
      <c r="E272" s="2" t="n">
        <f aca="false">VLOOKUP(B272,'10'!$B$2:$F$5570,4,0)</f>
        <v>-26.6127</v>
      </c>
      <c r="F272" s="2" t="n">
        <f aca="false">VLOOKUP(B272,'10'!$B$2:$F$5570,5,0)</f>
        <v>-50.6607</v>
      </c>
      <c r="G272" s="3" t="n">
        <f aca="false">VLOOKUP(B272,'10'!$B$2:$J$5570,6,0)</f>
        <v>8425.61558545885</v>
      </c>
      <c r="H272" s="0" t="n">
        <f aca="false">IFERROR(IF(I272=K272,0,1),1)</f>
        <v>1</v>
      </c>
      <c r="I272" s="0" t="s">
        <v>4389</v>
      </c>
      <c r="K272" s="4" t="e">
        <f aca="false">VLOOKUP(I272,'[1]42-SC'!K$1:K$1048576,1,0)</f>
        <v>#N/A</v>
      </c>
      <c r="N272" s="0" t="n">
        <v>7812</v>
      </c>
    </row>
    <row r="273" customFormat="false" ht="12.8" hidden="false" customHeight="false" outlineLevel="0" collapsed="false">
      <c r="B273" s="0" t="n">
        <v>421830</v>
      </c>
      <c r="C273" s="0" t="n">
        <v>4</v>
      </c>
      <c r="D273" s="0" t="n">
        <v>42</v>
      </c>
      <c r="E273" s="2" t="n">
        <f aca="false">VLOOKUP(B273,'10'!$B$2:$F$5570,4,0)</f>
        <v>-26.1056</v>
      </c>
      <c r="F273" s="2" t="n">
        <f aca="false">VLOOKUP(B273,'10'!$B$2:$F$5570,5,0)</f>
        <v>-50.3197</v>
      </c>
      <c r="G273" s="3" t="n">
        <f aca="false">VLOOKUP(B273,'10'!$B$2:$J$5570,6,0)</f>
        <v>20689.7828694133</v>
      </c>
      <c r="H273" s="0" t="n">
        <f aca="false">IFERROR(IF(I273=K273,0,1),1)</f>
        <v>0</v>
      </c>
      <c r="I273" s="0" t="s">
        <v>4390</v>
      </c>
      <c r="K273" s="4" t="str">
        <f aca="false">VLOOKUP(I273,'[1]42-SC'!K$1:K$1048576,1,0)</f>
        <v>'Tres_Barras'</v>
      </c>
      <c r="N273" s="0" t="n">
        <v>19183</v>
      </c>
    </row>
    <row r="274" customFormat="false" ht="12.8" hidden="false" customHeight="false" outlineLevel="0" collapsed="false">
      <c r="B274" s="0" t="n">
        <v>421835</v>
      </c>
      <c r="C274" s="0" t="n">
        <v>4</v>
      </c>
      <c r="D274" s="0" t="n">
        <v>42</v>
      </c>
      <c r="E274" s="2" t="n">
        <f aca="false">VLOOKUP(B274,'10'!$B$2:$F$5570,4,0)</f>
        <v>-28.5097</v>
      </c>
      <c r="F274" s="2" t="n">
        <f aca="false">VLOOKUP(B274,'10'!$B$2:$F$5570,5,0)</f>
        <v>-49.4634</v>
      </c>
      <c r="G274" s="3" t="n">
        <f aca="false">VLOOKUP(B274,'10'!$B$2:$J$5570,6,0)</f>
        <v>4196.62957539943</v>
      </c>
      <c r="H274" s="0" t="n">
        <f aca="false">IFERROR(IF(I274=K274,0,1),1)</f>
        <v>1</v>
      </c>
      <c r="I274" s="0" t="s">
        <v>4391</v>
      </c>
      <c r="K274" s="4" t="e">
        <f aca="false">VLOOKUP(I274,'[1]42-SC'!K$1:K$1048576,1,0)</f>
        <v>#N/A</v>
      </c>
      <c r="N274" s="0" t="n">
        <v>3891</v>
      </c>
    </row>
    <row r="275" customFormat="false" ht="12.8" hidden="false" customHeight="false" outlineLevel="0" collapsed="false">
      <c r="B275" s="0" t="n">
        <v>421840</v>
      </c>
      <c r="C275" s="0" t="n">
        <v>4</v>
      </c>
      <c r="D275" s="0" t="n">
        <v>42</v>
      </c>
      <c r="E275" s="2" t="n">
        <f aca="false">VLOOKUP(B275,'10'!$B$2:$F$5570,4,0)</f>
        <v>-28.5537</v>
      </c>
      <c r="F275" s="2" t="n">
        <f aca="false">VLOOKUP(B275,'10'!$B$2:$F$5570,5,0)</f>
        <v>-49.1565</v>
      </c>
      <c r="G275" s="3" t="n">
        <f aca="false">VLOOKUP(B275,'10'!$B$2:$J$5570,6,0)</f>
        <v>7625.33310153534</v>
      </c>
      <c r="H275" s="0" t="n">
        <f aca="false">IFERROR(IF(I275=K275,0,1),1)</f>
        <v>0</v>
      </c>
      <c r="I275" s="0" t="s">
        <v>4392</v>
      </c>
      <c r="K275" s="4" t="str">
        <f aca="false">VLOOKUP(I275,'[1]42-SC'!K$1:K$1048576,1,0)</f>
        <v>'Treze_De_Maio'</v>
      </c>
      <c r="N275" s="0" t="n">
        <v>7070</v>
      </c>
    </row>
    <row r="276" customFormat="false" ht="12.8" hidden="false" customHeight="false" outlineLevel="0" collapsed="false">
      <c r="B276" s="0" t="n">
        <v>421850</v>
      </c>
      <c r="C276" s="0" t="n">
        <v>4</v>
      </c>
      <c r="D276" s="0" t="n">
        <v>42</v>
      </c>
      <c r="E276" s="2" t="n">
        <f aca="false">VLOOKUP(B276,'10'!$B$2:$F$5570,4,0)</f>
        <v>-27.0026</v>
      </c>
      <c r="F276" s="2" t="n">
        <f aca="false">VLOOKUP(B276,'10'!$B$2:$F$5570,5,0)</f>
        <v>-51.4084</v>
      </c>
      <c r="G276" s="3" t="n">
        <f aca="false">VLOOKUP(B276,'10'!$B$2:$J$5570,6,0)</f>
        <v>8290.79710770893</v>
      </c>
      <c r="H276" s="0" t="n">
        <f aca="false">IFERROR(IF(I276=K276,0,1),1)</f>
        <v>1</v>
      </c>
      <c r="I276" s="0" t="s">
        <v>4393</v>
      </c>
      <c r="K276" s="4" t="e">
        <f aca="false">VLOOKUP(I276,'[1]42-SC'!K$1:K$1048576,1,0)</f>
        <v>#N/A</v>
      </c>
      <c r="N276" s="0" t="n">
        <v>7687</v>
      </c>
    </row>
    <row r="277" customFormat="false" ht="12.8" hidden="false" customHeight="false" outlineLevel="0" collapsed="false">
      <c r="B277" s="0" t="n">
        <v>421860</v>
      </c>
      <c r="C277" s="0" t="n">
        <v>4</v>
      </c>
      <c r="D277" s="0" t="n">
        <v>42</v>
      </c>
      <c r="E277" s="2" t="n">
        <f aca="false">VLOOKUP(B277,'10'!$B$2:$F$5570,4,0)</f>
        <v>-27.3033</v>
      </c>
      <c r="F277" s="2" t="n">
        <f aca="false">VLOOKUP(B277,'10'!$B$2:$F$5570,5,0)</f>
        <v>-49.793</v>
      </c>
      <c r="G277" s="3" t="n">
        <f aca="false">VLOOKUP(B277,'10'!$B$2:$J$5570,6,0)</f>
        <v>7856.14233544319</v>
      </c>
      <c r="H277" s="0" t="n">
        <f aca="false">IFERROR(IF(I277=K277,0,1),1)</f>
        <v>0</v>
      </c>
      <c r="I277" s="0" t="s">
        <v>4394</v>
      </c>
      <c r="K277" s="4" t="str">
        <f aca="false">VLOOKUP(I277,'[1]42-SC'!K$1:K$1048576,1,0)</f>
        <v>'Trombudo_Central'</v>
      </c>
      <c r="N277" s="0" t="n">
        <v>7284</v>
      </c>
    </row>
    <row r="278" customFormat="false" ht="12.8" hidden="false" customHeight="false" outlineLevel="0" collapsed="false">
      <c r="B278" s="0" t="n">
        <v>421870</v>
      </c>
      <c r="C278" s="0" t="n">
        <v>4</v>
      </c>
      <c r="D278" s="0" t="n">
        <v>42</v>
      </c>
      <c r="E278" s="2" t="n">
        <f aca="false">VLOOKUP(B278,'10'!$B$2:$F$5570,4,0)</f>
        <v>-28.4713</v>
      </c>
      <c r="F278" s="2" t="n">
        <f aca="false">VLOOKUP(B278,'10'!$B$2:$F$5570,5,0)</f>
        <v>-49.0144</v>
      </c>
      <c r="G278" s="3" t="n">
        <f aca="false">VLOOKUP(B278,'10'!$B$2:$J$5570,6,0)</f>
        <v>113179.572797145</v>
      </c>
      <c r="H278" s="0" t="n">
        <f aca="false">IFERROR(IF(I278=K278,0,1),1)</f>
        <v>0</v>
      </c>
      <c r="I278" s="0" t="s">
        <v>4395</v>
      </c>
      <c r="K278" s="4" t="str">
        <f aca="false">VLOOKUP(I278,'[1]42-SC'!K$1:K$1048576,1,0)</f>
        <v>'Tubarao'</v>
      </c>
      <c r="N278" s="0" t="n">
        <v>104937</v>
      </c>
    </row>
    <row r="279" customFormat="false" ht="12.8" hidden="false" customHeight="false" outlineLevel="0" collapsed="false">
      <c r="B279" s="0" t="n">
        <v>421875</v>
      </c>
      <c r="C279" s="0" t="n">
        <v>4</v>
      </c>
      <c r="D279" s="0" t="n">
        <v>42</v>
      </c>
      <c r="E279" s="2" t="n">
        <f aca="false">VLOOKUP(B279,'10'!$B$2:$F$5570,4,0)</f>
        <v>-26.9681</v>
      </c>
      <c r="F279" s="2" t="n">
        <f aca="false">VLOOKUP(B279,'10'!$B$2:$F$5570,5,0)</f>
        <v>-53.6417</v>
      </c>
      <c r="G279" s="3" t="n">
        <f aca="false">VLOOKUP(B279,'10'!$B$2:$J$5570,6,0)</f>
        <v>4919.25661613899</v>
      </c>
      <c r="H279" s="0" t="n">
        <f aca="false">IFERROR(IF(I279=K279,0,1),1)</f>
        <v>0</v>
      </c>
      <c r="I279" s="0" t="s">
        <v>4396</v>
      </c>
      <c r="K279" s="4" t="str">
        <f aca="false">VLOOKUP(I279,'[1]42-SC'!K$1:K$1048576,1,0)</f>
        <v>'Tunapolis'</v>
      </c>
      <c r="N279" s="0" t="n">
        <v>4561</v>
      </c>
    </row>
    <row r="280" customFormat="false" ht="12.8" hidden="false" customHeight="false" outlineLevel="0" collapsed="false">
      <c r="B280" s="0" t="n">
        <v>421880</v>
      </c>
      <c r="C280" s="0" t="n">
        <v>4</v>
      </c>
      <c r="D280" s="0" t="n">
        <v>42</v>
      </c>
      <c r="E280" s="2" t="n">
        <f aca="false">VLOOKUP(B280,'10'!$B$2:$F$5570,4,0)</f>
        <v>-28.9272</v>
      </c>
      <c r="F280" s="2" t="n">
        <f aca="false">VLOOKUP(B280,'10'!$B$2:$F$5570,5,0)</f>
        <v>-49.6831</v>
      </c>
      <c r="G280" s="3" t="n">
        <f aca="false">VLOOKUP(B280,'10'!$B$2:$J$5570,6,0)</f>
        <v>13811.8834085236</v>
      </c>
      <c r="H280" s="0" t="n">
        <f aca="false">IFERROR(IF(I280=K280,0,1),1)</f>
        <v>0</v>
      </c>
      <c r="I280" s="0" t="s">
        <v>4139</v>
      </c>
      <c r="K280" s="4" t="str">
        <f aca="false">VLOOKUP(I280,'[1]42-SC'!K$1:K$1048576,1,0)</f>
        <v>'Turvo'</v>
      </c>
      <c r="N280" s="0" t="n">
        <v>12806</v>
      </c>
    </row>
    <row r="281" customFormat="false" ht="12.8" hidden="false" customHeight="false" outlineLevel="0" collapsed="false">
      <c r="B281" s="0" t="n">
        <v>421885</v>
      </c>
      <c r="C281" s="0" t="n">
        <v>4</v>
      </c>
      <c r="D281" s="0" t="n">
        <v>42</v>
      </c>
      <c r="E281" s="2" t="n">
        <f aca="false">VLOOKUP(B281,'10'!$B$2:$F$5570,4,0)</f>
        <v>-26.762</v>
      </c>
      <c r="F281" s="2" t="n">
        <f aca="false">VLOOKUP(B281,'10'!$B$2:$F$5570,5,0)</f>
        <v>-52.8541</v>
      </c>
      <c r="G281" s="3" t="n">
        <f aca="false">VLOOKUP(B281,'10'!$B$2:$J$5570,6,0)</f>
        <v>2714.70486797234</v>
      </c>
      <c r="H281" s="0" t="n">
        <f aca="false">IFERROR(IF(I281=K281,0,1),1)</f>
        <v>1</v>
      </c>
      <c r="I281" s="0" t="s">
        <v>4397</v>
      </c>
      <c r="K281" s="4" t="e">
        <f aca="false">VLOOKUP(I281,'[1]42-SC'!K$1:K$1048576,1,0)</f>
        <v>#N/A</v>
      </c>
      <c r="N281" s="0" t="n">
        <v>2517</v>
      </c>
    </row>
    <row r="282" customFormat="false" ht="12.8" hidden="false" customHeight="false" outlineLevel="0" collapsed="false">
      <c r="B282" s="0" t="n">
        <v>421890</v>
      </c>
      <c r="C282" s="0" t="n">
        <v>4</v>
      </c>
      <c r="D282" s="0" t="n">
        <v>42</v>
      </c>
      <c r="E282" s="2" t="n">
        <f aca="false">VLOOKUP(B282,'10'!$B$2:$F$5570,4,0)</f>
        <v>-28.0157</v>
      </c>
      <c r="F282" s="2" t="n">
        <f aca="false">VLOOKUP(B282,'10'!$B$2:$F$5570,5,0)</f>
        <v>-49.5925</v>
      </c>
      <c r="G282" s="3" t="n">
        <f aca="false">VLOOKUP(B282,'10'!$B$2:$J$5570,6,0)</f>
        <v>12074.3428672826</v>
      </c>
      <c r="H282" s="0" t="n">
        <f aca="false">IFERROR(IF(I282=K282,0,1),1)</f>
        <v>0</v>
      </c>
      <c r="I282" s="0" t="s">
        <v>4398</v>
      </c>
      <c r="K282" s="4" t="str">
        <f aca="false">VLOOKUP(I282,'[1]42-SC'!K$1:K$1048576,1,0)</f>
        <v>'Urubici'</v>
      </c>
      <c r="N282" s="0" t="n">
        <v>11195</v>
      </c>
    </row>
    <row r="283" customFormat="false" ht="12.8" hidden="false" customHeight="false" outlineLevel="0" collapsed="false">
      <c r="B283" s="0" t="n">
        <v>421895</v>
      </c>
      <c r="C283" s="0" t="n">
        <v>4</v>
      </c>
      <c r="D283" s="0" t="n">
        <v>42</v>
      </c>
      <c r="E283" s="2" t="n">
        <f aca="false">VLOOKUP(B283,'10'!$B$2:$F$5570,4,0)</f>
        <v>-27.9557</v>
      </c>
      <c r="F283" s="2" t="n">
        <f aca="false">VLOOKUP(B283,'10'!$B$2:$F$5570,5,0)</f>
        <v>-49.8729</v>
      </c>
      <c r="G283" s="3" t="n">
        <f aca="false">VLOOKUP(B283,'10'!$B$2:$J$5570,6,0)</f>
        <v>2666.17021598237</v>
      </c>
      <c r="H283" s="0" t="n">
        <f aca="false">IFERROR(IF(I283=K283,0,1),1)</f>
        <v>1</v>
      </c>
      <c r="I283" s="0" t="s">
        <v>4399</v>
      </c>
      <c r="K283" s="4" t="e">
        <f aca="false">VLOOKUP(I283,'[1]42-SC'!K$1:K$1048576,1,0)</f>
        <v>#N/A</v>
      </c>
      <c r="N283" s="0" t="n">
        <v>2472</v>
      </c>
    </row>
    <row r="284" customFormat="false" ht="12.8" hidden="false" customHeight="false" outlineLevel="0" collapsed="false">
      <c r="B284" s="0" t="n">
        <v>421900</v>
      </c>
      <c r="C284" s="0" t="n">
        <v>4</v>
      </c>
      <c r="D284" s="0" t="n">
        <v>42</v>
      </c>
      <c r="E284" s="2" t="n">
        <f aca="false">VLOOKUP(B284,'10'!$B$2:$F$5570,4,0)</f>
        <v>-28.518</v>
      </c>
      <c r="F284" s="2" t="n">
        <f aca="false">VLOOKUP(B284,'10'!$B$2:$F$5570,5,0)</f>
        <v>-49.3238</v>
      </c>
      <c r="G284" s="3" t="n">
        <f aca="false">VLOOKUP(B284,'10'!$B$2:$J$5570,6,0)</f>
        <v>22854.428348166</v>
      </c>
      <c r="H284" s="0" t="n">
        <f aca="false">IFERROR(IF(I284=K284,0,1),1)</f>
        <v>0</v>
      </c>
      <c r="I284" s="0" t="s">
        <v>4400</v>
      </c>
      <c r="K284" s="4" t="str">
        <f aca="false">VLOOKUP(I284,'[1]42-SC'!K$1:K$1048576,1,0)</f>
        <v>'Urussanga'</v>
      </c>
      <c r="N284" s="0" t="n">
        <v>21190</v>
      </c>
    </row>
    <row r="285" customFormat="false" ht="12.8" hidden="false" customHeight="false" outlineLevel="0" collapsed="false">
      <c r="B285" s="0" t="n">
        <v>421910</v>
      </c>
      <c r="C285" s="0" t="n">
        <v>4</v>
      </c>
      <c r="D285" s="0" t="n">
        <v>42</v>
      </c>
      <c r="E285" s="2" t="n">
        <f aca="false">VLOOKUP(B285,'10'!$B$2:$F$5570,4,0)</f>
        <v>-26.8621</v>
      </c>
      <c r="F285" s="2" t="n">
        <f aca="false">VLOOKUP(B285,'10'!$B$2:$F$5570,5,0)</f>
        <v>-52.1549</v>
      </c>
      <c r="G285" s="3" t="n">
        <f aca="false">VLOOKUP(B285,'10'!$B$2:$J$5570,6,0)</f>
        <v>3855.80846364764</v>
      </c>
      <c r="H285" s="0" t="n">
        <f aca="false">IFERROR(IF(I285=K285,0,1),1)</f>
        <v>0</v>
      </c>
      <c r="I285" s="0" t="s">
        <v>4401</v>
      </c>
      <c r="K285" s="4" t="str">
        <f aca="false">VLOOKUP(I285,'[1]42-SC'!K$1:K$1048576,1,0)</f>
        <v>'Vargeao'</v>
      </c>
      <c r="N285" s="0" t="n">
        <v>3575</v>
      </c>
    </row>
    <row r="286" customFormat="false" ht="12.8" hidden="false" customHeight="false" outlineLevel="0" collapsed="false">
      <c r="B286" s="0" t="n">
        <v>421915</v>
      </c>
      <c r="C286" s="0" t="n">
        <v>4</v>
      </c>
      <c r="D286" s="0" t="n">
        <v>42</v>
      </c>
      <c r="E286" s="2" t="n">
        <f aca="false">VLOOKUP(B286,'10'!$B$2:$F$5570,4,0)</f>
        <v>-27.4867</v>
      </c>
      <c r="F286" s="2" t="n">
        <f aca="false">VLOOKUP(B286,'10'!$B$2:$F$5570,5,0)</f>
        <v>-50.9724</v>
      </c>
      <c r="G286" s="3" t="n">
        <f aca="false">VLOOKUP(B286,'10'!$B$2:$J$5570,6,0)</f>
        <v>2720.09760708234</v>
      </c>
      <c r="H286" s="0" t="n">
        <f aca="false">IFERROR(IF(I286=K286,0,1),1)</f>
        <v>1</v>
      </c>
      <c r="I286" s="0" t="s">
        <v>3777</v>
      </c>
      <c r="K286" s="4" t="e">
        <f aca="false">VLOOKUP(I286,'[1]42-SC'!K$1:K$1048576,1,0)</f>
        <v>#N/A</v>
      </c>
      <c r="N286" s="0" t="n">
        <v>2522</v>
      </c>
    </row>
    <row r="287" customFormat="false" ht="12.8" hidden="false" customHeight="false" outlineLevel="0" collapsed="false">
      <c r="B287" s="0" t="n">
        <v>421917</v>
      </c>
      <c r="C287" s="0" t="n">
        <v>4</v>
      </c>
      <c r="D287" s="0" t="n">
        <v>42</v>
      </c>
      <c r="E287" s="2" t="n">
        <f aca="false">VLOOKUP(B287,'10'!$B$2:$F$5570,4,0)</f>
        <v>-27.0055</v>
      </c>
      <c r="F287" s="2" t="n">
        <f aca="false">VLOOKUP(B287,'10'!$B$2:$F$5570,5,0)</f>
        <v>-51.7402</v>
      </c>
      <c r="G287" s="3" t="n">
        <f aca="false">VLOOKUP(B287,'10'!$B$2:$J$5570,6,0)</f>
        <v>4890.13582494501</v>
      </c>
      <c r="H287" s="0" t="n">
        <f aca="false">IFERROR(IF(I287=K287,0,1),1)</f>
        <v>1</v>
      </c>
      <c r="I287" s="0" t="s">
        <v>2988</v>
      </c>
      <c r="K287" s="4" t="e">
        <f aca="false">VLOOKUP(I287,'[1]42-SC'!K$1:K$1048576,1,0)</f>
        <v>#N/A</v>
      </c>
      <c r="N287" s="0" t="n">
        <v>4534</v>
      </c>
    </row>
    <row r="288" customFormat="false" ht="12.8" hidden="false" customHeight="false" outlineLevel="0" collapsed="false">
      <c r="B288" s="0" t="n">
        <v>421920</v>
      </c>
      <c r="C288" s="0" t="n">
        <v>4</v>
      </c>
      <c r="D288" s="0" t="n">
        <v>42</v>
      </c>
      <c r="E288" s="2" t="n">
        <f aca="false">VLOOKUP(B288,'10'!$B$2:$F$5570,4,0)</f>
        <v>-27.3886</v>
      </c>
      <c r="F288" s="2" t="n">
        <f aca="false">VLOOKUP(B288,'10'!$B$2:$F$5570,5,0)</f>
        <v>-49.3593</v>
      </c>
      <c r="G288" s="3" t="n">
        <f aca="false">VLOOKUP(B288,'10'!$B$2:$J$5570,6,0)</f>
        <v>6845.54302622981</v>
      </c>
      <c r="H288" s="0" t="n">
        <f aca="false">IFERROR(IF(I288=K288,0,1),1)</f>
        <v>0</v>
      </c>
      <c r="I288" s="0" t="s">
        <v>4402</v>
      </c>
      <c r="K288" s="4" t="str">
        <f aca="false">VLOOKUP(I288,'[1]42-SC'!K$1:K$1048576,1,0)</f>
        <v>'Vidal_Ramos'</v>
      </c>
      <c r="N288" s="0" t="n">
        <v>6347</v>
      </c>
    </row>
    <row r="289" customFormat="false" ht="12.8" hidden="false" customHeight="false" outlineLevel="0" collapsed="false">
      <c r="B289" s="0" t="n">
        <v>421930</v>
      </c>
      <c r="C289" s="0" t="n">
        <v>4</v>
      </c>
      <c r="D289" s="0" t="n">
        <v>42</v>
      </c>
      <c r="E289" s="2" t="n">
        <f aca="false">VLOOKUP(B289,'10'!$B$2:$F$5570,4,0)</f>
        <v>-27.0086</v>
      </c>
      <c r="F289" s="2" t="n">
        <f aca="false">VLOOKUP(B289,'10'!$B$2:$F$5570,5,0)</f>
        <v>-51.1543</v>
      </c>
      <c r="G289" s="3" t="n">
        <f aca="false">VLOOKUP(B289,'10'!$B$2:$J$5570,6,0)</f>
        <v>56634.5461331854</v>
      </c>
      <c r="H289" s="0" t="n">
        <f aca="false">IFERROR(IF(I289=K289,0,1),1)</f>
        <v>0</v>
      </c>
      <c r="I289" s="0" t="s">
        <v>4403</v>
      </c>
      <c r="K289" s="4" t="str">
        <f aca="false">VLOOKUP(I289,'[1]42-SC'!K$1:K$1048576,1,0)</f>
        <v>'Videira'</v>
      </c>
      <c r="N289" s="0" t="n">
        <v>52510</v>
      </c>
    </row>
    <row r="290" customFormat="false" ht="12.8" hidden="false" customHeight="false" outlineLevel="0" collapsed="false">
      <c r="B290" s="0" t="n">
        <v>421935</v>
      </c>
      <c r="C290" s="0" t="n">
        <v>4</v>
      </c>
      <c r="D290" s="0" t="n">
        <v>42</v>
      </c>
      <c r="E290" s="2" t="n">
        <f aca="false">VLOOKUP(B290,'10'!$B$2:$F$5570,4,0)</f>
        <v>-26.8782</v>
      </c>
      <c r="F290" s="2" t="n">
        <f aca="false">VLOOKUP(B290,'10'!$B$2:$F$5570,5,0)</f>
        <v>-49.8328</v>
      </c>
      <c r="G290" s="3" t="n">
        <f aca="false">VLOOKUP(B290,'10'!$B$2:$J$5570,6,0)</f>
        <v>5407.83877950469</v>
      </c>
      <c r="H290" s="0" t="n">
        <f aca="false">IFERROR(IF(I290=K290,0,1),1)</f>
        <v>0</v>
      </c>
      <c r="I290" s="0" t="s">
        <v>4404</v>
      </c>
      <c r="K290" s="4" t="str">
        <f aca="false">VLOOKUP(I290,'[1]42-SC'!K$1:K$1048576,1,0)</f>
        <v>'Vitor_Meireles'</v>
      </c>
      <c r="N290" s="0" t="n">
        <v>5014</v>
      </c>
    </row>
    <row r="291" customFormat="false" ht="12.8" hidden="false" customHeight="false" outlineLevel="0" collapsed="false">
      <c r="B291" s="0" t="n">
        <v>421940</v>
      </c>
      <c r="C291" s="0" t="n">
        <v>4</v>
      </c>
      <c r="D291" s="0" t="n">
        <v>42</v>
      </c>
      <c r="E291" s="2" t="n">
        <f aca="false">VLOOKUP(B291,'10'!$B$2:$F$5570,4,0)</f>
        <v>-26.9275</v>
      </c>
      <c r="F291" s="2" t="n">
        <f aca="false">VLOOKUP(B291,'10'!$B$2:$F$5570,5,0)</f>
        <v>-49.7947</v>
      </c>
      <c r="G291" s="3" t="n">
        <f aca="false">VLOOKUP(B291,'10'!$B$2:$J$5570,6,0)</f>
        <v>4240.85003610141</v>
      </c>
      <c r="H291" s="0" t="n">
        <f aca="false">IFERROR(IF(I291=K291,0,1),1)</f>
        <v>0</v>
      </c>
      <c r="I291" s="0" t="s">
        <v>4405</v>
      </c>
      <c r="K291" s="4" t="str">
        <f aca="false">VLOOKUP(I291,'[1]42-SC'!K$1:K$1048576,1,0)</f>
        <v>'Witmarsum'</v>
      </c>
      <c r="N291" s="0" t="n">
        <v>3932</v>
      </c>
    </row>
    <row r="292" customFormat="false" ht="12.8" hidden="false" customHeight="false" outlineLevel="0" collapsed="false">
      <c r="B292" s="0" t="n">
        <v>421950</v>
      </c>
      <c r="C292" s="0" t="n">
        <v>4</v>
      </c>
      <c r="D292" s="0" t="n">
        <v>42</v>
      </c>
      <c r="E292" s="2" t="n">
        <f aca="false">VLOOKUP(B292,'10'!$B$2:$F$5570,4,0)</f>
        <v>-26.8747</v>
      </c>
      <c r="F292" s="2" t="n">
        <f aca="false">VLOOKUP(B292,'10'!$B$2:$F$5570,5,0)</f>
        <v>-52.4036</v>
      </c>
      <c r="G292" s="3" t="n">
        <f aca="false">VLOOKUP(B292,'10'!$B$2:$J$5570,6,0)</f>
        <v>54260.6623769648</v>
      </c>
      <c r="H292" s="0" t="n">
        <f aca="false">IFERROR(IF(I292=K292,0,1),1)</f>
        <v>0</v>
      </c>
      <c r="I292" s="0" t="s">
        <v>4406</v>
      </c>
      <c r="K292" s="4" t="str">
        <f aca="false">VLOOKUP(I292,'[1]42-SC'!K$1:K$1048576,1,0)</f>
        <v>'Xanxere'</v>
      </c>
      <c r="N292" s="0" t="n">
        <v>50309</v>
      </c>
    </row>
    <row r="293" customFormat="false" ht="12.8" hidden="false" customHeight="false" outlineLevel="0" collapsed="false">
      <c r="B293" s="0" t="n">
        <v>421960</v>
      </c>
      <c r="C293" s="0" t="n">
        <v>4</v>
      </c>
      <c r="D293" s="0" t="n">
        <v>42</v>
      </c>
      <c r="E293" s="2" t="n">
        <f aca="false">VLOOKUP(B293,'10'!$B$2:$F$5570,4,0)</f>
        <v>-27.0667</v>
      </c>
      <c r="F293" s="2" t="n">
        <f aca="false">VLOOKUP(B293,'10'!$B$2:$F$5570,5,0)</f>
        <v>-52.343</v>
      </c>
      <c r="G293" s="3" t="n">
        <f aca="false">VLOOKUP(B293,'10'!$B$2:$J$5570,6,0)</f>
        <v>4274.28501858339</v>
      </c>
      <c r="H293" s="0" t="n">
        <f aca="false">IFERROR(IF(I293=K293,0,1),1)</f>
        <v>0</v>
      </c>
      <c r="I293" s="0" t="s">
        <v>4407</v>
      </c>
      <c r="K293" s="4" t="str">
        <f aca="false">VLOOKUP(I293,'[1]42-SC'!K$1:K$1048576,1,0)</f>
        <v>'Xavantina'</v>
      </c>
      <c r="N293" s="0" t="n">
        <v>3963</v>
      </c>
    </row>
    <row r="294" customFormat="false" ht="12.8" hidden="false" customHeight="false" outlineLevel="0" collapsed="false">
      <c r="B294" s="0" t="n">
        <v>421970</v>
      </c>
      <c r="C294" s="0" t="n">
        <v>4</v>
      </c>
      <c r="D294" s="0" t="n">
        <v>42</v>
      </c>
      <c r="E294" s="2" t="n">
        <f aca="false">VLOOKUP(B294,'10'!$B$2:$F$5570,4,0)</f>
        <v>-26.9596</v>
      </c>
      <c r="F294" s="2" t="n">
        <f aca="false">VLOOKUP(B294,'10'!$B$2:$F$5570,5,0)</f>
        <v>-52.5374</v>
      </c>
      <c r="G294" s="3" t="n">
        <f aca="false">VLOOKUP(B294,'10'!$B$2:$J$5570,6,0)</f>
        <v>30656.6432925092</v>
      </c>
      <c r="H294" s="0" t="n">
        <f aca="false">IFERROR(IF(I294=K294,0,1),1)</f>
        <v>0</v>
      </c>
      <c r="I294" s="0" t="s">
        <v>4408</v>
      </c>
      <c r="K294" s="4" t="str">
        <f aca="false">VLOOKUP(I294,'[1]42-SC'!K$1:K$1048576,1,0)</f>
        <v>'Xaxim'</v>
      </c>
      <c r="N294" s="0" t="n">
        <v>28424</v>
      </c>
    </row>
    <row r="295" customFormat="false" ht="12.8" hidden="false" customHeight="false" outlineLevel="0" collapsed="false">
      <c r="B295" s="0" t="n">
        <v>421985</v>
      </c>
      <c r="C295" s="0" t="n">
        <v>4</v>
      </c>
      <c r="D295" s="0" t="n">
        <v>42</v>
      </c>
      <c r="E295" s="2" t="n">
        <f aca="false">VLOOKUP(B295,'10'!$B$2:$F$5570,4,0)</f>
        <v>-27.4521</v>
      </c>
      <c r="F295" s="2" t="n">
        <f aca="false">VLOOKUP(B295,'10'!$B$2:$F$5570,5,0)</f>
        <v>-51.552</v>
      </c>
      <c r="G295" s="3" t="n">
        <f aca="false">VLOOKUP(B295,'10'!$B$2:$J$5570,6,0)</f>
        <v>3589.4071516138</v>
      </c>
      <c r="H295" s="0" t="n">
        <f aca="false">IFERROR(IF(I295=K295,0,1),1)</f>
        <v>1</v>
      </c>
      <c r="I295" s="0" t="s">
        <v>4409</v>
      </c>
      <c r="K295" s="4" t="e">
        <f aca="false">VLOOKUP(I295,'[1]42-SC'!K$1:K$1048576,1,0)</f>
        <v>#N/A</v>
      </c>
      <c r="N295" s="0" t="n">
        <v>3328</v>
      </c>
    </row>
    <row r="296" customFormat="false" ht="12.8" hidden="false" customHeight="false" outlineLevel="0" collapsed="false">
      <c r="B296" s="0" t="n">
        <v>422000</v>
      </c>
      <c r="C296" s="0" t="n">
        <v>4</v>
      </c>
      <c r="D296" s="0" t="n">
        <v>42</v>
      </c>
      <c r="E296" s="2" t="n">
        <f aca="false">VLOOKUP(B296,'10'!$B$2:$F$5570,4,0)</f>
        <v>-28.8314</v>
      </c>
      <c r="F296" s="2" t="n">
        <f aca="false">VLOOKUP(B296,'10'!$B$2:$F$5570,5,0)</f>
        <v>-49.2352</v>
      </c>
      <c r="G296" s="3" t="n">
        <f aca="false">VLOOKUP(B296,'10'!$B$2:$J$5570,6,0)</f>
        <v>13557.3461225317</v>
      </c>
      <c r="H296" s="0" t="n">
        <f aca="false">IFERROR(IF(I296=K296,0,1),1)</f>
        <v>1</v>
      </c>
      <c r="I296" s="0" t="s">
        <v>4410</v>
      </c>
      <c r="K296" s="4" t="e">
        <f aca="false">VLOOKUP(I296,'[1]42-SC'!K$1:K$1048576,1,0)</f>
        <v>#N/A</v>
      </c>
      <c r="N296" s="0" t="n">
        <v>12570</v>
      </c>
    </row>
    <row r="297" customFormat="false" ht="12.8" hidden="false" customHeight="false" outlineLevel="0" collapsed="false">
      <c r="G297" s="3"/>
    </row>
    <row r="298" customFormat="false" ht="12.8" hidden="false" customHeight="false" outlineLevel="0" collapsed="false">
      <c r="G298" s="8" t="n">
        <f aca="false">SUM(G2:G296)</f>
        <v>7631258.6432694</v>
      </c>
      <c r="N298" s="9" t="n">
        <f aca="false">SUM(N2:N296)</f>
        <v>7075494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500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430003</v>
      </c>
      <c r="C2" s="0" t="n">
        <v>4</v>
      </c>
      <c r="D2" s="0" t="n">
        <v>43</v>
      </c>
      <c r="E2" s="2" t="n">
        <f aca="false">VLOOKUP(B2,'10'!$B$2:$F$5570,4,0)</f>
        <v>-31.8665</v>
      </c>
      <c r="F2" s="2" t="n">
        <f aca="false">VLOOKUP(B2,'10'!$B$2:$F$5570,5,0)</f>
        <v>-54.1615</v>
      </c>
      <c r="G2" s="3" t="n">
        <f aca="false">VLOOKUP(B2,'10'!$B$2:$J$5570,6,0)</f>
        <v>5239.5853192728</v>
      </c>
      <c r="H2" s="0" t="n">
        <f aca="false">IFERROR(IF(I2=K2,0,1),1)</f>
        <v>0</v>
      </c>
      <c r="I2" s="0" t="s">
        <v>4411</v>
      </c>
      <c r="K2" s="4" t="str">
        <f aca="false">VLOOKUP(I2,'[1]43-RS'!K$1:K$1048576,1,0)</f>
        <v>'Acegua'</v>
      </c>
      <c r="N2" s="0" t="n">
        <v>4858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430005</v>
      </c>
      <c r="C3" s="0" t="n">
        <v>4</v>
      </c>
      <c r="D3" s="0" t="n">
        <v>43</v>
      </c>
      <c r="E3" s="2" t="n">
        <f aca="false">VLOOKUP(B3,'10'!$B$2:$F$5570,4,0)</f>
        <v>-28.1672</v>
      </c>
      <c r="F3" s="2" t="n">
        <f aca="false">VLOOKUP(B3,'10'!$B$2:$F$5570,5,0)</f>
        <v>-52.031</v>
      </c>
      <c r="G3" s="3" t="n">
        <f aca="false">VLOOKUP(B3,'10'!$B$2:$J$5570,6,0)</f>
        <v>4047.78997596352</v>
      </c>
      <c r="H3" s="0" t="n">
        <f aca="false">IFERROR(IF(I3=K3,0,1),1)</f>
        <v>1</v>
      </c>
      <c r="I3" s="0" t="s">
        <v>4412</v>
      </c>
      <c r="K3" s="4" t="e">
        <f aca="false">VLOOKUP(I3,'[1]43-RS'!K$1:K$1048576,1,0)</f>
        <v>#N/A</v>
      </c>
      <c r="N3" s="0" t="n">
        <v>3753</v>
      </c>
      <c r="Q3" s="0" t="s">
        <v>4</v>
      </c>
      <c r="R3" s="0" t="n">
        <f aca="false">AVERAGE($G$1:$G$498)</f>
        <v>24586.5609594826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430010</v>
      </c>
      <c r="C4" s="0" t="n">
        <v>4</v>
      </c>
      <c r="D4" s="0" t="n">
        <v>43</v>
      </c>
      <c r="E4" s="2" t="n">
        <f aca="false">VLOOKUP(B4,'10'!$B$2:$F$5570,4,0)</f>
        <v>-29.6447</v>
      </c>
      <c r="F4" s="2" t="n">
        <f aca="false">VLOOKUP(B4,'10'!$B$2:$F$5570,5,0)</f>
        <v>-53.2515</v>
      </c>
      <c r="G4" s="3" t="n">
        <f aca="false">VLOOKUP(B4,'10'!$B$2:$J$5570,6,0)</f>
        <v>17821.9242107171</v>
      </c>
      <c r="H4" s="0" t="n">
        <f aca="false">IFERROR(IF(I4=K4,0,1),1)</f>
        <v>0</v>
      </c>
      <c r="I4" s="0" t="s">
        <v>4413</v>
      </c>
      <c r="K4" s="4" t="str">
        <f aca="false">VLOOKUP(I4,'[1]43-RS'!K$1:K$1048576,1,0)</f>
        <v>'Agudo'</v>
      </c>
      <c r="N4" s="0" t="n">
        <v>16524</v>
      </c>
      <c r="Q4" s="0" t="s">
        <v>6</v>
      </c>
      <c r="R4" s="0" t="n">
        <f aca="false">SQRT(VAR($G$1:$G$498)/COUNT($G$1:$G$498))</f>
        <v>3886.55287055065</v>
      </c>
      <c r="T4" s="0" t="n">
        <v>2</v>
      </c>
      <c r="U4" s="3" t="n">
        <f aca="false">R7</f>
        <v>3195.73719658405</v>
      </c>
      <c r="V4" s="7" t="s">
        <v>7</v>
      </c>
    </row>
    <row r="5" customFormat="false" ht="12.8" hidden="false" customHeight="false" outlineLevel="0" collapsed="false">
      <c r="B5" s="0" t="n">
        <v>430020</v>
      </c>
      <c r="C5" s="0" t="n">
        <v>4</v>
      </c>
      <c r="D5" s="0" t="n">
        <v>43</v>
      </c>
      <c r="E5" s="2" t="n">
        <f aca="false">VLOOKUP(B5,'10'!$B$2:$F$5570,4,0)</f>
        <v>-28.2342</v>
      </c>
      <c r="F5" s="2" t="n">
        <f aca="false">VLOOKUP(B5,'10'!$B$2:$F$5570,5,0)</f>
        <v>-53.7757</v>
      </c>
      <c r="G5" s="3" t="n">
        <f aca="false">VLOOKUP(B5,'10'!$B$2:$J$5570,6,0)</f>
        <v>7617.78326678134</v>
      </c>
      <c r="H5" s="0" t="n">
        <f aca="false">IFERROR(IF(I5=K5,0,1),1)</f>
        <v>0</v>
      </c>
      <c r="I5" s="0" t="s">
        <v>4414</v>
      </c>
      <c r="K5" s="4" t="str">
        <f aca="false">VLOOKUP(I5,'[1]43-RS'!K$1:K$1048576,1,0)</f>
        <v>'Ajuricaba'</v>
      </c>
      <c r="N5" s="0" t="n">
        <v>7063</v>
      </c>
      <c r="Q5" s="0" t="s">
        <v>9</v>
      </c>
      <c r="R5" s="0" t="n">
        <f aca="false">MODE($G$1:$G$498)</f>
        <v>2157.09564399868</v>
      </c>
      <c r="T5" s="0" t="n">
        <v>3</v>
      </c>
      <c r="U5" s="3" t="n">
        <f aca="false">R6</f>
        <v>6018.29684675632</v>
      </c>
      <c r="V5" s="7" t="s">
        <v>10</v>
      </c>
    </row>
    <row r="6" customFormat="false" ht="12.8" hidden="false" customHeight="false" outlineLevel="0" collapsed="false">
      <c r="B6" s="0" t="n">
        <v>430030</v>
      </c>
      <c r="C6" s="0" t="n">
        <v>4</v>
      </c>
      <c r="D6" s="0" t="n">
        <v>43</v>
      </c>
      <c r="E6" s="2" t="n">
        <f aca="false">VLOOKUP(B6,'10'!$B$2:$F$5570,4,0)</f>
        <v>-27.6579</v>
      </c>
      <c r="F6" s="2" t="n">
        <f aca="false">VLOOKUP(B6,'10'!$B$2:$F$5570,5,0)</f>
        <v>-54.7649</v>
      </c>
      <c r="G6" s="3" t="n">
        <f aca="false">VLOOKUP(B6,'10'!$B$2:$J$5570,6,0)</f>
        <v>6554.33511428999</v>
      </c>
      <c r="H6" s="0" t="n">
        <f aca="false">IFERROR(IF(I6=K6,0,1),1)</f>
        <v>0</v>
      </c>
      <c r="I6" s="0" t="s">
        <v>4415</v>
      </c>
      <c r="K6" s="4" t="str">
        <f aca="false">VLOOKUP(I6,'[1]43-RS'!K$1:K$1048576,1,0)</f>
        <v>'Alecrim'</v>
      </c>
      <c r="N6" s="0" t="n">
        <v>6077</v>
      </c>
      <c r="Q6" s="0" t="s">
        <v>12</v>
      </c>
      <c r="R6" s="0" t="n">
        <f aca="false">MEDIAN($G$1:$G$498)</f>
        <v>6018.29684675632</v>
      </c>
    </row>
    <row r="7" customFormat="false" ht="12.8" hidden="false" customHeight="false" outlineLevel="0" collapsed="false">
      <c r="B7" s="0" t="n">
        <v>430040</v>
      </c>
      <c r="C7" s="0" t="n">
        <v>4</v>
      </c>
      <c r="D7" s="0" t="n">
        <v>43</v>
      </c>
      <c r="E7" s="2" t="n">
        <f aca="false">VLOOKUP(B7,'10'!$B$2:$F$5570,4,0)</f>
        <v>-29.7902</v>
      </c>
      <c r="F7" s="2" t="n">
        <f aca="false">VLOOKUP(B7,'10'!$B$2:$F$5570,5,0)</f>
        <v>-55.7949</v>
      </c>
      <c r="G7" s="3" t="n">
        <f aca="false">VLOOKUP(B7,'10'!$B$2:$J$5570,6,0)</f>
        <v>79999.1276011571</v>
      </c>
      <c r="H7" s="0" t="n">
        <f aca="false">IFERROR(IF(I7=K7,0,1),1)</f>
        <v>0</v>
      </c>
      <c r="I7" s="0" t="s">
        <v>4416</v>
      </c>
      <c r="K7" s="4" t="str">
        <f aca="false">VLOOKUP(I7,'[1]43-RS'!K$1:K$1048576,1,0)</f>
        <v>'Alegrete'</v>
      </c>
      <c r="N7" s="0" t="n">
        <v>74173</v>
      </c>
      <c r="Q7" s="0" t="s">
        <v>14</v>
      </c>
      <c r="R7" s="0" t="n">
        <f aca="false">QUARTILE($G$1:$G$498, 1)</f>
        <v>3195.73719658405</v>
      </c>
    </row>
    <row r="8" customFormat="false" ht="12.8" hidden="false" customHeight="false" outlineLevel="0" collapsed="false">
      <c r="B8" s="0" t="n">
        <v>430045</v>
      </c>
      <c r="C8" s="0" t="n">
        <v>4</v>
      </c>
      <c r="D8" s="0" t="n">
        <v>43</v>
      </c>
      <c r="E8" s="2" t="n">
        <f aca="false">VLOOKUP(B8,'10'!$B$2:$F$5570,4,0)</f>
        <v>-27.8345</v>
      </c>
      <c r="F8" s="2" t="n">
        <f aca="false">VLOOKUP(B8,'10'!$B$2:$F$5570,5,0)</f>
        <v>-54.0557</v>
      </c>
      <c r="G8" s="3" t="n">
        <f aca="false">VLOOKUP(B8,'10'!$B$2:$J$5570,6,0)</f>
        <v>3838.55169849565</v>
      </c>
      <c r="H8" s="0" t="n">
        <f aca="false">IFERROR(IF(I8=K8,0,1),1)</f>
        <v>1</v>
      </c>
      <c r="I8" s="0" t="s">
        <v>4417</v>
      </c>
      <c r="K8" s="4" t="e">
        <f aca="false">VLOOKUP(I8,'[1]43-RS'!K$1:K$1048576,1,0)</f>
        <v>#N/A</v>
      </c>
      <c r="N8" s="0" t="n">
        <v>3559</v>
      </c>
      <c r="Q8" s="0" t="s">
        <v>16</v>
      </c>
      <c r="R8" s="0" t="n">
        <f aca="false">QUARTILE($G$1:$G$498, 3)</f>
        <v>16808.0892580377</v>
      </c>
    </row>
    <row r="9" customFormat="false" ht="12.8" hidden="false" customHeight="false" outlineLevel="0" collapsed="false">
      <c r="B9" s="0" t="n">
        <v>430047</v>
      </c>
      <c r="C9" s="0" t="n">
        <v>4</v>
      </c>
      <c r="D9" s="0" t="n">
        <v>43</v>
      </c>
      <c r="E9" s="2" t="n">
        <f aca="false">VLOOKUP(B9,'10'!$B$2:$F$5570,4,0)</f>
        <v>-28.1149</v>
      </c>
      <c r="F9" s="2" t="n">
        <f aca="false">VLOOKUP(B9,'10'!$B$2:$F$5570,5,0)</f>
        <v>-52.9142</v>
      </c>
      <c r="G9" s="3" t="n">
        <f aca="false">VLOOKUP(B9,'10'!$B$2:$J$5570,6,0)</f>
        <v>2134.44613973669</v>
      </c>
      <c r="H9" s="0" t="n">
        <f aca="false">IFERROR(IF(I9=K9,0,1),1)</f>
        <v>1</v>
      </c>
      <c r="I9" s="0" t="s">
        <v>4418</v>
      </c>
      <c r="K9" s="4" t="e">
        <f aca="false">VLOOKUP(I9,'[1]43-RS'!K$1:K$1048576,1,0)</f>
        <v>#N/A</v>
      </c>
      <c r="N9" s="0" t="n">
        <v>1979</v>
      </c>
      <c r="Q9" s="0" t="s">
        <v>18</v>
      </c>
      <c r="R9" s="0" t="n">
        <f aca="false">VAR($G$1:$G$498)</f>
        <v>7507330728.14601</v>
      </c>
    </row>
    <row r="10" customFormat="false" ht="12.8" hidden="false" customHeight="false" outlineLevel="0" collapsed="false">
      <c r="B10" s="0" t="n">
        <v>430050</v>
      </c>
      <c r="C10" s="0" t="n">
        <v>4</v>
      </c>
      <c r="D10" s="0" t="n">
        <v>43</v>
      </c>
      <c r="E10" s="2" t="n">
        <f aca="false">VLOOKUP(B10,'10'!$B$2:$F$5570,4,0)</f>
        <v>-27.2502</v>
      </c>
      <c r="F10" s="2" t="n">
        <f aca="false">VLOOKUP(B10,'10'!$B$2:$F$5570,5,0)</f>
        <v>-53.0341</v>
      </c>
      <c r="G10" s="3" t="n">
        <f aca="false">VLOOKUP(B10,'10'!$B$2:$J$5570,6,0)</f>
        <v>6965.26183447174</v>
      </c>
      <c r="H10" s="0" t="n">
        <f aca="false">IFERROR(IF(I10=K10,0,1),1)</f>
        <v>0</v>
      </c>
      <c r="I10" s="0" t="s">
        <v>4419</v>
      </c>
      <c r="K10" s="4" t="str">
        <f aca="false">VLOOKUP(I10,'[1]43-RS'!K$1:K$1048576,1,0)</f>
        <v>'Alpestre'</v>
      </c>
      <c r="N10" s="0" t="n">
        <v>6458</v>
      </c>
      <c r="Q10" s="0" t="s">
        <v>20</v>
      </c>
      <c r="R10" s="0" t="n">
        <f aca="false">STDEV($G$1:$G$498)</f>
        <v>86644.8540199936</v>
      </c>
    </row>
    <row r="11" customFormat="false" ht="12.8" hidden="false" customHeight="false" outlineLevel="0" collapsed="false">
      <c r="B11" s="0" t="n">
        <v>430055</v>
      </c>
      <c r="C11" s="0" t="n">
        <v>4</v>
      </c>
      <c r="D11" s="0" t="n">
        <v>43</v>
      </c>
      <c r="E11" s="2" t="n">
        <f aca="false">VLOOKUP(B11,'10'!$B$2:$F$5570,4,0)</f>
        <v>-28.7769</v>
      </c>
      <c r="F11" s="2" t="n">
        <f aca="false">VLOOKUP(B11,'10'!$B$2:$F$5570,5,0)</f>
        <v>-52.9893</v>
      </c>
      <c r="G11" s="3" t="n">
        <f aca="false">VLOOKUP(B11,'10'!$B$2:$J$5570,6,0)</f>
        <v>1793.6250279849</v>
      </c>
      <c r="H11" s="0" t="n">
        <f aca="false">IFERROR(IF(I11=K11,0,1),1)</f>
        <v>1</v>
      </c>
      <c r="I11" s="0" t="s">
        <v>158</v>
      </c>
      <c r="K11" s="4" t="e">
        <f aca="false">VLOOKUP(I11,'[1]43-RS'!K$1:K$1048576,1,0)</f>
        <v>#N/A</v>
      </c>
      <c r="N11" s="0" t="n">
        <v>1663</v>
      </c>
      <c r="Q11" s="0" t="s">
        <v>22</v>
      </c>
      <c r="R11" s="0" t="n">
        <f aca="false">KURT($G$1:$G$498)</f>
        <v>222.031799563536</v>
      </c>
    </row>
    <row r="12" customFormat="false" ht="12.8" hidden="false" customHeight="false" outlineLevel="0" collapsed="false">
      <c r="B12" s="0" t="n">
        <v>430057</v>
      </c>
      <c r="C12" s="0" t="n">
        <v>4</v>
      </c>
      <c r="D12" s="0" t="n">
        <v>43</v>
      </c>
      <c r="E12" s="2" t="n">
        <f aca="false">VLOOKUP(B12,'10'!$B$2:$F$5570,4,0)</f>
        <v>-29.3919</v>
      </c>
      <c r="F12" s="2" t="n">
        <f aca="false">VLOOKUP(B12,'10'!$B$2:$F$5570,5,0)</f>
        <v>-51.3123</v>
      </c>
      <c r="G12" s="3" t="n">
        <f aca="false">VLOOKUP(B12,'10'!$B$2:$J$5570,6,0)</f>
        <v>3257.21442243801</v>
      </c>
      <c r="H12" s="0" t="n">
        <f aca="false">IFERROR(IF(I12=K12,0,1),1)</f>
        <v>1</v>
      </c>
      <c r="I12" s="0" t="s">
        <v>4420</v>
      </c>
      <c r="K12" s="4" t="e">
        <f aca="false">VLOOKUP(I12,'[1]43-RS'!K$1:K$1048576,1,0)</f>
        <v>#N/A</v>
      </c>
      <c r="N12" s="0" t="n">
        <v>3020</v>
      </c>
      <c r="Q12" s="0" t="s">
        <v>24</v>
      </c>
      <c r="R12" s="0" t="n">
        <f aca="false">SKEW($G$1:$G$498)</f>
        <v>13.1199512067214</v>
      </c>
    </row>
    <row r="13" customFormat="false" ht="12.8" hidden="false" customHeight="false" outlineLevel="0" collapsed="false">
      <c r="B13" s="0" t="n">
        <v>430060</v>
      </c>
      <c r="C13" s="0" t="n">
        <v>4</v>
      </c>
      <c r="D13" s="0" t="n">
        <v>43</v>
      </c>
      <c r="E13" s="2" t="n">
        <f aca="false">VLOOKUP(B13,'10'!$B$2:$F$5570,4,0)</f>
        <v>-29.9914</v>
      </c>
      <c r="F13" s="2" t="n">
        <f aca="false">VLOOKUP(B13,'10'!$B$2:$F$5570,5,0)</f>
        <v>-51.0809</v>
      </c>
      <c r="G13" s="3" t="n">
        <f aca="false">VLOOKUP(B13,'10'!$B$2:$J$5570,6,0)</f>
        <v>225646.225483948</v>
      </c>
      <c r="H13" s="0" t="n">
        <f aca="false">IFERROR(IF(I13=K13,0,1),1)</f>
        <v>0</v>
      </c>
      <c r="I13" s="0" t="s">
        <v>336</v>
      </c>
      <c r="K13" s="4" t="str">
        <f aca="false">VLOOKUP(I13,'[1]43-RS'!K$1:K$1048576,1,0)</f>
        <v>'Alvorada'</v>
      </c>
      <c r="N13" s="0" t="n">
        <v>209213</v>
      </c>
      <c r="Q13" s="0" t="s">
        <v>26</v>
      </c>
      <c r="R13" s="0" t="n">
        <f aca="false">MAX($G$1:$G$498)-MIN($G$1:$G$498)</f>
        <v>1594107.70203672</v>
      </c>
    </row>
    <row r="14" customFormat="false" ht="12.8" hidden="false" customHeight="false" outlineLevel="0" collapsed="false">
      <c r="B14" s="0" t="n">
        <v>430063</v>
      </c>
      <c r="C14" s="0" t="n">
        <v>4</v>
      </c>
      <c r="D14" s="0" t="n">
        <v>43</v>
      </c>
      <c r="E14" s="2" t="n">
        <f aca="false">VLOOKUP(B14,'10'!$B$2:$F$5570,4,0)</f>
        <v>-30.8756</v>
      </c>
      <c r="F14" s="2" t="n">
        <f aca="false">VLOOKUP(B14,'10'!$B$2:$F$5570,5,0)</f>
        <v>-52.2509</v>
      </c>
      <c r="G14" s="3" t="n">
        <f aca="false">VLOOKUP(B14,'10'!$B$2:$J$5570,6,0)</f>
        <v>7521.7925106234</v>
      </c>
      <c r="H14" s="0" t="n">
        <f aca="false">IFERROR(IF(I14=K14,0,1),1)</f>
        <v>1</v>
      </c>
      <c r="I14" s="0" t="s">
        <v>4421</v>
      </c>
      <c r="K14" s="4" t="e">
        <f aca="false">VLOOKUP(I14,'[1]43-RS'!K$1:K$1048576,1,0)</f>
        <v>#N/A</v>
      </c>
      <c r="N14" s="0" t="n">
        <v>6974</v>
      </c>
      <c r="Q14" s="0" t="s">
        <v>28</v>
      </c>
      <c r="R14" s="0" t="n">
        <f aca="false">MIN($G$1:$G$498)</f>
        <v>1173.46003033528</v>
      </c>
    </row>
    <row r="15" customFormat="false" ht="12.8" hidden="false" customHeight="false" outlineLevel="0" collapsed="false">
      <c r="B15" s="0" t="n">
        <v>430064</v>
      </c>
      <c r="C15" s="0" t="n">
        <v>4</v>
      </c>
      <c r="D15" s="0" t="n">
        <v>43</v>
      </c>
      <c r="E15" s="2" t="n">
        <f aca="false">VLOOKUP(B15,'10'!$B$2:$F$5570,4,0)</f>
        <v>-27.3607</v>
      </c>
      <c r="F15" s="2" t="n">
        <f aca="false">VLOOKUP(B15,'10'!$B$2:$F$5570,5,0)</f>
        <v>-53.183</v>
      </c>
      <c r="G15" s="3" t="n">
        <f aca="false">VLOOKUP(B15,'10'!$B$2:$J$5570,6,0)</f>
        <v>7998.51064794711</v>
      </c>
      <c r="H15" s="0" t="n">
        <f aca="false">IFERROR(IF(I15=K15,0,1),1)</f>
        <v>0</v>
      </c>
      <c r="I15" s="0" t="s">
        <v>4422</v>
      </c>
      <c r="K15" s="4" t="str">
        <f aca="false">VLOOKUP(I15,'[1]43-RS'!K$1:K$1048576,1,0)</f>
        <v>'Ametista_Do_Sul'</v>
      </c>
      <c r="N15" s="0" t="n">
        <v>7416</v>
      </c>
      <c r="Q15" s="0" t="s">
        <v>30</v>
      </c>
      <c r="R15" s="0" t="n">
        <f aca="false">MAX($G$1:$G$498)</f>
        <v>1595281.16206705</v>
      </c>
    </row>
    <row r="16" customFormat="false" ht="12.8" hidden="false" customHeight="false" outlineLevel="0" collapsed="false">
      <c r="B16" s="0" t="n">
        <v>430066</v>
      </c>
      <c r="C16" s="0" t="n">
        <v>4</v>
      </c>
      <c r="D16" s="0" t="n">
        <v>43</v>
      </c>
      <c r="E16" s="2" t="n">
        <f aca="false">VLOOKUP(B16,'10'!$B$2:$F$5570,4,0)</f>
        <v>-28.6283</v>
      </c>
      <c r="F16" s="2" t="n">
        <f aca="false">VLOOKUP(B16,'10'!$B$2:$F$5570,5,0)</f>
        <v>-51.5797</v>
      </c>
      <c r="G16" s="3" t="n">
        <f aca="false">VLOOKUP(B16,'10'!$B$2:$J$5570,6,0)</f>
        <v>1427.99731632713</v>
      </c>
      <c r="H16" s="0" t="n">
        <f aca="false">IFERROR(IF(I16=K16,0,1),1)</f>
        <v>1</v>
      </c>
      <c r="I16" s="0" t="s">
        <v>4423</v>
      </c>
      <c r="K16" s="4" t="e">
        <f aca="false">VLOOKUP(I16,'[1]43-RS'!K$1:K$1048576,1,0)</f>
        <v>#N/A</v>
      </c>
      <c r="N16" s="0" t="n">
        <v>1324</v>
      </c>
      <c r="Q16" s="0" t="s">
        <v>32</v>
      </c>
      <c r="R16" s="0" t="n">
        <f aca="false">SUM($G$1:$G$498)</f>
        <v>12219520.7968628</v>
      </c>
    </row>
    <row r="17" customFormat="false" ht="12.8" hidden="false" customHeight="false" outlineLevel="0" collapsed="false">
      <c r="B17" s="0" t="n">
        <v>430070</v>
      </c>
      <c r="C17" s="0" t="n">
        <v>4</v>
      </c>
      <c r="D17" s="0" t="n">
        <v>43</v>
      </c>
      <c r="E17" s="2" t="n">
        <f aca="false">VLOOKUP(B17,'10'!$B$2:$F$5570,4,0)</f>
        <v>-28.9698</v>
      </c>
      <c r="F17" s="2" t="n">
        <f aca="false">VLOOKUP(B17,'10'!$B$2:$F$5570,5,0)</f>
        <v>-52.0102</v>
      </c>
      <c r="G17" s="3" t="n">
        <f aca="false">VLOOKUP(B17,'10'!$B$2:$J$5570,6,0)</f>
        <v>6474.52257546204</v>
      </c>
      <c r="H17" s="0" t="n">
        <f aca="false">IFERROR(IF(I17=K17,0,1),1)</f>
        <v>0</v>
      </c>
      <c r="I17" s="0" t="s">
        <v>4424</v>
      </c>
      <c r="K17" s="4" t="str">
        <f aca="false">VLOOKUP(I17,'[1]43-RS'!K$1:K$1048576,1,0)</f>
        <v>'Anta_Gorda'</v>
      </c>
      <c r="N17" s="0" t="n">
        <v>6003</v>
      </c>
      <c r="Q17" s="0" t="s">
        <v>34</v>
      </c>
      <c r="R17" s="0" t="n">
        <f aca="false">COUNT($G$1:$G$498)</f>
        <v>497</v>
      </c>
    </row>
    <row r="18" customFormat="false" ht="12.8" hidden="false" customHeight="false" outlineLevel="0" collapsed="false">
      <c r="B18" s="0" t="n">
        <v>430080</v>
      </c>
      <c r="C18" s="0" t="n">
        <v>4</v>
      </c>
      <c r="D18" s="0" t="n">
        <v>43</v>
      </c>
      <c r="E18" s="2" t="n">
        <f aca="false">VLOOKUP(B18,'10'!$B$2:$F$5570,4,0)</f>
        <v>-28.8565</v>
      </c>
      <c r="F18" s="2" t="n">
        <f aca="false">VLOOKUP(B18,'10'!$B$2:$F$5570,5,0)</f>
        <v>-51.2883</v>
      </c>
      <c r="G18" s="3" t="n">
        <f aca="false">VLOOKUP(B18,'10'!$B$2:$J$5570,6,0)</f>
        <v>14080.4418162014</v>
      </c>
      <c r="H18" s="0" t="n">
        <f aca="false">IFERROR(IF(I18=K18,0,1),1)</f>
        <v>0</v>
      </c>
      <c r="I18" s="0" t="s">
        <v>4425</v>
      </c>
      <c r="K18" s="4" t="str">
        <f aca="false">VLOOKUP(I18,'[1]43-RS'!K$1:K$1048576,1,0)</f>
        <v>'Antonio_Prado'</v>
      </c>
      <c r="N18" s="0" t="n">
        <v>13055</v>
      </c>
    </row>
    <row r="19" customFormat="false" ht="12.8" hidden="false" customHeight="false" outlineLevel="0" collapsed="false">
      <c r="B19" s="0" t="n">
        <v>430085</v>
      </c>
      <c r="C19" s="0" t="n">
        <v>4</v>
      </c>
      <c r="D19" s="0" t="n">
        <v>43</v>
      </c>
      <c r="E19" s="2" t="n">
        <f aca="false">VLOOKUP(B19,'10'!$B$2:$F$5570,4,0)</f>
        <v>-30.9092</v>
      </c>
      <c r="F19" s="2" t="n">
        <f aca="false">VLOOKUP(B19,'10'!$B$2:$F$5570,5,0)</f>
        <v>-51.5046</v>
      </c>
      <c r="G19" s="3" t="n">
        <f aca="false">VLOOKUP(B19,'10'!$B$2:$J$5570,6,0)</f>
        <v>3882.77215919762</v>
      </c>
      <c r="H19" s="0" t="n">
        <f aca="false">IFERROR(IF(I19=K19,0,1),1)</f>
        <v>1</v>
      </c>
      <c r="I19" s="0" t="s">
        <v>4426</v>
      </c>
      <c r="K19" s="4" t="e">
        <f aca="false">VLOOKUP(I19,'[1]43-RS'!K$1:K$1048576,1,0)</f>
        <v>#N/A</v>
      </c>
      <c r="N19" s="0" t="n">
        <v>3600</v>
      </c>
    </row>
    <row r="20" customFormat="false" ht="12.8" hidden="false" customHeight="false" outlineLevel="0" collapsed="false">
      <c r="B20" s="0" t="n">
        <v>430087</v>
      </c>
      <c r="C20" s="0" t="n">
        <v>4</v>
      </c>
      <c r="D20" s="0" t="n">
        <v>43</v>
      </c>
      <c r="E20" s="2" t="n">
        <f aca="false">VLOOKUP(B20,'10'!$B$2:$F$5570,4,0)</f>
        <v>-29.6168</v>
      </c>
      <c r="F20" s="2" t="n">
        <f aca="false">VLOOKUP(B20,'10'!$B$2:$F$5570,5,0)</f>
        <v>-50.9291</v>
      </c>
      <c r="G20" s="3" t="n">
        <f aca="false">VLOOKUP(B20,'10'!$B$2:$J$5570,6,0)</f>
        <v>6063.59585528029</v>
      </c>
      <c r="H20" s="0" t="n">
        <f aca="false">IFERROR(IF(I20=K20,0,1),1)</f>
        <v>1</v>
      </c>
      <c r="I20" s="0" t="s">
        <v>4427</v>
      </c>
      <c r="K20" s="4" t="e">
        <f aca="false">VLOOKUP(I20,'[1]43-RS'!K$1:K$1048576,1,0)</f>
        <v>#N/A</v>
      </c>
      <c r="N20" s="0" t="n">
        <v>5622</v>
      </c>
    </row>
    <row r="21" customFormat="false" ht="12.8" hidden="false" customHeight="false" outlineLevel="0" collapsed="false">
      <c r="B21" s="0" t="n">
        <v>430090</v>
      </c>
      <c r="C21" s="0" t="n">
        <v>4</v>
      </c>
      <c r="D21" s="0" t="n">
        <v>43</v>
      </c>
      <c r="E21" s="2" t="n">
        <f aca="false">VLOOKUP(B21,'10'!$B$2:$F$5570,4,0)</f>
        <v>-27.3978</v>
      </c>
      <c r="F21" s="2" t="n">
        <f aca="false">VLOOKUP(B21,'10'!$B$2:$F$5570,5,0)</f>
        <v>-52.2975</v>
      </c>
      <c r="G21" s="3" t="n">
        <f aca="false">VLOOKUP(B21,'10'!$B$2:$J$5570,6,0)</f>
        <v>6776.51596562186</v>
      </c>
      <c r="H21" s="0" t="n">
        <f aca="false">IFERROR(IF(I21=K21,0,1),1)</f>
        <v>0</v>
      </c>
      <c r="I21" s="0" t="s">
        <v>4428</v>
      </c>
      <c r="K21" s="4" t="str">
        <f aca="false">VLOOKUP(I21,'[1]43-RS'!K$1:K$1048576,1,0)</f>
        <v>'Aratiba'</v>
      </c>
      <c r="N21" s="0" t="n">
        <v>6283</v>
      </c>
    </row>
    <row r="22" customFormat="false" ht="12.8" hidden="false" customHeight="false" outlineLevel="0" collapsed="false">
      <c r="B22" s="0" t="n">
        <v>430100</v>
      </c>
      <c r="C22" s="0" t="n">
        <v>4</v>
      </c>
      <c r="D22" s="0" t="n">
        <v>43</v>
      </c>
      <c r="E22" s="2" t="n">
        <f aca="false">VLOOKUP(B22,'10'!$B$2:$F$5570,4,0)</f>
        <v>-29.4014</v>
      </c>
      <c r="F22" s="2" t="n">
        <f aca="false">VLOOKUP(B22,'10'!$B$2:$F$5570,5,0)</f>
        <v>-51.9557</v>
      </c>
      <c r="G22" s="3" t="n">
        <f aca="false">VLOOKUP(B22,'10'!$B$2:$J$5570,6,0)</f>
        <v>22257.9914026004</v>
      </c>
      <c r="H22" s="0" t="n">
        <f aca="false">IFERROR(IF(I22=K22,0,1),1)</f>
        <v>0</v>
      </c>
      <c r="I22" s="0" t="s">
        <v>4429</v>
      </c>
      <c r="K22" s="4" t="str">
        <f aca="false">VLOOKUP(I22,'[1]43-RS'!K$1:K$1048576,1,0)</f>
        <v>'Arroio_Do_Meio'</v>
      </c>
      <c r="N22" s="0" t="n">
        <v>20637</v>
      </c>
    </row>
    <row r="23" customFormat="false" ht="12.8" hidden="false" customHeight="false" outlineLevel="0" collapsed="false">
      <c r="B23" s="0" t="n">
        <v>430105</v>
      </c>
      <c r="C23" s="0" t="n">
        <v>4</v>
      </c>
      <c r="D23" s="0" t="n">
        <v>43</v>
      </c>
      <c r="E23" s="2" t="n">
        <f aca="false">VLOOKUP(B23,'10'!$B$2:$F$5570,4,0)</f>
        <v>-29.5439</v>
      </c>
      <c r="F23" s="2" t="n">
        <f aca="false">VLOOKUP(B23,'10'!$B$2:$F$5570,5,0)</f>
        <v>-49.8895</v>
      </c>
      <c r="G23" s="3" t="n">
        <f aca="false">VLOOKUP(B23,'10'!$B$2:$J$5570,6,0)</f>
        <v>10615.0676641175</v>
      </c>
      <c r="H23" s="0" t="n">
        <f aca="false">IFERROR(IF(I23=K23,0,1),1)</f>
        <v>1</v>
      </c>
      <c r="I23" s="0" t="s">
        <v>4430</v>
      </c>
      <c r="K23" s="4" t="e">
        <f aca="false">VLOOKUP(I23,'[1]43-RS'!K$1:K$1048576,1,0)</f>
        <v>#N/A</v>
      </c>
      <c r="N23" s="0" t="n">
        <v>9842</v>
      </c>
    </row>
    <row r="24" customFormat="false" ht="12.8" hidden="false" customHeight="false" outlineLevel="0" collapsed="false">
      <c r="B24" s="0" t="n">
        <v>430107</v>
      </c>
      <c r="C24" s="0" t="n">
        <v>4</v>
      </c>
      <c r="D24" s="0" t="n">
        <v>43</v>
      </c>
      <c r="E24" s="2" t="n">
        <f aca="false">VLOOKUP(B24,'10'!$B$2:$F$5570,4,0)</f>
        <v>-31.4389</v>
      </c>
      <c r="F24" s="2" t="n">
        <f aca="false">VLOOKUP(B24,'10'!$B$2:$F$5570,5,0)</f>
        <v>-52.4246</v>
      </c>
      <c r="G24" s="3" t="n">
        <f aca="false">VLOOKUP(B24,'10'!$B$2:$J$5570,6,0)</f>
        <v>3150.43818806007</v>
      </c>
      <c r="H24" s="0" t="n">
        <f aca="false">IFERROR(IF(I24=K24,0,1),1)</f>
        <v>1</v>
      </c>
      <c r="I24" s="0" t="s">
        <v>4431</v>
      </c>
      <c r="K24" s="4" t="e">
        <f aca="false">VLOOKUP(I24,'[1]43-RS'!K$1:K$1048576,1,0)</f>
        <v>#N/A</v>
      </c>
      <c r="N24" s="0" t="n">
        <v>2921</v>
      </c>
    </row>
    <row r="25" customFormat="false" ht="12.8" hidden="false" customHeight="false" outlineLevel="0" collapsed="false">
      <c r="B25" s="0" t="n">
        <v>430110</v>
      </c>
      <c r="C25" s="0" t="n">
        <v>4</v>
      </c>
      <c r="D25" s="0" t="n">
        <v>43</v>
      </c>
      <c r="E25" s="2" t="n">
        <f aca="false">VLOOKUP(B25,'10'!$B$2:$F$5570,4,0)</f>
        <v>-30.0875</v>
      </c>
      <c r="F25" s="2" t="n">
        <f aca="false">VLOOKUP(B25,'10'!$B$2:$F$5570,5,0)</f>
        <v>-51.7275</v>
      </c>
      <c r="G25" s="3" t="n">
        <f aca="false">VLOOKUP(B25,'10'!$B$2:$J$5570,6,0)</f>
        <v>15232.3308900967</v>
      </c>
      <c r="H25" s="0" t="n">
        <f aca="false">IFERROR(IF(I25=K25,0,1),1)</f>
        <v>1</v>
      </c>
      <c r="I25" s="0" t="s">
        <v>4432</v>
      </c>
      <c r="K25" s="4" t="e">
        <f aca="false">VLOOKUP(I25,'[1]43-RS'!K$1:K$1048576,1,0)</f>
        <v>#N/A</v>
      </c>
      <c r="N25" s="0" t="n">
        <v>14123</v>
      </c>
    </row>
    <row r="26" customFormat="false" ht="12.8" hidden="false" customHeight="false" outlineLevel="0" collapsed="false">
      <c r="B26" s="0" t="n">
        <v>430120</v>
      </c>
      <c r="C26" s="0" t="n">
        <v>4</v>
      </c>
      <c r="D26" s="0" t="n">
        <v>43</v>
      </c>
      <c r="E26" s="2" t="n">
        <f aca="false">VLOOKUP(B26,'10'!$B$2:$F$5570,4,0)</f>
        <v>-29.3348</v>
      </c>
      <c r="F26" s="2" t="n">
        <f aca="false">VLOOKUP(B26,'10'!$B$2:$F$5570,5,0)</f>
        <v>-53.0966</v>
      </c>
      <c r="G26" s="3" t="n">
        <f aca="false">VLOOKUP(B26,'10'!$B$2:$J$5570,6,0)</f>
        <v>14379.1995628952</v>
      </c>
      <c r="H26" s="0" t="n">
        <f aca="false">IFERROR(IF(I26=K26,0,1),1)</f>
        <v>0</v>
      </c>
      <c r="I26" s="0" t="s">
        <v>4433</v>
      </c>
      <c r="K26" s="4" t="str">
        <f aca="false">VLOOKUP(I26,'[1]43-RS'!K$1:K$1048576,1,0)</f>
        <v>'Arroio_Do_Tigre'</v>
      </c>
      <c r="N26" s="0" t="n">
        <v>13332</v>
      </c>
    </row>
    <row r="27" customFormat="false" ht="12.8" hidden="false" customHeight="false" outlineLevel="0" collapsed="false">
      <c r="B27" s="0" t="n">
        <v>430130</v>
      </c>
      <c r="C27" s="0" t="n">
        <v>4</v>
      </c>
      <c r="D27" s="0" t="n">
        <v>43</v>
      </c>
      <c r="E27" s="2" t="n">
        <f aca="false">VLOOKUP(B27,'10'!$B$2:$F$5570,4,0)</f>
        <v>-32.2327</v>
      </c>
      <c r="F27" s="2" t="n">
        <f aca="false">VLOOKUP(B27,'10'!$B$2:$F$5570,5,0)</f>
        <v>-53.0862</v>
      </c>
      <c r="G27" s="3" t="n">
        <f aca="false">VLOOKUP(B27,'10'!$B$2:$J$5570,6,0)</f>
        <v>19792.4310815099</v>
      </c>
      <c r="H27" s="0" t="n">
        <f aca="false">IFERROR(IF(I27=K27,0,1),1)</f>
        <v>0</v>
      </c>
      <c r="I27" s="0" t="s">
        <v>4434</v>
      </c>
      <c r="K27" s="4" t="str">
        <f aca="false">VLOOKUP(I27,'[1]43-RS'!K$1:K$1048576,1,0)</f>
        <v>'Arroio_Grande'</v>
      </c>
      <c r="N27" s="0" t="n">
        <v>18351</v>
      </c>
    </row>
    <row r="28" customFormat="false" ht="12.8" hidden="false" customHeight="false" outlineLevel="0" collapsed="false">
      <c r="B28" s="0" t="n">
        <v>430140</v>
      </c>
      <c r="C28" s="0" t="n">
        <v>4</v>
      </c>
      <c r="D28" s="0" t="n">
        <v>43</v>
      </c>
      <c r="E28" s="2" t="n">
        <f aca="false">VLOOKUP(B28,'10'!$B$2:$F$5570,4,0)</f>
        <v>-28.8737</v>
      </c>
      <c r="F28" s="2" t="n">
        <f aca="false">VLOOKUP(B28,'10'!$B$2:$F$5570,5,0)</f>
        <v>-52.1781</v>
      </c>
      <c r="G28" s="3" t="n">
        <f aca="false">VLOOKUP(B28,'10'!$B$2:$J$5570,6,0)</f>
        <v>11243.8610443431</v>
      </c>
      <c r="H28" s="0" t="n">
        <f aca="false">IFERROR(IF(I28=K28,0,1),1)</f>
        <v>0</v>
      </c>
      <c r="I28" s="0" t="s">
        <v>4435</v>
      </c>
      <c r="K28" s="4" t="str">
        <f aca="false">VLOOKUP(I28,'[1]43-RS'!K$1:K$1048576,1,0)</f>
        <v>'Arvorezinha'</v>
      </c>
      <c r="N28" s="0" t="n">
        <v>10425</v>
      </c>
    </row>
    <row r="29" customFormat="false" ht="12.8" hidden="false" customHeight="false" outlineLevel="0" collapsed="false">
      <c r="B29" s="0" t="n">
        <v>430150</v>
      </c>
      <c r="C29" s="0" t="n">
        <v>4</v>
      </c>
      <c r="D29" s="0" t="n">
        <v>43</v>
      </c>
      <c r="E29" s="2" t="n">
        <f aca="false">VLOOKUP(B29,'10'!$B$2:$F$5570,4,0)</f>
        <v>-28.5172</v>
      </c>
      <c r="F29" s="2" t="n">
        <f aca="false">VLOOKUP(B29,'10'!$B$2:$F$5570,5,0)</f>
        <v>-53.9883</v>
      </c>
      <c r="G29" s="3" t="n">
        <f aca="false">VLOOKUP(B29,'10'!$B$2:$J$5570,6,0)</f>
        <v>7232.74169432758</v>
      </c>
      <c r="H29" s="0" t="n">
        <f aca="false">IFERROR(IF(I29=K29,0,1),1)</f>
        <v>0</v>
      </c>
      <c r="I29" s="0" t="s">
        <v>4436</v>
      </c>
      <c r="K29" s="4" t="str">
        <f aca="false">VLOOKUP(I29,'[1]43-RS'!K$1:K$1048576,1,0)</f>
        <v>'Augusto_Pestana'</v>
      </c>
      <c r="N29" s="0" t="n">
        <v>6706</v>
      </c>
    </row>
    <row r="30" customFormat="false" ht="12.8" hidden="false" customHeight="false" outlineLevel="0" collapsed="false">
      <c r="B30" s="0" t="n">
        <v>430155</v>
      </c>
      <c r="C30" s="0" t="n">
        <v>4</v>
      </c>
      <c r="D30" s="0" t="n">
        <v>43</v>
      </c>
      <c r="E30" s="2" t="n">
        <f aca="false">VLOOKUP(B30,'10'!$B$2:$F$5570,4,0)</f>
        <v>-27.6936</v>
      </c>
      <c r="F30" s="2" t="n">
        <f aca="false">VLOOKUP(B30,'10'!$B$2:$F$5570,5,0)</f>
        <v>-52.0505</v>
      </c>
      <c r="G30" s="3" t="n">
        <f aca="false">VLOOKUP(B30,'10'!$B$2:$J$5570,6,0)</f>
        <v>3853.65136800364</v>
      </c>
      <c r="H30" s="0" t="n">
        <f aca="false">IFERROR(IF(I30=K30,0,1),1)</f>
        <v>1</v>
      </c>
      <c r="I30" s="0" t="s">
        <v>4437</v>
      </c>
      <c r="K30" s="4" t="e">
        <f aca="false">VLOOKUP(I30,'[1]43-RS'!K$1:K$1048576,1,0)</f>
        <v>#N/A</v>
      </c>
      <c r="N30" s="0" t="n">
        <v>3573</v>
      </c>
    </row>
    <row r="31" customFormat="false" ht="12.8" hidden="false" customHeight="false" outlineLevel="0" collapsed="false">
      <c r="B31" s="0" t="n">
        <v>430160</v>
      </c>
      <c r="C31" s="0" t="n">
        <v>4</v>
      </c>
      <c r="D31" s="0" t="n">
        <v>43</v>
      </c>
      <c r="E31" s="2" t="n">
        <f aca="false">VLOOKUP(B31,'10'!$B$2:$F$5570,4,0)</f>
        <v>-31.3297</v>
      </c>
      <c r="F31" s="2" t="n">
        <f aca="false">VLOOKUP(B31,'10'!$B$2:$F$5570,5,0)</f>
        <v>-54.0999</v>
      </c>
      <c r="G31" s="3" t="n">
        <f aca="false">VLOOKUP(B31,'10'!$B$2:$J$5570,6,0)</f>
        <v>130442.809236066</v>
      </c>
      <c r="H31" s="0" t="n">
        <f aca="false">IFERROR(IF(I31=K31,0,1),1)</f>
        <v>0</v>
      </c>
      <c r="I31" s="0" t="s">
        <v>4438</v>
      </c>
      <c r="K31" s="4" t="str">
        <f aca="false">VLOOKUP(I31,'[1]43-RS'!K$1:K$1048576,1,0)</f>
        <v>'Bage'</v>
      </c>
      <c r="N31" s="0" t="n">
        <v>120943</v>
      </c>
    </row>
    <row r="32" customFormat="false" ht="12.8" hidden="false" customHeight="false" outlineLevel="0" collapsed="false">
      <c r="B32" s="0" t="n">
        <v>430163</v>
      </c>
      <c r="C32" s="0" t="n">
        <v>4</v>
      </c>
      <c r="D32" s="0" t="n">
        <v>43</v>
      </c>
      <c r="E32" s="2" t="n">
        <f aca="false">VLOOKUP(B32,'10'!$B$2:$F$5570,4,0)</f>
        <v>-30.2419</v>
      </c>
      <c r="F32" s="2" t="n">
        <f aca="false">VLOOKUP(B32,'10'!$B$2:$F$5570,5,0)</f>
        <v>-50.2337</v>
      </c>
      <c r="G32" s="3" t="n">
        <f aca="false">VLOOKUP(B32,'10'!$B$2:$J$5570,6,0)</f>
        <v>14840.8180307109</v>
      </c>
      <c r="H32" s="0" t="n">
        <f aca="false">IFERROR(IF(I32=K32,0,1),1)</f>
        <v>1</v>
      </c>
      <c r="I32" s="0" t="s">
        <v>4439</v>
      </c>
      <c r="K32" s="4" t="e">
        <f aca="false">VLOOKUP(I32,'[1]43-RS'!K$1:K$1048576,1,0)</f>
        <v>#N/A</v>
      </c>
      <c r="N32" s="0" t="n">
        <v>13760</v>
      </c>
    </row>
    <row r="33" customFormat="false" ht="12.8" hidden="false" customHeight="false" outlineLevel="0" collapsed="false">
      <c r="B33" s="0" t="n">
        <v>430165</v>
      </c>
      <c r="C33" s="0" t="n">
        <v>4</v>
      </c>
      <c r="D33" s="0" t="n">
        <v>43</v>
      </c>
      <c r="E33" s="2" t="n">
        <f aca="false">VLOOKUP(B33,'10'!$B$2:$F$5570,4,0)</f>
        <v>-29.3725</v>
      </c>
      <c r="F33" s="2" t="n">
        <f aca="false">VLOOKUP(B33,'10'!$B$2:$F$5570,5,0)</f>
        <v>-51.4949</v>
      </c>
      <c r="G33" s="3" t="n">
        <f aca="false">VLOOKUP(B33,'10'!$B$2:$J$5570,6,0)</f>
        <v>6621.20507925395</v>
      </c>
      <c r="H33" s="0" t="n">
        <f aca="false">IFERROR(IF(I33=K33,0,1),1)</f>
        <v>1</v>
      </c>
      <c r="I33" s="0" t="s">
        <v>4440</v>
      </c>
      <c r="K33" s="4" t="e">
        <f aca="false">VLOOKUP(I33,'[1]43-RS'!K$1:K$1048576,1,0)</f>
        <v>#N/A</v>
      </c>
      <c r="N33" s="0" t="n">
        <v>6139</v>
      </c>
    </row>
    <row r="34" customFormat="false" ht="12.8" hidden="false" customHeight="false" outlineLevel="0" collapsed="false">
      <c r="B34" s="0" t="n">
        <v>430170</v>
      </c>
      <c r="C34" s="0" t="n">
        <v>4</v>
      </c>
      <c r="D34" s="0" t="n">
        <v>43</v>
      </c>
      <c r="E34" s="2" t="n">
        <f aca="false">VLOOKUP(B34,'10'!$B$2:$F$5570,4,0)</f>
        <v>-27.6208</v>
      </c>
      <c r="F34" s="2" t="n">
        <f aca="false">VLOOKUP(B34,'10'!$B$2:$F$5570,5,0)</f>
        <v>-52.3798</v>
      </c>
      <c r="G34" s="3" t="n">
        <f aca="false">VLOOKUP(B34,'10'!$B$2:$J$5570,6,0)</f>
        <v>7147.53641638963</v>
      </c>
      <c r="H34" s="0" t="n">
        <f aca="false">IFERROR(IF(I34=K34,0,1),1)</f>
        <v>1</v>
      </c>
      <c r="I34" s="0" t="s">
        <v>4441</v>
      </c>
      <c r="K34" s="4" t="e">
        <f aca="false">VLOOKUP(I34,'[1]43-RS'!K$1:K$1048576,1,0)</f>
        <v>#N/A</v>
      </c>
      <c r="N34" s="0" t="n">
        <v>6627</v>
      </c>
    </row>
    <row r="35" customFormat="false" ht="12.8" hidden="false" customHeight="false" outlineLevel="0" collapsed="false">
      <c r="B35" s="0" t="n">
        <v>430175</v>
      </c>
      <c r="C35" s="0" t="n">
        <v>4</v>
      </c>
      <c r="D35" s="0" t="n">
        <v>43</v>
      </c>
      <c r="E35" s="2" t="n">
        <f aca="false">VLOOKUP(B35,'10'!$B$2:$F$5570,4,0)</f>
        <v>-30.3891</v>
      </c>
      <c r="F35" s="2" t="n">
        <f aca="false">VLOOKUP(B35,'10'!$B$2:$F$5570,5,0)</f>
        <v>-51.7384</v>
      </c>
      <c r="G35" s="3" t="n">
        <f aca="false">VLOOKUP(B35,'10'!$B$2:$J$5570,6,0)</f>
        <v>8039.49546518308</v>
      </c>
      <c r="H35" s="0" t="n">
        <f aca="false">IFERROR(IF(I35=K35,0,1),1)</f>
        <v>1</v>
      </c>
      <c r="I35" s="0" t="s">
        <v>4442</v>
      </c>
      <c r="K35" s="4" t="e">
        <f aca="false">VLOOKUP(I35,'[1]43-RS'!K$1:K$1048576,1,0)</f>
        <v>#N/A</v>
      </c>
      <c r="N35" s="0" t="n">
        <v>7454</v>
      </c>
    </row>
    <row r="36" customFormat="false" ht="12.8" hidden="false" customHeight="false" outlineLevel="0" collapsed="false">
      <c r="B36" s="0" t="n">
        <v>430180</v>
      </c>
      <c r="C36" s="0" t="n">
        <v>4</v>
      </c>
      <c r="D36" s="0" t="n">
        <v>43</v>
      </c>
      <c r="E36" s="2" t="n">
        <f aca="false">VLOOKUP(B36,'10'!$B$2:$F$5570,4,0)</f>
        <v>-27.6739</v>
      </c>
      <c r="F36" s="2" t="n">
        <f aca="false">VLOOKUP(B36,'10'!$B$2:$F$5570,5,0)</f>
        <v>-51.4585</v>
      </c>
      <c r="G36" s="3" t="n">
        <f aca="false">VLOOKUP(B36,'10'!$B$2:$J$5570,6,0)</f>
        <v>5710.91071748651</v>
      </c>
      <c r="H36" s="0" t="n">
        <f aca="false">IFERROR(IF(I36=K36,0,1),1)</f>
        <v>1</v>
      </c>
      <c r="I36" s="0" t="s">
        <v>3817</v>
      </c>
      <c r="K36" s="4" t="e">
        <f aca="false">VLOOKUP(I36,'[1]43-RS'!K$1:K$1048576,1,0)</f>
        <v>#N/A</v>
      </c>
      <c r="N36" s="0" t="n">
        <v>5295</v>
      </c>
    </row>
    <row r="37" customFormat="false" ht="12.8" hidden="false" customHeight="false" outlineLevel="0" collapsed="false">
      <c r="B37" s="0" t="n">
        <v>430185</v>
      </c>
      <c r="C37" s="0" t="n">
        <v>4</v>
      </c>
      <c r="D37" s="0" t="n">
        <v>43</v>
      </c>
      <c r="E37" s="2" t="n">
        <f aca="false">VLOOKUP(B37,'10'!$B$2:$F$5570,4,0)</f>
        <v>-27.1927</v>
      </c>
      <c r="F37" s="2" t="n">
        <f aca="false">VLOOKUP(B37,'10'!$B$2:$F$5570,5,0)</f>
        <v>-53.7109</v>
      </c>
      <c r="G37" s="3" t="n">
        <f aca="false">VLOOKUP(B37,'10'!$B$2:$J$5570,6,0)</f>
        <v>3492.33784763386</v>
      </c>
      <c r="H37" s="0" t="n">
        <f aca="false">IFERROR(IF(I37=K37,0,1),1)</f>
        <v>1</v>
      </c>
      <c r="I37" s="0" t="s">
        <v>4443</v>
      </c>
      <c r="K37" s="4" t="e">
        <f aca="false">VLOOKUP(I37,'[1]43-RS'!K$1:K$1048576,1,0)</f>
        <v>#N/A</v>
      </c>
      <c r="N37" s="0" t="n">
        <v>3238</v>
      </c>
    </row>
    <row r="38" customFormat="false" ht="12.8" hidden="false" customHeight="false" outlineLevel="0" collapsed="false">
      <c r="B38" s="0" t="n">
        <v>430187</v>
      </c>
      <c r="C38" s="0" t="n">
        <v>4</v>
      </c>
      <c r="D38" s="0" t="n">
        <v>43</v>
      </c>
      <c r="E38" s="2" t="n">
        <f aca="false">VLOOKUP(B38,'10'!$B$2:$F$5570,4,0)</f>
        <v>-30.2029</v>
      </c>
      <c r="F38" s="2" t="n">
        <f aca="false">VLOOKUP(B38,'10'!$B$2:$F$5570,5,0)</f>
        <v>-57.5497</v>
      </c>
      <c r="G38" s="3" t="n">
        <f aca="false">VLOOKUP(B38,'10'!$B$2:$J$5570,6,0)</f>
        <v>4532.05794804123</v>
      </c>
      <c r="H38" s="0" t="n">
        <f aca="false">IFERROR(IF(I38=K38,0,1),1)</f>
        <v>1</v>
      </c>
      <c r="I38" s="0" t="s">
        <v>4444</v>
      </c>
      <c r="K38" s="4" t="e">
        <f aca="false">VLOOKUP(I38,'[1]43-RS'!K$1:K$1048576,1,0)</f>
        <v>#N/A</v>
      </c>
      <c r="N38" s="0" t="n">
        <v>4202</v>
      </c>
    </row>
    <row r="39" customFormat="false" ht="12.8" hidden="false" customHeight="false" outlineLevel="0" collapsed="false">
      <c r="B39" s="0" t="n">
        <v>430190</v>
      </c>
      <c r="C39" s="0" t="n">
        <v>4</v>
      </c>
      <c r="D39" s="0" t="n">
        <v>43</v>
      </c>
      <c r="E39" s="2" t="n">
        <f aca="false">VLOOKUP(B39,'10'!$B$2:$F$5570,4,0)</f>
        <v>-30.2939</v>
      </c>
      <c r="F39" s="2" t="n">
        <f aca="false">VLOOKUP(B39,'10'!$B$2:$F$5570,5,0)</f>
        <v>-51.3014</v>
      </c>
      <c r="G39" s="3" t="n">
        <f aca="false">VLOOKUP(B39,'10'!$B$2:$J$5570,6,0)</f>
        <v>14477.3474146971</v>
      </c>
      <c r="H39" s="0" t="n">
        <f aca="false">IFERROR(IF(I39=K39,0,1),1)</f>
        <v>1</v>
      </c>
      <c r="I39" s="0" t="s">
        <v>4445</v>
      </c>
      <c r="K39" s="4" t="e">
        <f aca="false">VLOOKUP(I39,'[1]43-RS'!K$1:K$1048576,1,0)</f>
        <v>#N/A</v>
      </c>
      <c r="N39" s="0" t="n">
        <v>13423</v>
      </c>
    </row>
    <row r="40" customFormat="false" ht="12.8" hidden="false" customHeight="false" outlineLevel="0" collapsed="false">
      <c r="B40" s="0" t="n">
        <v>430192</v>
      </c>
      <c r="C40" s="0" t="n">
        <v>4</v>
      </c>
      <c r="D40" s="0" t="n">
        <v>43</v>
      </c>
      <c r="E40" s="2" t="n">
        <f aca="false">VLOOKUP(B40,'10'!$B$2:$F$5570,4,0)</f>
        <v>-27.4069</v>
      </c>
      <c r="F40" s="2" t="n">
        <f aca="false">VLOOKUP(B40,'10'!$B$2:$F$5570,5,0)</f>
        <v>-52.4084</v>
      </c>
      <c r="G40" s="3" t="n">
        <f aca="false">VLOOKUP(B40,'10'!$B$2:$J$5570,6,0)</f>
        <v>1861.57354077086</v>
      </c>
      <c r="H40" s="0" t="n">
        <f aca="false">IFERROR(IF(I40=K40,0,1),1)</f>
        <v>1</v>
      </c>
      <c r="I40" s="0" t="s">
        <v>4446</v>
      </c>
      <c r="K40" s="4" t="e">
        <f aca="false">VLOOKUP(I40,'[1]43-RS'!K$1:K$1048576,1,0)</f>
        <v>#N/A</v>
      </c>
      <c r="N40" s="0" t="n">
        <v>1726</v>
      </c>
    </row>
    <row r="41" customFormat="false" ht="12.8" hidden="false" customHeight="false" outlineLevel="0" collapsed="false">
      <c r="B41" s="0" t="n">
        <v>430195</v>
      </c>
      <c r="C41" s="0" t="n">
        <v>4</v>
      </c>
      <c r="D41" s="0" t="n">
        <v>43</v>
      </c>
      <c r="E41" s="2" t="n">
        <f aca="false">VLOOKUP(B41,'10'!$B$2:$F$5570,4,0)</f>
        <v>-27.9205</v>
      </c>
      <c r="F41" s="2" t="n">
        <f aca="false">VLOOKUP(B41,'10'!$B$2:$F$5570,5,0)</f>
        <v>-53.0391</v>
      </c>
      <c r="G41" s="3" t="n">
        <f aca="false">VLOOKUP(B41,'10'!$B$2:$J$5570,6,0)</f>
        <v>2725.49034619233</v>
      </c>
      <c r="H41" s="0" t="n">
        <f aca="false">IFERROR(IF(I41=K41,0,1),1)</f>
        <v>1</v>
      </c>
      <c r="I41" s="0" t="s">
        <v>4447</v>
      </c>
      <c r="K41" s="4" t="e">
        <f aca="false">VLOOKUP(I41,'[1]43-RS'!K$1:K$1048576,1,0)</f>
        <v>#N/A</v>
      </c>
      <c r="N41" s="0" t="n">
        <v>2527</v>
      </c>
    </row>
    <row r="42" customFormat="false" ht="12.8" hidden="false" customHeight="false" outlineLevel="0" collapsed="false">
      <c r="B42" s="0" t="n">
        <v>430200</v>
      </c>
      <c r="C42" s="0" t="n">
        <v>4</v>
      </c>
      <c r="D42" s="0" t="n">
        <v>43</v>
      </c>
      <c r="E42" s="2" t="n">
        <f aca="false">VLOOKUP(B42,'10'!$B$2:$F$5570,4,0)</f>
        <v>-29.0947</v>
      </c>
      <c r="F42" s="2" t="n">
        <f aca="false">VLOOKUP(B42,'10'!$B$2:$F$5570,5,0)</f>
        <v>-52.5836</v>
      </c>
      <c r="G42" s="3" t="n">
        <f aca="false">VLOOKUP(B42,'10'!$B$2:$J$5570,6,0)</f>
        <v>12096.9923715446</v>
      </c>
      <c r="H42" s="0" t="n">
        <f aca="false">IFERROR(IF(I42=K42,0,1),1)</f>
        <v>1</v>
      </c>
      <c r="I42" s="0" t="s">
        <v>4448</v>
      </c>
      <c r="K42" s="4" t="e">
        <f aca="false">VLOOKUP(I42,'[1]43-RS'!K$1:K$1048576,1,0)</f>
        <v>#N/A</v>
      </c>
      <c r="N42" s="0" t="n">
        <v>11216</v>
      </c>
    </row>
    <row r="43" customFormat="false" ht="12.8" hidden="false" customHeight="false" outlineLevel="0" collapsed="false">
      <c r="B43" s="0" t="n">
        <v>430205</v>
      </c>
      <c r="C43" s="0" t="n">
        <v>4</v>
      </c>
      <c r="D43" s="0" t="n">
        <v>43</v>
      </c>
      <c r="E43" s="2" t="n">
        <f aca="false">VLOOKUP(B43,'10'!$B$2:$F$5570,4,0)</f>
        <v>-27.5086</v>
      </c>
      <c r="F43" s="2" t="n">
        <f aca="false">VLOOKUP(B43,'10'!$B$2:$F$5570,5,0)</f>
        <v>-52.5995</v>
      </c>
      <c r="G43" s="3" t="n">
        <f aca="false">VLOOKUP(B43,'10'!$B$2:$J$5570,6,0)</f>
        <v>2190.53062648066</v>
      </c>
      <c r="H43" s="0" t="n">
        <f aca="false">IFERROR(IF(I43=K43,0,1),1)</f>
        <v>1</v>
      </c>
      <c r="I43" s="0" t="s">
        <v>4449</v>
      </c>
      <c r="K43" s="4" t="e">
        <f aca="false">VLOOKUP(I43,'[1]43-RS'!K$1:K$1048576,1,0)</f>
        <v>#N/A</v>
      </c>
      <c r="N43" s="0" t="n">
        <v>2031</v>
      </c>
    </row>
    <row r="44" customFormat="false" ht="12.8" hidden="false" customHeight="false" outlineLevel="0" collapsed="false">
      <c r="B44" s="0" t="n">
        <v>430210</v>
      </c>
      <c r="C44" s="0" t="n">
        <v>4</v>
      </c>
      <c r="D44" s="0" t="n">
        <v>43</v>
      </c>
      <c r="E44" s="2" t="n">
        <f aca="false">VLOOKUP(B44,'10'!$B$2:$F$5570,4,0)</f>
        <v>-29.1662</v>
      </c>
      <c r="F44" s="2" t="n">
        <f aca="false">VLOOKUP(B44,'10'!$B$2:$F$5570,5,0)</f>
        <v>-51.5165</v>
      </c>
      <c r="G44" s="3" t="n">
        <f aca="false">VLOOKUP(B44,'10'!$B$2:$J$5570,6,0)</f>
        <v>128400.039661199</v>
      </c>
      <c r="H44" s="0" t="n">
        <f aca="false">IFERROR(IF(I44=K44,0,1),1)</f>
        <v>0</v>
      </c>
      <c r="I44" s="0" t="s">
        <v>4450</v>
      </c>
      <c r="K44" s="4" t="str">
        <f aca="false">VLOOKUP(I44,'[1]43-RS'!K$1:K$1048576,1,0)</f>
        <v>'Bento_Goncalves'</v>
      </c>
      <c r="N44" s="0" t="n">
        <v>119049</v>
      </c>
    </row>
    <row r="45" customFormat="false" ht="12.8" hidden="false" customHeight="false" outlineLevel="0" collapsed="false">
      <c r="B45" s="0" t="n">
        <v>430215</v>
      </c>
      <c r="C45" s="0" t="n">
        <v>4</v>
      </c>
      <c r="D45" s="0" t="n">
        <v>43</v>
      </c>
      <c r="E45" s="2" t="n">
        <f aca="false">VLOOKUP(B45,'10'!$B$2:$F$5570,4,0)</f>
        <v>-27.6671</v>
      </c>
      <c r="F45" s="2" t="n">
        <f aca="false">VLOOKUP(B45,'10'!$B$2:$F$5570,5,0)</f>
        <v>-53.3102</v>
      </c>
      <c r="G45" s="3" t="n">
        <f aca="false">VLOOKUP(B45,'10'!$B$2:$J$5570,6,0)</f>
        <v>2269.26461748661</v>
      </c>
      <c r="H45" s="0" t="n">
        <f aca="false">IFERROR(IF(I45=K45,0,1),1)</f>
        <v>1</v>
      </c>
      <c r="I45" s="0" t="s">
        <v>4451</v>
      </c>
      <c r="K45" s="4" t="e">
        <f aca="false">VLOOKUP(I45,'[1]43-RS'!K$1:K$1048576,1,0)</f>
        <v>#N/A</v>
      </c>
      <c r="N45" s="0" t="n">
        <v>2104</v>
      </c>
    </row>
    <row r="46" customFormat="false" ht="12.8" hidden="false" customHeight="false" outlineLevel="0" collapsed="false">
      <c r="B46" s="0" t="n">
        <v>430220</v>
      </c>
      <c r="C46" s="0" t="n">
        <v>4</v>
      </c>
      <c r="D46" s="0" t="n">
        <v>43</v>
      </c>
      <c r="E46" s="2" t="n">
        <f aca="false">VLOOKUP(B46,'10'!$B$2:$F$5570,4,0)</f>
        <v>-27.6693</v>
      </c>
      <c r="F46" s="2" t="n">
        <f aca="false">VLOOKUP(B46,'10'!$B$2:$F$5570,5,0)</f>
        <v>-54.1082</v>
      </c>
      <c r="G46" s="3" t="n">
        <f aca="false">VLOOKUP(B46,'10'!$B$2:$J$5570,6,0)</f>
        <v>7239.21298125957</v>
      </c>
      <c r="H46" s="0" t="n">
        <f aca="false">IFERROR(IF(I46=K46,0,1),1)</f>
        <v>0</v>
      </c>
      <c r="I46" s="0" t="s">
        <v>4452</v>
      </c>
      <c r="K46" s="4" t="str">
        <f aca="false">VLOOKUP(I46,'[1]43-RS'!K$1:K$1048576,1,0)</f>
        <v>'Boa_Vista_Do_Burica'</v>
      </c>
      <c r="N46" s="0" t="n">
        <v>6712</v>
      </c>
    </row>
    <row r="47" customFormat="false" ht="12.8" hidden="false" customHeight="false" outlineLevel="0" collapsed="false">
      <c r="B47" s="0" t="n">
        <v>430222</v>
      </c>
      <c r="C47" s="0" t="n">
        <v>4</v>
      </c>
      <c r="D47" s="0" t="n">
        <v>43</v>
      </c>
      <c r="E47" s="2" t="n">
        <f aca="false">VLOOKUP(B47,'10'!$B$2:$F$5570,4,0)</f>
        <v>-28.5791</v>
      </c>
      <c r="F47" s="2" t="n">
        <f aca="false">VLOOKUP(B47,'10'!$B$2:$F$5570,5,0)</f>
        <v>-53.8108</v>
      </c>
      <c r="G47" s="3" t="n">
        <f aca="false">VLOOKUP(B47,'10'!$B$2:$J$5570,6,0)</f>
        <v>2667.24876380437</v>
      </c>
      <c r="H47" s="0" t="n">
        <f aca="false">IFERROR(IF(I47=K47,0,1),1)</f>
        <v>1</v>
      </c>
      <c r="I47" s="0" t="s">
        <v>4453</v>
      </c>
      <c r="K47" s="4" t="e">
        <f aca="false">VLOOKUP(I47,'[1]43-RS'!K$1:K$1048576,1,0)</f>
        <v>#N/A</v>
      </c>
      <c r="N47" s="0" t="n">
        <v>2473</v>
      </c>
    </row>
    <row r="48" customFormat="false" ht="12.8" hidden="false" customHeight="false" outlineLevel="0" collapsed="false">
      <c r="B48" s="0" t="n">
        <v>430223</v>
      </c>
      <c r="C48" s="0" t="n">
        <v>4</v>
      </c>
      <c r="D48" s="0" t="n">
        <v>43</v>
      </c>
      <c r="E48" s="2" t="n">
        <f aca="false">VLOOKUP(B48,'10'!$B$2:$F$5570,4,0)</f>
        <v>-28.8185</v>
      </c>
      <c r="F48" s="2" t="n">
        <f aca="false">VLOOKUP(B48,'10'!$B$2:$F$5570,5,0)</f>
        <v>-53.391</v>
      </c>
      <c r="G48" s="3" t="n">
        <f aca="false">VLOOKUP(B48,'10'!$B$2:$J$5570,6,0)</f>
        <v>2793.43885897829</v>
      </c>
      <c r="H48" s="0" t="n">
        <f aca="false">IFERROR(IF(I48=K48,0,1),1)</f>
        <v>1</v>
      </c>
      <c r="I48" s="0" t="s">
        <v>4454</v>
      </c>
      <c r="K48" s="4" t="e">
        <f aca="false">VLOOKUP(I48,'[1]43-RS'!K$1:K$1048576,1,0)</f>
        <v>#N/A</v>
      </c>
      <c r="N48" s="0" t="n">
        <v>2590</v>
      </c>
    </row>
    <row r="49" customFormat="false" ht="12.8" hidden="false" customHeight="false" outlineLevel="0" collapsed="false">
      <c r="B49" s="0" t="n">
        <v>430225</v>
      </c>
      <c r="C49" s="0" t="n">
        <v>4</v>
      </c>
      <c r="D49" s="0" t="n">
        <v>43</v>
      </c>
      <c r="E49" s="2" t="n">
        <f aca="false">VLOOKUP(B49,'10'!$B$2:$F$5570,4,0)</f>
        <v>-29.3544</v>
      </c>
      <c r="F49" s="2" t="n">
        <f aca="false">VLOOKUP(B49,'10'!$B$2:$F$5570,5,0)</f>
        <v>-51.6687</v>
      </c>
      <c r="G49" s="3" t="n">
        <f aca="false">VLOOKUP(B49,'10'!$B$2:$J$5570,6,0)</f>
        <v>3006.99132773416</v>
      </c>
      <c r="H49" s="0" t="n">
        <f aca="false">IFERROR(IF(I49=K49,0,1),1)</f>
        <v>1</v>
      </c>
      <c r="I49" s="0" t="s">
        <v>4455</v>
      </c>
      <c r="K49" s="4" t="e">
        <f aca="false">VLOOKUP(I49,'[1]43-RS'!K$1:K$1048576,1,0)</f>
        <v>#N/A</v>
      </c>
      <c r="N49" s="0" t="n">
        <v>2788</v>
      </c>
    </row>
    <row r="50" customFormat="false" ht="12.8" hidden="false" customHeight="false" outlineLevel="0" collapsed="false">
      <c r="B50" s="0" t="n">
        <v>430230</v>
      </c>
      <c r="C50" s="0" t="n">
        <v>4</v>
      </c>
      <c r="D50" s="0" t="n">
        <v>43</v>
      </c>
      <c r="E50" s="2" t="n">
        <f aca="false">VLOOKUP(B50,'10'!$B$2:$F$5570,4,0)</f>
        <v>-28.6697</v>
      </c>
      <c r="F50" s="2" t="n">
        <f aca="false">VLOOKUP(B50,'10'!$B$2:$F$5570,5,0)</f>
        <v>-50.4295</v>
      </c>
      <c r="G50" s="3" t="n">
        <f aca="false">VLOOKUP(B50,'10'!$B$2:$J$5570,6,0)</f>
        <v>12285.7382403945</v>
      </c>
      <c r="H50" s="0" t="n">
        <f aca="false">IFERROR(IF(I50=K50,0,1),1)</f>
        <v>0</v>
      </c>
      <c r="I50" s="0" t="s">
        <v>714</v>
      </c>
      <c r="K50" s="4" t="str">
        <f aca="false">VLOOKUP(I50,'[1]43-RS'!K$1:K$1048576,1,0)</f>
        <v>'Bom_Jesus'</v>
      </c>
      <c r="N50" s="0" t="n">
        <v>11391</v>
      </c>
    </row>
    <row r="51" customFormat="false" ht="12.8" hidden="false" customHeight="false" outlineLevel="0" collapsed="false">
      <c r="B51" s="0" t="n">
        <v>430235</v>
      </c>
      <c r="C51" s="0" t="n">
        <v>4</v>
      </c>
      <c r="D51" s="0" t="n">
        <v>43</v>
      </c>
      <c r="E51" s="2" t="n">
        <f aca="false">VLOOKUP(B51,'10'!$B$2:$F$5570,4,0)</f>
        <v>-29.4856</v>
      </c>
      <c r="F51" s="2" t="n">
        <f aca="false">VLOOKUP(B51,'10'!$B$2:$F$5570,5,0)</f>
        <v>-51.3548</v>
      </c>
      <c r="G51" s="3" t="n">
        <f aca="false">VLOOKUP(B51,'10'!$B$2:$J$5570,6,0)</f>
        <v>14933.5731434029</v>
      </c>
      <c r="H51" s="0" t="n">
        <f aca="false">IFERROR(IF(I51=K51,0,1),1)</f>
        <v>0</v>
      </c>
      <c r="I51" s="0" t="s">
        <v>4456</v>
      </c>
      <c r="K51" s="4" t="str">
        <f aca="false">VLOOKUP(I51,'[1]43-RS'!K$1:K$1048576,1,0)</f>
        <v>'Bom_Principio'</v>
      </c>
      <c r="N51" s="0" t="n">
        <v>13846</v>
      </c>
    </row>
    <row r="52" customFormat="false" ht="12.8" hidden="false" customHeight="false" outlineLevel="0" collapsed="false">
      <c r="B52" s="0" t="n">
        <v>430237</v>
      </c>
      <c r="C52" s="0" t="n">
        <v>4</v>
      </c>
      <c r="D52" s="0" t="n">
        <v>43</v>
      </c>
      <c r="E52" s="2" t="n">
        <f aca="false">VLOOKUP(B52,'10'!$B$2:$F$5570,4,0)</f>
        <v>-27.5399</v>
      </c>
      <c r="F52" s="2" t="n">
        <f aca="false">VLOOKUP(B52,'10'!$B$2:$F$5570,5,0)</f>
        <v>-53.8716</v>
      </c>
      <c r="G52" s="3" t="n">
        <f aca="false">VLOOKUP(B52,'10'!$B$2:$J$5570,6,0)</f>
        <v>2143.07452231269</v>
      </c>
      <c r="H52" s="0" t="n">
        <f aca="false">IFERROR(IF(I52=K52,0,1),1)</f>
        <v>1</v>
      </c>
      <c r="I52" s="0" t="s">
        <v>4457</v>
      </c>
      <c r="K52" s="4" t="e">
        <f aca="false">VLOOKUP(I52,'[1]43-RS'!K$1:K$1048576,1,0)</f>
        <v>#N/A</v>
      </c>
      <c r="N52" s="0" t="n">
        <v>1987</v>
      </c>
    </row>
    <row r="53" customFormat="false" ht="12.8" hidden="false" customHeight="false" outlineLevel="0" collapsed="false">
      <c r="B53" s="0" t="n">
        <v>430240</v>
      </c>
      <c r="C53" s="0" t="n">
        <v>4</v>
      </c>
      <c r="D53" s="0" t="n">
        <v>43</v>
      </c>
      <c r="E53" s="2" t="n">
        <f aca="false">VLOOKUP(B53,'10'!$B$2:$F$5570,4,0)</f>
        <v>-29.6071</v>
      </c>
      <c r="F53" s="2" t="n">
        <f aca="false">VLOOKUP(B53,'10'!$B$2:$F$5570,5,0)</f>
        <v>-51.9456</v>
      </c>
      <c r="G53" s="3" t="n">
        <f aca="false">VLOOKUP(B53,'10'!$B$2:$J$5570,6,0)</f>
        <v>13228.3890368219</v>
      </c>
      <c r="H53" s="0" t="n">
        <f aca="false">IFERROR(IF(I53=K53,0,1),1)</f>
        <v>0</v>
      </c>
      <c r="I53" s="0" t="s">
        <v>4458</v>
      </c>
      <c r="K53" s="4" t="str">
        <f aca="false">VLOOKUP(I53,'[1]43-RS'!K$1:K$1048576,1,0)</f>
        <v>'Bom_Retiro_Do_Sul'</v>
      </c>
      <c r="N53" s="0" t="n">
        <v>12265</v>
      </c>
    </row>
    <row r="54" customFormat="false" ht="12.8" hidden="false" customHeight="false" outlineLevel="0" collapsed="false">
      <c r="B54" s="0" t="n">
        <v>430245</v>
      </c>
      <c r="C54" s="0" t="n">
        <v>4</v>
      </c>
      <c r="D54" s="0" t="n">
        <v>43</v>
      </c>
      <c r="E54" s="2" t="n">
        <f aca="false">VLOOKUP(B54,'10'!$B$2:$F$5570,4,0)</f>
        <v>-29.3046</v>
      </c>
      <c r="F54" s="2" t="n">
        <f aca="false">VLOOKUP(B54,'10'!$B$2:$F$5570,5,0)</f>
        <v>-52.4284</v>
      </c>
      <c r="G54" s="3" t="n">
        <f aca="false">VLOOKUP(B54,'10'!$B$2:$J$5570,6,0)</f>
        <v>8332.8604727669</v>
      </c>
      <c r="H54" s="0" t="n">
        <f aca="false">IFERROR(IF(I54=K54,0,1),1)</f>
        <v>0</v>
      </c>
      <c r="I54" s="0" t="s">
        <v>4459</v>
      </c>
      <c r="K54" s="4" t="str">
        <f aca="false">VLOOKUP(I54,'[1]43-RS'!K$1:K$1048576,1,0)</f>
        <v>'Boqueirao_Do_Leao'</v>
      </c>
      <c r="N54" s="0" t="n">
        <v>7726</v>
      </c>
    </row>
    <row r="55" customFormat="false" ht="12.8" hidden="false" customHeight="false" outlineLevel="0" collapsed="false">
      <c r="B55" s="0" t="n">
        <v>430250</v>
      </c>
      <c r="C55" s="0" t="n">
        <v>4</v>
      </c>
      <c r="D55" s="0" t="n">
        <v>43</v>
      </c>
      <c r="E55" s="2" t="n">
        <f aca="false">VLOOKUP(B55,'10'!$B$2:$F$5570,4,0)</f>
        <v>-28.7291</v>
      </c>
      <c r="F55" s="2" t="n">
        <f aca="false">VLOOKUP(B55,'10'!$B$2:$F$5570,5,0)</f>
        <v>-54.9035</v>
      </c>
      <c r="G55" s="3" t="n">
        <f aca="false">VLOOKUP(B55,'10'!$B$2:$J$5570,6,0)</f>
        <v>6855.24995662781</v>
      </c>
      <c r="H55" s="0" t="n">
        <f aca="false">IFERROR(IF(I55=K55,0,1),1)</f>
        <v>1</v>
      </c>
      <c r="I55" s="0" t="s">
        <v>4460</v>
      </c>
      <c r="K55" s="4" t="e">
        <f aca="false">VLOOKUP(I55,'[1]43-RS'!K$1:K$1048576,1,0)</f>
        <v>#N/A</v>
      </c>
      <c r="N55" s="0" t="n">
        <v>6356</v>
      </c>
    </row>
    <row r="56" customFormat="false" ht="12.8" hidden="false" customHeight="false" outlineLevel="0" collapsed="false">
      <c r="B56" s="0" t="n">
        <v>430258</v>
      </c>
      <c r="C56" s="0" t="n">
        <v>4</v>
      </c>
      <c r="D56" s="0" t="n">
        <v>43</v>
      </c>
      <c r="E56" s="2" t="n">
        <f aca="false">VLOOKUP(B56,'10'!$B$2:$F$5570,4,0)</f>
        <v>-28.3659</v>
      </c>
      <c r="F56" s="2" t="n">
        <f aca="false">VLOOKUP(B56,'10'!$B$2:$F$5570,5,0)</f>
        <v>-53.772</v>
      </c>
      <c r="G56" s="3" t="n">
        <f aca="false">VLOOKUP(B56,'10'!$B$2:$J$5570,6,0)</f>
        <v>2302.69959996859</v>
      </c>
      <c r="H56" s="0" t="n">
        <f aca="false">IFERROR(IF(I56=K56,0,1),1)</f>
        <v>1</v>
      </c>
      <c r="I56" s="0" t="s">
        <v>4461</v>
      </c>
      <c r="K56" s="4" t="e">
        <f aca="false">VLOOKUP(I56,'[1]43-RS'!K$1:K$1048576,1,0)</f>
        <v>#N/A</v>
      </c>
      <c r="N56" s="0" t="n">
        <v>2135</v>
      </c>
    </row>
    <row r="57" customFormat="false" ht="12.8" hidden="false" customHeight="false" outlineLevel="0" collapsed="false">
      <c r="B57" s="0" t="n">
        <v>430260</v>
      </c>
      <c r="C57" s="0" t="n">
        <v>4</v>
      </c>
      <c r="D57" s="0" t="n">
        <v>43</v>
      </c>
      <c r="E57" s="2" t="n">
        <f aca="false">VLOOKUP(B57,'10'!$B$2:$F$5570,4,0)</f>
        <v>-27.6173</v>
      </c>
      <c r="F57" s="2" t="n">
        <f aca="false">VLOOKUP(B57,'10'!$B$2:$F$5570,5,0)</f>
        <v>-53.7405</v>
      </c>
      <c r="G57" s="3" t="n">
        <f aca="false">VLOOKUP(B57,'10'!$B$2:$J$5570,6,0)</f>
        <v>3663.82695133176</v>
      </c>
      <c r="H57" s="0" t="n">
        <f aca="false">IFERROR(IF(I57=K57,0,1),1)</f>
        <v>0</v>
      </c>
      <c r="I57" s="0" t="s">
        <v>4462</v>
      </c>
      <c r="K57" s="4" t="str">
        <f aca="false">VLOOKUP(I57,'[1]43-RS'!K$1:K$1048576,1,0)</f>
        <v>'Braga'</v>
      </c>
      <c r="N57" s="0" t="n">
        <v>3397</v>
      </c>
    </row>
    <row r="58" customFormat="false" ht="12.8" hidden="false" customHeight="false" outlineLevel="0" collapsed="false">
      <c r="B58" s="0" t="n">
        <v>430265</v>
      </c>
      <c r="C58" s="0" t="n">
        <v>4</v>
      </c>
      <c r="D58" s="0" t="n">
        <v>43</v>
      </c>
      <c r="E58" s="2" t="n">
        <f aca="false">VLOOKUP(B58,'10'!$B$2:$F$5570,4,0)</f>
        <v>-29.5501</v>
      </c>
      <c r="F58" s="2" t="n">
        <f aca="false">VLOOKUP(B58,'10'!$B$2:$F$5570,5,0)</f>
        <v>-51.5945</v>
      </c>
      <c r="G58" s="3" t="n">
        <f aca="false">VLOOKUP(B58,'10'!$B$2:$J$5570,6,0)</f>
        <v>5439.11666634267</v>
      </c>
      <c r="H58" s="0" t="n">
        <f aca="false">IFERROR(IF(I58=K58,0,1),1)</f>
        <v>1</v>
      </c>
      <c r="I58" s="0" t="s">
        <v>4463</v>
      </c>
      <c r="K58" s="4" t="e">
        <f aca="false">VLOOKUP(I58,'[1]43-RS'!K$1:K$1048576,1,0)</f>
        <v>#N/A</v>
      </c>
      <c r="N58" s="0" t="n">
        <v>5043</v>
      </c>
    </row>
    <row r="59" customFormat="false" ht="12.8" hidden="false" customHeight="false" outlineLevel="0" collapsed="false">
      <c r="B59" s="0" t="n">
        <v>430270</v>
      </c>
      <c r="C59" s="0" t="n">
        <v>4</v>
      </c>
      <c r="D59" s="0" t="n">
        <v>43</v>
      </c>
      <c r="E59" s="2" t="n">
        <f aca="false">VLOOKUP(B59,'10'!$B$2:$F$5570,4,0)</f>
        <v>-30.1179</v>
      </c>
      <c r="F59" s="2" t="n">
        <f aca="false">VLOOKUP(B59,'10'!$B$2:$F$5570,5,0)</f>
        <v>-51.9601</v>
      </c>
      <c r="G59" s="3" t="n">
        <f aca="false">VLOOKUP(B59,'10'!$B$2:$J$5570,6,0)</f>
        <v>22572.9273666242</v>
      </c>
      <c r="H59" s="0" t="n">
        <f aca="false">IFERROR(IF(I59=K59,0,1),1)</f>
        <v>0</v>
      </c>
      <c r="I59" s="0" t="s">
        <v>4464</v>
      </c>
      <c r="K59" s="4" t="str">
        <f aca="false">VLOOKUP(I59,'[1]43-RS'!K$1:K$1048576,1,0)</f>
        <v>'Butia'</v>
      </c>
      <c r="N59" s="0" t="n">
        <v>20929</v>
      </c>
    </row>
    <row r="60" customFormat="false" ht="12.8" hidden="false" customHeight="false" outlineLevel="0" collapsed="false">
      <c r="B60" s="0" t="n">
        <v>430280</v>
      </c>
      <c r="C60" s="0" t="n">
        <v>4</v>
      </c>
      <c r="D60" s="0" t="n">
        <v>43</v>
      </c>
      <c r="E60" s="2" t="n">
        <f aca="false">VLOOKUP(B60,'10'!$B$2:$F$5570,4,0)</f>
        <v>-30.5144</v>
      </c>
      <c r="F60" s="2" t="n">
        <f aca="false">VLOOKUP(B60,'10'!$B$2:$F$5570,5,0)</f>
        <v>-53.4827</v>
      </c>
      <c r="G60" s="3" t="n">
        <f aca="false">VLOOKUP(B60,'10'!$B$2:$J$5570,6,0)</f>
        <v>36349.2186970218</v>
      </c>
      <c r="H60" s="0" t="n">
        <f aca="false">IFERROR(IF(I60=K60,0,1),1)</f>
        <v>0</v>
      </c>
      <c r="I60" s="0" t="s">
        <v>4465</v>
      </c>
      <c r="K60" s="4" t="str">
        <f aca="false">VLOOKUP(I60,'[1]43-RS'!K$1:K$1048576,1,0)</f>
        <v>'Cacapava_Do_Sul'</v>
      </c>
      <c r="N60" s="0" t="n">
        <v>33702</v>
      </c>
    </row>
    <row r="61" customFormat="false" ht="12.8" hidden="false" customHeight="false" outlineLevel="0" collapsed="false">
      <c r="B61" s="0" t="n">
        <v>430290</v>
      </c>
      <c r="C61" s="0" t="n">
        <v>4</v>
      </c>
      <c r="D61" s="0" t="n">
        <v>43</v>
      </c>
      <c r="E61" s="2" t="n">
        <f aca="false">VLOOKUP(B61,'10'!$B$2:$F$5570,4,0)</f>
        <v>-29.8883</v>
      </c>
      <c r="F61" s="2" t="n">
        <f aca="false">VLOOKUP(B61,'10'!$B$2:$F$5570,5,0)</f>
        <v>-54.822</v>
      </c>
      <c r="G61" s="3" t="n">
        <f aca="false">VLOOKUP(B61,'10'!$B$2:$J$5570,6,0)</f>
        <v>13702.9500785016</v>
      </c>
      <c r="H61" s="0" t="n">
        <f aca="false">IFERROR(IF(I61=K61,0,1),1)</f>
        <v>0</v>
      </c>
      <c r="I61" s="0" t="s">
        <v>4466</v>
      </c>
      <c r="K61" s="4" t="str">
        <f aca="false">VLOOKUP(I61,'[1]43-RS'!K$1:K$1048576,1,0)</f>
        <v>'Cacequi'</v>
      </c>
      <c r="N61" s="0" t="n">
        <v>12705</v>
      </c>
    </row>
    <row r="62" customFormat="false" ht="12.8" hidden="false" customHeight="false" outlineLevel="0" collapsed="false">
      <c r="B62" s="0" t="n">
        <v>430300</v>
      </c>
      <c r="C62" s="0" t="n">
        <v>4</v>
      </c>
      <c r="D62" s="0" t="n">
        <v>43</v>
      </c>
      <c r="E62" s="2" t="n">
        <f aca="false">VLOOKUP(B62,'10'!$B$2:$F$5570,4,0)</f>
        <v>-30.033</v>
      </c>
      <c r="F62" s="2" t="n">
        <f aca="false">VLOOKUP(B62,'10'!$B$2:$F$5570,5,0)</f>
        <v>-52.8928</v>
      </c>
      <c r="G62" s="3" t="n">
        <f aca="false">VLOOKUP(B62,'10'!$B$2:$J$5570,6,0)</f>
        <v>89030.8870625795</v>
      </c>
      <c r="H62" s="0" t="n">
        <f aca="false">IFERROR(IF(I62=K62,0,1),1)</f>
        <v>0</v>
      </c>
      <c r="I62" s="0" t="s">
        <v>4467</v>
      </c>
      <c r="K62" s="4" t="str">
        <f aca="false">VLOOKUP(I62,'[1]43-RS'!K$1:K$1048576,1,0)</f>
        <v>'Cachoeira_Do_Sul'</v>
      </c>
      <c r="N62" s="0" t="n">
        <v>82547</v>
      </c>
    </row>
    <row r="63" customFormat="false" ht="12.8" hidden="false" customHeight="false" outlineLevel="0" collapsed="false">
      <c r="B63" s="0" t="n">
        <v>430310</v>
      </c>
      <c r="C63" s="0" t="n">
        <v>4</v>
      </c>
      <c r="D63" s="0" t="n">
        <v>43</v>
      </c>
      <c r="E63" s="2" t="n">
        <f aca="false">VLOOKUP(B63,'10'!$B$2:$F$5570,4,0)</f>
        <v>-29.9472</v>
      </c>
      <c r="F63" s="2" t="n">
        <f aca="false">VLOOKUP(B63,'10'!$B$2:$F$5570,5,0)</f>
        <v>-51.1016</v>
      </c>
      <c r="G63" s="3" t="n">
        <f aca="false">VLOOKUP(B63,'10'!$B$2:$J$5570,6,0)</f>
        <v>139463.783219269</v>
      </c>
      <c r="H63" s="0" t="n">
        <f aca="false">IFERROR(IF(I63=K63,0,1),1)</f>
        <v>0</v>
      </c>
      <c r="I63" s="0" t="s">
        <v>359</v>
      </c>
      <c r="K63" s="4" t="str">
        <f aca="false">VLOOKUP(I63,'[1]43-RS'!K$1:K$1048576,1,0)</f>
        <v>'Cachoeirinha'</v>
      </c>
      <c r="N63" s="0" t="n">
        <v>129307</v>
      </c>
    </row>
    <row r="64" customFormat="false" ht="12.8" hidden="false" customHeight="false" outlineLevel="0" collapsed="false">
      <c r="B64" s="0" t="n">
        <v>430320</v>
      </c>
      <c r="C64" s="0" t="n">
        <v>4</v>
      </c>
      <c r="D64" s="0" t="n">
        <v>43</v>
      </c>
      <c r="E64" s="2" t="n">
        <f aca="false">VLOOKUP(B64,'10'!$B$2:$F$5570,4,0)</f>
        <v>-27.767</v>
      </c>
      <c r="F64" s="2" t="n">
        <f aca="false">VLOOKUP(B64,'10'!$B$2:$F$5570,5,0)</f>
        <v>-51.6597</v>
      </c>
      <c r="G64" s="3" t="n">
        <f aca="false">VLOOKUP(B64,'10'!$B$2:$J$5570,6,0)</f>
        <v>5452.05924020666</v>
      </c>
      <c r="H64" s="0" t="n">
        <f aca="false">IFERROR(IF(I64=K64,0,1),1)</f>
        <v>1</v>
      </c>
      <c r="I64" s="0" t="s">
        <v>4468</v>
      </c>
      <c r="K64" s="4" t="e">
        <f aca="false">VLOOKUP(I64,'[1]43-RS'!K$1:K$1048576,1,0)</f>
        <v>#N/A</v>
      </c>
      <c r="N64" s="0" t="n">
        <v>5055</v>
      </c>
    </row>
    <row r="65" customFormat="false" ht="12.8" hidden="false" customHeight="false" outlineLevel="0" collapsed="false">
      <c r="B65" s="0" t="n">
        <v>430330</v>
      </c>
      <c r="C65" s="0" t="n">
        <v>4</v>
      </c>
      <c r="D65" s="0" t="n">
        <v>43</v>
      </c>
      <c r="E65" s="2" t="n">
        <f aca="false">VLOOKUP(B65,'10'!$B$2:$F$5570,4,0)</f>
        <v>-28.2905</v>
      </c>
      <c r="F65" s="2" t="n">
        <f aca="false">VLOOKUP(B65,'10'!$B$2:$F$5570,5,0)</f>
        <v>-54.6454</v>
      </c>
      <c r="G65" s="3" t="n">
        <f aca="false">VLOOKUP(B65,'10'!$B$2:$J$5570,6,0)</f>
        <v>5237.4282236288</v>
      </c>
      <c r="H65" s="0" t="n">
        <f aca="false">IFERROR(IF(I65=K65,0,1),1)</f>
        <v>0</v>
      </c>
      <c r="I65" s="0" t="s">
        <v>4469</v>
      </c>
      <c r="K65" s="4" t="str">
        <f aca="false">VLOOKUP(I65,'[1]43-RS'!K$1:K$1048576,1,0)</f>
        <v>'Caibate'</v>
      </c>
      <c r="N65" s="0" t="n">
        <v>4856</v>
      </c>
    </row>
    <row r="66" customFormat="false" ht="12.8" hidden="false" customHeight="false" outlineLevel="0" collapsed="false">
      <c r="B66" s="0" t="n">
        <v>430340</v>
      </c>
      <c r="C66" s="0" t="n">
        <v>4</v>
      </c>
      <c r="D66" s="0" t="n">
        <v>43</v>
      </c>
      <c r="E66" s="2" t="n">
        <f aca="false">VLOOKUP(B66,'10'!$B$2:$F$5570,4,0)</f>
        <v>-27.2791</v>
      </c>
      <c r="F66" s="2" t="n">
        <f aca="false">VLOOKUP(B66,'10'!$B$2:$F$5570,5,0)</f>
        <v>-53.4257</v>
      </c>
      <c r="G66" s="3" t="n">
        <f aca="false">VLOOKUP(B66,'10'!$B$2:$J$5570,6,0)</f>
        <v>5164.08697173284</v>
      </c>
      <c r="H66" s="0" t="n">
        <f aca="false">IFERROR(IF(I66=K66,0,1),1)</f>
        <v>0</v>
      </c>
      <c r="I66" s="0" t="s">
        <v>1290</v>
      </c>
      <c r="K66" s="4" t="str">
        <f aca="false">VLOOKUP(I66,'[1]43-RS'!K$1:K$1048576,1,0)</f>
        <v>'Caicara'</v>
      </c>
      <c r="N66" s="0" t="n">
        <v>4788</v>
      </c>
    </row>
    <row r="67" customFormat="false" ht="12.8" hidden="false" customHeight="false" outlineLevel="0" collapsed="false">
      <c r="B67" s="0" t="n">
        <v>430350</v>
      </c>
      <c r="C67" s="0" t="n">
        <v>4</v>
      </c>
      <c r="D67" s="0" t="n">
        <v>43</v>
      </c>
      <c r="E67" s="2" t="n">
        <f aca="false">VLOOKUP(B67,'10'!$B$2:$F$5570,4,0)</f>
        <v>-30.8489</v>
      </c>
      <c r="F67" s="2" t="n">
        <f aca="false">VLOOKUP(B67,'10'!$B$2:$F$5570,5,0)</f>
        <v>-51.8043</v>
      </c>
      <c r="G67" s="3" t="n">
        <f aca="false">VLOOKUP(B67,'10'!$B$2:$J$5570,6,0)</f>
        <v>71220.8268779044</v>
      </c>
      <c r="H67" s="0" t="n">
        <f aca="false">IFERROR(IF(I67=K67,0,1),1)</f>
        <v>0</v>
      </c>
      <c r="I67" s="0" t="s">
        <v>4470</v>
      </c>
      <c r="K67" s="4" t="str">
        <f aca="false">VLOOKUP(I67,'[1]43-RS'!K$1:K$1048576,1,0)</f>
        <v>'Camaqua'</v>
      </c>
      <c r="N67" s="0" t="n">
        <v>66034</v>
      </c>
    </row>
    <row r="68" customFormat="false" ht="12.8" hidden="false" customHeight="false" outlineLevel="0" collapsed="false">
      <c r="B68" s="0" t="n">
        <v>430355</v>
      </c>
      <c r="C68" s="0" t="n">
        <v>4</v>
      </c>
      <c r="D68" s="0" t="n">
        <v>43</v>
      </c>
      <c r="E68" s="2" t="n">
        <f aca="false">VLOOKUP(B68,'10'!$B$2:$F$5570,4,0)</f>
        <v>-28.588</v>
      </c>
      <c r="F68" s="2" t="n">
        <f aca="false">VLOOKUP(B68,'10'!$B$2:$F$5570,5,0)</f>
        <v>-52.2003</v>
      </c>
      <c r="G68" s="3" t="n">
        <f aca="false">VLOOKUP(B68,'10'!$B$2:$J$5570,6,0)</f>
        <v>2937.9642671262</v>
      </c>
      <c r="H68" s="0" t="n">
        <f aca="false">IFERROR(IF(I68=K68,0,1),1)</f>
        <v>1</v>
      </c>
      <c r="I68" s="0" t="s">
        <v>4471</v>
      </c>
      <c r="K68" s="4" t="e">
        <f aca="false">VLOOKUP(I68,'[1]43-RS'!K$1:K$1048576,1,0)</f>
        <v>#N/A</v>
      </c>
      <c r="N68" s="0" t="n">
        <v>2724</v>
      </c>
    </row>
    <row r="69" customFormat="false" ht="12.8" hidden="false" customHeight="false" outlineLevel="0" collapsed="false">
      <c r="B69" s="0" t="n">
        <v>430360</v>
      </c>
      <c r="C69" s="0" t="n">
        <v>4</v>
      </c>
      <c r="D69" s="0" t="n">
        <v>43</v>
      </c>
      <c r="E69" s="2" t="n">
        <f aca="false">VLOOKUP(B69,'10'!$B$2:$F$5570,4,0)</f>
        <v>-29.0474</v>
      </c>
      <c r="F69" s="2" t="n">
        <f aca="false">VLOOKUP(B69,'10'!$B$2:$F$5570,5,0)</f>
        <v>-50.1465</v>
      </c>
      <c r="G69" s="3" t="n">
        <f aca="false">VLOOKUP(B69,'10'!$B$2:$J$5570,6,0)</f>
        <v>6963.10473882774</v>
      </c>
      <c r="H69" s="0" t="n">
        <f aca="false">IFERROR(IF(I69=K69,0,1),1)</f>
        <v>0</v>
      </c>
      <c r="I69" s="0" t="s">
        <v>4472</v>
      </c>
      <c r="K69" s="4" t="str">
        <f aca="false">VLOOKUP(I69,'[1]43-RS'!K$1:K$1048576,1,0)</f>
        <v>'Cambara_Do_Sul'</v>
      </c>
      <c r="N69" s="0" t="n">
        <v>6456</v>
      </c>
    </row>
    <row r="70" customFormat="false" ht="12.8" hidden="false" customHeight="false" outlineLevel="0" collapsed="false">
      <c r="B70" s="0" t="n">
        <v>430367</v>
      </c>
      <c r="C70" s="0" t="n">
        <v>4</v>
      </c>
      <c r="D70" s="0" t="n">
        <v>43</v>
      </c>
      <c r="E70" s="2" t="n">
        <f aca="false">VLOOKUP(B70,'10'!$B$2:$F$5570,4,0)</f>
        <v>-28.7926</v>
      </c>
      <c r="F70" s="2" t="n">
        <f aca="false">VLOOKUP(B70,'10'!$B$2:$F$5570,5,0)</f>
        <v>-51.0941</v>
      </c>
      <c r="G70" s="3" t="n">
        <f aca="false">VLOOKUP(B70,'10'!$B$2:$J$5570,6,0)</f>
        <v>3645.49163835777</v>
      </c>
      <c r="H70" s="0" t="n">
        <f aca="false">IFERROR(IF(I70=K70,0,1),1)</f>
        <v>1</v>
      </c>
      <c r="I70" s="0" t="s">
        <v>4473</v>
      </c>
      <c r="K70" s="4" t="e">
        <f aca="false">VLOOKUP(I70,'[1]43-RS'!K$1:K$1048576,1,0)</f>
        <v>#N/A</v>
      </c>
      <c r="N70" s="0" t="n">
        <v>3380</v>
      </c>
    </row>
    <row r="71" customFormat="false" ht="12.8" hidden="false" customHeight="false" outlineLevel="0" collapsed="false">
      <c r="B71" s="0" t="n">
        <v>430370</v>
      </c>
      <c r="C71" s="0" t="n">
        <v>4</v>
      </c>
      <c r="D71" s="0" t="n">
        <v>43</v>
      </c>
      <c r="E71" s="2" t="n">
        <f aca="false">VLOOKUP(B71,'10'!$B$2:$F$5570,4,0)</f>
        <v>-27.9888</v>
      </c>
      <c r="F71" s="2" t="n">
        <f aca="false">VLOOKUP(B71,'10'!$B$2:$F$5570,5,0)</f>
        <v>-54.8416</v>
      </c>
      <c r="G71" s="3" t="n">
        <f aca="false">VLOOKUP(B71,'10'!$B$2:$J$5570,6,0)</f>
        <v>5989.17605556234</v>
      </c>
      <c r="H71" s="0" t="n">
        <f aca="false">IFERROR(IF(I71=K71,0,1),1)</f>
        <v>0</v>
      </c>
      <c r="I71" s="0" t="s">
        <v>4474</v>
      </c>
      <c r="K71" s="4" t="str">
        <f aca="false">VLOOKUP(I71,'[1]43-RS'!K$1:K$1048576,1,0)</f>
        <v>'Campina_Das_Missoes'</v>
      </c>
      <c r="N71" s="0" t="n">
        <v>5553</v>
      </c>
    </row>
    <row r="72" customFormat="false" ht="12.8" hidden="false" customHeight="false" outlineLevel="0" collapsed="false">
      <c r="B72" s="0" t="n">
        <v>430380</v>
      </c>
      <c r="C72" s="0" t="n">
        <v>4</v>
      </c>
      <c r="D72" s="0" t="n">
        <v>43</v>
      </c>
      <c r="E72" s="2" t="n">
        <f aca="false">VLOOKUP(B72,'10'!$B$2:$F$5570,4,0)</f>
        <v>-27.7174</v>
      </c>
      <c r="F72" s="2" t="n">
        <f aca="false">VLOOKUP(B72,'10'!$B$2:$F$5570,5,0)</f>
        <v>-52.6248</v>
      </c>
      <c r="G72" s="3" t="n">
        <f aca="false">VLOOKUP(B72,'10'!$B$2:$J$5570,6,0)</f>
        <v>5900.73513415839</v>
      </c>
      <c r="H72" s="0" t="n">
        <f aca="false">IFERROR(IF(I72=K72,0,1),1)</f>
        <v>0</v>
      </c>
      <c r="I72" s="0" t="s">
        <v>4475</v>
      </c>
      <c r="K72" s="4" t="str">
        <f aca="false">VLOOKUP(I72,'[1]43-RS'!K$1:K$1048576,1,0)</f>
        <v>'Campinas_Do_Sul'</v>
      </c>
      <c r="N72" s="0" t="n">
        <v>5471</v>
      </c>
    </row>
    <row r="73" customFormat="false" ht="12.8" hidden="false" customHeight="false" outlineLevel="0" collapsed="false">
      <c r="B73" s="0" t="n">
        <v>430390</v>
      </c>
      <c r="C73" s="0" t="n">
        <v>4</v>
      </c>
      <c r="D73" s="0" t="n">
        <v>43</v>
      </c>
      <c r="E73" s="2" t="n">
        <f aca="false">VLOOKUP(B73,'10'!$B$2:$F$5570,4,0)</f>
        <v>-29.6747</v>
      </c>
      <c r="F73" s="2" t="n">
        <f aca="false">VLOOKUP(B73,'10'!$B$2:$F$5570,5,0)</f>
        <v>-51.0606</v>
      </c>
      <c r="G73" s="3" t="n">
        <f aca="false">VLOOKUP(B73,'10'!$B$2:$J$5570,6,0)</f>
        <v>71352.4097121884</v>
      </c>
      <c r="H73" s="0" t="n">
        <f aca="false">IFERROR(IF(I73=K73,0,1),1)</f>
        <v>0</v>
      </c>
      <c r="I73" s="0" t="s">
        <v>4476</v>
      </c>
      <c r="K73" s="4" t="str">
        <f aca="false">VLOOKUP(I73,'[1]43-RS'!K$1:K$1048576,1,0)</f>
        <v>'Campo_Bom'</v>
      </c>
      <c r="N73" s="0" t="n">
        <v>66156</v>
      </c>
    </row>
    <row r="74" customFormat="false" ht="12.8" hidden="false" customHeight="false" outlineLevel="0" collapsed="false">
      <c r="B74" s="0" t="n">
        <v>430400</v>
      </c>
      <c r="C74" s="0" t="n">
        <v>4</v>
      </c>
      <c r="D74" s="0" t="n">
        <v>43</v>
      </c>
      <c r="E74" s="2" t="n">
        <f aca="false">VLOOKUP(B74,'10'!$B$2:$F$5570,4,0)</f>
        <v>-27.6792</v>
      </c>
      <c r="F74" s="2" t="n">
        <f aca="false">VLOOKUP(B74,'10'!$B$2:$F$5570,5,0)</f>
        <v>-53.8052</v>
      </c>
      <c r="G74" s="3" t="n">
        <f aca="false">VLOOKUP(B74,'10'!$B$2:$J$5570,6,0)</f>
        <v>4957.00578990897</v>
      </c>
      <c r="H74" s="0" t="n">
        <f aca="false">IFERROR(IF(I74=K74,0,1),1)</f>
        <v>0</v>
      </c>
      <c r="I74" s="0" t="s">
        <v>4477</v>
      </c>
      <c r="K74" s="4" t="str">
        <f aca="false">VLOOKUP(I74,'[1]43-RS'!K$1:K$1048576,1,0)</f>
        <v>'Campo_Novo'</v>
      </c>
      <c r="N74" s="0" t="n">
        <v>4596</v>
      </c>
    </row>
    <row r="75" customFormat="false" ht="12.8" hidden="false" customHeight="false" outlineLevel="0" collapsed="false">
      <c r="B75" s="0" t="n">
        <v>430410</v>
      </c>
      <c r="C75" s="0" t="n">
        <v>4</v>
      </c>
      <c r="D75" s="0" t="n">
        <v>43</v>
      </c>
      <c r="E75" s="2" t="n">
        <f aca="false">VLOOKUP(B75,'10'!$B$2:$F$5570,4,0)</f>
        <v>-28.8871</v>
      </c>
      <c r="F75" s="2" t="n">
        <f aca="false">VLOOKUP(B75,'10'!$B$2:$F$5570,5,0)</f>
        <v>-53.0008</v>
      </c>
      <c r="G75" s="3" t="n">
        <f aca="false">VLOOKUP(B75,'10'!$B$2:$J$5570,6,0)</f>
        <v>3607.74246458779</v>
      </c>
      <c r="H75" s="0" t="n">
        <f aca="false">IFERROR(IF(I75=K75,0,1),1)</f>
        <v>1</v>
      </c>
      <c r="I75" s="0" t="s">
        <v>4478</v>
      </c>
      <c r="K75" s="4" t="e">
        <f aca="false">VLOOKUP(I75,'[1]43-RS'!K$1:K$1048576,1,0)</f>
        <v>#N/A</v>
      </c>
      <c r="N75" s="0" t="n">
        <v>3345</v>
      </c>
    </row>
    <row r="76" customFormat="false" ht="12.8" hidden="false" customHeight="false" outlineLevel="0" collapsed="false">
      <c r="B76" s="0" t="n">
        <v>430420</v>
      </c>
      <c r="C76" s="0" t="n">
        <v>4</v>
      </c>
      <c r="D76" s="0" t="n">
        <v>43</v>
      </c>
      <c r="E76" s="2" t="n">
        <f aca="false">VLOOKUP(B76,'10'!$B$2:$F$5570,4,0)</f>
        <v>-29.6684</v>
      </c>
      <c r="F76" s="2" t="n">
        <f aca="false">VLOOKUP(B76,'10'!$B$2:$F$5570,5,0)</f>
        <v>-52.7895</v>
      </c>
      <c r="G76" s="3" t="n">
        <f aca="false">VLOOKUP(B76,'10'!$B$2:$J$5570,6,0)</f>
        <v>33765.0181155113</v>
      </c>
      <c r="H76" s="0" t="n">
        <f aca="false">IFERROR(IF(I76=K76,0,1),1)</f>
        <v>0</v>
      </c>
      <c r="I76" s="0" t="s">
        <v>4479</v>
      </c>
      <c r="K76" s="4" t="str">
        <f aca="false">VLOOKUP(I76,'[1]43-RS'!K$1:K$1048576,1,0)</f>
        <v>'Candelaria'</v>
      </c>
      <c r="N76" s="0" t="n">
        <v>31306</v>
      </c>
    </row>
    <row r="77" customFormat="false" ht="12.8" hidden="false" customHeight="false" outlineLevel="0" collapsed="false">
      <c r="B77" s="0" t="n">
        <v>430430</v>
      </c>
      <c r="C77" s="0" t="n">
        <v>4</v>
      </c>
      <c r="D77" s="0" t="n">
        <v>43</v>
      </c>
      <c r="E77" s="2" t="n">
        <f aca="false">VLOOKUP(B77,'10'!$B$2:$F$5570,4,0)</f>
        <v>-27.9515</v>
      </c>
      <c r="F77" s="2" t="n">
        <f aca="false">VLOOKUP(B77,'10'!$B$2:$F$5570,5,0)</f>
        <v>-54.7517</v>
      </c>
      <c r="G77" s="3" t="n">
        <f aca="false">VLOOKUP(B77,'10'!$B$2:$J$5570,6,0)</f>
        <v>6736.60969620788</v>
      </c>
      <c r="H77" s="0" t="n">
        <f aca="false">IFERROR(IF(I77=K77,0,1),1)</f>
        <v>0</v>
      </c>
      <c r="I77" s="0" t="s">
        <v>4480</v>
      </c>
      <c r="K77" s="4" t="str">
        <f aca="false">VLOOKUP(I77,'[1]43-RS'!K$1:K$1048576,1,0)</f>
        <v>'Candido_Godoi'</v>
      </c>
      <c r="N77" s="0" t="n">
        <v>6246</v>
      </c>
    </row>
    <row r="78" customFormat="false" ht="12.8" hidden="false" customHeight="false" outlineLevel="0" collapsed="false">
      <c r="B78" s="0" t="n">
        <v>430435</v>
      </c>
      <c r="C78" s="0" t="n">
        <v>4</v>
      </c>
      <c r="D78" s="0" t="n">
        <v>43</v>
      </c>
      <c r="E78" s="2" t="n">
        <f aca="false">VLOOKUP(B78,'10'!$B$2:$F$5570,4,0)</f>
        <v>-31.5516</v>
      </c>
      <c r="F78" s="2" t="n">
        <f aca="false">VLOOKUP(B78,'10'!$B$2:$F$5570,5,0)</f>
        <v>-53.6773</v>
      </c>
      <c r="G78" s="3" t="n">
        <f aca="false">VLOOKUP(B78,'10'!$B$2:$J$5570,6,0)</f>
        <v>10266.6967176117</v>
      </c>
      <c r="H78" s="0" t="n">
        <f aca="false">IFERROR(IF(I78=K78,0,1),1)</f>
        <v>1</v>
      </c>
      <c r="I78" s="0" t="s">
        <v>4481</v>
      </c>
      <c r="K78" s="4" t="e">
        <f aca="false">VLOOKUP(I78,'[1]43-RS'!K$1:K$1048576,1,0)</f>
        <v>#N/A</v>
      </c>
      <c r="N78" s="0" t="n">
        <v>9519</v>
      </c>
    </row>
    <row r="79" customFormat="false" ht="12.8" hidden="false" customHeight="false" outlineLevel="0" collapsed="false">
      <c r="B79" s="0" t="n">
        <v>430440</v>
      </c>
      <c r="C79" s="0" t="n">
        <v>4</v>
      </c>
      <c r="D79" s="0" t="n">
        <v>43</v>
      </c>
      <c r="E79" s="2" t="n">
        <f aca="false">VLOOKUP(B79,'10'!$B$2:$F$5570,4,0)</f>
        <v>-29.356</v>
      </c>
      <c r="F79" s="2" t="n">
        <f aca="false">VLOOKUP(B79,'10'!$B$2:$F$5570,5,0)</f>
        <v>-50.8119</v>
      </c>
      <c r="G79" s="3" t="n">
        <f aca="false">VLOOKUP(B79,'10'!$B$2:$J$5570,6,0)</f>
        <v>47983.5140529287</v>
      </c>
      <c r="H79" s="0" t="n">
        <f aca="false">IFERROR(IF(I79=K79,0,1),1)</f>
        <v>0</v>
      </c>
      <c r="I79" s="0" t="s">
        <v>4482</v>
      </c>
      <c r="K79" s="4" t="str">
        <f aca="false">VLOOKUP(I79,'[1]43-RS'!K$1:K$1048576,1,0)</f>
        <v>'Canela'</v>
      </c>
      <c r="N79" s="0" t="n">
        <v>44489</v>
      </c>
    </row>
    <row r="80" customFormat="false" ht="12.8" hidden="false" customHeight="false" outlineLevel="0" collapsed="false">
      <c r="B80" s="0" t="n">
        <v>430450</v>
      </c>
      <c r="C80" s="0" t="n">
        <v>4</v>
      </c>
      <c r="D80" s="0" t="n">
        <v>43</v>
      </c>
      <c r="E80" s="2" t="n">
        <f aca="false">VLOOKUP(B80,'10'!$B$2:$F$5570,4,0)</f>
        <v>-31.396</v>
      </c>
      <c r="F80" s="2" t="n">
        <f aca="false">VLOOKUP(B80,'10'!$B$2:$F$5570,5,0)</f>
        <v>-52.6783</v>
      </c>
      <c r="G80" s="3" t="n">
        <f aca="false">VLOOKUP(B80,'10'!$B$2:$J$5570,6,0)</f>
        <v>60259.5453629251</v>
      </c>
      <c r="H80" s="0" t="n">
        <f aca="false">IFERROR(IF(I80=K80,0,1),1)</f>
        <v>0</v>
      </c>
      <c r="I80" s="0" t="s">
        <v>4483</v>
      </c>
      <c r="K80" s="4" t="str">
        <f aca="false">VLOOKUP(I80,'[1]43-RS'!K$1:K$1048576,1,0)</f>
        <v>'Cangucu'</v>
      </c>
      <c r="N80" s="0" t="n">
        <v>55871</v>
      </c>
    </row>
    <row r="81" customFormat="false" ht="12.8" hidden="false" customHeight="false" outlineLevel="0" collapsed="false">
      <c r="B81" s="0" t="n">
        <v>430460</v>
      </c>
      <c r="C81" s="0" t="n">
        <v>4</v>
      </c>
      <c r="D81" s="0" t="n">
        <v>43</v>
      </c>
      <c r="E81" s="2" t="n">
        <f aca="false">VLOOKUP(B81,'10'!$B$2:$F$5570,4,0)</f>
        <v>-29.9128</v>
      </c>
      <c r="F81" s="2" t="n">
        <f aca="false">VLOOKUP(B81,'10'!$B$2:$F$5570,5,0)</f>
        <v>-51.1857</v>
      </c>
      <c r="G81" s="3" t="n">
        <f aca="false">VLOOKUP(B81,'10'!$B$2:$J$5570,6,0)</f>
        <v>372052.621033426</v>
      </c>
      <c r="H81" s="0" t="n">
        <f aca="false">IFERROR(IF(I81=K81,0,1),1)</f>
        <v>0</v>
      </c>
      <c r="I81" s="0" t="s">
        <v>4484</v>
      </c>
      <c r="K81" s="4" t="str">
        <f aca="false">VLOOKUP(I81,'[1]43-RS'!K$1:K$1048576,1,0)</f>
        <v>'Canoas'</v>
      </c>
      <c r="N81" s="0" t="n">
        <v>344957</v>
      </c>
    </row>
    <row r="82" customFormat="false" ht="12.8" hidden="false" customHeight="false" outlineLevel="0" collapsed="false">
      <c r="B82" s="0" t="n">
        <v>430461</v>
      </c>
      <c r="C82" s="0" t="n">
        <v>4</v>
      </c>
      <c r="D82" s="0" t="n">
        <v>43</v>
      </c>
      <c r="E82" s="2" t="n">
        <f aca="false">VLOOKUP(B82,'10'!$B$2:$F$5570,4,0)</f>
        <v>-29.3271</v>
      </c>
      <c r="F82" s="2" t="n">
        <f aca="false">VLOOKUP(B82,'10'!$B$2:$F$5570,5,0)</f>
        <v>-52.2374</v>
      </c>
      <c r="G82" s="3" t="n">
        <f aca="false">VLOOKUP(B82,'10'!$B$2:$J$5570,6,0)</f>
        <v>1864.80918423686</v>
      </c>
      <c r="H82" s="0" t="n">
        <f aca="false">IFERROR(IF(I82=K82,0,1),1)</f>
        <v>1</v>
      </c>
      <c r="I82" s="0" t="s">
        <v>4485</v>
      </c>
      <c r="K82" s="4" t="e">
        <f aca="false">VLOOKUP(I82,'[1]43-RS'!K$1:K$1048576,1,0)</f>
        <v>#N/A</v>
      </c>
      <c r="N82" s="0" t="n">
        <v>1729</v>
      </c>
    </row>
    <row r="83" customFormat="false" ht="12.8" hidden="false" customHeight="false" outlineLevel="0" collapsed="false">
      <c r="B83" s="0" t="n">
        <v>430462</v>
      </c>
      <c r="C83" s="0" t="n">
        <v>4</v>
      </c>
      <c r="D83" s="0" t="n">
        <v>43</v>
      </c>
      <c r="E83" s="2" t="n">
        <f aca="false">VLOOKUP(B83,'10'!$B$2:$F$5570,4,0)</f>
        <v>-28.1254</v>
      </c>
      <c r="F83" s="2" t="n">
        <f aca="false">VLOOKUP(B83,'10'!$B$2:$F$5570,5,0)</f>
        <v>-51.3961</v>
      </c>
      <c r="G83" s="3" t="n">
        <f aca="false">VLOOKUP(B83,'10'!$B$2:$J$5570,6,0)</f>
        <v>1799.0177670949</v>
      </c>
      <c r="H83" s="0" t="n">
        <f aca="false">IFERROR(IF(I83=K83,0,1),1)</f>
        <v>1</v>
      </c>
      <c r="I83" s="0" t="s">
        <v>4486</v>
      </c>
      <c r="K83" s="4" t="e">
        <f aca="false">VLOOKUP(I83,'[1]43-RS'!K$1:K$1048576,1,0)</f>
        <v>#N/A</v>
      </c>
      <c r="N83" s="0" t="n">
        <v>1668</v>
      </c>
    </row>
    <row r="84" customFormat="false" ht="12.8" hidden="false" customHeight="false" outlineLevel="0" collapsed="false">
      <c r="B84" s="0" t="n">
        <v>430463</v>
      </c>
      <c r="C84" s="0" t="n">
        <v>4</v>
      </c>
      <c r="D84" s="0" t="n">
        <v>43</v>
      </c>
      <c r="E84" s="2" t="n">
        <f aca="false">VLOOKUP(B84,'10'!$B$2:$F$5570,4,0)</f>
        <v>-29.7642</v>
      </c>
      <c r="F84" s="2" t="n">
        <f aca="false">VLOOKUP(B84,'10'!$B$2:$F$5570,5,0)</f>
        <v>-50.0282</v>
      </c>
      <c r="G84" s="3" t="n">
        <f aca="false">VLOOKUP(B84,'10'!$B$2:$J$5570,6,0)</f>
        <v>56088.8009352537</v>
      </c>
      <c r="H84" s="0" t="n">
        <f aca="false">IFERROR(IF(I84=K84,0,1),1)</f>
        <v>0</v>
      </c>
      <c r="I84" s="0" t="s">
        <v>4487</v>
      </c>
      <c r="K84" s="4" t="str">
        <f aca="false">VLOOKUP(I84,'[1]43-RS'!K$1:K$1048576,1,0)</f>
        <v>'Capao_Da_Canoa'</v>
      </c>
      <c r="N84" s="0" t="n">
        <v>52004</v>
      </c>
    </row>
    <row r="85" customFormat="false" ht="12.8" hidden="false" customHeight="false" outlineLevel="0" collapsed="false">
      <c r="B85" s="0" t="n">
        <v>430465</v>
      </c>
      <c r="C85" s="0" t="n">
        <v>4</v>
      </c>
      <c r="D85" s="0" t="n">
        <v>43</v>
      </c>
      <c r="E85" s="2" t="n">
        <f aca="false">VLOOKUP(B85,'10'!$B$2:$F$5570,4,0)</f>
        <v>-28.9312</v>
      </c>
      <c r="F85" s="2" t="n">
        <f aca="false">VLOOKUP(B85,'10'!$B$2:$F$5570,5,0)</f>
        <v>-54.5558</v>
      </c>
      <c r="G85" s="3" t="n">
        <f aca="false">VLOOKUP(B85,'10'!$B$2:$J$5570,6,0)</f>
        <v>3884.92925484162</v>
      </c>
      <c r="H85" s="0" t="n">
        <f aca="false">IFERROR(IF(I85=K85,0,1),1)</f>
        <v>1</v>
      </c>
      <c r="I85" s="0" t="s">
        <v>4488</v>
      </c>
      <c r="K85" s="4" t="e">
        <f aca="false">VLOOKUP(I85,'[1]43-RS'!K$1:K$1048576,1,0)</f>
        <v>#N/A</v>
      </c>
      <c r="N85" s="0" t="n">
        <v>3602</v>
      </c>
    </row>
    <row r="86" customFormat="false" ht="12.8" hidden="false" customHeight="false" outlineLevel="0" collapsed="false">
      <c r="B86" s="0" t="n">
        <v>430466</v>
      </c>
      <c r="C86" s="0" t="n">
        <v>4</v>
      </c>
      <c r="D86" s="0" t="n">
        <v>43</v>
      </c>
      <c r="E86" s="2" t="n">
        <f aca="false">VLOOKUP(B86,'10'!$B$2:$F$5570,4,0)</f>
        <v>-31.7565</v>
      </c>
      <c r="F86" s="2" t="n">
        <f aca="false">VLOOKUP(B86,'10'!$B$2:$F$5570,5,0)</f>
        <v>-52.4889</v>
      </c>
      <c r="G86" s="3" t="n">
        <f aca="false">VLOOKUP(B86,'10'!$B$2:$J$5570,6,0)</f>
        <v>27284.0242531173</v>
      </c>
      <c r="H86" s="0" t="n">
        <f aca="false">IFERROR(IF(I86=K86,0,1),1)</f>
        <v>1</v>
      </c>
      <c r="I86" s="0" t="s">
        <v>4489</v>
      </c>
      <c r="K86" s="4" t="e">
        <f aca="false">VLOOKUP(I86,'[1]43-RS'!K$1:K$1048576,1,0)</f>
        <v>#N/A</v>
      </c>
      <c r="N86" s="0" t="n">
        <v>25297</v>
      </c>
    </row>
    <row r="87" customFormat="false" ht="12.8" hidden="false" customHeight="false" outlineLevel="0" collapsed="false">
      <c r="B87" s="0" t="n">
        <v>430467</v>
      </c>
      <c r="C87" s="0" t="n">
        <v>4</v>
      </c>
      <c r="D87" s="0" t="n">
        <v>43</v>
      </c>
      <c r="E87" s="2" t="n">
        <f aca="false">VLOOKUP(B87,'10'!$B$2:$F$5570,4,0)</f>
        <v>-30.1383</v>
      </c>
      <c r="F87" s="2" t="n">
        <f aca="false">VLOOKUP(B87,'10'!$B$2:$F$5570,5,0)</f>
        <v>-50.5152</v>
      </c>
      <c r="G87" s="3" t="n">
        <f aca="false">VLOOKUP(B87,'10'!$B$2:$J$5570,6,0)</f>
        <v>4949.45595515497</v>
      </c>
      <c r="H87" s="0" t="n">
        <f aca="false">IFERROR(IF(I87=K87,0,1),1)</f>
        <v>1</v>
      </c>
      <c r="I87" s="0" t="s">
        <v>4490</v>
      </c>
      <c r="K87" s="4" t="e">
        <f aca="false">VLOOKUP(I87,'[1]43-RS'!K$1:K$1048576,1,0)</f>
        <v>#N/A</v>
      </c>
      <c r="N87" s="0" t="n">
        <v>4589</v>
      </c>
    </row>
    <row r="88" customFormat="false" ht="12.8" hidden="false" customHeight="false" outlineLevel="0" collapsed="false">
      <c r="B88" s="0" t="n">
        <v>430468</v>
      </c>
      <c r="C88" s="0" t="n">
        <v>4</v>
      </c>
      <c r="D88" s="0" t="n">
        <v>43</v>
      </c>
      <c r="E88" s="2" t="n">
        <f aca="false">VLOOKUP(B88,'10'!$B$2:$F$5570,4,0)</f>
        <v>-29.6961</v>
      </c>
      <c r="F88" s="2" t="n">
        <f aca="false">VLOOKUP(B88,'10'!$B$2:$F$5570,5,0)</f>
        <v>-51.328</v>
      </c>
      <c r="G88" s="3" t="n">
        <f aca="false">VLOOKUP(B88,'10'!$B$2:$J$5570,6,0)</f>
        <v>12737.6497778122</v>
      </c>
      <c r="H88" s="0" t="n">
        <f aca="false">IFERROR(IF(I88=K88,0,1),1)</f>
        <v>1</v>
      </c>
      <c r="I88" s="0" t="s">
        <v>4491</v>
      </c>
      <c r="K88" s="4" t="e">
        <f aca="false">VLOOKUP(I88,'[1]43-RS'!K$1:K$1048576,1,0)</f>
        <v>#N/A</v>
      </c>
      <c r="N88" s="0" t="n">
        <v>11810</v>
      </c>
    </row>
    <row r="89" customFormat="false" ht="12.8" hidden="false" customHeight="false" outlineLevel="0" collapsed="false">
      <c r="B89" s="0" t="n">
        <v>430469</v>
      </c>
      <c r="C89" s="0" t="n">
        <v>4</v>
      </c>
      <c r="D89" s="0" t="n">
        <v>43</v>
      </c>
      <c r="E89" s="2" t="n">
        <f aca="false">VLOOKUP(B89,'10'!$B$2:$F$5570,4,0)</f>
        <v>-29.2674</v>
      </c>
      <c r="F89" s="2" t="n">
        <f aca="false">VLOOKUP(B89,'10'!$B$2:$F$5570,5,0)</f>
        <v>-51.9853</v>
      </c>
      <c r="G89" s="3" t="n">
        <f aca="false">VLOOKUP(B89,'10'!$B$2:$J$5570,6,0)</f>
        <v>2966.00651049819</v>
      </c>
      <c r="H89" s="0" t="n">
        <f aca="false">IFERROR(IF(I89=K89,0,1),1)</f>
        <v>1</v>
      </c>
      <c r="I89" s="0" t="s">
        <v>4492</v>
      </c>
      <c r="K89" s="4" t="e">
        <f aca="false">VLOOKUP(I89,'[1]43-RS'!K$1:K$1048576,1,0)</f>
        <v>#N/A</v>
      </c>
      <c r="N89" s="0" t="n">
        <v>2750</v>
      </c>
    </row>
    <row r="90" customFormat="false" ht="12.8" hidden="false" customHeight="false" outlineLevel="0" collapsed="false">
      <c r="B90" s="0" t="n">
        <v>430470</v>
      </c>
      <c r="C90" s="0" t="n">
        <v>4</v>
      </c>
      <c r="D90" s="0" t="n">
        <v>43</v>
      </c>
      <c r="E90" s="2" t="n">
        <f aca="false">VLOOKUP(B90,'10'!$B$2:$F$5570,4,0)</f>
        <v>-28.2958</v>
      </c>
      <c r="F90" s="2" t="n">
        <f aca="false">VLOOKUP(B90,'10'!$B$2:$F$5570,5,0)</f>
        <v>-52.7933</v>
      </c>
      <c r="G90" s="3" t="n">
        <f aca="false">VLOOKUP(B90,'10'!$B$2:$J$5570,6,0)</f>
        <v>66814.9590250371</v>
      </c>
      <c r="H90" s="0" t="n">
        <f aca="false">IFERROR(IF(I90=K90,0,1),1)</f>
        <v>0</v>
      </c>
      <c r="I90" s="0" t="s">
        <v>4493</v>
      </c>
      <c r="K90" s="4" t="str">
        <f aca="false">VLOOKUP(I90,'[1]43-RS'!K$1:K$1048576,1,0)</f>
        <v>'Carazinho'</v>
      </c>
      <c r="N90" s="0" t="n">
        <v>61949</v>
      </c>
    </row>
    <row r="91" customFormat="false" ht="12.8" hidden="false" customHeight="false" outlineLevel="0" collapsed="false">
      <c r="B91" s="0" t="n">
        <v>430471</v>
      </c>
      <c r="C91" s="0" t="n">
        <v>4</v>
      </c>
      <c r="D91" s="0" t="n">
        <v>43</v>
      </c>
      <c r="E91" s="2" t="n">
        <f aca="false">VLOOKUP(B91,'10'!$B$2:$F$5570,4,0)</f>
        <v>-29.7869</v>
      </c>
      <c r="F91" s="2" t="n">
        <f aca="false">VLOOKUP(B91,'10'!$B$2:$F$5570,5,0)</f>
        <v>-50.4316</v>
      </c>
      <c r="G91" s="3" t="n">
        <f aca="false">VLOOKUP(B91,'10'!$B$2:$J$5570,6,0)</f>
        <v>8830.0710187086</v>
      </c>
      <c r="H91" s="0" t="n">
        <f aca="false">IFERROR(IF(I91=K91,0,1),1)</f>
        <v>1</v>
      </c>
      <c r="I91" s="0" t="s">
        <v>4494</v>
      </c>
      <c r="K91" s="4" t="e">
        <f aca="false">VLOOKUP(I91,'[1]43-RS'!K$1:K$1048576,1,0)</f>
        <v>#N/A</v>
      </c>
      <c r="N91" s="0" t="n">
        <v>8187</v>
      </c>
    </row>
    <row r="92" customFormat="false" ht="12.8" hidden="false" customHeight="false" outlineLevel="0" collapsed="false">
      <c r="B92" s="0" t="n">
        <v>430480</v>
      </c>
      <c r="C92" s="0" t="n">
        <v>4</v>
      </c>
      <c r="D92" s="0" t="n">
        <v>43</v>
      </c>
      <c r="E92" s="2" t="n">
        <f aca="false">VLOOKUP(B92,'10'!$B$2:$F$5570,4,0)</f>
        <v>-29.2969</v>
      </c>
      <c r="F92" s="2" t="n">
        <f aca="false">VLOOKUP(B92,'10'!$B$2:$F$5570,5,0)</f>
        <v>-51.5028</v>
      </c>
      <c r="G92" s="3" t="n">
        <f aca="false">VLOOKUP(B92,'10'!$B$2:$J$5570,6,0)</f>
        <v>31719.0128971786</v>
      </c>
      <c r="H92" s="0" t="n">
        <f aca="false">IFERROR(IF(I92=K92,0,1),1)</f>
        <v>0</v>
      </c>
      <c r="I92" s="0" t="s">
        <v>4495</v>
      </c>
      <c r="K92" s="4" t="str">
        <f aca="false">VLOOKUP(I92,'[1]43-RS'!K$1:K$1048576,1,0)</f>
        <v>'Carlos_Barbosa'</v>
      </c>
      <c r="N92" s="0" t="n">
        <v>29409</v>
      </c>
    </row>
    <row r="93" customFormat="false" ht="12.8" hidden="false" customHeight="false" outlineLevel="0" collapsed="false">
      <c r="B93" s="0" t="n">
        <v>430485</v>
      </c>
      <c r="C93" s="0" t="n">
        <v>4</v>
      </c>
      <c r="D93" s="0" t="n">
        <v>43</v>
      </c>
      <c r="E93" s="2" t="n">
        <f aca="false">VLOOKUP(B93,'10'!$B$2:$F$5570,4,0)</f>
        <v>-27.7167</v>
      </c>
      <c r="F93" s="2" t="n">
        <f aca="false">VLOOKUP(B93,'10'!$B$2:$F$5570,5,0)</f>
        <v>-51.9121</v>
      </c>
      <c r="G93" s="3" t="n">
        <f aca="false">VLOOKUP(B93,'10'!$B$2:$J$5570,6,0)</f>
        <v>1514.28114208707</v>
      </c>
      <c r="H93" s="0" t="n">
        <f aca="false">IFERROR(IF(I93=K93,0,1),1)</f>
        <v>1</v>
      </c>
      <c r="I93" s="0" t="s">
        <v>4496</v>
      </c>
      <c r="K93" s="4" t="e">
        <f aca="false">VLOOKUP(I93,'[1]43-RS'!K$1:K$1048576,1,0)</f>
        <v>#N/A</v>
      </c>
      <c r="N93" s="0" t="n">
        <v>1404</v>
      </c>
    </row>
    <row r="94" customFormat="false" ht="12.8" hidden="false" customHeight="false" outlineLevel="0" collapsed="false">
      <c r="B94" s="0" t="n">
        <v>430490</v>
      </c>
      <c r="C94" s="0" t="n">
        <v>4</v>
      </c>
      <c r="D94" s="0" t="n">
        <v>43</v>
      </c>
      <c r="E94" s="2" t="n">
        <f aca="false">VLOOKUP(B94,'10'!$B$2:$F$5570,4,0)</f>
        <v>-28.5605</v>
      </c>
      <c r="F94" s="2" t="n">
        <f aca="false">VLOOKUP(B94,'10'!$B$2:$F$5570,5,0)</f>
        <v>-51.9815</v>
      </c>
      <c r="G94" s="3" t="n">
        <f aca="false">VLOOKUP(B94,'10'!$B$2:$J$5570,6,0)</f>
        <v>9717.71587621406</v>
      </c>
      <c r="H94" s="0" t="n">
        <f aca="false">IFERROR(IF(I94=K94,0,1),1)</f>
        <v>0</v>
      </c>
      <c r="I94" s="0" t="s">
        <v>4497</v>
      </c>
      <c r="K94" s="4" t="str">
        <f aca="false">VLOOKUP(I94,'[1]43-RS'!K$1:K$1048576,1,0)</f>
        <v>'Casca'</v>
      </c>
      <c r="N94" s="0" t="n">
        <v>9010</v>
      </c>
    </row>
    <row r="95" customFormat="false" ht="12.8" hidden="false" customHeight="false" outlineLevel="0" collapsed="false">
      <c r="B95" s="0" t="n">
        <v>430495</v>
      </c>
      <c r="C95" s="0" t="n">
        <v>4</v>
      </c>
      <c r="D95" s="0" t="n">
        <v>43</v>
      </c>
      <c r="E95" s="2" t="n">
        <f aca="false">VLOOKUP(B95,'10'!$B$2:$F$5570,4,0)</f>
        <v>-28.2582</v>
      </c>
      <c r="F95" s="2" t="n">
        <f aca="false">VLOOKUP(B95,'10'!$B$2:$F$5570,5,0)</f>
        <v>-51.6861</v>
      </c>
      <c r="G95" s="3" t="n">
        <f aca="false">VLOOKUP(B95,'10'!$B$2:$J$5570,6,0)</f>
        <v>3439.4890043559</v>
      </c>
      <c r="H95" s="0" t="n">
        <f aca="false">IFERROR(IF(I95=K95,0,1),1)</f>
        <v>1</v>
      </c>
      <c r="I95" s="0" t="s">
        <v>4498</v>
      </c>
      <c r="K95" s="4" t="e">
        <f aca="false">VLOOKUP(I95,'[1]43-RS'!K$1:K$1048576,1,0)</f>
        <v>#N/A</v>
      </c>
      <c r="N95" s="0" t="n">
        <v>3189</v>
      </c>
    </row>
    <row r="96" customFormat="false" ht="12.8" hidden="false" customHeight="false" outlineLevel="0" collapsed="false">
      <c r="B96" s="0" t="n">
        <v>430500</v>
      </c>
      <c r="C96" s="0" t="n">
        <v>4</v>
      </c>
      <c r="D96" s="0" t="n">
        <v>43</v>
      </c>
      <c r="E96" s="2" t="n">
        <f aca="false">VLOOKUP(B96,'10'!$B$2:$F$5570,4,0)</f>
        <v>-28.2554</v>
      </c>
      <c r="F96" s="2" t="n">
        <f aca="false">VLOOKUP(B96,'10'!$B$2:$F$5570,5,0)</f>
        <v>-54.0132</v>
      </c>
      <c r="G96" s="3" t="n">
        <f aca="false">VLOOKUP(B96,'10'!$B$2:$J$5570,6,0)</f>
        <v>9546.22677251616</v>
      </c>
      <c r="H96" s="0" t="n">
        <f aca="false">IFERROR(IF(I96=K96,0,1),1)</f>
        <v>1</v>
      </c>
      <c r="I96" s="0" t="s">
        <v>4499</v>
      </c>
      <c r="K96" s="4" t="e">
        <f aca="false">VLOOKUP(I96,'[1]43-RS'!K$1:K$1048576,1,0)</f>
        <v>#N/A</v>
      </c>
      <c r="N96" s="0" t="n">
        <v>8851</v>
      </c>
    </row>
    <row r="97" customFormat="false" ht="12.8" hidden="false" customHeight="false" outlineLevel="0" collapsed="false">
      <c r="B97" s="0" t="n">
        <v>430510</v>
      </c>
      <c r="C97" s="0" t="n">
        <v>4</v>
      </c>
      <c r="D97" s="0" t="n">
        <v>43</v>
      </c>
      <c r="E97" s="2" t="n">
        <f aca="false">VLOOKUP(B97,'10'!$B$2:$F$5570,4,0)</f>
        <v>-29.1629</v>
      </c>
      <c r="F97" s="2" t="n">
        <f aca="false">VLOOKUP(B97,'10'!$B$2:$F$5570,5,0)</f>
        <v>-51.1792</v>
      </c>
      <c r="G97" s="3" t="n">
        <f aca="false">VLOOKUP(B97,'10'!$B$2:$J$5570,6,0)</f>
        <v>543662.522087385</v>
      </c>
      <c r="H97" s="0" t="n">
        <f aca="false">IFERROR(IF(I97=K97,0,1),1)</f>
        <v>0</v>
      </c>
      <c r="I97" s="0" t="s">
        <v>4500</v>
      </c>
      <c r="K97" s="4" t="str">
        <f aca="false">VLOOKUP(I97,'[1]43-RS'!K$1:K$1048576,1,0)</f>
        <v>'Caxias_Do_Sul'</v>
      </c>
      <c r="N97" s="0" t="n">
        <v>504069</v>
      </c>
    </row>
    <row r="98" customFormat="false" ht="12.8" hidden="false" customHeight="false" outlineLevel="0" collapsed="false">
      <c r="B98" s="0" t="n">
        <v>430511</v>
      </c>
      <c r="C98" s="0" t="n">
        <v>4</v>
      </c>
      <c r="D98" s="0" t="n">
        <v>43</v>
      </c>
      <c r="E98" s="2" t="n">
        <f aca="false">VLOOKUP(B98,'10'!$B$2:$F$5570,4,0)</f>
        <v>-27.7615</v>
      </c>
      <c r="F98" s="2" t="n">
        <f aca="false">VLOOKUP(B98,'10'!$B$2:$F$5570,5,0)</f>
        <v>-51.9984</v>
      </c>
      <c r="G98" s="3" t="n">
        <f aca="false">VLOOKUP(B98,'10'!$B$2:$J$5570,6,0)</f>
        <v>3133.18142290808</v>
      </c>
      <c r="H98" s="0" t="n">
        <f aca="false">IFERROR(IF(I98=K98,0,1),1)</f>
        <v>1</v>
      </c>
      <c r="I98" s="0" t="s">
        <v>365</v>
      </c>
      <c r="K98" s="4" t="e">
        <f aca="false">VLOOKUP(I98,'[1]43-RS'!K$1:K$1048576,1,0)</f>
        <v>#N/A</v>
      </c>
      <c r="N98" s="0" t="n">
        <v>2905</v>
      </c>
    </row>
    <row r="99" customFormat="false" ht="12.8" hidden="false" customHeight="false" outlineLevel="0" collapsed="false">
      <c r="B99" s="0" t="n">
        <v>430512</v>
      </c>
      <c r="C99" s="0" t="n">
        <v>4</v>
      </c>
      <c r="D99" s="0" t="n">
        <v>43</v>
      </c>
      <c r="E99" s="2" t="n">
        <f aca="false">VLOOKUP(B99,'10'!$B$2:$F$5570,4,0)</f>
        <v>-31.8419</v>
      </c>
      <c r="F99" s="2" t="n">
        <f aca="false">VLOOKUP(B99,'10'!$B$2:$F$5570,5,0)</f>
        <v>-52.8004</v>
      </c>
      <c r="G99" s="3" t="n">
        <f aca="false">VLOOKUP(B99,'10'!$B$2:$J$5570,6,0)</f>
        <v>6617.96943578795</v>
      </c>
      <c r="H99" s="0" t="n">
        <f aca="false">IFERROR(IF(I99=K99,0,1),1)</f>
        <v>1</v>
      </c>
      <c r="I99" s="0" t="s">
        <v>4501</v>
      </c>
      <c r="K99" s="4" t="e">
        <f aca="false">VLOOKUP(I99,'[1]43-RS'!K$1:K$1048576,1,0)</f>
        <v>#N/A</v>
      </c>
      <c r="N99" s="0" t="n">
        <v>6136</v>
      </c>
    </row>
    <row r="100" customFormat="false" ht="12.8" hidden="false" customHeight="false" outlineLevel="0" collapsed="false">
      <c r="B100" s="0" t="n">
        <v>430513</v>
      </c>
      <c r="C100" s="0" t="n">
        <v>4</v>
      </c>
      <c r="D100" s="0" t="n">
        <v>43</v>
      </c>
      <c r="E100" s="2" t="n">
        <f aca="false">VLOOKUP(B100,'10'!$B$2:$F$5570,4,0)</f>
        <v>-29.657</v>
      </c>
      <c r="F100" s="2" t="n">
        <f aca="false">VLOOKUP(B100,'10'!$B$2:$F$5570,5,0)</f>
        <v>-52.9406</v>
      </c>
      <c r="G100" s="3" t="n">
        <f aca="false">VLOOKUP(B100,'10'!$B$2:$J$5570,6,0)</f>
        <v>5043.28961566891</v>
      </c>
      <c r="H100" s="0" t="n">
        <f aca="false">IFERROR(IF(I100=K100,0,1),1)</f>
        <v>1</v>
      </c>
      <c r="I100" s="0" t="s">
        <v>4502</v>
      </c>
      <c r="K100" s="4" t="e">
        <f aca="false">VLOOKUP(I100,'[1]43-RS'!K$1:K$1048576,1,0)</f>
        <v>#N/A</v>
      </c>
      <c r="N100" s="0" t="n">
        <v>4676</v>
      </c>
    </row>
    <row r="101" customFormat="false" ht="12.8" hidden="false" customHeight="false" outlineLevel="0" collapsed="false">
      <c r="B101" s="0" t="n">
        <v>430515</v>
      </c>
      <c r="C101" s="0" t="n">
        <v>4</v>
      </c>
      <c r="D101" s="0" t="n">
        <v>43</v>
      </c>
      <c r="E101" s="2" t="n">
        <f aca="false">VLOOKUP(B101,'10'!$B$2:$F$5570,4,0)</f>
        <v>-27.6106</v>
      </c>
      <c r="F101" s="2" t="n">
        <f aca="false">VLOOKUP(B101,'10'!$B$2:$F$5570,5,0)</f>
        <v>-53.1672</v>
      </c>
      <c r="G101" s="3" t="n">
        <f aca="false">VLOOKUP(B101,'10'!$B$2:$J$5570,6,0)</f>
        <v>2509.78078179246</v>
      </c>
      <c r="H101" s="0" t="n">
        <f aca="false">IFERROR(IF(I101=K101,0,1),1)</f>
        <v>1</v>
      </c>
      <c r="I101" s="0" t="s">
        <v>4503</v>
      </c>
      <c r="K101" s="4" t="e">
        <f aca="false">VLOOKUP(I101,'[1]43-RS'!K$1:K$1048576,1,0)</f>
        <v>#N/A</v>
      </c>
      <c r="N101" s="0" t="n">
        <v>2327</v>
      </c>
    </row>
    <row r="102" customFormat="false" ht="12.8" hidden="false" customHeight="false" outlineLevel="0" collapsed="false">
      <c r="B102" s="0" t="n">
        <v>430517</v>
      </c>
      <c r="C102" s="0" t="n">
        <v>4</v>
      </c>
      <c r="D102" s="0" t="n">
        <v>43</v>
      </c>
      <c r="E102" s="2" t="n">
        <f aca="false">VLOOKUP(B102,'10'!$B$2:$F$5570,4,0)</f>
        <v>-30.5905</v>
      </c>
      <c r="F102" s="2" t="n">
        <f aca="false">VLOOKUP(B102,'10'!$B$2:$F$5570,5,0)</f>
        <v>-51.7418</v>
      </c>
      <c r="G102" s="3" t="n">
        <f aca="false">VLOOKUP(B102,'10'!$B$2:$J$5570,6,0)</f>
        <v>13005.129637668</v>
      </c>
      <c r="H102" s="0" t="n">
        <f aca="false">IFERROR(IF(I102=K102,0,1),1)</f>
        <v>1</v>
      </c>
      <c r="I102" s="0" t="s">
        <v>4504</v>
      </c>
      <c r="K102" s="4" t="e">
        <f aca="false">VLOOKUP(I102,'[1]43-RS'!K$1:K$1048576,1,0)</f>
        <v>#N/A</v>
      </c>
      <c r="N102" s="0" t="n">
        <v>12058</v>
      </c>
    </row>
    <row r="103" customFormat="false" ht="12.8" hidden="false" customHeight="false" outlineLevel="0" collapsed="false">
      <c r="B103" s="0" t="n">
        <v>430520</v>
      </c>
      <c r="C103" s="0" t="n">
        <v>4</v>
      </c>
      <c r="D103" s="0" t="n">
        <v>43</v>
      </c>
      <c r="E103" s="2" t="n">
        <f aca="false">VLOOKUP(B103,'10'!$B$2:$F$5570,4,0)</f>
        <v>-28.1463</v>
      </c>
      <c r="F103" s="2" t="n">
        <f aca="false">VLOOKUP(B103,'10'!$B$2:$F$5570,5,0)</f>
        <v>-54.7428</v>
      </c>
      <c r="G103" s="3" t="n">
        <f aca="false">VLOOKUP(B103,'10'!$B$2:$J$5570,6,0)</f>
        <v>15179.4820468187</v>
      </c>
      <c r="H103" s="0" t="n">
        <f aca="false">IFERROR(IF(I103=K103,0,1),1)</f>
        <v>0</v>
      </c>
      <c r="I103" s="0" t="s">
        <v>4505</v>
      </c>
      <c r="K103" s="4" t="str">
        <f aca="false">VLOOKUP(I103,'[1]43-RS'!K$1:K$1048576,1,0)</f>
        <v>'Cerro_Largo'</v>
      </c>
      <c r="N103" s="0" t="n">
        <v>14074</v>
      </c>
    </row>
    <row r="104" customFormat="false" ht="12.8" hidden="false" customHeight="false" outlineLevel="0" collapsed="false">
      <c r="B104" s="0" t="n">
        <v>430530</v>
      </c>
      <c r="C104" s="0" t="n">
        <v>4</v>
      </c>
      <c r="D104" s="0" t="n">
        <v>43</v>
      </c>
      <c r="E104" s="2" t="n">
        <f aca="false">VLOOKUP(B104,'10'!$B$2:$F$5570,4,0)</f>
        <v>-28.0559</v>
      </c>
      <c r="F104" s="2" t="n">
        <f aca="false">VLOOKUP(B104,'10'!$B$2:$F$5570,5,0)</f>
        <v>-53.0665</v>
      </c>
      <c r="G104" s="3" t="n">
        <f aca="false">VLOOKUP(B104,'10'!$B$2:$J$5570,6,0)</f>
        <v>10030.4947445939</v>
      </c>
      <c r="H104" s="0" t="n">
        <f aca="false">IFERROR(IF(I104=K104,0,1),1)</f>
        <v>0</v>
      </c>
      <c r="I104" s="0" t="s">
        <v>4506</v>
      </c>
      <c r="K104" s="4" t="str">
        <f aca="false">VLOOKUP(I104,'[1]43-RS'!K$1:K$1048576,1,0)</f>
        <v>'Chapada'</v>
      </c>
      <c r="N104" s="0" t="n">
        <v>9300</v>
      </c>
    </row>
    <row r="105" customFormat="false" ht="12.8" hidden="false" customHeight="false" outlineLevel="0" collapsed="false">
      <c r="B105" s="0" t="n">
        <v>430535</v>
      </c>
      <c r="C105" s="0" t="n">
        <v>4</v>
      </c>
      <c r="D105" s="0" t="n">
        <v>43</v>
      </c>
      <c r="E105" s="2" t="n">
        <f aca="false">VLOOKUP(B105,'10'!$B$2:$F$5570,4,0)</f>
        <v>-29.9625</v>
      </c>
      <c r="F105" s="2" t="n">
        <f aca="false">VLOOKUP(B105,'10'!$B$2:$F$5570,5,0)</f>
        <v>-51.6289</v>
      </c>
      <c r="G105" s="3" t="n">
        <f aca="false">VLOOKUP(B105,'10'!$B$2:$J$5570,6,0)</f>
        <v>43466.5557743954</v>
      </c>
      <c r="H105" s="0" t="n">
        <f aca="false">IFERROR(IF(I105=K105,0,1),1)</f>
        <v>0</v>
      </c>
      <c r="I105" s="0" t="s">
        <v>4507</v>
      </c>
      <c r="K105" s="4" t="str">
        <f aca="false">VLOOKUP(I105,'[1]43-RS'!K$1:K$1048576,1,0)</f>
        <v>'Charqueadas'</v>
      </c>
      <c r="N105" s="0" t="n">
        <v>40301</v>
      </c>
    </row>
    <row r="106" customFormat="false" ht="12.8" hidden="false" customHeight="false" outlineLevel="0" collapsed="false">
      <c r="B106" s="0" t="n">
        <v>430537</v>
      </c>
      <c r="C106" s="0" t="n">
        <v>4</v>
      </c>
      <c r="D106" s="0" t="n">
        <v>43</v>
      </c>
      <c r="E106" s="2" t="n">
        <f aca="false">VLOOKUP(B106,'10'!$B$2:$F$5570,4,0)</f>
        <v>-27.9493</v>
      </c>
      <c r="F106" s="2" t="n">
        <f aca="false">VLOOKUP(B106,'10'!$B$2:$F$5570,5,0)</f>
        <v>-52.015</v>
      </c>
      <c r="G106" s="3" t="n">
        <f aca="false">VLOOKUP(B106,'10'!$B$2:$J$5570,6,0)</f>
        <v>3565.67909952982</v>
      </c>
      <c r="H106" s="0" t="n">
        <f aca="false">IFERROR(IF(I106=K106,0,1),1)</f>
        <v>1</v>
      </c>
      <c r="I106" s="0" t="s">
        <v>4508</v>
      </c>
      <c r="K106" s="4" t="e">
        <f aca="false">VLOOKUP(I106,'[1]43-RS'!K$1:K$1048576,1,0)</f>
        <v>#N/A</v>
      </c>
      <c r="N106" s="0" t="n">
        <v>3306</v>
      </c>
    </row>
    <row r="107" customFormat="false" ht="12.8" hidden="false" customHeight="false" outlineLevel="0" collapsed="false">
      <c r="B107" s="0" t="n">
        <v>430540</v>
      </c>
      <c r="C107" s="0" t="n">
        <v>4</v>
      </c>
      <c r="D107" s="0" t="n">
        <v>43</v>
      </c>
      <c r="E107" s="2" t="n">
        <f aca="false">VLOOKUP(B107,'10'!$B$2:$F$5570,4,0)</f>
        <v>-27.923</v>
      </c>
      <c r="F107" s="2" t="n">
        <f aca="false">VLOOKUP(B107,'10'!$B$2:$F$5570,5,0)</f>
        <v>-53.9419</v>
      </c>
      <c r="G107" s="3" t="n">
        <f aca="false">VLOOKUP(B107,'10'!$B$2:$J$5570,6,0)</f>
        <v>4092.0104366655</v>
      </c>
      <c r="H107" s="0" t="n">
        <f aca="false">IFERROR(IF(I107=K107,0,1),1)</f>
        <v>0</v>
      </c>
      <c r="I107" s="0" t="s">
        <v>4509</v>
      </c>
      <c r="K107" s="4" t="str">
        <f aca="false">VLOOKUP(I107,'[1]43-RS'!K$1:K$1048576,1,0)</f>
        <v>'Chiapetta'</v>
      </c>
      <c r="N107" s="0" t="n">
        <v>3794</v>
      </c>
    </row>
    <row r="108" customFormat="false" ht="12.8" hidden="false" customHeight="false" outlineLevel="0" collapsed="false">
      <c r="B108" s="0" t="n">
        <v>430543</v>
      </c>
      <c r="C108" s="0" t="n">
        <v>4</v>
      </c>
      <c r="D108" s="0" t="n">
        <v>43</v>
      </c>
      <c r="E108" s="2" t="n">
        <f aca="false">VLOOKUP(B108,'10'!$B$2:$F$5570,4,0)</f>
        <v>-33.6866</v>
      </c>
      <c r="F108" s="2" t="n">
        <f aca="false">VLOOKUP(B108,'10'!$B$2:$F$5570,5,0)</f>
        <v>-53.4594</v>
      </c>
      <c r="G108" s="3" t="n">
        <f aca="false">VLOOKUP(B108,'10'!$B$2:$J$5570,6,0)</f>
        <v>7156.16479896562</v>
      </c>
      <c r="H108" s="0" t="n">
        <f aca="false">IFERROR(IF(I108=K108,0,1),1)</f>
        <v>1</v>
      </c>
      <c r="I108" s="0" t="s">
        <v>4510</v>
      </c>
      <c r="K108" s="4" t="e">
        <f aca="false">VLOOKUP(I108,'[1]43-RS'!K$1:K$1048576,1,0)</f>
        <v>#N/A</v>
      </c>
      <c r="N108" s="0" t="n">
        <v>6635</v>
      </c>
    </row>
    <row r="109" customFormat="false" ht="12.8" hidden="false" customHeight="false" outlineLevel="0" collapsed="false">
      <c r="B109" s="0" t="n">
        <v>430544</v>
      </c>
      <c r="C109" s="0" t="n">
        <v>4</v>
      </c>
      <c r="D109" s="0" t="n">
        <v>43</v>
      </c>
      <c r="E109" s="2" t="n">
        <f aca="false">VLOOKUP(B109,'10'!$B$2:$F$5570,4,0)</f>
        <v>-30.7504</v>
      </c>
      <c r="F109" s="2" t="n">
        <f aca="false">VLOOKUP(B109,'10'!$B$2:$F$5570,5,0)</f>
        <v>-51.9737</v>
      </c>
      <c r="G109" s="3" t="n">
        <f aca="false">VLOOKUP(B109,'10'!$B$2:$J$5570,6,0)</f>
        <v>5825.23678661844</v>
      </c>
      <c r="H109" s="0" t="n">
        <f aca="false">IFERROR(IF(I109=K109,0,1),1)</f>
        <v>1</v>
      </c>
      <c r="I109" s="0" t="s">
        <v>4511</v>
      </c>
      <c r="K109" s="4" t="e">
        <f aca="false">VLOOKUP(I109,'[1]43-RS'!K$1:K$1048576,1,0)</f>
        <v>#N/A</v>
      </c>
      <c r="N109" s="0" t="n">
        <v>5401</v>
      </c>
    </row>
    <row r="110" customFormat="false" ht="12.8" hidden="false" customHeight="false" outlineLevel="0" collapsed="false">
      <c r="B110" s="0" t="n">
        <v>430545</v>
      </c>
      <c r="C110" s="0" t="n">
        <v>4</v>
      </c>
      <c r="D110" s="0" t="n">
        <v>43</v>
      </c>
      <c r="E110" s="2" t="n">
        <f aca="false">VLOOKUP(B110,'10'!$B$2:$F$5570,4,0)</f>
        <v>-30.1604</v>
      </c>
      <c r="F110" s="2" t="n">
        <f aca="false">VLOOKUP(B110,'10'!$B$2:$F$5570,5,0)</f>
        <v>-50.2337</v>
      </c>
      <c r="G110" s="3" t="n">
        <f aca="false">VLOOKUP(B110,'10'!$B$2:$J$5570,6,0)</f>
        <v>17161.8529436535</v>
      </c>
      <c r="H110" s="0" t="n">
        <f aca="false">IFERROR(IF(I110=K110,0,1),1)</f>
        <v>1</v>
      </c>
      <c r="I110" s="0" t="s">
        <v>4512</v>
      </c>
      <c r="K110" s="4" t="e">
        <f aca="false">VLOOKUP(I110,'[1]43-RS'!K$1:K$1048576,1,0)</f>
        <v>#N/A</v>
      </c>
      <c r="N110" s="0" t="n">
        <v>15912</v>
      </c>
    </row>
    <row r="111" customFormat="false" ht="12.8" hidden="false" customHeight="false" outlineLevel="0" collapsed="false">
      <c r="B111" s="0" t="n">
        <v>430550</v>
      </c>
      <c r="C111" s="0" t="n">
        <v>4</v>
      </c>
      <c r="D111" s="0" t="n">
        <v>43</v>
      </c>
      <c r="E111" s="2" t="n">
        <f aca="false">VLOOKUP(B111,'10'!$B$2:$F$5570,4,0)</f>
        <v>-28.3419</v>
      </c>
      <c r="F111" s="2" t="n">
        <f aca="false">VLOOKUP(B111,'10'!$B$2:$F$5570,5,0)</f>
        <v>-51.8741</v>
      </c>
      <c r="G111" s="3" t="n">
        <f aca="false">VLOOKUP(B111,'10'!$B$2:$J$5570,6,0)</f>
        <v>5150.06585004685</v>
      </c>
      <c r="H111" s="0" t="n">
        <f aca="false">IFERROR(IF(I111=K111,0,1),1)</f>
        <v>1</v>
      </c>
      <c r="I111" s="0" t="s">
        <v>4513</v>
      </c>
      <c r="K111" s="4" t="e">
        <f aca="false">VLOOKUP(I111,'[1]43-RS'!K$1:K$1048576,1,0)</f>
        <v>#N/A</v>
      </c>
      <c r="N111" s="0" t="n">
        <v>4775</v>
      </c>
    </row>
    <row r="112" customFormat="false" ht="12.8" hidden="false" customHeight="false" outlineLevel="0" collapsed="false">
      <c r="B112" s="0" t="n">
        <v>430558</v>
      </c>
      <c r="C112" s="0" t="n">
        <v>4</v>
      </c>
      <c r="D112" s="0" t="n">
        <v>43</v>
      </c>
      <c r="E112" s="2" t="n">
        <f aca="false">VLOOKUP(B112,'10'!$B$2:$F$5570,4,0)</f>
        <v>-29.3948</v>
      </c>
      <c r="F112" s="2" t="n">
        <f aca="false">VLOOKUP(B112,'10'!$B$2:$F$5570,5,0)</f>
        <v>-51.8556</v>
      </c>
      <c r="G112" s="3" t="n">
        <f aca="false">VLOOKUP(B112,'10'!$B$2:$J$5570,6,0)</f>
        <v>2633.81378132239</v>
      </c>
      <c r="H112" s="0" t="n">
        <f aca="false">IFERROR(IF(I112=K112,0,1),1)</f>
        <v>1</v>
      </c>
      <c r="I112" s="0" t="s">
        <v>528</v>
      </c>
      <c r="K112" s="4" t="e">
        <f aca="false">VLOOKUP(I112,'[1]43-RS'!K$1:K$1048576,1,0)</f>
        <v>#N/A</v>
      </c>
      <c r="N112" s="0" t="n">
        <v>2442</v>
      </c>
    </row>
    <row r="113" customFormat="false" ht="12.8" hidden="false" customHeight="false" outlineLevel="0" collapsed="false">
      <c r="B113" s="0" t="n">
        <v>430560</v>
      </c>
      <c r="C113" s="0" t="n">
        <v>4</v>
      </c>
      <c r="D113" s="0" t="n">
        <v>43</v>
      </c>
      <c r="E113" s="2" t="n">
        <f aca="false">VLOOKUP(B113,'10'!$B$2:$F$5570,4,0)</f>
        <v>-28.5258</v>
      </c>
      <c r="F113" s="2" t="n">
        <f aca="false">VLOOKUP(B113,'10'!$B$2:$F$5570,5,0)</f>
        <v>-52.9928</v>
      </c>
      <c r="G113" s="3" t="n">
        <f aca="false">VLOOKUP(B113,'10'!$B$2:$J$5570,6,0)</f>
        <v>3474.00253465987</v>
      </c>
      <c r="H113" s="0" t="n">
        <f aca="false">IFERROR(IF(I113=K113,0,1),1)</f>
        <v>1</v>
      </c>
      <c r="I113" s="0" t="s">
        <v>3860</v>
      </c>
      <c r="K113" s="4" t="e">
        <f aca="false">VLOOKUP(I113,'[1]43-RS'!K$1:K$1048576,1,0)</f>
        <v>#N/A</v>
      </c>
      <c r="N113" s="0" t="n">
        <v>3221</v>
      </c>
    </row>
    <row r="114" customFormat="false" ht="12.8" hidden="false" customHeight="false" outlineLevel="0" collapsed="false">
      <c r="B114" s="0" t="n">
        <v>430570</v>
      </c>
      <c r="C114" s="0" t="n">
        <v>4</v>
      </c>
      <c r="D114" s="0" t="n">
        <v>43</v>
      </c>
      <c r="E114" s="2" t="n">
        <f aca="false">VLOOKUP(B114,'10'!$B$2:$F$5570,4,0)</f>
        <v>-28.2075</v>
      </c>
      <c r="F114" s="2" t="n">
        <f aca="false">VLOOKUP(B114,'10'!$B$2:$F$5570,5,0)</f>
        <v>-53.4905</v>
      </c>
      <c r="G114" s="3" t="n">
        <f aca="false">VLOOKUP(B114,'10'!$B$2:$J$5570,6,0)</f>
        <v>7275.88360720755</v>
      </c>
      <c r="H114" s="0" t="n">
        <f aca="false">IFERROR(IF(I114=K114,0,1),1)</f>
        <v>0</v>
      </c>
      <c r="I114" s="0" t="s">
        <v>4514</v>
      </c>
      <c r="K114" s="4" t="str">
        <f aca="false">VLOOKUP(I114,'[1]43-RS'!K$1:K$1048576,1,0)</f>
        <v>'Condor'</v>
      </c>
      <c r="N114" s="0" t="n">
        <v>6746</v>
      </c>
    </row>
    <row r="115" customFormat="false" ht="12.8" hidden="false" customHeight="false" outlineLevel="0" collapsed="false">
      <c r="B115" s="0" t="n">
        <v>430580</v>
      </c>
      <c r="C115" s="0" t="n">
        <v>4</v>
      </c>
      <c r="D115" s="0" t="n">
        <v>43</v>
      </c>
      <c r="E115" s="2" t="n">
        <f aca="false">VLOOKUP(B115,'10'!$B$2:$F$5570,4,0)</f>
        <v>-27.732</v>
      </c>
      <c r="F115" s="2" t="n">
        <f aca="false">VLOOKUP(B115,'10'!$B$2:$F$5570,5,0)</f>
        <v>-52.9938</v>
      </c>
      <c r="G115" s="3" t="n">
        <f aca="false">VLOOKUP(B115,'10'!$B$2:$J$5570,6,0)</f>
        <v>10693.8016551235</v>
      </c>
      <c r="H115" s="0" t="n">
        <f aca="false">IFERROR(IF(I115=K115,0,1),1)</f>
        <v>0</v>
      </c>
      <c r="I115" s="0" t="s">
        <v>4515</v>
      </c>
      <c r="K115" s="4" t="str">
        <f aca="false">VLOOKUP(I115,'[1]43-RS'!K$1:K$1048576,1,0)</f>
        <v>'Constantina'</v>
      </c>
      <c r="N115" s="0" t="n">
        <v>9915</v>
      </c>
    </row>
    <row r="116" customFormat="false" ht="12.8" hidden="false" customHeight="false" outlineLevel="0" collapsed="false">
      <c r="B116" s="0" t="n">
        <v>430583</v>
      </c>
      <c r="C116" s="0" t="n">
        <v>4</v>
      </c>
      <c r="D116" s="0" t="n">
        <v>43</v>
      </c>
      <c r="E116" s="2" t="n">
        <f aca="false">VLOOKUP(B116,'10'!$B$2:$F$5570,4,0)</f>
        <v>-29.1802</v>
      </c>
      <c r="F116" s="2" t="n">
        <f aca="false">VLOOKUP(B116,'10'!$B$2:$F$5570,5,0)</f>
        <v>-52.0942</v>
      </c>
      <c r="G116" s="3" t="n">
        <f aca="false">VLOOKUP(B116,'10'!$B$2:$J$5570,6,0)</f>
        <v>1625.37156775301</v>
      </c>
      <c r="H116" s="0" t="n">
        <f aca="false">IFERROR(IF(I116=K116,0,1),1)</f>
        <v>1</v>
      </c>
      <c r="I116" s="0" t="s">
        <v>4516</v>
      </c>
      <c r="K116" s="4" t="e">
        <f aca="false">VLOOKUP(I116,'[1]43-RS'!K$1:K$1048576,1,0)</f>
        <v>#N/A</v>
      </c>
      <c r="N116" s="0" t="n">
        <v>1507</v>
      </c>
    </row>
    <row r="117" customFormat="false" ht="12.8" hidden="false" customHeight="false" outlineLevel="0" collapsed="false">
      <c r="B117" s="0" t="n">
        <v>430585</v>
      </c>
      <c r="C117" s="0" t="n">
        <v>4</v>
      </c>
      <c r="D117" s="0" t="n">
        <v>43</v>
      </c>
      <c r="E117" s="2" t="n">
        <f aca="false">VLOOKUP(B117,'10'!$B$2:$F$5570,4,0)</f>
        <v>-28.1194</v>
      </c>
      <c r="F117" s="2" t="n">
        <f aca="false">VLOOKUP(B117,'10'!$B$2:$F$5570,5,0)</f>
        <v>-52.7842</v>
      </c>
      <c r="G117" s="3" t="n">
        <f aca="false">VLOOKUP(B117,'10'!$B$2:$J$5570,6,0)</f>
        <v>2509.78078179246</v>
      </c>
      <c r="H117" s="0" t="n">
        <f aca="false">IFERROR(IF(I117=K117,0,1),1)</f>
        <v>1</v>
      </c>
      <c r="I117" s="0" t="s">
        <v>4517</v>
      </c>
      <c r="K117" s="4" t="e">
        <f aca="false">VLOOKUP(I117,'[1]43-RS'!K$1:K$1048576,1,0)</f>
        <v>#N/A</v>
      </c>
      <c r="N117" s="0" t="n">
        <v>2327</v>
      </c>
    </row>
    <row r="118" customFormat="false" ht="12.8" hidden="false" customHeight="false" outlineLevel="0" collapsed="false">
      <c r="B118" s="0" t="n">
        <v>430587</v>
      </c>
      <c r="C118" s="0" t="n">
        <v>4</v>
      </c>
      <c r="D118" s="0" t="n">
        <v>43</v>
      </c>
      <c r="E118" s="2" t="n">
        <f aca="false">VLOOKUP(B118,'10'!$B$2:$F$5570,4,0)</f>
        <v>-28.3921</v>
      </c>
      <c r="F118" s="2" t="n">
        <f aca="false">VLOOKUP(B118,'10'!$B$2:$F$5570,5,0)</f>
        <v>-54.0686</v>
      </c>
      <c r="G118" s="3" t="n">
        <f aca="false">VLOOKUP(B118,'10'!$B$2:$J$5570,6,0)</f>
        <v>2715.78341579434</v>
      </c>
      <c r="H118" s="0" t="n">
        <f aca="false">IFERROR(IF(I118=K118,0,1),1)</f>
        <v>1</v>
      </c>
      <c r="I118" s="0" t="s">
        <v>4518</v>
      </c>
      <c r="K118" s="4" t="e">
        <f aca="false">VLOOKUP(I118,'[1]43-RS'!K$1:K$1048576,1,0)</f>
        <v>#N/A</v>
      </c>
      <c r="N118" s="0" t="n">
        <v>2518</v>
      </c>
    </row>
    <row r="119" customFormat="false" ht="12.8" hidden="false" customHeight="false" outlineLevel="0" collapsed="false">
      <c r="B119" s="0" t="n">
        <v>430590</v>
      </c>
      <c r="C119" s="0" t="n">
        <v>4</v>
      </c>
      <c r="D119" s="0" t="n">
        <v>43</v>
      </c>
      <c r="E119" s="2" t="n">
        <f aca="false">VLOOKUP(B119,'10'!$B$2:$F$5570,4,0)</f>
        <v>-27.7197</v>
      </c>
      <c r="F119" s="2" t="n">
        <f aca="false">VLOOKUP(B119,'10'!$B$2:$F$5570,5,0)</f>
        <v>-53.7022</v>
      </c>
      <c r="G119" s="3" t="n">
        <f aca="false">VLOOKUP(B119,'10'!$B$2:$J$5570,6,0)</f>
        <v>7965.07566546513</v>
      </c>
      <c r="H119" s="0" t="n">
        <f aca="false">IFERROR(IF(I119=K119,0,1),1)</f>
        <v>0</v>
      </c>
      <c r="I119" s="0" t="s">
        <v>4519</v>
      </c>
      <c r="K119" s="4" t="str">
        <f aca="false">VLOOKUP(I119,'[1]43-RS'!K$1:K$1048576,1,0)</f>
        <v>'Coronel_Bicaco'</v>
      </c>
      <c r="N119" s="0" t="n">
        <v>7385</v>
      </c>
    </row>
    <row r="120" customFormat="false" ht="12.8" hidden="false" customHeight="false" outlineLevel="0" collapsed="false">
      <c r="B120" s="0" t="n">
        <v>430593</v>
      </c>
      <c r="C120" s="0" t="n">
        <v>4</v>
      </c>
      <c r="D120" s="0" t="n">
        <v>43</v>
      </c>
      <c r="E120" s="2" t="n">
        <f aca="false">VLOOKUP(B120,'10'!$B$2:$F$5570,4,0)</f>
        <v>-29.2695</v>
      </c>
      <c r="F120" s="2" t="n">
        <f aca="false">VLOOKUP(B120,'10'!$B$2:$F$5570,5,0)</f>
        <v>-51.6847</v>
      </c>
      <c r="G120" s="3" t="n">
        <f aca="false">VLOOKUP(B120,'10'!$B$2:$J$5570,6,0)</f>
        <v>1769.89697590092</v>
      </c>
      <c r="H120" s="0" t="n">
        <f aca="false">IFERROR(IF(I120=K120,0,1),1)</f>
        <v>1</v>
      </c>
      <c r="I120" s="0" t="s">
        <v>4520</v>
      </c>
      <c r="K120" s="4" t="e">
        <f aca="false">VLOOKUP(I120,'[1]43-RS'!K$1:K$1048576,1,0)</f>
        <v>#N/A</v>
      </c>
      <c r="N120" s="0" t="n">
        <v>1641</v>
      </c>
    </row>
    <row r="121" customFormat="false" ht="12.8" hidden="false" customHeight="false" outlineLevel="0" collapsed="false">
      <c r="B121" s="0" t="n">
        <v>430595</v>
      </c>
      <c r="C121" s="0" t="n">
        <v>4</v>
      </c>
      <c r="D121" s="0" t="n">
        <v>43</v>
      </c>
      <c r="E121" s="2" t="n">
        <f aca="false">VLOOKUP(B121,'10'!$B$2:$F$5570,4,0)</f>
        <v>-28.9891</v>
      </c>
      <c r="F121" s="2" t="n">
        <f aca="false">VLOOKUP(B121,'10'!$B$2:$F$5570,5,0)</f>
        <v>-51.6971</v>
      </c>
      <c r="G121" s="3" t="n">
        <f aca="false">VLOOKUP(B121,'10'!$B$2:$J$5570,6,0)</f>
        <v>4171.82297549345</v>
      </c>
      <c r="H121" s="0" t="n">
        <f aca="false">IFERROR(IF(I121=K121,0,1),1)</f>
        <v>1</v>
      </c>
      <c r="I121" s="0" t="s">
        <v>4521</v>
      </c>
      <c r="K121" s="4" t="e">
        <f aca="false">VLOOKUP(I121,'[1]43-RS'!K$1:K$1048576,1,0)</f>
        <v>#N/A</v>
      </c>
      <c r="N121" s="0" t="n">
        <v>3868</v>
      </c>
    </row>
    <row r="122" customFormat="false" ht="12.8" hidden="false" customHeight="false" outlineLevel="0" collapsed="false">
      <c r="B122" s="0" t="n">
        <v>430597</v>
      </c>
      <c r="C122" s="0" t="n">
        <v>4</v>
      </c>
      <c r="D122" s="0" t="n">
        <v>43</v>
      </c>
      <c r="E122" s="2" t="n">
        <f aca="false">VLOOKUP(B122,'10'!$B$2:$F$5570,4,0)</f>
        <v>-28.128</v>
      </c>
      <c r="F122" s="2" t="n">
        <f aca="false">VLOOKUP(B122,'10'!$B$2:$F$5570,5,0)</f>
        <v>-52.3023</v>
      </c>
      <c r="G122" s="3" t="n">
        <f aca="false">VLOOKUP(B122,'10'!$B$2:$J$5570,6,0)</f>
        <v>2986.49891911617</v>
      </c>
      <c r="H122" s="0" t="n">
        <f aca="false">IFERROR(IF(I122=K122,0,1),1)</f>
        <v>1</v>
      </c>
      <c r="I122" s="0" t="s">
        <v>4522</v>
      </c>
      <c r="K122" s="4" t="e">
        <f aca="false">VLOOKUP(I122,'[1]43-RS'!K$1:K$1048576,1,0)</f>
        <v>#N/A</v>
      </c>
      <c r="N122" s="0" t="n">
        <v>2769</v>
      </c>
    </row>
    <row r="123" customFormat="false" ht="12.8" hidden="false" customHeight="false" outlineLevel="0" collapsed="false">
      <c r="B123" s="0" t="n">
        <v>430600</v>
      </c>
      <c r="C123" s="0" t="n">
        <v>4</v>
      </c>
      <c r="D123" s="0" t="n">
        <v>43</v>
      </c>
      <c r="E123" s="2" t="n">
        <f aca="false">VLOOKUP(B123,'10'!$B$2:$F$5570,4,0)</f>
        <v>-27.4999</v>
      </c>
      <c r="F123" s="2" t="n">
        <f aca="false">VLOOKUP(B123,'10'!$B$2:$F$5570,5,0)</f>
        <v>-54.0994</v>
      </c>
      <c r="G123" s="3" t="n">
        <f aca="false">VLOOKUP(B123,'10'!$B$2:$J$5570,6,0)</f>
        <v>14607.8517011591</v>
      </c>
      <c r="H123" s="0" t="n">
        <f aca="false">IFERROR(IF(I123=K123,0,1),1)</f>
        <v>0</v>
      </c>
      <c r="I123" s="0" t="s">
        <v>4523</v>
      </c>
      <c r="K123" s="4" t="str">
        <f aca="false">VLOOKUP(I123,'[1]43-RS'!K$1:K$1048576,1,0)</f>
        <v>'Crissiumal'</v>
      </c>
      <c r="N123" s="0" t="n">
        <v>13544</v>
      </c>
    </row>
    <row r="124" customFormat="false" ht="12.8" hidden="false" customHeight="false" outlineLevel="0" collapsed="false">
      <c r="B124" s="0" t="n">
        <v>430605</v>
      </c>
      <c r="C124" s="0" t="n">
        <v>4</v>
      </c>
      <c r="D124" s="0" t="n">
        <v>43</v>
      </c>
      <c r="E124" s="2" t="n">
        <f aca="false">VLOOKUP(B124,'10'!$B$2:$F$5570,4,0)</f>
        <v>-31.0046</v>
      </c>
      <c r="F124" s="2" t="n">
        <f aca="false">VLOOKUP(B124,'10'!$B$2:$F$5570,5,0)</f>
        <v>-52.0436</v>
      </c>
      <c r="G124" s="3" t="n">
        <f aca="false">VLOOKUP(B124,'10'!$B$2:$J$5570,6,0)</f>
        <v>8574.45518489476</v>
      </c>
      <c r="H124" s="0" t="n">
        <f aca="false">IFERROR(IF(I124=K124,0,1),1)</f>
        <v>1</v>
      </c>
      <c r="I124" s="0" t="s">
        <v>4524</v>
      </c>
      <c r="K124" s="4" t="e">
        <f aca="false">VLOOKUP(I124,'[1]43-RS'!K$1:K$1048576,1,0)</f>
        <v>#N/A</v>
      </c>
      <c r="N124" s="0" t="n">
        <v>7950</v>
      </c>
    </row>
    <row r="125" customFormat="false" ht="12.8" hidden="false" customHeight="false" outlineLevel="0" collapsed="false">
      <c r="B125" s="0" t="n">
        <v>430607</v>
      </c>
      <c r="C125" s="0" t="n">
        <v>4</v>
      </c>
      <c r="D125" s="0" t="n">
        <v>43</v>
      </c>
      <c r="E125" s="2" t="n">
        <f aca="false">VLOOKUP(B125,'10'!$B$2:$F$5570,4,0)</f>
        <v>-27.452</v>
      </c>
      <c r="F125" s="2" t="n">
        <f aca="false">VLOOKUP(B125,'10'!$B$2:$F$5570,5,0)</f>
        <v>-53.2422</v>
      </c>
      <c r="G125" s="3" t="n">
        <f aca="false">VLOOKUP(B125,'10'!$B$2:$J$5570,6,0)</f>
        <v>3074.93984052012</v>
      </c>
      <c r="H125" s="0" t="n">
        <f aca="false">IFERROR(IF(I125=K125,0,1),1)</f>
        <v>1</v>
      </c>
      <c r="I125" s="0" t="s">
        <v>4525</v>
      </c>
      <c r="K125" s="4" t="e">
        <f aca="false">VLOOKUP(I125,'[1]43-RS'!K$1:K$1048576,1,0)</f>
        <v>#N/A</v>
      </c>
      <c r="N125" s="0" t="n">
        <v>2851</v>
      </c>
    </row>
    <row r="126" customFormat="false" ht="12.8" hidden="false" customHeight="false" outlineLevel="0" collapsed="false">
      <c r="B126" s="0" t="n">
        <v>430610</v>
      </c>
      <c r="C126" s="0" t="n">
        <v>4</v>
      </c>
      <c r="D126" s="0" t="n">
        <v>43</v>
      </c>
      <c r="E126" s="2" t="n">
        <f aca="false">VLOOKUP(B126,'10'!$B$2:$F$5570,4,0)</f>
        <v>-28.645</v>
      </c>
      <c r="F126" s="2" t="n">
        <f aca="false">VLOOKUP(B126,'10'!$B$2:$F$5570,5,0)</f>
        <v>-53.6048</v>
      </c>
      <c r="G126" s="3" t="n">
        <f aca="false">VLOOKUP(B126,'10'!$B$2:$J$5570,6,0)</f>
        <v>65460.302960606</v>
      </c>
      <c r="H126" s="0" t="n">
        <f aca="false">IFERROR(IF(I126=K126,0,1),1)</f>
        <v>0</v>
      </c>
      <c r="I126" s="0" t="s">
        <v>4526</v>
      </c>
      <c r="K126" s="4" t="str">
        <f aca="false">VLOOKUP(I126,'[1]43-RS'!K$1:K$1048576,1,0)</f>
        <v>'Cruz_Alta'</v>
      </c>
      <c r="N126" s="0" t="n">
        <v>60693</v>
      </c>
    </row>
    <row r="127" customFormat="false" ht="12.8" hidden="false" customHeight="false" outlineLevel="0" collapsed="false">
      <c r="B127" s="0" t="n">
        <v>430613</v>
      </c>
      <c r="C127" s="0" t="n">
        <v>4</v>
      </c>
      <c r="D127" s="0" t="n">
        <v>43</v>
      </c>
      <c r="E127" s="2" t="n">
        <f aca="false">VLOOKUP(B127,'10'!$B$2:$F$5570,4,0)</f>
        <v>-27.6672</v>
      </c>
      <c r="F127" s="2" t="n">
        <f aca="false">VLOOKUP(B127,'10'!$B$2:$F$5570,5,0)</f>
        <v>-52.6522</v>
      </c>
      <c r="G127" s="3" t="n">
        <f aca="false">VLOOKUP(B127,'10'!$B$2:$J$5570,6,0)</f>
        <v>2016.88442713877</v>
      </c>
      <c r="H127" s="0" t="n">
        <f aca="false">IFERROR(IF(I127=K127,0,1),1)</f>
        <v>1</v>
      </c>
      <c r="I127" s="0" t="s">
        <v>4527</v>
      </c>
      <c r="K127" s="4" t="e">
        <f aca="false">VLOOKUP(I127,'[1]43-RS'!K$1:K$1048576,1,0)</f>
        <v>#N/A</v>
      </c>
      <c r="N127" s="0" t="n">
        <v>1870</v>
      </c>
    </row>
    <row r="128" customFormat="false" ht="12.8" hidden="false" customHeight="false" outlineLevel="0" collapsed="false">
      <c r="B128" s="0" t="n">
        <v>430620</v>
      </c>
      <c r="C128" s="0" t="n">
        <v>4</v>
      </c>
      <c r="D128" s="0" t="n">
        <v>43</v>
      </c>
      <c r="E128" s="2" t="n">
        <f aca="false">VLOOKUP(B128,'10'!$B$2:$F$5570,4,0)</f>
        <v>-29.5148</v>
      </c>
      <c r="F128" s="2" t="n">
        <f aca="false">VLOOKUP(B128,'10'!$B$2:$F$5570,5,0)</f>
        <v>-51.9928</v>
      </c>
      <c r="G128" s="3" t="n">
        <f aca="false">VLOOKUP(B128,'10'!$B$2:$J$5570,6,0)</f>
        <v>13255.3527323719</v>
      </c>
      <c r="H128" s="0" t="n">
        <f aca="false">IFERROR(IF(I128=K128,0,1),1)</f>
        <v>0</v>
      </c>
      <c r="I128" s="0" t="s">
        <v>78</v>
      </c>
      <c r="K128" s="4" t="str">
        <f aca="false">VLOOKUP(I128,'[1]43-RS'!K$1:K$1048576,1,0)</f>
        <v>'Cruzeiro_Do_Sul'</v>
      </c>
      <c r="N128" s="0" t="n">
        <v>12290</v>
      </c>
    </row>
    <row r="129" customFormat="false" ht="12.8" hidden="false" customHeight="false" outlineLevel="0" collapsed="false">
      <c r="B129" s="0" t="n">
        <v>430630</v>
      </c>
      <c r="C129" s="0" t="n">
        <v>4</v>
      </c>
      <c r="D129" s="0" t="n">
        <v>43</v>
      </c>
      <c r="E129" s="2" t="n">
        <f aca="false">VLOOKUP(B129,'10'!$B$2:$F$5570,4,0)</f>
        <v>-28.3849</v>
      </c>
      <c r="F129" s="2" t="n">
        <f aca="false">VLOOKUP(B129,'10'!$B$2:$F$5570,5,0)</f>
        <v>-51.8482</v>
      </c>
      <c r="G129" s="3" t="n">
        <f aca="false">VLOOKUP(B129,'10'!$B$2:$J$5570,6,0)</f>
        <v>5116.63086756487</v>
      </c>
      <c r="H129" s="0" t="n">
        <f aca="false">IFERROR(IF(I129=K129,0,1),1)</f>
        <v>0</v>
      </c>
      <c r="I129" s="0" t="s">
        <v>4528</v>
      </c>
      <c r="K129" s="4" t="str">
        <f aca="false">VLOOKUP(I129,'[1]43-RS'!K$1:K$1048576,1,0)</f>
        <v>'David_Canabarro'</v>
      </c>
      <c r="N129" s="0" t="n">
        <v>4744</v>
      </c>
    </row>
    <row r="130" customFormat="false" ht="12.8" hidden="false" customHeight="false" outlineLevel="0" collapsed="false">
      <c r="B130" s="0" t="n">
        <v>430632</v>
      </c>
      <c r="C130" s="0" t="n">
        <v>4</v>
      </c>
      <c r="D130" s="0" t="n">
        <v>43</v>
      </c>
      <c r="E130" s="2" t="n">
        <f aca="false">VLOOKUP(B130,'10'!$B$2:$F$5570,4,0)</f>
        <v>-27.2642</v>
      </c>
      <c r="F130" s="2" t="n">
        <f aca="false">VLOOKUP(B130,'10'!$B$2:$F$5570,5,0)</f>
        <v>-53.8645</v>
      </c>
      <c r="G130" s="3" t="n">
        <f aca="false">VLOOKUP(B130,'10'!$B$2:$J$5570,6,0)</f>
        <v>3076.01838834212</v>
      </c>
      <c r="H130" s="0" t="n">
        <f aca="false">IFERROR(IF(I130=K130,0,1),1)</f>
        <v>1</v>
      </c>
      <c r="I130" s="0" t="s">
        <v>4529</v>
      </c>
      <c r="K130" s="4" t="e">
        <f aca="false">VLOOKUP(I130,'[1]43-RS'!K$1:K$1048576,1,0)</f>
        <v>#N/A</v>
      </c>
      <c r="N130" s="0" t="n">
        <v>2852</v>
      </c>
    </row>
    <row r="131" customFormat="false" ht="12.8" hidden="false" customHeight="false" outlineLevel="0" collapsed="false">
      <c r="B131" s="0" t="n">
        <v>430635</v>
      </c>
      <c r="C131" s="0" t="n">
        <v>4</v>
      </c>
      <c r="D131" s="0" t="n">
        <v>43</v>
      </c>
      <c r="E131" s="2" t="n">
        <f aca="false">VLOOKUP(B131,'10'!$B$2:$F$5570,4,0)</f>
        <v>-28.219</v>
      </c>
      <c r="F131" s="2" t="n">
        <f aca="false">VLOOKUP(B131,'10'!$B$2:$F$5570,5,0)</f>
        <v>-55.0617</v>
      </c>
      <c r="G131" s="3" t="n">
        <f aca="false">VLOOKUP(B131,'10'!$B$2:$J$5570,6,0)</f>
        <v>2672.64150291437</v>
      </c>
      <c r="H131" s="0" t="n">
        <f aca="false">IFERROR(IF(I131=K131,0,1),1)</f>
        <v>1</v>
      </c>
      <c r="I131" s="0" t="s">
        <v>4530</v>
      </c>
      <c r="K131" s="4" t="e">
        <f aca="false">VLOOKUP(I131,'[1]43-RS'!K$1:K$1048576,1,0)</f>
        <v>#N/A</v>
      </c>
      <c r="N131" s="0" t="n">
        <v>2478</v>
      </c>
    </row>
    <row r="132" customFormat="false" ht="12.8" hidden="false" customHeight="false" outlineLevel="0" collapsed="false">
      <c r="B132" s="0" t="n">
        <v>430637</v>
      </c>
      <c r="C132" s="0" t="n">
        <v>4</v>
      </c>
      <c r="D132" s="0" t="n">
        <v>43</v>
      </c>
      <c r="E132" s="2" t="n">
        <f aca="false">VLOOKUP(B132,'10'!$B$2:$F$5570,4,0)</f>
        <v>-29.7054</v>
      </c>
      <c r="F132" s="2" t="n">
        <f aca="false">VLOOKUP(B132,'10'!$B$2:$F$5570,5,0)</f>
        <v>-54.2122</v>
      </c>
      <c r="G132" s="3" t="n">
        <f aca="false">VLOOKUP(B132,'10'!$B$2:$J$5570,6,0)</f>
        <v>3263.68570937</v>
      </c>
      <c r="H132" s="0" t="n">
        <f aca="false">IFERROR(IF(I132=K132,0,1),1)</f>
        <v>1</v>
      </c>
      <c r="I132" s="0" t="s">
        <v>4531</v>
      </c>
      <c r="K132" s="4" t="e">
        <f aca="false">VLOOKUP(I132,'[1]43-RS'!K$1:K$1048576,1,0)</f>
        <v>#N/A</v>
      </c>
      <c r="N132" s="0" t="n">
        <v>3026</v>
      </c>
    </row>
    <row r="133" customFormat="false" ht="12.8" hidden="false" customHeight="false" outlineLevel="0" collapsed="false">
      <c r="B133" s="0" t="n">
        <v>430640</v>
      </c>
      <c r="C133" s="0" t="n">
        <v>4</v>
      </c>
      <c r="D133" s="0" t="n">
        <v>43</v>
      </c>
      <c r="E133" s="2" t="n">
        <f aca="false">VLOOKUP(B133,'10'!$B$2:$F$5570,4,0)</f>
        <v>-29.5836</v>
      </c>
      <c r="F133" s="2" t="n">
        <f aca="false">VLOOKUP(B133,'10'!$B$2:$F$5570,5,0)</f>
        <v>-51.0898</v>
      </c>
      <c r="G133" s="3" t="n">
        <f aca="false">VLOOKUP(B133,'10'!$B$2:$J$5570,6,0)</f>
        <v>34734.6326074888</v>
      </c>
      <c r="H133" s="0" t="n">
        <f aca="false">IFERROR(IF(I133=K133,0,1),1)</f>
        <v>0</v>
      </c>
      <c r="I133" s="0" t="s">
        <v>4532</v>
      </c>
      <c r="K133" s="4" t="str">
        <f aca="false">VLOOKUP(I133,'[1]43-RS'!K$1:K$1048576,1,0)</f>
        <v>'Dois_Irmaos'</v>
      </c>
      <c r="N133" s="0" t="n">
        <v>32205</v>
      </c>
    </row>
    <row r="134" customFormat="false" ht="12.8" hidden="false" customHeight="false" outlineLevel="0" collapsed="false">
      <c r="B134" s="0" t="n">
        <v>430642</v>
      </c>
      <c r="C134" s="0" t="n">
        <v>4</v>
      </c>
      <c r="D134" s="0" t="n">
        <v>43</v>
      </c>
      <c r="E134" s="2" t="n">
        <f aca="false">VLOOKUP(B134,'10'!$B$2:$F$5570,4,0)</f>
        <v>-27.6621</v>
      </c>
      <c r="F134" s="2" t="n">
        <f aca="false">VLOOKUP(B134,'10'!$B$2:$F$5570,5,0)</f>
        <v>-53.5304</v>
      </c>
      <c r="G134" s="3" t="n">
        <f aca="false">VLOOKUP(B134,'10'!$B$2:$J$5570,6,0)</f>
        <v>2204.55174816665</v>
      </c>
      <c r="H134" s="0" t="n">
        <f aca="false">IFERROR(IF(I134=K134,0,1),1)</f>
        <v>1</v>
      </c>
      <c r="I134" s="0" t="s">
        <v>4533</v>
      </c>
      <c r="K134" s="4" t="e">
        <f aca="false">VLOOKUP(I134,'[1]43-RS'!K$1:K$1048576,1,0)</f>
        <v>#N/A</v>
      </c>
      <c r="N134" s="0" t="n">
        <v>2044</v>
      </c>
    </row>
    <row r="135" customFormat="false" ht="12.8" hidden="false" customHeight="false" outlineLevel="0" collapsed="false">
      <c r="B135" s="0" t="n">
        <v>430645</v>
      </c>
      <c r="C135" s="0" t="n">
        <v>4</v>
      </c>
      <c r="D135" s="0" t="n">
        <v>43</v>
      </c>
      <c r="E135" s="2" t="n">
        <f aca="false">VLOOKUP(B135,'10'!$B$2:$F$5570,4,0)</f>
        <v>-28.983</v>
      </c>
      <c r="F135" s="2" t="n">
        <f aca="false">VLOOKUP(B135,'10'!$B$2:$F$5570,5,0)</f>
        <v>-51.8396</v>
      </c>
      <c r="G135" s="3" t="n">
        <f aca="false">VLOOKUP(B135,'10'!$B$2:$J$5570,6,0)</f>
        <v>3660.59130786576</v>
      </c>
      <c r="H135" s="0" t="n">
        <f aca="false">IFERROR(IF(I135=K135,0,1),1)</f>
        <v>0</v>
      </c>
      <c r="I135" s="0" t="s">
        <v>4534</v>
      </c>
      <c r="K135" s="4" t="str">
        <f aca="false">VLOOKUP(I135,'[1]43-RS'!K$1:K$1048576,1,0)</f>
        <v>'Dois_Lajeados'</v>
      </c>
      <c r="N135" s="0" t="n">
        <v>3394</v>
      </c>
    </row>
    <row r="136" customFormat="false" ht="12.8" hidden="false" customHeight="false" outlineLevel="0" collapsed="false">
      <c r="B136" s="0" t="n">
        <v>430650</v>
      </c>
      <c r="C136" s="0" t="n">
        <v>4</v>
      </c>
      <c r="D136" s="0" t="n">
        <v>43</v>
      </c>
      <c r="E136" s="2" t="n">
        <f aca="false">VLOOKUP(B136,'10'!$B$2:$F$5570,4,0)</f>
        <v>-30.7004</v>
      </c>
      <c r="F136" s="2" t="n">
        <f aca="false">VLOOKUP(B136,'10'!$B$2:$F$5570,5,0)</f>
        <v>-52.1026</v>
      </c>
      <c r="G136" s="3" t="n">
        <f aca="false">VLOOKUP(B136,'10'!$B$2:$J$5570,6,0)</f>
        <v>16542.7664938259</v>
      </c>
      <c r="H136" s="0" t="n">
        <f aca="false">IFERROR(IF(I136=K136,0,1),1)</f>
        <v>0</v>
      </c>
      <c r="I136" s="0" t="s">
        <v>4535</v>
      </c>
      <c r="K136" s="4" t="str">
        <f aca="false">VLOOKUP(I136,'[1]43-RS'!K$1:K$1048576,1,0)</f>
        <v>'Dom_Feliciano'</v>
      </c>
      <c r="N136" s="0" t="n">
        <v>15338</v>
      </c>
    </row>
    <row r="137" customFormat="false" ht="12.8" hidden="false" customHeight="false" outlineLevel="0" collapsed="false">
      <c r="B137" s="0" t="n">
        <v>430655</v>
      </c>
      <c r="C137" s="0" t="n">
        <v>4</v>
      </c>
      <c r="D137" s="0" t="n">
        <v>43</v>
      </c>
      <c r="E137" s="2" t="n">
        <f aca="false">VLOOKUP(B137,'10'!$B$2:$F$5570,4,0)</f>
        <v>-29.3639</v>
      </c>
      <c r="F137" s="2" t="n">
        <f aca="false">VLOOKUP(B137,'10'!$B$2:$F$5570,5,0)</f>
        <v>-49.853</v>
      </c>
      <c r="G137" s="3" t="n">
        <f aca="false">VLOOKUP(B137,'10'!$B$2:$J$5570,6,0)</f>
        <v>2740.59001570032</v>
      </c>
      <c r="H137" s="0" t="n">
        <f aca="false">IFERROR(IF(I137=K137,0,1),1)</f>
        <v>1</v>
      </c>
      <c r="I137" s="0" t="s">
        <v>4536</v>
      </c>
      <c r="K137" s="4" t="e">
        <f aca="false">VLOOKUP(I137,'[1]43-RS'!K$1:K$1048576,1,0)</f>
        <v>#N/A</v>
      </c>
      <c r="N137" s="0" t="n">
        <v>2541</v>
      </c>
    </row>
    <row r="138" customFormat="false" ht="12.8" hidden="false" customHeight="false" outlineLevel="0" collapsed="false">
      <c r="B138" s="0" t="n">
        <v>430660</v>
      </c>
      <c r="C138" s="0" t="n">
        <v>4</v>
      </c>
      <c r="D138" s="0" t="n">
        <v>43</v>
      </c>
      <c r="E138" s="2" t="n">
        <f aca="false">VLOOKUP(B138,'10'!$B$2:$F$5570,4,0)</f>
        <v>-30.9756</v>
      </c>
      <c r="F138" s="2" t="n">
        <f aca="false">VLOOKUP(B138,'10'!$B$2:$F$5570,5,0)</f>
        <v>-54.6694</v>
      </c>
      <c r="G138" s="3" t="n">
        <f aca="false">VLOOKUP(B138,'10'!$B$2:$J$5570,6,0)</f>
        <v>41620.0819031325</v>
      </c>
      <c r="H138" s="0" t="n">
        <f aca="false">IFERROR(IF(I138=K138,0,1),1)</f>
        <v>0</v>
      </c>
      <c r="I138" s="0" t="s">
        <v>4537</v>
      </c>
      <c r="K138" s="4" t="str">
        <f aca="false">VLOOKUP(I138,'[1]43-RS'!K$1:K$1048576,1,0)</f>
        <v>'Dom_Pedrito'</v>
      </c>
      <c r="N138" s="0" t="n">
        <v>38589</v>
      </c>
    </row>
    <row r="139" customFormat="false" ht="12.8" hidden="false" customHeight="false" outlineLevel="0" collapsed="false">
      <c r="B139" s="0" t="n">
        <v>430670</v>
      </c>
      <c r="C139" s="0" t="n">
        <v>4</v>
      </c>
      <c r="D139" s="0" t="n">
        <v>43</v>
      </c>
      <c r="E139" s="2" t="n">
        <f aca="false">VLOOKUP(B139,'10'!$B$2:$F$5570,4,0)</f>
        <v>-29.6195</v>
      </c>
      <c r="F139" s="2" t="n">
        <f aca="false">VLOOKUP(B139,'10'!$B$2:$F$5570,5,0)</f>
        <v>-53.3617</v>
      </c>
      <c r="G139" s="3" t="n">
        <f aca="false">VLOOKUP(B139,'10'!$B$2:$J$5570,6,0)</f>
        <v>3328.39857868996</v>
      </c>
      <c r="H139" s="0" t="n">
        <f aca="false">IFERROR(IF(I139=K139,0,1),1)</f>
        <v>1</v>
      </c>
      <c r="I139" s="0" t="s">
        <v>4538</v>
      </c>
      <c r="K139" s="4" t="e">
        <f aca="false">VLOOKUP(I139,'[1]43-RS'!K$1:K$1048576,1,0)</f>
        <v>#N/A</v>
      </c>
      <c r="N139" s="0" t="n">
        <v>3086</v>
      </c>
    </row>
    <row r="140" customFormat="false" ht="12.8" hidden="false" customHeight="false" outlineLevel="0" collapsed="false">
      <c r="B140" s="0" t="n">
        <v>430673</v>
      </c>
      <c r="C140" s="0" t="n">
        <v>4</v>
      </c>
      <c r="D140" s="0" t="n">
        <v>43</v>
      </c>
      <c r="E140" s="2" t="n">
        <f aca="false">VLOOKUP(B140,'10'!$B$2:$F$5570,4,0)</f>
        <v>-27.5103</v>
      </c>
      <c r="F140" s="2" t="n">
        <f aca="false">VLOOKUP(B140,'10'!$B$2:$F$5570,5,0)</f>
        <v>-54.3577</v>
      </c>
      <c r="G140" s="3" t="n">
        <f aca="false">VLOOKUP(B140,'10'!$B$2:$J$5570,6,0)</f>
        <v>5003.38334625494</v>
      </c>
      <c r="H140" s="0" t="n">
        <f aca="false">IFERROR(IF(I140=K140,0,1),1)</f>
        <v>1</v>
      </c>
      <c r="I140" s="0" t="s">
        <v>4539</v>
      </c>
      <c r="K140" s="4" t="e">
        <f aca="false">VLOOKUP(I140,'[1]43-RS'!K$1:K$1048576,1,0)</f>
        <v>#N/A</v>
      </c>
      <c r="N140" s="0" t="n">
        <v>4639</v>
      </c>
    </row>
    <row r="141" customFormat="false" ht="12.8" hidden="false" customHeight="false" outlineLevel="0" collapsed="false">
      <c r="B141" s="0" t="n">
        <v>430675</v>
      </c>
      <c r="C141" s="0" t="n">
        <v>4</v>
      </c>
      <c r="D141" s="0" t="n">
        <v>43</v>
      </c>
      <c r="E141" s="2" t="n">
        <f aca="false">VLOOKUP(B141,'10'!$B$2:$F$5570,4,0)</f>
        <v>-29.084</v>
      </c>
      <c r="F141" s="2" t="n">
        <f aca="false">VLOOKUP(B141,'10'!$B$2:$F$5570,5,0)</f>
        <v>-51.9972</v>
      </c>
      <c r="G141" s="3" t="n">
        <f aca="false">VLOOKUP(B141,'10'!$B$2:$J$5570,6,0)</f>
        <v>2150.62435706668</v>
      </c>
      <c r="H141" s="0" t="n">
        <f aca="false">IFERROR(IF(I141=K141,0,1),1)</f>
        <v>1</v>
      </c>
      <c r="I141" s="0" t="s">
        <v>4540</v>
      </c>
      <c r="K141" s="4" t="e">
        <f aca="false">VLOOKUP(I141,'[1]43-RS'!K$1:K$1048576,1,0)</f>
        <v>#N/A</v>
      </c>
      <c r="N141" s="0" t="n">
        <v>1994</v>
      </c>
    </row>
    <row r="142" customFormat="false" ht="12.8" hidden="false" customHeight="false" outlineLevel="0" collapsed="false">
      <c r="B142" s="0" t="n">
        <v>430676</v>
      </c>
      <c r="C142" s="0" t="n">
        <v>4</v>
      </c>
      <c r="D142" s="0" t="n">
        <v>43</v>
      </c>
      <c r="E142" s="2" t="n">
        <f aca="false">VLOOKUP(B142,'10'!$B$2:$F$5570,4,0)</f>
        <v>-30.0847</v>
      </c>
      <c r="F142" s="2" t="n">
        <f aca="false">VLOOKUP(B142,'10'!$B$2:$F$5570,5,0)</f>
        <v>-51.6187</v>
      </c>
      <c r="G142" s="3" t="n">
        <f aca="false">VLOOKUP(B142,'10'!$B$2:$J$5570,6,0)</f>
        <v>43835.4191295192</v>
      </c>
      <c r="H142" s="0" t="n">
        <f aca="false">IFERROR(IF(I142=K142,0,1),1)</f>
        <v>1</v>
      </c>
      <c r="I142" s="0" t="s">
        <v>4541</v>
      </c>
      <c r="K142" s="4" t="e">
        <f aca="false">VLOOKUP(I142,'[1]43-RS'!K$1:K$1048576,1,0)</f>
        <v>#N/A</v>
      </c>
      <c r="N142" s="0" t="n">
        <v>40643</v>
      </c>
    </row>
    <row r="143" customFormat="false" ht="12.8" hidden="false" customHeight="false" outlineLevel="0" collapsed="false">
      <c r="B143" s="0" t="n">
        <v>430680</v>
      </c>
      <c r="C143" s="0" t="n">
        <v>4</v>
      </c>
      <c r="D143" s="0" t="n">
        <v>43</v>
      </c>
      <c r="E143" s="2" t="n">
        <f aca="false">VLOOKUP(B143,'10'!$B$2:$F$5570,4,0)</f>
        <v>-29.2351</v>
      </c>
      <c r="F143" s="2" t="n">
        <f aca="false">VLOOKUP(B143,'10'!$B$2:$F$5570,5,0)</f>
        <v>-51.8703</v>
      </c>
      <c r="G143" s="3" t="n">
        <f aca="false">VLOOKUP(B143,'10'!$B$2:$J$5570,6,0)</f>
        <v>24288.8969514251</v>
      </c>
      <c r="H143" s="0" t="n">
        <f aca="false">IFERROR(IF(I143=K143,0,1),1)</f>
        <v>0</v>
      </c>
      <c r="I143" s="0" t="s">
        <v>4542</v>
      </c>
      <c r="K143" s="4" t="str">
        <f aca="false">VLOOKUP(I143,'[1]43-RS'!K$1:K$1048576,1,0)</f>
        <v>'Encantado'</v>
      </c>
      <c r="N143" s="0" t="n">
        <v>22520</v>
      </c>
    </row>
    <row r="144" customFormat="false" ht="12.8" hidden="false" customHeight="false" outlineLevel="0" collapsed="false">
      <c r="B144" s="0" t="n">
        <v>430690</v>
      </c>
      <c r="C144" s="0" t="n">
        <v>4</v>
      </c>
      <c r="D144" s="0" t="n">
        <v>43</v>
      </c>
      <c r="E144" s="2" t="n">
        <f aca="false">VLOOKUP(B144,'10'!$B$2:$F$5570,4,0)</f>
        <v>-30.543</v>
      </c>
      <c r="F144" s="2" t="n">
        <f aca="false">VLOOKUP(B144,'10'!$B$2:$F$5570,5,0)</f>
        <v>-52.5204</v>
      </c>
      <c r="G144" s="3" t="n">
        <f aca="false">VLOOKUP(B144,'10'!$B$2:$J$5570,6,0)</f>
        <v>27816.826877185</v>
      </c>
      <c r="H144" s="0" t="n">
        <f aca="false">IFERROR(IF(I144=K144,0,1),1)</f>
        <v>0</v>
      </c>
      <c r="I144" s="0" t="s">
        <v>4543</v>
      </c>
      <c r="K144" s="4" t="str">
        <f aca="false">VLOOKUP(I144,'[1]43-RS'!K$1:K$1048576,1,0)</f>
        <v>'Encruzilhada_Do_Sul'</v>
      </c>
      <c r="N144" s="0" t="n">
        <v>25791</v>
      </c>
    </row>
    <row r="145" customFormat="false" ht="12.8" hidden="false" customHeight="false" outlineLevel="0" collapsed="false">
      <c r="B145" s="0" t="n">
        <v>430692</v>
      </c>
      <c r="C145" s="0" t="n">
        <v>4</v>
      </c>
      <c r="D145" s="0" t="n">
        <v>43</v>
      </c>
      <c r="E145" s="2" t="n">
        <f aca="false">VLOOKUP(B145,'10'!$B$2:$F$5570,4,0)</f>
        <v>-27.706</v>
      </c>
      <c r="F145" s="2" t="n">
        <f aca="false">VLOOKUP(B145,'10'!$B$2:$F$5570,5,0)</f>
        <v>-52.9145</v>
      </c>
      <c r="G145" s="3" t="n">
        <f aca="false">VLOOKUP(B145,'10'!$B$2:$J$5570,6,0)</f>
        <v>1173.46003033528</v>
      </c>
      <c r="H145" s="0" t="n">
        <f aca="false">IFERROR(IF(I145=K145,0,1),1)</f>
        <v>1</v>
      </c>
      <c r="I145" s="0" t="s">
        <v>4544</v>
      </c>
      <c r="K145" s="4" t="e">
        <f aca="false">VLOOKUP(I145,'[1]43-RS'!K$1:K$1048576,1,0)</f>
        <v>#N/A</v>
      </c>
      <c r="N145" s="0" t="n">
        <v>1088</v>
      </c>
    </row>
    <row r="146" customFormat="false" ht="12.8" hidden="false" customHeight="false" outlineLevel="0" collapsed="false">
      <c r="B146" s="0" t="n">
        <v>430693</v>
      </c>
      <c r="C146" s="0" t="n">
        <v>4</v>
      </c>
      <c r="D146" s="0" t="n">
        <v>43</v>
      </c>
      <c r="E146" s="2" t="n">
        <f aca="false">VLOOKUP(B146,'10'!$B$2:$F$5570,4,0)</f>
        <v>-28.3686</v>
      </c>
      <c r="F146" s="2" t="n">
        <f aca="false">VLOOKUP(B146,'10'!$B$2:$F$5570,5,0)</f>
        <v>-54.2686</v>
      </c>
      <c r="G146" s="3" t="n">
        <f aca="false">VLOOKUP(B146,'10'!$B$2:$J$5570,6,0)</f>
        <v>9212.95549551837</v>
      </c>
      <c r="H146" s="0" t="n">
        <f aca="false">IFERROR(IF(I146=K146,0,1),1)</f>
        <v>1</v>
      </c>
      <c r="I146" s="0" t="s">
        <v>4545</v>
      </c>
      <c r="K146" s="4" t="e">
        <f aca="false">VLOOKUP(I146,'[1]43-RS'!K$1:K$1048576,1,0)</f>
        <v>#N/A</v>
      </c>
      <c r="N146" s="0" t="n">
        <v>8542</v>
      </c>
    </row>
    <row r="147" customFormat="false" ht="12.8" hidden="false" customHeight="false" outlineLevel="0" collapsed="false">
      <c r="B147" s="0" t="n">
        <v>430695</v>
      </c>
      <c r="C147" s="0" t="n">
        <v>4</v>
      </c>
      <c r="D147" s="0" t="n">
        <v>43</v>
      </c>
      <c r="E147" s="2" t="n">
        <f aca="false">VLOOKUP(B147,'10'!$B$2:$F$5570,4,0)</f>
        <v>-27.5298</v>
      </c>
      <c r="F147" s="2" t="n">
        <f aca="false">VLOOKUP(B147,'10'!$B$2:$F$5570,5,0)</f>
        <v>-52.7347</v>
      </c>
      <c r="G147" s="3" t="n">
        <f aca="false">VLOOKUP(B147,'10'!$B$2:$J$5570,6,0)</f>
        <v>3051.21178843613</v>
      </c>
      <c r="H147" s="0" t="n">
        <f aca="false">IFERROR(IF(I147=K147,0,1),1)</f>
        <v>1</v>
      </c>
      <c r="I147" s="0" t="s">
        <v>4546</v>
      </c>
      <c r="K147" s="4" t="e">
        <f aca="false">VLOOKUP(I147,'[1]43-RS'!K$1:K$1048576,1,0)</f>
        <v>#N/A</v>
      </c>
      <c r="N147" s="0" t="n">
        <v>2829</v>
      </c>
    </row>
    <row r="148" customFormat="false" ht="12.8" hidden="false" customHeight="false" outlineLevel="0" collapsed="false">
      <c r="B148" s="0" t="n">
        <v>430697</v>
      </c>
      <c r="C148" s="0" t="n">
        <v>4</v>
      </c>
      <c r="D148" s="0" t="n">
        <v>43</v>
      </c>
      <c r="E148" s="2" t="n">
        <f aca="false">VLOOKUP(B148,'10'!$B$2:$F$5570,4,0)</f>
        <v>-27.8544</v>
      </c>
      <c r="F148" s="2" t="n">
        <f aca="false">VLOOKUP(B148,'10'!$B$2:$F$5570,5,0)</f>
        <v>-52.3005</v>
      </c>
      <c r="G148" s="3" t="n">
        <f aca="false">VLOOKUP(B148,'10'!$B$2:$J$5570,6,0)</f>
        <v>3230.25072688802</v>
      </c>
      <c r="H148" s="0" t="n">
        <f aca="false">IFERROR(IF(I148=K148,0,1),1)</f>
        <v>1</v>
      </c>
      <c r="I148" s="0" t="s">
        <v>4547</v>
      </c>
      <c r="K148" s="4" t="e">
        <f aca="false">VLOOKUP(I148,'[1]43-RS'!K$1:K$1048576,1,0)</f>
        <v>#N/A</v>
      </c>
      <c r="N148" s="0" t="n">
        <v>2995</v>
      </c>
    </row>
    <row r="149" customFormat="false" ht="12.8" hidden="false" customHeight="false" outlineLevel="0" collapsed="false">
      <c r="B149" s="0" t="n">
        <v>430700</v>
      </c>
      <c r="C149" s="0" t="n">
        <v>4</v>
      </c>
      <c r="D149" s="0" t="n">
        <v>43</v>
      </c>
      <c r="E149" s="2" t="n">
        <f aca="false">VLOOKUP(B149,'10'!$B$2:$F$5570,4,0)</f>
        <v>-27.6364</v>
      </c>
      <c r="F149" s="2" t="n">
        <f aca="false">VLOOKUP(B149,'10'!$B$2:$F$5570,5,0)</f>
        <v>-52.2697</v>
      </c>
      <c r="G149" s="3" t="n">
        <f aca="false">VLOOKUP(B149,'10'!$B$2:$J$5570,6,0)</f>
        <v>113311.155631429</v>
      </c>
      <c r="H149" s="0" t="n">
        <f aca="false">IFERROR(IF(I149=K149,0,1),1)</f>
        <v>0</v>
      </c>
      <c r="I149" s="0" t="s">
        <v>4548</v>
      </c>
      <c r="K149" s="4" t="str">
        <f aca="false">VLOOKUP(I149,'[1]43-RS'!K$1:K$1048576,1,0)</f>
        <v>'Erechim'</v>
      </c>
      <c r="N149" s="0" t="n">
        <v>105059</v>
      </c>
    </row>
    <row r="150" customFormat="false" ht="12.8" hidden="false" customHeight="false" outlineLevel="0" collapsed="false">
      <c r="B150" s="0" t="n">
        <v>430705</v>
      </c>
      <c r="C150" s="0" t="n">
        <v>4</v>
      </c>
      <c r="D150" s="0" t="n">
        <v>43</v>
      </c>
      <c r="E150" s="2" t="n">
        <f aca="false">VLOOKUP(B150,'10'!$B$2:$F$5570,4,0)</f>
        <v>-28.4977</v>
      </c>
      <c r="F150" s="2" t="n">
        <f aca="false">VLOOKUP(B150,'10'!$B$2:$F$5570,5,0)</f>
        <v>-52.5836</v>
      </c>
      <c r="G150" s="3" t="n">
        <f aca="false">VLOOKUP(B150,'10'!$B$2:$J$5570,6,0)</f>
        <v>3415.76095227191</v>
      </c>
      <c r="H150" s="0" t="n">
        <f aca="false">IFERROR(IF(I150=K150,0,1),1)</f>
        <v>1</v>
      </c>
      <c r="I150" s="0" t="s">
        <v>4549</v>
      </c>
      <c r="K150" s="4" t="e">
        <f aca="false">VLOOKUP(I150,'[1]43-RS'!K$1:K$1048576,1,0)</f>
        <v>#N/A</v>
      </c>
      <c r="N150" s="0" t="n">
        <v>3167</v>
      </c>
    </row>
    <row r="151" customFormat="false" ht="12.8" hidden="false" customHeight="false" outlineLevel="0" collapsed="false">
      <c r="B151" s="0" t="n">
        <v>430710</v>
      </c>
      <c r="C151" s="0" t="n">
        <v>4</v>
      </c>
      <c r="D151" s="0" t="n">
        <v>43</v>
      </c>
      <c r="E151" s="2" t="n">
        <f aca="false">VLOOKUP(B151,'10'!$B$2:$F$5570,4,0)</f>
        <v>-32.024</v>
      </c>
      <c r="F151" s="2" t="n">
        <f aca="false">VLOOKUP(B151,'10'!$B$2:$F$5570,5,0)</f>
        <v>-53.3944</v>
      </c>
      <c r="G151" s="3" t="n">
        <f aca="false">VLOOKUP(B151,'10'!$B$2:$J$5570,6,0)</f>
        <v>7364.3245286115</v>
      </c>
      <c r="H151" s="0" t="n">
        <f aca="false">IFERROR(IF(I151=K151,0,1),1)</f>
        <v>0</v>
      </c>
      <c r="I151" s="0" t="s">
        <v>4550</v>
      </c>
      <c r="K151" s="4" t="str">
        <f aca="false">VLOOKUP(I151,'[1]43-RS'!K$1:K$1048576,1,0)</f>
        <v>'Herval'</v>
      </c>
      <c r="N151" s="0" t="n">
        <v>6828</v>
      </c>
    </row>
    <row r="152" customFormat="false" ht="12.8" hidden="false" customHeight="false" outlineLevel="0" collapsed="false">
      <c r="B152" s="0" t="n">
        <v>430720</v>
      </c>
      <c r="C152" s="0" t="n">
        <v>4</v>
      </c>
      <c r="D152" s="0" t="n">
        <v>43</v>
      </c>
      <c r="E152" s="2" t="n">
        <f aca="false">VLOOKUP(B152,'10'!$B$2:$F$5570,4,0)</f>
        <v>-27.3926</v>
      </c>
      <c r="F152" s="2" t="n">
        <f aca="false">VLOOKUP(B152,'10'!$B$2:$F$5570,5,0)</f>
        <v>-52.574</v>
      </c>
      <c r="G152" s="3" t="n">
        <f aca="false">VLOOKUP(B152,'10'!$B$2:$J$5570,6,0)</f>
        <v>5287.04142344077</v>
      </c>
      <c r="H152" s="0" t="n">
        <f aca="false">IFERROR(IF(I152=K152,0,1),1)</f>
        <v>1</v>
      </c>
      <c r="I152" s="0" t="s">
        <v>4551</v>
      </c>
      <c r="K152" s="4" t="e">
        <f aca="false">VLOOKUP(I152,'[1]43-RS'!K$1:K$1048576,1,0)</f>
        <v>#N/A</v>
      </c>
      <c r="N152" s="0" t="n">
        <v>4902</v>
      </c>
    </row>
    <row r="153" customFormat="false" ht="12.8" hidden="false" customHeight="false" outlineLevel="0" collapsed="false">
      <c r="B153" s="0" t="n">
        <v>430730</v>
      </c>
      <c r="C153" s="0" t="n">
        <v>4</v>
      </c>
      <c r="D153" s="0" t="n">
        <v>43</v>
      </c>
      <c r="E153" s="2" t="n">
        <f aca="false">VLOOKUP(B153,'10'!$B$2:$F$5570,4,0)</f>
        <v>-27.5443</v>
      </c>
      <c r="F153" s="2" t="n">
        <f aca="false">VLOOKUP(B153,'10'!$B$2:$F$5570,5,0)</f>
        <v>-53.5005</v>
      </c>
      <c r="G153" s="3" t="n">
        <f aca="false">VLOOKUP(B153,'10'!$B$2:$J$5570,6,0)</f>
        <v>7592.97666687536</v>
      </c>
      <c r="H153" s="0" t="n">
        <f aca="false">IFERROR(IF(I153=K153,0,1),1)</f>
        <v>1</v>
      </c>
      <c r="I153" s="0" t="s">
        <v>4552</v>
      </c>
      <c r="K153" s="4" t="e">
        <f aca="false">VLOOKUP(I153,'[1]43-RS'!K$1:K$1048576,1,0)</f>
        <v>#N/A</v>
      </c>
      <c r="N153" s="0" t="n">
        <v>7040</v>
      </c>
    </row>
    <row r="154" customFormat="false" ht="12.8" hidden="false" customHeight="false" outlineLevel="0" collapsed="false">
      <c r="B154" s="0" t="n">
        <v>430740</v>
      </c>
      <c r="C154" s="0" t="n">
        <v>4</v>
      </c>
      <c r="D154" s="0" t="n">
        <v>43</v>
      </c>
      <c r="E154" s="2" t="n">
        <f aca="false">VLOOKUP(B154,'10'!$B$2:$F$5570,4,0)</f>
        <v>-28.0518</v>
      </c>
      <c r="F154" s="2" t="n">
        <f aca="false">VLOOKUP(B154,'10'!$B$2:$F$5570,5,0)</f>
        <v>-51.1933</v>
      </c>
      <c r="G154" s="3" t="n">
        <f aca="false">VLOOKUP(B154,'10'!$B$2:$J$5570,6,0)</f>
        <v>3534.40121269184</v>
      </c>
      <c r="H154" s="0" t="n">
        <f aca="false">IFERROR(IF(I154=K154,0,1),1)</f>
        <v>1</v>
      </c>
      <c r="I154" s="0" t="s">
        <v>4553</v>
      </c>
      <c r="K154" s="4" t="e">
        <f aca="false">VLOOKUP(I154,'[1]43-RS'!K$1:K$1048576,1,0)</f>
        <v>#N/A</v>
      </c>
      <c r="N154" s="0" t="n">
        <v>3277</v>
      </c>
    </row>
    <row r="155" customFormat="false" ht="12.8" hidden="false" customHeight="false" outlineLevel="0" collapsed="false">
      <c r="B155" s="0" t="n">
        <v>430745</v>
      </c>
      <c r="C155" s="0" t="n">
        <v>4</v>
      </c>
      <c r="D155" s="0" t="n">
        <v>43</v>
      </c>
      <c r="E155" s="2" t="n">
        <f aca="false">VLOOKUP(B155,'10'!$B$2:$F$5570,4,0)</f>
        <v>-27.3603</v>
      </c>
      <c r="F155" s="2" t="n">
        <f aca="false">VLOOKUP(B155,'10'!$B$2:$F$5570,5,0)</f>
        <v>-53.9891</v>
      </c>
      <c r="G155" s="3" t="n">
        <f aca="false">VLOOKUP(B155,'10'!$B$2:$J$5570,6,0)</f>
        <v>3202.20848351604</v>
      </c>
      <c r="H155" s="0" t="n">
        <f aca="false">IFERROR(IF(I155=K155,0,1),1)</f>
        <v>1</v>
      </c>
      <c r="I155" s="0" t="s">
        <v>4554</v>
      </c>
      <c r="K155" s="4" t="e">
        <f aca="false">VLOOKUP(I155,'[1]43-RS'!K$1:K$1048576,1,0)</f>
        <v>#N/A</v>
      </c>
      <c r="N155" s="0" t="n">
        <v>2969</v>
      </c>
    </row>
    <row r="156" customFormat="false" ht="12.8" hidden="false" customHeight="false" outlineLevel="0" collapsed="false">
      <c r="B156" s="0" t="n">
        <v>430750</v>
      </c>
      <c r="C156" s="0" t="n">
        <v>4</v>
      </c>
      <c r="D156" s="0" t="n">
        <v>43</v>
      </c>
      <c r="E156" s="2" t="n">
        <f aca="false">VLOOKUP(B156,'10'!$B$2:$F$5570,4,0)</f>
        <v>-28.7286</v>
      </c>
      <c r="F156" s="2" t="n">
        <f aca="false">VLOOKUP(B156,'10'!$B$2:$F$5570,5,0)</f>
        <v>-52.8461</v>
      </c>
      <c r="G156" s="3" t="n">
        <f aca="false">VLOOKUP(B156,'10'!$B$2:$J$5570,6,0)</f>
        <v>16808.0892580377</v>
      </c>
      <c r="H156" s="0" t="n">
        <f aca="false">IFERROR(IF(I156=K156,0,1),1)</f>
        <v>0</v>
      </c>
      <c r="I156" s="0" t="s">
        <v>4555</v>
      </c>
      <c r="K156" s="4" t="str">
        <f aca="false">VLOOKUP(I156,'[1]43-RS'!K$1:K$1048576,1,0)</f>
        <v>'Espumoso'</v>
      </c>
      <c r="N156" s="0" t="n">
        <v>15584</v>
      </c>
    </row>
    <row r="157" customFormat="false" ht="12.8" hidden="false" customHeight="false" outlineLevel="0" collapsed="false">
      <c r="B157" s="0" t="n">
        <v>430755</v>
      </c>
      <c r="C157" s="0" t="n">
        <v>4</v>
      </c>
      <c r="D157" s="0" t="n">
        <v>43</v>
      </c>
      <c r="E157" s="2" t="n">
        <f aca="false">VLOOKUP(B157,'10'!$B$2:$F$5570,4,0)</f>
        <v>-27.9135</v>
      </c>
      <c r="F157" s="2" t="n">
        <f aca="false">VLOOKUP(B157,'10'!$B$2:$F$5570,5,0)</f>
        <v>-52.2635</v>
      </c>
      <c r="G157" s="3" t="n">
        <f aca="false">VLOOKUP(B157,'10'!$B$2:$J$5570,6,0)</f>
        <v>6445.40178426806</v>
      </c>
      <c r="H157" s="0" t="n">
        <f aca="false">IFERROR(IF(I157=K157,0,1),1)</f>
        <v>0</v>
      </c>
      <c r="I157" s="0" t="s">
        <v>4556</v>
      </c>
      <c r="K157" s="4" t="str">
        <f aca="false">VLOOKUP(I157,'[1]43-RS'!K$1:K$1048576,1,0)</f>
        <v>'Estacao'</v>
      </c>
      <c r="N157" s="0" t="n">
        <v>5976</v>
      </c>
    </row>
    <row r="158" customFormat="false" ht="12.8" hidden="false" customHeight="false" outlineLevel="0" collapsed="false">
      <c r="B158" s="0" t="n">
        <v>430760</v>
      </c>
      <c r="C158" s="0" t="n">
        <v>4</v>
      </c>
      <c r="D158" s="0" t="n">
        <v>43</v>
      </c>
      <c r="E158" s="2" t="n">
        <f aca="false">VLOOKUP(B158,'10'!$B$2:$F$5570,4,0)</f>
        <v>-29.6535</v>
      </c>
      <c r="F158" s="2" t="n">
        <f aca="false">VLOOKUP(B158,'10'!$B$2:$F$5570,5,0)</f>
        <v>-51.1843</v>
      </c>
      <c r="G158" s="3" t="n">
        <f aca="false">VLOOKUP(B158,'10'!$B$2:$J$5570,6,0)</f>
        <v>53220.9422765575</v>
      </c>
      <c r="H158" s="0" t="n">
        <f aca="false">IFERROR(IF(I158=K158,0,1),1)</f>
        <v>0</v>
      </c>
      <c r="I158" s="0" t="s">
        <v>4557</v>
      </c>
      <c r="K158" s="4" t="str">
        <f aca="false">VLOOKUP(I158,'[1]43-RS'!K$1:K$1048576,1,0)</f>
        <v>'Estancia_Velha'</v>
      </c>
      <c r="N158" s="0" t="n">
        <v>49345</v>
      </c>
    </row>
    <row r="159" customFormat="false" ht="12.8" hidden="false" customHeight="false" outlineLevel="0" collapsed="false">
      <c r="B159" s="0" t="n">
        <v>430770</v>
      </c>
      <c r="C159" s="0" t="n">
        <v>4</v>
      </c>
      <c r="D159" s="0" t="n">
        <v>43</v>
      </c>
      <c r="E159" s="2" t="n">
        <f aca="false">VLOOKUP(B159,'10'!$B$2:$F$5570,4,0)</f>
        <v>-29.852</v>
      </c>
      <c r="F159" s="2" t="n">
        <f aca="false">VLOOKUP(B159,'10'!$B$2:$F$5570,5,0)</f>
        <v>-51.1841</v>
      </c>
      <c r="G159" s="3" t="n">
        <f aca="false">VLOOKUP(B159,'10'!$B$2:$J$5570,6,0)</f>
        <v>89649.9735124072</v>
      </c>
      <c r="H159" s="0" t="n">
        <f aca="false">IFERROR(IF(I159=K159,0,1),1)</f>
        <v>0</v>
      </c>
      <c r="I159" s="0" t="s">
        <v>4558</v>
      </c>
      <c r="K159" s="4" t="str">
        <f aca="false">VLOOKUP(I159,'[1]43-RS'!K$1:K$1048576,1,0)</f>
        <v>'Esteio'</v>
      </c>
      <c r="N159" s="0" t="n">
        <v>83121</v>
      </c>
    </row>
    <row r="160" customFormat="false" ht="12.8" hidden="false" customHeight="false" outlineLevel="0" collapsed="false">
      <c r="B160" s="0" t="n">
        <v>430780</v>
      </c>
      <c r="C160" s="0" t="n">
        <v>4</v>
      </c>
      <c r="D160" s="0" t="n">
        <v>43</v>
      </c>
      <c r="E160" s="2" t="n">
        <f aca="false">VLOOKUP(B160,'10'!$B$2:$F$5570,4,0)</f>
        <v>-29.5002</v>
      </c>
      <c r="F160" s="2" t="n">
        <f aca="false">VLOOKUP(B160,'10'!$B$2:$F$5570,5,0)</f>
        <v>-51.9495</v>
      </c>
      <c r="G160" s="3" t="n">
        <f aca="false">VLOOKUP(B160,'10'!$B$2:$J$5570,6,0)</f>
        <v>36476.4873400177</v>
      </c>
      <c r="H160" s="0" t="n">
        <f aca="false">IFERROR(IF(I160=K160,0,1),1)</f>
        <v>0</v>
      </c>
      <c r="I160" s="0" t="s">
        <v>4559</v>
      </c>
      <c r="K160" s="4" t="str">
        <f aca="false">VLOOKUP(I160,'[1]43-RS'!K$1:K$1048576,1,0)</f>
        <v>'Estrela'</v>
      </c>
      <c r="N160" s="0" t="n">
        <v>33820</v>
      </c>
    </row>
    <row r="161" customFormat="false" ht="12.8" hidden="false" customHeight="false" outlineLevel="0" collapsed="false">
      <c r="B161" s="0" t="n">
        <v>430781</v>
      </c>
      <c r="C161" s="0" t="n">
        <v>4</v>
      </c>
      <c r="D161" s="0" t="n">
        <v>43</v>
      </c>
      <c r="E161" s="2" t="n">
        <f aca="false">VLOOKUP(B161,'10'!$B$2:$F$5570,4,0)</f>
        <v>-29.1713</v>
      </c>
      <c r="F161" s="2" t="n">
        <f aca="false">VLOOKUP(B161,'10'!$B$2:$F$5570,5,0)</f>
        <v>-53.1639</v>
      </c>
      <c r="G161" s="3" t="n">
        <f aca="false">VLOOKUP(B161,'10'!$B$2:$J$5570,6,0)</f>
        <v>3947.48502851759</v>
      </c>
      <c r="H161" s="0" t="n">
        <f aca="false">IFERROR(IF(I161=K161,0,1),1)</f>
        <v>1</v>
      </c>
      <c r="I161" s="0" t="s">
        <v>4560</v>
      </c>
      <c r="K161" s="4" t="e">
        <f aca="false">VLOOKUP(I161,'[1]43-RS'!K$1:K$1048576,1,0)</f>
        <v>#N/A</v>
      </c>
      <c r="N161" s="0" t="n">
        <v>3660</v>
      </c>
    </row>
    <row r="162" customFormat="false" ht="12.8" hidden="false" customHeight="false" outlineLevel="0" collapsed="false">
      <c r="B162" s="0" t="n">
        <v>430783</v>
      </c>
      <c r="C162" s="0" t="n">
        <v>4</v>
      </c>
      <c r="D162" s="0" t="n">
        <v>43</v>
      </c>
      <c r="E162" s="2" t="n">
        <f aca="false">VLOOKUP(B162,'10'!$B$2:$F$5570,4,0)</f>
        <v>-28.5315</v>
      </c>
      <c r="F162" s="2" t="n">
        <f aca="false">VLOOKUP(B162,'10'!$B$2:$F$5570,5,0)</f>
        <v>-54.1506</v>
      </c>
      <c r="G162" s="3" t="n">
        <f aca="false">VLOOKUP(B162,'10'!$B$2:$J$5570,6,0)</f>
        <v>2651.07054647438</v>
      </c>
      <c r="H162" s="0" t="n">
        <f aca="false">IFERROR(IF(I162=K162,0,1),1)</f>
        <v>1</v>
      </c>
      <c r="I162" s="0" t="s">
        <v>4561</v>
      </c>
      <c r="K162" s="4" t="e">
        <f aca="false">VLOOKUP(I162,'[1]43-RS'!K$1:K$1048576,1,0)</f>
        <v>#N/A</v>
      </c>
      <c r="N162" s="0" t="n">
        <v>2458</v>
      </c>
    </row>
    <row r="163" customFormat="false" ht="12.8" hidden="false" customHeight="false" outlineLevel="0" collapsed="false">
      <c r="B163" s="0" t="n">
        <v>430786</v>
      </c>
      <c r="C163" s="0" t="n">
        <v>4</v>
      </c>
      <c r="D163" s="0" t="n">
        <v>43</v>
      </c>
      <c r="E163" s="2" t="n">
        <f aca="false">VLOOKUP(B163,'10'!$B$2:$F$5570,4,0)</f>
        <v>-28.8794</v>
      </c>
      <c r="F163" s="2" t="n">
        <f aca="false">VLOOKUP(B163,'10'!$B$2:$F$5570,5,0)</f>
        <v>-51.7014</v>
      </c>
      <c r="G163" s="3" t="n">
        <f aca="false">VLOOKUP(B163,'10'!$B$2:$J$5570,6,0)</f>
        <v>2934.7286236602</v>
      </c>
      <c r="H163" s="0" t="n">
        <f aca="false">IFERROR(IF(I163=K163,0,1),1)</f>
        <v>1</v>
      </c>
      <c r="I163" s="0" t="s">
        <v>4562</v>
      </c>
      <c r="K163" s="4" t="e">
        <f aca="false">VLOOKUP(I163,'[1]43-RS'!K$1:K$1048576,1,0)</f>
        <v>#N/A</v>
      </c>
      <c r="N163" s="0" t="n">
        <v>2721</v>
      </c>
    </row>
    <row r="164" customFormat="false" ht="12.8" hidden="false" customHeight="false" outlineLevel="0" collapsed="false">
      <c r="B164" s="0" t="n">
        <v>430790</v>
      </c>
      <c r="C164" s="0" t="n">
        <v>4</v>
      </c>
      <c r="D164" s="0" t="n">
        <v>43</v>
      </c>
      <c r="E164" s="2" t="n">
        <f aca="false">VLOOKUP(B164,'10'!$B$2:$F$5570,4,0)</f>
        <v>-29.2227</v>
      </c>
      <c r="F164" s="2" t="n">
        <f aca="false">VLOOKUP(B164,'10'!$B$2:$F$5570,5,0)</f>
        <v>-51.3419</v>
      </c>
      <c r="G164" s="3" t="n">
        <f aca="false">VLOOKUP(B164,'10'!$B$2:$J$5570,6,0)</f>
        <v>77191.6676204928</v>
      </c>
      <c r="H164" s="0" t="n">
        <f aca="false">IFERROR(IF(I164=K164,0,1),1)</f>
        <v>0</v>
      </c>
      <c r="I164" s="0" t="s">
        <v>4563</v>
      </c>
      <c r="K164" s="4" t="str">
        <f aca="false">VLOOKUP(I164,'[1]43-RS'!K$1:K$1048576,1,0)</f>
        <v>'Farroupilha'</v>
      </c>
      <c r="N164" s="0" t="n">
        <v>71570</v>
      </c>
    </row>
    <row r="165" customFormat="false" ht="12.8" hidden="false" customHeight="false" outlineLevel="0" collapsed="false">
      <c r="B165" s="0" t="n">
        <v>430800</v>
      </c>
      <c r="C165" s="0" t="n">
        <v>4</v>
      </c>
      <c r="D165" s="0" t="n">
        <v>43</v>
      </c>
      <c r="E165" s="2" t="n">
        <f aca="false">VLOOKUP(B165,'10'!$B$2:$F$5570,4,0)</f>
        <v>-29.5788</v>
      </c>
      <c r="F165" s="2" t="n">
        <f aca="false">VLOOKUP(B165,'10'!$B$2:$F$5570,5,0)</f>
        <v>-53.4484</v>
      </c>
      <c r="G165" s="3" t="n">
        <f aca="false">VLOOKUP(B165,'10'!$B$2:$J$5570,6,0)</f>
        <v>7215.48492917559</v>
      </c>
      <c r="H165" s="0" t="n">
        <f aca="false">IFERROR(IF(I165=K165,0,1),1)</f>
        <v>0</v>
      </c>
      <c r="I165" s="0" t="s">
        <v>4564</v>
      </c>
      <c r="K165" s="4" t="str">
        <f aca="false">VLOOKUP(I165,'[1]43-RS'!K$1:K$1048576,1,0)</f>
        <v>'Faxinal_Do_Soturno'</v>
      </c>
      <c r="N165" s="0" t="n">
        <v>6690</v>
      </c>
    </row>
    <row r="166" customFormat="false" ht="12.8" hidden="false" customHeight="false" outlineLevel="0" collapsed="false">
      <c r="B166" s="0" t="n">
        <v>430805</v>
      </c>
      <c r="C166" s="0" t="n">
        <v>4</v>
      </c>
      <c r="D166" s="0" t="n">
        <v>43</v>
      </c>
      <c r="E166" s="2" t="n">
        <f aca="false">VLOOKUP(B166,'10'!$B$2:$F$5570,4,0)</f>
        <v>-27.4238</v>
      </c>
      <c r="F166" s="2" t="n">
        <f aca="false">VLOOKUP(B166,'10'!$B$2:$F$5570,5,0)</f>
        <v>-52.6789</v>
      </c>
      <c r="G166" s="3" t="n">
        <f aca="false">VLOOKUP(B166,'10'!$B$2:$J$5570,6,0)</f>
        <v>2530.27319041045</v>
      </c>
      <c r="H166" s="0" t="n">
        <f aca="false">IFERROR(IF(I166=K166,0,1),1)</f>
        <v>1</v>
      </c>
      <c r="I166" s="0" t="s">
        <v>4565</v>
      </c>
      <c r="K166" s="4" t="e">
        <f aca="false">VLOOKUP(I166,'[1]43-RS'!K$1:K$1048576,1,0)</f>
        <v>#N/A</v>
      </c>
      <c r="N166" s="0" t="n">
        <v>2346</v>
      </c>
    </row>
    <row r="167" customFormat="false" ht="12.8" hidden="false" customHeight="false" outlineLevel="0" collapsed="false">
      <c r="B167" s="0" t="n">
        <v>430807</v>
      </c>
      <c r="C167" s="0" t="n">
        <v>4</v>
      </c>
      <c r="D167" s="0" t="n">
        <v>43</v>
      </c>
      <c r="E167" s="2" t="n">
        <f aca="false">VLOOKUP(B167,'10'!$B$2:$F$5570,4,0)</f>
        <v>-29.5885</v>
      </c>
      <c r="F167" s="2" t="n">
        <f aca="false">VLOOKUP(B167,'10'!$B$2:$F$5570,5,0)</f>
        <v>-51.8217</v>
      </c>
      <c r="G167" s="3" t="n">
        <f aca="false">VLOOKUP(B167,'10'!$B$2:$J$5570,6,0)</f>
        <v>4804.93054700706</v>
      </c>
      <c r="H167" s="0" t="n">
        <f aca="false">IFERROR(IF(I167=K167,0,1),1)</f>
        <v>1</v>
      </c>
      <c r="I167" s="0" t="s">
        <v>4566</v>
      </c>
      <c r="K167" s="4" t="e">
        <f aca="false">VLOOKUP(I167,'[1]43-RS'!K$1:K$1048576,1,0)</f>
        <v>#N/A</v>
      </c>
      <c r="N167" s="0" t="n">
        <v>4455</v>
      </c>
    </row>
    <row r="168" customFormat="false" ht="12.8" hidden="false" customHeight="false" outlineLevel="0" collapsed="false">
      <c r="B168" s="0" t="n">
        <v>430810</v>
      </c>
      <c r="C168" s="0" t="n">
        <v>4</v>
      </c>
      <c r="D168" s="0" t="n">
        <v>43</v>
      </c>
      <c r="E168" s="2" t="n">
        <f aca="false">VLOOKUP(B168,'10'!$B$2:$F$5570,4,0)</f>
        <v>-29.4527</v>
      </c>
      <c r="F168" s="2" t="n">
        <f aca="false">VLOOKUP(B168,'10'!$B$2:$F$5570,5,0)</f>
        <v>-51.3032</v>
      </c>
      <c r="G168" s="3" t="n">
        <f aca="false">VLOOKUP(B168,'10'!$B$2:$J$5570,6,0)</f>
        <v>14507.5467537131</v>
      </c>
      <c r="H168" s="0" t="n">
        <f aca="false">IFERROR(IF(I168=K168,0,1),1)</f>
        <v>0</v>
      </c>
      <c r="I168" s="0" t="s">
        <v>4567</v>
      </c>
      <c r="K168" s="4" t="str">
        <f aca="false">VLOOKUP(I168,'[1]43-RS'!K$1:K$1048576,1,0)</f>
        <v>'Feliz'</v>
      </c>
      <c r="N168" s="0" t="n">
        <v>13451</v>
      </c>
    </row>
    <row r="169" customFormat="false" ht="12.8" hidden="false" customHeight="false" outlineLevel="0" collapsed="false">
      <c r="B169" s="0" t="n">
        <v>430820</v>
      </c>
      <c r="C169" s="0" t="n">
        <v>4</v>
      </c>
      <c r="D169" s="0" t="n">
        <v>43</v>
      </c>
      <c r="E169" s="2" t="n">
        <f aca="false">VLOOKUP(B169,'10'!$B$2:$F$5570,4,0)</f>
        <v>-29.0261</v>
      </c>
      <c r="F169" s="2" t="n">
        <f aca="false">VLOOKUP(B169,'10'!$B$2:$F$5570,5,0)</f>
        <v>-51.1875</v>
      </c>
      <c r="G169" s="3" t="n">
        <f aca="false">VLOOKUP(B169,'10'!$B$2:$J$5570,6,0)</f>
        <v>32820.2102234399</v>
      </c>
      <c r="H169" s="0" t="n">
        <f aca="false">IFERROR(IF(I169=K169,0,1),1)</f>
        <v>0</v>
      </c>
      <c r="I169" s="0" t="s">
        <v>4568</v>
      </c>
      <c r="K169" s="4" t="str">
        <f aca="false">VLOOKUP(I169,'[1]43-RS'!K$1:K$1048576,1,0)</f>
        <v>'Flores_Da_Cunha'</v>
      </c>
      <c r="N169" s="0" t="n">
        <v>30430</v>
      </c>
    </row>
    <row r="170" customFormat="false" ht="12.8" hidden="false" customHeight="false" outlineLevel="0" collapsed="false">
      <c r="B170" s="0" t="n">
        <v>430825</v>
      </c>
      <c r="C170" s="0" t="n">
        <v>4</v>
      </c>
      <c r="D170" s="0" t="n">
        <v>43</v>
      </c>
      <c r="E170" s="2" t="n">
        <f aca="false">VLOOKUP(B170,'10'!$B$2:$F$5570,4,0)</f>
        <v>-27.8614</v>
      </c>
      <c r="F170" s="2" t="n">
        <f aca="false">VLOOKUP(B170,'10'!$B$2:$F$5570,5,0)</f>
        <v>-52.0838</v>
      </c>
      <c r="G170" s="3" t="n">
        <f aca="false">VLOOKUP(B170,'10'!$B$2:$J$5570,6,0)</f>
        <v>1937.07188831082</v>
      </c>
      <c r="H170" s="0" t="n">
        <f aca="false">IFERROR(IF(I170=K170,0,1),1)</f>
        <v>1</v>
      </c>
      <c r="I170" s="0" t="s">
        <v>4569</v>
      </c>
      <c r="K170" s="4" t="e">
        <f aca="false">VLOOKUP(I170,'[1]43-RS'!K$1:K$1048576,1,0)</f>
        <v>#N/A</v>
      </c>
      <c r="N170" s="0" t="n">
        <v>1796</v>
      </c>
    </row>
    <row r="171" customFormat="false" ht="12.8" hidden="false" customHeight="false" outlineLevel="0" collapsed="false">
      <c r="B171" s="0" t="n">
        <v>430830</v>
      </c>
      <c r="C171" s="0" t="n">
        <v>4</v>
      </c>
      <c r="D171" s="0" t="n">
        <v>43</v>
      </c>
      <c r="E171" s="2" t="n">
        <f aca="false">VLOOKUP(B171,'10'!$B$2:$F$5570,4,0)</f>
        <v>-28.9817</v>
      </c>
      <c r="F171" s="2" t="n">
        <f aca="false">VLOOKUP(B171,'10'!$B$2:$F$5570,5,0)</f>
        <v>-52.3445</v>
      </c>
      <c r="G171" s="3" t="n">
        <f aca="false">VLOOKUP(B171,'10'!$B$2:$J$5570,6,0)</f>
        <v>11184.5409141332</v>
      </c>
      <c r="H171" s="0" t="n">
        <f aca="false">IFERROR(IF(I171=K171,0,1),1)</f>
        <v>1</v>
      </c>
      <c r="I171" s="0" t="s">
        <v>4570</v>
      </c>
      <c r="K171" s="4" t="e">
        <f aca="false">VLOOKUP(I171,'[1]43-RS'!K$1:K$1048576,1,0)</f>
        <v>#N/A</v>
      </c>
      <c r="N171" s="0" t="n">
        <v>10370</v>
      </c>
    </row>
    <row r="172" customFormat="false" ht="12.8" hidden="false" customHeight="false" outlineLevel="0" collapsed="false">
      <c r="B172" s="0" t="n">
        <v>430840</v>
      </c>
      <c r="C172" s="0" t="n">
        <v>4</v>
      </c>
      <c r="D172" s="0" t="n">
        <v>43</v>
      </c>
      <c r="E172" s="2" t="n">
        <f aca="false">VLOOKUP(B172,'10'!$B$2:$F$5570,4,0)</f>
        <v>-30.0035</v>
      </c>
      <c r="F172" s="2" t="n">
        <f aca="false">VLOOKUP(B172,'10'!$B$2:$F$5570,5,0)</f>
        <v>-53.4959</v>
      </c>
      <c r="G172" s="3" t="n">
        <f aca="false">VLOOKUP(B172,'10'!$B$2:$J$5570,6,0)</f>
        <v>7242.44862472557</v>
      </c>
      <c r="H172" s="0" t="n">
        <f aca="false">IFERROR(IF(I172=K172,0,1),1)</f>
        <v>0</v>
      </c>
      <c r="I172" s="0" t="s">
        <v>4571</v>
      </c>
      <c r="K172" s="4" t="str">
        <f aca="false">VLOOKUP(I172,'[1]43-RS'!K$1:K$1048576,1,0)</f>
        <v>'Formigueiro'</v>
      </c>
      <c r="N172" s="0" t="n">
        <v>6715</v>
      </c>
    </row>
    <row r="173" customFormat="false" ht="12.8" hidden="false" customHeight="false" outlineLevel="0" collapsed="false">
      <c r="B173" s="0" t="n">
        <v>430843</v>
      </c>
      <c r="C173" s="0" t="n">
        <v>4</v>
      </c>
      <c r="D173" s="0" t="n">
        <v>43</v>
      </c>
      <c r="E173" s="2" t="n">
        <f aca="false">VLOOKUP(B173,'10'!$B$2:$F$5570,4,0)</f>
        <v>-29.3828</v>
      </c>
      <c r="F173" s="2" t="n">
        <f aca="false">VLOOKUP(B173,'10'!$B$2:$F$5570,5,0)</f>
        <v>-52.0981</v>
      </c>
      <c r="G173" s="3" t="n">
        <f aca="false">VLOOKUP(B173,'10'!$B$2:$J$5570,6,0)</f>
        <v>2614.3999205264</v>
      </c>
      <c r="H173" s="0" t="n">
        <f aca="false">IFERROR(IF(I173=K173,0,1),1)</f>
        <v>1</v>
      </c>
      <c r="I173" s="0" t="s">
        <v>4572</v>
      </c>
      <c r="K173" s="4" t="e">
        <f aca="false">VLOOKUP(I173,'[1]43-RS'!K$1:K$1048576,1,0)</f>
        <v>#N/A</v>
      </c>
      <c r="N173" s="0" t="n">
        <v>2424</v>
      </c>
    </row>
    <row r="174" customFormat="false" ht="12.8" hidden="false" customHeight="false" outlineLevel="0" collapsed="false">
      <c r="B174" s="0" t="n">
        <v>430845</v>
      </c>
      <c r="C174" s="0" t="n">
        <v>4</v>
      </c>
      <c r="D174" s="0" t="n">
        <v>43</v>
      </c>
      <c r="E174" s="2" t="n">
        <f aca="false">VLOOKUP(B174,'10'!$B$2:$F$5570,4,0)</f>
        <v>-28.7986</v>
      </c>
      <c r="F174" s="2" t="n">
        <f aca="false">VLOOKUP(B174,'10'!$B$2:$F$5570,5,0)</f>
        <v>-53.2249</v>
      </c>
      <c r="G174" s="3" t="n">
        <f aca="false">VLOOKUP(B174,'10'!$B$2:$J$5570,6,0)</f>
        <v>4698.15431262913</v>
      </c>
      <c r="H174" s="0" t="n">
        <f aca="false">IFERROR(IF(I174=K174,0,1),1)</f>
        <v>0</v>
      </c>
      <c r="I174" s="0" t="s">
        <v>4573</v>
      </c>
      <c r="K174" s="4" t="str">
        <f aca="false">VLOOKUP(I174,'[1]43-RS'!K$1:K$1048576,1,0)</f>
        <v>'Fortaleza_Dos_Valos'</v>
      </c>
      <c r="N174" s="0" t="n">
        <v>4356</v>
      </c>
    </row>
    <row r="175" customFormat="false" ht="12.8" hidden="false" customHeight="false" outlineLevel="0" collapsed="false">
      <c r="B175" s="0" t="n">
        <v>430850</v>
      </c>
      <c r="C175" s="0" t="n">
        <v>4</v>
      </c>
      <c r="D175" s="0" t="n">
        <v>43</v>
      </c>
      <c r="E175" s="2" t="n">
        <f aca="false">VLOOKUP(B175,'10'!$B$2:$F$5570,4,0)</f>
        <v>-27.3586</v>
      </c>
      <c r="F175" s="2" t="n">
        <f aca="false">VLOOKUP(B175,'10'!$B$2:$F$5570,5,0)</f>
        <v>-53.3958</v>
      </c>
      <c r="G175" s="3" t="n">
        <f aca="false">VLOOKUP(B175,'10'!$B$2:$J$5570,6,0)</f>
        <v>33564.4082206195</v>
      </c>
      <c r="H175" s="0" t="n">
        <f aca="false">IFERROR(IF(I175=K175,0,1),1)</f>
        <v>0</v>
      </c>
      <c r="I175" s="0" t="s">
        <v>4574</v>
      </c>
      <c r="K175" s="4" t="str">
        <f aca="false">VLOOKUP(I175,'[1]43-RS'!K$1:K$1048576,1,0)</f>
        <v>'Frederico_Westphalen'</v>
      </c>
      <c r="N175" s="0" t="n">
        <v>31120</v>
      </c>
    </row>
    <row r="176" customFormat="false" ht="12.8" hidden="false" customHeight="false" outlineLevel="0" collapsed="false">
      <c r="B176" s="0" t="n">
        <v>430860</v>
      </c>
      <c r="C176" s="0" t="n">
        <v>4</v>
      </c>
      <c r="D176" s="0" t="n">
        <v>43</v>
      </c>
      <c r="E176" s="2" t="n">
        <f aca="false">VLOOKUP(B176,'10'!$B$2:$F$5570,4,0)</f>
        <v>-29.259</v>
      </c>
      <c r="F176" s="2" t="n">
        <f aca="false">VLOOKUP(B176,'10'!$B$2:$F$5570,5,0)</f>
        <v>-51.5352</v>
      </c>
      <c r="G176" s="3" t="n">
        <f aca="false">VLOOKUP(B176,'10'!$B$2:$J$5570,6,0)</f>
        <v>37408.3526582251</v>
      </c>
      <c r="H176" s="0" t="n">
        <f aca="false">IFERROR(IF(I176=K176,0,1),1)</f>
        <v>0</v>
      </c>
      <c r="I176" s="0" t="s">
        <v>4575</v>
      </c>
      <c r="K176" s="4" t="str">
        <f aca="false">VLOOKUP(I176,'[1]43-RS'!K$1:K$1048576,1,0)</f>
        <v>'Garibaldi'</v>
      </c>
      <c r="N176" s="0" t="n">
        <v>34684</v>
      </c>
    </row>
    <row r="177" customFormat="false" ht="12.8" hidden="false" customHeight="false" outlineLevel="0" collapsed="false">
      <c r="B177" s="0" t="n">
        <v>430865</v>
      </c>
      <c r="C177" s="0" t="n">
        <v>4</v>
      </c>
      <c r="D177" s="0" t="n">
        <v>43</v>
      </c>
      <c r="E177" s="2" t="n">
        <f aca="false">VLOOKUP(B177,'10'!$B$2:$F$5570,4,0)</f>
        <v>-28.1944</v>
      </c>
      <c r="F177" s="2" t="n">
        <f aca="false">VLOOKUP(B177,'10'!$B$2:$F$5570,5,0)</f>
        <v>-55.6383</v>
      </c>
      <c r="G177" s="3" t="n">
        <f aca="false">VLOOKUP(B177,'10'!$B$2:$J$5570,6,0)</f>
        <v>3195.73719658405</v>
      </c>
      <c r="H177" s="0" t="n">
        <f aca="false">IFERROR(IF(I177=K177,0,1),1)</f>
        <v>1</v>
      </c>
      <c r="I177" s="0" t="s">
        <v>4576</v>
      </c>
      <c r="K177" s="4" t="e">
        <f aca="false">VLOOKUP(I177,'[1]43-RS'!K$1:K$1048576,1,0)</f>
        <v>#N/A</v>
      </c>
      <c r="N177" s="0" t="n">
        <v>2963</v>
      </c>
    </row>
    <row r="178" customFormat="false" ht="12.8" hidden="false" customHeight="false" outlineLevel="0" collapsed="false">
      <c r="B178" s="0" t="n">
        <v>430870</v>
      </c>
      <c r="C178" s="0" t="n">
        <v>4</v>
      </c>
      <c r="D178" s="0" t="n">
        <v>43</v>
      </c>
      <c r="E178" s="2" t="n">
        <f aca="false">VLOOKUP(B178,'10'!$B$2:$F$5570,4,0)</f>
        <v>-27.5856</v>
      </c>
      <c r="F178" s="2" t="n">
        <f aca="false">VLOOKUP(B178,'10'!$B$2:$F$5570,5,0)</f>
        <v>-52.0915</v>
      </c>
      <c r="G178" s="3" t="n">
        <f aca="false">VLOOKUP(B178,'10'!$B$2:$J$5570,6,0)</f>
        <v>6018.29684675632</v>
      </c>
      <c r="H178" s="0" t="n">
        <f aca="false">IFERROR(IF(I178=K178,0,1),1)</f>
        <v>0</v>
      </c>
      <c r="I178" s="0" t="s">
        <v>4577</v>
      </c>
      <c r="K178" s="4" t="str">
        <f aca="false">VLOOKUP(I178,'[1]43-RS'!K$1:K$1048576,1,0)</f>
        <v>'Gaurama'</v>
      </c>
      <c r="N178" s="0" t="n">
        <v>5580</v>
      </c>
    </row>
    <row r="179" customFormat="false" ht="12.8" hidden="false" customHeight="false" outlineLevel="0" collapsed="false">
      <c r="B179" s="0" t="n">
        <v>430880</v>
      </c>
      <c r="C179" s="0" t="n">
        <v>4</v>
      </c>
      <c r="D179" s="0" t="n">
        <v>43</v>
      </c>
      <c r="E179" s="2" t="n">
        <f aca="false">VLOOKUP(B179,'10'!$B$2:$F$5570,4,0)</f>
        <v>-29.9032</v>
      </c>
      <c r="F179" s="2" t="n">
        <f aca="false">VLOOKUP(B179,'10'!$B$2:$F$5570,5,0)</f>
        <v>-51.7612</v>
      </c>
      <c r="G179" s="3" t="n">
        <f aca="false">VLOOKUP(B179,'10'!$B$2:$J$5570,6,0)</f>
        <v>9069.50863519245</v>
      </c>
      <c r="H179" s="0" t="n">
        <f aca="false">IFERROR(IF(I179=K179,0,1),1)</f>
        <v>1</v>
      </c>
      <c r="I179" s="0" t="s">
        <v>4578</v>
      </c>
      <c r="K179" s="4" t="e">
        <f aca="false">VLOOKUP(I179,'[1]43-RS'!K$1:K$1048576,1,0)</f>
        <v>#N/A</v>
      </c>
      <c r="N179" s="0" t="n">
        <v>8409</v>
      </c>
    </row>
    <row r="180" customFormat="false" ht="12.8" hidden="false" customHeight="false" outlineLevel="0" collapsed="false">
      <c r="B180" s="0" t="n">
        <v>430885</v>
      </c>
      <c r="C180" s="0" t="n">
        <v>4</v>
      </c>
      <c r="D180" s="0" t="n">
        <v>43</v>
      </c>
      <c r="E180" s="2" t="n">
        <f aca="false">VLOOKUP(B180,'10'!$B$2:$F$5570,4,0)</f>
        <v>-28.4316</v>
      </c>
      <c r="F180" s="2" t="n">
        <f aca="false">VLOOKUP(B180,'10'!$B$2:$F$5570,5,0)</f>
        <v>-52.0337</v>
      </c>
      <c r="G180" s="3" t="n">
        <f aca="false">VLOOKUP(B180,'10'!$B$2:$J$5570,6,0)</f>
        <v>1770.97552372292</v>
      </c>
      <c r="H180" s="0" t="n">
        <f aca="false">IFERROR(IF(I180=K180,0,1),1)</f>
        <v>1</v>
      </c>
      <c r="I180" s="0" t="s">
        <v>4579</v>
      </c>
      <c r="K180" s="4" t="e">
        <f aca="false">VLOOKUP(I180,'[1]43-RS'!K$1:K$1048576,1,0)</f>
        <v>#N/A</v>
      </c>
      <c r="N180" s="0" t="n">
        <v>1642</v>
      </c>
    </row>
    <row r="181" customFormat="false" ht="12.8" hidden="false" customHeight="false" outlineLevel="0" collapsed="false">
      <c r="B181" s="0" t="n">
        <v>430890</v>
      </c>
      <c r="C181" s="0" t="n">
        <v>4</v>
      </c>
      <c r="D181" s="0" t="n">
        <v>43</v>
      </c>
      <c r="E181" s="2" t="n">
        <f aca="false">VLOOKUP(B181,'10'!$B$2:$F$5570,4,0)</f>
        <v>-27.8911</v>
      </c>
      <c r="F181" s="2" t="n">
        <f aca="false">VLOOKUP(B181,'10'!$B$2:$F$5570,5,0)</f>
        <v>-52.2294</v>
      </c>
      <c r="G181" s="3" t="n">
        <f aca="false">VLOOKUP(B181,'10'!$B$2:$J$5570,6,0)</f>
        <v>17515.6166292693</v>
      </c>
      <c r="H181" s="0" t="n">
        <f aca="false">IFERROR(IF(I181=K181,0,1),1)</f>
        <v>0</v>
      </c>
      <c r="I181" s="0" t="s">
        <v>4580</v>
      </c>
      <c r="K181" s="4" t="str">
        <f aca="false">VLOOKUP(I181,'[1]43-RS'!K$1:K$1048576,1,0)</f>
        <v>'Getulio_Vargas'</v>
      </c>
      <c r="N181" s="0" t="n">
        <v>16240</v>
      </c>
    </row>
    <row r="182" customFormat="false" ht="12.8" hidden="false" customHeight="false" outlineLevel="0" collapsed="false">
      <c r="B182" s="0" t="n">
        <v>430900</v>
      </c>
      <c r="C182" s="0" t="n">
        <v>4</v>
      </c>
      <c r="D182" s="0" t="n">
        <v>43</v>
      </c>
      <c r="E182" s="2" t="n">
        <f aca="false">VLOOKUP(B182,'10'!$B$2:$F$5570,4,0)</f>
        <v>-28.0297</v>
      </c>
      <c r="F182" s="2" t="n">
        <f aca="false">VLOOKUP(B182,'10'!$B$2:$F$5570,5,0)</f>
        <v>-54.3517</v>
      </c>
      <c r="G182" s="3" t="n">
        <f aca="false">VLOOKUP(B182,'10'!$B$2:$J$5570,6,0)</f>
        <v>17419.6258731113</v>
      </c>
      <c r="H182" s="0" t="n">
        <f aca="false">IFERROR(IF(I182=K182,0,1),1)</f>
        <v>0</v>
      </c>
      <c r="I182" s="0" t="s">
        <v>4581</v>
      </c>
      <c r="K182" s="4" t="str">
        <f aca="false">VLOOKUP(I182,'[1]43-RS'!K$1:K$1048576,1,0)</f>
        <v>'Girua'</v>
      </c>
      <c r="N182" s="0" t="n">
        <v>16151</v>
      </c>
    </row>
    <row r="183" customFormat="false" ht="12.8" hidden="false" customHeight="false" outlineLevel="0" collapsed="false">
      <c r="B183" s="0" t="n">
        <v>430905</v>
      </c>
      <c r="C183" s="0" t="n">
        <v>4</v>
      </c>
      <c r="D183" s="0" t="n">
        <v>43</v>
      </c>
      <c r="E183" s="2" t="n">
        <f aca="false">VLOOKUP(B183,'10'!$B$2:$F$5570,4,0)</f>
        <v>-29.8798</v>
      </c>
      <c r="F183" s="2" t="n">
        <f aca="false">VLOOKUP(B183,'10'!$B$2:$F$5570,5,0)</f>
        <v>-50.7734</v>
      </c>
      <c r="G183" s="3" t="n">
        <f aca="false">VLOOKUP(B183,'10'!$B$2:$J$5570,6,0)</f>
        <v>8615.44000213073</v>
      </c>
      <c r="H183" s="0" t="n">
        <f aca="false">IFERROR(IF(I183=K183,0,1),1)</f>
        <v>1</v>
      </c>
      <c r="I183" s="0" t="s">
        <v>4582</v>
      </c>
      <c r="K183" s="4" t="e">
        <f aca="false">VLOOKUP(I183,'[1]43-RS'!K$1:K$1048576,1,0)</f>
        <v>#N/A</v>
      </c>
      <c r="N183" s="0" t="n">
        <v>7988</v>
      </c>
    </row>
    <row r="184" customFormat="false" ht="12.8" hidden="false" customHeight="false" outlineLevel="0" collapsed="false">
      <c r="B184" s="0" t="n">
        <v>430910</v>
      </c>
      <c r="C184" s="0" t="n">
        <v>4</v>
      </c>
      <c r="D184" s="0" t="n">
        <v>43</v>
      </c>
      <c r="E184" s="2" t="n">
        <f aca="false">VLOOKUP(B184,'10'!$B$2:$F$5570,4,0)</f>
        <v>-29.3734</v>
      </c>
      <c r="F184" s="2" t="n">
        <f aca="false">VLOOKUP(B184,'10'!$B$2:$F$5570,5,0)</f>
        <v>-50.8762</v>
      </c>
      <c r="G184" s="3" t="n">
        <f aca="false">VLOOKUP(B184,'10'!$B$2:$J$5570,6,0)</f>
        <v>38692.9031142263</v>
      </c>
      <c r="H184" s="0" t="n">
        <f aca="false">IFERROR(IF(I184=K184,0,1),1)</f>
        <v>0</v>
      </c>
      <c r="I184" s="0" t="s">
        <v>4583</v>
      </c>
      <c r="K184" s="4" t="str">
        <f aca="false">VLOOKUP(I184,'[1]43-RS'!K$1:K$1048576,1,0)</f>
        <v>'Gramado'</v>
      </c>
      <c r="N184" s="0" t="n">
        <v>35875</v>
      </c>
    </row>
    <row r="185" customFormat="false" ht="12.8" hidden="false" customHeight="false" outlineLevel="0" collapsed="false">
      <c r="B185" s="0" t="n">
        <v>430912</v>
      </c>
      <c r="C185" s="0" t="n">
        <v>4</v>
      </c>
      <c r="D185" s="0" t="n">
        <v>43</v>
      </c>
      <c r="E185" s="2" t="n">
        <f aca="false">VLOOKUP(B185,'10'!$B$2:$F$5570,4,0)</f>
        <v>-27.4429</v>
      </c>
      <c r="F185" s="2" t="n">
        <f aca="false">VLOOKUP(B185,'10'!$B$2:$F$5570,5,0)</f>
        <v>-52.9149</v>
      </c>
      <c r="G185" s="3" t="n">
        <f aca="false">VLOOKUP(B185,'10'!$B$2:$J$5570,6,0)</f>
        <v>2271.42171313061</v>
      </c>
      <c r="H185" s="0" t="n">
        <f aca="false">IFERROR(IF(I185=K185,0,1),1)</f>
        <v>1</v>
      </c>
      <c r="I185" s="0" t="s">
        <v>4584</v>
      </c>
      <c r="K185" s="4" t="e">
        <f aca="false">VLOOKUP(I185,'[1]43-RS'!K$1:K$1048576,1,0)</f>
        <v>#N/A</v>
      </c>
      <c r="N185" s="0" t="n">
        <v>2106</v>
      </c>
    </row>
    <row r="186" customFormat="false" ht="12.8" hidden="false" customHeight="false" outlineLevel="0" collapsed="false">
      <c r="B186" s="0" t="n">
        <v>430915</v>
      </c>
      <c r="C186" s="0" t="n">
        <v>4</v>
      </c>
      <c r="D186" s="0" t="n">
        <v>43</v>
      </c>
      <c r="E186" s="2" t="n">
        <f aca="false">VLOOKUP(B186,'10'!$B$2:$F$5570,4,0)</f>
        <v>-29.2706</v>
      </c>
      <c r="F186" s="2" t="n">
        <f aca="false">VLOOKUP(B186,'10'!$B$2:$F$5570,5,0)</f>
        <v>-52.5795</v>
      </c>
      <c r="G186" s="3" t="n">
        <f aca="false">VLOOKUP(B186,'10'!$B$2:$J$5570,6,0)</f>
        <v>4634.51999113117</v>
      </c>
      <c r="H186" s="0" t="n">
        <f aca="false">IFERROR(IF(I186=K186,0,1),1)</f>
        <v>1</v>
      </c>
      <c r="I186" s="0" t="s">
        <v>4585</v>
      </c>
      <c r="K186" s="4" t="e">
        <f aca="false">VLOOKUP(I186,'[1]43-RS'!K$1:K$1048576,1,0)</f>
        <v>#N/A</v>
      </c>
      <c r="N186" s="0" t="n">
        <v>4297</v>
      </c>
    </row>
    <row r="187" customFormat="false" ht="12.8" hidden="false" customHeight="false" outlineLevel="0" collapsed="false">
      <c r="B187" s="0" t="n">
        <v>430920</v>
      </c>
      <c r="C187" s="0" t="n">
        <v>4</v>
      </c>
      <c r="D187" s="0" t="n">
        <v>43</v>
      </c>
      <c r="E187" s="2" t="n">
        <f aca="false">VLOOKUP(B187,'10'!$B$2:$F$5570,4,0)</f>
        <v>-29.9413</v>
      </c>
      <c r="F187" s="2" t="n">
        <f aca="false">VLOOKUP(B187,'10'!$B$2:$F$5570,5,0)</f>
        <v>-50.9869</v>
      </c>
      <c r="G187" s="3" t="n">
        <f aca="false">VLOOKUP(B187,'10'!$B$2:$J$5570,6,0)</f>
        <v>301344.104370972</v>
      </c>
      <c r="H187" s="0" t="n">
        <f aca="false">IFERROR(IF(I187=K187,0,1),1)</f>
        <v>0</v>
      </c>
      <c r="I187" s="0" t="s">
        <v>4586</v>
      </c>
      <c r="K187" s="4" t="str">
        <f aca="false">VLOOKUP(I187,'[1]43-RS'!K$1:K$1048576,1,0)</f>
        <v>'Gravatai'</v>
      </c>
      <c r="N187" s="0" t="n">
        <v>279398</v>
      </c>
    </row>
    <row r="188" customFormat="false" ht="12.8" hidden="false" customHeight="false" outlineLevel="0" collapsed="false">
      <c r="B188" s="0" t="n">
        <v>430925</v>
      </c>
      <c r="C188" s="0" t="n">
        <v>4</v>
      </c>
      <c r="D188" s="0" t="n">
        <v>43</v>
      </c>
      <c r="E188" s="2" t="n">
        <f aca="false">VLOOKUP(B188,'10'!$B$2:$F$5570,4,0)</f>
        <v>-28.5421</v>
      </c>
      <c r="F188" s="2" t="n">
        <f aca="false">VLOOKUP(B188,'10'!$B$2:$F$5570,5,0)</f>
        <v>-51.6948</v>
      </c>
      <c r="G188" s="3" t="n">
        <f aca="false">VLOOKUP(B188,'10'!$B$2:$J$5570,6,0)</f>
        <v>1635.078498151</v>
      </c>
      <c r="H188" s="0" t="n">
        <f aca="false">IFERROR(IF(I188=K188,0,1),1)</f>
        <v>1</v>
      </c>
      <c r="I188" s="0" t="s">
        <v>4587</v>
      </c>
      <c r="K188" s="4" t="e">
        <f aca="false">VLOOKUP(I188,'[1]43-RS'!K$1:K$1048576,1,0)</f>
        <v>#N/A</v>
      </c>
      <c r="N188" s="0" t="n">
        <v>1516</v>
      </c>
    </row>
    <row r="189" customFormat="false" ht="12.8" hidden="false" customHeight="false" outlineLevel="0" collapsed="false">
      <c r="B189" s="0" t="n">
        <v>430930</v>
      </c>
      <c r="C189" s="0" t="n">
        <v>4</v>
      </c>
      <c r="D189" s="0" t="n">
        <v>43</v>
      </c>
      <c r="E189" s="2" t="n">
        <f aca="false">VLOOKUP(B189,'10'!$B$2:$F$5570,4,0)</f>
        <v>-30.1086</v>
      </c>
      <c r="F189" s="2" t="n">
        <f aca="false">VLOOKUP(B189,'10'!$B$2:$F$5570,5,0)</f>
        <v>-51.3233</v>
      </c>
      <c r="G189" s="3" t="n">
        <f aca="false">VLOOKUP(B189,'10'!$B$2:$J$5570,6,0)</f>
        <v>105744.064112281</v>
      </c>
      <c r="H189" s="0" t="n">
        <f aca="false">IFERROR(IF(I189=K189,0,1),1)</f>
        <v>0</v>
      </c>
      <c r="I189" s="0" t="s">
        <v>4588</v>
      </c>
      <c r="K189" s="4" t="str">
        <f aca="false">VLOOKUP(I189,'[1]43-RS'!K$1:K$1048576,1,0)</f>
        <v>'Guaiba'</v>
      </c>
      <c r="N189" s="0" t="n">
        <v>98043</v>
      </c>
    </row>
    <row r="190" customFormat="false" ht="12.8" hidden="false" customHeight="false" outlineLevel="0" collapsed="false">
      <c r="B190" s="0" t="n">
        <v>430940</v>
      </c>
      <c r="C190" s="0" t="n">
        <v>4</v>
      </c>
      <c r="D190" s="0" t="n">
        <v>43</v>
      </c>
      <c r="E190" s="2" t="n">
        <f aca="false">VLOOKUP(B190,'10'!$B$2:$F$5570,4,0)</f>
        <v>-28.8399</v>
      </c>
      <c r="F190" s="2" t="n">
        <f aca="false">VLOOKUP(B190,'10'!$B$2:$F$5570,5,0)</f>
        <v>-51.8895</v>
      </c>
      <c r="G190" s="3" t="n">
        <f aca="false">VLOOKUP(B190,'10'!$B$2:$J$5570,6,0)</f>
        <v>27476.0057654332</v>
      </c>
      <c r="H190" s="0" t="n">
        <f aca="false">IFERROR(IF(I190=K190,0,1),1)</f>
        <v>0</v>
      </c>
      <c r="I190" s="0" t="s">
        <v>4589</v>
      </c>
      <c r="K190" s="4" t="str">
        <f aca="false">VLOOKUP(I190,'[1]43-RS'!K$1:K$1048576,1,0)</f>
        <v>'Guapore'</v>
      </c>
      <c r="N190" s="0" t="n">
        <v>25475</v>
      </c>
    </row>
    <row r="191" customFormat="false" ht="12.8" hidden="false" customHeight="false" outlineLevel="0" collapsed="false">
      <c r="B191" s="0" t="n">
        <v>430950</v>
      </c>
      <c r="C191" s="0" t="n">
        <v>4</v>
      </c>
      <c r="D191" s="0" t="n">
        <v>43</v>
      </c>
      <c r="E191" s="2" t="n">
        <f aca="false">VLOOKUP(B191,'10'!$B$2:$F$5570,4,0)</f>
        <v>-28.1491</v>
      </c>
      <c r="F191" s="2" t="n">
        <f aca="false">VLOOKUP(B191,'10'!$B$2:$F$5570,5,0)</f>
        <v>-54.5629</v>
      </c>
      <c r="G191" s="3" t="n">
        <f aca="false">VLOOKUP(B191,'10'!$B$2:$J$5570,6,0)</f>
        <v>8212.06311670298</v>
      </c>
      <c r="H191" s="0" t="n">
        <f aca="false">IFERROR(IF(I191=K191,0,1),1)</f>
        <v>0</v>
      </c>
      <c r="I191" s="0" t="s">
        <v>4590</v>
      </c>
      <c r="K191" s="4" t="str">
        <f aca="false">VLOOKUP(I191,'[1]43-RS'!K$1:K$1048576,1,0)</f>
        <v>'Guarani_Das_Missoes'</v>
      </c>
      <c r="N191" s="0" t="n">
        <v>7614</v>
      </c>
    </row>
    <row r="192" customFormat="false" ht="12.8" hidden="false" customHeight="false" outlineLevel="0" collapsed="false">
      <c r="B192" s="0" t="n">
        <v>430955</v>
      </c>
      <c r="C192" s="0" t="n">
        <v>4</v>
      </c>
      <c r="D192" s="0" t="n">
        <v>43</v>
      </c>
      <c r="E192" s="2" t="n">
        <f aca="false">VLOOKUP(B192,'10'!$B$2:$F$5570,4,0)</f>
        <v>-29.5456</v>
      </c>
      <c r="F192" s="2" t="n">
        <f aca="false">VLOOKUP(B192,'10'!$B$2:$F$5570,5,0)</f>
        <v>-51.4185</v>
      </c>
      <c r="G192" s="3" t="n">
        <f aca="false">VLOOKUP(B192,'10'!$B$2:$J$5570,6,0)</f>
        <v>5189.97211946083</v>
      </c>
      <c r="H192" s="0" t="n">
        <f aca="false">IFERROR(IF(I192=K192,0,1),1)</f>
        <v>1</v>
      </c>
      <c r="I192" s="0" t="s">
        <v>4591</v>
      </c>
      <c r="K192" s="4" t="e">
        <f aca="false">VLOOKUP(I192,'[1]43-RS'!K$1:K$1048576,1,0)</f>
        <v>#N/A</v>
      </c>
      <c r="N192" s="0" t="n">
        <v>4812</v>
      </c>
    </row>
    <row r="193" customFormat="false" ht="12.8" hidden="false" customHeight="false" outlineLevel="0" collapsed="false">
      <c r="B193" s="0" t="n">
        <v>430957</v>
      </c>
      <c r="C193" s="0" t="n">
        <v>4</v>
      </c>
      <c r="D193" s="0" t="n">
        <v>43</v>
      </c>
      <c r="E193" s="2" t="n">
        <f aca="false">VLOOKUP(B193,'10'!$B$2:$F$5570,4,0)</f>
        <v>-29.4552</v>
      </c>
      <c r="F193" s="2" t="n">
        <f aca="false">VLOOKUP(B193,'10'!$B$2:$F$5570,5,0)</f>
        <v>-52.6553</v>
      </c>
      <c r="G193" s="3" t="n">
        <f aca="false">VLOOKUP(B193,'10'!$B$2:$J$5570,6,0)</f>
        <v>3255.05732679401</v>
      </c>
      <c r="H193" s="0" t="n">
        <f aca="false">IFERROR(IF(I193=K193,0,1),1)</f>
        <v>1</v>
      </c>
      <c r="I193" s="0" t="s">
        <v>4592</v>
      </c>
      <c r="K193" s="4" t="e">
        <f aca="false">VLOOKUP(I193,'[1]43-RS'!K$1:K$1048576,1,0)</f>
        <v>#N/A</v>
      </c>
      <c r="N193" s="0" t="n">
        <v>3018</v>
      </c>
    </row>
    <row r="194" customFormat="false" ht="12.8" hidden="false" customHeight="false" outlineLevel="0" collapsed="false">
      <c r="B194" s="0" t="n">
        <v>430960</v>
      </c>
      <c r="C194" s="0" t="n">
        <v>4</v>
      </c>
      <c r="D194" s="0" t="n">
        <v>43</v>
      </c>
      <c r="E194" s="2" t="n">
        <f aca="false">VLOOKUP(B194,'10'!$B$2:$F$5570,4,0)</f>
        <v>-27.6282</v>
      </c>
      <c r="F194" s="2" t="n">
        <f aca="false">VLOOKUP(B194,'10'!$B$2:$F$5570,5,0)</f>
        <v>-54.3053</v>
      </c>
      <c r="G194" s="3" t="n">
        <f aca="false">VLOOKUP(B194,'10'!$B$2:$J$5570,6,0)</f>
        <v>20780.3808864613</v>
      </c>
      <c r="H194" s="0" t="n">
        <f aca="false">IFERROR(IF(I194=K194,0,1),1)</f>
        <v>0</v>
      </c>
      <c r="I194" s="0" t="s">
        <v>4593</v>
      </c>
      <c r="K194" s="4" t="str">
        <f aca="false">VLOOKUP(I194,'[1]43-RS'!K$1:K$1048576,1,0)</f>
        <v>'Horizontina'</v>
      </c>
      <c r="N194" s="0" t="n">
        <v>19267</v>
      </c>
    </row>
    <row r="195" customFormat="false" ht="12.8" hidden="false" customHeight="false" outlineLevel="0" collapsed="false">
      <c r="B195" s="0" t="n">
        <v>430965</v>
      </c>
      <c r="C195" s="0" t="n">
        <v>4</v>
      </c>
      <c r="D195" s="0" t="n">
        <v>43</v>
      </c>
      <c r="E195" s="2" t="n">
        <f aca="false">VLOOKUP(B195,'10'!$B$2:$F$5570,4,0)</f>
        <v>-31.4067</v>
      </c>
      <c r="F195" s="2" t="n">
        <f aca="false">VLOOKUP(B195,'10'!$B$2:$F$5570,5,0)</f>
        <v>-53.8667</v>
      </c>
      <c r="G195" s="3" t="n">
        <f aca="false">VLOOKUP(B195,'10'!$B$2:$J$5570,6,0)</f>
        <v>7241.37007690357</v>
      </c>
      <c r="H195" s="0" t="n">
        <f aca="false">IFERROR(IF(I195=K195,0,1),1)</f>
        <v>1</v>
      </c>
      <c r="I195" s="0" t="s">
        <v>4594</v>
      </c>
      <c r="K195" s="4" t="e">
        <f aca="false">VLOOKUP(I195,'[1]43-RS'!K$1:K$1048576,1,0)</f>
        <v>#N/A</v>
      </c>
      <c r="N195" s="0" t="n">
        <v>6714</v>
      </c>
    </row>
    <row r="196" customFormat="false" ht="12.8" hidden="false" customHeight="false" outlineLevel="0" collapsed="false">
      <c r="B196" s="0" t="n">
        <v>430970</v>
      </c>
      <c r="C196" s="0" t="n">
        <v>4</v>
      </c>
      <c r="D196" s="0" t="n">
        <v>43</v>
      </c>
      <c r="E196" s="2" t="n">
        <f aca="false">VLOOKUP(B196,'10'!$B$2:$F$5570,4,0)</f>
        <v>-27.5691</v>
      </c>
      <c r="F196" s="2" t="n">
        <f aca="false">VLOOKUP(B196,'10'!$B$2:$F$5570,5,0)</f>
        <v>-53.9695</v>
      </c>
      <c r="G196" s="3" t="n">
        <f aca="false">VLOOKUP(B196,'10'!$B$2:$J$5570,6,0)</f>
        <v>5164.08697173284</v>
      </c>
      <c r="H196" s="0" t="n">
        <f aca="false">IFERROR(IF(I196=K196,0,1),1)</f>
        <v>0</v>
      </c>
      <c r="I196" s="0" t="s">
        <v>120</v>
      </c>
      <c r="K196" s="4" t="str">
        <f aca="false">VLOOKUP(I196,'[1]43-RS'!K$1:K$1048576,1,0)</f>
        <v>'Humaita'</v>
      </c>
      <c r="N196" s="0" t="n">
        <v>4788</v>
      </c>
    </row>
    <row r="197" customFormat="false" ht="12.8" hidden="false" customHeight="false" outlineLevel="0" collapsed="false">
      <c r="B197" s="0" t="n">
        <v>430975</v>
      </c>
      <c r="C197" s="0" t="n">
        <v>4</v>
      </c>
      <c r="D197" s="0" t="n">
        <v>43</v>
      </c>
      <c r="E197" s="2" t="n">
        <f aca="false">VLOOKUP(B197,'10'!$B$2:$F$5570,4,0)</f>
        <v>-29.4203</v>
      </c>
      <c r="F197" s="2" t="n">
        <f aca="false">VLOOKUP(B197,'10'!$B$2:$F$5570,5,0)</f>
        <v>-53.1295</v>
      </c>
      <c r="G197" s="3" t="n">
        <f aca="false">VLOOKUP(B197,'10'!$B$2:$J$5570,6,0)</f>
        <v>4758.55299066109</v>
      </c>
      <c r="H197" s="0" t="n">
        <f aca="false">IFERROR(IF(I197=K197,0,1),1)</f>
        <v>1</v>
      </c>
      <c r="I197" s="0" t="s">
        <v>4595</v>
      </c>
      <c r="K197" s="4" t="e">
        <f aca="false">VLOOKUP(I197,'[1]43-RS'!K$1:K$1048576,1,0)</f>
        <v>#N/A</v>
      </c>
      <c r="N197" s="0" t="n">
        <v>4412</v>
      </c>
    </row>
    <row r="198" customFormat="false" ht="12.8" hidden="false" customHeight="false" outlineLevel="0" collapsed="false">
      <c r="B198" s="0" t="n">
        <v>430980</v>
      </c>
      <c r="C198" s="0" t="n">
        <v>4</v>
      </c>
      <c r="D198" s="0" t="n">
        <v>43</v>
      </c>
      <c r="E198" s="2" t="n">
        <f aca="false">VLOOKUP(B198,'10'!$B$2:$F$5570,4,0)</f>
        <v>-28.0566</v>
      </c>
      <c r="F198" s="2" t="n">
        <f aca="false">VLOOKUP(B198,'10'!$B$2:$F$5570,5,0)</f>
        <v>-51.8599</v>
      </c>
      <c r="G198" s="3" t="n">
        <f aca="false">VLOOKUP(B198,'10'!$B$2:$J$5570,6,0)</f>
        <v>5089.66717201489</v>
      </c>
      <c r="H198" s="0" t="n">
        <f aca="false">IFERROR(IF(I198=K198,0,1),1)</f>
        <v>1</v>
      </c>
      <c r="I198" s="0" t="s">
        <v>4596</v>
      </c>
      <c r="K198" s="4" t="e">
        <f aca="false">VLOOKUP(I198,'[1]43-RS'!K$1:K$1048576,1,0)</f>
        <v>#N/A</v>
      </c>
      <c r="N198" s="0" t="n">
        <v>4719</v>
      </c>
    </row>
    <row r="199" customFormat="false" ht="12.8" hidden="false" customHeight="false" outlineLevel="0" collapsed="false">
      <c r="B199" s="0" t="n">
        <v>430990</v>
      </c>
      <c r="C199" s="0" t="n">
        <v>4</v>
      </c>
      <c r="D199" s="0" t="n">
        <v>43</v>
      </c>
      <c r="E199" s="2" t="n">
        <f aca="false">VLOOKUP(B199,'10'!$B$2:$F$5570,4,0)</f>
        <v>-28.3741</v>
      </c>
      <c r="F199" s="2" t="n">
        <f aca="false">VLOOKUP(B199,'10'!$B$2:$F$5570,5,0)</f>
        <v>-51.6377</v>
      </c>
      <c r="G199" s="3" t="n">
        <f aca="false">VLOOKUP(B199,'10'!$B$2:$J$5570,6,0)</f>
        <v>7914.38391783116</v>
      </c>
      <c r="H199" s="0" t="n">
        <f aca="false">IFERROR(IF(I199=K199,0,1),1)</f>
        <v>1</v>
      </c>
      <c r="I199" s="0" t="s">
        <v>4597</v>
      </c>
      <c r="K199" s="4" t="e">
        <f aca="false">VLOOKUP(I199,'[1]43-RS'!K$1:K$1048576,1,0)</f>
        <v>#N/A</v>
      </c>
      <c r="N199" s="0" t="n">
        <v>7338</v>
      </c>
    </row>
    <row r="200" customFormat="false" ht="12.8" hidden="false" customHeight="false" outlineLevel="0" collapsed="false">
      <c r="B200" s="0" t="n">
        <v>430995</v>
      </c>
      <c r="C200" s="0" t="n">
        <v>4</v>
      </c>
      <c r="D200" s="0" t="n">
        <v>43</v>
      </c>
      <c r="E200" s="2" t="n">
        <f aca="false">VLOOKUP(B200,'10'!$B$2:$F$5570,4,0)</f>
        <v>-28.6247</v>
      </c>
      <c r="F200" s="2" t="n">
        <f aca="false">VLOOKUP(B200,'10'!$B$2:$F$5570,5,0)</f>
        <v>-52.5158</v>
      </c>
      <c r="G200" s="3" t="n">
        <f aca="false">VLOOKUP(B200,'10'!$B$2:$J$5570,6,0)</f>
        <v>4343.31207919134</v>
      </c>
      <c r="H200" s="0" t="n">
        <f aca="false">IFERROR(IF(I200=K200,0,1),1)</f>
        <v>1</v>
      </c>
      <c r="I200" s="0" t="s">
        <v>4598</v>
      </c>
      <c r="K200" s="4" t="e">
        <f aca="false">VLOOKUP(I200,'[1]43-RS'!K$1:K$1048576,1,0)</f>
        <v>#N/A</v>
      </c>
      <c r="N200" s="0" t="n">
        <v>4027</v>
      </c>
    </row>
    <row r="201" customFormat="false" ht="12.8" hidden="false" customHeight="false" outlineLevel="0" collapsed="false">
      <c r="B201" s="0" t="n">
        <v>431000</v>
      </c>
      <c r="C201" s="0" t="n">
        <v>4</v>
      </c>
      <c r="D201" s="0" t="n">
        <v>43</v>
      </c>
      <c r="E201" s="2" t="n">
        <f aca="false">VLOOKUP(B201,'10'!$B$2:$F$5570,4,0)</f>
        <v>-28.6302</v>
      </c>
      <c r="F201" s="2" t="n">
        <f aca="false">VLOOKUP(B201,'10'!$B$2:$F$5570,5,0)</f>
        <v>-53.0961</v>
      </c>
      <c r="G201" s="3" t="n">
        <f aca="false">VLOOKUP(B201,'10'!$B$2:$J$5570,6,0)</f>
        <v>21877.2640214346</v>
      </c>
      <c r="H201" s="0" t="n">
        <f aca="false">IFERROR(IF(I201=K201,0,1),1)</f>
        <v>0</v>
      </c>
      <c r="I201" s="0" t="s">
        <v>4599</v>
      </c>
      <c r="K201" s="4" t="str">
        <f aca="false">VLOOKUP(I201,'[1]43-RS'!K$1:K$1048576,1,0)</f>
        <v>'Ibiruba'</v>
      </c>
      <c r="N201" s="0" t="n">
        <v>20284</v>
      </c>
    </row>
    <row r="202" customFormat="false" ht="12.8" hidden="false" customHeight="false" outlineLevel="0" collapsed="false">
      <c r="B202" s="0" t="n">
        <v>431010</v>
      </c>
      <c r="C202" s="0" t="n">
        <v>4</v>
      </c>
      <c r="D202" s="0" t="n">
        <v>43</v>
      </c>
      <c r="E202" s="2" t="n">
        <f aca="false">VLOOKUP(B202,'10'!$B$2:$F$5570,4,0)</f>
        <v>-29.5693</v>
      </c>
      <c r="F202" s="2" t="n">
        <f aca="false">VLOOKUP(B202,'10'!$B$2:$F$5570,5,0)</f>
        <v>-50.7919</v>
      </c>
      <c r="G202" s="3" t="n">
        <f aca="false">VLOOKUP(B202,'10'!$B$2:$J$5570,6,0)</f>
        <v>39313.068111876</v>
      </c>
      <c r="H202" s="0" t="n">
        <f aca="false">IFERROR(IF(I202=K202,0,1),1)</f>
        <v>0</v>
      </c>
      <c r="I202" s="0" t="s">
        <v>4600</v>
      </c>
      <c r="K202" s="4" t="str">
        <f aca="false">VLOOKUP(I202,'[1]43-RS'!K$1:K$1048576,1,0)</f>
        <v>'Igrejinha'</v>
      </c>
      <c r="N202" s="0" t="n">
        <v>36450</v>
      </c>
    </row>
    <row r="203" customFormat="false" ht="12.8" hidden="false" customHeight="false" outlineLevel="0" collapsed="false">
      <c r="B203" s="0" t="n">
        <v>431020</v>
      </c>
      <c r="C203" s="0" t="n">
        <v>4</v>
      </c>
      <c r="D203" s="0" t="n">
        <v>43</v>
      </c>
      <c r="E203" s="2" t="n">
        <f aca="false">VLOOKUP(B203,'10'!$B$2:$F$5570,4,0)</f>
        <v>-28.388</v>
      </c>
      <c r="F203" s="2" t="n">
        <f aca="false">VLOOKUP(B203,'10'!$B$2:$F$5570,5,0)</f>
        <v>-53.92</v>
      </c>
      <c r="G203" s="3" t="n">
        <f aca="false">VLOOKUP(B203,'10'!$B$2:$J$5570,6,0)</f>
        <v>89706.0579991511</v>
      </c>
      <c r="H203" s="0" t="n">
        <f aca="false">IFERROR(IF(I203=K203,0,1),1)</f>
        <v>0</v>
      </c>
      <c r="I203" s="0" t="s">
        <v>4601</v>
      </c>
      <c r="K203" s="4" t="str">
        <f aca="false">VLOOKUP(I203,'[1]43-RS'!K$1:K$1048576,1,0)</f>
        <v>'Ijui'</v>
      </c>
      <c r="N203" s="0" t="n">
        <v>83173</v>
      </c>
    </row>
    <row r="204" customFormat="false" ht="12.8" hidden="false" customHeight="false" outlineLevel="0" collapsed="false">
      <c r="B204" s="0" t="n">
        <v>431030</v>
      </c>
      <c r="C204" s="0" t="n">
        <v>4</v>
      </c>
      <c r="D204" s="0" t="n">
        <v>43</v>
      </c>
      <c r="E204" s="2" t="n">
        <f aca="false">VLOOKUP(B204,'10'!$B$2:$F$5570,4,0)</f>
        <v>-28.9282</v>
      </c>
      <c r="F204" s="2" t="n">
        <f aca="false">VLOOKUP(B204,'10'!$B$2:$F$5570,5,0)</f>
        <v>-52.1258</v>
      </c>
      <c r="G204" s="3" t="n">
        <f aca="false">VLOOKUP(B204,'10'!$B$2:$J$5570,6,0)</f>
        <v>4412.3391397993</v>
      </c>
      <c r="H204" s="0" t="n">
        <f aca="false">IFERROR(IF(I204=K204,0,1),1)</f>
        <v>0</v>
      </c>
      <c r="I204" s="0" t="s">
        <v>4602</v>
      </c>
      <c r="K204" s="4" t="str">
        <f aca="false">VLOOKUP(I204,'[1]43-RS'!K$1:K$1048576,1,0)</f>
        <v>'Ilopolis'</v>
      </c>
      <c r="N204" s="0" t="n">
        <v>4091</v>
      </c>
    </row>
    <row r="205" customFormat="false" ht="12.8" hidden="false" customHeight="false" outlineLevel="0" collapsed="false">
      <c r="B205" s="0" t="n">
        <v>431033</v>
      </c>
      <c r="C205" s="0" t="n">
        <v>4</v>
      </c>
      <c r="D205" s="0" t="n">
        <v>43</v>
      </c>
      <c r="E205" s="2" t="n">
        <f aca="false">VLOOKUP(B205,'10'!$B$2:$F$5570,4,0)</f>
        <v>-29.9753</v>
      </c>
      <c r="F205" s="2" t="n">
        <f aca="false">VLOOKUP(B205,'10'!$B$2:$F$5570,5,0)</f>
        <v>-50.1281</v>
      </c>
      <c r="G205" s="3" t="n">
        <f aca="false">VLOOKUP(B205,'10'!$B$2:$J$5570,6,0)</f>
        <v>24061.3233609833</v>
      </c>
      <c r="H205" s="0" t="n">
        <f aca="false">IFERROR(IF(I205=K205,0,1),1)</f>
        <v>1</v>
      </c>
      <c r="I205" s="0" t="s">
        <v>4603</v>
      </c>
      <c r="K205" s="4" t="e">
        <f aca="false">VLOOKUP(I205,'[1]43-RS'!K$1:K$1048576,1,0)</f>
        <v>#N/A</v>
      </c>
      <c r="N205" s="0" t="n">
        <v>22309</v>
      </c>
    </row>
    <row r="206" customFormat="false" ht="12.8" hidden="false" customHeight="false" outlineLevel="0" collapsed="false">
      <c r="B206" s="0" t="n">
        <v>431036</v>
      </c>
      <c r="C206" s="0" t="n">
        <v>4</v>
      </c>
      <c r="D206" s="0" t="n">
        <v>43</v>
      </c>
      <c r="E206" s="2" t="n">
        <f aca="false">VLOOKUP(B206,'10'!$B$2:$F$5570,4,0)</f>
        <v>-29.3508</v>
      </c>
      <c r="F206" s="2" t="n">
        <f aca="false">VLOOKUP(B206,'10'!$B$2:$F$5570,5,0)</f>
        <v>-51.7748</v>
      </c>
      <c r="G206" s="3" t="n">
        <f aca="false">VLOOKUP(B206,'10'!$B$2:$J$5570,6,0)</f>
        <v>3360.75501334994</v>
      </c>
      <c r="H206" s="0" t="n">
        <f aca="false">IFERROR(IF(I206=K206,0,1),1)</f>
        <v>1</v>
      </c>
      <c r="I206" s="0" t="s">
        <v>4604</v>
      </c>
      <c r="K206" s="4" t="e">
        <f aca="false">VLOOKUP(I206,'[1]43-RS'!K$1:K$1048576,1,0)</f>
        <v>#N/A</v>
      </c>
      <c r="N206" s="0" t="n">
        <v>3116</v>
      </c>
    </row>
    <row r="207" customFormat="false" ht="12.8" hidden="false" customHeight="false" outlineLevel="0" collapsed="false">
      <c r="B207" s="0" t="n">
        <v>431040</v>
      </c>
      <c r="C207" s="0" t="n">
        <v>4</v>
      </c>
      <c r="D207" s="0" t="n">
        <v>43</v>
      </c>
      <c r="E207" s="2" t="n">
        <f aca="false">VLOOKUP(B207,'10'!$B$2:$F$5570,4,0)</f>
        <v>-27.8354</v>
      </c>
      <c r="F207" s="2" t="n">
        <f aca="false">VLOOKUP(B207,'10'!$B$2:$F$5570,5,0)</f>
        <v>-54.1886</v>
      </c>
      <c r="G207" s="3" t="n">
        <f aca="false">VLOOKUP(B207,'10'!$B$2:$J$5570,6,0)</f>
        <v>6717.19583541189</v>
      </c>
      <c r="H207" s="0" t="n">
        <f aca="false">IFERROR(IF(I207=K207,0,1),1)</f>
        <v>1</v>
      </c>
      <c r="I207" s="0" t="s">
        <v>984</v>
      </c>
      <c r="K207" s="4" t="e">
        <f aca="false">VLOOKUP(I207,'[1]43-RS'!K$1:K$1048576,1,0)</f>
        <v>#N/A</v>
      </c>
      <c r="N207" s="0" t="n">
        <v>6228</v>
      </c>
    </row>
    <row r="208" customFormat="false" ht="12.8" hidden="false" customHeight="false" outlineLevel="0" collapsed="false">
      <c r="B208" s="0" t="n">
        <v>431041</v>
      </c>
      <c r="C208" s="0" t="n">
        <v>4</v>
      </c>
      <c r="D208" s="0" t="n">
        <v>43</v>
      </c>
      <c r="E208" s="2" t="n">
        <f aca="false">VLOOKUP(B208,'10'!$B$2:$F$5570,4,0)</f>
        <v>-27.8752</v>
      </c>
      <c r="F208" s="2" t="n">
        <f aca="false">VLOOKUP(B208,'10'!$B$2:$F$5570,5,0)</f>
        <v>-54.015</v>
      </c>
      <c r="G208" s="3" t="n">
        <f aca="false">VLOOKUP(B208,'10'!$B$2:$J$5570,6,0)</f>
        <v>2410.55438216853</v>
      </c>
      <c r="H208" s="0" t="n">
        <f aca="false">IFERROR(IF(I208=K208,0,1),1)</f>
        <v>1</v>
      </c>
      <c r="I208" s="0" t="s">
        <v>4605</v>
      </c>
      <c r="K208" s="4" t="e">
        <f aca="false">VLOOKUP(I208,'[1]43-RS'!K$1:K$1048576,1,0)</f>
        <v>#N/A</v>
      </c>
      <c r="N208" s="0" t="n">
        <v>2235</v>
      </c>
    </row>
    <row r="209" customFormat="false" ht="12.8" hidden="false" customHeight="false" outlineLevel="0" collapsed="false">
      <c r="B209" s="0" t="n">
        <v>431043</v>
      </c>
      <c r="C209" s="0" t="n">
        <v>4</v>
      </c>
      <c r="D209" s="0" t="n">
        <v>43</v>
      </c>
      <c r="E209" s="2" t="n">
        <f aca="false">VLOOKUP(B209,'10'!$B$2:$F$5570,4,0)</f>
        <v>-28.8171</v>
      </c>
      <c r="F209" s="2" t="n">
        <f aca="false">VLOOKUP(B209,'10'!$B$2:$F$5570,5,0)</f>
        <v>-51.2859</v>
      </c>
      <c r="G209" s="3" t="n">
        <f aca="false">VLOOKUP(B209,'10'!$B$2:$J$5570,6,0)</f>
        <v>7105.47305133165</v>
      </c>
      <c r="H209" s="0" t="n">
        <f aca="false">IFERROR(IF(I209=K209,0,1),1)</f>
        <v>1</v>
      </c>
      <c r="I209" s="0" t="s">
        <v>4606</v>
      </c>
      <c r="K209" s="4" t="e">
        <f aca="false">VLOOKUP(I209,'[1]43-RS'!K$1:K$1048576,1,0)</f>
        <v>#N/A</v>
      </c>
      <c r="N209" s="0" t="n">
        <v>6588</v>
      </c>
    </row>
    <row r="210" customFormat="false" ht="12.8" hidden="false" customHeight="false" outlineLevel="0" collapsed="false">
      <c r="B210" s="0" t="n">
        <v>431046</v>
      </c>
      <c r="C210" s="0" t="n">
        <v>4</v>
      </c>
      <c r="D210" s="0" t="n">
        <v>43</v>
      </c>
      <c r="E210" s="2" t="n">
        <f aca="false">VLOOKUP(B210,'10'!$B$2:$F$5570,4,0)</f>
        <v>-27.9404</v>
      </c>
      <c r="F210" s="2" t="n">
        <f aca="false">VLOOKUP(B210,'10'!$B$2:$F$5570,5,0)</f>
        <v>-52.4271</v>
      </c>
      <c r="G210" s="3" t="n">
        <f aca="false">VLOOKUP(B210,'10'!$B$2:$J$5570,6,0)</f>
        <v>2048.16231397675</v>
      </c>
      <c r="H210" s="0" t="n">
        <f aca="false">IFERROR(IF(I210=K210,0,1),1)</f>
        <v>1</v>
      </c>
      <c r="I210" s="0" t="s">
        <v>4607</v>
      </c>
      <c r="K210" s="4" t="e">
        <f aca="false">VLOOKUP(I210,'[1]43-RS'!K$1:K$1048576,1,0)</f>
        <v>#N/A</v>
      </c>
      <c r="N210" s="0" t="n">
        <v>1899</v>
      </c>
    </row>
    <row r="211" customFormat="false" ht="12.8" hidden="false" customHeight="false" outlineLevel="0" collapsed="false">
      <c r="B211" s="0" t="n">
        <v>431050</v>
      </c>
      <c r="C211" s="0" t="n">
        <v>4</v>
      </c>
      <c r="D211" s="0" t="n">
        <v>43</v>
      </c>
      <c r="E211" s="2" t="n">
        <f aca="false">VLOOKUP(B211,'10'!$B$2:$F$5570,4,0)</f>
        <v>-27.1951</v>
      </c>
      <c r="F211" s="2" t="n">
        <f aca="false">VLOOKUP(B211,'10'!$B$2:$F$5570,5,0)</f>
        <v>-53.2543</v>
      </c>
      <c r="G211" s="3" t="n">
        <f aca="false">VLOOKUP(B211,'10'!$B$2:$J$5570,6,0)</f>
        <v>7920.85520476315</v>
      </c>
      <c r="H211" s="0" t="n">
        <f aca="false">IFERROR(IF(I211=K211,0,1),1)</f>
        <v>0</v>
      </c>
      <c r="I211" s="0" t="s">
        <v>4608</v>
      </c>
      <c r="K211" s="4" t="str">
        <f aca="false">VLOOKUP(I211,'[1]43-RS'!K$1:K$1048576,1,0)</f>
        <v>'Irai'</v>
      </c>
      <c r="N211" s="0" t="n">
        <v>7344</v>
      </c>
    </row>
    <row r="212" customFormat="false" ht="12.8" hidden="false" customHeight="false" outlineLevel="0" collapsed="false">
      <c r="B212" s="0" t="n">
        <v>431053</v>
      </c>
      <c r="C212" s="0" t="n">
        <v>4</v>
      </c>
      <c r="D212" s="0" t="n">
        <v>43</v>
      </c>
      <c r="E212" s="2" t="n">
        <f aca="false">VLOOKUP(B212,'10'!$B$2:$F$5570,4,0)</f>
        <v>-29.6013</v>
      </c>
      <c r="F212" s="2" t="n">
        <f aca="false">VLOOKUP(B212,'10'!$B$2:$F$5570,5,0)</f>
        <v>-53.7725</v>
      </c>
      <c r="G212" s="3" t="n">
        <f aca="false">VLOOKUP(B212,'10'!$B$2:$J$5570,6,0)</f>
        <v>5887.7925602944</v>
      </c>
      <c r="H212" s="0" t="n">
        <f aca="false">IFERROR(IF(I212=K212,0,1),1)</f>
        <v>1</v>
      </c>
      <c r="I212" s="0" t="s">
        <v>4609</v>
      </c>
      <c r="K212" s="4" t="e">
        <f aca="false">VLOOKUP(I212,'[1]43-RS'!K$1:K$1048576,1,0)</f>
        <v>#N/A</v>
      </c>
      <c r="N212" s="0" t="n">
        <v>5459</v>
      </c>
    </row>
    <row r="213" customFormat="false" ht="12.8" hidden="false" customHeight="false" outlineLevel="0" collapsed="false">
      <c r="B213" s="0" t="n">
        <v>431055</v>
      </c>
      <c r="C213" s="0" t="n">
        <v>4</v>
      </c>
      <c r="D213" s="0" t="n">
        <v>43</v>
      </c>
      <c r="E213" s="2" t="n">
        <f aca="false">VLOOKUP(B213,'10'!$B$2:$F$5570,4,0)</f>
        <v>-28.7913</v>
      </c>
      <c r="F213" s="2" t="n">
        <f aca="false">VLOOKUP(B213,'10'!$B$2:$F$5570,5,0)</f>
        <v>-55.2447</v>
      </c>
      <c r="G213" s="3" t="n">
        <f aca="false">VLOOKUP(B213,'10'!$B$2:$J$5570,6,0)</f>
        <v>3742.56094233771</v>
      </c>
      <c r="H213" s="0" t="n">
        <f aca="false">IFERROR(IF(I213=K213,0,1),1)</f>
        <v>1</v>
      </c>
      <c r="I213" s="0" t="s">
        <v>4610</v>
      </c>
      <c r="K213" s="4" t="e">
        <f aca="false">VLOOKUP(I213,'[1]43-RS'!K$1:K$1048576,1,0)</f>
        <v>#N/A</v>
      </c>
      <c r="N213" s="0" t="n">
        <v>3470</v>
      </c>
    </row>
    <row r="214" customFormat="false" ht="12.8" hidden="false" customHeight="false" outlineLevel="0" collapsed="false">
      <c r="B214" s="0" t="n">
        <v>431057</v>
      </c>
      <c r="C214" s="0" t="n">
        <v>4</v>
      </c>
      <c r="D214" s="0" t="n">
        <v>43</v>
      </c>
      <c r="E214" s="2" t="n">
        <f aca="false">VLOOKUP(B214,'10'!$B$2:$F$5570,4,0)</f>
        <v>-28.7768</v>
      </c>
      <c r="F214" s="2" t="n">
        <f aca="false">VLOOKUP(B214,'10'!$B$2:$F$5570,5,0)</f>
        <v>-52.1693</v>
      </c>
      <c r="G214" s="3" t="n">
        <f aca="false">VLOOKUP(B214,'10'!$B$2:$J$5570,6,0)</f>
        <v>2291.9141217486</v>
      </c>
      <c r="H214" s="0" t="n">
        <f aca="false">IFERROR(IF(I214=K214,0,1),1)</f>
        <v>1</v>
      </c>
      <c r="I214" s="0" t="s">
        <v>4611</v>
      </c>
      <c r="K214" s="4" t="e">
        <f aca="false">VLOOKUP(I214,'[1]43-RS'!K$1:K$1048576,1,0)</f>
        <v>#N/A</v>
      </c>
      <c r="N214" s="0" t="n">
        <v>2125</v>
      </c>
    </row>
    <row r="215" customFormat="false" ht="12.8" hidden="false" customHeight="false" outlineLevel="0" collapsed="false">
      <c r="B215" s="0" t="n">
        <v>431060</v>
      </c>
      <c r="C215" s="0" t="n">
        <v>4</v>
      </c>
      <c r="D215" s="0" t="n">
        <v>43</v>
      </c>
      <c r="E215" s="2" t="n">
        <f aca="false">VLOOKUP(B215,'10'!$B$2:$F$5570,4,0)</f>
        <v>-29.1311</v>
      </c>
      <c r="F215" s="2" t="n">
        <f aca="false">VLOOKUP(B215,'10'!$B$2:$F$5570,5,0)</f>
        <v>-56.5515</v>
      </c>
      <c r="G215" s="3" t="n">
        <f aca="false">VLOOKUP(B215,'10'!$B$2:$J$5570,6,0)</f>
        <v>40722.7301152291</v>
      </c>
      <c r="H215" s="0" t="n">
        <f aca="false">IFERROR(IF(I215=K215,0,1),1)</f>
        <v>0</v>
      </c>
      <c r="I215" s="0" t="s">
        <v>4612</v>
      </c>
      <c r="K215" s="4" t="str">
        <f aca="false">VLOOKUP(I215,'[1]43-RS'!K$1:K$1048576,1,0)</f>
        <v>'Itaqui'</v>
      </c>
      <c r="N215" s="0" t="n">
        <v>37757</v>
      </c>
    </row>
    <row r="216" customFormat="false" ht="12.8" hidden="false" customHeight="false" outlineLevel="0" collapsed="false">
      <c r="B216" s="0" t="n">
        <v>431065</v>
      </c>
      <c r="C216" s="0" t="n">
        <v>4</v>
      </c>
      <c r="D216" s="0" t="n">
        <v>43</v>
      </c>
      <c r="E216" s="2" t="n">
        <f aca="false">VLOOKUP(B216,'10'!$B$2:$F$5570,4,0)</f>
        <v>-29.4974</v>
      </c>
      <c r="F216" s="2" t="n">
        <f aca="false">VLOOKUP(B216,'10'!$B$2:$F$5570,5,0)</f>
        <v>-50.1016</v>
      </c>
      <c r="G216" s="3" t="n">
        <f aca="false">VLOOKUP(B216,'10'!$B$2:$J$5570,6,0)</f>
        <v>2632.73523350039</v>
      </c>
      <c r="H216" s="0" t="n">
        <f aca="false">IFERROR(IF(I216=K216,0,1),1)</f>
        <v>1</v>
      </c>
      <c r="I216" s="0" t="s">
        <v>4613</v>
      </c>
      <c r="K216" s="4" t="e">
        <f aca="false">VLOOKUP(I216,'[1]43-RS'!K$1:K$1048576,1,0)</f>
        <v>#N/A</v>
      </c>
      <c r="N216" s="0" t="n">
        <v>2441</v>
      </c>
    </row>
    <row r="217" customFormat="false" ht="12.8" hidden="false" customHeight="false" outlineLevel="0" collapsed="false">
      <c r="B217" s="0" t="n">
        <v>431070</v>
      </c>
      <c r="C217" s="0" t="n">
        <v>4</v>
      </c>
      <c r="D217" s="0" t="n">
        <v>43</v>
      </c>
      <c r="E217" s="2" t="n">
        <f aca="false">VLOOKUP(B217,'10'!$B$2:$F$5570,4,0)</f>
        <v>-27.3846</v>
      </c>
      <c r="F217" s="2" t="n">
        <f aca="false">VLOOKUP(B217,'10'!$B$2:$F$5570,5,0)</f>
        <v>-52.4538</v>
      </c>
      <c r="G217" s="3" t="n">
        <f aca="false">VLOOKUP(B217,'10'!$B$2:$J$5570,6,0)</f>
        <v>3688.63355123774</v>
      </c>
      <c r="H217" s="0" t="n">
        <f aca="false">IFERROR(IF(I217=K217,0,1),1)</f>
        <v>1</v>
      </c>
      <c r="I217" s="0" t="s">
        <v>4614</v>
      </c>
      <c r="K217" s="4" t="e">
        <f aca="false">VLOOKUP(I217,'[1]43-RS'!K$1:K$1048576,1,0)</f>
        <v>#N/A</v>
      </c>
      <c r="N217" s="0" t="n">
        <v>3420</v>
      </c>
    </row>
    <row r="218" customFormat="false" ht="12.8" hidden="false" customHeight="false" outlineLevel="0" collapsed="false">
      <c r="B218" s="0" t="n">
        <v>431075</v>
      </c>
      <c r="C218" s="0" t="n">
        <v>4</v>
      </c>
      <c r="D218" s="0" t="n">
        <v>43</v>
      </c>
      <c r="E218" s="2" t="n">
        <f aca="false">VLOOKUP(B218,'10'!$B$2:$F$5570,4,0)</f>
        <v>-29.5232</v>
      </c>
      <c r="F218" s="2" t="n">
        <f aca="false">VLOOKUP(B218,'10'!$B$2:$F$5570,5,0)</f>
        <v>-53.5842</v>
      </c>
      <c r="G218" s="3" t="n">
        <f aca="false">VLOOKUP(B218,'10'!$B$2:$J$5570,6,0)</f>
        <v>2092.38277467872</v>
      </c>
      <c r="H218" s="0" t="n">
        <f aca="false">IFERROR(IF(I218=K218,0,1),1)</f>
        <v>0</v>
      </c>
      <c r="I218" s="0" t="s">
        <v>4615</v>
      </c>
      <c r="K218" s="4" t="str">
        <f aca="false">VLOOKUP(I218,'[1]43-RS'!K$1:K$1048576,1,0)</f>
        <v>'Ivora'</v>
      </c>
      <c r="N218" s="0" t="n">
        <v>1940</v>
      </c>
    </row>
    <row r="219" customFormat="false" ht="12.8" hidden="false" customHeight="false" outlineLevel="0" collapsed="false">
      <c r="B219" s="0" t="n">
        <v>431080</v>
      </c>
      <c r="C219" s="0" t="n">
        <v>4</v>
      </c>
      <c r="D219" s="0" t="n">
        <v>43</v>
      </c>
      <c r="E219" s="2" t="n">
        <f aca="false">VLOOKUP(B219,'10'!$B$2:$F$5570,4,0)</f>
        <v>-29.5995</v>
      </c>
      <c r="F219" s="2" t="n">
        <f aca="false">VLOOKUP(B219,'10'!$B$2:$F$5570,5,0)</f>
        <v>-51.1533</v>
      </c>
      <c r="G219" s="3" t="n">
        <f aca="false">VLOOKUP(B219,'10'!$B$2:$J$5570,6,0)</f>
        <v>25755.7219893442</v>
      </c>
      <c r="H219" s="0" t="n">
        <f aca="false">IFERROR(IF(I219=K219,0,1),1)</f>
        <v>0</v>
      </c>
      <c r="I219" s="0" t="s">
        <v>4616</v>
      </c>
      <c r="K219" s="4" t="str">
        <f aca="false">VLOOKUP(I219,'[1]43-RS'!K$1:K$1048576,1,0)</f>
        <v>'Ivoti'</v>
      </c>
      <c r="N219" s="0" t="n">
        <v>23880</v>
      </c>
    </row>
    <row r="220" customFormat="false" ht="12.8" hidden="false" customHeight="false" outlineLevel="0" collapsed="false">
      <c r="B220" s="0" t="n">
        <v>431085</v>
      </c>
      <c r="C220" s="0" t="n">
        <v>4</v>
      </c>
      <c r="D220" s="0" t="n">
        <v>43</v>
      </c>
      <c r="E220" s="2" t="n">
        <f aca="false">VLOOKUP(B220,'10'!$B$2:$F$5570,4,0)</f>
        <v>-27.6347</v>
      </c>
      <c r="F220" s="2" t="n">
        <f aca="false">VLOOKUP(B220,'10'!$B$2:$F$5570,5,0)</f>
        <v>-53.2762</v>
      </c>
      <c r="G220" s="3" t="n">
        <f aca="false">VLOOKUP(B220,'10'!$B$2:$J$5570,6,0)</f>
        <v>4150.25201905346</v>
      </c>
      <c r="H220" s="0" t="n">
        <f aca="false">IFERROR(IF(I220=K220,0,1),1)</f>
        <v>0</v>
      </c>
      <c r="I220" s="0" t="s">
        <v>4617</v>
      </c>
      <c r="K220" s="4" t="str">
        <f aca="false">VLOOKUP(I220,'[1]43-RS'!K$1:K$1048576,1,0)</f>
        <v>'Jaboticaba'</v>
      </c>
      <c r="N220" s="0" t="n">
        <v>3848</v>
      </c>
    </row>
    <row r="221" customFormat="false" ht="12.8" hidden="false" customHeight="false" outlineLevel="0" collapsed="false">
      <c r="B221" s="0" t="n">
        <v>431087</v>
      </c>
      <c r="C221" s="0" t="n">
        <v>4</v>
      </c>
      <c r="D221" s="0" t="n">
        <v>43</v>
      </c>
      <c r="E221" s="2" t="n">
        <f aca="false">VLOOKUP(B221,'10'!$B$2:$F$5570,4,0)</f>
        <v>-29.0401</v>
      </c>
      <c r="F221" s="2" t="n">
        <f aca="false">VLOOKUP(B221,'10'!$B$2:$F$5570,5,0)</f>
        <v>-53.0657</v>
      </c>
      <c r="G221" s="3" t="n">
        <f aca="false">VLOOKUP(B221,'10'!$B$2:$J$5570,6,0)</f>
        <v>2889.42961513623</v>
      </c>
      <c r="H221" s="0" t="n">
        <f aca="false">IFERROR(IF(I221=K221,0,1),1)</f>
        <v>1</v>
      </c>
      <c r="I221" s="0" t="s">
        <v>4618</v>
      </c>
      <c r="K221" s="4" t="e">
        <f aca="false">VLOOKUP(I221,'[1]43-RS'!K$1:K$1048576,1,0)</f>
        <v>#N/A</v>
      </c>
      <c r="N221" s="0" t="n">
        <v>2679</v>
      </c>
    </row>
    <row r="222" customFormat="false" ht="12.8" hidden="false" customHeight="false" outlineLevel="0" collapsed="false">
      <c r="B222" s="0" t="n">
        <v>431090</v>
      </c>
      <c r="C222" s="0" t="n">
        <v>4</v>
      </c>
      <c r="D222" s="0" t="n">
        <v>43</v>
      </c>
      <c r="E222" s="2" t="n">
        <f aca="false">VLOOKUP(B222,'10'!$B$2:$F$5570,4,0)</f>
        <v>-27.7291</v>
      </c>
      <c r="F222" s="2" t="n">
        <f aca="false">VLOOKUP(B222,'10'!$B$2:$F$5570,5,0)</f>
        <v>-52.5372</v>
      </c>
      <c r="G222" s="3" t="n">
        <f aca="false">VLOOKUP(B222,'10'!$B$2:$J$5570,6,0)</f>
        <v>3856.88701146964</v>
      </c>
      <c r="H222" s="0" t="n">
        <f aca="false">IFERROR(IF(I222=K222,0,1),1)</f>
        <v>1</v>
      </c>
      <c r="I222" s="0" t="s">
        <v>2561</v>
      </c>
      <c r="K222" s="4" t="e">
        <f aca="false">VLOOKUP(I222,'[1]43-RS'!K$1:K$1048576,1,0)</f>
        <v>#N/A</v>
      </c>
      <c r="N222" s="0" t="n">
        <v>3576</v>
      </c>
    </row>
    <row r="223" customFormat="false" ht="12.8" hidden="false" customHeight="false" outlineLevel="0" collapsed="false">
      <c r="B223" s="0" t="n">
        <v>431100</v>
      </c>
      <c r="C223" s="0" t="n">
        <v>4</v>
      </c>
      <c r="D223" s="0" t="n">
        <v>43</v>
      </c>
      <c r="E223" s="2" t="n">
        <f aca="false">VLOOKUP(B223,'10'!$B$2:$F$5570,4,0)</f>
        <v>-32.5604</v>
      </c>
      <c r="F223" s="2" t="n">
        <f aca="false">VLOOKUP(B223,'10'!$B$2:$F$5570,5,0)</f>
        <v>-53.377</v>
      </c>
      <c r="G223" s="3" t="n">
        <f aca="false">VLOOKUP(B223,'10'!$B$2:$J$5570,6,0)</f>
        <v>28979.5014293003</v>
      </c>
      <c r="H223" s="0" t="n">
        <f aca="false">IFERROR(IF(I223=K223,0,1),1)</f>
        <v>0</v>
      </c>
      <c r="I223" s="0" t="s">
        <v>4619</v>
      </c>
      <c r="K223" s="4" t="str">
        <f aca="false">VLOOKUP(I223,'[1]43-RS'!K$1:K$1048576,1,0)</f>
        <v>'Jaguarao'</v>
      </c>
      <c r="N223" s="0" t="n">
        <v>26869</v>
      </c>
    </row>
    <row r="224" customFormat="false" ht="12.8" hidden="false" customHeight="false" outlineLevel="0" collapsed="false">
      <c r="B224" s="0" t="n">
        <v>431110</v>
      </c>
      <c r="C224" s="0" t="n">
        <v>4</v>
      </c>
      <c r="D224" s="0" t="n">
        <v>43</v>
      </c>
      <c r="E224" s="2" t="n">
        <f aca="false">VLOOKUP(B224,'10'!$B$2:$F$5570,4,0)</f>
        <v>-29.4936</v>
      </c>
      <c r="F224" s="2" t="n">
        <f aca="false">VLOOKUP(B224,'10'!$B$2:$F$5570,5,0)</f>
        <v>-54.703</v>
      </c>
      <c r="G224" s="3" t="n">
        <f aca="false">VLOOKUP(B224,'10'!$B$2:$J$5570,6,0)</f>
        <v>11796.0775292068</v>
      </c>
      <c r="H224" s="0" t="n">
        <f aca="false">IFERROR(IF(I224=K224,0,1),1)</f>
        <v>0</v>
      </c>
      <c r="I224" s="0" t="s">
        <v>4620</v>
      </c>
      <c r="K224" s="4" t="str">
        <f aca="false">VLOOKUP(I224,'[1]43-RS'!K$1:K$1048576,1,0)</f>
        <v>'Jaguari'</v>
      </c>
      <c r="N224" s="0" t="n">
        <v>10937</v>
      </c>
    </row>
    <row r="225" customFormat="false" ht="12.8" hidden="false" customHeight="false" outlineLevel="0" collapsed="false">
      <c r="B225" s="0" t="n">
        <v>431112</v>
      </c>
      <c r="C225" s="0" t="n">
        <v>4</v>
      </c>
      <c r="D225" s="0" t="n">
        <v>43</v>
      </c>
      <c r="E225" s="2" t="n">
        <f aca="false">VLOOKUP(B225,'10'!$B$2:$F$5570,4,0)</f>
        <v>-28.8811</v>
      </c>
      <c r="F225" s="2" t="n">
        <f aca="false">VLOOKUP(B225,'10'!$B$2:$F$5570,5,0)</f>
        <v>-50.3637</v>
      </c>
      <c r="G225" s="3" t="n">
        <f aca="false">VLOOKUP(B225,'10'!$B$2:$J$5570,6,0)</f>
        <v>4069.36093240351</v>
      </c>
      <c r="H225" s="0" t="n">
        <f aca="false">IFERROR(IF(I225=K225,0,1),1)</f>
        <v>1</v>
      </c>
      <c r="I225" s="0" t="s">
        <v>4621</v>
      </c>
      <c r="K225" s="4" t="e">
        <f aca="false">VLOOKUP(I225,'[1]43-RS'!K$1:K$1048576,1,0)</f>
        <v>#N/A</v>
      </c>
      <c r="N225" s="0" t="n">
        <v>3773</v>
      </c>
    </row>
    <row r="226" customFormat="false" ht="12.8" hidden="false" customHeight="false" outlineLevel="0" collapsed="false">
      <c r="B226" s="0" t="n">
        <v>431113</v>
      </c>
      <c r="C226" s="0" t="n">
        <v>4</v>
      </c>
      <c r="D226" s="0" t="n">
        <v>43</v>
      </c>
      <c r="E226" s="2" t="n">
        <f aca="false">VLOOKUP(B226,'10'!$B$2:$F$5570,4,0)</f>
        <v>-29.2922</v>
      </c>
      <c r="F226" s="2" t="n">
        <f aca="false">VLOOKUP(B226,'10'!$B$2:$F$5570,5,0)</f>
        <v>-54.2237</v>
      </c>
      <c r="G226" s="3" t="n">
        <f aca="false">VLOOKUP(B226,'10'!$B$2:$J$5570,6,0)</f>
        <v>3794.33123779368</v>
      </c>
      <c r="H226" s="0" t="n">
        <f aca="false">IFERROR(IF(I226=K226,0,1),1)</f>
        <v>1</v>
      </c>
      <c r="I226" s="0" t="s">
        <v>4622</v>
      </c>
      <c r="K226" s="4" t="e">
        <f aca="false">VLOOKUP(I226,'[1]43-RS'!K$1:K$1048576,1,0)</f>
        <v>#N/A</v>
      </c>
      <c r="N226" s="0" t="n">
        <v>3518</v>
      </c>
    </row>
    <row r="227" customFormat="false" ht="12.8" hidden="false" customHeight="false" outlineLevel="0" collapsed="false">
      <c r="B227" s="0" t="n">
        <v>431115</v>
      </c>
      <c r="C227" s="0" t="n">
        <v>4</v>
      </c>
      <c r="D227" s="0" t="n">
        <v>43</v>
      </c>
      <c r="E227" s="2" t="n">
        <f aca="false">VLOOKUP(B227,'10'!$B$2:$F$5570,4,0)</f>
        <v>-28.6435</v>
      </c>
      <c r="F227" s="2" t="n">
        <f aca="false">VLOOKUP(B227,'10'!$B$2:$F$5570,5,0)</f>
        <v>-54.1141</v>
      </c>
      <c r="G227" s="3" t="n">
        <f aca="false">VLOOKUP(B227,'10'!$B$2:$J$5570,6,0)</f>
        <v>9225.89806938236</v>
      </c>
      <c r="H227" s="0" t="n">
        <f aca="false">IFERROR(IF(I227=K227,0,1),1)</f>
        <v>1</v>
      </c>
      <c r="I227" s="0" t="s">
        <v>4623</v>
      </c>
      <c r="K227" s="4" t="e">
        <f aca="false">VLOOKUP(I227,'[1]43-RS'!K$1:K$1048576,1,0)</f>
        <v>#N/A</v>
      </c>
      <c r="N227" s="0" t="n">
        <v>8554</v>
      </c>
    </row>
    <row r="228" customFormat="false" ht="12.8" hidden="false" customHeight="false" outlineLevel="0" collapsed="false">
      <c r="B228" s="0" t="n">
        <v>431120</v>
      </c>
      <c r="C228" s="0" t="n">
        <v>4</v>
      </c>
      <c r="D228" s="0" t="n">
        <v>43</v>
      </c>
      <c r="E228" s="2" t="n">
        <f aca="false">VLOOKUP(B228,'10'!$B$2:$F$5570,4,0)</f>
        <v>-29.2299</v>
      </c>
      <c r="F228" s="2" t="n">
        <f aca="false">VLOOKUP(B228,'10'!$B$2:$F$5570,5,0)</f>
        <v>-53.6772</v>
      </c>
      <c r="G228" s="3" t="n">
        <f aca="false">VLOOKUP(B228,'10'!$B$2:$J$5570,6,0)</f>
        <v>20885.0000251952</v>
      </c>
      <c r="H228" s="0" t="n">
        <f aca="false">IFERROR(IF(I228=K228,0,1),1)</f>
        <v>0</v>
      </c>
      <c r="I228" s="0" t="s">
        <v>4624</v>
      </c>
      <c r="K228" s="4" t="str">
        <f aca="false">VLOOKUP(I228,'[1]43-RS'!K$1:K$1048576,1,0)</f>
        <v>'Julio_De_Castilhos'</v>
      </c>
      <c r="N228" s="0" t="n">
        <v>19364</v>
      </c>
    </row>
    <row r="229" customFormat="false" ht="12.8" hidden="false" customHeight="false" outlineLevel="0" collapsed="false">
      <c r="B229" s="0" t="n">
        <v>431123</v>
      </c>
      <c r="C229" s="0" t="n">
        <v>4</v>
      </c>
      <c r="D229" s="0" t="n">
        <v>43</v>
      </c>
      <c r="E229" s="2" t="n">
        <f aca="false">VLOOKUP(B229,'10'!$B$2:$F$5570,4,0)</f>
        <v>-29.4939</v>
      </c>
      <c r="F229" s="2" t="n">
        <f aca="false">VLOOKUP(B229,'10'!$B$2:$F$5570,5,0)</f>
        <v>-53.017</v>
      </c>
      <c r="G229" s="3" t="n">
        <f aca="false">VLOOKUP(B229,'10'!$B$2:$J$5570,6,0)</f>
        <v>3110.5319186461</v>
      </c>
      <c r="H229" s="0" t="n">
        <f aca="false">IFERROR(IF(I229=K229,0,1),1)</f>
        <v>1</v>
      </c>
      <c r="I229" s="0" t="s">
        <v>4625</v>
      </c>
      <c r="K229" s="4" t="e">
        <f aca="false">VLOOKUP(I229,'[1]43-RS'!K$1:K$1048576,1,0)</f>
        <v>#N/A</v>
      </c>
      <c r="N229" s="0" t="n">
        <v>2884</v>
      </c>
    </row>
    <row r="230" customFormat="false" ht="12.8" hidden="false" customHeight="false" outlineLevel="0" collapsed="false">
      <c r="B230" s="0" t="n">
        <v>431125</v>
      </c>
      <c r="C230" s="0" t="n">
        <v>4</v>
      </c>
      <c r="D230" s="0" t="n">
        <v>43</v>
      </c>
      <c r="E230" s="2" t="n">
        <f aca="false">VLOOKUP(B230,'10'!$B$2:$F$5570,4,0)</f>
        <v>-29.2348</v>
      </c>
      <c r="F230" s="2" t="n">
        <f aca="false">VLOOKUP(B230,'10'!$B$2:$F$5570,5,0)</f>
        <v>-52.7997</v>
      </c>
      <c r="G230" s="3" t="n">
        <f aca="false">VLOOKUP(B230,'10'!$B$2:$J$5570,6,0)</f>
        <v>6948.00506931975</v>
      </c>
      <c r="H230" s="0" t="n">
        <f aca="false">IFERROR(IF(I230=K230,0,1),1)</f>
        <v>1</v>
      </c>
      <c r="I230" s="0" t="s">
        <v>4626</v>
      </c>
      <c r="K230" s="4" t="e">
        <f aca="false">VLOOKUP(I230,'[1]43-RS'!K$1:K$1048576,1,0)</f>
        <v>#N/A</v>
      </c>
      <c r="N230" s="0" t="n">
        <v>6442</v>
      </c>
    </row>
    <row r="231" customFormat="false" ht="12.8" hidden="false" customHeight="false" outlineLevel="0" collapsed="false">
      <c r="B231" s="0" t="n">
        <v>431127</v>
      </c>
      <c r="C231" s="0" t="n">
        <v>4</v>
      </c>
      <c r="D231" s="0" t="n">
        <v>43</v>
      </c>
      <c r="E231" s="2" t="n">
        <f aca="false">VLOOKUP(B231,'10'!$B$2:$F$5570,4,0)</f>
        <v>-28.5676</v>
      </c>
      <c r="F231" s="2" t="n">
        <f aca="false">VLOOKUP(B231,'10'!$B$2:$F$5570,5,0)</f>
        <v>-52.8618</v>
      </c>
      <c r="G231" s="3" t="n">
        <f aca="false">VLOOKUP(B231,'10'!$B$2:$J$5570,6,0)</f>
        <v>1737.54054124094</v>
      </c>
      <c r="H231" s="0" t="n">
        <f aca="false">IFERROR(IF(I231=K231,0,1),1)</f>
        <v>1</v>
      </c>
      <c r="I231" s="0" t="s">
        <v>4627</v>
      </c>
      <c r="K231" s="4" t="e">
        <f aca="false">VLOOKUP(I231,'[1]43-RS'!K$1:K$1048576,1,0)</f>
        <v>#N/A</v>
      </c>
      <c r="N231" s="0" t="n">
        <v>1611</v>
      </c>
    </row>
    <row r="232" customFormat="false" ht="12.8" hidden="false" customHeight="false" outlineLevel="0" collapsed="false">
      <c r="B232" s="0" t="n">
        <v>431130</v>
      </c>
      <c r="C232" s="0" t="n">
        <v>4</v>
      </c>
      <c r="D232" s="0" t="n">
        <v>43</v>
      </c>
      <c r="E232" s="2" t="n">
        <f aca="false">VLOOKUP(B232,'10'!$B$2:$F$5570,4,0)</f>
        <v>-28.2093</v>
      </c>
      <c r="F232" s="2" t="n">
        <f aca="false">VLOOKUP(B232,'10'!$B$2:$F$5570,5,0)</f>
        <v>-51.5248</v>
      </c>
      <c r="G232" s="3" t="n">
        <f aca="false">VLOOKUP(B232,'10'!$B$2:$J$5570,6,0)</f>
        <v>30020.3000775296</v>
      </c>
      <c r="H232" s="0" t="n">
        <f aca="false">IFERROR(IF(I232=K232,0,1),1)</f>
        <v>0</v>
      </c>
      <c r="I232" s="0" t="s">
        <v>4628</v>
      </c>
      <c r="K232" s="4" t="str">
        <f aca="false">VLOOKUP(I232,'[1]43-RS'!K$1:K$1048576,1,0)</f>
        <v>'Lagoa_Vermelha'</v>
      </c>
      <c r="N232" s="0" t="n">
        <v>27834</v>
      </c>
    </row>
    <row r="233" customFormat="false" ht="12.8" hidden="false" customHeight="false" outlineLevel="0" collapsed="false">
      <c r="B233" s="0" t="n">
        <v>431140</v>
      </c>
      <c r="C233" s="0" t="n">
        <v>4</v>
      </c>
      <c r="D233" s="0" t="n">
        <v>43</v>
      </c>
      <c r="E233" s="2" t="n">
        <f aca="false">VLOOKUP(B233,'10'!$B$2:$F$5570,4,0)</f>
        <v>-29.4591</v>
      </c>
      <c r="F233" s="2" t="n">
        <f aca="false">VLOOKUP(B233,'10'!$B$2:$F$5570,5,0)</f>
        <v>-51.9644</v>
      </c>
      <c r="G233" s="3" t="n">
        <f aca="false">VLOOKUP(B233,'10'!$B$2:$J$5570,6,0)</f>
        <v>89466.6203826673</v>
      </c>
      <c r="H233" s="0" t="n">
        <f aca="false">IFERROR(IF(I233=K233,0,1),1)</f>
        <v>0</v>
      </c>
      <c r="I233" s="0" t="s">
        <v>398</v>
      </c>
      <c r="K233" s="4" t="str">
        <f aca="false">VLOOKUP(I233,'[1]43-RS'!K$1:K$1048576,1,0)</f>
        <v>'Lajeado'</v>
      </c>
      <c r="N233" s="0" t="n">
        <v>82951</v>
      </c>
    </row>
    <row r="234" customFormat="false" ht="12.8" hidden="false" customHeight="false" outlineLevel="0" collapsed="false">
      <c r="B234" s="0" t="n">
        <v>431142</v>
      </c>
      <c r="C234" s="0" t="n">
        <v>4</v>
      </c>
      <c r="D234" s="0" t="n">
        <v>43</v>
      </c>
      <c r="E234" s="2" t="n">
        <f aca="false">VLOOKUP(B234,'10'!$B$2:$F$5570,4,0)</f>
        <v>-27.6913</v>
      </c>
      <c r="F234" s="2" t="n">
        <f aca="false">VLOOKUP(B234,'10'!$B$2:$F$5570,5,0)</f>
        <v>-53.1818</v>
      </c>
      <c r="G234" s="3" t="n">
        <f aca="false">VLOOKUP(B234,'10'!$B$2:$J$5570,6,0)</f>
        <v>2762.16097214031</v>
      </c>
      <c r="H234" s="0" t="n">
        <f aca="false">IFERROR(IF(I234=K234,0,1),1)</f>
        <v>1</v>
      </c>
      <c r="I234" s="0" t="s">
        <v>4629</v>
      </c>
      <c r="K234" s="4" t="e">
        <f aca="false">VLOOKUP(I234,'[1]43-RS'!K$1:K$1048576,1,0)</f>
        <v>#N/A</v>
      </c>
      <c r="N234" s="0" t="n">
        <v>2561</v>
      </c>
    </row>
    <row r="235" customFormat="false" ht="12.8" hidden="false" customHeight="false" outlineLevel="0" collapsed="false">
      <c r="B235" s="0" t="n">
        <v>431150</v>
      </c>
      <c r="C235" s="0" t="n">
        <v>4</v>
      </c>
      <c r="D235" s="0" t="n">
        <v>43</v>
      </c>
      <c r="E235" s="2" t="n">
        <f aca="false">VLOOKUP(B235,'10'!$B$2:$F$5570,4,0)</f>
        <v>-30.8071</v>
      </c>
      <c r="F235" s="2" t="n">
        <f aca="false">VLOOKUP(B235,'10'!$B$2:$F$5570,5,0)</f>
        <v>-53.8931</v>
      </c>
      <c r="G235" s="3" t="n">
        <f aca="false">VLOOKUP(B235,'10'!$B$2:$J$5570,6,0)</f>
        <v>8106.36543014704</v>
      </c>
      <c r="H235" s="0" t="n">
        <f aca="false">IFERROR(IF(I235=K235,0,1),1)</f>
        <v>0</v>
      </c>
      <c r="I235" s="0" t="s">
        <v>4630</v>
      </c>
      <c r="K235" s="4" t="str">
        <f aca="false">VLOOKUP(I235,'[1]43-RS'!K$1:K$1048576,1,0)</f>
        <v>'Lavras_Do_Sul'</v>
      </c>
      <c r="N235" s="0" t="n">
        <v>7516</v>
      </c>
    </row>
    <row r="236" customFormat="false" ht="12.8" hidden="false" customHeight="false" outlineLevel="0" collapsed="false">
      <c r="B236" s="0" t="n">
        <v>431160</v>
      </c>
      <c r="C236" s="0" t="n">
        <v>4</v>
      </c>
      <c r="D236" s="0" t="n">
        <v>43</v>
      </c>
      <c r="E236" s="2" t="n">
        <f aca="false">VLOOKUP(B236,'10'!$B$2:$F$5570,4,0)</f>
        <v>-27.601</v>
      </c>
      <c r="F236" s="2" t="n">
        <f aca="false">VLOOKUP(B236,'10'!$B$2:$F$5570,5,0)</f>
        <v>-53.0753</v>
      </c>
      <c r="G236" s="3" t="n">
        <f aca="false">VLOOKUP(B236,'10'!$B$2:$J$5570,6,0)</f>
        <v>5704.43943055451</v>
      </c>
      <c r="H236" s="0" t="n">
        <f aca="false">IFERROR(IF(I236=K236,0,1),1)</f>
        <v>1</v>
      </c>
      <c r="I236" s="0" t="s">
        <v>4631</v>
      </c>
      <c r="K236" s="4" t="e">
        <f aca="false">VLOOKUP(I236,'[1]43-RS'!K$1:K$1048576,1,0)</f>
        <v>#N/A</v>
      </c>
      <c r="N236" s="0" t="n">
        <v>5289</v>
      </c>
    </row>
    <row r="237" customFormat="false" ht="12.8" hidden="false" customHeight="false" outlineLevel="0" collapsed="false">
      <c r="B237" s="0" t="n">
        <v>431162</v>
      </c>
      <c r="C237" s="0" t="n">
        <v>4</v>
      </c>
      <c r="D237" s="0" t="n">
        <v>43</v>
      </c>
      <c r="E237" s="2" t="n">
        <f aca="false">VLOOKUP(B237,'10'!$B$2:$F$5570,4,0)</f>
        <v>-29.5859</v>
      </c>
      <c r="F237" s="2" t="n">
        <f aca="false">VLOOKUP(B237,'10'!$B$2:$F$5570,5,0)</f>
        <v>-51.2141</v>
      </c>
      <c r="G237" s="3" t="n">
        <f aca="false">VLOOKUP(B237,'10'!$B$2:$J$5570,6,0)</f>
        <v>6449.71597555606</v>
      </c>
      <c r="H237" s="0" t="n">
        <f aca="false">IFERROR(IF(I237=K237,0,1),1)</f>
        <v>1</v>
      </c>
      <c r="I237" s="0" t="s">
        <v>4632</v>
      </c>
      <c r="K237" s="4" t="e">
        <f aca="false">VLOOKUP(I237,'[1]43-RS'!K$1:K$1048576,1,0)</f>
        <v>#N/A</v>
      </c>
      <c r="N237" s="0" t="n">
        <v>5980</v>
      </c>
    </row>
    <row r="238" customFormat="false" ht="12.8" hidden="false" customHeight="false" outlineLevel="0" collapsed="false">
      <c r="B238" s="0" t="n">
        <v>431164</v>
      </c>
      <c r="C238" s="0" t="n">
        <v>4</v>
      </c>
      <c r="D238" s="0" t="n">
        <v>43</v>
      </c>
      <c r="E238" s="2" t="n">
        <f aca="false">VLOOKUP(B238,'10'!$B$2:$F$5570,4,0)</f>
        <v>-29.4679</v>
      </c>
      <c r="F238" s="2" t="n">
        <f aca="false">VLOOKUP(B238,'10'!$B$2:$F$5570,5,0)</f>
        <v>-51.2003</v>
      </c>
      <c r="G238" s="3" t="n">
        <f aca="false">VLOOKUP(B238,'10'!$B$2:$J$5570,6,0)</f>
        <v>1842.15967997487</v>
      </c>
      <c r="H238" s="0" t="n">
        <f aca="false">IFERROR(IF(I238=K238,0,1),1)</f>
        <v>1</v>
      </c>
      <c r="I238" s="0" t="s">
        <v>4633</v>
      </c>
      <c r="K238" s="4" t="e">
        <f aca="false">VLOOKUP(I238,'[1]43-RS'!K$1:K$1048576,1,0)</f>
        <v>#N/A</v>
      </c>
      <c r="N238" s="0" t="n">
        <v>1708</v>
      </c>
    </row>
    <row r="239" customFormat="false" ht="12.8" hidden="false" customHeight="false" outlineLevel="0" collapsed="false">
      <c r="B239" s="0" t="n">
        <v>431170</v>
      </c>
      <c r="C239" s="0" t="n">
        <v>4</v>
      </c>
      <c r="D239" s="0" t="n">
        <v>43</v>
      </c>
      <c r="E239" s="2" t="n">
        <f aca="false">VLOOKUP(B239,'10'!$B$2:$F$5570,4,0)</f>
        <v>-27.5667</v>
      </c>
      <c r="F239" s="2" t="n">
        <f aca="false">VLOOKUP(B239,'10'!$B$2:$F$5570,5,0)</f>
        <v>-51.6668</v>
      </c>
      <c r="G239" s="3" t="n">
        <f aca="false">VLOOKUP(B239,'10'!$B$2:$J$5570,6,0)</f>
        <v>5893.1852994044</v>
      </c>
      <c r="H239" s="0" t="n">
        <f aca="false">IFERROR(IF(I239=K239,0,1),1)</f>
        <v>1</v>
      </c>
      <c r="I239" s="0" t="s">
        <v>4634</v>
      </c>
      <c r="K239" s="4" t="e">
        <f aca="false">VLOOKUP(I239,'[1]43-RS'!K$1:K$1048576,1,0)</f>
        <v>#N/A</v>
      </c>
      <c r="N239" s="0" t="n">
        <v>5464</v>
      </c>
    </row>
    <row r="240" customFormat="false" ht="12.8" hidden="false" customHeight="false" outlineLevel="0" collapsed="false">
      <c r="B240" s="0" t="n">
        <v>431171</v>
      </c>
      <c r="C240" s="0" t="n">
        <v>4</v>
      </c>
      <c r="D240" s="0" t="n">
        <v>43</v>
      </c>
      <c r="E240" s="2" t="n">
        <f aca="false">VLOOKUP(B240,'10'!$B$2:$F$5570,4,0)</f>
        <v>-29.1445</v>
      </c>
      <c r="F240" s="2" t="n">
        <f aca="false">VLOOKUP(B240,'10'!$B$2:$F$5570,5,0)</f>
        <v>-56.0674</v>
      </c>
      <c r="G240" s="3" t="n">
        <f aca="false">VLOOKUP(B240,'10'!$B$2:$J$5570,6,0)</f>
        <v>4975.34110288296</v>
      </c>
      <c r="H240" s="0" t="n">
        <f aca="false">IFERROR(IF(I240=K240,0,1),1)</f>
        <v>1</v>
      </c>
      <c r="I240" s="0" t="s">
        <v>4635</v>
      </c>
      <c r="K240" s="4" t="e">
        <f aca="false">VLOOKUP(I240,'[1]43-RS'!K$1:K$1048576,1,0)</f>
        <v>#N/A</v>
      </c>
      <c r="N240" s="0" t="n">
        <v>4613</v>
      </c>
    </row>
    <row r="241" customFormat="false" ht="12.8" hidden="false" customHeight="false" outlineLevel="0" collapsed="false">
      <c r="B241" s="0" t="n">
        <v>431173</v>
      </c>
      <c r="C241" s="0" t="n">
        <v>4</v>
      </c>
      <c r="D241" s="0" t="n">
        <v>43</v>
      </c>
      <c r="E241" s="2" t="n">
        <f aca="false">VLOOKUP(B241,'10'!$B$2:$F$5570,4,0)</f>
        <v>-29.2136</v>
      </c>
      <c r="F241" s="2" t="n">
        <f aca="false">VLOOKUP(B241,'10'!$B$2:$F$5570,5,0)</f>
        <v>-49.9311</v>
      </c>
      <c r="G241" s="3" t="n">
        <f aca="false">VLOOKUP(B241,'10'!$B$2:$J$5570,6,0)</f>
        <v>3224.85798777803</v>
      </c>
      <c r="H241" s="0" t="n">
        <f aca="false">IFERROR(IF(I241=K241,0,1),1)</f>
        <v>1</v>
      </c>
      <c r="I241" s="0" t="s">
        <v>4636</v>
      </c>
      <c r="K241" s="4" t="e">
        <f aca="false">VLOOKUP(I241,'[1]43-RS'!K$1:K$1048576,1,0)</f>
        <v>#N/A</v>
      </c>
      <c r="N241" s="0" t="n">
        <v>2990</v>
      </c>
    </row>
    <row r="242" customFormat="false" ht="12.8" hidden="false" customHeight="false" outlineLevel="0" collapsed="false">
      <c r="B242" s="0" t="n">
        <v>431175</v>
      </c>
      <c r="C242" s="0" t="n">
        <v>4</v>
      </c>
      <c r="D242" s="0" t="n">
        <v>43</v>
      </c>
      <c r="E242" s="2" t="n">
        <f aca="false">VLOOKUP(B242,'10'!$B$2:$F$5570,4,0)</f>
        <v>-29.5859</v>
      </c>
      <c r="F242" s="2" t="n">
        <f aca="false">VLOOKUP(B242,'10'!$B$2:$F$5570,5,0)</f>
        <v>-55.4841</v>
      </c>
      <c r="G242" s="3" t="n">
        <f aca="false">VLOOKUP(B242,'10'!$B$2:$J$5570,6,0)</f>
        <v>7863.69217019719</v>
      </c>
      <c r="H242" s="0" t="n">
        <f aca="false">IFERROR(IF(I242=K242,0,1),1)</f>
        <v>1</v>
      </c>
      <c r="I242" s="0" t="s">
        <v>4637</v>
      </c>
      <c r="K242" s="4" t="e">
        <f aca="false">VLOOKUP(I242,'[1]43-RS'!K$1:K$1048576,1,0)</f>
        <v>#N/A</v>
      </c>
      <c r="N242" s="0" t="n">
        <v>7291</v>
      </c>
    </row>
    <row r="243" customFormat="false" ht="12.8" hidden="false" customHeight="false" outlineLevel="0" collapsed="false">
      <c r="B243" s="0" t="n">
        <v>431177</v>
      </c>
      <c r="C243" s="0" t="n">
        <v>4</v>
      </c>
      <c r="D243" s="0" t="n">
        <v>43</v>
      </c>
      <c r="E243" s="2" t="n">
        <f aca="false">VLOOKUP(B243,'10'!$B$2:$F$5570,4,0)</f>
        <v>-29.6798</v>
      </c>
      <c r="F243" s="2" t="n">
        <f aca="false">VLOOKUP(B243,'10'!$B$2:$F$5570,5,0)</f>
        <v>-50.2079</v>
      </c>
      <c r="G243" s="3" t="n">
        <f aca="false">VLOOKUP(B243,'10'!$B$2:$J$5570,6,0)</f>
        <v>7279.11925067355</v>
      </c>
      <c r="H243" s="0" t="n">
        <f aca="false">IFERROR(IF(I243=K243,0,1),1)</f>
        <v>1</v>
      </c>
      <c r="I243" s="0" t="s">
        <v>4638</v>
      </c>
      <c r="K243" s="4" t="e">
        <f aca="false">VLOOKUP(I243,'[1]43-RS'!K$1:K$1048576,1,0)</f>
        <v>#N/A</v>
      </c>
      <c r="N243" s="0" t="n">
        <v>6749</v>
      </c>
    </row>
    <row r="244" customFormat="false" ht="12.8" hidden="false" customHeight="false" outlineLevel="0" collapsed="false">
      <c r="B244" s="0" t="n">
        <v>431179</v>
      </c>
      <c r="C244" s="0" t="n">
        <v>4</v>
      </c>
      <c r="D244" s="0" t="n">
        <v>43</v>
      </c>
      <c r="E244" s="2" t="n">
        <f aca="false">VLOOKUP(B244,'10'!$B$2:$F$5570,4,0)</f>
        <v>-29.5457</v>
      </c>
      <c r="F244" s="2" t="n">
        <f aca="false">VLOOKUP(B244,'10'!$B$2:$F$5570,5,0)</f>
        <v>-51.5573</v>
      </c>
      <c r="G244" s="3" t="n">
        <f aca="false">VLOOKUP(B244,'10'!$B$2:$J$5570,6,0)</f>
        <v>2890.50816295823</v>
      </c>
      <c r="H244" s="0" t="n">
        <f aca="false">IFERROR(IF(I244=K244,0,1),1)</f>
        <v>1</v>
      </c>
      <c r="I244" s="0" t="s">
        <v>4639</v>
      </c>
      <c r="K244" s="4" t="e">
        <f aca="false">VLOOKUP(I244,'[1]43-RS'!K$1:K$1048576,1,0)</f>
        <v>#N/A</v>
      </c>
      <c r="N244" s="0" t="n">
        <v>2680</v>
      </c>
    </row>
    <row r="245" customFormat="false" ht="12.8" hidden="false" customHeight="false" outlineLevel="0" collapsed="false">
      <c r="B245" s="0" t="n">
        <v>431180</v>
      </c>
      <c r="C245" s="0" t="n">
        <v>4</v>
      </c>
      <c r="D245" s="0" t="n">
        <v>43</v>
      </c>
      <c r="E245" s="2" t="n">
        <f aca="false">VLOOKUP(B245,'10'!$B$2:$F$5570,4,0)</f>
        <v>-28.4498</v>
      </c>
      <c r="F245" s="2" t="n">
        <f aca="false">VLOOKUP(B245,'10'!$B$2:$F$5570,5,0)</f>
        <v>-52.1986</v>
      </c>
      <c r="G245" s="3" t="n">
        <f aca="false">VLOOKUP(B245,'10'!$B$2:$J$5570,6,0)</f>
        <v>46846.7246485414</v>
      </c>
      <c r="H245" s="0" t="n">
        <f aca="false">IFERROR(IF(I245=K245,0,1),1)</f>
        <v>0</v>
      </c>
      <c r="I245" s="0" t="s">
        <v>2022</v>
      </c>
      <c r="K245" s="4" t="str">
        <f aca="false">VLOOKUP(I245,'[1]43-RS'!K$1:K$1048576,1,0)</f>
        <v>'Marau'</v>
      </c>
      <c r="N245" s="0" t="n">
        <v>43435</v>
      </c>
    </row>
    <row r="246" customFormat="false" ht="12.8" hidden="false" customHeight="false" outlineLevel="0" collapsed="false">
      <c r="B246" s="0" t="n">
        <v>431190</v>
      </c>
      <c r="C246" s="0" t="n">
        <v>4</v>
      </c>
      <c r="D246" s="0" t="n">
        <v>43</v>
      </c>
      <c r="E246" s="2" t="n">
        <f aca="false">VLOOKUP(B246,'10'!$B$2:$F$5570,4,0)</f>
        <v>-27.4676</v>
      </c>
      <c r="F246" s="2" t="n">
        <f aca="false">VLOOKUP(B246,'10'!$B$2:$F$5570,5,0)</f>
        <v>-51.9095</v>
      </c>
      <c r="G246" s="3" t="n">
        <f aca="false">VLOOKUP(B246,'10'!$B$2:$J$5570,6,0)</f>
        <v>4840.52262513304</v>
      </c>
      <c r="H246" s="0" t="n">
        <f aca="false">IFERROR(IF(I246=K246,0,1),1)</f>
        <v>0</v>
      </c>
      <c r="I246" s="0" t="s">
        <v>4640</v>
      </c>
      <c r="K246" s="4" t="str">
        <f aca="false">VLOOKUP(I246,'[1]43-RS'!K$1:K$1048576,1,0)</f>
        <v>'Marcelino_Ramos'</v>
      </c>
      <c r="N246" s="0" t="n">
        <v>4488</v>
      </c>
    </row>
    <row r="247" customFormat="false" ht="12.8" hidden="false" customHeight="false" outlineLevel="0" collapsed="false">
      <c r="B247" s="0" t="n">
        <v>431198</v>
      </c>
      <c r="C247" s="0" t="n">
        <v>4</v>
      </c>
      <c r="D247" s="0" t="n">
        <v>43</v>
      </c>
      <c r="E247" s="2" t="n">
        <f aca="false">VLOOKUP(B247,'10'!$B$2:$F$5570,4,0)</f>
        <v>-30.353</v>
      </c>
      <c r="F247" s="2" t="n">
        <f aca="false">VLOOKUP(B247,'10'!$B$2:$F$5570,5,0)</f>
        <v>-51.5803</v>
      </c>
      <c r="G247" s="3" t="n">
        <f aca="false">VLOOKUP(B247,'10'!$B$2:$J$5570,6,0)</f>
        <v>4185.84409717944</v>
      </c>
      <c r="H247" s="0" t="n">
        <f aca="false">IFERROR(IF(I247=K247,0,1),1)</f>
        <v>1</v>
      </c>
      <c r="I247" s="0" t="s">
        <v>4641</v>
      </c>
      <c r="K247" s="4" t="e">
        <f aca="false">VLOOKUP(I247,'[1]43-RS'!K$1:K$1048576,1,0)</f>
        <v>#N/A</v>
      </c>
      <c r="N247" s="0" t="n">
        <v>3881</v>
      </c>
    </row>
    <row r="248" customFormat="false" ht="12.8" hidden="false" customHeight="false" outlineLevel="0" collapsed="false">
      <c r="B248" s="0" t="n">
        <v>431200</v>
      </c>
      <c r="C248" s="0" t="n">
        <v>4</v>
      </c>
      <c r="D248" s="0" t="n">
        <v>43</v>
      </c>
      <c r="E248" s="2" t="n">
        <f aca="false">VLOOKUP(B248,'10'!$B$2:$F$5570,4,0)</f>
        <v>-27.3568</v>
      </c>
      <c r="F248" s="2" t="n">
        <f aca="false">VLOOKUP(B248,'10'!$B$2:$F$5570,5,0)</f>
        <v>-52.1467</v>
      </c>
      <c r="G248" s="3" t="n">
        <f aca="false">VLOOKUP(B248,'10'!$B$2:$J$5570,6,0)</f>
        <v>2215.33722638664</v>
      </c>
      <c r="H248" s="0" t="n">
        <f aca="false">IFERROR(IF(I248=K248,0,1),1)</f>
        <v>1</v>
      </c>
      <c r="I248" s="0" t="s">
        <v>4642</v>
      </c>
      <c r="K248" s="4" t="e">
        <f aca="false">VLOOKUP(I248,'[1]43-RS'!K$1:K$1048576,1,0)</f>
        <v>#N/A</v>
      </c>
      <c r="N248" s="0" t="n">
        <v>2054</v>
      </c>
    </row>
    <row r="249" customFormat="false" ht="12.8" hidden="false" customHeight="false" outlineLevel="0" collapsed="false">
      <c r="B249" s="0" t="n">
        <v>431205</v>
      </c>
      <c r="C249" s="0" t="n">
        <v>4</v>
      </c>
      <c r="D249" s="0" t="n">
        <v>43</v>
      </c>
      <c r="E249" s="2" t="n">
        <f aca="false">VLOOKUP(B249,'10'!$B$2:$F$5570,4,0)</f>
        <v>-29.3311</v>
      </c>
      <c r="F249" s="2" t="n">
        <f aca="false">VLOOKUP(B249,'10'!$B$2:$F$5570,5,0)</f>
        <v>-52.0973</v>
      </c>
      <c r="G249" s="3" t="n">
        <f aca="false">VLOOKUP(B249,'10'!$B$2:$J$5570,6,0)</f>
        <v>4340.07643572535</v>
      </c>
      <c r="H249" s="0" t="n">
        <f aca="false">IFERROR(IF(I249=K249,0,1),1)</f>
        <v>0</v>
      </c>
      <c r="I249" s="0" t="s">
        <v>4643</v>
      </c>
      <c r="K249" s="4" t="str">
        <f aca="false">VLOOKUP(I249,'[1]43-RS'!K$1:K$1048576,1,0)</f>
        <v>'Marques_De_Souza'</v>
      </c>
      <c r="N249" s="0" t="n">
        <v>4024</v>
      </c>
    </row>
    <row r="250" customFormat="false" ht="12.8" hidden="false" customHeight="false" outlineLevel="0" collapsed="false">
      <c r="B250" s="0" t="n">
        <v>431210</v>
      </c>
      <c r="C250" s="0" t="n">
        <v>4</v>
      </c>
      <c r="D250" s="0" t="n">
        <v>43</v>
      </c>
      <c r="E250" s="2" t="n">
        <f aca="false">VLOOKUP(B250,'10'!$B$2:$F$5570,4,0)</f>
        <v>-29.5649</v>
      </c>
      <c r="F250" s="2" t="n">
        <f aca="false">VLOOKUP(B250,'10'!$B$2:$F$5570,5,0)</f>
        <v>-54.4641</v>
      </c>
      <c r="G250" s="3" t="n">
        <f aca="false">VLOOKUP(B250,'10'!$B$2:$J$5570,6,0)</f>
        <v>5246.05660620479</v>
      </c>
      <c r="H250" s="0" t="n">
        <f aca="false">IFERROR(IF(I250=K250,0,1),1)</f>
        <v>0</v>
      </c>
      <c r="I250" s="0" t="s">
        <v>4644</v>
      </c>
      <c r="K250" s="4" t="str">
        <f aca="false">VLOOKUP(I250,'[1]43-RS'!K$1:K$1048576,1,0)</f>
        <v>'Mata'</v>
      </c>
      <c r="N250" s="0" t="n">
        <v>4864</v>
      </c>
    </row>
    <row r="251" customFormat="false" ht="12.8" hidden="false" customHeight="false" outlineLevel="0" collapsed="false">
      <c r="B251" s="0" t="n">
        <v>431213</v>
      </c>
      <c r="C251" s="0" t="n">
        <v>4</v>
      </c>
      <c r="D251" s="0" t="n">
        <v>43</v>
      </c>
      <c r="E251" s="2" t="n">
        <f aca="false">VLOOKUP(B251,'10'!$B$2:$F$5570,4,0)</f>
        <v>-28.28</v>
      </c>
      <c r="F251" s="2" t="n">
        <f aca="false">VLOOKUP(B251,'10'!$B$2:$F$5570,5,0)</f>
        <v>-52.1932</v>
      </c>
      <c r="G251" s="3" t="n">
        <f aca="false">VLOOKUP(B251,'10'!$B$2:$J$5570,6,0)</f>
        <v>2737.35437223433</v>
      </c>
      <c r="H251" s="0" t="n">
        <f aca="false">IFERROR(IF(I251=K251,0,1),1)</f>
        <v>1</v>
      </c>
      <c r="I251" s="0" t="s">
        <v>4645</v>
      </c>
      <c r="K251" s="4" t="e">
        <f aca="false">VLOOKUP(I251,'[1]43-RS'!K$1:K$1048576,1,0)</f>
        <v>#N/A</v>
      </c>
      <c r="N251" s="0" t="n">
        <v>2538</v>
      </c>
    </row>
    <row r="252" customFormat="false" ht="12.8" hidden="false" customHeight="false" outlineLevel="0" collapsed="false">
      <c r="B252" s="0" t="n">
        <v>431215</v>
      </c>
      <c r="C252" s="0" t="n">
        <v>4</v>
      </c>
      <c r="D252" s="0" t="n">
        <v>43</v>
      </c>
      <c r="E252" s="2" t="n">
        <f aca="false">VLOOKUP(B252,'10'!$B$2:$F$5570,4,0)</f>
        <v>-29.5285</v>
      </c>
      <c r="F252" s="2" t="n">
        <f aca="false">VLOOKUP(B252,'10'!$B$2:$F$5570,5,0)</f>
        <v>-52.1278</v>
      </c>
      <c r="G252" s="3" t="n">
        <f aca="false">VLOOKUP(B252,'10'!$B$2:$J$5570,6,0)</f>
        <v>4806.00909482906</v>
      </c>
      <c r="H252" s="0" t="n">
        <f aca="false">IFERROR(IF(I252=K252,0,1),1)</f>
        <v>1</v>
      </c>
      <c r="I252" s="0" t="s">
        <v>4646</v>
      </c>
      <c r="K252" s="4" t="e">
        <f aca="false">VLOOKUP(I252,'[1]43-RS'!K$1:K$1048576,1,0)</f>
        <v>#N/A</v>
      </c>
      <c r="N252" s="0" t="n">
        <v>4456</v>
      </c>
    </row>
    <row r="253" customFormat="false" ht="12.8" hidden="false" customHeight="false" outlineLevel="0" collapsed="false">
      <c r="B253" s="0" t="n">
        <v>431217</v>
      </c>
      <c r="C253" s="0" t="n">
        <v>4</v>
      </c>
      <c r="D253" s="0" t="n">
        <v>43</v>
      </c>
      <c r="E253" s="2" t="n">
        <f aca="false">VLOOKUP(B253,'10'!$B$2:$F$5570,4,0)</f>
        <v>-28.252</v>
      </c>
      <c r="F253" s="2" t="n">
        <f aca="false">VLOOKUP(B253,'10'!$B$2:$F$5570,5,0)</f>
        <v>-54.6159</v>
      </c>
      <c r="G253" s="3" t="n">
        <f aca="false">VLOOKUP(B253,'10'!$B$2:$J$5570,6,0)</f>
        <v>1795.7821236289</v>
      </c>
      <c r="H253" s="0" t="n">
        <f aca="false">IFERROR(IF(I253=K253,0,1),1)</f>
        <v>1</v>
      </c>
      <c r="I253" s="0" t="s">
        <v>4647</v>
      </c>
      <c r="K253" s="4" t="e">
        <f aca="false">VLOOKUP(I253,'[1]43-RS'!K$1:K$1048576,1,0)</f>
        <v>#N/A</v>
      </c>
      <c r="N253" s="0" t="n">
        <v>1665</v>
      </c>
    </row>
    <row r="254" customFormat="false" ht="12.8" hidden="false" customHeight="false" outlineLevel="0" collapsed="false">
      <c r="B254" s="0" t="n">
        <v>431220</v>
      </c>
      <c r="C254" s="0" t="n">
        <v>4</v>
      </c>
      <c r="D254" s="0" t="n">
        <v>43</v>
      </c>
      <c r="E254" s="2" t="n">
        <f aca="false">VLOOKUP(B254,'10'!$B$2:$F$5570,4,0)</f>
        <v>-27.6325</v>
      </c>
      <c r="F254" s="2" t="n">
        <f aca="false">VLOOKUP(B254,'10'!$B$2:$F$5570,5,0)</f>
        <v>-51.802</v>
      </c>
      <c r="G254" s="3" t="n">
        <f aca="false">VLOOKUP(B254,'10'!$B$2:$J$5570,6,0)</f>
        <v>4791.98797314307</v>
      </c>
      <c r="H254" s="0" t="n">
        <f aca="false">IFERROR(IF(I254=K254,0,1),1)</f>
        <v>0</v>
      </c>
      <c r="I254" s="0" t="s">
        <v>4648</v>
      </c>
      <c r="K254" s="4" t="str">
        <f aca="false">VLOOKUP(I254,'[1]43-RS'!K$1:K$1048576,1,0)</f>
        <v>'Maximiliano_De_Almeida'</v>
      </c>
      <c r="N254" s="0" t="n">
        <v>4443</v>
      </c>
    </row>
    <row r="255" customFormat="false" ht="12.8" hidden="false" customHeight="false" outlineLevel="0" collapsed="false">
      <c r="B255" s="0" t="n">
        <v>431225</v>
      </c>
      <c r="C255" s="0" t="n">
        <v>4</v>
      </c>
      <c r="D255" s="0" t="n">
        <v>43</v>
      </c>
      <c r="E255" s="2" t="n">
        <f aca="false">VLOOKUP(B255,'10'!$B$2:$F$5570,4,0)</f>
        <v>-30.1346</v>
      </c>
      <c r="F255" s="2" t="n">
        <f aca="false">VLOOKUP(B255,'10'!$B$2:$F$5570,5,0)</f>
        <v>-52.0423</v>
      </c>
      <c r="G255" s="3" t="n">
        <f aca="false">VLOOKUP(B255,'10'!$B$2:$J$5570,6,0)</f>
        <v>8676.91722798469</v>
      </c>
      <c r="H255" s="0" t="n">
        <f aca="false">IFERROR(IF(I255=K255,0,1),1)</f>
        <v>1</v>
      </c>
      <c r="I255" s="0" t="s">
        <v>4649</v>
      </c>
      <c r="K255" s="4" t="e">
        <f aca="false">VLOOKUP(I255,'[1]43-RS'!K$1:K$1048576,1,0)</f>
        <v>#N/A</v>
      </c>
      <c r="N255" s="0" t="n">
        <v>8045</v>
      </c>
    </row>
    <row r="256" customFormat="false" ht="12.8" hidden="false" customHeight="false" outlineLevel="0" collapsed="false">
      <c r="B256" s="0" t="n">
        <v>431230</v>
      </c>
      <c r="C256" s="0" t="n">
        <v>4</v>
      </c>
      <c r="D256" s="0" t="n">
        <v>43</v>
      </c>
      <c r="E256" s="2" t="n">
        <f aca="false">VLOOKUP(B256,'10'!$B$2:$F$5570,4,0)</f>
        <v>-27.497</v>
      </c>
      <c r="F256" s="2" t="n">
        <f aca="false">VLOOKUP(B256,'10'!$B$2:$F$5570,5,0)</f>
        <v>-53.6891</v>
      </c>
      <c r="G256" s="3" t="n">
        <f aca="false">VLOOKUP(B256,'10'!$B$2:$J$5570,6,0)</f>
        <v>5202.91469332482</v>
      </c>
      <c r="H256" s="0" t="n">
        <f aca="false">IFERROR(IF(I256=K256,0,1),1)</f>
        <v>1</v>
      </c>
      <c r="I256" s="0" t="s">
        <v>4650</v>
      </c>
      <c r="K256" s="4" t="e">
        <f aca="false">VLOOKUP(I256,'[1]43-RS'!K$1:K$1048576,1,0)</f>
        <v>#N/A</v>
      </c>
      <c r="N256" s="0" t="n">
        <v>4824</v>
      </c>
    </row>
    <row r="257" customFormat="false" ht="12.8" hidden="false" customHeight="false" outlineLevel="0" collapsed="false">
      <c r="B257" s="0" t="n">
        <v>431235</v>
      </c>
      <c r="C257" s="0" t="n">
        <v>4</v>
      </c>
      <c r="D257" s="0" t="n">
        <v>43</v>
      </c>
      <c r="E257" s="2" t="n">
        <f aca="false">VLOOKUP(B257,'10'!$B$2:$F$5570,4,0)</f>
        <v>-28.6462</v>
      </c>
      <c r="F257" s="2" t="n">
        <f aca="false">VLOOKUP(B257,'10'!$B$2:$F$5570,5,0)</f>
        <v>-52.0767</v>
      </c>
      <c r="G257" s="3" t="n">
        <f aca="false">VLOOKUP(B257,'10'!$B$2:$J$5570,6,0)</f>
        <v>1581.15110705103</v>
      </c>
      <c r="H257" s="0" t="n">
        <f aca="false">IFERROR(IF(I257=K257,0,1),1)</f>
        <v>1</v>
      </c>
      <c r="I257" s="0" t="s">
        <v>4651</v>
      </c>
      <c r="K257" s="4" t="e">
        <f aca="false">VLOOKUP(I257,'[1]43-RS'!K$1:K$1048576,1,0)</f>
        <v>#N/A</v>
      </c>
      <c r="N257" s="0" t="n">
        <v>1466</v>
      </c>
    </row>
    <row r="258" customFormat="false" ht="12.8" hidden="false" customHeight="false" outlineLevel="0" collapsed="false">
      <c r="B258" s="0" t="n">
        <v>431237</v>
      </c>
      <c r="C258" s="0" t="n">
        <v>4</v>
      </c>
      <c r="D258" s="0" t="n">
        <v>43</v>
      </c>
      <c r="E258" s="2" t="n">
        <f aca="false">VLOOKUP(B258,'10'!$B$2:$F$5570,4,0)</f>
        <v>-28.6805</v>
      </c>
      <c r="F258" s="2" t="n">
        <f aca="false">VLOOKUP(B258,'10'!$B$2:$F$5570,5,0)</f>
        <v>-50.7834</v>
      </c>
      <c r="G258" s="3" t="n">
        <f aca="false">VLOOKUP(B258,'10'!$B$2:$J$5570,6,0)</f>
        <v>3472.92398683788</v>
      </c>
      <c r="H258" s="0" t="n">
        <f aca="false">IFERROR(IF(I258=K258,0,1),1)</f>
        <v>1</v>
      </c>
      <c r="I258" s="0" t="s">
        <v>4652</v>
      </c>
      <c r="K258" s="4" t="e">
        <f aca="false">VLOOKUP(I258,'[1]43-RS'!K$1:K$1048576,1,0)</f>
        <v>#N/A</v>
      </c>
      <c r="N258" s="0" t="n">
        <v>3220</v>
      </c>
    </row>
    <row r="259" customFormat="false" ht="12.8" hidden="false" customHeight="false" outlineLevel="0" collapsed="false">
      <c r="B259" s="0" t="n">
        <v>431238</v>
      </c>
      <c r="C259" s="0" t="n">
        <v>4</v>
      </c>
      <c r="D259" s="0" t="n">
        <v>43</v>
      </c>
      <c r="E259" s="2" t="n">
        <f aca="false">VLOOKUP(B259,'10'!$B$2:$F$5570,4,0)</f>
        <v>-29.1607</v>
      </c>
      <c r="F259" s="2" t="n">
        <f aca="false">VLOOKUP(B259,'10'!$B$2:$F$5570,5,0)</f>
        <v>-51.6333</v>
      </c>
      <c r="G259" s="3" t="n">
        <f aca="false">VLOOKUP(B259,'10'!$B$2:$J$5570,6,0)</f>
        <v>2765.39661560631</v>
      </c>
      <c r="H259" s="0" t="n">
        <f aca="false">IFERROR(IF(I259=K259,0,1),1)</f>
        <v>1</v>
      </c>
      <c r="I259" s="0" t="s">
        <v>4653</v>
      </c>
      <c r="K259" s="4" t="e">
        <f aca="false">VLOOKUP(I259,'[1]43-RS'!K$1:K$1048576,1,0)</f>
        <v>#N/A</v>
      </c>
      <c r="N259" s="0" t="n">
        <v>2564</v>
      </c>
    </row>
    <row r="260" customFormat="false" ht="12.8" hidden="false" customHeight="false" outlineLevel="0" collapsed="false">
      <c r="B260" s="0" t="n">
        <v>431240</v>
      </c>
      <c r="C260" s="0" t="n">
        <v>4</v>
      </c>
      <c r="D260" s="0" t="n">
        <v>43</v>
      </c>
      <c r="E260" s="2" t="n">
        <f aca="false">VLOOKUP(B260,'10'!$B$2:$F$5570,4,0)</f>
        <v>-29.6824</v>
      </c>
      <c r="F260" s="2" t="n">
        <f aca="false">VLOOKUP(B260,'10'!$B$2:$F$5570,5,0)</f>
        <v>-51.4679</v>
      </c>
      <c r="G260" s="3" t="n">
        <f aca="false">VLOOKUP(B260,'10'!$B$2:$J$5570,6,0)</f>
        <v>69876.9562916933</v>
      </c>
      <c r="H260" s="0" t="n">
        <f aca="false">IFERROR(IF(I260=K260,0,1),1)</f>
        <v>0</v>
      </c>
      <c r="I260" s="0" t="s">
        <v>4654</v>
      </c>
      <c r="K260" s="4" t="str">
        <f aca="false">VLOOKUP(I260,'[1]43-RS'!K$1:K$1048576,1,0)</f>
        <v>'Montenegro'</v>
      </c>
      <c r="N260" s="0" t="n">
        <v>64788</v>
      </c>
    </row>
    <row r="261" customFormat="false" ht="12.8" hidden="false" customHeight="false" outlineLevel="0" collapsed="false">
      <c r="B261" s="0" t="n">
        <v>431242</v>
      </c>
      <c r="C261" s="0" t="n">
        <v>4</v>
      </c>
      <c r="D261" s="0" t="n">
        <v>43</v>
      </c>
      <c r="E261" s="2" t="n">
        <f aca="false">VLOOKUP(B261,'10'!$B$2:$F$5570,4,0)</f>
        <v>-28.6968</v>
      </c>
      <c r="F261" s="2" t="n">
        <f aca="false">VLOOKUP(B261,'10'!$B$2:$F$5570,5,0)</f>
        <v>-52.6999</v>
      </c>
      <c r="G261" s="3" t="n">
        <f aca="false">VLOOKUP(B261,'10'!$B$2:$J$5570,6,0)</f>
        <v>3296.04214402998</v>
      </c>
      <c r="H261" s="0" t="n">
        <f aca="false">IFERROR(IF(I261=K261,0,1),1)</f>
        <v>1</v>
      </c>
      <c r="I261" s="0" t="s">
        <v>4655</v>
      </c>
      <c r="K261" s="4" t="e">
        <f aca="false">VLOOKUP(I261,'[1]43-RS'!K$1:K$1048576,1,0)</f>
        <v>#N/A</v>
      </c>
      <c r="N261" s="0" t="n">
        <v>3056</v>
      </c>
    </row>
    <row r="262" customFormat="false" ht="12.8" hidden="false" customHeight="false" outlineLevel="0" collapsed="false">
      <c r="B262" s="0" t="n">
        <v>431244</v>
      </c>
      <c r="C262" s="0" t="n">
        <v>4</v>
      </c>
      <c r="D262" s="0" t="n">
        <v>43</v>
      </c>
      <c r="E262" s="2" t="n">
        <f aca="false">VLOOKUP(B262,'10'!$B$2:$F$5570,4,0)</f>
        <v>-29.3578</v>
      </c>
      <c r="F262" s="2" t="n">
        <f aca="false">VLOOKUP(B262,'10'!$B$2:$F$5570,5,0)</f>
        <v>-49.9328</v>
      </c>
      <c r="G262" s="3" t="n">
        <f aca="false">VLOOKUP(B262,'10'!$B$2:$J$5570,6,0)</f>
        <v>3212.99396173603</v>
      </c>
      <c r="H262" s="0" t="n">
        <f aca="false">IFERROR(IF(I262=K262,0,1),1)</f>
        <v>1</v>
      </c>
      <c r="I262" s="0" t="s">
        <v>4656</v>
      </c>
      <c r="K262" s="4" t="e">
        <f aca="false">VLOOKUP(I262,'[1]43-RS'!K$1:K$1048576,1,0)</f>
        <v>#N/A</v>
      </c>
      <c r="N262" s="0" t="n">
        <v>2979</v>
      </c>
    </row>
    <row r="263" customFormat="false" ht="12.8" hidden="false" customHeight="false" outlineLevel="0" collapsed="false">
      <c r="B263" s="0" t="n">
        <v>431245</v>
      </c>
      <c r="C263" s="0" t="n">
        <v>4</v>
      </c>
      <c r="D263" s="0" t="n">
        <v>43</v>
      </c>
      <c r="E263" s="2" t="n">
        <f aca="false">VLOOKUP(B263,'10'!$B$2:$F$5570,4,0)</f>
        <v>-31.5887</v>
      </c>
      <c r="F263" s="2" t="n">
        <f aca="false">VLOOKUP(B263,'10'!$B$2:$F$5570,5,0)</f>
        <v>-52.6261</v>
      </c>
      <c r="G263" s="3" t="n">
        <f aca="false">VLOOKUP(B263,'10'!$B$2:$J$5570,6,0)</f>
        <v>7060.17404280768</v>
      </c>
      <c r="H263" s="0" t="n">
        <f aca="false">IFERROR(IF(I263=K263,0,1),1)</f>
        <v>1</v>
      </c>
      <c r="I263" s="0" t="s">
        <v>4657</v>
      </c>
      <c r="K263" s="4" t="e">
        <f aca="false">VLOOKUP(I263,'[1]43-RS'!K$1:K$1048576,1,0)</f>
        <v>#N/A</v>
      </c>
      <c r="N263" s="0" t="n">
        <v>6546</v>
      </c>
    </row>
    <row r="264" customFormat="false" ht="12.8" hidden="false" customHeight="false" outlineLevel="0" collapsed="false">
      <c r="B264" s="0" t="n">
        <v>431247</v>
      </c>
      <c r="C264" s="0" t="n">
        <v>4</v>
      </c>
      <c r="D264" s="0" t="n">
        <v>43</v>
      </c>
      <c r="E264" s="2" t="n">
        <f aca="false">VLOOKUP(B264,'10'!$B$2:$F$5570,4,0)</f>
        <v>-29.5379</v>
      </c>
      <c r="F264" s="2" t="n">
        <f aca="false">VLOOKUP(B264,'10'!$B$2:$F$5570,5,0)</f>
        <v>-51.0811</v>
      </c>
      <c r="G264" s="3" t="n">
        <f aca="false">VLOOKUP(B264,'10'!$B$2:$J$5570,6,0)</f>
        <v>6842.30738276381</v>
      </c>
      <c r="H264" s="0" t="n">
        <f aca="false">IFERROR(IF(I264=K264,0,1),1)</f>
        <v>1</v>
      </c>
      <c r="I264" s="0" t="s">
        <v>4658</v>
      </c>
      <c r="K264" s="4" t="e">
        <f aca="false">VLOOKUP(I264,'[1]43-RS'!K$1:K$1048576,1,0)</f>
        <v>#N/A</v>
      </c>
      <c r="N264" s="0" t="n">
        <v>6344</v>
      </c>
    </row>
    <row r="265" customFormat="false" ht="12.8" hidden="false" customHeight="false" outlineLevel="0" collapsed="false">
      <c r="B265" s="0" t="n">
        <v>431250</v>
      </c>
      <c r="C265" s="0" t="n">
        <v>4</v>
      </c>
      <c r="D265" s="0" t="n">
        <v>43</v>
      </c>
      <c r="E265" s="2" t="n">
        <f aca="false">VLOOKUP(B265,'10'!$B$2:$F$5570,4,0)</f>
        <v>-31.1054</v>
      </c>
      <c r="F265" s="2" t="n">
        <f aca="false">VLOOKUP(B265,'10'!$B$2:$F$5570,5,0)</f>
        <v>-50.9167</v>
      </c>
      <c r="G265" s="3" t="n">
        <f aca="false">VLOOKUP(B265,'10'!$B$2:$J$5570,6,0)</f>
        <v>13762.2702087116</v>
      </c>
      <c r="H265" s="0" t="n">
        <f aca="false">IFERROR(IF(I265=K265,0,1),1)</f>
        <v>0</v>
      </c>
      <c r="I265" s="0" t="s">
        <v>4659</v>
      </c>
      <c r="K265" s="4" t="str">
        <f aca="false">VLOOKUP(I265,'[1]43-RS'!K$1:K$1048576,1,0)</f>
        <v>'Mostardas'</v>
      </c>
      <c r="N265" s="0" t="n">
        <v>12760</v>
      </c>
    </row>
    <row r="266" customFormat="false" ht="12.8" hidden="false" customHeight="false" outlineLevel="0" collapsed="false">
      <c r="B266" s="0" t="n">
        <v>431260</v>
      </c>
      <c r="C266" s="0" t="n">
        <v>4</v>
      </c>
      <c r="D266" s="0" t="n">
        <v>43</v>
      </c>
      <c r="E266" s="2" t="n">
        <f aca="false">VLOOKUP(B266,'10'!$B$2:$F$5570,4,0)</f>
        <v>-29.163</v>
      </c>
      <c r="F266" s="2" t="n">
        <f aca="false">VLOOKUP(B266,'10'!$B$2:$F$5570,5,0)</f>
        <v>-51.8714</v>
      </c>
      <c r="G266" s="3" t="n">
        <f aca="false">VLOOKUP(B266,'10'!$B$2:$J$5570,6,0)</f>
        <v>5336.65462325274</v>
      </c>
      <c r="H266" s="0" t="n">
        <f aca="false">IFERROR(IF(I266=K266,0,1),1)</f>
        <v>0</v>
      </c>
      <c r="I266" s="0" t="s">
        <v>4660</v>
      </c>
      <c r="K266" s="4" t="str">
        <f aca="false">VLOOKUP(I266,'[1]43-RS'!K$1:K$1048576,1,0)</f>
        <v>'Mucum'</v>
      </c>
      <c r="N266" s="0" t="n">
        <v>4948</v>
      </c>
    </row>
    <row r="267" customFormat="false" ht="12.8" hidden="false" customHeight="false" outlineLevel="0" collapsed="false">
      <c r="B267" s="0" t="n">
        <v>431261</v>
      </c>
      <c r="C267" s="0" t="n">
        <v>4</v>
      </c>
      <c r="D267" s="0" t="n">
        <v>43</v>
      </c>
      <c r="E267" s="2" t="n">
        <f aca="false">VLOOKUP(B267,'10'!$B$2:$F$5570,4,0)</f>
        <v>-28.3132</v>
      </c>
      <c r="F267" s="2" t="n">
        <f aca="false">VLOOKUP(B267,'10'!$B$2:$F$5570,5,0)</f>
        <v>-51.1836</v>
      </c>
      <c r="G267" s="3" t="n">
        <f aca="false">VLOOKUP(B267,'10'!$B$2:$J$5570,6,0)</f>
        <v>3398.50418711992</v>
      </c>
      <c r="H267" s="0" t="n">
        <f aca="false">IFERROR(IF(I267=K267,0,1),1)</f>
        <v>1</v>
      </c>
      <c r="I267" s="0" t="s">
        <v>4661</v>
      </c>
      <c r="K267" s="4" t="e">
        <f aca="false">VLOOKUP(I267,'[1]43-RS'!K$1:K$1048576,1,0)</f>
        <v>#N/A</v>
      </c>
      <c r="N267" s="0" t="n">
        <v>3151</v>
      </c>
    </row>
    <row r="268" customFormat="false" ht="12.8" hidden="false" customHeight="false" outlineLevel="0" collapsed="false">
      <c r="B268" s="0" t="n">
        <v>431262</v>
      </c>
      <c r="C268" s="0" t="n">
        <v>4</v>
      </c>
      <c r="D268" s="0" t="n">
        <v>43</v>
      </c>
      <c r="E268" s="2" t="n">
        <f aca="false">VLOOKUP(B268,'10'!$B$2:$F$5570,4,0)</f>
        <v>-28.3253</v>
      </c>
      <c r="F268" s="2" t="n">
        <f aca="false">VLOOKUP(B268,'10'!$B$2:$F$5570,5,0)</f>
        <v>-51.7697</v>
      </c>
      <c r="G268" s="3" t="n">
        <f aca="false">VLOOKUP(B268,'10'!$B$2:$J$5570,6,0)</f>
        <v>2036.29828793475</v>
      </c>
      <c r="H268" s="0" t="n">
        <f aca="false">IFERROR(IF(I268=K268,0,1),1)</f>
        <v>1</v>
      </c>
      <c r="I268" s="0" t="s">
        <v>4662</v>
      </c>
      <c r="K268" s="4" t="e">
        <f aca="false">VLOOKUP(I268,'[1]43-RS'!K$1:K$1048576,1,0)</f>
        <v>#N/A</v>
      </c>
      <c r="N268" s="0" t="n">
        <v>1888</v>
      </c>
    </row>
    <row r="269" customFormat="false" ht="12.8" hidden="false" customHeight="false" outlineLevel="0" collapsed="false">
      <c r="B269" s="0" t="n">
        <v>431265</v>
      </c>
      <c r="C269" s="0" t="n">
        <v>4</v>
      </c>
      <c r="D269" s="0" t="n">
        <v>43</v>
      </c>
      <c r="E269" s="2" t="n">
        <f aca="false">VLOOKUP(B269,'10'!$B$2:$F$5570,4,0)</f>
        <v>-28.4548</v>
      </c>
      <c r="F269" s="2" t="n">
        <f aca="false">VLOOKUP(B269,'10'!$B$2:$F$5570,5,0)</f>
        <v>-52.8182</v>
      </c>
      <c r="G269" s="3" t="n">
        <f aca="false">VLOOKUP(B269,'10'!$B$2:$J$5570,6,0)</f>
        <v>18857.3301198365</v>
      </c>
      <c r="H269" s="0" t="n">
        <f aca="false">IFERROR(IF(I269=K269,0,1),1)</f>
        <v>1</v>
      </c>
      <c r="I269" s="0" t="s">
        <v>4663</v>
      </c>
      <c r="K269" s="4" t="e">
        <f aca="false">VLOOKUP(I269,'[1]43-RS'!K$1:K$1048576,1,0)</f>
        <v>#N/A</v>
      </c>
      <c r="N269" s="0" t="n">
        <v>17484</v>
      </c>
    </row>
    <row r="270" customFormat="false" ht="12.8" hidden="false" customHeight="false" outlineLevel="0" collapsed="false">
      <c r="B270" s="0" t="n">
        <v>431267</v>
      </c>
      <c r="C270" s="0" t="n">
        <v>4</v>
      </c>
      <c r="D270" s="0" t="n">
        <v>43</v>
      </c>
      <c r="E270" s="2" t="n">
        <f aca="false">VLOOKUP(B270,'10'!$B$2:$F$5570,4,0)</f>
        <v>-28.5298</v>
      </c>
      <c r="F270" s="2" t="n">
        <f aca="false">VLOOKUP(B270,'10'!$B$2:$F$5570,5,0)</f>
        <v>-52.4676</v>
      </c>
      <c r="G270" s="3" t="n">
        <f aca="false">VLOOKUP(B270,'10'!$B$2:$J$5570,6,0)</f>
        <v>1821.66727135689</v>
      </c>
      <c r="H270" s="0" t="n">
        <f aca="false">IFERROR(IF(I270=K270,0,1),1)</f>
        <v>1</v>
      </c>
      <c r="I270" s="0" t="s">
        <v>4664</v>
      </c>
      <c r="K270" s="4" t="e">
        <f aca="false">VLOOKUP(I270,'[1]43-RS'!K$1:K$1048576,1,0)</f>
        <v>#N/A</v>
      </c>
      <c r="N270" s="0" t="n">
        <v>1689</v>
      </c>
    </row>
    <row r="271" customFormat="false" ht="12.8" hidden="false" customHeight="false" outlineLevel="0" collapsed="false">
      <c r="B271" s="0" t="n">
        <v>431270</v>
      </c>
      <c r="C271" s="0" t="n">
        <v>4</v>
      </c>
      <c r="D271" s="0" t="n">
        <v>43</v>
      </c>
      <c r="E271" s="2" t="n">
        <f aca="false">VLOOKUP(B271,'10'!$B$2:$F$5570,4,0)</f>
        <v>-27.3689</v>
      </c>
      <c r="F271" s="2" t="n">
        <f aca="false">VLOOKUP(B271,'10'!$B$2:$F$5570,5,0)</f>
        <v>-52.7756</v>
      </c>
      <c r="G271" s="3" t="n">
        <f aca="false">VLOOKUP(B271,'10'!$B$2:$J$5570,6,0)</f>
        <v>12683.7223867122</v>
      </c>
      <c r="H271" s="0" t="n">
        <f aca="false">IFERROR(IF(I271=K271,0,1),1)</f>
        <v>0</v>
      </c>
      <c r="I271" s="0" t="s">
        <v>4665</v>
      </c>
      <c r="K271" s="4" t="str">
        <f aca="false">VLOOKUP(I271,'[1]43-RS'!K$1:K$1048576,1,0)</f>
        <v>'Nonoai'</v>
      </c>
      <c r="N271" s="0" t="n">
        <v>11760</v>
      </c>
    </row>
    <row r="272" customFormat="false" ht="12.8" hidden="false" customHeight="false" outlineLevel="0" collapsed="false">
      <c r="B272" s="0" t="n">
        <v>431275</v>
      </c>
      <c r="C272" s="0" t="n">
        <v>4</v>
      </c>
      <c r="D272" s="0" t="n">
        <v>43</v>
      </c>
      <c r="E272" s="2" t="n">
        <f aca="false">VLOOKUP(B272,'10'!$B$2:$F$5570,4,0)</f>
        <v>-28.6822</v>
      </c>
      <c r="F272" s="2" t="n">
        <f aca="false">VLOOKUP(B272,'10'!$B$2:$F$5570,5,0)</f>
        <v>-52.1631</v>
      </c>
      <c r="G272" s="3" t="n">
        <f aca="false">VLOOKUP(B272,'10'!$B$2:$J$5570,6,0)</f>
        <v>3867.67248968963</v>
      </c>
      <c r="H272" s="0" t="n">
        <f aca="false">IFERROR(IF(I272=K272,0,1),1)</f>
        <v>1</v>
      </c>
      <c r="I272" s="0" t="s">
        <v>4666</v>
      </c>
      <c r="K272" s="4" t="e">
        <f aca="false">VLOOKUP(I272,'[1]43-RS'!K$1:K$1048576,1,0)</f>
        <v>#N/A</v>
      </c>
      <c r="N272" s="0" t="n">
        <v>3586</v>
      </c>
    </row>
    <row r="273" customFormat="false" ht="12.8" hidden="false" customHeight="false" outlineLevel="0" collapsed="false">
      <c r="B273" s="0" t="n">
        <v>431280</v>
      </c>
      <c r="C273" s="0" t="n">
        <v>4</v>
      </c>
      <c r="D273" s="0" t="n">
        <v>43</v>
      </c>
      <c r="E273" s="2" t="n">
        <f aca="false">VLOOKUP(B273,'10'!$B$2:$F$5570,4,0)</f>
        <v>-28.6537</v>
      </c>
      <c r="F273" s="2" t="n">
        <f aca="false">VLOOKUP(B273,'10'!$B$2:$F$5570,5,0)</f>
        <v>-51.7458</v>
      </c>
      <c r="G273" s="3" t="n">
        <f aca="false">VLOOKUP(B273,'10'!$B$2:$J$5570,6,0)</f>
        <v>5058.38928517691</v>
      </c>
      <c r="H273" s="0" t="n">
        <f aca="false">IFERROR(IF(I273=K273,0,1),1)</f>
        <v>1</v>
      </c>
      <c r="I273" s="0" t="s">
        <v>4667</v>
      </c>
      <c r="K273" s="4" t="e">
        <f aca="false">VLOOKUP(I273,'[1]43-RS'!K$1:K$1048576,1,0)</f>
        <v>#N/A</v>
      </c>
      <c r="N273" s="0" t="n">
        <v>4690</v>
      </c>
    </row>
    <row r="274" customFormat="false" ht="12.8" hidden="false" customHeight="false" outlineLevel="0" collapsed="false">
      <c r="B274" s="0" t="n">
        <v>431290</v>
      </c>
      <c r="C274" s="0" t="n">
        <v>4</v>
      </c>
      <c r="D274" s="0" t="n">
        <v>43</v>
      </c>
      <c r="E274" s="2" t="n">
        <f aca="false">VLOOKUP(B274,'10'!$B$2:$F$5570,4,0)</f>
        <v>-28.7291</v>
      </c>
      <c r="F274" s="2" t="n">
        <f aca="false">VLOOKUP(B274,'10'!$B$2:$F$5570,5,0)</f>
        <v>-51.7072</v>
      </c>
      <c r="G274" s="3" t="n">
        <f aca="false">VLOOKUP(B274,'10'!$B$2:$J$5570,6,0)</f>
        <v>10595.6538033215</v>
      </c>
      <c r="H274" s="0" t="n">
        <f aca="false">IFERROR(IF(I274=K274,0,1),1)</f>
        <v>0</v>
      </c>
      <c r="I274" s="0" t="s">
        <v>4668</v>
      </c>
      <c r="K274" s="4" t="str">
        <f aca="false">VLOOKUP(I274,'[1]43-RS'!K$1:K$1048576,1,0)</f>
        <v>'Nova_Bassano'</v>
      </c>
      <c r="N274" s="0" t="n">
        <v>9824</v>
      </c>
    </row>
    <row r="275" customFormat="false" ht="12.8" hidden="false" customHeight="false" outlineLevel="0" collapsed="false">
      <c r="B275" s="0" t="n">
        <v>431295</v>
      </c>
      <c r="C275" s="0" t="n">
        <v>4</v>
      </c>
      <c r="D275" s="0" t="n">
        <v>43</v>
      </c>
      <c r="E275" s="2" t="n">
        <f aca="false">VLOOKUP(B275,'10'!$B$2:$F$5570,4,0)</f>
        <v>-27.9926</v>
      </c>
      <c r="F275" s="2" t="n">
        <f aca="false">VLOOKUP(B275,'10'!$B$2:$F$5570,5,0)</f>
        <v>-52.9784</v>
      </c>
      <c r="G275" s="3" t="n">
        <f aca="false">VLOOKUP(B275,'10'!$B$2:$J$5570,6,0)</f>
        <v>1939.22898395481</v>
      </c>
      <c r="H275" s="0" t="n">
        <f aca="false">IFERROR(IF(I275=K275,0,1),1)</f>
        <v>1</v>
      </c>
      <c r="I275" s="0" t="s">
        <v>4669</v>
      </c>
      <c r="K275" s="4" t="e">
        <f aca="false">VLOOKUP(I275,'[1]43-RS'!K$1:K$1048576,1,0)</f>
        <v>#N/A</v>
      </c>
      <c r="N275" s="0" t="n">
        <v>1798</v>
      </c>
    </row>
    <row r="276" customFormat="false" ht="12.8" hidden="false" customHeight="false" outlineLevel="0" collapsed="false">
      <c r="B276" s="0" t="n">
        <v>431300</v>
      </c>
      <c r="C276" s="0" t="n">
        <v>4</v>
      </c>
      <c r="D276" s="0" t="n">
        <v>43</v>
      </c>
      <c r="E276" s="2" t="n">
        <f aca="false">VLOOKUP(B276,'10'!$B$2:$F$5570,4,0)</f>
        <v>-29.2182</v>
      </c>
      <c r="F276" s="2" t="n">
        <f aca="false">VLOOKUP(B276,'10'!$B$2:$F$5570,5,0)</f>
        <v>-52.0319</v>
      </c>
      <c r="G276" s="3" t="n">
        <f aca="false">VLOOKUP(B276,'10'!$B$2:$J$5570,6,0)</f>
        <v>3581.85731685981</v>
      </c>
      <c r="H276" s="0" t="n">
        <f aca="false">IFERROR(IF(I276=K276,0,1),1)</f>
        <v>0</v>
      </c>
      <c r="I276" s="0" t="s">
        <v>4670</v>
      </c>
      <c r="K276" s="4" t="str">
        <f aca="false">VLOOKUP(I276,'[1]43-RS'!K$1:K$1048576,1,0)</f>
        <v>'Nova_Brescia'</v>
      </c>
      <c r="N276" s="0" t="n">
        <v>3321</v>
      </c>
    </row>
    <row r="277" customFormat="false" ht="12.8" hidden="false" customHeight="false" outlineLevel="0" collapsed="false">
      <c r="B277" s="0" t="n">
        <v>431301</v>
      </c>
      <c r="C277" s="0" t="n">
        <v>4</v>
      </c>
      <c r="D277" s="0" t="n">
        <v>43</v>
      </c>
      <c r="E277" s="2" t="n">
        <f aca="false">VLOOKUP(B277,'10'!$B$2:$F$5570,4,0)</f>
        <v>-27.6137</v>
      </c>
      <c r="F277" s="2" t="n">
        <f aca="false">VLOOKUP(B277,'10'!$B$2:$F$5570,5,0)</f>
        <v>-54.1074</v>
      </c>
      <c r="G277" s="3" t="n">
        <f aca="false">VLOOKUP(B277,'10'!$B$2:$J$5570,6,0)</f>
        <v>2922.86459761821</v>
      </c>
      <c r="H277" s="0" t="n">
        <f aca="false">IFERROR(IF(I277=K277,0,1),1)</f>
        <v>1</v>
      </c>
      <c r="I277" s="0" t="s">
        <v>4671</v>
      </c>
      <c r="K277" s="4" t="e">
        <f aca="false">VLOOKUP(I277,'[1]43-RS'!K$1:K$1048576,1,0)</f>
        <v>#N/A</v>
      </c>
      <c r="N277" s="0" t="n">
        <v>2710</v>
      </c>
    </row>
    <row r="278" customFormat="false" ht="12.8" hidden="false" customHeight="false" outlineLevel="0" collapsed="false">
      <c r="B278" s="0" t="n">
        <v>431303</v>
      </c>
      <c r="C278" s="0" t="n">
        <v>4</v>
      </c>
      <c r="D278" s="0" t="n">
        <v>43</v>
      </c>
      <c r="E278" s="2" t="n">
        <f aca="false">VLOOKUP(B278,'10'!$B$2:$F$5570,4,0)</f>
        <v>-29.4066</v>
      </c>
      <c r="F278" s="2" t="n">
        <f aca="false">VLOOKUP(B278,'10'!$B$2:$F$5570,5,0)</f>
        <v>-54.8293</v>
      </c>
      <c r="G278" s="3" t="n">
        <f aca="false">VLOOKUP(B278,'10'!$B$2:$J$5570,6,0)</f>
        <v>5707.67507402051</v>
      </c>
      <c r="H278" s="0" t="n">
        <f aca="false">IFERROR(IF(I278=K278,0,1),1)</f>
        <v>1</v>
      </c>
      <c r="I278" s="0" t="s">
        <v>4672</v>
      </c>
      <c r="K278" s="4" t="e">
        <f aca="false">VLOOKUP(I278,'[1]43-RS'!K$1:K$1048576,1,0)</f>
        <v>#N/A</v>
      </c>
      <c r="N278" s="0" t="n">
        <v>5292</v>
      </c>
    </row>
    <row r="279" customFormat="false" ht="12.8" hidden="false" customHeight="false" outlineLevel="0" collapsed="false">
      <c r="B279" s="0" t="n">
        <v>431306</v>
      </c>
      <c r="C279" s="0" t="n">
        <v>4</v>
      </c>
      <c r="D279" s="0" t="n">
        <v>43</v>
      </c>
      <c r="E279" s="2" t="n">
        <f aca="false">VLOOKUP(B279,'10'!$B$2:$F$5570,4,0)</f>
        <v>-29.5808</v>
      </c>
      <c r="F279" s="2" t="n">
        <f aca="false">VLOOKUP(B279,'10'!$B$2:$F$5570,5,0)</f>
        <v>-50.9051</v>
      </c>
      <c r="G279" s="3" t="n">
        <f aca="false">VLOOKUP(B279,'10'!$B$2:$J$5570,6,0)</f>
        <v>22991.4039215599</v>
      </c>
      <c r="H279" s="0" t="n">
        <f aca="false">IFERROR(IF(I279=K279,0,1),1)</f>
        <v>1</v>
      </c>
      <c r="I279" s="0" t="s">
        <v>4673</v>
      </c>
      <c r="K279" s="4" t="e">
        <f aca="false">VLOOKUP(I279,'[1]43-RS'!K$1:K$1048576,1,0)</f>
        <v>#N/A</v>
      </c>
      <c r="N279" s="0" t="n">
        <v>21317</v>
      </c>
    </row>
    <row r="280" customFormat="false" ht="12.8" hidden="false" customHeight="false" outlineLevel="0" collapsed="false">
      <c r="B280" s="0" t="n">
        <v>431308</v>
      </c>
      <c r="C280" s="0" t="n">
        <v>4</v>
      </c>
      <c r="D280" s="0" t="n">
        <v>43</v>
      </c>
      <c r="E280" s="2" t="n">
        <f aca="false">VLOOKUP(B280,'10'!$B$2:$F$5570,4,0)</f>
        <v>-29.0275</v>
      </c>
      <c r="F280" s="2" t="n">
        <f aca="false">VLOOKUP(B280,'10'!$B$2:$F$5570,5,0)</f>
        <v>-51.3098</v>
      </c>
      <c r="G280" s="3" t="n">
        <f aca="false">VLOOKUP(B280,'10'!$B$2:$J$5570,6,0)</f>
        <v>2748.13985045432</v>
      </c>
      <c r="H280" s="0" t="n">
        <f aca="false">IFERROR(IF(I280=K280,0,1),1)</f>
        <v>1</v>
      </c>
      <c r="I280" s="0" t="s">
        <v>4674</v>
      </c>
      <c r="K280" s="4" t="e">
        <f aca="false">VLOOKUP(I280,'[1]43-RS'!K$1:K$1048576,1,0)</f>
        <v>#N/A</v>
      </c>
      <c r="N280" s="0" t="n">
        <v>2548</v>
      </c>
    </row>
    <row r="281" customFormat="false" ht="12.8" hidden="false" customHeight="false" outlineLevel="0" collapsed="false">
      <c r="B281" s="0" t="n">
        <v>431310</v>
      </c>
      <c r="C281" s="0" t="n">
        <v>4</v>
      </c>
      <c r="D281" s="0" t="n">
        <v>43</v>
      </c>
      <c r="E281" s="2" t="n">
        <f aca="false">VLOOKUP(B281,'10'!$B$2:$F$5570,4,0)</f>
        <v>-29.471</v>
      </c>
      <c r="F281" s="2" t="n">
        <f aca="false">VLOOKUP(B281,'10'!$B$2:$F$5570,5,0)</f>
        <v>-53.4689</v>
      </c>
      <c r="G281" s="3" t="n">
        <f aca="false">VLOOKUP(B281,'10'!$B$2:$J$5570,6,0)</f>
        <v>7019.18922557171</v>
      </c>
      <c r="H281" s="0" t="n">
        <f aca="false">IFERROR(IF(I281=K281,0,1),1)</f>
        <v>0</v>
      </c>
      <c r="I281" s="0" t="s">
        <v>4675</v>
      </c>
      <c r="K281" s="4" t="str">
        <f aca="false">VLOOKUP(I281,'[1]43-RS'!K$1:K$1048576,1,0)</f>
        <v>'Nova_Palma'</v>
      </c>
      <c r="N281" s="0" t="n">
        <v>6508</v>
      </c>
    </row>
    <row r="282" customFormat="false" ht="12.8" hidden="false" customHeight="false" outlineLevel="0" collapsed="false">
      <c r="B282" s="0" t="n">
        <v>431320</v>
      </c>
      <c r="C282" s="0" t="n">
        <v>4</v>
      </c>
      <c r="D282" s="0" t="n">
        <v>43</v>
      </c>
      <c r="E282" s="2" t="n">
        <f aca="false">VLOOKUP(B282,'10'!$B$2:$F$5570,4,0)</f>
        <v>-29.3741</v>
      </c>
      <c r="F282" s="2" t="n">
        <f aca="false">VLOOKUP(B282,'10'!$B$2:$F$5570,5,0)</f>
        <v>-51.1136</v>
      </c>
      <c r="G282" s="3" t="n">
        <f aca="false">VLOOKUP(B282,'10'!$B$2:$J$5570,6,0)</f>
        <v>22817.757722218</v>
      </c>
      <c r="H282" s="0" t="n">
        <f aca="false">IFERROR(IF(I282=K282,0,1),1)</f>
        <v>0</v>
      </c>
      <c r="I282" s="0" t="s">
        <v>4676</v>
      </c>
      <c r="K282" s="4" t="str">
        <f aca="false">VLOOKUP(I282,'[1]43-RS'!K$1:K$1048576,1,0)</f>
        <v>'Nova_Petropolis'</v>
      </c>
      <c r="N282" s="0" t="n">
        <v>21156</v>
      </c>
    </row>
    <row r="283" customFormat="false" ht="12.8" hidden="false" customHeight="false" outlineLevel="0" collapsed="false">
      <c r="B283" s="0" t="n">
        <v>431330</v>
      </c>
      <c r="C283" s="0" t="n">
        <v>4</v>
      </c>
      <c r="D283" s="0" t="n">
        <v>43</v>
      </c>
      <c r="E283" s="2" t="n">
        <f aca="false">VLOOKUP(B283,'10'!$B$2:$F$5570,4,0)</f>
        <v>-28.7799</v>
      </c>
      <c r="F283" s="2" t="n">
        <f aca="false">VLOOKUP(B283,'10'!$B$2:$F$5570,5,0)</f>
        <v>-51.6113</v>
      </c>
      <c r="G283" s="3" t="n">
        <f aca="false">VLOOKUP(B283,'10'!$B$2:$J$5570,6,0)</f>
        <v>28957.9304728603</v>
      </c>
      <c r="H283" s="0" t="n">
        <f aca="false">IFERROR(IF(I283=K283,0,1),1)</f>
        <v>0</v>
      </c>
      <c r="I283" s="0" t="s">
        <v>4677</v>
      </c>
      <c r="K283" s="4" t="str">
        <f aca="false">VLOOKUP(I283,'[1]43-RS'!K$1:K$1048576,1,0)</f>
        <v>'Nova_Prata'</v>
      </c>
      <c r="N283" s="0" t="n">
        <v>26849</v>
      </c>
    </row>
    <row r="284" customFormat="false" ht="12.8" hidden="false" customHeight="false" outlineLevel="0" collapsed="false">
      <c r="B284" s="0" t="n">
        <v>431333</v>
      </c>
      <c r="C284" s="0" t="n">
        <v>4</v>
      </c>
      <c r="D284" s="0" t="n">
        <v>43</v>
      </c>
      <c r="E284" s="2" t="n">
        <f aca="false">VLOOKUP(B284,'10'!$B$2:$F$5570,4,0)</f>
        <v>-28.0667</v>
      </c>
      <c r="F284" s="2" t="n">
        <f aca="false">VLOOKUP(B284,'10'!$B$2:$F$5570,5,0)</f>
        <v>-53.6992</v>
      </c>
      <c r="G284" s="3" t="n">
        <f aca="false">VLOOKUP(B284,'10'!$B$2:$J$5570,6,0)</f>
        <v>2446.1464602945</v>
      </c>
      <c r="H284" s="0" t="n">
        <f aca="false">IFERROR(IF(I284=K284,0,1),1)</f>
        <v>1</v>
      </c>
      <c r="I284" s="0" t="s">
        <v>4678</v>
      </c>
      <c r="K284" s="4" t="e">
        <f aca="false">VLOOKUP(I284,'[1]43-RS'!K$1:K$1048576,1,0)</f>
        <v>#N/A</v>
      </c>
      <c r="N284" s="0" t="n">
        <v>2268</v>
      </c>
    </row>
    <row r="285" customFormat="false" ht="12.8" hidden="false" customHeight="false" outlineLevel="0" collapsed="false">
      <c r="B285" s="0" t="n">
        <v>431335</v>
      </c>
      <c r="C285" s="0" t="n">
        <v>4</v>
      </c>
      <c r="D285" s="0" t="n">
        <v>43</v>
      </c>
      <c r="E285" s="2" t="n">
        <f aca="false">VLOOKUP(B285,'10'!$B$2:$F$5570,4,0)</f>
        <v>-28.9882</v>
      </c>
      <c r="F285" s="2" t="n">
        <f aca="false">VLOOKUP(B285,'10'!$B$2:$F$5570,5,0)</f>
        <v>-51.4095</v>
      </c>
      <c r="G285" s="3" t="n">
        <f aca="false">VLOOKUP(B285,'10'!$B$2:$J$5570,6,0)</f>
        <v>3948.56357633958</v>
      </c>
      <c r="H285" s="0" t="n">
        <f aca="false">IFERROR(IF(I285=K285,0,1),1)</f>
        <v>1</v>
      </c>
      <c r="I285" s="0" t="s">
        <v>4679</v>
      </c>
      <c r="K285" s="4" t="e">
        <f aca="false">VLOOKUP(I285,'[1]43-RS'!K$1:K$1048576,1,0)</f>
        <v>#N/A</v>
      </c>
      <c r="N285" s="0" t="n">
        <v>3661</v>
      </c>
    </row>
    <row r="286" customFormat="false" ht="12.8" hidden="false" customHeight="false" outlineLevel="0" collapsed="false">
      <c r="B286" s="0" t="n">
        <v>431337</v>
      </c>
      <c r="C286" s="0" t="n">
        <v>4</v>
      </c>
      <c r="D286" s="0" t="n">
        <v>43</v>
      </c>
      <c r="E286" s="2" t="n">
        <f aca="false">VLOOKUP(B286,'10'!$B$2:$F$5570,4,0)</f>
        <v>-29.8525</v>
      </c>
      <c r="F286" s="2" t="n">
        <f aca="false">VLOOKUP(B286,'10'!$B$2:$F$5570,5,0)</f>
        <v>-51.2837</v>
      </c>
      <c r="G286" s="3" t="n">
        <f aca="false">VLOOKUP(B286,'10'!$B$2:$J$5570,6,0)</f>
        <v>30921.9660567211</v>
      </c>
      <c r="H286" s="0" t="n">
        <f aca="false">IFERROR(IF(I286=K286,0,1),1)</f>
        <v>1</v>
      </c>
      <c r="I286" s="0" t="s">
        <v>841</v>
      </c>
      <c r="K286" s="4" t="e">
        <f aca="false">VLOOKUP(I286,'[1]43-RS'!K$1:K$1048576,1,0)</f>
        <v>#N/A</v>
      </c>
      <c r="N286" s="0" t="n">
        <v>28670</v>
      </c>
    </row>
    <row r="287" customFormat="false" ht="12.8" hidden="false" customHeight="false" outlineLevel="0" collapsed="false">
      <c r="B287" s="0" t="n">
        <v>431339</v>
      </c>
      <c r="C287" s="0" t="n">
        <v>4</v>
      </c>
      <c r="D287" s="0" t="n">
        <v>43</v>
      </c>
      <c r="E287" s="2" t="n">
        <f aca="false">VLOOKUP(B287,'10'!$B$2:$F$5570,4,0)</f>
        <v>-29.7338</v>
      </c>
      <c r="F287" s="2" t="n">
        <f aca="false">VLOOKUP(B287,'10'!$B$2:$F$5570,5,0)</f>
        <v>-52.9489</v>
      </c>
      <c r="G287" s="3" t="n">
        <f aca="false">VLOOKUP(B287,'10'!$B$2:$J$5570,6,0)</f>
        <v>4496.46586991525</v>
      </c>
      <c r="H287" s="0" t="n">
        <f aca="false">IFERROR(IF(I287=K287,0,1),1)</f>
        <v>1</v>
      </c>
      <c r="I287" s="0" t="s">
        <v>4680</v>
      </c>
      <c r="K287" s="4" t="e">
        <f aca="false">VLOOKUP(I287,'[1]43-RS'!K$1:K$1048576,1,0)</f>
        <v>#N/A</v>
      </c>
      <c r="N287" s="0" t="n">
        <v>4169</v>
      </c>
    </row>
    <row r="288" customFormat="false" ht="12.8" hidden="false" customHeight="false" outlineLevel="0" collapsed="false">
      <c r="B288" s="0" t="n">
        <v>431340</v>
      </c>
      <c r="C288" s="0" t="n">
        <v>4</v>
      </c>
      <c r="D288" s="0" t="n">
        <v>43</v>
      </c>
      <c r="E288" s="2" t="n">
        <f aca="false">VLOOKUP(B288,'10'!$B$2:$F$5570,4,0)</f>
        <v>-29.6875</v>
      </c>
      <c r="F288" s="2" t="n">
        <f aca="false">VLOOKUP(B288,'10'!$B$2:$F$5570,5,0)</f>
        <v>-51.1328</v>
      </c>
      <c r="G288" s="3" t="n">
        <f aca="false">VLOOKUP(B288,'10'!$B$2:$J$5570,6,0)</f>
        <v>265810.267827381</v>
      </c>
      <c r="H288" s="0" t="n">
        <f aca="false">IFERROR(IF(I288=K288,0,1),1)</f>
        <v>0</v>
      </c>
      <c r="I288" s="0" t="s">
        <v>4681</v>
      </c>
      <c r="K288" s="4" t="str">
        <f aca="false">VLOOKUP(I288,'[1]43-RS'!K$1:K$1048576,1,0)</f>
        <v>'Novo_Hamburgo'</v>
      </c>
      <c r="N288" s="0" t="n">
        <v>246452</v>
      </c>
    </row>
    <row r="289" customFormat="false" ht="12.8" hidden="false" customHeight="false" outlineLevel="0" collapsed="false">
      <c r="B289" s="0" t="n">
        <v>431342</v>
      </c>
      <c r="C289" s="0" t="n">
        <v>4</v>
      </c>
      <c r="D289" s="0" t="n">
        <v>43</v>
      </c>
      <c r="E289" s="2" t="n">
        <f aca="false">VLOOKUP(B289,'10'!$B$2:$F$5570,4,0)</f>
        <v>-27.5765</v>
      </c>
      <c r="F289" s="2" t="n">
        <f aca="false">VLOOKUP(B289,'10'!$B$2:$F$5570,5,0)</f>
        <v>-54.5036</v>
      </c>
      <c r="G289" s="3" t="n">
        <f aca="false">VLOOKUP(B289,'10'!$B$2:$J$5570,6,0)</f>
        <v>3660.59130786576</v>
      </c>
      <c r="H289" s="0" t="n">
        <f aca="false">IFERROR(IF(I289=K289,0,1),1)</f>
        <v>1</v>
      </c>
      <c r="I289" s="0" t="s">
        <v>4682</v>
      </c>
      <c r="K289" s="4" t="e">
        <f aca="false">VLOOKUP(I289,'[1]43-RS'!K$1:K$1048576,1,0)</f>
        <v>#N/A</v>
      </c>
      <c r="N289" s="0" t="n">
        <v>3394</v>
      </c>
    </row>
    <row r="290" customFormat="false" ht="12.8" hidden="false" customHeight="false" outlineLevel="0" collapsed="false">
      <c r="B290" s="0" t="n">
        <v>431344</v>
      </c>
      <c r="C290" s="0" t="n">
        <v>4</v>
      </c>
      <c r="D290" s="0" t="n">
        <v>43</v>
      </c>
      <c r="E290" s="2" t="n">
        <f aca="false">VLOOKUP(B290,'10'!$B$2:$F$5570,4,0)</f>
        <v>-27.5649</v>
      </c>
      <c r="F290" s="2" t="n">
        <f aca="false">VLOOKUP(B290,'10'!$B$2:$F$5570,5,0)</f>
        <v>-53.1837</v>
      </c>
      <c r="G290" s="3" t="n">
        <f aca="false">VLOOKUP(B290,'10'!$B$2:$J$5570,6,0)</f>
        <v>2397.61180830453</v>
      </c>
      <c r="H290" s="0" t="n">
        <f aca="false">IFERROR(IF(I290=K290,0,1),1)</f>
        <v>1</v>
      </c>
      <c r="I290" s="0" t="s">
        <v>4683</v>
      </c>
      <c r="K290" s="4" t="e">
        <f aca="false">VLOOKUP(I290,'[1]43-RS'!K$1:K$1048576,1,0)</f>
        <v>#N/A</v>
      </c>
      <c r="N290" s="0" t="n">
        <v>2223</v>
      </c>
    </row>
    <row r="291" customFormat="false" ht="12.8" hidden="false" customHeight="false" outlineLevel="0" collapsed="false">
      <c r="B291" s="0" t="n">
        <v>431346</v>
      </c>
      <c r="C291" s="0" t="n">
        <v>4</v>
      </c>
      <c r="D291" s="0" t="n">
        <v>43</v>
      </c>
      <c r="E291" s="2" t="n">
        <f aca="false">VLOOKUP(B291,'10'!$B$2:$F$5570,4,0)</f>
        <v>-27.749</v>
      </c>
      <c r="F291" s="2" t="n">
        <f aca="false">VLOOKUP(B291,'10'!$B$2:$F$5570,5,0)</f>
        <v>-53.0639</v>
      </c>
      <c r="G291" s="3" t="n">
        <f aca="false">VLOOKUP(B291,'10'!$B$2:$J$5570,6,0)</f>
        <v>1862.65208859286</v>
      </c>
      <c r="H291" s="0" t="n">
        <f aca="false">IFERROR(IF(I291=K291,0,1),1)</f>
        <v>1</v>
      </c>
      <c r="I291" s="0" t="s">
        <v>4684</v>
      </c>
      <c r="K291" s="4" t="e">
        <f aca="false">VLOOKUP(I291,'[1]43-RS'!K$1:K$1048576,1,0)</f>
        <v>#N/A</v>
      </c>
      <c r="N291" s="0" t="n">
        <v>1727</v>
      </c>
    </row>
    <row r="292" customFormat="false" ht="12.8" hidden="false" customHeight="false" outlineLevel="0" collapsed="false">
      <c r="B292" s="0" t="n">
        <v>431349</v>
      </c>
      <c r="C292" s="0" t="n">
        <v>4</v>
      </c>
      <c r="D292" s="0" t="n">
        <v>43</v>
      </c>
      <c r="E292" s="2" t="n">
        <f aca="false">VLOOKUP(B292,'10'!$B$2:$F$5570,4,0)</f>
        <v>-27.9077</v>
      </c>
      <c r="F292" s="2" t="n">
        <f aca="false">VLOOKUP(B292,'10'!$B$2:$F$5570,5,0)</f>
        <v>-53.1103</v>
      </c>
      <c r="G292" s="3" t="n">
        <f aca="false">VLOOKUP(B292,'10'!$B$2:$J$5570,6,0)</f>
        <v>4480.28765258526</v>
      </c>
      <c r="H292" s="0" t="n">
        <f aca="false">IFERROR(IF(I292=K292,0,1),1)</f>
        <v>1</v>
      </c>
      <c r="I292" s="0" t="s">
        <v>4685</v>
      </c>
      <c r="K292" s="4" t="e">
        <f aca="false">VLOOKUP(I292,'[1]43-RS'!K$1:K$1048576,1,0)</f>
        <v>#N/A</v>
      </c>
      <c r="N292" s="0" t="n">
        <v>4154</v>
      </c>
    </row>
    <row r="293" customFormat="false" ht="12.8" hidden="false" customHeight="false" outlineLevel="0" collapsed="false">
      <c r="B293" s="0" t="n">
        <v>431350</v>
      </c>
      <c r="C293" s="0" t="n">
        <v>4</v>
      </c>
      <c r="D293" s="0" t="n">
        <v>43</v>
      </c>
      <c r="E293" s="2" t="n">
        <f aca="false">VLOOKUP(B293,'10'!$B$2:$F$5570,4,0)</f>
        <v>-29.8881</v>
      </c>
      <c r="F293" s="2" t="n">
        <f aca="false">VLOOKUP(B293,'10'!$B$2:$F$5570,5,0)</f>
        <v>-50.2667</v>
      </c>
      <c r="G293" s="3" t="n">
        <f aca="false">VLOOKUP(B293,'10'!$B$2:$J$5570,6,0)</f>
        <v>49135.403126824</v>
      </c>
      <c r="H293" s="0" t="n">
        <f aca="false">IFERROR(IF(I293=K293,0,1),1)</f>
        <v>0</v>
      </c>
      <c r="I293" s="0" t="s">
        <v>4686</v>
      </c>
      <c r="K293" s="4" t="str">
        <f aca="false">VLOOKUP(I293,'[1]43-RS'!K$1:K$1048576,1,0)</f>
        <v>'Osorio'</v>
      </c>
      <c r="N293" s="0" t="n">
        <v>45557</v>
      </c>
    </row>
    <row r="294" customFormat="false" ht="12.8" hidden="false" customHeight="false" outlineLevel="0" collapsed="false">
      <c r="B294" s="0" t="n">
        <v>431360</v>
      </c>
      <c r="C294" s="0" t="n">
        <v>4</v>
      </c>
      <c r="D294" s="0" t="n">
        <v>43</v>
      </c>
      <c r="E294" s="2" t="n">
        <f aca="false">VLOOKUP(B294,'10'!$B$2:$F$5570,4,0)</f>
        <v>-27.7075</v>
      </c>
      <c r="F294" s="2" t="n">
        <f aca="false">VLOOKUP(B294,'10'!$B$2:$F$5570,5,0)</f>
        <v>-51.763</v>
      </c>
      <c r="G294" s="3" t="n">
        <f aca="false">VLOOKUP(B294,'10'!$B$2:$J$5570,6,0)</f>
        <v>4184.76554935744</v>
      </c>
      <c r="H294" s="0" t="n">
        <f aca="false">IFERROR(IF(I294=K294,0,1),1)</f>
        <v>0</v>
      </c>
      <c r="I294" s="0" t="s">
        <v>4687</v>
      </c>
      <c r="K294" s="4" t="str">
        <f aca="false">VLOOKUP(I294,'[1]43-RS'!K$1:K$1048576,1,0)</f>
        <v>'Paim_Filho'</v>
      </c>
      <c r="N294" s="0" t="n">
        <v>3880</v>
      </c>
    </row>
    <row r="295" customFormat="false" ht="12.8" hidden="false" customHeight="false" outlineLevel="0" collapsed="false">
      <c r="B295" s="0" t="n">
        <v>431365</v>
      </c>
      <c r="C295" s="0" t="n">
        <v>4</v>
      </c>
      <c r="D295" s="0" t="n">
        <v>43</v>
      </c>
      <c r="E295" s="2" t="n">
        <f aca="false">VLOOKUP(B295,'10'!$B$2:$F$5570,4,0)</f>
        <v>-30.2535</v>
      </c>
      <c r="F295" s="2" t="n">
        <f aca="false">VLOOKUP(B295,'10'!$B$2:$F$5570,5,0)</f>
        <v>-50.5103</v>
      </c>
      <c r="G295" s="3" t="n">
        <f aca="false">VLOOKUP(B295,'10'!$B$2:$J$5570,6,0)</f>
        <v>12194.0616755245</v>
      </c>
      <c r="H295" s="0" t="n">
        <f aca="false">IFERROR(IF(I295=K295,0,1),1)</f>
        <v>0</v>
      </c>
      <c r="I295" s="0" t="s">
        <v>4688</v>
      </c>
      <c r="K295" s="4" t="str">
        <f aca="false">VLOOKUP(I295,'[1]43-RS'!K$1:K$1048576,1,0)</f>
        <v>'Palmares_Do_Sul'</v>
      </c>
      <c r="N295" s="0" t="n">
        <v>11306</v>
      </c>
    </row>
    <row r="296" customFormat="false" ht="12.8" hidden="false" customHeight="false" outlineLevel="0" collapsed="false">
      <c r="B296" s="0" t="n">
        <v>431370</v>
      </c>
      <c r="C296" s="0" t="n">
        <v>4</v>
      </c>
      <c r="D296" s="0" t="n">
        <v>43</v>
      </c>
      <c r="E296" s="2" t="n">
        <f aca="false">VLOOKUP(B296,'10'!$B$2:$F$5570,4,0)</f>
        <v>-27.9007</v>
      </c>
      <c r="F296" s="2" t="n">
        <f aca="false">VLOOKUP(B296,'10'!$B$2:$F$5570,5,0)</f>
        <v>-53.3134</v>
      </c>
      <c r="G296" s="3" t="n">
        <f aca="false">VLOOKUP(B296,'10'!$B$2:$J$5570,6,0)</f>
        <v>36110.8596283599</v>
      </c>
      <c r="H296" s="0" t="n">
        <f aca="false">IFERROR(IF(I296=K296,0,1),1)</f>
        <v>0</v>
      </c>
      <c r="I296" s="0" t="s">
        <v>4689</v>
      </c>
      <c r="K296" s="4" t="str">
        <f aca="false">VLOOKUP(I296,'[1]43-RS'!K$1:K$1048576,1,0)</f>
        <v>'Palmeira_Das_Missoes'</v>
      </c>
      <c r="N296" s="0" t="n">
        <v>33481</v>
      </c>
    </row>
    <row r="297" customFormat="false" ht="12.8" hidden="false" customHeight="false" outlineLevel="0" collapsed="false">
      <c r="B297" s="0" t="n">
        <v>431380</v>
      </c>
      <c r="C297" s="0" t="n">
        <v>4</v>
      </c>
      <c r="D297" s="0" t="n">
        <v>43</v>
      </c>
      <c r="E297" s="2" t="n">
        <f aca="false">VLOOKUP(B297,'10'!$B$2:$F$5570,4,0)</f>
        <v>-27.3596</v>
      </c>
      <c r="F297" s="2" t="n">
        <f aca="false">VLOOKUP(B297,'10'!$B$2:$F$5570,5,0)</f>
        <v>-53.558</v>
      </c>
      <c r="G297" s="3" t="n">
        <f aca="false">VLOOKUP(B297,'10'!$B$2:$J$5570,6,0)</f>
        <v>7612.39052767134</v>
      </c>
      <c r="H297" s="0" t="n">
        <f aca="false">IFERROR(IF(I297=K297,0,1),1)</f>
        <v>0</v>
      </c>
      <c r="I297" s="0" t="s">
        <v>4690</v>
      </c>
      <c r="K297" s="4" t="str">
        <f aca="false">VLOOKUP(I297,'[1]43-RS'!K$1:K$1048576,1,0)</f>
        <v>'Palmitinho'</v>
      </c>
      <c r="N297" s="0" t="n">
        <v>7058</v>
      </c>
    </row>
    <row r="298" customFormat="false" ht="12.8" hidden="false" customHeight="false" outlineLevel="0" collapsed="false">
      <c r="B298" s="0" t="n">
        <v>431390</v>
      </c>
      <c r="C298" s="0" t="n">
        <v>4</v>
      </c>
      <c r="D298" s="0" t="n">
        <v>43</v>
      </c>
      <c r="E298" s="2" t="n">
        <f aca="false">VLOOKUP(B298,'10'!$B$2:$F$5570,4,0)</f>
        <v>-28.2833</v>
      </c>
      <c r="F298" s="2" t="n">
        <f aca="false">VLOOKUP(B298,'10'!$B$2:$F$5570,5,0)</f>
        <v>-53.5023</v>
      </c>
      <c r="G298" s="3" t="n">
        <f aca="false">VLOOKUP(B298,'10'!$B$2:$J$5570,6,0)</f>
        <v>46560.9094757115</v>
      </c>
      <c r="H298" s="0" t="n">
        <f aca="false">IFERROR(IF(I298=K298,0,1),1)</f>
        <v>0</v>
      </c>
      <c r="I298" s="0" t="s">
        <v>4691</v>
      </c>
      <c r="K298" s="4" t="str">
        <f aca="false">VLOOKUP(I298,'[1]43-RS'!K$1:K$1048576,1,0)</f>
        <v>'Panambi'</v>
      </c>
      <c r="N298" s="0" t="n">
        <v>43170</v>
      </c>
    </row>
    <row r="299" customFormat="false" ht="12.8" hidden="false" customHeight="false" outlineLevel="0" collapsed="false">
      <c r="B299" s="0" t="n">
        <v>431395</v>
      </c>
      <c r="C299" s="0" t="n">
        <v>4</v>
      </c>
      <c r="D299" s="0" t="n">
        <v>43</v>
      </c>
      <c r="E299" s="2" t="n">
        <f aca="false">VLOOKUP(B299,'10'!$B$2:$F$5570,4,0)</f>
        <v>-30.1902</v>
      </c>
      <c r="F299" s="2" t="n">
        <f aca="false">VLOOKUP(B299,'10'!$B$2:$F$5570,5,0)</f>
        <v>-52.3729</v>
      </c>
      <c r="G299" s="3" t="n">
        <f aca="false">VLOOKUP(B299,'10'!$B$2:$J$5570,6,0)</f>
        <v>9997.05976211189</v>
      </c>
      <c r="H299" s="0" t="n">
        <f aca="false">IFERROR(IF(I299=K299,0,1),1)</f>
        <v>1</v>
      </c>
      <c r="I299" s="0" t="s">
        <v>4692</v>
      </c>
      <c r="K299" s="4" t="e">
        <f aca="false">VLOOKUP(I299,'[1]43-RS'!K$1:K$1048576,1,0)</f>
        <v>#N/A</v>
      </c>
      <c r="N299" s="0" t="n">
        <v>9269</v>
      </c>
    </row>
    <row r="300" customFormat="false" ht="12.8" hidden="false" customHeight="false" outlineLevel="0" collapsed="false">
      <c r="B300" s="0" t="n">
        <v>431400</v>
      </c>
      <c r="C300" s="0" t="n">
        <v>4</v>
      </c>
      <c r="D300" s="0" t="n">
        <v>43</v>
      </c>
      <c r="E300" s="2" t="n">
        <f aca="false">VLOOKUP(B300,'10'!$B$2:$F$5570,4,0)</f>
        <v>-28.5964</v>
      </c>
      <c r="F300" s="2" t="n">
        <f aca="false">VLOOKUP(B300,'10'!$B$2:$F$5570,5,0)</f>
        <v>-51.7896</v>
      </c>
      <c r="G300" s="3" t="n">
        <f aca="false">VLOOKUP(B300,'10'!$B$2:$J$5570,6,0)</f>
        <v>8180.785229865</v>
      </c>
      <c r="H300" s="0" t="n">
        <f aca="false">IFERROR(IF(I300=K300,0,1),1)</f>
        <v>0</v>
      </c>
      <c r="I300" s="0" t="s">
        <v>4693</v>
      </c>
      <c r="K300" s="4" t="str">
        <f aca="false">VLOOKUP(I300,'[1]43-RS'!K$1:K$1048576,1,0)</f>
        <v>'Parai'</v>
      </c>
      <c r="N300" s="0" t="n">
        <v>7585</v>
      </c>
    </row>
    <row r="301" customFormat="false" ht="12.8" hidden="false" customHeight="false" outlineLevel="0" collapsed="false">
      <c r="B301" s="0" t="n">
        <v>431402</v>
      </c>
      <c r="C301" s="0" t="n">
        <v>4</v>
      </c>
      <c r="D301" s="0" t="n">
        <v>43</v>
      </c>
      <c r="E301" s="2" t="n">
        <f aca="false">VLOOKUP(B301,'10'!$B$2:$F$5570,4,0)</f>
        <v>-29.6717</v>
      </c>
      <c r="F301" s="2" t="n">
        <f aca="false">VLOOKUP(B301,'10'!$B$2:$F$5570,5,0)</f>
        <v>-53.144</v>
      </c>
      <c r="G301" s="3" t="n">
        <f aca="false">VLOOKUP(B301,'10'!$B$2:$J$5570,6,0)</f>
        <v>8195.88489937299</v>
      </c>
      <c r="H301" s="0" t="n">
        <f aca="false">IFERROR(IF(I301=K301,0,1),1)</f>
        <v>1</v>
      </c>
      <c r="I301" s="0" t="s">
        <v>4694</v>
      </c>
      <c r="K301" s="4" t="e">
        <f aca="false">VLOOKUP(I301,'[1]43-RS'!K$1:K$1048576,1,0)</f>
        <v>#N/A</v>
      </c>
      <c r="N301" s="0" t="n">
        <v>7599</v>
      </c>
    </row>
    <row r="302" customFormat="false" ht="12.8" hidden="false" customHeight="false" outlineLevel="0" collapsed="false">
      <c r="B302" s="0" t="n">
        <v>431403</v>
      </c>
      <c r="C302" s="0" t="n">
        <v>4</v>
      </c>
      <c r="D302" s="0" t="n">
        <v>43</v>
      </c>
      <c r="E302" s="2" t="n">
        <f aca="false">VLOOKUP(B302,'10'!$B$2:$F$5570,4,0)</f>
        <v>-29.6365</v>
      </c>
      <c r="F302" s="2" t="n">
        <f aca="false">VLOOKUP(B302,'10'!$B$2:$F$5570,5,0)</f>
        <v>-51.3974</v>
      </c>
      <c r="G302" s="3" t="n">
        <f aca="false">VLOOKUP(B302,'10'!$B$2:$J$5570,6,0)</f>
        <v>4111.42429746149</v>
      </c>
      <c r="H302" s="0" t="n">
        <f aca="false">IFERROR(IF(I302=K302,0,1),1)</f>
        <v>1</v>
      </c>
      <c r="I302" s="0" t="s">
        <v>4695</v>
      </c>
      <c r="K302" s="4" t="e">
        <f aca="false">VLOOKUP(I302,'[1]43-RS'!K$1:K$1048576,1,0)</f>
        <v>#N/A</v>
      </c>
      <c r="N302" s="0" t="n">
        <v>3812</v>
      </c>
    </row>
    <row r="303" customFormat="false" ht="12.8" hidden="false" customHeight="false" outlineLevel="0" collapsed="false">
      <c r="B303" s="0" t="n">
        <v>431405</v>
      </c>
      <c r="C303" s="0" t="n">
        <v>4</v>
      </c>
      <c r="D303" s="0" t="n">
        <v>43</v>
      </c>
      <c r="E303" s="2" t="n">
        <f aca="false">VLOOKUP(B303,'10'!$B$2:$F$5570,4,0)</f>
        <v>-29.6243</v>
      </c>
      <c r="F303" s="2" t="n">
        <f aca="false">VLOOKUP(B303,'10'!$B$2:$F$5570,5,0)</f>
        <v>-50.8312</v>
      </c>
      <c r="G303" s="3" t="n">
        <f aca="false">VLOOKUP(B303,'10'!$B$2:$J$5570,6,0)</f>
        <v>62189.067416482</v>
      </c>
      <c r="H303" s="0" t="n">
        <f aca="false">IFERROR(IF(I303=K303,0,1),1)</f>
        <v>0</v>
      </c>
      <c r="I303" s="0" t="s">
        <v>4696</v>
      </c>
      <c r="K303" s="4" t="str">
        <f aca="false">VLOOKUP(I303,'[1]43-RS'!K$1:K$1048576,1,0)</f>
        <v>'Parobe'</v>
      </c>
      <c r="N303" s="0" t="n">
        <v>57660</v>
      </c>
    </row>
    <row r="304" customFormat="false" ht="12.8" hidden="false" customHeight="false" outlineLevel="0" collapsed="false">
      <c r="B304" s="0" t="n">
        <v>431406</v>
      </c>
      <c r="C304" s="0" t="n">
        <v>4</v>
      </c>
      <c r="D304" s="0" t="n">
        <v>43</v>
      </c>
      <c r="E304" s="2" t="n">
        <f aca="false">VLOOKUP(B304,'10'!$B$2:$F$5570,4,0)</f>
        <v>-29.4577</v>
      </c>
      <c r="F304" s="2" t="n">
        <f aca="false">VLOOKUP(B304,'10'!$B$2:$F$5570,5,0)</f>
        <v>-52.9599</v>
      </c>
      <c r="G304" s="3" t="n">
        <f aca="false">VLOOKUP(B304,'10'!$B$2:$J$5570,6,0)</f>
        <v>6100.26648122827</v>
      </c>
      <c r="H304" s="0" t="n">
        <f aca="false">IFERROR(IF(I304=K304,0,1),1)</f>
        <v>1</v>
      </c>
      <c r="I304" s="0" t="s">
        <v>4697</v>
      </c>
      <c r="K304" s="4" t="e">
        <f aca="false">VLOOKUP(I304,'[1]43-RS'!K$1:K$1048576,1,0)</f>
        <v>#N/A</v>
      </c>
      <c r="N304" s="0" t="n">
        <v>5656</v>
      </c>
    </row>
    <row r="305" customFormat="false" ht="12.8" hidden="false" customHeight="false" outlineLevel="0" collapsed="false">
      <c r="B305" s="0" t="n">
        <v>431407</v>
      </c>
      <c r="C305" s="0" t="n">
        <v>4</v>
      </c>
      <c r="D305" s="0" t="n">
        <v>43</v>
      </c>
      <c r="E305" s="2" t="n">
        <f aca="false">VLOOKUP(B305,'10'!$B$2:$F$5570,4,0)</f>
        <v>-29.748</v>
      </c>
      <c r="F305" s="2" t="n">
        <f aca="false">VLOOKUP(B305,'10'!$B$2:$F$5570,5,0)</f>
        <v>-52.2748</v>
      </c>
      <c r="G305" s="3" t="n">
        <f aca="false">VLOOKUP(B305,'10'!$B$2:$J$5570,6,0)</f>
        <v>7003.01100824172</v>
      </c>
      <c r="H305" s="0" t="n">
        <f aca="false">IFERROR(IF(I305=K305,0,1),1)</f>
        <v>1</v>
      </c>
      <c r="I305" s="0" t="s">
        <v>4698</v>
      </c>
      <c r="K305" s="4" t="e">
        <f aca="false">VLOOKUP(I305,'[1]43-RS'!K$1:K$1048576,1,0)</f>
        <v>#N/A</v>
      </c>
      <c r="N305" s="0" t="n">
        <v>6493</v>
      </c>
    </row>
    <row r="306" customFormat="false" ht="12.8" hidden="false" customHeight="false" outlineLevel="0" collapsed="false">
      <c r="B306" s="0" t="n">
        <v>431410</v>
      </c>
      <c r="C306" s="0" t="n">
        <v>4</v>
      </c>
      <c r="D306" s="0" t="n">
        <v>43</v>
      </c>
      <c r="E306" s="2" t="n">
        <f aca="false">VLOOKUP(B306,'10'!$B$2:$F$5570,4,0)</f>
        <v>-28.2576</v>
      </c>
      <c r="F306" s="2" t="n">
        <f aca="false">VLOOKUP(B306,'10'!$B$2:$F$5570,5,0)</f>
        <v>-52.4091</v>
      </c>
      <c r="G306" s="3" t="n">
        <f aca="false">VLOOKUP(B306,'10'!$B$2:$J$5570,6,0)</f>
        <v>217615.358401341</v>
      </c>
      <c r="H306" s="0" t="n">
        <f aca="false">IFERROR(IF(I306=K306,0,1),1)</f>
        <v>0</v>
      </c>
      <c r="I306" s="0" t="s">
        <v>4699</v>
      </c>
      <c r="K306" s="4" t="str">
        <f aca="false">VLOOKUP(I306,'[1]43-RS'!K$1:K$1048576,1,0)</f>
        <v>'Passo_Fundo'</v>
      </c>
      <c r="N306" s="0" t="n">
        <v>201767</v>
      </c>
    </row>
    <row r="307" customFormat="false" ht="12.8" hidden="false" customHeight="false" outlineLevel="0" collapsed="false">
      <c r="B307" s="0" t="n">
        <v>431413</v>
      </c>
      <c r="C307" s="0" t="n">
        <v>4</v>
      </c>
      <c r="D307" s="0" t="n">
        <v>43</v>
      </c>
      <c r="E307" s="2" t="n">
        <f aca="false">VLOOKUP(B307,'10'!$B$2:$F$5570,4,0)</f>
        <v>-27.7051</v>
      </c>
      <c r="F307" s="2" t="n">
        <f aca="false">VLOOKUP(B307,'10'!$B$2:$F$5570,5,0)</f>
        <v>-52.4169</v>
      </c>
      <c r="G307" s="3" t="n">
        <f aca="false">VLOOKUP(B307,'10'!$B$2:$J$5570,6,0)</f>
        <v>2466.63886891249</v>
      </c>
      <c r="H307" s="0" t="n">
        <f aca="false">IFERROR(IF(I307=K307,0,1),1)</f>
        <v>1</v>
      </c>
      <c r="I307" s="0" t="s">
        <v>4700</v>
      </c>
      <c r="K307" s="4" t="e">
        <f aca="false">VLOOKUP(I307,'[1]43-RS'!K$1:K$1048576,1,0)</f>
        <v>#N/A</v>
      </c>
      <c r="N307" s="0" t="n">
        <v>2287</v>
      </c>
    </row>
    <row r="308" customFormat="false" ht="12.8" hidden="false" customHeight="false" outlineLevel="0" collapsed="false">
      <c r="B308" s="0" t="n">
        <v>431415</v>
      </c>
      <c r="C308" s="0" t="n">
        <v>4</v>
      </c>
      <c r="D308" s="0" t="n">
        <v>43</v>
      </c>
      <c r="E308" s="2" t="n">
        <f aca="false">VLOOKUP(B308,'10'!$B$2:$F$5570,4,0)</f>
        <v>-29.5486</v>
      </c>
      <c r="F308" s="2" t="n">
        <f aca="false">VLOOKUP(B308,'10'!$B$2:$F$5570,5,0)</f>
        <v>-51.7339</v>
      </c>
      <c r="G308" s="3" t="n">
        <f aca="false">VLOOKUP(B308,'10'!$B$2:$J$5570,6,0)</f>
        <v>9123.43602629242</v>
      </c>
      <c r="H308" s="0" t="n">
        <f aca="false">IFERROR(IF(I308=K308,0,1),1)</f>
        <v>1</v>
      </c>
      <c r="I308" s="0" t="s">
        <v>4701</v>
      </c>
      <c r="K308" s="4" t="e">
        <f aca="false">VLOOKUP(I308,'[1]43-RS'!K$1:K$1048576,1,0)</f>
        <v>#N/A</v>
      </c>
      <c r="N308" s="0" t="n">
        <v>8459</v>
      </c>
    </row>
    <row r="309" customFormat="false" ht="12.8" hidden="false" customHeight="false" outlineLevel="0" collapsed="false">
      <c r="B309" s="0" t="n">
        <v>431417</v>
      </c>
      <c r="C309" s="0" t="n">
        <v>4</v>
      </c>
      <c r="D309" s="0" t="n">
        <v>43</v>
      </c>
      <c r="E309" s="2" t="n">
        <f aca="false">VLOOKUP(B309,'10'!$B$2:$F$5570,4,0)</f>
        <v>-31.7365</v>
      </c>
      <c r="F309" s="2" t="n">
        <f aca="false">VLOOKUP(B309,'10'!$B$2:$F$5570,5,0)</f>
        <v>-53.5814</v>
      </c>
      <c r="G309" s="3" t="n">
        <f aca="false">VLOOKUP(B309,'10'!$B$2:$J$5570,6,0)</f>
        <v>2167.88112221867</v>
      </c>
      <c r="H309" s="0" t="n">
        <f aca="false">IFERROR(IF(I309=K309,0,1),1)</f>
        <v>1</v>
      </c>
      <c r="I309" s="0" t="s">
        <v>4702</v>
      </c>
      <c r="K309" s="4" t="e">
        <f aca="false">VLOOKUP(I309,'[1]43-RS'!K$1:K$1048576,1,0)</f>
        <v>#N/A</v>
      </c>
      <c r="N309" s="0" t="n">
        <v>2010</v>
      </c>
    </row>
    <row r="310" customFormat="false" ht="12.8" hidden="false" customHeight="false" outlineLevel="0" collapsed="false">
      <c r="B310" s="0" t="n">
        <v>431420</v>
      </c>
      <c r="C310" s="0" t="n">
        <v>4</v>
      </c>
      <c r="D310" s="0" t="n">
        <v>43</v>
      </c>
      <c r="E310" s="2" t="n">
        <f aca="false">VLOOKUP(B310,'10'!$B$2:$F$5570,4,0)</f>
        <v>-31.8642</v>
      </c>
      <c r="F310" s="2" t="n">
        <f aca="false">VLOOKUP(B310,'10'!$B$2:$F$5570,5,0)</f>
        <v>-52.8184</v>
      </c>
      <c r="G310" s="3" t="n">
        <f aca="false">VLOOKUP(B310,'10'!$B$2:$J$5570,6,0)</f>
        <v>8364.13835960488</v>
      </c>
      <c r="H310" s="0" t="n">
        <f aca="false">IFERROR(IF(I310=K310,0,1),1)</f>
        <v>0</v>
      </c>
      <c r="I310" s="0" t="s">
        <v>4703</v>
      </c>
      <c r="K310" s="4" t="str">
        <f aca="false">VLOOKUP(I310,'[1]43-RS'!K$1:K$1048576,1,0)</f>
        <v>'Pedro_Osorio'</v>
      </c>
      <c r="N310" s="0" t="n">
        <v>7755</v>
      </c>
    </row>
    <row r="311" customFormat="false" ht="12.8" hidden="false" customHeight="false" outlineLevel="0" collapsed="false">
      <c r="B311" s="0" t="n">
        <v>431430</v>
      </c>
      <c r="C311" s="0" t="n">
        <v>4</v>
      </c>
      <c r="D311" s="0" t="n">
        <v>43</v>
      </c>
      <c r="E311" s="2" t="n">
        <f aca="false">VLOOKUP(B311,'10'!$B$2:$F$5570,4,0)</f>
        <v>-28.4283</v>
      </c>
      <c r="F311" s="2" t="n">
        <f aca="false">VLOOKUP(B311,'10'!$B$2:$F$5570,5,0)</f>
        <v>-53.6579</v>
      </c>
      <c r="G311" s="3" t="n">
        <f aca="false">VLOOKUP(B311,'10'!$B$2:$J$5570,6,0)</f>
        <v>4198.78667104343</v>
      </c>
      <c r="H311" s="0" t="n">
        <f aca="false">IFERROR(IF(I311=K311,0,1),1)</f>
        <v>0</v>
      </c>
      <c r="I311" s="0" t="s">
        <v>4704</v>
      </c>
      <c r="K311" s="4" t="str">
        <f aca="false">VLOOKUP(I311,'[1]43-RS'!K$1:K$1048576,1,0)</f>
        <v>'Pejucara'</v>
      </c>
      <c r="N311" s="0" t="n">
        <v>3893</v>
      </c>
    </row>
    <row r="312" customFormat="false" ht="12.8" hidden="false" customHeight="false" outlineLevel="0" collapsed="false">
      <c r="B312" s="0" t="n">
        <v>431440</v>
      </c>
      <c r="C312" s="0" t="n">
        <v>4</v>
      </c>
      <c r="D312" s="0" t="n">
        <v>43</v>
      </c>
      <c r="E312" s="2" t="n">
        <f aca="false">VLOOKUP(B312,'10'!$B$2:$F$5570,4,0)</f>
        <v>-31.7649</v>
      </c>
      <c r="F312" s="2" t="n">
        <f aca="false">VLOOKUP(B312,'10'!$B$2:$F$5570,5,0)</f>
        <v>-52.3371</v>
      </c>
      <c r="G312" s="3" t="n">
        <f aca="false">VLOOKUP(B312,'10'!$B$2:$J$5570,6,0)</f>
        <v>368483.706290431</v>
      </c>
      <c r="H312" s="0" t="n">
        <f aca="false">IFERROR(IF(I312=K312,0,1),1)</f>
        <v>0</v>
      </c>
      <c r="I312" s="0" t="s">
        <v>4705</v>
      </c>
      <c r="K312" s="4" t="str">
        <f aca="false">VLOOKUP(I312,'[1]43-RS'!K$1:K$1048576,1,0)</f>
        <v>'Pelotas'</v>
      </c>
      <c r="N312" s="0" t="n">
        <v>341648</v>
      </c>
    </row>
    <row r="313" customFormat="false" ht="12.8" hidden="false" customHeight="false" outlineLevel="0" collapsed="false">
      <c r="B313" s="0" t="n">
        <v>431442</v>
      </c>
      <c r="C313" s="0" t="n">
        <v>4</v>
      </c>
      <c r="D313" s="0" t="n">
        <v>43</v>
      </c>
      <c r="E313" s="2" t="n">
        <f aca="false">VLOOKUP(B313,'10'!$B$2:$F$5570,4,0)</f>
        <v>-29.4464</v>
      </c>
      <c r="F313" s="2" t="n">
        <f aca="false">VLOOKUP(B313,'10'!$B$2:$F$5570,5,0)</f>
        <v>-51.1367</v>
      </c>
      <c r="G313" s="3" t="n">
        <f aca="false">VLOOKUP(B313,'10'!$B$2:$J$5570,6,0)</f>
        <v>6143.40839410824</v>
      </c>
      <c r="H313" s="0" t="n">
        <f aca="false">IFERROR(IF(I313=K313,0,1),1)</f>
        <v>1</v>
      </c>
      <c r="I313" s="0" t="s">
        <v>4706</v>
      </c>
      <c r="K313" s="4" t="e">
        <f aca="false">VLOOKUP(I313,'[1]43-RS'!K$1:K$1048576,1,0)</f>
        <v>#N/A</v>
      </c>
      <c r="N313" s="0" t="n">
        <v>5696</v>
      </c>
    </row>
    <row r="314" customFormat="false" ht="12.8" hidden="false" customHeight="false" outlineLevel="0" collapsed="false">
      <c r="B314" s="0" t="n">
        <v>431445</v>
      </c>
      <c r="C314" s="0" t="n">
        <v>4</v>
      </c>
      <c r="D314" s="0" t="n">
        <v>43</v>
      </c>
      <c r="E314" s="2" t="n">
        <f aca="false">VLOOKUP(B314,'10'!$B$2:$F$5570,4,0)</f>
        <v>-27.508</v>
      </c>
      <c r="F314" s="2" t="n">
        <f aca="false">VLOOKUP(B314,'10'!$B$2:$F$5570,5,0)</f>
        <v>-53.2082</v>
      </c>
      <c r="G314" s="3" t="n">
        <f aca="false">VLOOKUP(B314,'10'!$B$2:$J$5570,6,0)</f>
        <v>2779.4177372923</v>
      </c>
      <c r="H314" s="0" t="n">
        <f aca="false">IFERROR(IF(I314=K314,0,1),1)</f>
        <v>1</v>
      </c>
      <c r="I314" s="0" t="s">
        <v>4707</v>
      </c>
      <c r="K314" s="4" t="e">
        <f aca="false">VLOOKUP(I314,'[1]43-RS'!K$1:K$1048576,1,0)</f>
        <v>#N/A</v>
      </c>
      <c r="N314" s="0" t="n">
        <v>2577</v>
      </c>
    </row>
    <row r="315" customFormat="false" ht="12.8" hidden="false" customHeight="false" outlineLevel="0" collapsed="false">
      <c r="B315" s="0" t="n">
        <v>431446</v>
      </c>
      <c r="C315" s="0" t="n">
        <v>4</v>
      </c>
      <c r="D315" s="0" t="n">
        <v>43</v>
      </c>
      <c r="E315" s="2" t="n">
        <f aca="false">VLOOKUP(B315,'10'!$B$2:$F$5570,4,0)</f>
        <v>-27.8751</v>
      </c>
      <c r="F315" s="2" t="n">
        <f aca="false">VLOOKUP(B315,'10'!$B$2:$F$5570,5,0)</f>
        <v>-51.1673</v>
      </c>
      <c r="G315" s="3" t="n">
        <f aca="false">VLOOKUP(B315,'10'!$B$2:$J$5570,6,0)</f>
        <v>2119.3464702287</v>
      </c>
      <c r="H315" s="0" t="n">
        <f aca="false">IFERROR(IF(I315=K315,0,1),1)</f>
        <v>1</v>
      </c>
      <c r="I315" s="0" t="s">
        <v>4708</v>
      </c>
      <c r="K315" s="4" t="e">
        <f aca="false">VLOOKUP(I315,'[1]43-RS'!K$1:K$1048576,1,0)</f>
        <v>#N/A</v>
      </c>
      <c r="N315" s="0" t="n">
        <v>1965</v>
      </c>
    </row>
    <row r="316" customFormat="false" ht="12.8" hidden="false" customHeight="false" outlineLevel="0" collapsed="false">
      <c r="B316" s="0" t="n">
        <v>431447</v>
      </c>
      <c r="C316" s="0" t="n">
        <v>4</v>
      </c>
      <c r="D316" s="0" t="n">
        <v>43</v>
      </c>
      <c r="E316" s="2" t="n">
        <f aca="false">VLOOKUP(B316,'10'!$B$2:$F$5570,4,0)</f>
        <v>-29.345</v>
      </c>
      <c r="F316" s="2" t="n">
        <f aca="false">VLOOKUP(B316,'10'!$B$2:$F$5570,5,0)</f>
        <v>-53.3206</v>
      </c>
      <c r="G316" s="3" t="n">
        <f aca="false">VLOOKUP(B316,'10'!$B$2:$J$5570,6,0)</f>
        <v>4715.41107778112</v>
      </c>
      <c r="H316" s="0" t="n">
        <f aca="false">IFERROR(IF(I316=K316,0,1),1)</f>
        <v>0</v>
      </c>
      <c r="I316" s="0" t="s">
        <v>4709</v>
      </c>
      <c r="K316" s="4" t="str">
        <f aca="false">VLOOKUP(I316,'[1]43-RS'!K$1:K$1048576,1,0)</f>
        <v>'Pinhal_Grande'</v>
      </c>
      <c r="N316" s="0" t="n">
        <v>4372</v>
      </c>
    </row>
    <row r="317" customFormat="false" ht="12.8" hidden="false" customHeight="false" outlineLevel="0" collapsed="false">
      <c r="B317" s="0" t="n">
        <v>431449</v>
      </c>
      <c r="C317" s="0" t="n">
        <v>4</v>
      </c>
      <c r="D317" s="0" t="n">
        <v>43</v>
      </c>
      <c r="E317" s="2" t="n">
        <f aca="false">VLOOKUP(B317,'10'!$B$2:$F$5570,4,0)</f>
        <v>-27.2109</v>
      </c>
      <c r="F317" s="2" t="n">
        <f aca="false">VLOOKUP(B317,'10'!$B$2:$F$5570,5,0)</f>
        <v>-53.608</v>
      </c>
      <c r="G317" s="3" t="n">
        <f aca="false">VLOOKUP(B317,'10'!$B$2:$J$5570,6,0)</f>
        <v>5222.32855412081</v>
      </c>
      <c r="H317" s="0" t="n">
        <f aca="false">IFERROR(IF(I317=K317,0,1),1)</f>
        <v>1</v>
      </c>
      <c r="I317" s="0" t="s">
        <v>4710</v>
      </c>
      <c r="K317" s="4" t="e">
        <f aca="false">VLOOKUP(I317,'[1]43-RS'!K$1:K$1048576,1,0)</f>
        <v>#N/A</v>
      </c>
      <c r="N317" s="0" t="n">
        <v>4842</v>
      </c>
    </row>
    <row r="318" customFormat="false" ht="12.8" hidden="false" customHeight="false" outlineLevel="0" collapsed="false">
      <c r="B318" s="0" t="n">
        <v>431450</v>
      </c>
      <c r="C318" s="0" t="n">
        <v>4</v>
      </c>
      <c r="D318" s="0" t="n">
        <v>43</v>
      </c>
      <c r="E318" s="2" t="n">
        <f aca="false">VLOOKUP(B318,'10'!$B$2:$F$5570,4,0)</f>
        <v>-31.5794</v>
      </c>
      <c r="F318" s="2" t="n">
        <f aca="false">VLOOKUP(B318,'10'!$B$2:$F$5570,5,0)</f>
        <v>-53.3798</v>
      </c>
      <c r="G318" s="3" t="n">
        <f aca="false">VLOOKUP(B318,'10'!$B$2:$J$5570,6,0)</f>
        <v>13321.1441495139</v>
      </c>
      <c r="H318" s="0" t="n">
        <f aca="false">IFERROR(IF(I318=K318,0,1),1)</f>
        <v>0</v>
      </c>
      <c r="I318" s="0" t="s">
        <v>4711</v>
      </c>
      <c r="K318" s="4" t="str">
        <f aca="false">VLOOKUP(I318,'[1]43-RS'!K$1:K$1048576,1,0)</f>
        <v>'Pinheiro_Machado'</v>
      </c>
      <c r="N318" s="0" t="n">
        <v>12351</v>
      </c>
    </row>
    <row r="319" customFormat="false" ht="12.8" hidden="false" customHeight="false" outlineLevel="0" collapsed="false">
      <c r="B319" s="0" t="n">
        <v>431454</v>
      </c>
      <c r="C319" s="0" t="n">
        <v>4</v>
      </c>
      <c r="D319" s="0" t="n">
        <v>43</v>
      </c>
      <c r="E319" s="2" t="n">
        <f aca="false">VLOOKUP(B319,'10'!$B$2:$F$5570,4,0)</f>
        <v>-29.0975</v>
      </c>
      <c r="F319" s="2" t="n">
        <f aca="false">VLOOKUP(B319,'10'!$B$2:$F$5570,5,0)</f>
        <v>-51.4503</v>
      </c>
      <c r="G319" s="3" t="n">
        <f aca="false">VLOOKUP(B319,'10'!$B$2:$J$5570,6,0)</f>
        <v>3201.12993569404</v>
      </c>
      <c r="H319" s="0" t="n">
        <f aca="false">IFERROR(IF(I319=K319,0,1),1)</f>
        <v>1</v>
      </c>
      <c r="I319" s="0" t="s">
        <v>4712</v>
      </c>
      <c r="K319" s="4" t="e">
        <f aca="false">VLOOKUP(I319,'[1]43-RS'!K$1:K$1048576,1,0)</f>
        <v>#N/A</v>
      </c>
      <c r="N319" s="0" t="n">
        <v>2968</v>
      </c>
    </row>
    <row r="320" customFormat="false" ht="12.8" hidden="false" customHeight="false" outlineLevel="0" collapsed="false">
      <c r="B320" s="0" t="n">
        <v>431455</v>
      </c>
      <c r="C320" s="0" t="n">
        <v>4</v>
      </c>
      <c r="D320" s="0" t="n">
        <v>43</v>
      </c>
      <c r="E320" s="2" t="n">
        <f aca="false">VLOOKUP(B320,'10'!$B$2:$F$5570,4,0)</f>
        <v>-28.0439</v>
      </c>
      <c r="F320" s="2" t="n">
        <f aca="false">VLOOKUP(B320,'10'!$B$2:$F$5570,5,0)</f>
        <v>-55.2001</v>
      </c>
      <c r="G320" s="3" t="n">
        <f aca="false">VLOOKUP(B320,'10'!$B$2:$J$5570,6,0)</f>
        <v>2542.13721645245</v>
      </c>
      <c r="H320" s="0" t="n">
        <f aca="false">IFERROR(IF(I320=K320,0,1),1)</f>
        <v>1</v>
      </c>
      <c r="I320" s="0" t="s">
        <v>4713</v>
      </c>
      <c r="K320" s="4" t="e">
        <f aca="false">VLOOKUP(I320,'[1]43-RS'!K$1:K$1048576,1,0)</f>
        <v>#N/A</v>
      </c>
      <c r="N320" s="0" t="n">
        <v>2357</v>
      </c>
    </row>
    <row r="321" customFormat="false" ht="12.8" hidden="false" customHeight="false" outlineLevel="0" collapsed="false">
      <c r="B321" s="0" t="n">
        <v>431460</v>
      </c>
      <c r="C321" s="0" t="n">
        <v>4</v>
      </c>
      <c r="D321" s="0" t="n">
        <v>43</v>
      </c>
      <c r="E321" s="2" t="n">
        <f aca="false">VLOOKUP(B321,'10'!$B$2:$F$5570,4,0)</f>
        <v>-31.4473</v>
      </c>
      <c r="F321" s="2" t="n">
        <f aca="false">VLOOKUP(B321,'10'!$B$2:$F$5570,5,0)</f>
        <v>-53.0973</v>
      </c>
      <c r="G321" s="3" t="n">
        <f aca="false">VLOOKUP(B321,'10'!$B$2:$J$5570,6,0)</f>
        <v>22240.7346374484</v>
      </c>
      <c r="H321" s="0" t="n">
        <f aca="false">IFERROR(IF(I321=K321,0,1),1)</f>
        <v>0</v>
      </c>
      <c r="I321" s="0" t="s">
        <v>4714</v>
      </c>
      <c r="K321" s="4" t="str">
        <f aca="false">VLOOKUP(I321,'[1]43-RS'!K$1:K$1048576,1,0)</f>
        <v>'Piratini'</v>
      </c>
      <c r="N321" s="0" t="n">
        <v>20621</v>
      </c>
    </row>
    <row r="322" customFormat="false" ht="12.8" hidden="false" customHeight="false" outlineLevel="0" collapsed="false">
      <c r="B322" s="0" t="n">
        <v>431470</v>
      </c>
      <c r="C322" s="0" t="n">
        <v>4</v>
      </c>
      <c r="D322" s="0" t="n">
        <v>43</v>
      </c>
      <c r="E322" s="2" t="n">
        <f aca="false">VLOOKUP(B322,'10'!$B$2:$F$5570,4,0)</f>
        <v>-27.3297</v>
      </c>
      <c r="F322" s="2" t="n">
        <f aca="false">VLOOKUP(B322,'10'!$B$2:$F$5570,5,0)</f>
        <v>-53.0575</v>
      </c>
      <c r="G322" s="3" t="n">
        <f aca="false">VLOOKUP(B322,'10'!$B$2:$J$5570,6,0)</f>
        <v>10949.4174889373</v>
      </c>
      <c r="H322" s="0" t="n">
        <f aca="false">IFERROR(IF(I322=K322,0,1),1)</f>
        <v>0</v>
      </c>
      <c r="I322" s="0" t="s">
        <v>2077</v>
      </c>
      <c r="K322" s="4" t="str">
        <f aca="false">VLOOKUP(I322,'[1]43-RS'!K$1:K$1048576,1,0)</f>
        <v>'Planalto'</v>
      </c>
      <c r="N322" s="0" t="n">
        <v>10152</v>
      </c>
    </row>
    <row r="323" customFormat="false" ht="12.8" hidden="false" customHeight="false" outlineLevel="0" collapsed="false">
      <c r="B323" s="0" t="n">
        <v>431475</v>
      </c>
      <c r="C323" s="0" t="n">
        <v>4</v>
      </c>
      <c r="D323" s="0" t="n">
        <v>43</v>
      </c>
      <c r="E323" s="2" t="n">
        <f aca="false">VLOOKUP(B323,'10'!$B$2:$F$5570,4,0)</f>
        <v>-29.4481</v>
      </c>
      <c r="F323" s="2" t="n">
        <f aca="false">VLOOKUP(B323,'10'!$B$2:$F$5570,5,0)</f>
        <v>-51.6719</v>
      </c>
      <c r="G323" s="3" t="n">
        <f aca="false">VLOOKUP(B323,'10'!$B$2:$J$5570,6,0)</f>
        <v>2258.47913926662</v>
      </c>
      <c r="H323" s="0" t="n">
        <f aca="false">IFERROR(IF(I323=K323,0,1),1)</f>
        <v>1</v>
      </c>
      <c r="I323" s="0" t="s">
        <v>4715</v>
      </c>
      <c r="K323" s="4" t="e">
        <f aca="false">VLOOKUP(I323,'[1]43-RS'!K$1:K$1048576,1,0)</f>
        <v>#N/A</v>
      </c>
      <c r="N323" s="0" t="n">
        <v>2094</v>
      </c>
    </row>
    <row r="324" customFormat="false" ht="12.8" hidden="false" customHeight="false" outlineLevel="0" collapsed="false">
      <c r="B324" s="0" t="n">
        <v>431477</v>
      </c>
      <c r="C324" s="0" t="n">
        <v>4</v>
      </c>
      <c r="D324" s="0" t="n">
        <v>43</v>
      </c>
      <c r="E324" s="2" t="n">
        <f aca="false">VLOOKUP(B324,'10'!$B$2:$F$5570,4,0)</f>
        <v>-28.0585</v>
      </c>
      <c r="F324" s="2" t="n">
        <f aca="false">VLOOKUP(B324,'10'!$B$2:$F$5570,5,0)</f>
        <v>-52.6791</v>
      </c>
      <c r="G324" s="3" t="n">
        <f aca="false">VLOOKUP(B324,'10'!$B$2:$J$5570,6,0)</f>
        <v>4214.96488837342</v>
      </c>
      <c r="H324" s="0" t="n">
        <f aca="false">IFERROR(IF(I324=K324,0,1),1)</f>
        <v>1</v>
      </c>
      <c r="I324" s="0" t="s">
        <v>4716</v>
      </c>
      <c r="K324" s="4" t="e">
        <f aca="false">VLOOKUP(I324,'[1]43-RS'!K$1:K$1048576,1,0)</f>
        <v>#N/A</v>
      </c>
      <c r="N324" s="0" t="n">
        <v>3908</v>
      </c>
    </row>
    <row r="325" customFormat="false" ht="12.8" hidden="false" customHeight="false" outlineLevel="0" collapsed="false">
      <c r="B325" s="0" t="n">
        <v>431478</v>
      </c>
      <c r="C325" s="0" t="n">
        <v>4</v>
      </c>
      <c r="D325" s="0" t="n">
        <v>43</v>
      </c>
      <c r="E325" s="2" t="n">
        <f aca="false">VLOOKUP(B325,'10'!$B$2:$F$5570,4,0)</f>
        <v>-27.6587</v>
      </c>
      <c r="F325" s="2" t="n">
        <f aca="false">VLOOKUP(B325,'10'!$B$2:$F$5570,5,0)</f>
        <v>-52.4848</v>
      </c>
      <c r="G325" s="3" t="n">
        <f aca="false">VLOOKUP(B325,'10'!$B$2:$J$5570,6,0)</f>
        <v>1695.47717618296</v>
      </c>
      <c r="H325" s="0" t="n">
        <f aca="false">IFERROR(IF(I325=K325,0,1),1)</f>
        <v>1</v>
      </c>
      <c r="I325" s="0" t="s">
        <v>4717</v>
      </c>
      <c r="K325" s="4" t="e">
        <f aca="false">VLOOKUP(I325,'[1]43-RS'!K$1:K$1048576,1,0)</f>
        <v>#N/A</v>
      </c>
      <c r="N325" s="0" t="n">
        <v>1572</v>
      </c>
    </row>
    <row r="326" customFormat="false" ht="12.8" hidden="false" customHeight="false" outlineLevel="0" collapsed="false">
      <c r="B326" s="0" t="n">
        <v>431480</v>
      </c>
      <c r="C326" s="0" t="n">
        <v>4</v>
      </c>
      <c r="D326" s="0" t="n">
        <v>43</v>
      </c>
      <c r="E326" s="2" t="n">
        <f aca="false">VLOOKUP(B326,'10'!$B$2:$F$5570,4,0)</f>
        <v>-29.7015</v>
      </c>
      <c r="F326" s="2" t="n">
        <f aca="false">VLOOKUP(B326,'10'!$B$2:$F$5570,5,0)</f>
        <v>-51.2429</v>
      </c>
      <c r="G326" s="3" t="n">
        <f aca="false">VLOOKUP(B326,'10'!$B$2:$J$5570,6,0)</f>
        <v>39377.7809811959</v>
      </c>
      <c r="H326" s="0" t="n">
        <f aca="false">IFERROR(IF(I326=K326,0,1),1)</f>
        <v>0</v>
      </c>
      <c r="I326" s="0" t="s">
        <v>4718</v>
      </c>
      <c r="K326" s="4" t="str">
        <f aca="false">VLOOKUP(I326,'[1]43-RS'!K$1:K$1048576,1,0)</f>
        <v>'Portao'</v>
      </c>
      <c r="N326" s="0" t="n">
        <v>36510</v>
      </c>
    </row>
    <row r="327" customFormat="false" ht="12.8" hidden="false" customHeight="false" outlineLevel="0" collapsed="false">
      <c r="B327" s="0" t="n">
        <v>431490</v>
      </c>
      <c r="C327" s="0" t="n">
        <v>4</v>
      </c>
      <c r="D327" s="0" t="n">
        <v>43</v>
      </c>
      <c r="E327" s="2" t="n">
        <f aca="false">VLOOKUP(B327,'10'!$B$2:$F$5570,4,0)</f>
        <v>-30.0318</v>
      </c>
      <c r="F327" s="2" t="n">
        <f aca="false">VLOOKUP(B327,'10'!$B$2:$F$5570,5,0)</f>
        <v>-51.2065</v>
      </c>
      <c r="G327" s="3" t="n">
        <f aca="false">VLOOKUP(B327,'10'!$B$2:$J$5570,6,0)</f>
        <v>1595281.16206705</v>
      </c>
      <c r="H327" s="0" t="n">
        <f aca="false">IFERROR(IF(I327=K327,0,1),1)</f>
        <v>0</v>
      </c>
      <c r="I327" s="0" t="s">
        <v>4719</v>
      </c>
      <c r="K327" s="4" t="str">
        <f aca="false">VLOOKUP(I327,'[1]43-RS'!K$1:K$1048576,1,0)</f>
        <v>'Porto_Alegre'</v>
      </c>
      <c r="N327" s="0" t="n">
        <v>1479101</v>
      </c>
    </row>
    <row r="328" customFormat="false" ht="12.8" hidden="false" customHeight="false" outlineLevel="0" collapsed="false">
      <c r="B328" s="0" t="n">
        <v>431500</v>
      </c>
      <c r="C328" s="0" t="n">
        <v>4</v>
      </c>
      <c r="D328" s="0" t="n">
        <v>43</v>
      </c>
      <c r="E328" s="2" t="n">
        <f aca="false">VLOOKUP(B328,'10'!$B$2:$F$5570,4,0)</f>
        <v>-27.8569</v>
      </c>
      <c r="F328" s="2" t="n">
        <f aca="false">VLOOKUP(B328,'10'!$B$2:$F$5570,5,0)</f>
        <v>-55.01</v>
      </c>
      <c r="G328" s="3" t="n">
        <f aca="false">VLOOKUP(B328,'10'!$B$2:$J$5570,6,0)</f>
        <v>5139.28037182686</v>
      </c>
      <c r="H328" s="0" t="n">
        <f aca="false">IFERROR(IF(I328=K328,0,1),1)</f>
        <v>0</v>
      </c>
      <c r="I328" s="0" t="s">
        <v>4720</v>
      </c>
      <c r="K328" s="4" t="str">
        <f aca="false">VLOOKUP(I328,'[1]43-RS'!K$1:K$1048576,1,0)</f>
        <v>'Porto_Lucena'</v>
      </c>
      <c r="N328" s="0" t="n">
        <v>4765</v>
      </c>
    </row>
    <row r="329" customFormat="false" ht="12.8" hidden="false" customHeight="false" outlineLevel="0" collapsed="false">
      <c r="B329" s="0" t="n">
        <v>431505</v>
      </c>
      <c r="C329" s="0" t="n">
        <v>4</v>
      </c>
      <c r="D329" s="0" t="n">
        <v>43</v>
      </c>
      <c r="E329" s="2" t="n">
        <f aca="false">VLOOKUP(B329,'10'!$B$2:$F$5570,4,0)</f>
        <v>-27.5796</v>
      </c>
      <c r="F329" s="2" t="n">
        <f aca="false">VLOOKUP(B329,'10'!$B$2:$F$5570,5,0)</f>
        <v>-54.6657</v>
      </c>
      <c r="G329" s="3" t="n">
        <f aca="false">VLOOKUP(B329,'10'!$B$2:$J$5570,6,0)</f>
        <v>2585.27912933242</v>
      </c>
      <c r="H329" s="0" t="n">
        <f aca="false">IFERROR(IF(I329=K329,0,1),1)</f>
        <v>1</v>
      </c>
      <c r="I329" s="0" t="s">
        <v>4721</v>
      </c>
      <c r="K329" s="4" t="e">
        <f aca="false">VLOOKUP(I329,'[1]43-RS'!K$1:K$1048576,1,0)</f>
        <v>#N/A</v>
      </c>
      <c r="N329" s="0" t="n">
        <v>2397</v>
      </c>
    </row>
    <row r="330" customFormat="false" ht="12.8" hidden="false" customHeight="false" outlineLevel="0" collapsed="false">
      <c r="B330" s="0" t="n">
        <v>431507</v>
      </c>
      <c r="C330" s="0" t="n">
        <v>4</v>
      </c>
      <c r="D330" s="0" t="n">
        <v>43</v>
      </c>
      <c r="E330" s="2" t="n">
        <f aca="false">VLOOKUP(B330,'10'!$B$2:$F$5570,4,0)</f>
        <v>-27.7405</v>
      </c>
      <c r="F330" s="2" t="n">
        <f aca="false">VLOOKUP(B330,'10'!$B$2:$F$5570,5,0)</f>
        <v>-54.8994</v>
      </c>
      <c r="G330" s="3" t="n">
        <f aca="false">VLOOKUP(B330,'10'!$B$2:$J$5570,6,0)</f>
        <v>1526.14516812907</v>
      </c>
      <c r="H330" s="0" t="n">
        <f aca="false">IFERROR(IF(I330=K330,0,1),1)</f>
        <v>1</v>
      </c>
      <c r="I330" s="0" t="s">
        <v>4722</v>
      </c>
      <c r="K330" s="4" t="e">
        <f aca="false">VLOOKUP(I330,'[1]43-RS'!K$1:K$1048576,1,0)</f>
        <v>#N/A</v>
      </c>
      <c r="N330" s="0" t="n">
        <v>1415</v>
      </c>
    </row>
    <row r="331" customFormat="false" ht="12.8" hidden="false" customHeight="false" outlineLevel="0" collapsed="false">
      <c r="B331" s="0" t="n">
        <v>431510</v>
      </c>
      <c r="C331" s="0" t="n">
        <v>4</v>
      </c>
      <c r="D331" s="0" t="n">
        <v>43</v>
      </c>
      <c r="E331" s="2" t="n">
        <f aca="false">VLOOKUP(B331,'10'!$B$2:$F$5570,4,0)</f>
        <v>-27.9082</v>
      </c>
      <c r="F331" s="2" t="n">
        <f aca="false">VLOOKUP(B331,'10'!$B$2:$F$5570,5,0)</f>
        <v>-55.1379</v>
      </c>
      <c r="G331" s="3" t="n">
        <f aca="false">VLOOKUP(B331,'10'!$B$2:$J$5570,6,0)</f>
        <v>11110.1211144152</v>
      </c>
      <c r="H331" s="0" t="n">
        <f aca="false">IFERROR(IF(I331=K331,0,1),1)</f>
        <v>0</v>
      </c>
      <c r="I331" s="0" t="s">
        <v>4723</v>
      </c>
      <c r="K331" s="4" t="str">
        <f aca="false">VLOOKUP(I331,'[1]43-RS'!K$1:K$1048576,1,0)</f>
        <v>'Porto_Xavier'</v>
      </c>
      <c r="N331" s="0" t="n">
        <v>10301</v>
      </c>
    </row>
    <row r="332" customFormat="false" ht="12.8" hidden="false" customHeight="false" outlineLevel="0" collapsed="false">
      <c r="B332" s="0" t="n">
        <v>431513</v>
      </c>
      <c r="C332" s="0" t="n">
        <v>4</v>
      </c>
      <c r="D332" s="0" t="n">
        <v>43</v>
      </c>
      <c r="E332" s="2" t="n">
        <f aca="false">VLOOKUP(B332,'10'!$B$2:$F$5570,4,0)</f>
        <v>-29.1738</v>
      </c>
      <c r="F332" s="2" t="n">
        <f aca="false">VLOOKUP(B332,'10'!$B$2:$F$5570,5,0)</f>
        <v>-52.2136</v>
      </c>
      <c r="G332" s="3" t="n">
        <f aca="false">VLOOKUP(B332,'10'!$B$2:$J$5570,6,0)</f>
        <v>1799.0177670949</v>
      </c>
      <c r="H332" s="0" t="n">
        <f aca="false">IFERROR(IF(I332=K332,0,1),1)</f>
        <v>1</v>
      </c>
      <c r="I332" s="0" t="s">
        <v>4724</v>
      </c>
      <c r="K332" s="4" t="e">
        <f aca="false">VLOOKUP(I332,'[1]43-RS'!K$1:K$1048576,1,0)</f>
        <v>#N/A</v>
      </c>
      <c r="N332" s="0" t="n">
        <v>1668</v>
      </c>
    </row>
    <row r="333" customFormat="false" ht="12.8" hidden="false" customHeight="false" outlineLevel="0" collapsed="false">
      <c r="B333" s="0" t="n">
        <v>431514</v>
      </c>
      <c r="C333" s="0" t="n">
        <v>4</v>
      </c>
      <c r="D333" s="0" t="n">
        <v>43</v>
      </c>
      <c r="E333" s="2" t="n">
        <f aca="false">VLOOKUP(B333,'10'!$B$2:$F$5570,4,0)</f>
        <v>-29.5175</v>
      </c>
      <c r="F333" s="2" t="n">
        <f aca="false">VLOOKUP(B333,'10'!$B$2:$F$5570,5,0)</f>
        <v>-51.1798</v>
      </c>
      <c r="G333" s="3" t="n">
        <f aca="false">VLOOKUP(B333,'10'!$B$2:$J$5570,6,0)</f>
        <v>3087.88241438411</v>
      </c>
      <c r="H333" s="0" t="n">
        <f aca="false">IFERROR(IF(I333=K333,0,1),1)</f>
        <v>1</v>
      </c>
      <c r="I333" s="0" t="s">
        <v>4725</v>
      </c>
      <c r="K333" s="4" t="e">
        <f aca="false">VLOOKUP(I333,'[1]43-RS'!K$1:K$1048576,1,0)</f>
        <v>#N/A</v>
      </c>
      <c r="N333" s="0" t="n">
        <v>2863</v>
      </c>
    </row>
    <row r="334" customFormat="false" ht="12.8" hidden="false" customHeight="false" outlineLevel="0" collapsed="false">
      <c r="B334" s="0" t="n">
        <v>431515</v>
      </c>
      <c r="C334" s="0" t="n">
        <v>4</v>
      </c>
      <c r="D334" s="0" t="n">
        <v>43</v>
      </c>
      <c r="E334" s="2" t="n">
        <f aca="false">VLOOKUP(B334,'10'!$B$2:$F$5570,4,0)</f>
        <v>-29.2441</v>
      </c>
      <c r="F334" s="2" t="n">
        <f aca="false">VLOOKUP(B334,'10'!$B$2:$F$5570,5,0)</f>
        <v>-52.3197</v>
      </c>
      <c r="G334" s="3" t="n">
        <f aca="false">VLOOKUP(B334,'10'!$B$2:$J$5570,6,0)</f>
        <v>6739.84533967388</v>
      </c>
      <c r="H334" s="0" t="n">
        <f aca="false">IFERROR(IF(I334=K334,0,1),1)</f>
        <v>0</v>
      </c>
      <c r="I334" s="0" t="s">
        <v>4726</v>
      </c>
      <c r="K334" s="4" t="str">
        <f aca="false">VLOOKUP(I334,'[1]43-RS'!K$1:K$1048576,1,0)</f>
        <v>'Progresso'</v>
      </c>
      <c r="N334" s="0" t="n">
        <v>6249</v>
      </c>
    </row>
    <row r="335" customFormat="false" ht="12.8" hidden="false" customHeight="false" outlineLevel="0" collapsed="false">
      <c r="B335" s="0" t="n">
        <v>431517</v>
      </c>
      <c r="C335" s="0" t="n">
        <v>4</v>
      </c>
      <c r="D335" s="0" t="n">
        <v>43</v>
      </c>
      <c r="E335" s="2" t="n">
        <f aca="false">VLOOKUP(B335,'10'!$B$2:$F$5570,4,0)</f>
        <v>-28.7572</v>
      </c>
      <c r="F335" s="2" t="n">
        <f aca="false">VLOOKUP(B335,'10'!$B$2:$F$5570,5,0)</f>
        <v>-51.4757</v>
      </c>
      <c r="G335" s="3" t="n">
        <f aca="false">VLOOKUP(B335,'10'!$B$2:$J$5570,6,0)</f>
        <v>2110.71808765271</v>
      </c>
      <c r="H335" s="0" t="n">
        <f aca="false">IFERROR(IF(I335=K335,0,1),1)</f>
        <v>1</v>
      </c>
      <c r="I335" s="0" t="s">
        <v>4727</v>
      </c>
      <c r="K335" s="4" t="e">
        <f aca="false">VLOOKUP(I335,'[1]43-RS'!K$1:K$1048576,1,0)</f>
        <v>#N/A</v>
      </c>
      <c r="N335" s="0" t="n">
        <v>1957</v>
      </c>
    </row>
    <row r="336" customFormat="false" ht="12.8" hidden="false" customHeight="false" outlineLevel="0" collapsed="false">
      <c r="B336" s="0" t="n">
        <v>431520</v>
      </c>
      <c r="C336" s="0" t="n">
        <v>4</v>
      </c>
      <c r="D336" s="0" t="n">
        <v>43</v>
      </c>
      <c r="E336" s="2" t="n">
        <f aca="false">VLOOKUP(B336,'10'!$B$2:$F$5570,4,0)</f>
        <v>-29.0045</v>
      </c>
      <c r="F336" s="2" t="n">
        <f aca="false">VLOOKUP(B336,'10'!$B$2:$F$5570,5,0)</f>
        <v>-52.1569</v>
      </c>
      <c r="G336" s="3" t="n">
        <f aca="false">VLOOKUP(B336,'10'!$B$2:$J$5570,6,0)</f>
        <v>4261.34244471939</v>
      </c>
      <c r="H336" s="0" t="n">
        <f aca="false">IFERROR(IF(I336=K336,0,1),1)</f>
        <v>0</v>
      </c>
      <c r="I336" s="0" t="s">
        <v>4728</v>
      </c>
      <c r="K336" s="4" t="str">
        <f aca="false">VLOOKUP(I336,'[1]43-RS'!K$1:K$1048576,1,0)</f>
        <v>'Putinga'</v>
      </c>
      <c r="N336" s="0" t="n">
        <v>3951</v>
      </c>
    </row>
    <row r="337" customFormat="false" ht="12.8" hidden="false" customHeight="false" outlineLevel="0" collapsed="false">
      <c r="B337" s="0" t="n">
        <v>431530</v>
      </c>
      <c r="C337" s="0" t="n">
        <v>4</v>
      </c>
      <c r="D337" s="0" t="n">
        <v>43</v>
      </c>
      <c r="E337" s="2" t="n">
        <f aca="false">VLOOKUP(B337,'10'!$B$2:$F$5570,4,0)</f>
        <v>-30.384</v>
      </c>
      <c r="F337" s="2" t="n">
        <f aca="false">VLOOKUP(B337,'10'!$B$2:$F$5570,5,0)</f>
        <v>-56.4483</v>
      </c>
      <c r="G337" s="3" t="n">
        <f aca="false">VLOOKUP(B337,'10'!$B$2:$J$5570,6,0)</f>
        <v>24559.612454747</v>
      </c>
      <c r="H337" s="0" t="n">
        <f aca="false">IFERROR(IF(I337=K337,0,1),1)</f>
        <v>0</v>
      </c>
      <c r="I337" s="0" t="s">
        <v>4729</v>
      </c>
      <c r="K337" s="4" t="str">
        <f aca="false">VLOOKUP(I337,'[1]43-RS'!K$1:K$1048576,1,0)</f>
        <v>'Quarai'</v>
      </c>
      <c r="N337" s="0" t="n">
        <v>22771</v>
      </c>
    </row>
    <row r="338" customFormat="false" ht="12.8" hidden="false" customHeight="false" outlineLevel="0" collapsed="false">
      <c r="B338" s="0" t="n">
        <v>431531</v>
      </c>
      <c r="C338" s="0" t="n">
        <v>4</v>
      </c>
      <c r="D338" s="0" t="n">
        <v>43</v>
      </c>
      <c r="E338" s="2" t="n">
        <f aca="false">VLOOKUP(B338,'10'!$B$2:$F$5570,4,0)</f>
        <v>-27.8257</v>
      </c>
      <c r="F338" s="2" t="n">
        <f aca="false">VLOOKUP(B338,'10'!$B$2:$F$5570,5,0)</f>
        <v>-52.4424</v>
      </c>
      <c r="G338" s="3" t="n">
        <f aca="false">VLOOKUP(B338,'10'!$B$2:$J$5570,6,0)</f>
        <v>1990.99927941078</v>
      </c>
      <c r="H338" s="0" t="n">
        <f aca="false">IFERROR(IF(I338=K338,0,1),1)</f>
        <v>1</v>
      </c>
      <c r="I338" s="0" t="s">
        <v>4730</v>
      </c>
      <c r="K338" s="4" t="e">
        <f aca="false">VLOOKUP(I338,'[1]43-RS'!K$1:K$1048576,1,0)</f>
        <v>#N/A</v>
      </c>
      <c r="N338" s="0" t="n">
        <v>1846</v>
      </c>
    </row>
    <row r="339" customFormat="false" ht="12.8" hidden="false" customHeight="false" outlineLevel="0" collapsed="false">
      <c r="B339" s="0" t="n">
        <v>431532</v>
      </c>
      <c r="C339" s="0" t="n">
        <v>4</v>
      </c>
      <c r="D339" s="0" t="n">
        <v>43</v>
      </c>
      <c r="E339" s="2" t="n">
        <f aca="false">VLOOKUP(B339,'10'!$B$2:$F$5570,4,0)</f>
        <v>-29.3504</v>
      </c>
      <c r="F339" s="2" t="n">
        <f aca="false">VLOOKUP(B339,'10'!$B$2:$F$5570,5,0)</f>
        <v>-54.0789</v>
      </c>
      <c r="G339" s="3" t="n">
        <f aca="false">VLOOKUP(B339,'10'!$B$2:$J$5570,6,0)</f>
        <v>3004.83423209016</v>
      </c>
      <c r="H339" s="0" t="n">
        <f aca="false">IFERROR(IF(I339=K339,0,1),1)</f>
        <v>1</v>
      </c>
      <c r="I339" s="0" t="s">
        <v>4731</v>
      </c>
      <c r="K339" s="4" t="e">
        <f aca="false">VLOOKUP(I339,'[1]43-RS'!K$1:K$1048576,1,0)</f>
        <v>#N/A</v>
      </c>
      <c r="N339" s="0" t="n">
        <v>2786</v>
      </c>
    </row>
    <row r="340" customFormat="false" ht="12.8" hidden="false" customHeight="false" outlineLevel="0" collapsed="false">
      <c r="B340" s="0" t="n">
        <v>431535</v>
      </c>
      <c r="C340" s="0" t="n">
        <v>4</v>
      </c>
      <c r="D340" s="0" t="n">
        <v>43</v>
      </c>
      <c r="E340" s="2" t="n">
        <f aca="false">VLOOKUP(B340,'10'!$B$2:$F$5570,4,0)</f>
        <v>-28.7466</v>
      </c>
      <c r="F340" s="2" t="n">
        <f aca="false">VLOOKUP(B340,'10'!$B$2:$F$5570,5,0)</f>
        <v>-53.1011</v>
      </c>
      <c r="G340" s="3" t="n">
        <f aca="false">VLOOKUP(B340,'10'!$B$2:$J$5570,6,0)</f>
        <v>4086.6176975555</v>
      </c>
      <c r="H340" s="0" t="n">
        <f aca="false">IFERROR(IF(I340=K340,0,1),1)</f>
        <v>0</v>
      </c>
      <c r="I340" s="0" t="s">
        <v>4732</v>
      </c>
      <c r="K340" s="4" t="str">
        <f aca="false">VLOOKUP(I340,'[1]43-RS'!K$1:K$1048576,1,0)</f>
        <v>'Quinze_De_Novembro'</v>
      </c>
      <c r="N340" s="0" t="n">
        <v>3789</v>
      </c>
    </row>
    <row r="341" customFormat="false" ht="12.8" hidden="false" customHeight="false" outlineLevel="0" collapsed="false">
      <c r="B341" s="0" t="n">
        <v>431540</v>
      </c>
      <c r="C341" s="0" t="n">
        <v>4</v>
      </c>
      <c r="D341" s="0" t="n">
        <v>43</v>
      </c>
      <c r="E341" s="2" t="n">
        <f aca="false">VLOOKUP(B341,'10'!$B$2:$F$5570,4,0)</f>
        <v>-27.664</v>
      </c>
      <c r="F341" s="2" t="n">
        <f aca="false">VLOOKUP(B341,'10'!$B$2:$F$5570,5,0)</f>
        <v>-53.6407</v>
      </c>
      <c r="G341" s="3" t="n">
        <f aca="false">VLOOKUP(B341,'10'!$B$2:$J$5570,6,0)</f>
        <v>12432.4207441864</v>
      </c>
      <c r="H341" s="0" t="n">
        <f aca="false">IFERROR(IF(I341=K341,0,1),1)</f>
        <v>1</v>
      </c>
      <c r="I341" s="0" t="s">
        <v>4733</v>
      </c>
      <c r="K341" s="4" t="e">
        <f aca="false">VLOOKUP(I341,'[1]43-RS'!K$1:K$1048576,1,0)</f>
        <v>#N/A</v>
      </c>
      <c r="N341" s="0" t="n">
        <v>11527</v>
      </c>
    </row>
    <row r="342" customFormat="false" ht="12.8" hidden="false" customHeight="false" outlineLevel="0" collapsed="false">
      <c r="B342" s="0" t="n">
        <v>431545</v>
      </c>
      <c r="C342" s="0" t="n">
        <v>4</v>
      </c>
      <c r="D342" s="0" t="n">
        <v>43</v>
      </c>
      <c r="E342" s="2" t="n">
        <f aca="false">VLOOKUP(B342,'10'!$B$2:$F$5570,4,0)</f>
        <v>-29.1164</v>
      </c>
      <c r="F342" s="2" t="n">
        <f aca="false">VLOOKUP(B342,'10'!$B$2:$F$5570,5,0)</f>
        <v>-52.0778</v>
      </c>
      <c r="G342" s="3" t="n">
        <f aca="false">VLOOKUP(B342,'10'!$B$2:$J$5570,6,0)</f>
        <v>2266.02897402061</v>
      </c>
      <c r="H342" s="0" t="n">
        <f aca="false">IFERROR(IF(I342=K342,0,1),1)</f>
        <v>1</v>
      </c>
      <c r="I342" s="0" t="s">
        <v>4734</v>
      </c>
      <c r="K342" s="4" t="e">
        <f aca="false">VLOOKUP(I342,'[1]43-RS'!K$1:K$1048576,1,0)</f>
        <v>#N/A</v>
      </c>
      <c r="N342" s="0" t="n">
        <v>2101</v>
      </c>
    </row>
    <row r="343" customFormat="false" ht="12.8" hidden="false" customHeight="false" outlineLevel="0" collapsed="false">
      <c r="B343" s="0" t="n">
        <v>431550</v>
      </c>
      <c r="C343" s="0" t="n">
        <v>4</v>
      </c>
      <c r="D343" s="0" t="n">
        <v>43</v>
      </c>
      <c r="E343" s="2" t="n">
        <f aca="false">VLOOKUP(B343,'10'!$B$2:$F$5570,4,0)</f>
        <v>-29.8188</v>
      </c>
      <c r="F343" s="2" t="n">
        <f aca="false">VLOOKUP(B343,'10'!$B$2:$F$5570,5,0)</f>
        <v>-53.3807</v>
      </c>
      <c r="G343" s="3" t="n">
        <f aca="false">VLOOKUP(B343,'10'!$B$2:$J$5570,6,0)</f>
        <v>17079.8833091816</v>
      </c>
      <c r="H343" s="0" t="n">
        <f aca="false">IFERROR(IF(I343=K343,0,1),1)</f>
        <v>0</v>
      </c>
      <c r="I343" s="0" t="s">
        <v>4735</v>
      </c>
      <c r="K343" s="4" t="str">
        <f aca="false">VLOOKUP(I343,'[1]43-RS'!K$1:K$1048576,1,0)</f>
        <v>'Restinga_Seca'</v>
      </c>
      <c r="N343" s="0" t="n">
        <v>15836</v>
      </c>
    </row>
    <row r="344" customFormat="false" ht="12.8" hidden="false" customHeight="false" outlineLevel="0" collapsed="false">
      <c r="B344" s="0" t="n">
        <v>431555</v>
      </c>
      <c r="C344" s="0" t="n">
        <v>4</v>
      </c>
      <c r="D344" s="0" t="n">
        <v>43</v>
      </c>
      <c r="E344" s="2" t="n">
        <f aca="false">VLOOKUP(B344,'10'!$B$2:$F$5570,4,0)</f>
        <v>-27.2973</v>
      </c>
      <c r="F344" s="2" t="n">
        <f aca="false">VLOOKUP(B344,'10'!$B$2:$F$5570,5,0)</f>
        <v>-52.8417</v>
      </c>
      <c r="G344" s="3" t="n">
        <f aca="false">VLOOKUP(B344,'10'!$B$2:$J$5570,6,0)</f>
        <v>3072.78274487612</v>
      </c>
      <c r="H344" s="0" t="n">
        <f aca="false">IFERROR(IF(I344=K344,0,1),1)</f>
        <v>1</v>
      </c>
      <c r="I344" s="0" t="s">
        <v>4736</v>
      </c>
      <c r="K344" s="4" t="e">
        <f aca="false">VLOOKUP(I344,'[1]43-RS'!K$1:K$1048576,1,0)</f>
        <v>#N/A</v>
      </c>
      <c r="N344" s="0" t="n">
        <v>2849</v>
      </c>
    </row>
    <row r="345" customFormat="false" ht="12.8" hidden="false" customHeight="false" outlineLevel="0" collapsed="false">
      <c r="B345" s="0" t="n">
        <v>431560</v>
      </c>
      <c r="C345" s="0" t="n">
        <v>4</v>
      </c>
      <c r="D345" s="0" t="n">
        <v>43</v>
      </c>
      <c r="E345" s="2" t="n">
        <f aca="false">VLOOKUP(B345,'10'!$B$2:$F$5570,4,0)</f>
        <v>-32.0349</v>
      </c>
      <c r="F345" s="2" t="n">
        <f aca="false">VLOOKUP(B345,'10'!$B$2:$F$5570,5,0)</f>
        <v>-52.1071</v>
      </c>
      <c r="G345" s="3" t="n">
        <f aca="false">VLOOKUP(B345,'10'!$B$2:$J$5570,6,0)</f>
        <v>226500.435358971</v>
      </c>
      <c r="H345" s="0" t="n">
        <f aca="false">IFERROR(IF(I345=K345,0,1),1)</f>
        <v>0</v>
      </c>
      <c r="I345" s="0" t="s">
        <v>4737</v>
      </c>
      <c r="K345" s="4" t="str">
        <f aca="false">VLOOKUP(I345,'[1]43-RS'!K$1:K$1048576,1,0)</f>
        <v>'Rio_Grande'</v>
      </c>
      <c r="N345" s="0" t="n">
        <v>210005</v>
      </c>
    </row>
    <row r="346" customFormat="false" ht="12.8" hidden="false" customHeight="false" outlineLevel="0" collapsed="false">
      <c r="B346" s="0" t="n">
        <v>431570</v>
      </c>
      <c r="C346" s="0" t="n">
        <v>4</v>
      </c>
      <c r="D346" s="0" t="n">
        <v>43</v>
      </c>
      <c r="E346" s="2" t="n">
        <f aca="false">VLOOKUP(B346,'10'!$B$2:$F$5570,4,0)</f>
        <v>-29.988</v>
      </c>
      <c r="F346" s="2" t="n">
        <f aca="false">VLOOKUP(B346,'10'!$B$2:$F$5570,5,0)</f>
        <v>-52.3711</v>
      </c>
      <c r="G346" s="3" t="n">
        <f aca="false">VLOOKUP(B346,'10'!$B$2:$J$5570,6,0)</f>
        <v>41291.1248174227</v>
      </c>
      <c r="H346" s="0" t="n">
        <f aca="false">IFERROR(IF(I346=K346,0,1),1)</f>
        <v>0</v>
      </c>
      <c r="I346" s="0" t="s">
        <v>4738</v>
      </c>
      <c r="K346" s="4" t="str">
        <f aca="false">VLOOKUP(I346,'[1]43-RS'!K$1:K$1048576,1,0)</f>
        <v>'Rio_Pardo'</v>
      </c>
      <c r="N346" s="0" t="n">
        <v>38284</v>
      </c>
    </row>
    <row r="347" customFormat="false" ht="12.8" hidden="false" customHeight="false" outlineLevel="0" collapsed="false">
      <c r="B347" s="0" t="n">
        <v>431575</v>
      </c>
      <c r="C347" s="0" t="n">
        <v>4</v>
      </c>
      <c r="D347" s="0" t="n">
        <v>43</v>
      </c>
      <c r="E347" s="2" t="n">
        <f aca="false">VLOOKUP(B347,'10'!$B$2:$F$5570,4,0)</f>
        <v>-29.639</v>
      </c>
      <c r="F347" s="2" t="n">
        <f aca="false">VLOOKUP(B347,'10'!$B$2:$F$5570,5,0)</f>
        <v>-50.4488</v>
      </c>
      <c r="G347" s="3" t="n">
        <f aca="false">VLOOKUP(B347,'10'!$B$2:$J$5570,6,0)</f>
        <v>4992.59786803495</v>
      </c>
      <c r="H347" s="0" t="n">
        <f aca="false">IFERROR(IF(I347=K347,0,1),1)</f>
        <v>0</v>
      </c>
      <c r="I347" s="0" t="s">
        <v>4739</v>
      </c>
      <c r="K347" s="4" t="str">
        <f aca="false">VLOOKUP(I347,'[1]43-RS'!K$1:K$1048576,1,0)</f>
        <v>'Riozinho'</v>
      </c>
      <c r="N347" s="0" t="n">
        <v>4629</v>
      </c>
    </row>
    <row r="348" customFormat="false" ht="12.8" hidden="false" customHeight="false" outlineLevel="0" collapsed="false">
      <c r="B348" s="0" t="n">
        <v>431580</v>
      </c>
      <c r="C348" s="0" t="n">
        <v>4</v>
      </c>
      <c r="D348" s="0" t="n">
        <v>43</v>
      </c>
      <c r="E348" s="2" t="n">
        <f aca="false">VLOOKUP(B348,'10'!$B$2:$F$5570,4,0)</f>
        <v>-29.2884</v>
      </c>
      <c r="F348" s="2" t="n">
        <f aca="false">VLOOKUP(B348,'10'!$B$2:$F$5570,5,0)</f>
        <v>-51.8658</v>
      </c>
      <c r="G348" s="3" t="n">
        <f aca="false">VLOOKUP(B348,'10'!$B$2:$J$5570,6,0)</f>
        <v>12187.5903885925</v>
      </c>
      <c r="H348" s="0" t="n">
        <f aca="false">IFERROR(IF(I348=K348,0,1),1)</f>
        <v>0</v>
      </c>
      <c r="I348" s="0" t="s">
        <v>4740</v>
      </c>
      <c r="K348" s="4" t="str">
        <f aca="false">VLOOKUP(I348,'[1]43-RS'!K$1:K$1048576,1,0)</f>
        <v>'Roca_Sales'</v>
      </c>
      <c r="N348" s="0" t="n">
        <v>11300</v>
      </c>
    </row>
    <row r="349" customFormat="false" ht="12.8" hidden="false" customHeight="false" outlineLevel="0" collapsed="false">
      <c r="B349" s="0" t="n">
        <v>431590</v>
      </c>
      <c r="C349" s="0" t="n">
        <v>4</v>
      </c>
      <c r="D349" s="0" t="n">
        <v>43</v>
      </c>
      <c r="E349" s="2" t="n">
        <f aca="false">VLOOKUP(B349,'10'!$B$2:$F$5570,4,0)</f>
        <v>-27.4742</v>
      </c>
      <c r="F349" s="2" t="n">
        <f aca="false">VLOOKUP(B349,'10'!$B$2:$F$5570,5,0)</f>
        <v>-53.1706</v>
      </c>
      <c r="G349" s="3" t="n">
        <f aca="false">VLOOKUP(B349,'10'!$B$2:$J$5570,6,0)</f>
        <v>6327.84007167013</v>
      </c>
      <c r="H349" s="0" t="n">
        <f aca="false">IFERROR(IF(I349=K349,0,1),1)</f>
        <v>0</v>
      </c>
      <c r="I349" s="0" t="s">
        <v>4741</v>
      </c>
      <c r="K349" s="4" t="str">
        <f aca="false">VLOOKUP(I349,'[1]43-RS'!K$1:K$1048576,1,0)</f>
        <v>'Rodeio_Bonito'</v>
      </c>
      <c r="N349" s="0" t="n">
        <v>5867</v>
      </c>
    </row>
    <row r="350" customFormat="false" ht="12.8" hidden="false" customHeight="false" outlineLevel="0" collapsed="false">
      <c r="B350" s="0" t="n">
        <v>431595</v>
      </c>
      <c r="C350" s="0" t="n">
        <v>4</v>
      </c>
      <c r="D350" s="0" t="n">
        <v>43</v>
      </c>
      <c r="E350" s="2" t="n">
        <f aca="false">VLOOKUP(B350,'10'!$B$2:$F$5570,4,0)</f>
        <v>-28.2566</v>
      </c>
      <c r="F350" s="2" t="n">
        <f aca="false">VLOOKUP(B350,'10'!$B$2:$F$5570,5,0)</f>
        <v>-54.8186</v>
      </c>
      <c r="G350" s="3" t="n">
        <f aca="false">VLOOKUP(B350,'10'!$B$2:$J$5570,6,0)</f>
        <v>2536.74447734245</v>
      </c>
      <c r="H350" s="0" t="n">
        <f aca="false">IFERROR(IF(I350=K350,0,1),1)</f>
        <v>1</v>
      </c>
      <c r="I350" s="0" t="s">
        <v>4742</v>
      </c>
      <c r="K350" s="4" t="e">
        <f aca="false">VLOOKUP(I350,'[1]43-RS'!K$1:K$1048576,1,0)</f>
        <v>#N/A</v>
      </c>
      <c r="N350" s="0" t="n">
        <v>2352</v>
      </c>
    </row>
    <row r="351" customFormat="false" ht="12.8" hidden="false" customHeight="false" outlineLevel="0" collapsed="false">
      <c r="B351" s="0" t="n">
        <v>431600</v>
      </c>
      <c r="C351" s="0" t="n">
        <v>4</v>
      </c>
      <c r="D351" s="0" t="n">
        <v>43</v>
      </c>
      <c r="E351" s="2" t="n">
        <f aca="false">VLOOKUP(B351,'10'!$B$2:$F$5570,4,0)</f>
        <v>-29.6462</v>
      </c>
      <c r="F351" s="2" t="n">
        <f aca="false">VLOOKUP(B351,'10'!$B$2:$F$5570,5,0)</f>
        <v>-50.5819</v>
      </c>
      <c r="G351" s="3" t="n">
        <f aca="false">VLOOKUP(B351,'10'!$B$2:$J$5570,6,0)</f>
        <v>22864.135278564</v>
      </c>
      <c r="H351" s="0" t="n">
        <f aca="false">IFERROR(IF(I351=K351,0,1),1)</f>
        <v>0</v>
      </c>
      <c r="I351" s="0" t="s">
        <v>4743</v>
      </c>
      <c r="K351" s="4" t="str">
        <f aca="false">VLOOKUP(I351,'[1]43-RS'!K$1:K$1048576,1,0)</f>
        <v>'Rolante'</v>
      </c>
      <c r="N351" s="0" t="n">
        <v>21199</v>
      </c>
    </row>
    <row r="352" customFormat="false" ht="12.8" hidden="false" customHeight="false" outlineLevel="0" collapsed="false">
      <c r="B352" s="0" t="n">
        <v>431610</v>
      </c>
      <c r="C352" s="0" t="n">
        <v>4</v>
      </c>
      <c r="D352" s="0" t="n">
        <v>43</v>
      </c>
      <c r="E352" s="2" t="n">
        <f aca="false">VLOOKUP(B352,'10'!$B$2:$F$5570,4,0)</f>
        <v>-27.7758</v>
      </c>
      <c r="F352" s="2" t="n">
        <f aca="false">VLOOKUP(B352,'10'!$B$2:$F$5570,5,0)</f>
        <v>-52.8056</v>
      </c>
      <c r="G352" s="3" t="n">
        <f aca="false">VLOOKUP(B352,'10'!$B$2:$J$5570,6,0)</f>
        <v>11414.271600219</v>
      </c>
      <c r="H352" s="0" t="n">
        <f aca="false">IFERROR(IF(I352=K352,0,1),1)</f>
        <v>0</v>
      </c>
      <c r="I352" s="0" t="s">
        <v>4744</v>
      </c>
      <c r="K352" s="4" t="str">
        <f aca="false">VLOOKUP(I352,'[1]43-RS'!K$1:K$1048576,1,0)</f>
        <v>'Ronda_Alta'</v>
      </c>
      <c r="N352" s="0" t="n">
        <v>10583</v>
      </c>
    </row>
    <row r="353" customFormat="false" ht="12.8" hidden="false" customHeight="false" outlineLevel="0" collapsed="false">
      <c r="B353" s="0" t="n">
        <v>431620</v>
      </c>
      <c r="C353" s="0" t="n">
        <v>4</v>
      </c>
      <c r="D353" s="0" t="n">
        <v>43</v>
      </c>
      <c r="E353" s="2" t="n">
        <f aca="false">VLOOKUP(B353,'10'!$B$2:$F$5570,4,0)</f>
        <v>-27.8315</v>
      </c>
      <c r="F353" s="2" t="n">
        <f aca="false">VLOOKUP(B353,'10'!$B$2:$F$5570,5,0)</f>
        <v>-52.9081</v>
      </c>
      <c r="G353" s="3" t="n">
        <f aca="false">VLOOKUP(B353,'10'!$B$2:$J$5570,6,0)</f>
        <v>5589.03481360058</v>
      </c>
      <c r="H353" s="0" t="n">
        <f aca="false">IFERROR(IF(I353=K353,0,1),1)</f>
        <v>0</v>
      </c>
      <c r="I353" s="0" t="s">
        <v>4745</v>
      </c>
      <c r="K353" s="4" t="str">
        <f aca="false">VLOOKUP(I353,'[1]43-RS'!K$1:K$1048576,1,0)</f>
        <v>'Rondinha'</v>
      </c>
      <c r="N353" s="0" t="n">
        <v>5182</v>
      </c>
    </row>
    <row r="354" customFormat="false" ht="12.8" hidden="false" customHeight="false" outlineLevel="0" collapsed="false">
      <c r="B354" s="0" t="n">
        <v>431630</v>
      </c>
      <c r="C354" s="0" t="n">
        <v>4</v>
      </c>
      <c r="D354" s="0" t="n">
        <v>43</v>
      </c>
      <c r="E354" s="2" t="n">
        <f aca="false">VLOOKUP(B354,'10'!$B$2:$F$5570,4,0)</f>
        <v>-28.1297</v>
      </c>
      <c r="F354" s="2" t="n">
        <f aca="false">VLOOKUP(B354,'10'!$B$2:$F$5570,5,0)</f>
        <v>-55.0266</v>
      </c>
      <c r="G354" s="3" t="n">
        <f aca="false">VLOOKUP(B354,'10'!$B$2:$J$5570,6,0)</f>
        <v>7440.90142397345</v>
      </c>
      <c r="H354" s="0" t="n">
        <f aca="false">IFERROR(IF(I354=K354,0,1),1)</f>
        <v>0</v>
      </c>
      <c r="I354" s="0" t="s">
        <v>4746</v>
      </c>
      <c r="K354" s="4" t="str">
        <f aca="false">VLOOKUP(I354,'[1]43-RS'!K$1:K$1048576,1,0)</f>
        <v>'Roque_Gonzales'</v>
      </c>
      <c r="N354" s="0" t="n">
        <v>6899</v>
      </c>
    </row>
    <row r="355" customFormat="false" ht="12.8" hidden="false" customHeight="false" outlineLevel="0" collapsed="false">
      <c r="B355" s="0" t="n">
        <v>431640</v>
      </c>
      <c r="C355" s="0" t="n">
        <v>4</v>
      </c>
      <c r="D355" s="0" t="n">
        <v>43</v>
      </c>
      <c r="E355" s="2" t="n">
        <f aca="false">VLOOKUP(B355,'10'!$B$2:$F$5570,4,0)</f>
        <v>-30.2515</v>
      </c>
      <c r="F355" s="2" t="n">
        <f aca="false">VLOOKUP(B355,'10'!$B$2:$F$5570,5,0)</f>
        <v>-54.9221</v>
      </c>
      <c r="G355" s="3" t="n">
        <f aca="false">VLOOKUP(B355,'10'!$B$2:$J$5570,6,0)</f>
        <v>42640.3881427439</v>
      </c>
      <c r="H355" s="0" t="n">
        <f aca="false">IFERROR(IF(I355=K355,0,1),1)</f>
        <v>0</v>
      </c>
      <c r="I355" s="0" t="s">
        <v>4747</v>
      </c>
      <c r="K355" s="4" t="str">
        <f aca="false">VLOOKUP(I355,'[1]43-RS'!K$1:K$1048576,1,0)</f>
        <v>'Rosario_Do_Sul'</v>
      </c>
      <c r="N355" s="0" t="n">
        <v>39535</v>
      </c>
    </row>
    <row r="356" customFormat="false" ht="12.8" hidden="false" customHeight="false" outlineLevel="0" collapsed="false">
      <c r="B356" s="0" t="n">
        <v>431642</v>
      </c>
      <c r="C356" s="0" t="n">
        <v>4</v>
      </c>
      <c r="D356" s="0" t="n">
        <v>43</v>
      </c>
      <c r="E356" s="2" t="n">
        <f aca="false">VLOOKUP(B356,'10'!$B$2:$F$5570,4,0)</f>
        <v>-27.7085</v>
      </c>
      <c r="F356" s="2" t="n">
        <f aca="false">VLOOKUP(B356,'10'!$B$2:$F$5570,5,0)</f>
        <v>-53.1351</v>
      </c>
      <c r="G356" s="3" t="n">
        <f aca="false">VLOOKUP(B356,'10'!$B$2:$J$5570,6,0)</f>
        <v>2818.24545888428</v>
      </c>
      <c r="H356" s="0" t="n">
        <f aca="false">IFERROR(IF(I356=K356,0,1),1)</f>
        <v>1</v>
      </c>
      <c r="I356" s="0" t="s">
        <v>4748</v>
      </c>
      <c r="K356" s="4" t="e">
        <f aca="false">VLOOKUP(I356,'[1]43-RS'!K$1:K$1048576,1,0)</f>
        <v>#N/A</v>
      </c>
      <c r="N356" s="0" t="n">
        <v>2613</v>
      </c>
    </row>
    <row r="357" customFormat="false" ht="12.8" hidden="false" customHeight="false" outlineLevel="0" collapsed="false">
      <c r="B357" s="0" t="n">
        <v>431643</v>
      </c>
      <c r="C357" s="0" t="n">
        <v>4</v>
      </c>
      <c r="D357" s="0" t="n">
        <v>43</v>
      </c>
      <c r="E357" s="2" t="n">
        <f aca="false">VLOOKUP(B357,'10'!$B$2:$F$5570,4,0)</f>
        <v>-28.3941</v>
      </c>
      <c r="F357" s="2" t="n">
        <f aca="false">VLOOKUP(B357,'10'!$B$2:$F$5570,5,0)</f>
        <v>-53.097</v>
      </c>
      <c r="G357" s="3" t="n">
        <f aca="false">VLOOKUP(B357,'10'!$B$2:$J$5570,6,0)</f>
        <v>2889.42961513623</v>
      </c>
      <c r="H357" s="0" t="n">
        <f aca="false">IFERROR(IF(I357=K357,0,1),1)</f>
        <v>0</v>
      </c>
      <c r="I357" s="0" t="s">
        <v>4749</v>
      </c>
      <c r="K357" s="4" t="str">
        <f aca="false">VLOOKUP(I357,'[1]43-RS'!K$1:K$1048576,1,0)</f>
        <v>'Saldanha_Marinho'</v>
      </c>
      <c r="N357" s="0" t="n">
        <v>2679</v>
      </c>
    </row>
    <row r="358" customFormat="false" ht="12.8" hidden="false" customHeight="false" outlineLevel="0" collapsed="false">
      <c r="B358" s="0" t="n">
        <v>431645</v>
      </c>
      <c r="C358" s="0" t="n">
        <v>4</v>
      </c>
      <c r="D358" s="0" t="n">
        <v>43</v>
      </c>
      <c r="E358" s="2" t="n">
        <f aca="false">VLOOKUP(B358,'10'!$B$2:$F$5570,4,0)</f>
        <v>-29.0951</v>
      </c>
      <c r="F358" s="2" t="n">
        <f aca="false">VLOOKUP(B358,'10'!$B$2:$F$5570,5,0)</f>
        <v>-53.2133</v>
      </c>
      <c r="G358" s="3" t="n">
        <f aca="false">VLOOKUP(B358,'10'!$B$2:$J$5570,6,0)</f>
        <v>13391.2497579438</v>
      </c>
      <c r="H358" s="0" t="n">
        <f aca="false">IFERROR(IF(I358=K358,0,1),1)</f>
        <v>0</v>
      </c>
      <c r="I358" s="0" t="s">
        <v>4750</v>
      </c>
      <c r="K358" s="4" t="str">
        <f aca="false">VLOOKUP(I358,'[1]43-RS'!K$1:K$1048576,1,0)</f>
        <v>'Salto_Do_Jacui'</v>
      </c>
      <c r="N358" s="0" t="n">
        <v>12416</v>
      </c>
    </row>
    <row r="359" customFormat="false" ht="12.8" hidden="false" customHeight="false" outlineLevel="0" collapsed="false">
      <c r="B359" s="0" t="n">
        <v>431647</v>
      </c>
      <c r="C359" s="0" t="n">
        <v>4</v>
      </c>
      <c r="D359" s="0" t="n">
        <v>43</v>
      </c>
      <c r="E359" s="2" t="n">
        <f aca="false">VLOOKUP(B359,'10'!$B$2:$F$5570,4,0)</f>
        <v>-28.1233</v>
      </c>
      <c r="F359" s="2" t="n">
        <f aca="false">VLOOKUP(B359,'10'!$B$2:$F$5570,5,0)</f>
        <v>-54.8373</v>
      </c>
      <c r="G359" s="3" t="n">
        <f aca="false">VLOOKUP(B359,'10'!$B$2:$J$5570,6,0)</f>
        <v>2946.5926497022</v>
      </c>
      <c r="H359" s="0" t="n">
        <f aca="false">IFERROR(IF(I359=K359,0,1),1)</f>
        <v>1</v>
      </c>
      <c r="I359" s="0" t="s">
        <v>4751</v>
      </c>
      <c r="K359" s="4" t="e">
        <f aca="false">VLOOKUP(I359,'[1]43-RS'!K$1:K$1048576,1,0)</f>
        <v>#N/A</v>
      </c>
      <c r="N359" s="0" t="n">
        <v>2732</v>
      </c>
    </row>
    <row r="360" customFormat="false" ht="12.8" hidden="false" customHeight="false" outlineLevel="0" collapsed="false">
      <c r="B360" s="0" t="n">
        <v>431650</v>
      </c>
      <c r="C360" s="0" t="n">
        <v>4</v>
      </c>
      <c r="D360" s="0" t="n">
        <v>43</v>
      </c>
      <c r="E360" s="2" t="n">
        <f aca="false">VLOOKUP(B360,'10'!$B$2:$F$5570,4,0)</f>
        <v>-29.4386</v>
      </c>
      <c r="F360" s="2" t="n">
        <f aca="false">VLOOKUP(B360,'10'!$B$2:$F$5570,5,0)</f>
        <v>-51.5077</v>
      </c>
      <c r="G360" s="3" t="n">
        <f aca="false">VLOOKUP(B360,'10'!$B$2:$J$5570,6,0)</f>
        <v>8310.21096850492</v>
      </c>
      <c r="H360" s="0" t="n">
        <f aca="false">IFERROR(IF(I360=K360,0,1),1)</f>
        <v>0</v>
      </c>
      <c r="I360" s="0" t="s">
        <v>4752</v>
      </c>
      <c r="K360" s="4" t="str">
        <f aca="false">VLOOKUP(I360,'[1]43-RS'!K$1:K$1048576,1,0)</f>
        <v>'Salvador_Do_Sul'</v>
      </c>
      <c r="N360" s="0" t="n">
        <v>7705</v>
      </c>
    </row>
    <row r="361" customFormat="false" ht="12.8" hidden="false" customHeight="false" outlineLevel="0" collapsed="false">
      <c r="B361" s="0" t="n">
        <v>431660</v>
      </c>
      <c r="C361" s="0" t="n">
        <v>4</v>
      </c>
      <c r="D361" s="0" t="n">
        <v>43</v>
      </c>
      <c r="E361" s="2" t="n">
        <f aca="false">VLOOKUP(B361,'10'!$B$2:$F$5570,4,0)</f>
        <v>-27.947</v>
      </c>
      <c r="F361" s="2" t="n">
        <f aca="false">VLOOKUP(B361,'10'!$B$2:$F$5570,5,0)</f>
        <v>-51.8079</v>
      </c>
      <c r="G361" s="3" t="n">
        <f aca="false">VLOOKUP(B361,'10'!$B$2:$J$5570,6,0)</f>
        <v>17484.3387424313</v>
      </c>
      <c r="H361" s="0" t="n">
        <f aca="false">IFERROR(IF(I361=K361,0,1),1)</f>
        <v>0</v>
      </c>
      <c r="I361" s="0" t="s">
        <v>4753</v>
      </c>
      <c r="K361" s="4" t="str">
        <f aca="false">VLOOKUP(I361,'[1]43-RS'!K$1:K$1048576,1,0)</f>
        <v>'Sananduva'</v>
      </c>
      <c r="N361" s="0" t="n">
        <v>16211</v>
      </c>
    </row>
    <row r="362" customFormat="false" ht="12.8" hidden="false" customHeight="false" outlineLevel="0" collapsed="false">
      <c r="B362" s="0" t="n">
        <v>431670</v>
      </c>
      <c r="C362" s="0" t="n">
        <v>4</v>
      </c>
      <c r="D362" s="0" t="n">
        <v>43</v>
      </c>
      <c r="E362" s="2" t="n">
        <f aca="false">VLOOKUP(B362,'10'!$B$2:$F$5570,4,0)</f>
        <v>-28.3653</v>
      </c>
      <c r="F362" s="2" t="n">
        <f aca="false">VLOOKUP(B362,'10'!$B$2:$F$5570,5,0)</f>
        <v>-53.251</v>
      </c>
      <c r="G362" s="3" t="n">
        <f aca="false">VLOOKUP(B362,'10'!$B$2:$J$5570,6,0)</f>
        <v>8735.15881037266</v>
      </c>
      <c r="H362" s="0" t="n">
        <f aca="false">IFERROR(IF(I362=K362,0,1),1)</f>
        <v>0</v>
      </c>
      <c r="I362" s="0" t="s">
        <v>4754</v>
      </c>
      <c r="K362" s="4" t="str">
        <f aca="false">VLOOKUP(I362,'[1]43-RS'!K$1:K$1048576,1,0)</f>
        <v>'Santa_Barbara_Do_Sul'</v>
      </c>
      <c r="N362" s="0" t="n">
        <v>8099</v>
      </c>
    </row>
    <row r="363" customFormat="false" ht="12.8" hidden="false" customHeight="false" outlineLevel="0" collapsed="false">
      <c r="B363" s="0" t="n">
        <v>431673</v>
      </c>
      <c r="C363" s="0" t="n">
        <v>4</v>
      </c>
      <c r="D363" s="0" t="n">
        <v>43</v>
      </c>
      <c r="E363" s="2" t="n">
        <f aca="false">VLOOKUP(B363,'10'!$B$2:$F$5570,4,0)</f>
        <v>-28.1609</v>
      </c>
      <c r="F363" s="2" t="n">
        <f aca="false">VLOOKUP(B363,'10'!$B$2:$F$5570,5,0)</f>
        <v>-51.9279</v>
      </c>
      <c r="G363" s="3" t="n">
        <f aca="false">VLOOKUP(B363,'10'!$B$2:$J$5570,6,0)</f>
        <v>1773.13261936692</v>
      </c>
      <c r="H363" s="0" t="n">
        <f aca="false">IFERROR(IF(I363=K363,0,1),1)</f>
        <v>1</v>
      </c>
      <c r="I363" s="0" t="s">
        <v>4755</v>
      </c>
      <c r="K363" s="4" t="e">
        <f aca="false">VLOOKUP(I363,'[1]43-RS'!K$1:K$1048576,1,0)</f>
        <v>#N/A</v>
      </c>
      <c r="N363" s="0" t="n">
        <v>1644</v>
      </c>
    </row>
    <row r="364" customFormat="false" ht="12.8" hidden="false" customHeight="false" outlineLevel="0" collapsed="false">
      <c r="B364" s="0" t="n">
        <v>431675</v>
      </c>
      <c r="C364" s="0" t="n">
        <v>4</v>
      </c>
      <c r="D364" s="0" t="n">
        <v>43</v>
      </c>
      <c r="E364" s="2" t="n">
        <f aca="false">VLOOKUP(B364,'10'!$B$2:$F$5570,4,0)</f>
        <v>-29.4747</v>
      </c>
      <c r="F364" s="2" t="n">
        <f aca="false">VLOOKUP(B364,'10'!$B$2:$F$5570,5,0)</f>
        <v>-52.0843</v>
      </c>
      <c r="G364" s="3" t="n">
        <f aca="false">VLOOKUP(B364,'10'!$B$2:$J$5570,6,0)</f>
        <v>7034.2888950797</v>
      </c>
      <c r="H364" s="0" t="n">
        <f aca="false">IFERROR(IF(I364=K364,0,1),1)</f>
        <v>1</v>
      </c>
      <c r="I364" s="0" t="s">
        <v>4756</v>
      </c>
      <c r="K364" s="4" t="e">
        <f aca="false">VLOOKUP(I364,'[1]43-RS'!K$1:K$1048576,1,0)</f>
        <v>#N/A</v>
      </c>
      <c r="N364" s="0" t="n">
        <v>6522</v>
      </c>
    </row>
    <row r="365" customFormat="false" ht="12.8" hidden="false" customHeight="false" outlineLevel="0" collapsed="false">
      <c r="B365" s="0" t="n">
        <v>431680</v>
      </c>
      <c r="C365" s="0" t="n">
        <v>4</v>
      </c>
      <c r="D365" s="0" t="n">
        <v>43</v>
      </c>
      <c r="E365" s="2" t="n">
        <f aca="false">VLOOKUP(B365,'10'!$B$2:$F$5570,4,0)</f>
        <v>-29.722</v>
      </c>
      <c r="F365" s="2" t="n">
        <f aca="false">VLOOKUP(B365,'10'!$B$2:$F$5570,5,0)</f>
        <v>-52.4343</v>
      </c>
      <c r="G365" s="3" t="n">
        <f aca="false">VLOOKUP(B365,'10'!$B$2:$J$5570,6,0)</f>
        <v>139593.208957909</v>
      </c>
      <c r="H365" s="0" t="n">
        <f aca="false">IFERROR(IF(I365=K365,0,1),1)</f>
        <v>0</v>
      </c>
      <c r="I365" s="0" t="s">
        <v>4757</v>
      </c>
      <c r="K365" s="4" t="str">
        <f aca="false">VLOOKUP(I365,'[1]43-RS'!K$1:K$1048576,1,0)</f>
        <v>'Santa_Cruz_Do_Sul'</v>
      </c>
      <c r="N365" s="0" t="n">
        <v>129427</v>
      </c>
    </row>
    <row r="366" customFormat="false" ht="12.8" hidden="false" customHeight="false" outlineLevel="0" collapsed="false">
      <c r="B366" s="0" t="n">
        <v>431690</v>
      </c>
      <c r="C366" s="0" t="n">
        <v>4</v>
      </c>
      <c r="D366" s="0" t="n">
        <v>43</v>
      </c>
      <c r="E366" s="2" t="n">
        <f aca="false">VLOOKUP(B366,'10'!$B$2:$F$5570,4,0)</f>
        <v>-29.6868</v>
      </c>
      <c r="F366" s="2" t="n">
        <f aca="false">VLOOKUP(B366,'10'!$B$2:$F$5570,5,0)</f>
        <v>-53.8149</v>
      </c>
      <c r="G366" s="3" t="n">
        <f aca="false">VLOOKUP(B366,'10'!$B$2:$J$5570,6,0)</f>
        <v>302538.056809925</v>
      </c>
      <c r="H366" s="0" t="n">
        <f aca="false">IFERROR(IF(I366=K366,0,1),1)</f>
        <v>0</v>
      </c>
      <c r="I366" s="0" t="s">
        <v>1185</v>
      </c>
      <c r="K366" s="4" t="str">
        <f aca="false">VLOOKUP(I366,'[1]43-RS'!K$1:K$1048576,1,0)</f>
        <v>'Santa_Maria'</v>
      </c>
      <c r="N366" s="0" t="n">
        <v>280505</v>
      </c>
    </row>
    <row r="367" customFormat="false" ht="12.8" hidden="false" customHeight="false" outlineLevel="0" collapsed="false">
      <c r="B367" s="0" t="n">
        <v>431695</v>
      </c>
      <c r="C367" s="0" t="n">
        <v>4</v>
      </c>
      <c r="D367" s="0" t="n">
        <v>43</v>
      </c>
      <c r="E367" s="2" t="n">
        <f aca="false">VLOOKUP(B367,'10'!$B$2:$F$5570,4,0)</f>
        <v>-29.4902</v>
      </c>
      <c r="F367" s="2" t="n">
        <f aca="false">VLOOKUP(B367,'10'!$B$2:$F$5570,5,0)</f>
        <v>-50.9919</v>
      </c>
      <c r="G367" s="3" t="n">
        <f aca="false">VLOOKUP(B367,'10'!$B$2:$J$5570,6,0)</f>
        <v>6811.02949592583</v>
      </c>
      <c r="H367" s="0" t="n">
        <f aca="false">IFERROR(IF(I367=K367,0,1),1)</f>
        <v>1</v>
      </c>
      <c r="I367" s="0" t="s">
        <v>4758</v>
      </c>
      <c r="K367" s="4" t="e">
        <f aca="false">VLOOKUP(I367,'[1]43-RS'!K$1:K$1048576,1,0)</f>
        <v>#N/A</v>
      </c>
      <c r="N367" s="0" t="n">
        <v>6315</v>
      </c>
    </row>
    <row r="368" customFormat="false" ht="12.8" hidden="false" customHeight="false" outlineLevel="0" collapsed="false">
      <c r="B368" s="0" t="n">
        <v>431697</v>
      </c>
      <c r="C368" s="0" t="n">
        <v>4</v>
      </c>
      <c r="D368" s="0" t="n">
        <v>43</v>
      </c>
      <c r="E368" s="2" t="n">
        <f aca="false">VLOOKUP(B368,'10'!$B$2:$F$5570,4,0)</f>
        <v>-30.3393</v>
      </c>
      <c r="F368" s="2" t="n">
        <f aca="false">VLOOKUP(B368,'10'!$B$2:$F$5570,5,0)</f>
        <v>-54.0817</v>
      </c>
      <c r="G368" s="3" t="n">
        <f aca="false">VLOOKUP(B368,'10'!$B$2:$J$5570,6,0)</f>
        <v>2744.90420698832</v>
      </c>
      <c r="H368" s="0" t="n">
        <f aca="false">IFERROR(IF(I368=K368,0,1),1)</f>
        <v>1</v>
      </c>
      <c r="I368" s="0" t="s">
        <v>4759</v>
      </c>
      <c r="K368" s="4" t="e">
        <f aca="false">VLOOKUP(I368,'[1]43-RS'!K$1:K$1048576,1,0)</f>
        <v>#N/A</v>
      </c>
      <c r="N368" s="0" t="n">
        <v>2545</v>
      </c>
    </row>
    <row r="369" customFormat="false" ht="12.8" hidden="false" customHeight="false" outlineLevel="0" collapsed="false">
      <c r="B369" s="0" t="n">
        <v>431700</v>
      </c>
      <c r="C369" s="0" t="n">
        <v>4</v>
      </c>
      <c r="D369" s="0" t="n">
        <v>43</v>
      </c>
      <c r="E369" s="2" t="n">
        <f aca="false">VLOOKUP(B369,'10'!$B$2:$F$5570,4,0)</f>
        <v>-30.8697</v>
      </c>
      <c r="F369" s="2" t="n">
        <f aca="false">VLOOKUP(B369,'10'!$B$2:$F$5570,5,0)</f>
        <v>-53.11</v>
      </c>
      <c r="G369" s="3" t="n">
        <f aca="false">VLOOKUP(B369,'10'!$B$2:$J$5570,6,0)</f>
        <v>8768.59379285464</v>
      </c>
      <c r="H369" s="0" t="n">
        <f aca="false">IFERROR(IF(I369=K369,0,1),1)</f>
        <v>0</v>
      </c>
      <c r="I369" s="0" t="s">
        <v>4760</v>
      </c>
      <c r="K369" s="4" t="str">
        <f aca="false">VLOOKUP(I369,'[1]43-RS'!K$1:K$1048576,1,0)</f>
        <v>'Santana_Da_Boa_Vista'</v>
      </c>
      <c r="N369" s="0" t="n">
        <v>8130</v>
      </c>
    </row>
    <row r="370" customFormat="false" ht="12.8" hidden="false" customHeight="false" outlineLevel="0" collapsed="false">
      <c r="B370" s="0" t="n">
        <v>431710</v>
      </c>
      <c r="C370" s="0" t="n">
        <v>4</v>
      </c>
      <c r="D370" s="0" t="n">
        <v>43</v>
      </c>
      <c r="E370" s="2" t="n">
        <f aca="false">VLOOKUP(B370,'10'!$B$2:$F$5570,4,0)</f>
        <v>-30.8773</v>
      </c>
      <c r="F370" s="2" t="n">
        <f aca="false">VLOOKUP(B370,'10'!$B$2:$F$5570,5,0)</f>
        <v>-55.5392</v>
      </c>
      <c r="G370" s="3" t="n">
        <f aca="false">VLOOKUP(B370,'10'!$B$2:$J$5570,6,0)</f>
        <v>83871.1142821347</v>
      </c>
      <c r="H370" s="0" t="n">
        <f aca="false">IFERROR(IF(I370=K370,0,1),1)</f>
        <v>0</v>
      </c>
      <c r="I370" s="0" t="s">
        <v>4761</v>
      </c>
      <c r="K370" s="4" t="str">
        <f aca="false">VLOOKUP(I370,'[1]43-RS'!K$1:K$1048576,1,0)</f>
        <v>'Santana_Do_Livramento'</v>
      </c>
      <c r="N370" s="0" t="n">
        <v>77763</v>
      </c>
    </row>
    <row r="371" customFormat="false" ht="12.8" hidden="false" customHeight="false" outlineLevel="0" collapsed="false">
      <c r="B371" s="0" t="n">
        <v>431720</v>
      </c>
      <c r="C371" s="0" t="n">
        <v>4</v>
      </c>
      <c r="D371" s="0" t="n">
        <v>43</v>
      </c>
      <c r="E371" s="2" t="n">
        <f aca="false">VLOOKUP(B371,'10'!$B$2:$F$5570,4,0)</f>
        <v>-27.8702</v>
      </c>
      <c r="F371" s="2" t="n">
        <f aca="false">VLOOKUP(B371,'10'!$B$2:$F$5570,5,0)</f>
        <v>-54.4796</v>
      </c>
      <c r="G371" s="3" t="n">
        <f aca="false">VLOOKUP(B371,'10'!$B$2:$J$5570,6,0)</f>
        <v>78646.6286323699</v>
      </c>
      <c r="H371" s="0" t="n">
        <f aca="false">IFERROR(IF(I371=K371,0,1),1)</f>
        <v>0</v>
      </c>
      <c r="I371" s="0" t="s">
        <v>4762</v>
      </c>
      <c r="K371" s="4" t="str">
        <f aca="false">VLOOKUP(I371,'[1]43-RS'!K$1:K$1048576,1,0)</f>
        <v>'Santa_Rosa'</v>
      </c>
      <c r="N371" s="0" t="n">
        <v>72919</v>
      </c>
    </row>
    <row r="372" customFormat="false" ht="12.8" hidden="false" customHeight="false" outlineLevel="0" collapsed="false">
      <c r="B372" s="0" t="n">
        <v>431725</v>
      </c>
      <c r="C372" s="0" t="n">
        <v>4</v>
      </c>
      <c r="D372" s="0" t="n">
        <v>43</v>
      </c>
      <c r="E372" s="2" t="n">
        <f aca="false">VLOOKUP(B372,'10'!$B$2:$F$5570,4,0)</f>
        <v>-29.1655</v>
      </c>
      <c r="F372" s="2" t="n">
        <f aca="false">VLOOKUP(B372,'10'!$B$2:$F$5570,5,0)</f>
        <v>-51.7351</v>
      </c>
      <c r="G372" s="3" t="n">
        <f aca="false">VLOOKUP(B372,'10'!$B$2:$J$5570,6,0)</f>
        <v>1870.20192334686</v>
      </c>
      <c r="H372" s="0" t="n">
        <f aca="false">IFERROR(IF(I372=K372,0,1),1)</f>
        <v>1</v>
      </c>
      <c r="I372" s="0" t="s">
        <v>4763</v>
      </c>
      <c r="K372" s="4" t="e">
        <f aca="false">VLOOKUP(I372,'[1]43-RS'!K$1:K$1048576,1,0)</f>
        <v>#N/A</v>
      </c>
      <c r="N372" s="0" t="n">
        <v>1734</v>
      </c>
    </row>
    <row r="373" customFormat="false" ht="12.8" hidden="false" customHeight="false" outlineLevel="0" collapsed="false">
      <c r="B373" s="0" t="n">
        <v>431730</v>
      </c>
      <c r="C373" s="0" t="n">
        <v>4</v>
      </c>
      <c r="D373" s="0" t="n">
        <v>43</v>
      </c>
      <c r="E373" s="2" t="n">
        <f aca="false">VLOOKUP(B373,'10'!$B$2:$F$5570,4,0)</f>
        <v>-33.525</v>
      </c>
      <c r="F373" s="2" t="n">
        <f aca="false">VLOOKUP(B373,'10'!$B$2:$F$5570,5,0)</f>
        <v>-53.3717</v>
      </c>
      <c r="G373" s="3" t="n">
        <f aca="false">VLOOKUP(B373,'10'!$B$2:$J$5570,6,0)</f>
        <v>32223.7732778743</v>
      </c>
      <c r="H373" s="0" t="n">
        <f aca="false">IFERROR(IF(I373=K373,0,1),1)</f>
        <v>0</v>
      </c>
      <c r="I373" s="0" t="s">
        <v>4764</v>
      </c>
      <c r="K373" s="4" t="str">
        <f aca="false">VLOOKUP(I373,'[1]43-RS'!K$1:K$1048576,1,0)</f>
        <v>'Santa_Vitoria_Do_Palmar'</v>
      </c>
      <c r="N373" s="0" t="n">
        <v>29877</v>
      </c>
    </row>
    <row r="374" customFormat="false" ht="12.8" hidden="false" customHeight="false" outlineLevel="0" collapsed="false">
      <c r="B374" s="0" t="n">
        <v>431740</v>
      </c>
      <c r="C374" s="0" t="n">
        <v>4</v>
      </c>
      <c r="D374" s="0" t="n">
        <v>43</v>
      </c>
      <c r="E374" s="2" t="n">
        <f aca="false">VLOOKUP(B374,'10'!$B$2:$F$5570,4,0)</f>
        <v>-29.1897</v>
      </c>
      <c r="F374" s="2" t="n">
        <f aca="false">VLOOKUP(B374,'10'!$B$2:$F$5570,5,0)</f>
        <v>-54.8666</v>
      </c>
      <c r="G374" s="3" t="n">
        <f aca="false">VLOOKUP(B374,'10'!$B$2:$J$5570,6,0)</f>
        <v>53380.5673542134</v>
      </c>
      <c r="H374" s="0" t="n">
        <f aca="false">IFERROR(IF(I374=K374,0,1),1)</f>
        <v>0</v>
      </c>
      <c r="I374" s="0" t="s">
        <v>4765</v>
      </c>
      <c r="K374" s="4" t="str">
        <f aca="false">VLOOKUP(I374,'[1]43-RS'!K$1:K$1048576,1,0)</f>
        <v>'Santiago'</v>
      </c>
      <c r="N374" s="0" t="n">
        <v>49493</v>
      </c>
    </row>
    <row r="375" customFormat="false" ht="12.8" hidden="false" customHeight="false" outlineLevel="0" collapsed="false">
      <c r="B375" s="0" t="n">
        <v>431750</v>
      </c>
      <c r="C375" s="0" t="n">
        <v>4</v>
      </c>
      <c r="D375" s="0" t="n">
        <v>43</v>
      </c>
      <c r="E375" s="2" t="n">
        <f aca="false">VLOOKUP(B375,'10'!$B$2:$F$5570,4,0)</f>
        <v>-28.3001</v>
      </c>
      <c r="F375" s="2" t="n">
        <f aca="false">VLOOKUP(B375,'10'!$B$2:$F$5570,5,0)</f>
        <v>-54.2668</v>
      </c>
      <c r="G375" s="3" t="n">
        <f aca="false">VLOOKUP(B375,'10'!$B$2:$J$5570,6,0)</f>
        <v>83716.8819435888</v>
      </c>
      <c r="H375" s="0" t="n">
        <f aca="false">IFERROR(IF(I375=K375,0,1),1)</f>
        <v>0</v>
      </c>
      <c r="I375" s="0" t="s">
        <v>4766</v>
      </c>
      <c r="K375" s="4" t="str">
        <f aca="false">VLOOKUP(I375,'[1]43-RS'!K$1:K$1048576,1,0)</f>
        <v>'Santo_Angelo'</v>
      </c>
      <c r="N375" s="0" t="n">
        <v>77620</v>
      </c>
    </row>
    <row r="376" customFormat="false" ht="12.8" hidden="false" customHeight="false" outlineLevel="0" collapsed="false">
      <c r="B376" s="0" t="n">
        <v>431755</v>
      </c>
      <c r="C376" s="0" t="n">
        <v>4</v>
      </c>
      <c r="D376" s="0" t="n">
        <v>43</v>
      </c>
      <c r="E376" s="2" t="n">
        <f aca="false">VLOOKUP(B376,'10'!$B$2:$F$5570,4,0)</f>
        <v>-28.4956</v>
      </c>
      <c r="F376" s="2" t="n">
        <f aca="false">VLOOKUP(B376,'10'!$B$2:$F$5570,5,0)</f>
        <v>-52.0267</v>
      </c>
      <c r="G376" s="3" t="n">
        <f aca="false">VLOOKUP(B376,'10'!$B$2:$J$5570,6,0)</f>
        <v>2301.62105214659</v>
      </c>
      <c r="H376" s="0" t="n">
        <f aca="false">IFERROR(IF(I376=K376,0,1),1)</f>
        <v>1</v>
      </c>
      <c r="I376" s="0" t="s">
        <v>4767</v>
      </c>
      <c r="K376" s="4" t="e">
        <f aca="false">VLOOKUP(I376,'[1]43-RS'!K$1:K$1048576,1,0)</f>
        <v>#N/A</v>
      </c>
      <c r="N376" s="0" t="n">
        <v>2134</v>
      </c>
    </row>
    <row r="377" customFormat="false" ht="12.8" hidden="false" customHeight="false" outlineLevel="0" collapsed="false">
      <c r="B377" s="0" t="n">
        <v>431760</v>
      </c>
      <c r="C377" s="0" t="n">
        <v>4</v>
      </c>
      <c r="D377" s="0" t="n">
        <v>43</v>
      </c>
      <c r="E377" s="2" t="n">
        <f aca="false">VLOOKUP(B377,'10'!$B$2:$F$5570,4,0)</f>
        <v>-29.8268</v>
      </c>
      <c r="F377" s="2" t="n">
        <f aca="false">VLOOKUP(B377,'10'!$B$2:$F$5570,5,0)</f>
        <v>-50.5175</v>
      </c>
      <c r="G377" s="3" t="n">
        <f aca="false">VLOOKUP(B377,'10'!$B$2:$J$5570,6,0)</f>
        <v>45997.9075126279</v>
      </c>
      <c r="H377" s="0" t="n">
        <f aca="false">IFERROR(IF(I377=K377,0,1),1)</f>
        <v>0</v>
      </c>
      <c r="I377" s="0" t="s">
        <v>4768</v>
      </c>
      <c r="K377" s="4" t="str">
        <f aca="false">VLOOKUP(I377,'[1]43-RS'!K$1:K$1048576,1,0)</f>
        <v>'Santo_Antonio_Da_Patrulha'</v>
      </c>
      <c r="N377" s="0" t="n">
        <v>42648</v>
      </c>
    </row>
    <row r="378" customFormat="false" ht="12.8" hidden="false" customHeight="false" outlineLevel="0" collapsed="false">
      <c r="B378" s="0" t="n">
        <v>431770</v>
      </c>
      <c r="C378" s="0" t="n">
        <v>4</v>
      </c>
      <c r="D378" s="0" t="n">
        <v>43</v>
      </c>
      <c r="E378" s="2" t="n">
        <f aca="false">VLOOKUP(B378,'10'!$B$2:$F$5570,4,0)</f>
        <v>-28.514</v>
      </c>
      <c r="F378" s="2" t="n">
        <f aca="false">VLOOKUP(B378,'10'!$B$2:$F$5570,5,0)</f>
        <v>-55.2251</v>
      </c>
      <c r="G378" s="3" t="n">
        <f aca="false">VLOOKUP(B378,'10'!$B$2:$J$5570,6,0)</f>
        <v>11114.4353057032</v>
      </c>
      <c r="H378" s="0" t="n">
        <f aca="false">IFERROR(IF(I378=K378,0,1),1)</f>
        <v>1</v>
      </c>
      <c r="I378" s="0" t="s">
        <v>4769</v>
      </c>
      <c r="K378" s="4" t="e">
        <f aca="false">VLOOKUP(I378,'[1]43-RS'!K$1:K$1048576,1,0)</f>
        <v>#N/A</v>
      </c>
      <c r="N378" s="0" t="n">
        <v>10305</v>
      </c>
    </row>
    <row r="379" customFormat="false" ht="12.8" hidden="false" customHeight="false" outlineLevel="0" collapsed="false">
      <c r="B379" s="0" t="n">
        <v>431775</v>
      </c>
      <c r="C379" s="0" t="n">
        <v>4</v>
      </c>
      <c r="D379" s="0" t="n">
        <v>43</v>
      </c>
      <c r="E379" s="2" t="n">
        <f aca="false">VLOOKUP(B379,'10'!$B$2:$F$5570,4,0)</f>
        <v>-28.403</v>
      </c>
      <c r="F379" s="2" t="n">
        <f aca="false">VLOOKUP(B379,'10'!$B$2:$F$5570,5,0)</f>
        <v>-52.6992</v>
      </c>
      <c r="G379" s="3" t="n">
        <f aca="false">VLOOKUP(B379,'10'!$B$2:$J$5570,6,0)</f>
        <v>2178.66660043867</v>
      </c>
      <c r="H379" s="0" t="n">
        <f aca="false">IFERROR(IF(I379=K379,0,1),1)</f>
        <v>1</v>
      </c>
      <c r="I379" s="0" t="s">
        <v>4770</v>
      </c>
      <c r="K379" s="4" t="e">
        <f aca="false">VLOOKUP(I379,'[1]43-RS'!K$1:K$1048576,1,0)</f>
        <v>#N/A</v>
      </c>
      <c r="N379" s="0" t="n">
        <v>2020</v>
      </c>
    </row>
    <row r="380" customFormat="false" ht="12.8" hidden="false" customHeight="false" outlineLevel="0" collapsed="false">
      <c r="B380" s="0" t="n">
        <v>431780</v>
      </c>
      <c r="C380" s="0" t="n">
        <v>4</v>
      </c>
      <c r="D380" s="0" t="n">
        <v>43</v>
      </c>
      <c r="E380" s="2" t="n">
        <f aca="false">VLOOKUP(B380,'10'!$B$2:$F$5570,4,0)</f>
        <v>-27.8526</v>
      </c>
      <c r="F380" s="2" t="n">
        <f aca="false">VLOOKUP(B380,'10'!$B$2:$F$5570,5,0)</f>
        <v>-53.7776</v>
      </c>
      <c r="G380" s="3" t="n">
        <f aca="false">VLOOKUP(B380,'10'!$B$2:$J$5570,6,0)</f>
        <v>15016.6213256968</v>
      </c>
      <c r="H380" s="0" t="n">
        <f aca="false">IFERROR(IF(I380=K380,0,1),1)</f>
        <v>0</v>
      </c>
      <c r="I380" s="0" t="s">
        <v>4771</v>
      </c>
      <c r="K380" s="4" t="str">
        <f aca="false">VLOOKUP(I380,'[1]43-RS'!K$1:K$1048576,1,0)</f>
        <v>'Santo_Augusto'</v>
      </c>
      <c r="N380" s="0" t="n">
        <v>13923</v>
      </c>
    </row>
    <row r="381" customFormat="false" ht="12.8" hidden="false" customHeight="false" outlineLevel="0" collapsed="false">
      <c r="B381" s="0" t="n">
        <v>431790</v>
      </c>
      <c r="C381" s="0" t="n">
        <v>4</v>
      </c>
      <c r="D381" s="0" t="n">
        <v>43</v>
      </c>
      <c r="E381" s="2" t="n">
        <f aca="false">VLOOKUP(B381,'10'!$B$2:$F$5570,4,0)</f>
        <v>-27.8263</v>
      </c>
      <c r="F381" s="2" t="n">
        <f aca="false">VLOOKUP(B381,'10'!$B$2:$F$5570,5,0)</f>
        <v>-54.662</v>
      </c>
      <c r="G381" s="3" t="n">
        <f aca="false">VLOOKUP(B381,'10'!$B$2:$J$5570,6,0)</f>
        <v>15423.2338545906</v>
      </c>
      <c r="H381" s="0" t="n">
        <f aca="false">IFERROR(IF(I381=K381,0,1),1)</f>
        <v>0</v>
      </c>
      <c r="I381" s="0" t="s">
        <v>4772</v>
      </c>
      <c r="K381" s="4" t="str">
        <f aca="false">VLOOKUP(I381,'[1]43-RS'!K$1:K$1048576,1,0)</f>
        <v>'Santo_Cristo'</v>
      </c>
      <c r="N381" s="0" t="n">
        <v>14300</v>
      </c>
    </row>
    <row r="382" customFormat="false" ht="12.8" hidden="false" customHeight="false" outlineLevel="0" collapsed="false">
      <c r="B382" s="0" t="n">
        <v>431795</v>
      </c>
      <c r="C382" s="0" t="n">
        <v>4</v>
      </c>
      <c r="D382" s="0" t="n">
        <v>43</v>
      </c>
      <c r="E382" s="2" t="n">
        <f aca="false">VLOOKUP(B382,'10'!$B$2:$F$5570,4,0)</f>
        <v>-27.9074</v>
      </c>
      <c r="F382" s="2" t="n">
        <f aca="false">VLOOKUP(B382,'10'!$B$2:$F$5570,5,0)</f>
        <v>-51.6434</v>
      </c>
      <c r="G382" s="3" t="n">
        <f aca="false">VLOOKUP(B382,'10'!$B$2:$J$5570,6,0)</f>
        <v>2527.03754694445</v>
      </c>
      <c r="H382" s="0" t="n">
        <f aca="false">IFERROR(IF(I382=K382,0,1),1)</f>
        <v>1</v>
      </c>
      <c r="I382" s="0" t="s">
        <v>4773</v>
      </c>
      <c r="K382" s="4" t="e">
        <f aca="false">VLOOKUP(I382,'[1]43-RS'!K$1:K$1048576,1,0)</f>
        <v>#N/A</v>
      </c>
      <c r="N382" s="0" t="n">
        <v>2343</v>
      </c>
    </row>
    <row r="383" customFormat="false" ht="12.8" hidden="false" customHeight="false" outlineLevel="0" collapsed="false">
      <c r="B383" s="0" t="n">
        <v>431800</v>
      </c>
      <c r="C383" s="0" t="n">
        <v>4</v>
      </c>
      <c r="D383" s="0" t="n">
        <v>43</v>
      </c>
      <c r="E383" s="2" t="n">
        <f aca="false">VLOOKUP(B383,'10'!$B$2:$F$5570,4,0)</f>
        <v>-28.6578</v>
      </c>
      <c r="F383" s="2" t="n">
        <f aca="false">VLOOKUP(B383,'10'!$B$2:$F$5570,5,0)</f>
        <v>-56.0036</v>
      </c>
      <c r="G383" s="3" t="n">
        <f aca="false">VLOOKUP(B383,'10'!$B$2:$J$5570,6,0)</f>
        <v>65313.6204568141</v>
      </c>
      <c r="H383" s="0" t="n">
        <f aca="false">IFERROR(IF(I383=K383,0,1),1)</f>
        <v>0</v>
      </c>
      <c r="I383" s="0" t="s">
        <v>4774</v>
      </c>
      <c r="K383" s="4" t="str">
        <f aca="false">VLOOKUP(I383,'[1]43-RS'!K$1:K$1048576,1,0)</f>
        <v>'Sao_Borja'</v>
      </c>
      <c r="N383" s="0" t="n">
        <v>60557</v>
      </c>
    </row>
    <row r="384" customFormat="false" ht="12.8" hidden="false" customHeight="false" outlineLevel="0" collapsed="false">
      <c r="B384" s="0" t="n">
        <v>431805</v>
      </c>
      <c r="C384" s="0" t="n">
        <v>4</v>
      </c>
      <c r="D384" s="0" t="n">
        <v>43</v>
      </c>
      <c r="E384" s="2" t="n">
        <f aca="false">VLOOKUP(B384,'10'!$B$2:$F$5570,4,0)</f>
        <v>-28.5312</v>
      </c>
      <c r="F384" s="2" t="n">
        <f aca="false">VLOOKUP(B384,'10'!$B$2:$F$5570,5,0)</f>
        <v>-51.886</v>
      </c>
      <c r="G384" s="3" t="n">
        <f aca="false">VLOOKUP(B384,'10'!$B$2:$J$5570,6,0)</f>
        <v>3305.74907442798</v>
      </c>
      <c r="H384" s="0" t="n">
        <f aca="false">IFERROR(IF(I384=K384,0,1),1)</f>
        <v>1</v>
      </c>
      <c r="I384" s="0" t="s">
        <v>4775</v>
      </c>
      <c r="K384" s="4" t="e">
        <f aca="false">VLOOKUP(I384,'[1]43-RS'!K$1:K$1048576,1,0)</f>
        <v>#N/A</v>
      </c>
      <c r="N384" s="0" t="n">
        <v>3065</v>
      </c>
    </row>
    <row r="385" customFormat="false" ht="12.8" hidden="false" customHeight="false" outlineLevel="0" collapsed="false">
      <c r="B385" s="0" t="n">
        <v>431810</v>
      </c>
      <c r="C385" s="0" t="n">
        <v>4</v>
      </c>
      <c r="D385" s="0" t="n">
        <v>43</v>
      </c>
      <c r="E385" s="2" t="n">
        <f aca="false">VLOOKUP(B385,'10'!$B$2:$F$5570,4,0)</f>
        <v>-29.5547</v>
      </c>
      <c r="F385" s="2" t="n">
        <f aca="false">VLOOKUP(B385,'10'!$B$2:$F$5570,5,0)</f>
        <v>-55.1253</v>
      </c>
      <c r="G385" s="3" t="n">
        <f aca="false">VLOOKUP(B385,'10'!$B$2:$J$5570,6,0)</f>
        <v>19921.8568201498</v>
      </c>
      <c r="H385" s="0" t="n">
        <f aca="false">IFERROR(IF(I385=K385,0,1),1)</f>
        <v>0</v>
      </c>
      <c r="I385" s="0" t="s">
        <v>4776</v>
      </c>
      <c r="K385" s="4" t="str">
        <f aca="false">VLOOKUP(I385,'[1]43-RS'!K$1:K$1048576,1,0)</f>
        <v>'Sao_Francisco_De_Assis'</v>
      </c>
      <c r="N385" s="0" t="n">
        <v>18471</v>
      </c>
    </row>
    <row r="386" customFormat="false" ht="12.8" hidden="false" customHeight="false" outlineLevel="0" collapsed="false">
      <c r="B386" s="0" t="n">
        <v>431820</v>
      </c>
      <c r="C386" s="0" t="n">
        <v>4</v>
      </c>
      <c r="D386" s="0" t="n">
        <v>43</v>
      </c>
      <c r="E386" s="2" t="n">
        <f aca="false">VLOOKUP(B386,'10'!$B$2:$F$5570,4,0)</f>
        <v>-29.4404</v>
      </c>
      <c r="F386" s="2" t="n">
        <f aca="false">VLOOKUP(B386,'10'!$B$2:$F$5570,5,0)</f>
        <v>-50.5828</v>
      </c>
      <c r="G386" s="3" t="n">
        <f aca="false">VLOOKUP(B386,'10'!$B$2:$J$5570,6,0)</f>
        <v>23332.2250333117</v>
      </c>
      <c r="H386" s="0" t="n">
        <f aca="false">IFERROR(IF(I386=K386,0,1),1)</f>
        <v>0</v>
      </c>
      <c r="I386" s="0" t="s">
        <v>2872</v>
      </c>
      <c r="K386" s="4" t="str">
        <f aca="false">VLOOKUP(I386,'[1]43-RS'!K$1:K$1048576,1,0)</f>
        <v>'Sao_Francisco_De_Paula'</v>
      </c>
      <c r="N386" s="0" t="n">
        <v>21633</v>
      </c>
    </row>
    <row r="387" customFormat="false" ht="12.8" hidden="false" customHeight="false" outlineLevel="0" collapsed="false">
      <c r="B387" s="0" t="n">
        <v>431830</v>
      </c>
      <c r="C387" s="0" t="n">
        <v>4</v>
      </c>
      <c r="D387" s="0" t="n">
        <v>43</v>
      </c>
      <c r="E387" s="2" t="n">
        <f aca="false">VLOOKUP(B387,'10'!$B$2:$F$5570,4,0)</f>
        <v>-30.3337</v>
      </c>
      <c r="F387" s="2" t="n">
        <f aca="false">VLOOKUP(B387,'10'!$B$2:$F$5570,5,0)</f>
        <v>-54.3217</v>
      </c>
      <c r="G387" s="3" t="n">
        <f aca="false">VLOOKUP(B387,'10'!$B$2:$J$5570,6,0)</f>
        <v>66935.7563811011</v>
      </c>
      <c r="H387" s="0" t="n">
        <f aca="false">IFERROR(IF(I387=K387,0,1),1)</f>
        <v>0</v>
      </c>
      <c r="I387" s="0" t="s">
        <v>2119</v>
      </c>
      <c r="K387" s="4" t="str">
        <f aca="false">VLOOKUP(I387,'[1]43-RS'!K$1:K$1048576,1,0)</f>
        <v>'Sao_Gabriel'</v>
      </c>
      <c r="N387" s="0" t="n">
        <v>62061</v>
      </c>
    </row>
    <row r="388" customFormat="false" ht="12.8" hidden="false" customHeight="false" outlineLevel="0" collapsed="false">
      <c r="B388" s="0" t="n">
        <v>431840</v>
      </c>
      <c r="C388" s="0" t="n">
        <v>4</v>
      </c>
      <c r="D388" s="0" t="n">
        <v>43</v>
      </c>
      <c r="E388" s="2" t="n">
        <f aca="false">VLOOKUP(B388,'10'!$B$2:$F$5570,4,0)</f>
        <v>-29.9716</v>
      </c>
      <c r="F388" s="2" t="n">
        <f aca="false">VLOOKUP(B388,'10'!$B$2:$F$5570,5,0)</f>
        <v>-51.7251</v>
      </c>
      <c r="G388" s="3" t="n">
        <f aca="false">VLOOKUP(B388,'10'!$B$2:$J$5570,6,0)</f>
        <v>25969.2744581001</v>
      </c>
      <c r="H388" s="0" t="n">
        <f aca="false">IFERROR(IF(I388=K388,0,1),1)</f>
        <v>0</v>
      </c>
      <c r="I388" s="0" t="s">
        <v>4777</v>
      </c>
      <c r="K388" s="4" t="str">
        <f aca="false">VLOOKUP(I388,'[1]43-RS'!K$1:K$1048576,1,0)</f>
        <v>'Sao_Jeronimo'</v>
      </c>
      <c r="N388" s="0" t="n">
        <v>24078</v>
      </c>
    </row>
    <row r="389" customFormat="false" ht="12.8" hidden="false" customHeight="false" outlineLevel="0" collapsed="false">
      <c r="B389" s="0" t="n">
        <v>431842</v>
      </c>
      <c r="C389" s="0" t="n">
        <v>4</v>
      </c>
      <c r="D389" s="0" t="n">
        <v>43</v>
      </c>
      <c r="E389" s="2" t="n">
        <f aca="false">VLOOKUP(B389,'10'!$B$2:$F$5570,4,0)</f>
        <v>-27.8195</v>
      </c>
      <c r="F389" s="2" t="n">
        <f aca="false">VLOOKUP(B389,'10'!$B$2:$F$5570,5,0)</f>
        <v>-51.8257</v>
      </c>
      <c r="G389" s="3" t="n">
        <f aca="false">VLOOKUP(B389,'10'!$B$2:$J$5570,6,0)</f>
        <v>5041.13252002492</v>
      </c>
      <c r="H389" s="0" t="n">
        <f aca="false">IFERROR(IF(I389=K389,0,1),1)</f>
        <v>1</v>
      </c>
      <c r="I389" s="0" t="s">
        <v>4778</v>
      </c>
      <c r="K389" s="4" t="e">
        <f aca="false">VLOOKUP(I389,'[1]43-RS'!K$1:K$1048576,1,0)</f>
        <v>#N/A</v>
      </c>
      <c r="N389" s="0" t="n">
        <v>4674</v>
      </c>
    </row>
    <row r="390" customFormat="false" ht="12.8" hidden="false" customHeight="false" outlineLevel="0" collapsed="false">
      <c r="B390" s="0" t="n">
        <v>431843</v>
      </c>
      <c r="C390" s="0" t="n">
        <v>4</v>
      </c>
      <c r="D390" s="0" t="n">
        <v>43</v>
      </c>
      <c r="E390" s="2" t="n">
        <f aca="false">VLOOKUP(B390,'10'!$B$2:$F$5570,4,0)</f>
        <v>-29.6194</v>
      </c>
      <c r="F390" s="2" t="n">
        <f aca="false">VLOOKUP(B390,'10'!$B$2:$F$5570,5,0)</f>
        <v>-53.4439</v>
      </c>
      <c r="G390" s="3" t="n">
        <f aca="false">VLOOKUP(B390,'10'!$B$2:$J$5570,6,0)</f>
        <v>2762.16097214031</v>
      </c>
      <c r="H390" s="0" t="n">
        <f aca="false">IFERROR(IF(I390=K390,0,1),1)</f>
        <v>0</v>
      </c>
      <c r="I390" s="0" t="s">
        <v>4779</v>
      </c>
      <c r="K390" s="4" t="str">
        <f aca="false">VLOOKUP(I390,'[1]43-RS'!K$1:K$1048576,1,0)</f>
        <v>'Sao_Joao_Do_Polesine'</v>
      </c>
      <c r="N390" s="0" t="n">
        <v>2561</v>
      </c>
    </row>
    <row r="391" customFormat="false" ht="12.8" hidden="false" customHeight="false" outlineLevel="0" collapsed="false">
      <c r="B391" s="0" t="n">
        <v>431844</v>
      </c>
      <c r="C391" s="0" t="n">
        <v>4</v>
      </c>
      <c r="D391" s="0" t="n">
        <v>43</v>
      </c>
      <c r="E391" s="2" t="n">
        <f aca="false">VLOOKUP(B391,'10'!$B$2:$F$5570,4,0)</f>
        <v>-28.4984</v>
      </c>
      <c r="F391" s="2" t="n">
        <f aca="false">VLOOKUP(B391,'10'!$B$2:$F$5570,5,0)</f>
        <v>-51.7064</v>
      </c>
      <c r="G391" s="3" t="n">
        <f aca="false">VLOOKUP(B391,'10'!$B$2:$J$5570,6,0)</f>
        <v>2973.55634525218</v>
      </c>
      <c r="H391" s="0" t="n">
        <f aca="false">IFERROR(IF(I391=K391,0,1),1)</f>
        <v>1</v>
      </c>
      <c r="I391" s="0" t="s">
        <v>4780</v>
      </c>
      <c r="K391" s="4" t="e">
        <f aca="false">VLOOKUP(I391,'[1]43-RS'!K$1:K$1048576,1,0)</f>
        <v>#N/A</v>
      </c>
      <c r="N391" s="0" t="n">
        <v>2757</v>
      </c>
    </row>
    <row r="392" customFormat="false" ht="12.8" hidden="false" customHeight="false" outlineLevel="0" collapsed="false">
      <c r="B392" s="0" t="n">
        <v>431845</v>
      </c>
      <c r="C392" s="0" t="n">
        <v>4</v>
      </c>
      <c r="D392" s="0" t="n">
        <v>43</v>
      </c>
      <c r="E392" s="2" t="n">
        <f aca="false">VLOOKUP(B392,'10'!$B$2:$F$5570,4,0)</f>
        <v>-27.7789</v>
      </c>
      <c r="F392" s="2" t="n">
        <f aca="false">VLOOKUP(B392,'10'!$B$2:$F$5570,5,0)</f>
        <v>-53.1226</v>
      </c>
      <c r="G392" s="3" t="n">
        <f aca="false">VLOOKUP(B392,'10'!$B$2:$J$5570,6,0)</f>
        <v>2763.23951996231</v>
      </c>
      <c r="H392" s="0" t="n">
        <f aca="false">IFERROR(IF(I392=K392,0,1),1)</f>
        <v>1</v>
      </c>
      <c r="I392" s="0" t="s">
        <v>4781</v>
      </c>
      <c r="K392" s="4" t="e">
        <f aca="false">VLOOKUP(I392,'[1]43-RS'!K$1:K$1048576,1,0)</f>
        <v>#N/A</v>
      </c>
      <c r="N392" s="0" t="n">
        <v>2562</v>
      </c>
    </row>
    <row r="393" customFormat="false" ht="12.8" hidden="false" customHeight="false" outlineLevel="0" collapsed="false">
      <c r="B393" s="0" t="n">
        <v>431846</v>
      </c>
      <c r="C393" s="0" t="n">
        <v>4</v>
      </c>
      <c r="D393" s="0" t="n">
        <v>43</v>
      </c>
      <c r="E393" s="2" t="n">
        <f aca="false">VLOOKUP(B393,'10'!$B$2:$F$5570,4,0)</f>
        <v>-29.052</v>
      </c>
      <c r="F393" s="2" t="n">
        <f aca="false">VLOOKUP(B393,'10'!$B$2:$F$5570,5,0)</f>
        <v>-52.295</v>
      </c>
      <c r="G393" s="3" t="n">
        <f aca="false">VLOOKUP(B393,'10'!$B$2:$J$5570,6,0)</f>
        <v>2157.09564399868</v>
      </c>
      <c r="H393" s="0" t="n">
        <f aca="false">IFERROR(IF(I393=K393,0,1),1)</f>
        <v>1</v>
      </c>
      <c r="I393" s="0" t="s">
        <v>4782</v>
      </c>
      <c r="K393" s="4" t="e">
        <f aca="false">VLOOKUP(I393,'[1]43-RS'!K$1:K$1048576,1,0)</f>
        <v>#N/A</v>
      </c>
      <c r="N393" s="0" t="n">
        <v>2000</v>
      </c>
    </row>
    <row r="394" customFormat="false" ht="12.8" hidden="false" customHeight="false" outlineLevel="0" collapsed="false">
      <c r="B394" s="0" t="n">
        <v>431848</v>
      </c>
      <c r="C394" s="0" t="n">
        <v>4</v>
      </c>
      <c r="D394" s="0" t="n">
        <v>43</v>
      </c>
      <c r="E394" s="2" t="n">
        <f aca="false">VLOOKUP(B394,'10'!$B$2:$F$5570,4,0)</f>
        <v>-29.528</v>
      </c>
      <c r="F394" s="2" t="n">
        <f aca="false">VLOOKUP(B394,'10'!$B$2:$F$5570,5,0)</f>
        <v>-51.245</v>
      </c>
      <c r="G394" s="3" t="n">
        <f aca="false">VLOOKUP(B394,'10'!$B$2:$J$5570,6,0)</f>
        <v>5111.23812845487</v>
      </c>
      <c r="H394" s="0" t="n">
        <f aca="false">IFERROR(IF(I394=K394,0,1),1)</f>
        <v>1</v>
      </c>
      <c r="I394" s="0" t="s">
        <v>4783</v>
      </c>
      <c r="K394" s="4" t="e">
        <f aca="false">VLOOKUP(I394,'[1]43-RS'!K$1:K$1048576,1,0)</f>
        <v>#N/A</v>
      </c>
      <c r="N394" s="0" t="n">
        <v>4739</v>
      </c>
    </row>
    <row r="395" customFormat="false" ht="12.8" hidden="false" customHeight="false" outlineLevel="0" collapsed="false">
      <c r="B395" s="0" t="n">
        <v>431849</v>
      </c>
      <c r="C395" s="0" t="n">
        <v>4</v>
      </c>
      <c r="D395" s="0" t="n">
        <v>43</v>
      </c>
      <c r="E395" s="2" t="n">
        <f aca="false">VLOOKUP(B395,'10'!$B$2:$F$5570,4,0)</f>
        <v>-27.7251</v>
      </c>
      <c r="F395" s="2" t="n">
        <f aca="false">VLOOKUP(B395,'10'!$B$2:$F$5570,5,0)</f>
        <v>-54.1275</v>
      </c>
      <c r="G395" s="3" t="n">
        <f aca="false">VLOOKUP(B395,'10'!$B$2:$J$5570,6,0)</f>
        <v>2255.24349580062</v>
      </c>
      <c r="H395" s="0" t="n">
        <f aca="false">IFERROR(IF(I395=K395,0,1),1)</f>
        <v>1</v>
      </c>
      <c r="I395" s="0" t="s">
        <v>4784</v>
      </c>
      <c r="K395" s="4" t="e">
        <f aca="false">VLOOKUP(I395,'[1]43-RS'!K$1:K$1048576,1,0)</f>
        <v>#N/A</v>
      </c>
      <c r="N395" s="0" t="n">
        <v>2091</v>
      </c>
    </row>
    <row r="396" customFormat="false" ht="12.8" hidden="false" customHeight="false" outlineLevel="0" collapsed="false">
      <c r="B396" s="0" t="n">
        <v>431850</v>
      </c>
      <c r="C396" s="0" t="n">
        <v>4</v>
      </c>
      <c r="D396" s="0" t="n">
        <v>43</v>
      </c>
      <c r="E396" s="2" t="n">
        <f aca="false">VLOOKUP(B396,'10'!$B$2:$F$5570,4,0)</f>
        <v>-32.0151</v>
      </c>
      <c r="F396" s="2" t="n">
        <f aca="false">VLOOKUP(B396,'10'!$B$2:$F$5570,5,0)</f>
        <v>-52.0331</v>
      </c>
      <c r="G396" s="3" t="n">
        <f aca="false">VLOOKUP(B396,'10'!$B$2:$J$5570,6,0)</f>
        <v>29562.9958010019</v>
      </c>
      <c r="H396" s="0" t="n">
        <f aca="false">IFERROR(IF(I396=K396,0,1),1)</f>
        <v>0</v>
      </c>
      <c r="I396" s="0" t="s">
        <v>4785</v>
      </c>
      <c r="K396" s="4" t="str">
        <f aca="false">VLOOKUP(I396,'[1]43-RS'!K$1:K$1048576,1,0)</f>
        <v>'Sao_Jose_Do_Norte'</v>
      </c>
      <c r="N396" s="0" t="n">
        <v>27410</v>
      </c>
    </row>
    <row r="397" customFormat="false" ht="12.8" hidden="false" customHeight="false" outlineLevel="0" collapsed="false">
      <c r="B397" s="0" t="n">
        <v>431860</v>
      </c>
      <c r="C397" s="0" t="n">
        <v>4</v>
      </c>
      <c r="D397" s="0" t="n">
        <v>43</v>
      </c>
      <c r="E397" s="2" t="n">
        <f aca="false">VLOOKUP(B397,'10'!$B$2:$F$5570,4,0)</f>
        <v>-27.7707</v>
      </c>
      <c r="F397" s="2" t="n">
        <f aca="false">VLOOKUP(B397,'10'!$B$2:$F$5570,5,0)</f>
        <v>-51.5966</v>
      </c>
      <c r="G397" s="3" t="n">
        <f aca="false">VLOOKUP(B397,'10'!$B$2:$J$5570,6,0)</f>
        <v>7490.51462378542</v>
      </c>
      <c r="H397" s="0" t="n">
        <f aca="false">IFERROR(IF(I397=K397,0,1),1)</f>
        <v>0</v>
      </c>
      <c r="I397" s="0" t="s">
        <v>4786</v>
      </c>
      <c r="K397" s="4" t="str">
        <f aca="false">VLOOKUP(I397,'[1]43-RS'!K$1:K$1048576,1,0)</f>
        <v>'Sao_Jose_Do_Ouro'</v>
      </c>
      <c r="N397" s="0" t="n">
        <v>6945</v>
      </c>
    </row>
    <row r="398" customFormat="false" ht="12.8" hidden="false" customHeight="false" outlineLevel="0" collapsed="false">
      <c r="B398" s="0" t="n">
        <v>431861</v>
      </c>
      <c r="C398" s="0" t="n">
        <v>4</v>
      </c>
      <c r="D398" s="0" t="n">
        <v>43</v>
      </c>
      <c r="E398" s="2" t="n">
        <f aca="false">VLOOKUP(B398,'10'!$B$2:$F$5570,4,0)</f>
        <v>-29.5448</v>
      </c>
      <c r="F398" s="2" t="n">
        <f aca="false">VLOOKUP(B398,'10'!$B$2:$F$5570,5,0)</f>
        <v>-51.4821</v>
      </c>
      <c r="G398" s="3" t="n">
        <f aca="false">VLOOKUP(B398,'10'!$B$2:$J$5570,6,0)</f>
        <v>2564.78672071443</v>
      </c>
      <c r="H398" s="0" t="n">
        <f aca="false">IFERROR(IF(I398=K398,0,1),1)</f>
        <v>1</v>
      </c>
      <c r="I398" s="0" t="s">
        <v>4787</v>
      </c>
      <c r="K398" s="4" t="e">
        <f aca="false">VLOOKUP(I398,'[1]43-RS'!K$1:K$1048576,1,0)</f>
        <v>#N/A</v>
      </c>
      <c r="N398" s="0" t="n">
        <v>2378</v>
      </c>
    </row>
    <row r="399" customFormat="false" ht="12.8" hidden="false" customHeight="false" outlineLevel="0" collapsed="false">
      <c r="B399" s="0" t="n">
        <v>431862</v>
      </c>
      <c r="C399" s="0" t="n">
        <v>4</v>
      </c>
      <c r="D399" s="0" t="n">
        <v>43</v>
      </c>
      <c r="E399" s="2" t="n">
        <f aca="false">VLOOKUP(B399,'10'!$B$2:$F$5570,4,0)</f>
        <v>-28.7476</v>
      </c>
      <c r="F399" s="2" t="n">
        <f aca="false">VLOOKUP(B399,'10'!$B$2:$F$5570,5,0)</f>
        <v>-50.0677</v>
      </c>
      <c r="G399" s="3" t="n">
        <f aca="false">VLOOKUP(B399,'10'!$B$2:$J$5570,6,0)</f>
        <v>3784.62430739569</v>
      </c>
      <c r="H399" s="0" t="n">
        <f aca="false">IFERROR(IF(I399=K399,0,1),1)</f>
        <v>1</v>
      </c>
      <c r="I399" s="0" t="s">
        <v>4788</v>
      </c>
      <c r="K399" s="4" t="e">
        <f aca="false">VLOOKUP(I399,'[1]43-RS'!K$1:K$1048576,1,0)</f>
        <v>#N/A</v>
      </c>
      <c r="N399" s="0" t="n">
        <v>3509</v>
      </c>
    </row>
    <row r="400" customFormat="false" ht="12.8" hidden="false" customHeight="false" outlineLevel="0" collapsed="false">
      <c r="B400" s="0" t="n">
        <v>431870</v>
      </c>
      <c r="C400" s="0" t="n">
        <v>4</v>
      </c>
      <c r="D400" s="0" t="n">
        <v>43</v>
      </c>
      <c r="E400" s="2" t="n">
        <f aca="false">VLOOKUP(B400,'10'!$B$2:$F$5570,4,0)</f>
        <v>-29.7545</v>
      </c>
      <c r="F400" s="2" t="n">
        <f aca="false">VLOOKUP(B400,'10'!$B$2:$F$5570,5,0)</f>
        <v>-51.1498</v>
      </c>
      <c r="G400" s="3" t="n">
        <f aca="false">VLOOKUP(B400,'10'!$B$2:$J$5570,6,0)</f>
        <v>253401.575135279</v>
      </c>
      <c r="H400" s="0" t="n">
        <f aca="false">IFERROR(IF(I400=K400,0,1),1)</f>
        <v>0</v>
      </c>
      <c r="I400" s="0" t="s">
        <v>4789</v>
      </c>
      <c r="K400" s="4" t="str">
        <f aca="false">VLOOKUP(I400,'[1]43-RS'!K$1:K$1048576,1,0)</f>
        <v>'Sao_Leopoldo'</v>
      </c>
      <c r="N400" s="0" t="n">
        <v>234947</v>
      </c>
    </row>
    <row r="401" customFormat="false" ht="12.8" hidden="false" customHeight="false" outlineLevel="0" collapsed="false">
      <c r="B401" s="0" t="n">
        <v>431880</v>
      </c>
      <c r="C401" s="0" t="n">
        <v>4</v>
      </c>
      <c r="D401" s="0" t="n">
        <v>43</v>
      </c>
      <c r="E401" s="2" t="n">
        <f aca="false">VLOOKUP(B401,'10'!$B$2:$F$5570,4,0)</f>
        <v>-31.3564</v>
      </c>
      <c r="F401" s="2" t="n">
        <f aca="false">VLOOKUP(B401,'10'!$B$2:$F$5570,5,0)</f>
        <v>-51.9715</v>
      </c>
      <c r="G401" s="3" t="n">
        <f aca="false">VLOOKUP(B401,'10'!$B$2:$J$5570,6,0)</f>
        <v>47051.6487347212</v>
      </c>
      <c r="H401" s="0" t="n">
        <f aca="false">IFERROR(IF(I401=K401,0,1),1)</f>
        <v>0</v>
      </c>
      <c r="I401" s="0" t="s">
        <v>4790</v>
      </c>
      <c r="K401" s="4" t="str">
        <f aca="false">VLOOKUP(I401,'[1]43-RS'!K$1:K$1048576,1,0)</f>
        <v>'Sao_Lourenco_Do_Sul'</v>
      </c>
      <c r="N401" s="0" t="n">
        <v>43625</v>
      </c>
    </row>
    <row r="402" customFormat="false" ht="12.8" hidden="false" customHeight="false" outlineLevel="0" collapsed="false">
      <c r="B402" s="0" t="n">
        <v>431890</v>
      </c>
      <c r="C402" s="0" t="n">
        <v>4</v>
      </c>
      <c r="D402" s="0" t="n">
        <v>43</v>
      </c>
      <c r="E402" s="2" t="n">
        <f aca="false">VLOOKUP(B402,'10'!$B$2:$F$5570,4,0)</f>
        <v>-28.412</v>
      </c>
      <c r="F402" s="2" t="n">
        <f aca="false">VLOOKUP(B402,'10'!$B$2:$F$5570,5,0)</f>
        <v>-54.9559</v>
      </c>
      <c r="G402" s="3" t="n">
        <f aca="false">VLOOKUP(B402,'10'!$B$2:$J$5570,6,0)</f>
        <v>36312.5480710738</v>
      </c>
      <c r="H402" s="0" t="n">
        <f aca="false">IFERROR(IF(I402=K402,0,1),1)</f>
        <v>0</v>
      </c>
      <c r="I402" s="0" t="s">
        <v>4791</v>
      </c>
      <c r="K402" s="4" t="str">
        <f aca="false">VLOOKUP(I402,'[1]43-RS'!K$1:K$1048576,1,0)</f>
        <v>'Sao_Luiz_Gonzaga'</v>
      </c>
      <c r="N402" s="0" t="n">
        <v>33668</v>
      </c>
    </row>
    <row r="403" customFormat="false" ht="12.8" hidden="false" customHeight="false" outlineLevel="0" collapsed="false">
      <c r="B403" s="0" t="n">
        <v>431900</v>
      </c>
      <c r="C403" s="0" t="n">
        <v>4</v>
      </c>
      <c r="D403" s="0" t="n">
        <v>43</v>
      </c>
      <c r="E403" s="2" t="n">
        <f aca="false">VLOOKUP(B403,'10'!$B$2:$F$5570,4,0)</f>
        <v>-28.9677</v>
      </c>
      <c r="F403" s="2" t="n">
        <f aca="false">VLOOKUP(B403,'10'!$B$2:$F$5570,5,0)</f>
        <v>-51.0696</v>
      </c>
      <c r="G403" s="3" t="n">
        <f aca="false">VLOOKUP(B403,'10'!$B$2:$J$5570,6,0)</f>
        <v>23133.7722340638</v>
      </c>
      <c r="H403" s="0" t="n">
        <f aca="false">IFERROR(IF(I403=K403,0,1),1)</f>
        <v>0</v>
      </c>
      <c r="I403" s="0" t="s">
        <v>4792</v>
      </c>
      <c r="K403" s="4" t="str">
        <f aca="false">VLOOKUP(I403,'[1]43-RS'!K$1:K$1048576,1,0)</f>
        <v>'Sao_Marcos'</v>
      </c>
      <c r="N403" s="0" t="n">
        <v>21449</v>
      </c>
    </row>
    <row r="404" customFormat="false" ht="12.8" hidden="false" customHeight="false" outlineLevel="0" collapsed="false">
      <c r="B404" s="0" t="n">
        <v>431910</v>
      </c>
      <c r="C404" s="0" t="n">
        <v>4</v>
      </c>
      <c r="D404" s="0" t="n">
        <v>43</v>
      </c>
      <c r="E404" s="2" t="n">
        <f aca="false">VLOOKUP(B404,'10'!$B$2:$F$5570,4,0)</f>
        <v>-27.7112</v>
      </c>
      <c r="F404" s="2" t="n">
        <f aca="false">VLOOKUP(B404,'10'!$B$2:$F$5570,5,0)</f>
        <v>-53.9699</v>
      </c>
      <c r="G404" s="3" t="n">
        <f aca="false">VLOOKUP(B404,'10'!$B$2:$J$5570,6,0)</f>
        <v>5903.97077762439</v>
      </c>
      <c r="H404" s="0" t="n">
        <f aca="false">IFERROR(IF(I404=K404,0,1),1)</f>
        <v>0</v>
      </c>
      <c r="I404" s="0" t="s">
        <v>4373</v>
      </c>
      <c r="K404" s="4" t="str">
        <f aca="false">VLOOKUP(I404,'[1]43-RS'!K$1:K$1048576,1,0)</f>
        <v>'Sao_Martinho'</v>
      </c>
      <c r="N404" s="0" t="n">
        <v>5474</v>
      </c>
    </row>
    <row r="405" customFormat="false" ht="12.8" hidden="false" customHeight="false" outlineLevel="0" collapsed="false">
      <c r="B405" s="0" t="n">
        <v>431912</v>
      </c>
      <c r="C405" s="0" t="n">
        <v>4</v>
      </c>
      <c r="D405" s="0" t="n">
        <v>43</v>
      </c>
      <c r="E405" s="2" t="n">
        <f aca="false">VLOOKUP(B405,'10'!$B$2:$F$5570,4,0)</f>
        <v>-29.5397</v>
      </c>
      <c r="F405" s="2" t="n">
        <f aca="false">VLOOKUP(B405,'10'!$B$2:$F$5570,5,0)</f>
        <v>-53.859</v>
      </c>
      <c r="G405" s="3" t="n">
        <f aca="false">VLOOKUP(B405,'10'!$B$2:$J$5570,6,0)</f>
        <v>3492.33784763386</v>
      </c>
      <c r="H405" s="0" t="n">
        <f aca="false">IFERROR(IF(I405=K405,0,1),1)</f>
        <v>1</v>
      </c>
      <c r="I405" s="0" t="s">
        <v>4793</v>
      </c>
      <c r="K405" s="4" t="e">
        <f aca="false">VLOOKUP(I405,'[1]43-RS'!K$1:K$1048576,1,0)</f>
        <v>#N/A</v>
      </c>
      <c r="N405" s="0" t="n">
        <v>3238</v>
      </c>
    </row>
    <row r="406" customFormat="false" ht="12.8" hidden="false" customHeight="false" outlineLevel="0" collapsed="false">
      <c r="B406" s="0" t="n">
        <v>431915</v>
      </c>
      <c r="C406" s="0" t="n">
        <v>4</v>
      </c>
      <c r="D406" s="0" t="n">
        <v>43</v>
      </c>
      <c r="E406" s="2" t="n">
        <f aca="false">VLOOKUP(B406,'10'!$B$2:$F$5570,4,0)</f>
        <v>-28.556</v>
      </c>
      <c r="F406" s="2" t="n">
        <f aca="false">VLOOKUP(B406,'10'!$B$2:$F$5570,5,0)</f>
        <v>-54.5559</v>
      </c>
      <c r="G406" s="3" t="n">
        <f aca="false">VLOOKUP(B406,'10'!$B$2:$J$5570,6,0)</f>
        <v>8264.91195998095</v>
      </c>
      <c r="H406" s="0" t="n">
        <f aca="false">IFERROR(IF(I406=K406,0,1),1)</f>
        <v>0</v>
      </c>
      <c r="I406" s="0" t="s">
        <v>4794</v>
      </c>
      <c r="K406" s="4" t="str">
        <f aca="false">VLOOKUP(I406,'[1]43-RS'!K$1:K$1048576,1,0)</f>
        <v>'Sao_Miguel_Das_Missoes'</v>
      </c>
      <c r="N406" s="0" t="n">
        <v>7663</v>
      </c>
    </row>
    <row r="407" customFormat="false" ht="12.8" hidden="false" customHeight="false" outlineLevel="0" collapsed="false">
      <c r="B407" s="0" t="n">
        <v>431920</v>
      </c>
      <c r="C407" s="0" t="n">
        <v>4</v>
      </c>
      <c r="D407" s="0" t="n">
        <v>43</v>
      </c>
      <c r="E407" s="2" t="n">
        <f aca="false">VLOOKUP(B407,'10'!$B$2:$F$5570,4,0)</f>
        <v>-28.1834</v>
      </c>
      <c r="F407" s="2" t="n">
        <f aca="false">VLOOKUP(B407,'10'!$B$2:$F$5570,5,0)</f>
        <v>-55.2654</v>
      </c>
      <c r="G407" s="3" t="n">
        <f aca="false">VLOOKUP(B407,'10'!$B$2:$J$5570,6,0)</f>
        <v>5743.26715214649</v>
      </c>
      <c r="H407" s="0" t="n">
        <f aca="false">IFERROR(IF(I407=K407,0,1),1)</f>
        <v>1</v>
      </c>
      <c r="I407" s="0" t="s">
        <v>4795</v>
      </c>
      <c r="K407" s="4" t="e">
        <f aca="false">VLOOKUP(I407,'[1]43-RS'!K$1:K$1048576,1,0)</f>
        <v>#N/A</v>
      </c>
      <c r="N407" s="0" t="n">
        <v>5325</v>
      </c>
    </row>
    <row r="408" customFormat="false" ht="12.8" hidden="false" customHeight="false" outlineLevel="0" collapsed="false">
      <c r="B408" s="0" t="n">
        <v>431930</v>
      </c>
      <c r="C408" s="0" t="n">
        <v>4</v>
      </c>
      <c r="D408" s="0" t="n">
        <v>43</v>
      </c>
      <c r="E408" s="2" t="n">
        <f aca="false">VLOOKUP(B408,'10'!$B$2:$F$5570,4,0)</f>
        <v>-28.0195</v>
      </c>
      <c r="F408" s="2" t="n">
        <f aca="false">VLOOKUP(B408,'10'!$B$2:$F$5570,5,0)</f>
        <v>-54.9404</v>
      </c>
      <c r="G408" s="3" t="n">
        <f aca="false">VLOOKUP(B408,'10'!$B$2:$J$5570,6,0)</f>
        <v>6323.52588038213</v>
      </c>
      <c r="H408" s="0" t="n">
        <f aca="false">IFERROR(IF(I408=K408,0,1),1)</f>
        <v>0</v>
      </c>
      <c r="I408" s="0" t="s">
        <v>4796</v>
      </c>
      <c r="K408" s="4" t="str">
        <f aca="false">VLOOKUP(I408,'[1]43-RS'!K$1:K$1048576,1,0)</f>
        <v>'Sao_Paulo_Das_Missoes'</v>
      </c>
      <c r="N408" s="0" t="n">
        <v>5863</v>
      </c>
    </row>
    <row r="409" customFormat="false" ht="12.8" hidden="false" customHeight="false" outlineLevel="0" collapsed="false">
      <c r="B409" s="0" t="n">
        <v>431935</v>
      </c>
      <c r="C409" s="0" t="n">
        <v>4</v>
      </c>
      <c r="D409" s="0" t="n">
        <v>43</v>
      </c>
      <c r="E409" s="2" t="n">
        <f aca="false">VLOOKUP(B409,'10'!$B$2:$F$5570,4,0)</f>
        <v>-29.4193</v>
      </c>
      <c r="F409" s="2" t="n">
        <f aca="false">VLOOKUP(B409,'10'!$B$2:$F$5570,5,0)</f>
        <v>-51.5134</v>
      </c>
      <c r="G409" s="3" t="n">
        <f aca="false">VLOOKUP(B409,'10'!$B$2:$J$5570,6,0)</f>
        <v>4053.18271507352</v>
      </c>
      <c r="H409" s="0" t="n">
        <f aca="false">IFERROR(IF(I409=K409,0,1),1)</f>
        <v>1</v>
      </c>
      <c r="I409" s="0" t="s">
        <v>4797</v>
      </c>
      <c r="K409" s="4" t="e">
        <f aca="false">VLOOKUP(I409,'[1]43-RS'!K$1:K$1048576,1,0)</f>
        <v>#N/A</v>
      </c>
      <c r="N409" s="0" t="n">
        <v>3758</v>
      </c>
    </row>
    <row r="410" customFormat="false" ht="12.8" hidden="false" customHeight="false" outlineLevel="0" collapsed="false">
      <c r="B410" s="0" t="n">
        <v>431936</v>
      </c>
      <c r="C410" s="0" t="n">
        <v>4</v>
      </c>
      <c r="D410" s="0" t="n">
        <v>43</v>
      </c>
      <c r="E410" s="2" t="n">
        <f aca="false">VLOOKUP(B410,'10'!$B$2:$F$5570,4,0)</f>
        <v>-27.7706</v>
      </c>
      <c r="F410" s="2" t="n">
        <f aca="false">VLOOKUP(B410,'10'!$B$2:$F$5570,5,0)</f>
        <v>-53.2513</v>
      </c>
      <c r="G410" s="3" t="n">
        <f aca="false">VLOOKUP(B410,'10'!$B$2:$J$5570,6,0)</f>
        <v>2157.09564399868</v>
      </c>
      <c r="H410" s="0" t="n">
        <f aca="false">IFERROR(IF(I410=K410,0,1),1)</f>
        <v>1</v>
      </c>
      <c r="I410" s="0" t="s">
        <v>4798</v>
      </c>
      <c r="K410" s="4" t="e">
        <f aca="false">VLOOKUP(I410,'[1]43-RS'!K$1:K$1048576,1,0)</f>
        <v>#N/A</v>
      </c>
      <c r="N410" s="0" t="n">
        <v>2000</v>
      </c>
    </row>
    <row r="411" customFormat="false" ht="12.8" hidden="false" customHeight="false" outlineLevel="0" collapsed="false">
      <c r="B411" s="0" t="n">
        <v>431937</v>
      </c>
      <c r="C411" s="0" t="n">
        <v>4</v>
      </c>
      <c r="D411" s="0" t="n">
        <v>43</v>
      </c>
      <c r="E411" s="2" t="n">
        <f aca="false">VLOOKUP(B411,'10'!$B$2:$F$5570,4,0)</f>
        <v>-28.1243</v>
      </c>
      <c r="F411" s="2" t="n">
        <f aca="false">VLOOKUP(B411,'10'!$B$2:$F$5570,5,0)</f>
        <v>-54.8926</v>
      </c>
      <c r="G411" s="3" t="n">
        <f aca="false">VLOOKUP(B411,'10'!$B$2:$J$5570,6,0)</f>
        <v>3177.40188361006</v>
      </c>
      <c r="H411" s="0" t="n">
        <f aca="false">IFERROR(IF(I411=K411,0,1),1)</f>
        <v>1</v>
      </c>
      <c r="I411" s="0" t="s">
        <v>4799</v>
      </c>
      <c r="K411" s="4" t="e">
        <f aca="false">VLOOKUP(I411,'[1]43-RS'!K$1:K$1048576,1,0)</f>
        <v>#N/A</v>
      </c>
      <c r="N411" s="0" t="n">
        <v>2946</v>
      </c>
    </row>
    <row r="412" customFormat="false" ht="12.8" hidden="false" customHeight="false" outlineLevel="0" collapsed="false">
      <c r="B412" s="0" t="n">
        <v>431940</v>
      </c>
      <c r="C412" s="0" t="n">
        <v>4</v>
      </c>
      <c r="D412" s="0" t="n">
        <v>43</v>
      </c>
      <c r="E412" s="2" t="n">
        <f aca="false">VLOOKUP(B412,'10'!$B$2:$F$5570,4,0)</f>
        <v>-29.6202</v>
      </c>
      <c r="F412" s="2" t="n">
        <f aca="false">VLOOKUP(B412,'10'!$B$2:$F$5570,5,0)</f>
        <v>-54.1855</v>
      </c>
      <c r="G412" s="3" t="n">
        <f aca="false">VLOOKUP(B412,'10'!$B$2:$J$5570,6,0)</f>
        <v>17526.4021074893</v>
      </c>
      <c r="H412" s="0" t="n">
        <f aca="false">IFERROR(IF(I412=K412,0,1),1)</f>
        <v>0</v>
      </c>
      <c r="I412" s="0" t="s">
        <v>4800</v>
      </c>
      <c r="K412" s="4" t="str">
        <f aca="false">VLOOKUP(I412,'[1]43-RS'!K$1:K$1048576,1,0)</f>
        <v>'Sao_Pedro_Do_Sul'</v>
      </c>
      <c r="N412" s="0" t="n">
        <v>16250</v>
      </c>
    </row>
    <row r="413" customFormat="false" ht="12.8" hidden="false" customHeight="false" outlineLevel="0" collapsed="false">
      <c r="B413" s="0" t="n">
        <v>431950</v>
      </c>
      <c r="C413" s="0" t="n">
        <v>4</v>
      </c>
      <c r="D413" s="0" t="n">
        <v>43</v>
      </c>
      <c r="E413" s="2" t="n">
        <f aca="false">VLOOKUP(B413,'10'!$B$2:$F$5570,4,0)</f>
        <v>-29.5885</v>
      </c>
      <c r="F413" s="2" t="n">
        <f aca="false">VLOOKUP(B413,'10'!$B$2:$F$5570,5,0)</f>
        <v>-51.3749</v>
      </c>
      <c r="G413" s="3" t="n">
        <f aca="false">VLOOKUP(B413,'10'!$B$2:$J$5570,6,0)</f>
        <v>27467.3773828572</v>
      </c>
      <c r="H413" s="0" t="n">
        <f aca="false">IFERROR(IF(I413=K413,0,1),1)</f>
        <v>0</v>
      </c>
      <c r="I413" s="0" t="s">
        <v>4801</v>
      </c>
      <c r="K413" s="4" t="str">
        <f aca="false">VLOOKUP(I413,'[1]43-RS'!K$1:K$1048576,1,0)</f>
        <v>'Sao_Sebastiao_Do_Cai'</v>
      </c>
      <c r="N413" s="0" t="n">
        <v>25467</v>
      </c>
    </row>
    <row r="414" customFormat="false" ht="12.8" hidden="false" customHeight="false" outlineLevel="0" collapsed="false">
      <c r="B414" s="0" t="n">
        <v>431960</v>
      </c>
      <c r="C414" s="0" t="n">
        <v>4</v>
      </c>
      <c r="D414" s="0" t="n">
        <v>43</v>
      </c>
      <c r="E414" s="2" t="n">
        <f aca="false">VLOOKUP(B414,'10'!$B$2:$F$5570,4,0)</f>
        <v>-30.1643</v>
      </c>
      <c r="F414" s="2" t="n">
        <f aca="false">VLOOKUP(B414,'10'!$B$2:$F$5570,5,0)</f>
        <v>-53.5603</v>
      </c>
      <c r="G414" s="3" t="n">
        <f aca="false">VLOOKUP(B414,'10'!$B$2:$J$5570,6,0)</f>
        <v>25550.7979031644</v>
      </c>
      <c r="H414" s="0" t="n">
        <f aca="false">IFERROR(IF(I414=K414,0,1),1)</f>
        <v>0</v>
      </c>
      <c r="I414" s="0" t="s">
        <v>4802</v>
      </c>
      <c r="K414" s="4" t="str">
        <f aca="false">VLOOKUP(I414,'[1]43-RS'!K$1:K$1048576,1,0)</f>
        <v>'Sao_Sepe'</v>
      </c>
      <c r="N414" s="0" t="n">
        <v>23690</v>
      </c>
    </row>
    <row r="415" customFormat="false" ht="12.8" hidden="false" customHeight="false" outlineLevel="0" collapsed="false">
      <c r="B415" s="0" t="n">
        <v>431970</v>
      </c>
      <c r="C415" s="0" t="n">
        <v>4</v>
      </c>
      <c r="D415" s="0" t="n">
        <v>43</v>
      </c>
      <c r="E415" s="2" t="n">
        <f aca="false">VLOOKUP(B415,'10'!$B$2:$F$5570,4,0)</f>
        <v>-27.5583</v>
      </c>
      <c r="F415" s="2" t="n">
        <f aca="false">VLOOKUP(B415,'10'!$B$2:$F$5570,5,0)</f>
        <v>-52.5237</v>
      </c>
      <c r="G415" s="3" t="n">
        <f aca="false">VLOOKUP(B415,'10'!$B$2:$J$5570,6,0)</f>
        <v>3603.4282732998</v>
      </c>
      <c r="H415" s="0" t="n">
        <f aca="false">IFERROR(IF(I415=K415,0,1),1)</f>
        <v>1</v>
      </c>
      <c r="I415" s="0" t="s">
        <v>4803</v>
      </c>
      <c r="K415" s="4" t="e">
        <f aca="false">VLOOKUP(I415,'[1]43-RS'!K$1:K$1048576,1,0)</f>
        <v>#N/A</v>
      </c>
      <c r="N415" s="0" t="n">
        <v>3341</v>
      </c>
    </row>
    <row r="416" customFormat="false" ht="12.8" hidden="false" customHeight="false" outlineLevel="0" collapsed="false">
      <c r="B416" s="0" t="n">
        <v>431971</v>
      </c>
      <c r="C416" s="0" t="n">
        <v>4</v>
      </c>
      <c r="D416" s="0" t="n">
        <v>43</v>
      </c>
      <c r="E416" s="2" t="n">
        <f aca="false">VLOOKUP(B416,'10'!$B$2:$F$5570,4,0)</f>
        <v>-29.0451</v>
      </c>
      <c r="F416" s="2" t="n">
        <f aca="false">VLOOKUP(B416,'10'!$B$2:$F$5570,5,0)</f>
        <v>-51.7684</v>
      </c>
      <c r="G416" s="3" t="n">
        <f aca="false">VLOOKUP(B416,'10'!$B$2:$J$5570,6,0)</f>
        <v>2414.86857345652</v>
      </c>
      <c r="H416" s="0" t="n">
        <f aca="false">IFERROR(IF(I416=K416,0,1),1)</f>
        <v>1</v>
      </c>
      <c r="I416" s="0" t="s">
        <v>4804</v>
      </c>
      <c r="K416" s="4" t="e">
        <f aca="false">VLOOKUP(I416,'[1]43-RS'!K$1:K$1048576,1,0)</f>
        <v>#N/A</v>
      </c>
      <c r="N416" s="0" t="n">
        <v>2239</v>
      </c>
    </row>
    <row r="417" customFormat="false" ht="12.8" hidden="false" customHeight="false" outlineLevel="0" collapsed="false">
      <c r="B417" s="0" t="n">
        <v>431973</v>
      </c>
      <c r="C417" s="0" t="n">
        <v>4</v>
      </c>
      <c r="D417" s="0" t="n">
        <v>43</v>
      </c>
      <c r="E417" s="2" t="n">
        <f aca="false">VLOOKUP(B417,'10'!$B$2:$F$5570,4,0)</f>
        <v>-27.7906</v>
      </c>
      <c r="F417" s="2" t="n">
        <f aca="false">VLOOKUP(B417,'10'!$B$2:$F$5570,5,0)</f>
        <v>-53.9368</v>
      </c>
      <c r="G417" s="3" t="n">
        <f aca="false">VLOOKUP(B417,'10'!$B$2:$J$5570,6,0)</f>
        <v>2937.9642671262</v>
      </c>
      <c r="H417" s="0" t="n">
        <f aca="false">IFERROR(IF(I417=K417,0,1),1)</f>
        <v>1</v>
      </c>
      <c r="I417" s="0" t="s">
        <v>4805</v>
      </c>
      <c r="K417" s="4" t="e">
        <f aca="false">VLOOKUP(I417,'[1]43-RS'!K$1:K$1048576,1,0)</f>
        <v>#N/A</v>
      </c>
      <c r="N417" s="0" t="n">
        <v>2724</v>
      </c>
    </row>
    <row r="418" customFormat="false" ht="12.8" hidden="false" customHeight="false" outlineLevel="0" collapsed="false">
      <c r="B418" s="0" t="n">
        <v>431975</v>
      </c>
      <c r="C418" s="0" t="n">
        <v>4</v>
      </c>
      <c r="D418" s="0" t="n">
        <v>43</v>
      </c>
      <c r="E418" s="2" t="n">
        <f aca="false">VLOOKUP(B418,'10'!$B$2:$F$5570,4,0)</f>
        <v>-29.3729</v>
      </c>
      <c r="F418" s="2" t="n">
        <f aca="false">VLOOKUP(B418,'10'!$B$2:$F$5570,5,0)</f>
        <v>-51.3675</v>
      </c>
      <c r="G418" s="3" t="n">
        <f aca="false">VLOOKUP(B418,'10'!$B$2:$J$5570,6,0)</f>
        <v>2393.29761701654</v>
      </c>
      <c r="H418" s="0" t="n">
        <f aca="false">IFERROR(IF(I418=K418,0,1),1)</f>
        <v>1</v>
      </c>
      <c r="I418" s="0" t="s">
        <v>4806</v>
      </c>
      <c r="K418" s="4" t="e">
        <f aca="false">VLOOKUP(I418,'[1]43-RS'!K$1:K$1048576,1,0)</f>
        <v>#N/A</v>
      </c>
      <c r="N418" s="0" t="n">
        <v>2219</v>
      </c>
    </row>
    <row r="419" customFormat="false" ht="12.8" hidden="false" customHeight="false" outlineLevel="0" collapsed="false">
      <c r="B419" s="0" t="n">
        <v>431980</v>
      </c>
      <c r="C419" s="0" t="n">
        <v>4</v>
      </c>
      <c r="D419" s="0" t="n">
        <v>43</v>
      </c>
      <c r="E419" s="2" t="n">
        <f aca="false">VLOOKUP(B419,'10'!$B$2:$F$5570,4,0)</f>
        <v>-29.6882</v>
      </c>
      <c r="F419" s="2" t="n">
        <f aca="false">VLOOKUP(B419,'10'!$B$2:$F$5570,5,0)</f>
        <v>-54.6826</v>
      </c>
      <c r="G419" s="3" t="n">
        <f aca="false">VLOOKUP(B419,'10'!$B$2:$J$5570,6,0)</f>
        <v>9394.15152961425</v>
      </c>
      <c r="H419" s="0" t="n">
        <f aca="false">IFERROR(IF(I419=K419,0,1),1)</f>
        <v>1</v>
      </c>
      <c r="I419" s="0" t="s">
        <v>4807</v>
      </c>
      <c r="K419" s="4" t="e">
        <f aca="false">VLOOKUP(I419,'[1]43-RS'!K$1:K$1048576,1,0)</f>
        <v>#N/A</v>
      </c>
      <c r="N419" s="0" t="n">
        <v>8710</v>
      </c>
    </row>
    <row r="420" customFormat="false" ht="12.8" hidden="false" customHeight="false" outlineLevel="0" collapsed="false">
      <c r="B420" s="0" t="n">
        <v>431990</v>
      </c>
      <c r="C420" s="0" t="n">
        <v>4</v>
      </c>
      <c r="D420" s="0" t="n">
        <v>43</v>
      </c>
      <c r="E420" s="2" t="n">
        <f aca="false">VLOOKUP(B420,'10'!$B$2:$F$5570,4,0)</f>
        <v>-29.6349</v>
      </c>
      <c r="F420" s="2" t="n">
        <f aca="false">VLOOKUP(B420,'10'!$B$2:$F$5570,5,0)</f>
        <v>-51.0064</v>
      </c>
      <c r="G420" s="3" t="n">
        <f aca="false">VLOOKUP(B420,'10'!$B$2:$J$5570,6,0)</f>
        <v>87575.9260507024</v>
      </c>
      <c r="H420" s="0" t="n">
        <f aca="false">IFERROR(IF(I420=K420,0,1),1)</f>
        <v>0</v>
      </c>
      <c r="I420" s="0" t="s">
        <v>4808</v>
      </c>
      <c r="K420" s="4" t="str">
        <f aca="false">VLOOKUP(I420,'[1]43-RS'!K$1:K$1048576,1,0)</f>
        <v>'Sapiranga'</v>
      </c>
      <c r="N420" s="0" t="n">
        <v>81198</v>
      </c>
    </row>
    <row r="421" customFormat="false" ht="12.8" hidden="false" customHeight="false" outlineLevel="0" collapsed="false">
      <c r="B421" s="0" t="n">
        <v>432000</v>
      </c>
      <c r="C421" s="0" t="n">
        <v>4</v>
      </c>
      <c r="D421" s="0" t="n">
        <v>43</v>
      </c>
      <c r="E421" s="2" t="n">
        <f aca="false">VLOOKUP(B421,'10'!$B$2:$F$5570,4,0)</f>
        <v>-29.8276</v>
      </c>
      <c r="F421" s="2" t="n">
        <f aca="false">VLOOKUP(B421,'10'!$B$2:$F$5570,5,0)</f>
        <v>-51.145</v>
      </c>
      <c r="G421" s="3" t="n">
        <f aca="false">VLOOKUP(B421,'10'!$B$2:$J$5570,6,0)</f>
        <v>151332.123452549</v>
      </c>
      <c r="H421" s="0" t="n">
        <f aca="false">IFERROR(IF(I421=K421,0,1),1)</f>
        <v>0</v>
      </c>
      <c r="I421" s="0" t="s">
        <v>4809</v>
      </c>
      <c r="K421" s="4" t="str">
        <f aca="false">VLOOKUP(I421,'[1]43-RS'!K$1:K$1048576,1,0)</f>
        <v>'Sapucaia_Do_Sul'</v>
      </c>
      <c r="N421" s="0" t="n">
        <v>140311</v>
      </c>
    </row>
    <row r="422" customFormat="false" ht="12.8" hidden="false" customHeight="false" outlineLevel="0" collapsed="false">
      <c r="B422" s="0" t="n">
        <v>432010</v>
      </c>
      <c r="C422" s="0" t="n">
        <v>4</v>
      </c>
      <c r="D422" s="0" t="n">
        <v>43</v>
      </c>
      <c r="E422" s="2" t="n">
        <f aca="false">VLOOKUP(B422,'10'!$B$2:$F$5570,4,0)</f>
        <v>-27.942</v>
      </c>
      <c r="F422" s="2" t="n">
        <f aca="false">VLOOKUP(B422,'10'!$B$2:$F$5570,5,0)</f>
        <v>-52.9231</v>
      </c>
      <c r="G422" s="3" t="n">
        <f aca="false">VLOOKUP(B422,'10'!$B$2:$J$5570,6,0)</f>
        <v>26106.250031494</v>
      </c>
      <c r="H422" s="0" t="n">
        <f aca="false">IFERROR(IF(I422=K422,0,1),1)</f>
        <v>0</v>
      </c>
      <c r="I422" s="0" t="s">
        <v>4117</v>
      </c>
      <c r="K422" s="4" t="str">
        <f aca="false">VLOOKUP(I422,'[1]43-RS'!K$1:K$1048576,1,0)</f>
        <v>'Sarandi'</v>
      </c>
      <c r="N422" s="0" t="n">
        <v>24205</v>
      </c>
    </row>
    <row r="423" customFormat="false" ht="12.8" hidden="false" customHeight="false" outlineLevel="0" collapsed="false">
      <c r="B423" s="0" t="n">
        <v>432020</v>
      </c>
      <c r="C423" s="0" t="n">
        <v>4</v>
      </c>
      <c r="D423" s="0" t="n">
        <v>43</v>
      </c>
      <c r="E423" s="2" t="n">
        <f aca="false">VLOOKUP(B423,'10'!$B$2:$F$5570,4,0)</f>
        <v>-27.4829</v>
      </c>
      <c r="F423" s="2" t="n">
        <f aca="false">VLOOKUP(B423,'10'!$B$2:$F$5570,5,0)</f>
        <v>-53.4026</v>
      </c>
      <c r="G423" s="3" t="n">
        <f aca="false">VLOOKUP(B423,'10'!$B$2:$J$5570,6,0)</f>
        <v>11635.3739037289</v>
      </c>
      <c r="H423" s="0" t="n">
        <f aca="false">IFERROR(IF(I423=K423,0,1),1)</f>
        <v>0</v>
      </c>
      <c r="I423" s="0" t="s">
        <v>4810</v>
      </c>
      <c r="K423" s="4" t="str">
        <f aca="false">VLOOKUP(I423,'[1]43-RS'!K$1:K$1048576,1,0)</f>
        <v>'Seberi'</v>
      </c>
      <c r="N423" s="0" t="n">
        <v>10788</v>
      </c>
    </row>
    <row r="424" customFormat="false" ht="12.8" hidden="false" customHeight="false" outlineLevel="0" collapsed="false">
      <c r="B424" s="0" t="n">
        <v>432023</v>
      </c>
      <c r="C424" s="0" t="n">
        <v>4</v>
      </c>
      <c r="D424" s="0" t="n">
        <v>43</v>
      </c>
      <c r="E424" s="2" t="n">
        <f aca="false">VLOOKUP(B424,'10'!$B$2:$F$5570,4,0)</f>
        <v>-27.6367</v>
      </c>
      <c r="F424" s="2" t="n">
        <f aca="false">VLOOKUP(B424,'10'!$B$2:$F$5570,5,0)</f>
        <v>-53.9493</v>
      </c>
      <c r="G424" s="3" t="n">
        <f aca="false">VLOOKUP(B424,'10'!$B$2:$J$5570,6,0)</f>
        <v>3153.67383152607</v>
      </c>
      <c r="H424" s="0" t="n">
        <f aca="false">IFERROR(IF(I424=K424,0,1),1)</f>
        <v>1</v>
      </c>
      <c r="I424" s="0" t="s">
        <v>4811</v>
      </c>
      <c r="K424" s="4" t="e">
        <f aca="false">VLOOKUP(I424,'[1]43-RS'!K$1:K$1048576,1,0)</f>
        <v>#N/A</v>
      </c>
      <c r="N424" s="0" t="n">
        <v>2924</v>
      </c>
    </row>
    <row r="425" customFormat="false" ht="12.8" hidden="false" customHeight="false" outlineLevel="0" collapsed="false">
      <c r="B425" s="0" t="n">
        <v>432026</v>
      </c>
      <c r="C425" s="0" t="n">
        <v>4</v>
      </c>
      <c r="D425" s="0" t="n">
        <v>43</v>
      </c>
      <c r="E425" s="2" t="n">
        <f aca="false">VLOOKUP(B425,'10'!$B$2:$F$5570,4,0)</f>
        <v>-29.3523</v>
      </c>
      <c r="F425" s="2" t="n">
        <f aca="false">VLOOKUP(B425,'10'!$B$2:$F$5570,5,0)</f>
        <v>-52.9767</v>
      </c>
      <c r="G425" s="3" t="n">
        <f aca="false">VLOOKUP(B425,'10'!$B$2:$J$5570,6,0)</f>
        <v>7980.17533497312</v>
      </c>
      <c r="H425" s="0" t="n">
        <f aca="false">IFERROR(IF(I425=K425,0,1),1)</f>
        <v>0</v>
      </c>
      <c r="I425" s="0" t="s">
        <v>4812</v>
      </c>
      <c r="K425" s="4" t="str">
        <f aca="false">VLOOKUP(I425,'[1]43-RS'!K$1:K$1048576,1,0)</f>
        <v>'Segredo'</v>
      </c>
      <c r="N425" s="0" t="n">
        <v>7399</v>
      </c>
    </row>
    <row r="426" customFormat="false" ht="12.8" hidden="false" customHeight="false" outlineLevel="0" collapsed="false">
      <c r="B426" s="0" t="n">
        <v>432030</v>
      </c>
      <c r="C426" s="0" t="n">
        <v>4</v>
      </c>
      <c r="D426" s="0" t="n">
        <v>43</v>
      </c>
      <c r="E426" s="2" t="n">
        <f aca="false">VLOOKUP(B426,'10'!$B$2:$F$5570,4,0)</f>
        <v>-28.6294</v>
      </c>
      <c r="F426" s="2" t="n">
        <f aca="false">VLOOKUP(B426,'10'!$B$2:$F$5570,5,0)</f>
        <v>-52.9498</v>
      </c>
      <c r="G426" s="3" t="n">
        <f aca="false">VLOOKUP(B426,'10'!$B$2:$J$5570,6,0)</f>
        <v>5493.04405744264</v>
      </c>
      <c r="H426" s="0" t="n">
        <f aca="false">IFERROR(IF(I426=K426,0,1),1)</f>
        <v>0</v>
      </c>
      <c r="I426" s="0" t="s">
        <v>4813</v>
      </c>
      <c r="K426" s="4" t="str">
        <f aca="false">VLOOKUP(I426,'[1]43-RS'!K$1:K$1048576,1,0)</f>
        <v>'Selbach'</v>
      </c>
      <c r="N426" s="0" t="n">
        <v>5093</v>
      </c>
    </row>
    <row r="427" customFormat="false" ht="12.8" hidden="false" customHeight="false" outlineLevel="0" collapsed="false">
      <c r="B427" s="0" t="n">
        <v>432032</v>
      </c>
      <c r="C427" s="0" t="n">
        <v>4</v>
      </c>
      <c r="D427" s="0" t="n">
        <v>43</v>
      </c>
      <c r="E427" s="2" t="n">
        <f aca="false">VLOOKUP(B427,'10'!$B$2:$F$5570,4,0)</f>
        <v>-28.025</v>
      </c>
      <c r="F427" s="2" t="n">
        <f aca="false">VLOOKUP(B427,'10'!$B$2:$F$5570,5,0)</f>
        <v>-54.5507</v>
      </c>
      <c r="G427" s="3" t="n">
        <f aca="false">VLOOKUP(B427,'10'!$B$2:$J$5570,6,0)</f>
        <v>3006.99132773416</v>
      </c>
      <c r="H427" s="0" t="n">
        <f aca="false">IFERROR(IF(I427=K427,0,1),1)</f>
        <v>1</v>
      </c>
      <c r="I427" s="0" t="s">
        <v>4814</v>
      </c>
      <c r="K427" s="4" t="e">
        <f aca="false">VLOOKUP(I427,'[1]43-RS'!K$1:K$1048576,1,0)</f>
        <v>#N/A</v>
      </c>
      <c r="N427" s="0" t="n">
        <v>2788</v>
      </c>
    </row>
    <row r="428" customFormat="false" ht="12.8" hidden="false" customHeight="false" outlineLevel="0" collapsed="false">
      <c r="B428" s="0" t="n">
        <v>432035</v>
      </c>
      <c r="C428" s="0" t="n">
        <v>4</v>
      </c>
      <c r="D428" s="0" t="n">
        <v>43</v>
      </c>
      <c r="E428" s="2" t="n">
        <f aca="false">VLOOKUP(B428,'10'!$B$2:$F$5570,4,0)</f>
        <v>-30.6107</v>
      </c>
      <c r="F428" s="2" t="n">
        <f aca="false">VLOOKUP(B428,'10'!$B$2:$F$5570,5,0)</f>
        <v>-51.5862</v>
      </c>
      <c r="G428" s="3" t="n">
        <f aca="false">VLOOKUP(B428,'10'!$B$2:$J$5570,6,0)</f>
        <v>5989.17605556234</v>
      </c>
      <c r="H428" s="0" t="n">
        <f aca="false">IFERROR(IF(I428=K428,0,1),1)</f>
        <v>1</v>
      </c>
      <c r="I428" s="0" t="s">
        <v>4815</v>
      </c>
      <c r="K428" s="4" t="e">
        <f aca="false">VLOOKUP(I428,'[1]43-RS'!K$1:K$1048576,1,0)</f>
        <v>#N/A</v>
      </c>
      <c r="N428" s="0" t="n">
        <v>5553</v>
      </c>
    </row>
    <row r="429" customFormat="false" ht="12.8" hidden="false" customHeight="false" outlineLevel="0" collapsed="false">
      <c r="B429" s="0" t="n">
        <v>432040</v>
      </c>
      <c r="C429" s="0" t="n">
        <v>4</v>
      </c>
      <c r="D429" s="0" t="n">
        <v>43</v>
      </c>
      <c r="E429" s="2" t="n">
        <f aca="false">VLOOKUP(B429,'10'!$B$2:$F$5570,4,0)</f>
        <v>-28.7126</v>
      </c>
      <c r="F429" s="2" t="n">
        <f aca="false">VLOOKUP(B429,'10'!$B$2:$F$5570,5,0)</f>
        <v>-51.9352</v>
      </c>
      <c r="G429" s="3" t="n">
        <f aca="false">VLOOKUP(B429,'10'!$B$2:$J$5570,6,0)</f>
        <v>18548.8654427447</v>
      </c>
      <c r="H429" s="0" t="n">
        <f aca="false">IFERROR(IF(I429=K429,0,1),1)</f>
        <v>0</v>
      </c>
      <c r="I429" s="0" t="s">
        <v>4816</v>
      </c>
      <c r="K429" s="4" t="str">
        <f aca="false">VLOOKUP(I429,'[1]43-RS'!K$1:K$1048576,1,0)</f>
        <v>'Serafina_Correa'</v>
      </c>
      <c r="N429" s="0" t="n">
        <v>17198</v>
      </c>
    </row>
    <row r="430" customFormat="false" ht="12.8" hidden="false" customHeight="false" outlineLevel="0" collapsed="false">
      <c r="B430" s="0" t="n">
        <v>432045</v>
      </c>
      <c r="C430" s="0" t="n">
        <v>4</v>
      </c>
      <c r="D430" s="0" t="n">
        <v>43</v>
      </c>
      <c r="E430" s="2" t="n">
        <f aca="false">VLOOKUP(B430,'10'!$B$2:$F$5570,4,0)</f>
        <v>-29.3904</v>
      </c>
      <c r="F430" s="2" t="n">
        <f aca="false">VLOOKUP(B430,'10'!$B$2:$F$5570,5,0)</f>
        <v>-52.2685</v>
      </c>
      <c r="G430" s="3" t="n">
        <f aca="false">VLOOKUP(B430,'10'!$B$2:$J$5570,6,0)</f>
        <v>2157.09564399868</v>
      </c>
      <c r="H430" s="0" t="n">
        <f aca="false">IFERROR(IF(I430=K430,0,1),1)</f>
        <v>1</v>
      </c>
      <c r="I430" s="0" t="s">
        <v>4817</v>
      </c>
      <c r="K430" s="4" t="e">
        <f aca="false">VLOOKUP(I430,'[1]43-RS'!K$1:K$1048576,1,0)</f>
        <v>#N/A</v>
      </c>
      <c r="N430" s="0" t="n">
        <v>2000</v>
      </c>
    </row>
    <row r="431" customFormat="false" ht="12.8" hidden="false" customHeight="false" outlineLevel="0" collapsed="false">
      <c r="B431" s="0" t="n">
        <v>432050</v>
      </c>
      <c r="C431" s="0" t="n">
        <v>4</v>
      </c>
      <c r="D431" s="0" t="n">
        <v>43</v>
      </c>
      <c r="E431" s="2" t="n">
        <f aca="false">VLOOKUP(B431,'10'!$B$2:$F$5570,4,0)</f>
        <v>-27.9798</v>
      </c>
      <c r="F431" s="2" t="n">
        <f aca="false">VLOOKUP(B431,'10'!$B$2:$F$5570,5,0)</f>
        <v>-52.2588</v>
      </c>
      <c r="G431" s="3" t="n">
        <f aca="false">VLOOKUP(B431,'10'!$B$2:$J$5570,6,0)</f>
        <v>5952.50542961436</v>
      </c>
      <c r="H431" s="0" t="n">
        <f aca="false">IFERROR(IF(I431=K431,0,1),1)</f>
        <v>0</v>
      </c>
      <c r="I431" s="0" t="s">
        <v>4818</v>
      </c>
      <c r="K431" s="4" t="str">
        <f aca="false">VLOOKUP(I431,'[1]43-RS'!K$1:K$1048576,1,0)</f>
        <v>'Sertao'</v>
      </c>
      <c r="N431" s="0" t="n">
        <v>5519</v>
      </c>
    </row>
    <row r="432" customFormat="false" ht="12.8" hidden="false" customHeight="false" outlineLevel="0" collapsed="false">
      <c r="B432" s="0" t="n">
        <v>432055</v>
      </c>
      <c r="C432" s="0" t="n">
        <v>4</v>
      </c>
      <c r="D432" s="0" t="n">
        <v>43</v>
      </c>
      <c r="E432" s="2" t="n">
        <f aca="false">VLOOKUP(B432,'10'!$B$2:$F$5570,4,0)</f>
        <v>-30.4562</v>
      </c>
      <c r="F432" s="2" t="n">
        <f aca="false">VLOOKUP(B432,'10'!$B$2:$F$5570,5,0)</f>
        <v>-51.6017</v>
      </c>
      <c r="G432" s="3" t="n">
        <f aca="false">VLOOKUP(B432,'10'!$B$2:$J$5570,6,0)</f>
        <v>6938.29813892176</v>
      </c>
      <c r="H432" s="0" t="n">
        <f aca="false">IFERROR(IF(I432=K432,0,1),1)</f>
        <v>1</v>
      </c>
      <c r="I432" s="0" t="s">
        <v>4819</v>
      </c>
      <c r="K432" s="4" t="e">
        <f aca="false">VLOOKUP(I432,'[1]43-RS'!K$1:K$1048576,1,0)</f>
        <v>#N/A</v>
      </c>
      <c r="N432" s="0" t="n">
        <v>6433</v>
      </c>
    </row>
    <row r="433" customFormat="false" ht="12.8" hidden="false" customHeight="false" outlineLevel="0" collapsed="false">
      <c r="B433" s="0" t="n">
        <v>432057</v>
      </c>
      <c r="C433" s="0" t="n">
        <v>4</v>
      </c>
      <c r="D433" s="0" t="n">
        <v>43</v>
      </c>
      <c r="E433" s="2" t="n">
        <f aca="false">VLOOKUP(B433,'10'!$B$2:$F$5570,4,0)</f>
        <v>-28.1362</v>
      </c>
      <c r="F433" s="2" t="n">
        <f aca="false">VLOOKUP(B433,'10'!$B$2:$F$5570,5,0)</f>
        <v>-54.4637</v>
      </c>
      <c r="G433" s="3" t="n">
        <f aca="false">VLOOKUP(B433,'10'!$B$2:$J$5570,6,0)</f>
        <v>2146.31016577869</v>
      </c>
      <c r="H433" s="0" t="n">
        <f aca="false">IFERROR(IF(I433=K433,0,1),1)</f>
        <v>1</v>
      </c>
      <c r="I433" s="0" t="s">
        <v>4820</v>
      </c>
      <c r="K433" s="4" t="e">
        <f aca="false">VLOOKUP(I433,'[1]43-RS'!K$1:K$1048576,1,0)</f>
        <v>#N/A</v>
      </c>
      <c r="N433" s="0" t="n">
        <v>1990</v>
      </c>
    </row>
    <row r="434" customFormat="false" ht="12.8" hidden="false" customHeight="false" outlineLevel="0" collapsed="false">
      <c r="B434" s="0" t="n">
        <v>432060</v>
      </c>
      <c r="C434" s="0" t="n">
        <v>4</v>
      </c>
      <c r="D434" s="0" t="n">
        <v>43</v>
      </c>
      <c r="E434" s="2" t="n">
        <f aca="false">VLOOKUP(B434,'10'!$B$2:$F$5570,4,0)</f>
        <v>-27.4362</v>
      </c>
      <c r="F434" s="2" t="n">
        <f aca="false">VLOOKUP(B434,'10'!$B$2:$F$5570,5,0)</f>
        <v>-52.1217</v>
      </c>
      <c r="G434" s="3" t="n">
        <f aca="false">VLOOKUP(B434,'10'!$B$2:$J$5570,6,0)</f>
        <v>3974.44872406757</v>
      </c>
      <c r="H434" s="0" t="n">
        <f aca="false">IFERROR(IF(I434=K434,0,1),1)</f>
        <v>0</v>
      </c>
      <c r="I434" s="0" t="s">
        <v>4821</v>
      </c>
      <c r="K434" s="4" t="str">
        <f aca="false">VLOOKUP(I434,'[1]43-RS'!K$1:K$1048576,1,0)</f>
        <v>'Severiano_De_Almeida'</v>
      </c>
      <c r="N434" s="0" t="n">
        <v>3685</v>
      </c>
    </row>
    <row r="435" customFormat="false" ht="12.8" hidden="false" customHeight="false" outlineLevel="0" collapsed="false">
      <c r="B435" s="0" t="n">
        <v>432065</v>
      </c>
      <c r="C435" s="0" t="n">
        <v>4</v>
      </c>
      <c r="D435" s="0" t="n">
        <v>43</v>
      </c>
      <c r="E435" s="2" t="n">
        <f aca="false">VLOOKUP(B435,'10'!$B$2:$F$5570,4,0)</f>
        <v>-29.6467</v>
      </c>
      <c r="F435" s="2" t="n">
        <f aca="false">VLOOKUP(B435,'10'!$B$2:$F$5570,5,0)</f>
        <v>-53.591</v>
      </c>
      <c r="G435" s="3" t="n">
        <f aca="false">VLOOKUP(B435,'10'!$B$2:$J$5570,6,0)</f>
        <v>2582.04348586642</v>
      </c>
      <c r="H435" s="0" t="n">
        <f aca="false">IFERROR(IF(I435=K435,0,1),1)</f>
        <v>1</v>
      </c>
      <c r="I435" s="0" t="s">
        <v>4822</v>
      </c>
      <c r="K435" s="4" t="e">
        <f aca="false">VLOOKUP(I435,'[1]43-RS'!K$1:K$1048576,1,0)</f>
        <v>#N/A</v>
      </c>
      <c r="N435" s="0" t="n">
        <v>2394</v>
      </c>
    </row>
    <row r="436" customFormat="false" ht="12.8" hidden="false" customHeight="false" outlineLevel="0" collapsed="false">
      <c r="B436" s="0" t="n">
        <v>432067</v>
      </c>
      <c r="C436" s="0" t="n">
        <v>4</v>
      </c>
      <c r="D436" s="0" t="n">
        <v>43</v>
      </c>
      <c r="E436" s="2" t="n">
        <f aca="false">VLOOKUP(B436,'10'!$B$2:$F$5570,4,0)</f>
        <v>-29.5357</v>
      </c>
      <c r="F436" s="2" t="n">
        <f aca="false">VLOOKUP(B436,'10'!$B$2:$F$5570,5,0)</f>
        <v>-52.5304</v>
      </c>
      <c r="G436" s="3" t="n">
        <f aca="false">VLOOKUP(B436,'10'!$B$2:$J$5570,6,0)</f>
        <v>10982.8524714193</v>
      </c>
      <c r="H436" s="0" t="n">
        <f aca="false">IFERROR(IF(I436=K436,0,1),1)</f>
        <v>0</v>
      </c>
      <c r="I436" s="0" t="s">
        <v>4823</v>
      </c>
      <c r="K436" s="4" t="str">
        <f aca="false">VLOOKUP(I436,'[1]43-RS'!K$1:K$1048576,1,0)</f>
        <v>'Sinimbu'</v>
      </c>
      <c r="N436" s="0" t="n">
        <v>10183</v>
      </c>
    </row>
    <row r="437" customFormat="false" ht="12.8" hidden="false" customHeight="false" outlineLevel="0" collapsed="false">
      <c r="B437" s="0" t="n">
        <v>432070</v>
      </c>
      <c r="C437" s="0" t="n">
        <v>4</v>
      </c>
      <c r="D437" s="0" t="n">
        <v>43</v>
      </c>
      <c r="E437" s="2" t="n">
        <f aca="false">VLOOKUP(B437,'10'!$B$2:$F$5570,4,0)</f>
        <v>-29.4194</v>
      </c>
      <c r="F437" s="2" t="n">
        <f aca="false">VLOOKUP(B437,'10'!$B$2:$F$5570,5,0)</f>
        <v>-53.0326</v>
      </c>
      <c r="G437" s="3" t="n">
        <f aca="false">VLOOKUP(B437,'10'!$B$2:$J$5570,6,0)</f>
        <v>16099.4833389842</v>
      </c>
      <c r="H437" s="0" t="n">
        <f aca="false">IFERROR(IF(I437=K437,0,1),1)</f>
        <v>0</v>
      </c>
      <c r="I437" s="0" t="s">
        <v>2140</v>
      </c>
      <c r="K437" s="4" t="str">
        <f aca="false">VLOOKUP(I437,'[1]43-RS'!K$1:K$1048576,1,0)</f>
        <v>'Sobradinho'</v>
      </c>
      <c r="N437" s="0" t="n">
        <v>14927</v>
      </c>
    </row>
    <row r="438" customFormat="false" ht="12.8" hidden="false" customHeight="false" outlineLevel="0" collapsed="false">
      <c r="B438" s="0" t="n">
        <v>432080</v>
      </c>
      <c r="C438" s="0" t="n">
        <v>4</v>
      </c>
      <c r="D438" s="0" t="n">
        <v>43</v>
      </c>
      <c r="E438" s="2" t="n">
        <f aca="false">VLOOKUP(B438,'10'!$B$2:$F$5570,4,0)</f>
        <v>-28.8306</v>
      </c>
      <c r="F438" s="2" t="n">
        <f aca="false">VLOOKUP(B438,'10'!$B$2:$F$5570,5,0)</f>
        <v>-52.5131</v>
      </c>
      <c r="G438" s="3" t="n">
        <f aca="false">VLOOKUP(B438,'10'!$B$2:$J$5570,6,0)</f>
        <v>33399.3904038536</v>
      </c>
      <c r="H438" s="0" t="n">
        <f aca="false">IFERROR(IF(I438=K438,0,1),1)</f>
        <v>0</v>
      </c>
      <c r="I438" s="0" t="s">
        <v>1439</v>
      </c>
      <c r="K438" s="4" t="str">
        <f aca="false">VLOOKUP(I438,'[1]43-RS'!K$1:K$1048576,1,0)</f>
        <v>'Soledade'</v>
      </c>
      <c r="N438" s="0" t="n">
        <v>30967</v>
      </c>
    </row>
    <row r="439" customFormat="false" ht="12.8" hidden="false" customHeight="false" outlineLevel="0" collapsed="false">
      <c r="B439" s="0" t="n">
        <v>432085</v>
      </c>
      <c r="C439" s="0" t="n">
        <v>4</v>
      </c>
      <c r="D439" s="0" t="n">
        <v>43</v>
      </c>
      <c r="E439" s="2" t="n">
        <f aca="false">VLOOKUP(B439,'10'!$B$2:$F$5570,4,0)</f>
        <v>-29.643</v>
      </c>
      <c r="F439" s="2" t="n">
        <f aca="false">VLOOKUP(B439,'10'!$B$2:$F$5570,5,0)</f>
        <v>-51.6823</v>
      </c>
      <c r="G439" s="3" t="n">
        <f aca="false">VLOOKUP(B439,'10'!$B$2:$J$5570,6,0)</f>
        <v>5033.58268527092</v>
      </c>
      <c r="H439" s="0" t="n">
        <f aca="false">IFERROR(IF(I439=K439,0,1),1)</f>
        <v>1</v>
      </c>
      <c r="I439" s="0" t="s">
        <v>4824</v>
      </c>
      <c r="K439" s="4" t="e">
        <f aca="false">VLOOKUP(I439,'[1]43-RS'!K$1:K$1048576,1,0)</f>
        <v>#N/A</v>
      </c>
      <c r="N439" s="0" t="n">
        <v>4667</v>
      </c>
    </row>
    <row r="440" customFormat="false" ht="12.8" hidden="false" customHeight="false" outlineLevel="0" collapsed="false">
      <c r="B440" s="0" t="n">
        <v>432090</v>
      </c>
      <c r="C440" s="0" t="n">
        <v>4</v>
      </c>
      <c r="D440" s="0" t="n">
        <v>43</v>
      </c>
      <c r="E440" s="2" t="n">
        <f aca="false">VLOOKUP(B440,'10'!$B$2:$F$5570,4,0)</f>
        <v>-28.0652</v>
      </c>
      <c r="F440" s="2" t="n">
        <f aca="false">VLOOKUP(B440,'10'!$B$2:$F$5570,5,0)</f>
        <v>-52.0097</v>
      </c>
      <c r="G440" s="3" t="n">
        <f aca="false">VLOOKUP(B440,'10'!$B$2:$J$5570,6,0)</f>
        <v>25508.7345381064</v>
      </c>
      <c r="H440" s="0" t="n">
        <f aca="false">IFERROR(IF(I440=K440,0,1),1)</f>
        <v>0</v>
      </c>
      <c r="I440" s="0" t="s">
        <v>4127</v>
      </c>
      <c r="K440" s="4" t="str">
        <f aca="false">VLOOKUP(I440,'[1]43-RS'!K$1:K$1048576,1,0)</f>
        <v>'Tapejara'</v>
      </c>
      <c r="N440" s="0" t="n">
        <v>23651</v>
      </c>
    </row>
    <row r="441" customFormat="false" ht="12.8" hidden="false" customHeight="false" outlineLevel="0" collapsed="false">
      <c r="B441" s="0" t="n">
        <v>432100</v>
      </c>
      <c r="C441" s="0" t="n">
        <v>4</v>
      </c>
      <c r="D441" s="0" t="n">
        <v>43</v>
      </c>
      <c r="E441" s="2" t="n">
        <f aca="false">VLOOKUP(B441,'10'!$B$2:$F$5570,4,0)</f>
        <v>-28.6277</v>
      </c>
      <c r="F441" s="2" t="n">
        <f aca="false">VLOOKUP(B441,'10'!$B$2:$F$5570,5,0)</f>
        <v>-52.8613</v>
      </c>
      <c r="G441" s="3" t="n">
        <f aca="false">VLOOKUP(B441,'10'!$B$2:$J$5570,6,0)</f>
        <v>11425.057078439</v>
      </c>
      <c r="H441" s="0" t="n">
        <f aca="false">IFERROR(IF(I441=K441,0,1),1)</f>
        <v>0</v>
      </c>
      <c r="I441" s="0" t="s">
        <v>4825</v>
      </c>
      <c r="K441" s="4" t="str">
        <f aca="false">VLOOKUP(I441,'[1]43-RS'!K$1:K$1048576,1,0)</f>
        <v>'Tapera'</v>
      </c>
      <c r="N441" s="0" t="n">
        <v>10593</v>
      </c>
    </row>
    <row r="442" customFormat="false" ht="12.8" hidden="false" customHeight="false" outlineLevel="0" collapsed="false">
      <c r="B442" s="0" t="n">
        <v>432110</v>
      </c>
      <c r="C442" s="0" t="n">
        <v>4</v>
      </c>
      <c r="D442" s="0" t="n">
        <v>43</v>
      </c>
      <c r="E442" s="2" t="n">
        <f aca="false">VLOOKUP(B442,'10'!$B$2:$F$5570,4,0)</f>
        <v>-30.6683</v>
      </c>
      <c r="F442" s="2" t="n">
        <f aca="false">VLOOKUP(B442,'10'!$B$2:$F$5570,5,0)</f>
        <v>-51.3991</v>
      </c>
      <c r="G442" s="3" t="n">
        <f aca="false">VLOOKUP(B442,'10'!$B$2:$J$5570,6,0)</f>
        <v>18622.2066946406</v>
      </c>
      <c r="H442" s="0" t="n">
        <f aca="false">IFERROR(IF(I442=K442,0,1),1)</f>
        <v>0</v>
      </c>
      <c r="I442" s="0" t="s">
        <v>4826</v>
      </c>
      <c r="K442" s="4" t="str">
        <f aca="false">VLOOKUP(I442,'[1]43-RS'!K$1:K$1048576,1,0)</f>
        <v>'Tapes'</v>
      </c>
      <c r="N442" s="0" t="n">
        <v>17266</v>
      </c>
    </row>
    <row r="443" customFormat="false" ht="12.8" hidden="false" customHeight="false" outlineLevel="0" collapsed="false">
      <c r="B443" s="0" t="n">
        <v>432120</v>
      </c>
      <c r="C443" s="0" t="n">
        <v>4</v>
      </c>
      <c r="D443" s="0" t="n">
        <v>43</v>
      </c>
      <c r="E443" s="2" t="n">
        <f aca="false">VLOOKUP(B443,'10'!$B$2:$F$5570,4,0)</f>
        <v>-29.6505</v>
      </c>
      <c r="F443" s="2" t="n">
        <f aca="false">VLOOKUP(B443,'10'!$B$2:$F$5570,5,0)</f>
        <v>-50.7753</v>
      </c>
      <c r="G443" s="3" t="n">
        <f aca="false">VLOOKUP(B443,'10'!$B$2:$J$5570,6,0)</f>
        <v>61792.1618179862</v>
      </c>
      <c r="H443" s="0" t="n">
        <f aca="false">IFERROR(IF(I443=K443,0,1),1)</f>
        <v>0</v>
      </c>
      <c r="I443" s="0" t="s">
        <v>4827</v>
      </c>
      <c r="K443" s="4" t="str">
        <f aca="false">VLOOKUP(I443,'[1]43-RS'!K$1:K$1048576,1,0)</f>
        <v>'Taquara'</v>
      </c>
      <c r="N443" s="0" t="n">
        <v>57292</v>
      </c>
    </row>
    <row r="444" customFormat="false" ht="12.8" hidden="false" customHeight="false" outlineLevel="0" collapsed="false">
      <c r="B444" s="0" t="n">
        <v>432130</v>
      </c>
      <c r="C444" s="0" t="n">
        <v>4</v>
      </c>
      <c r="D444" s="0" t="n">
        <v>43</v>
      </c>
      <c r="E444" s="2" t="n">
        <f aca="false">VLOOKUP(B444,'10'!$B$2:$F$5570,4,0)</f>
        <v>-29.7943</v>
      </c>
      <c r="F444" s="2" t="n">
        <f aca="false">VLOOKUP(B444,'10'!$B$2:$F$5570,5,0)</f>
        <v>-51.8653</v>
      </c>
      <c r="G444" s="3" t="n">
        <f aca="false">VLOOKUP(B444,'10'!$B$2:$J$5570,6,0)</f>
        <v>28946.0664468183</v>
      </c>
      <c r="H444" s="0" t="n">
        <f aca="false">IFERROR(IF(I444=K444,0,1),1)</f>
        <v>0</v>
      </c>
      <c r="I444" s="0" t="s">
        <v>4828</v>
      </c>
      <c r="K444" s="4" t="str">
        <f aca="false">VLOOKUP(I444,'[1]43-RS'!K$1:K$1048576,1,0)</f>
        <v>'Taquari'</v>
      </c>
      <c r="N444" s="0" t="n">
        <v>26838</v>
      </c>
    </row>
    <row r="445" customFormat="false" ht="12.8" hidden="false" customHeight="false" outlineLevel="0" collapsed="false">
      <c r="B445" s="0" t="n">
        <v>432132</v>
      </c>
      <c r="C445" s="0" t="n">
        <v>4</v>
      </c>
      <c r="D445" s="0" t="n">
        <v>43</v>
      </c>
      <c r="E445" s="2" t="n">
        <f aca="false">VLOOKUP(B445,'10'!$B$2:$F$5570,4,0)</f>
        <v>-27.4005</v>
      </c>
      <c r="F445" s="2" t="n">
        <f aca="false">VLOOKUP(B445,'10'!$B$2:$F$5570,5,0)</f>
        <v>-53.4702</v>
      </c>
      <c r="G445" s="3" t="n">
        <f aca="false">VLOOKUP(B445,'10'!$B$2:$J$5570,6,0)</f>
        <v>3308.98471789398</v>
      </c>
      <c r="H445" s="0" t="n">
        <f aca="false">IFERROR(IF(I445=K445,0,1),1)</f>
        <v>1</v>
      </c>
      <c r="I445" s="0" t="s">
        <v>4829</v>
      </c>
      <c r="K445" s="4" t="e">
        <f aca="false">VLOOKUP(I445,'[1]43-RS'!K$1:K$1048576,1,0)</f>
        <v>#N/A</v>
      </c>
      <c r="N445" s="0" t="n">
        <v>3068</v>
      </c>
    </row>
    <row r="446" customFormat="false" ht="12.8" hidden="false" customHeight="false" outlineLevel="0" collapsed="false">
      <c r="B446" s="0" t="n">
        <v>432135</v>
      </c>
      <c r="C446" s="0" t="n">
        <v>4</v>
      </c>
      <c r="D446" s="0" t="n">
        <v>43</v>
      </c>
      <c r="E446" s="2" t="n">
        <f aca="false">VLOOKUP(B446,'10'!$B$2:$F$5570,4,0)</f>
        <v>-31.2843</v>
      </c>
      <c r="F446" s="2" t="n">
        <f aca="false">VLOOKUP(B446,'10'!$B$2:$F$5570,5,0)</f>
        <v>-51.088</v>
      </c>
      <c r="G446" s="3" t="n">
        <f aca="false">VLOOKUP(B446,'10'!$B$2:$J$5570,6,0)</f>
        <v>5909.36351673439</v>
      </c>
      <c r="H446" s="0" t="n">
        <f aca="false">IFERROR(IF(I446=K446,0,1),1)</f>
        <v>1</v>
      </c>
      <c r="I446" s="0" t="s">
        <v>1445</v>
      </c>
      <c r="K446" s="4" t="e">
        <f aca="false">VLOOKUP(I446,'[1]43-RS'!K$1:K$1048576,1,0)</f>
        <v>#N/A</v>
      </c>
      <c r="N446" s="0" t="n">
        <v>5479</v>
      </c>
    </row>
    <row r="447" customFormat="false" ht="12.8" hidden="false" customHeight="false" outlineLevel="0" collapsed="false">
      <c r="B447" s="0" t="n">
        <v>432140</v>
      </c>
      <c r="C447" s="0" t="n">
        <v>4</v>
      </c>
      <c r="D447" s="0" t="n">
        <v>43</v>
      </c>
      <c r="E447" s="2" t="n">
        <f aca="false">VLOOKUP(B447,'10'!$B$2:$F$5570,4,0)</f>
        <v>-27.3711</v>
      </c>
      <c r="F447" s="2" t="n">
        <f aca="false">VLOOKUP(B447,'10'!$B$2:$F$5570,5,0)</f>
        <v>-53.7585</v>
      </c>
      <c r="G447" s="3" t="n">
        <f aca="false">VLOOKUP(B447,'10'!$B$2:$J$5570,6,0)</f>
        <v>14601.3804142271</v>
      </c>
      <c r="H447" s="0" t="n">
        <f aca="false">IFERROR(IF(I447=K447,0,1),1)</f>
        <v>0</v>
      </c>
      <c r="I447" s="0" t="s">
        <v>4830</v>
      </c>
      <c r="K447" s="4" t="str">
        <f aca="false">VLOOKUP(I447,'[1]43-RS'!K$1:K$1048576,1,0)</f>
        <v>'Tenente_Portela'</v>
      </c>
      <c r="N447" s="0" t="n">
        <v>13538</v>
      </c>
    </row>
    <row r="448" customFormat="false" ht="12.8" hidden="false" customHeight="false" outlineLevel="0" collapsed="false">
      <c r="B448" s="0" t="n">
        <v>432143</v>
      </c>
      <c r="C448" s="0" t="n">
        <v>4</v>
      </c>
      <c r="D448" s="0" t="n">
        <v>43</v>
      </c>
      <c r="E448" s="2" t="n">
        <f aca="false">VLOOKUP(B448,'10'!$B$2:$F$5570,4,0)</f>
        <v>-29.5782</v>
      </c>
      <c r="F448" s="2" t="n">
        <f aca="false">VLOOKUP(B448,'10'!$B$2:$F$5570,5,0)</f>
        <v>-50.0644</v>
      </c>
      <c r="G448" s="3" t="n">
        <f aca="false">VLOOKUP(B448,'10'!$B$2:$J$5570,6,0)</f>
        <v>11958.9382503287</v>
      </c>
      <c r="H448" s="0" t="n">
        <f aca="false">IFERROR(IF(I448=K448,0,1),1)</f>
        <v>1</v>
      </c>
      <c r="I448" s="0" t="s">
        <v>4831</v>
      </c>
      <c r="K448" s="4" t="e">
        <f aca="false">VLOOKUP(I448,'[1]43-RS'!K$1:K$1048576,1,0)</f>
        <v>#N/A</v>
      </c>
      <c r="N448" s="0" t="n">
        <v>11088</v>
      </c>
    </row>
    <row r="449" customFormat="false" ht="12.8" hidden="false" customHeight="false" outlineLevel="0" collapsed="false">
      <c r="B449" s="0" t="n">
        <v>432145</v>
      </c>
      <c r="C449" s="0" t="n">
        <v>4</v>
      </c>
      <c r="D449" s="0" t="n">
        <v>43</v>
      </c>
      <c r="E449" s="2" t="n">
        <f aca="false">VLOOKUP(B449,'10'!$B$2:$F$5570,4,0)</f>
        <v>-29.4482</v>
      </c>
      <c r="F449" s="2" t="n">
        <f aca="false">VLOOKUP(B449,'10'!$B$2:$F$5570,5,0)</f>
        <v>-51.8044</v>
      </c>
      <c r="G449" s="3" t="n">
        <f aca="false">VLOOKUP(B449,'10'!$B$2:$J$5570,6,0)</f>
        <v>35242.6286316504</v>
      </c>
      <c r="H449" s="0" t="n">
        <f aca="false">IFERROR(IF(I449=K449,0,1),1)</f>
        <v>0</v>
      </c>
      <c r="I449" s="0" t="s">
        <v>4832</v>
      </c>
      <c r="K449" s="4" t="str">
        <f aca="false">VLOOKUP(I449,'[1]43-RS'!K$1:K$1048576,1,0)</f>
        <v>'Teutonia'</v>
      </c>
      <c r="N449" s="0" t="n">
        <v>32676</v>
      </c>
    </row>
    <row r="450" customFormat="false" ht="12.8" hidden="false" customHeight="false" outlineLevel="0" collapsed="false">
      <c r="B450" s="0" t="n">
        <v>432146</v>
      </c>
      <c r="C450" s="0" t="n">
        <v>4</v>
      </c>
      <c r="D450" s="0" t="n">
        <v>43</v>
      </c>
      <c r="E450" s="2" t="n">
        <f aca="false">VLOOKUP(B450,'10'!$B$2:$F$5570,4,0)</f>
        <v>-28.5712</v>
      </c>
      <c r="F450" s="2" t="n">
        <f aca="false">VLOOKUP(B450,'10'!$B$2:$F$5570,5,0)</f>
        <v>-52.5955</v>
      </c>
      <c r="G450" s="3" t="n">
        <f aca="false">VLOOKUP(B450,'10'!$B$2:$J$5570,6,0)</f>
        <v>3239.95765728602</v>
      </c>
      <c r="H450" s="0" t="n">
        <f aca="false">IFERROR(IF(I450=K450,0,1),1)</f>
        <v>1</v>
      </c>
      <c r="I450" s="0" t="s">
        <v>4833</v>
      </c>
      <c r="K450" s="4" t="e">
        <f aca="false">VLOOKUP(I450,'[1]43-RS'!K$1:K$1048576,1,0)</f>
        <v>#N/A</v>
      </c>
      <c r="N450" s="0" t="n">
        <v>3004</v>
      </c>
    </row>
    <row r="451" customFormat="false" ht="12.8" hidden="false" customHeight="false" outlineLevel="0" collapsed="false">
      <c r="B451" s="0" t="n">
        <v>432147</v>
      </c>
      <c r="C451" s="0" t="n">
        <v>4</v>
      </c>
      <c r="D451" s="0" t="n">
        <v>43</v>
      </c>
      <c r="E451" s="2" t="n">
        <f aca="false">VLOOKUP(B451,'10'!$B$2:$F$5570,4,0)</f>
        <v>-27.4022</v>
      </c>
      <c r="F451" s="2" t="n">
        <f aca="false">VLOOKUP(B451,'10'!$B$2:$F$5570,5,0)</f>
        <v>-54.0814</v>
      </c>
      <c r="G451" s="3" t="n">
        <f aca="false">VLOOKUP(B451,'10'!$B$2:$J$5570,6,0)</f>
        <v>6251.26317630818</v>
      </c>
      <c r="H451" s="0" t="n">
        <f aca="false">IFERROR(IF(I451=K451,0,1),1)</f>
        <v>1</v>
      </c>
      <c r="I451" s="0" t="s">
        <v>4834</v>
      </c>
      <c r="K451" s="4" t="e">
        <f aca="false">VLOOKUP(I451,'[1]43-RS'!K$1:K$1048576,1,0)</f>
        <v>#N/A</v>
      </c>
      <c r="N451" s="0" t="n">
        <v>5796</v>
      </c>
    </row>
    <row r="452" customFormat="false" ht="12.8" hidden="false" customHeight="false" outlineLevel="0" collapsed="false">
      <c r="B452" s="0" t="n">
        <v>432149</v>
      </c>
      <c r="C452" s="0" t="n">
        <v>4</v>
      </c>
      <c r="D452" s="0" t="n">
        <v>43</v>
      </c>
      <c r="E452" s="2" t="n">
        <f aca="false">VLOOKUP(B452,'10'!$B$2:$F$5570,4,0)</f>
        <v>-29.4782</v>
      </c>
      <c r="F452" s="2" t="n">
        <f aca="false">VLOOKUP(B452,'10'!$B$2:$F$5570,5,0)</f>
        <v>-54.2244</v>
      </c>
      <c r="G452" s="3" t="n">
        <f aca="false">VLOOKUP(B452,'10'!$B$2:$J$5570,6,0)</f>
        <v>3049.05469279214</v>
      </c>
      <c r="H452" s="0" t="n">
        <f aca="false">IFERROR(IF(I452=K452,0,1),1)</f>
        <v>1</v>
      </c>
      <c r="I452" s="0" t="s">
        <v>4835</v>
      </c>
      <c r="K452" s="4" t="e">
        <f aca="false">VLOOKUP(I452,'[1]43-RS'!K$1:K$1048576,1,0)</f>
        <v>#N/A</v>
      </c>
      <c r="N452" s="0" t="n">
        <v>2827</v>
      </c>
    </row>
    <row r="453" customFormat="false" ht="12.8" hidden="false" customHeight="false" outlineLevel="0" collapsed="false">
      <c r="B453" s="0" t="n">
        <v>432150</v>
      </c>
      <c r="C453" s="0" t="n">
        <v>4</v>
      </c>
      <c r="D453" s="0" t="n">
        <v>43</v>
      </c>
      <c r="E453" s="2" t="n">
        <f aca="false">VLOOKUP(B453,'10'!$B$2:$F$5570,4,0)</f>
        <v>-29.3334</v>
      </c>
      <c r="F453" s="2" t="n">
        <f aca="false">VLOOKUP(B453,'10'!$B$2:$F$5570,5,0)</f>
        <v>-49.7333</v>
      </c>
      <c r="G453" s="3" t="n">
        <f aca="false">VLOOKUP(B453,'10'!$B$2:$J$5570,6,0)</f>
        <v>41401.1366952667</v>
      </c>
      <c r="H453" s="0" t="n">
        <f aca="false">IFERROR(IF(I453=K453,0,1),1)</f>
        <v>0</v>
      </c>
      <c r="I453" s="0" t="s">
        <v>4836</v>
      </c>
      <c r="K453" s="4" t="str">
        <f aca="false">VLOOKUP(I453,'[1]43-RS'!K$1:K$1048576,1,0)</f>
        <v>'Torres'</v>
      </c>
      <c r="N453" s="0" t="n">
        <v>38386</v>
      </c>
    </row>
    <row r="454" customFormat="false" ht="12.8" hidden="false" customHeight="false" outlineLevel="0" collapsed="false">
      <c r="B454" s="0" t="n">
        <v>432160</v>
      </c>
      <c r="C454" s="0" t="n">
        <v>4</v>
      </c>
      <c r="D454" s="0" t="n">
        <v>43</v>
      </c>
      <c r="E454" s="2" t="n">
        <f aca="false">VLOOKUP(B454,'10'!$B$2:$F$5570,4,0)</f>
        <v>-29.9841</v>
      </c>
      <c r="F454" s="2" t="n">
        <f aca="false">VLOOKUP(B454,'10'!$B$2:$F$5570,5,0)</f>
        <v>-50.1322</v>
      </c>
      <c r="G454" s="3" t="n">
        <f aca="false">VLOOKUP(B454,'10'!$B$2:$J$5570,6,0)</f>
        <v>54747.0874446865</v>
      </c>
      <c r="H454" s="0" t="n">
        <f aca="false">IFERROR(IF(I454=K454,0,1),1)</f>
        <v>0</v>
      </c>
      <c r="I454" s="0" t="s">
        <v>4837</v>
      </c>
      <c r="K454" s="4" t="str">
        <f aca="false">VLOOKUP(I454,'[1]43-RS'!K$1:K$1048576,1,0)</f>
        <v>'Tramandai'</v>
      </c>
      <c r="N454" s="0" t="n">
        <v>50760</v>
      </c>
    </row>
    <row r="455" customFormat="false" ht="12.8" hidden="false" customHeight="false" outlineLevel="0" collapsed="false">
      <c r="B455" s="0" t="n">
        <v>432162</v>
      </c>
      <c r="C455" s="0" t="n">
        <v>4</v>
      </c>
      <c r="D455" s="0" t="n">
        <v>43</v>
      </c>
      <c r="E455" s="2" t="n">
        <f aca="false">VLOOKUP(B455,'10'!$B$2:$F$5570,4,0)</f>
        <v>-29.2977</v>
      </c>
      <c r="F455" s="2" t="n">
        <f aca="false">VLOOKUP(B455,'10'!$B$2:$F$5570,5,0)</f>
        <v>-52.0532</v>
      </c>
      <c r="G455" s="3" t="n">
        <f aca="false">VLOOKUP(B455,'10'!$B$2:$J$5570,6,0)</f>
        <v>2522.72335565646</v>
      </c>
      <c r="H455" s="0" t="n">
        <f aca="false">IFERROR(IF(I455=K455,0,1),1)</f>
        <v>1</v>
      </c>
      <c r="I455" s="0" t="s">
        <v>4838</v>
      </c>
      <c r="K455" s="4" t="e">
        <f aca="false">VLOOKUP(I455,'[1]43-RS'!K$1:K$1048576,1,0)</f>
        <v>#N/A</v>
      </c>
      <c r="N455" s="0" t="n">
        <v>2339</v>
      </c>
    </row>
    <row r="456" customFormat="false" ht="12.8" hidden="false" customHeight="false" outlineLevel="0" collapsed="false">
      <c r="B456" s="0" t="n">
        <v>432163</v>
      </c>
      <c r="C456" s="0" t="n">
        <v>4</v>
      </c>
      <c r="D456" s="0" t="n">
        <v>43</v>
      </c>
      <c r="E456" s="2" t="n">
        <f aca="false">VLOOKUP(B456,'10'!$B$2:$F$5570,4,0)</f>
        <v>-27.5003</v>
      </c>
      <c r="F456" s="2" t="n">
        <f aca="false">VLOOKUP(B456,'10'!$B$2:$F$5570,5,0)</f>
        <v>-52.1448</v>
      </c>
      <c r="G456" s="3" t="n">
        <f aca="false">VLOOKUP(B456,'10'!$B$2:$J$5570,6,0)</f>
        <v>2904.52928464422</v>
      </c>
      <c r="H456" s="0" t="n">
        <f aca="false">IFERROR(IF(I456=K456,0,1),1)</f>
        <v>1</v>
      </c>
      <c r="I456" s="0" t="s">
        <v>4839</v>
      </c>
      <c r="K456" s="4" t="e">
        <f aca="false">VLOOKUP(I456,'[1]43-RS'!K$1:K$1048576,1,0)</f>
        <v>#N/A</v>
      </c>
      <c r="N456" s="0" t="n">
        <v>2693</v>
      </c>
    </row>
    <row r="457" customFormat="false" ht="12.8" hidden="false" customHeight="false" outlineLevel="0" collapsed="false">
      <c r="B457" s="0" t="n">
        <v>432166</v>
      </c>
      <c r="C457" s="0" t="n">
        <v>4</v>
      </c>
      <c r="D457" s="0" t="n">
        <v>43</v>
      </c>
      <c r="E457" s="2" t="n">
        <f aca="false">VLOOKUP(B457,'10'!$B$2:$F$5570,4,0)</f>
        <v>-29.4487</v>
      </c>
      <c r="F457" s="2" t="n">
        <f aca="false">VLOOKUP(B457,'10'!$B$2:$F$5570,5,0)</f>
        <v>-49.9275</v>
      </c>
      <c r="G457" s="3" t="n">
        <f aca="false">VLOOKUP(B457,'10'!$B$2:$J$5570,6,0)</f>
        <v>11852.1620159508</v>
      </c>
      <c r="H457" s="0" t="n">
        <f aca="false">IFERROR(IF(I457=K457,0,1),1)</f>
        <v>1</v>
      </c>
      <c r="I457" s="0" t="s">
        <v>4840</v>
      </c>
      <c r="K457" s="4" t="e">
        <f aca="false">VLOOKUP(I457,'[1]43-RS'!K$1:K$1048576,1,0)</f>
        <v>#N/A</v>
      </c>
      <c r="N457" s="0" t="n">
        <v>10989</v>
      </c>
    </row>
    <row r="458" customFormat="false" ht="12.8" hidden="false" customHeight="false" outlineLevel="0" collapsed="false">
      <c r="B458" s="0" t="n">
        <v>432170</v>
      </c>
      <c r="C458" s="0" t="n">
        <v>4</v>
      </c>
      <c r="D458" s="0" t="n">
        <v>43</v>
      </c>
      <c r="E458" s="2" t="n">
        <f aca="false">VLOOKUP(B458,'10'!$B$2:$F$5570,4,0)</f>
        <v>-29.5137</v>
      </c>
      <c r="F458" s="2" t="n">
        <f aca="false">VLOOKUP(B458,'10'!$B$2:$F$5570,5,0)</f>
        <v>-50.7739</v>
      </c>
      <c r="G458" s="3" t="n">
        <f aca="false">VLOOKUP(B458,'10'!$B$2:$J$5570,6,0)</f>
        <v>30023.5357209956</v>
      </c>
      <c r="H458" s="0" t="n">
        <f aca="false">IFERROR(IF(I458=K458,0,1),1)</f>
        <v>0</v>
      </c>
      <c r="I458" s="0" t="s">
        <v>4841</v>
      </c>
      <c r="K458" s="4" t="str">
        <f aca="false">VLOOKUP(I458,'[1]43-RS'!K$1:K$1048576,1,0)</f>
        <v>'Tres_Coroas'</v>
      </c>
      <c r="N458" s="0" t="n">
        <v>27837</v>
      </c>
    </row>
    <row r="459" customFormat="false" ht="12.8" hidden="false" customHeight="false" outlineLevel="0" collapsed="false">
      <c r="B459" s="0" t="n">
        <v>432180</v>
      </c>
      <c r="C459" s="0" t="n">
        <v>4</v>
      </c>
      <c r="D459" s="0" t="n">
        <v>43</v>
      </c>
      <c r="E459" s="2" t="n">
        <f aca="false">VLOOKUP(B459,'10'!$B$2:$F$5570,4,0)</f>
        <v>-27.78</v>
      </c>
      <c r="F459" s="2" t="n">
        <f aca="false">VLOOKUP(B459,'10'!$B$2:$F$5570,5,0)</f>
        <v>-54.2357</v>
      </c>
      <c r="G459" s="3" t="n">
        <f aca="false">VLOOKUP(B459,'10'!$B$2:$J$5570,6,0)</f>
        <v>25818.2777630202</v>
      </c>
      <c r="H459" s="0" t="n">
        <f aca="false">IFERROR(IF(I459=K459,0,1),1)</f>
        <v>0</v>
      </c>
      <c r="I459" s="0" t="s">
        <v>4842</v>
      </c>
      <c r="K459" s="4" t="str">
        <f aca="false">VLOOKUP(I459,'[1]43-RS'!K$1:K$1048576,1,0)</f>
        <v>'Tres_De_Maio'</v>
      </c>
      <c r="N459" s="0" t="n">
        <v>23938</v>
      </c>
    </row>
    <row r="460" customFormat="false" ht="12.8" hidden="false" customHeight="false" outlineLevel="0" collapsed="false">
      <c r="B460" s="0" t="n">
        <v>432183</v>
      </c>
      <c r="C460" s="0" t="n">
        <v>4</v>
      </c>
      <c r="D460" s="0" t="n">
        <v>43</v>
      </c>
      <c r="E460" s="2" t="n">
        <f aca="false">VLOOKUP(B460,'10'!$B$2:$F$5570,4,0)</f>
        <v>-29.5384</v>
      </c>
      <c r="F460" s="2" t="n">
        <f aca="false">VLOOKUP(B460,'10'!$B$2:$F$5570,5,0)</f>
        <v>-50.0708</v>
      </c>
      <c r="G460" s="3" t="n">
        <f aca="false">VLOOKUP(B460,'10'!$B$2:$J$5570,6,0)</f>
        <v>2939.0428149482</v>
      </c>
      <c r="H460" s="0" t="n">
        <f aca="false">IFERROR(IF(I460=K460,0,1),1)</f>
        <v>1</v>
      </c>
      <c r="I460" s="0" t="s">
        <v>4843</v>
      </c>
      <c r="K460" s="4" t="e">
        <f aca="false">VLOOKUP(I460,'[1]43-RS'!K$1:K$1048576,1,0)</f>
        <v>#N/A</v>
      </c>
      <c r="N460" s="0" t="n">
        <v>2725</v>
      </c>
    </row>
    <row r="461" customFormat="false" ht="12.8" hidden="false" customHeight="false" outlineLevel="0" collapsed="false">
      <c r="B461" s="0" t="n">
        <v>432185</v>
      </c>
      <c r="C461" s="0" t="n">
        <v>4</v>
      </c>
      <c r="D461" s="0" t="n">
        <v>43</v>
      </c>
      <c r="E461" s="2" t="n">
        <f aca="false">VLOOKUP(B461,'10'!$B$2:$F$5570,4,0)</f>
        <v>-27.6139</v>
      </c>
      <c r="F461" s="2" t="n">
        <f aca="false">VLOOKUP(B461,'10'!$B$2:$F$5570,5,0)</f>
        <v>-52.8437</v>
      </c>
      <c r="G461" s="3" t="n">
        <f aca="false">VLOOKUP(B461,'10'!$B$2:$J$5570,6,0)</f>
        <v>4628.04870419917</v>
      </c>
      <c r="H461" s="0" t="n">
        <f aca="false">IFERROR(IF(I461=K461,0,1),1)</f>
        <v>1</v>
      </c>
      <c r="I461" s="0" t="s">
        <v>4844</v>
      </c>
      <c r="K461" s="4" t="e">
        <f aca="false">VLOOKUP(I461,'[1]43-RS'!K$1:K$1048576,1,0)</f>
        <v>#N/A</v>
      </c>
      <c r="N461" s="0" t="n">
        <v>4291</v>
      </c>
    </row>
    <row r="462" customFormat="false" ht="12.8" hidden="false" customHeight="false" outlineLevel="0" collapsed="false">
      <c r="B462" s="0" t="n">
        <v>432190</v>
      </c>
      <c r="C462" s="0" t="n">
        <v>4</v>
      </c>
      <c r="D462" s="0" t="n">
        <v>43</v>
      </c>
      <c r="E462" s="2" t="n">
        <f aca="false">VLOOKUP(B462,'10'!$B$2:$F$5570,4,0)</f>
        <v>-27.4555</v>
      </c>
      <c r="F462" s="2" t="n">
        <f aca="false">VLOOKUP(B462,'10'!$B$2:$F$5570,5,0)</f>
        <v>-53.9296</v>
      </c>
      <c r="G462" s="3" t="n">
        <f aca="false">VLOOKUP(B462,'10'!$B$2:$J$5570,6,0)</f>
        <v>25845.2414585702</v>
      </c>
      <c r="H462" s="0" t="n">
        <f aca="false">IFERROR(IF(I462=K462,0,1),1)</f>
        <v>0</v>
      </c>
      <c r="I462" s="0" t="s">
        <v>4845</v>
      </c>
      <c r="K462" s="4" t="str">
        <f aca="false">VLOOKUP(I462,'[1]43-RS'!K$1:K$1048576,1,0)</f>
        <v>'Tres_Passos'</v>
      </c>
      <c r="N462" s="0" t="n">
        <v>23963</v>
      </c>
    </row>
    <row r="463" customFormat="false" ht="12.8" hidden="false" customHeight="false" outlineLevel="0" collapsed="false">
      <c r="B463" s="0" t="n">
        <v>432195</v>
      </c>
      <c r="C463" s="0" t="n">
        <v>4</v>
      </c>
      <c r="D463" s="0" t="n">
        <v>43</v>
      </c>
      <c r="E463" s="2" t="n">
        <f aca="false">VLOOKUP(B463,'10'!$B$2:$F$5570,4,0)</f>
        <v>-27.5239</v>
      </c>
      <c r="F463" s="2" t="n">
        <f aca="false">VLOOKUP(B463,'10'!$B$2:$F$5570,5,0)</f>
        <v>-52.8956</v>
      </c>
      <c r="G463" s="3" t="n">
        <f aca="false">VLOOKUP(B463,'10'!$B$2:$J$5570,6,0)</f>
        <v>6269.59848928217</v>
      </c>
      <c r="H463" s="0" t="n">
        <f aca="false">IFERROR(IF(I463=K463,0,1),1)</f>
        <v>0</v>
      </c>
      <c r="I463" s="0" t="s">
        <v>4846</v>
      </c>
      <c r="K463" s="4" t="str">
        <f aca="false">VLOOKUP(I463,'[1]43-RS'!K$1:K$1048576,1,0)</f>
        <v>'Trindade_Do_Sul'</v>
      </c>
      <c r="N463" s="0" t="n">
        <v>5813</v>
      </c>
    </row>
    <row r="464" customFormat="false" ht="12.8" hidden="false" customHeight="false" outlineLevel="0" collapsed="false">
      <c r="B464" s="0" t="n">
        <v>432200</v>
      </c>
      <c r="C464" s="0" t="n">
        <v>4</v>
      </c>
      <c r="D464" s="0" t="n">
        <v>43</v>
      </c>
      <c r="E464" s="2" t="n">
        <f aca="false">VLOOKUP(B464,'10'!$B$2:$F$5570,4,0)</f>
        <v>-29.9291</v>
      </c>
      <c r="F464" s="2" t="n">
        <f aca="false">VLOOKUP(B464,'10'!$B$2:$F$5570,5,0)</f>
        <v>-51.7075</v>
      </c>
      <c r="G464" s="3" t="n">
        <f aca="false">VLOOKUP(B464,'10'!$B$2:$J$5570,6,0)</f>
        <v>31501.1462371347</v>
      </c>
      <c r="H464" s="0" t="n">
        <f aca="false">IFERROR(IF(I464=K464,0,1),1)</f>
        <v>0</v>
      </c>
      <c r="I464" s="0" t="s">
        <v>1448</v>
      </c>
      <c r="K464" s="4" t="str">
        <f aca="false">VLOOKUP(I464,'[1]43-RS'!K$1:K$1048576,1,0)</f>
        <v>'Triunfo'</v>
      </c>
      <c r="N464" s="0" t="n">
        <v>29207</v>
      </c>
    </row>
    <row r="465" customFormat="false" ht="12.8" hidden="false" customHeight="false" outlineLevel="0" collapsed="false">
      <c r="B465" s="0" t="n">
        <v>432210</v>
      </c>
      <c r="C465" s="0" t="n">
        <v>4</v>
      </c>
      <c r="D465" s="0" t="n">
        <v>43</v>
      </c>
      <c r="E465" s="2" t="n">
        <f aca="false">VLOOKUP(B465,'10'!$B$2:$F$5570,4,0)</f>
        <v>-27.6573</v>
      </c>
      <c r="F465" s="2" t="n">
        <f aca="false">VLOOKUP(B465,'10'!$B$2:$F$5570,5,0)</f>
        <v>-54.4439</v>
      </c>
      <c r="G465" s="3" t="n">
        <f aca="false">VLOOKUP(B465,'10'!$B$2:$J$5570,6,0)</f>
        <v>6161.74370708223</v>
      </c>
      <c r="H465" s="0" t="n">
        <f aca="false">IFERROR(IF(I465=K465,0,1),1)</f>
        <v>0</v>
      </c>
      <c r="I465" s="0" t="s">
        <v>4847</v>
      </c>
      <c r="K465" s="4" t="str">
        <f aca="false">VLOOKUP(I465,'[1]43-RS'!K$1:K$1048576,1,0)</f>
        <v>'Tucunduva'</v>
      </c>
      <c r="N465" s="0" t="n">
        <v>5713</v>
      </c>
    </row>
    <row r="466" customFormat="false" ht="12.8" hidden="false" customHeight="false" outlineLevel="0" collapsed="false">
      <c r="B466" s="0" t="n">
        <v>432215</v>
      </c>
      <c r="C466" s="0" t="n">
        <v>4</v>
      </c>
      <c r="D466" s="0" t="n">
        <v>43</v>
      </c>
      <c r="E466" s="2" t="n">
        <f aca="false">VLOOKUP(B466,'10'!$B$2:$F$5570,4,0)</f>
        <v>-29.1039</v>
      </c>
      <c r="F466" s="2" t="n">
        <f aca="false">VLOOKUP(B466,'10'!$B$2:$F$5570,5,0)</f>
        <v>-52.9538</v>
      </c>
      <c r="G466" s="3" t="n">
        <f aca="false">VLOOKUP(B466,'10'!$B$2:$J$5570,6,0)</f>
        <v>4918.17806831699</v>
      </c>
      <c r="H466" s="0" t="n">
        <f aca="false">IFERROR(IF(I466=K466,0,1),1)</f>
        <v>1</v>
      </c>
      <c r="I466" s="0" t="s">
        <v>4848</v>
      </c>
      <c r="K466" s="4" t="e">
        <f aca="false">VLOOKUP(I466,'[1]43-RS'!K$1:K$1048576,1,0)</f>
        <v>#N/A</v>
      </c>
      <c r="N466" s="0" t="n">
        <v>4560</v>
      </c>
    </row>
    <row r="467" customFormat="false" ht="12.8" hidden="false" customHeight="false" outlineLevel="0" collapsed="false">
      <c r="B467" s="0" t="n">
        <v>432218</v>
      </c>
      <c r="C467" s="0" t="n">
        <v>4</v>
      </c>
      <c r="D467" s="0" t="n">
        <v>43</v>
      </c>
      <c r="E467" s="2" t="n">
        <f aca="false">VLOOKUP(B467,'10'!$B$2:$F$5570,4,0)</f>
        <v>-27.9241</v>
      </c>
      <c r="F467" s="2" t="n">
        <f aca="false">VLOOKUP(B467,'10'!$B$2:$F$5570,5,0)</f>
        <v>-51.5383</v>
      </c>
      <c r="G467" s="3" t="n">
        <f aca="false">VLOOKUP(B467,'10'!$B$2:$J$5570,6,0)</f>
        <v>1602.72206349102</v>
      </c>
      <c r="H467" s="0" t="n">
        <f aca="false">IFERROR(IF(I467=K467,0,1),1)</f>
        <v>1</v>
      </c>
      <c r="I467" s="0" t="s">
        <v>4849</v>
      </c>
      <c r="K467" s="4" t="e">
        <f aca="false">VLOOKUP(I467,'[1]43-RS'!K$1:K$1048576,1,0)</f>
        <v>#N/A</v>
      </c>
      <c r="N467" s="0" t="n">
        <v>1486</v>
      </c>
    </row>
    <row r="468" customFormat="false" ht="12.8" hidden="false" customHeight="false" outlineLevel="0" collapsed="false">
      <c r="B468" s="0" t="n">
        <v>432220</v>
      </c>
      <c r="C468" s="0" t="n">
        <v>4</v>
      </c>
      <c r="D468" s="0" t="n">
        <v>43</v>
      </c>
      <c r="E468" s="2" t="n">
        <f aca="false">VLOOKUP(B468,'10'!$B$2:$F$5570,4,0)</f>
        <v>-29.0858</v>
      </c>
      <c r="F468" s="2" t="n">
        <f aca="false">VLOOKUP(B468,'10'!$B$2:$F$5570,5,0)</f>
        <v>-53.8445</v>
      </c>
      <c r="G468" s="3" t="n">
        <f aca="false">VLOOKUP(B468,'10'!$B$2:$J$5570,6,0)</f>
        <v>25695.3233113123</v>
      </c>
      <c r="H468" s="0" t="n">
        <f aca="false">IFERROR(IF(I468=K468,0,1),1)</f>
        <v>0</v>
      </c>
      <c r="I468" s="0" t="s">
        <v>4850</v>
      </c>
      <c r="K468" s="4" t="str">
        <f aca="false">VLOOKUP(I468,'[1]43-RS'!K$1:K$1048576,1,0)</f>
        <v>'Tupancireta'</v>
      </c>
      <c r="N468" s="0" t="n">
        <v>23824</v>
      </c>
    </row>
    <row r="469" customFormat="false" ht="12.8" hidden="false" customHeight="false" outlineLevel="0" collapsed="false">
      <c r="B469" s="0" t="n">
        <v>432225</v>
      </c>
      <c r="C469" s="0" t="n">
        <v>4</v>
      </c>
      <c r="D469" s="0" t="n">
        <v>43</v>
      </c>
      <c r="E469" s="2" t="n">
        <f aca="false">VLOOKUP(B469,'10'!$B$2:$F$5570,4,0)</f>
        <v>-29.4772</v>
      </c>
      <c r="F469" s="2" t="n">
        <f aca="false">VLOOKUP(B469,'10'!$B$2:$F$5570,5,0)</f>
        <v>-51.4174</v>
      </c>
      <c r="G469" s="3" t="n">
        <f aca="false">VLOOKUP(B469,'10'!$B$2:$J$5570,6,0)</f>
        <v>5141.43746747086</v>
      </c>
      <c r="H469" s="0" t="n">
        <f aca="false">IFERROR(IF(I469=K469,0,1),1)</f>
        <v>1</v>
      </c>
      <c r="I469" s="0" t="s">
        <v>4851</v>
      </c>
      <c r="K469" s="4" t="e">
        <f aca="false">VLOOKUP(I469,'[1]43-RS'!K$1:K$1048576,1,0)</f>
        <v>#N/A</v>
      </c>
      <c r="N469" s="0" t="n">
        <v>4767</v>
      </c>
    </row>
    <row r="470" customFormat="false" ht="12.8" hidden="false" customHeight="false" outlineLevel="0" collapsed="false">
      <c r="B470" s="0" t="n">
        <v>432230</v>
      </c>
      <c r="C470" s="0" t="n">
        <v>4</v>
      </c>
      <c r="D470" s="0" t="n">
        <v>43</v>
      </c>
      <c r="E470" s="2" t="n">
        <f aca="false">VLOOKUP(B470,'10'!$B$2:$F$5570,4,0)</f>
        <v>-27.7598</v>
      </c>
      <c r="F470" s="2" t="n">
        <f aca="false">VLOOKUP(B470,'10'!$B$2:$F$5570,5,0)</f>
        <v>-54.4814</v>
      </c>
      <c r="G470" s="3" t="n">
        <f aca="false">VLOOKUP(B470,'10'!$B$2:$J$5570,6,0)</f>
        <v>8606.81161955474</v>
      </c>
      <c r="H470" s="0" t="n">
        <f aca="false">IFERROR(IF(I470=K470,0,1),1)</f>
        <v>0</v>
      </c>
      <c r="I470" s="0" t="s">
        <v>4852</v>
      </c>
      <c r="K470" s="4" t="str">
        <f aca="false">VLOOKUP(I470,'[1]43-RS'!K$1:K$1048576,1,0)</f>
        <v>'Tuparendi'</v>
      </c>
      <c r="N470" s="0" t="n">
        <v>7980</v>
      </c>
    </row>
    <row r="471" customFormat="false" ht="12.8" hidden="false" customHeight="false" outlineLevel="0" collapsed="false">
      <c r="B471" s="0" t="n">
        <v>432232</v>
      </c>
      <c r="C471" s="0" t="n">
        <v>4</v>
      </c>
      <c r="D471" s="0" t="n">
        <v>43</v>
      </c>
      <c r="E471" s="2" t="n">
        <f aca="false">VLOOKUP(B471,'10'!$B$2:$F$5570,4,0)</f>
        <v>-31.4173</v>
      </c>
      <c r="F471" s="2" t="n">
        <f aca="false">VLOOKUP(B471,'10'!$B$2:$F$5570,5,0)</f>
        <v>-52.1706</v>
      </c>
      <c r="G471" s="3" t="n">
        <f aca="false">VLOOKUP(B471,'10'!$B$2:$J$5570,6,0)</f>
        <v>3726.38272500772</v>
      </c>
      <c r="H471" s="0" t="n">
        <f aca="false">IFERROR(IF(I471=K471,0,1),1)</f>
        <v>1</v>
      </c>
      <c r="I471" s="0" t="s">
        <v>4853</v>
      </c>
      <c r="K471" s="4" t="e">
        <f aca="false">VLOOKUP(I471,'[1]43-RS'!K$1:K$1048576,1,0)</f>
        <v>#N/A</v>
      </c>
      <c r="N471" s="0" t="n">
        <v>3455</v>
      </c>
    </row>
    <row r="472" customFormat="false" ht="12.8" hidden="false" customHeight="false" outlineLevel="0" collapsed="false">
      <c r="B472" s="0" t="n">
        <v>432234</v>
      </c>
      <c r="C472" s="0" t="n">
        <v>4</v>
      </c>
      <c r="D472" s="0" t="n">
        <v>43</v>
      </c>
      <c r="E472" s="2" t="n">
        <f aca="false">VLOOKUP(B472,'10'!$B$2:$F$5570,4,0)</f>
        <v>-28.0404</v>
      </c>
      <c r="F472" s="2" t="n">
        <f aca="false">VLOOKUP(B472,'10'!$B$2:$F$5570,5,0)</f>
        <v>-54.686</v>
      </c>
      <c r="G472" s="3" t="n">
        <f aca="false">VLOOKUP(B472,'10'!$B$2:$J$5570,6,0)</f>
        <v>2209.94448727665</v>
      </c>
      <c r="H472" s="0" t="n">
        <f aca="false">IFERROR(IF(I472=K472,0,1),1)</f>
        <v>1</v>
      </c>
      <c r="I472" s="0" t="s">
        <v>4854</v>
      </c>
      <c r="K472" s="4" t="e">
        <f aca="false">VLOOKUP(I472,'[1]43-RS'!K$1:K$1048576,1,0)</f>
        <v>#N/A</v>
      </c>
      <c r="N472" s="0" t="n">
        <v>2049</v>
      </c>
    </row>
    <row r="473" customFormat="false" ht="12.8" hidden="false" customHeight="false" outlineLevel="0" collapsed="false">
      <c r="B473" s="0" t="n">
        <v>432235</v>
      </c>
      <c r="C473" s="0" t="n">
        <v>4</v>
      </c>
      <c r="D473" s="0" t="n">
        <v>43</v>
      </c>
      <c r="E473" s="2" t="n">
        <f aca="false">VLOOKUP(B473,'10'!$B$2:$F$5570,4,0)</f>
        <v>-28.7833</v>
      </c>
      <c r="F473" s="2" t="n">
        <f aca="false">VLOOKUP(B473,'10'!$B$2:$F$5570,5,0)</f>
        <v>-52.0238</v>
      </c>
      <c r="G473" s="3" t="n">
        <f aca="false">VLOOKUP(B473,'10'!$B$2:$J$5570,6,0)</f>
        <v>1285.62900382321</v>
      </c>
      <c r="H473" s="0" t="n">
        <f aca="false">IFERROR(IF(I473=K473,0,1),1)</f>
        <v>1</v>
      </c>
      <c r="I473" s="0" t="s">
        <v>4855</v>
      </c>
      <c r="K473" s="4" t="e">
        <f aca="false">VLOOKUP(I473,'[1]43-RS'!K$1:K$1048576,1,0)</f>
        <v>#N/A</v>
      </c>
      <c r="N473" s="0" t="n">
        <v>1192</v>
      </c>
    </row>
    <row r="474" customFormat="false" ht="12.8" hidden="false" customHeight="false" outlineLevel="0" collapsed="false">
      <c r="B474" s="0" t="n">
        <v>432237</v>
      </c>
      <c r="C474" s="0" t="n">
        <v>4</v>
      </c>
      <c r="D474" s="0" t="n">
        <v>43</v>
      </c>
      <c r="E474" s="2" t="n">
        <f aca="false">VLOOKUP(B474,'10'!$B$2:$F$5570,4,0)</f>
        <v>-29.04</v>
      </c>
      <c r="F474" s="2" t="n">
        <f aca="false">VLOOKUP(B474,'10'!$B$2:$F$5570,5,0)</f>
        <v>-55.1517</v>
      </c>
      <c r="G474" s="3" t="n">
        <f aca="false">VLOOKUP(B474,'10'!$B$2:$J$5570,6,0)</f>
        <v>2538.90157298645</v>
      </c>
      <c r="H474" s="0" t="n">
        <f aca="false">IFERROR(IF(I474=K474,0,1),1)</f>
        <v>1</v>
      </c>
      <c r="I474" s="0" t="s">
        <v>4856</v>
      </c>
      <c r="K474" s="4" t="e">
        <f aca="false">VLOOKUP(I474,'[1]43-RS'!K$1:K$1048576,1,0)</f>
        <v>#N/A</v>
      </c>
      <c r="N474" s="0" t="n">
        <v>2354</v>
      </c>
    </row>
    <row r="475" customFormat="false" ht="12.8" hidden="false" customHeight="false" outlineLevel="0" collapsed="false">
      <c r="B475" s="0" t="n">
        <v>432240</v>
      </c>
      <c r="C475" s="0" t="n">
        <v>4</v>
      </c>
      <c r="D475" s="0" t="n">
        <v>43</v>
      </c>
      <c r="E475" s="2" t="n">
        <f aca="false">VLOOKUP(B475,'10'!$B$2:$F$5570,4,0)</f>
        <v>-29.7614</v>
      </c>
      <c r="F475" s="2" t="n">
        <f aca="false">VLOOKUP(B475,'10'!$B$2:$F$5570,5,0)</f>
        <v>-57.0853</v>
      </c>
      <c r="G475" s="3" t="n">
        <f aca="false">VLOOKUP(B475,'10'!$B$2:$J$5570,6,0)</f>
        <v>137060.778671854</v>
      </c>
      <c r="H475" s="0" t="n">
        <f aca="false">IFERROR(IF(I475=K475,0,1),1)</f>
        <v>0</v>
      </c>
      <c r="I475" s="0" t="s">
        <v>4857</v>
      </c>
      <c r="K475" s="4" t="str">
        <f aca="false">VLOOKUP(I475,'[1]43-RS'!K$1:K$1048576,1,0)</f>
        <v>'Uruguaiana'</v>
      </c>
      <c r="N475" s="0" t="n">
        <v>127079</v>
      </c>
    </row>
    <row r="476" customFormat="false" ht="12.8" hidden="false" customHeight="false" outlineLevel="0" collapsed="false">
      <c r="B476" s="0" t="n">
        <v>432250</v>
      </c>
      <c r="C476" s="0" t="n">
        <v>4</v>
      </c>
      <c r="D476" s="0" t="n">
        <v>43</v>
      </c>
      <c r="E476" s="2" t="n">
        <f aca="false">VLOOKUP(B476,'10'!$B$2:$F$5570,4,0)</f>
        <v>-28.5079</v>
      </c>
      <c r="F476" s="2" t="n">
        <f aca="false">VLOOKUP(B476,'10'!$B$2:$F$5570,5,0)</f>
        <v>-50.9418</v>
      </c>
      <c r="G476" s="3" t="n">
        <f aca="false">VLOOKUP(B476,'10'!$B$2:$J$5570,6,0)</f>
        <v>71018.0598873686</v>
      </c>
      <c r="H476" s="0" t="n">
        <f aca="false">IFERROR(IF(I476=K476,0,1),1)</f>
        <v>0</v>
      </c>
      <c r="I476" s="0" t="s">
        <v>4858</v>
      </c>
      <c r="K476" s="4" t="str">
        <f aca="false">VLOOKUP(I476,'[1]43-RS'!K$1:K$1048576,1,0)</f>
        <v>'Vacaria'</v>
      </c>
      <c r="N476" s="0" t="n">
        <v>65846</v>
      </c>
    </row>
    <row r="477" customFormat="false" ht="12.8" hidden="false" customHeight="false" outlineLevel="0" collapsed="false">
      <c r="B477" s="0" t="n">
        <v>432252</v>
      </c>
      <c r="C477" s="0" t="n">
        <v>4</v>
      </c>
      <c r="D477" s="0" t="n">
        <v>43</v>
      </c>
      <c r="E477" s="2" t="n">
        <f aca="false">VLOOKUP(B477,'10'!$B$2:$F$5570,4,0)</f>
        <v>-29.7864</v>
      </c>
      <c r="F477" s="2" t="n">
        <f aca="false">VLOOKUP(B477,'10'!$B$2:$F$5570,5,0)</f>
        <v>-52.1857</v>
      </c>
      <c r="G477" s="3" t="n">
        <f aca="false">VLOOKUP(B477,'10'!$B$2:$J$5570,6,0)</f>
        <v>3752.2678727357</v>
      </c>
      <c r="H477" s="0" t="n">
        <f aca="false">IFERROR(IF(I477=K477,0,1),1)</f>
        <v>1</v>
      </c>
      <c r="I477" s="0" t="s">
        <v>4859</v>
      </c>
      <c r="K477" s="4" t="e">
        <f aca="false">VLOOKUP(I477,'[1]43-RS'!K$1:K$1048576,1,0)</f>
        <v>#N/A</v>
      </c>
      <c r="N477" s="0" t="n">
        <v>3479</v>
      </c>
    </row>
    <row r="478" customFormat="false" ht="12.8" hidden="false" customHeight="false" outlineLevel="0" collapsed="false">
      <c r="B478" s="0" t="n">
        <v>432253</v>
      </c>
      <c r="C478" s="0" t="n">
        <v>4</v>
      </c>
      <c r="D478" s="0" t="n">
        <v>43</v>
      </c>
      <c r="E478" s="2" t="n">
        <f aca="false">VLOOKUP(B478,'10'!$B$2:$F$5570,4,0)</f>
        <v>-29.5967</v>
      </c>
      <c r="F478" s="2" t="n">
        <f aca="false">VLOOKUP(B478,'10'!$B$2:$F$5570,5,0)</f>
        <v>-52.6839</v>
      </c>
      <c r="G478" s="3" t="n">
        <f aca="false">VLOOKUP(B478,'10'!$B$2:$J$5570,6,0)</f>
        <v>12653.5230476963</v>
      </c>
      <c r="H478" s="0" t="n">
        <f aca="false">IFERROR(IF(I478=K478,0,1),1)</f>
        <v>0</v>
      </c>
      <c r="I478" s="0" t="s">
        <v>4860</v>
      </c>
      <c r="K478" s="4" t="str">
        <f aca="false">VLOOKUP(I478,'[1]43-RS'!K$1:K$1048576,1,0)</f>
        <v>'Vale_Do_Sol'</v>
      </c>
      <c r="N478" s="0" t="n">
        <v>11732</v>
      </c>
    </row>
    <row r="479" customFormat="false" ht="12.8" hidden="false" customHeight="false" outlineLevel="0" collapsed="false">
      <c r="B479" s="0" t="n">
        <v>432254</v>
      </c>
      <c r="C479" s="0" t="n">
        <v>4</v>
      </c>
      <c r="D479" s="0" t="n">
        <v>43</v>
      </c>
      <c r="E479" s="2" t="n">
        <f aca="false">VLOOKUP(B479,'10'!$B$2:$F$5570,4,0)</f>
        <v>-29.3919</v>
      </c>
      <c r="F479" s="2" t="n">
        <f aca="false">VLOOKUP(B479,'10'!$B$2:$F$5570,5,0)</f>
        <v>-51.2559</v>
      </c>
      <c r="G479" s="3" t="n">
        <f aca="false">VLOOKUP(B479,'10'!$B$2:$J$5570,6,0)</f>
        <v>6300.87637612015</v>
      </c>
      <c r="H479" s="0" t="n">
        <f aca="false">IFERROR(IF(I479=K479,0,1),1)</f>
        <v>1</v>
      </c>
      <c r="I479" s="0" t="s">
        <v>4861</v>
      </c>
      <c r="K479" s="4" t="e">
        <f aca="false">VLOOKUP(I479,'[1]43-RS'!K$1:K$1048576,1,0)</f>
        <v>#N/A</v>
      </c>
      <c r="N479" s="0" t="n">
        <v>5842</v>
      </c>
    </row>
    <row r="480" customFormat="false" ht="12.8" hidden="false" customHeight="false" outlineLevel="0" collapsed="false">
      <c r="B480" s="0" t="n">
        <v>432255</v>
      </c>
      <c r="C480" s="0" t="n">
        <v>4</v>
      </c>
      <c r="D480" s="0" t="n">
        <v>43</v>
      </c>
      <c r="E480" s="2" t="n">
        <f aca="false">VLOOKUP(B480,'10'!$B$2:$F$5570,4,0)</f>
        <v>-28.4758</v>
      </c>
      <c r="F480" s="2" t="n">
        <f aca="false">VLOOKUP(B480,'10'!$B$2:$F$5570,5,0)</f>
        <v>-51.8447</v>
      </c>
      <c r="G480" s="3" t="n">
        <f aca="false">VLOOKUP(B480,'10'!$B$2:$J$5570,6,0)</f>
        <v>2269.26461748661</v>
      </c>
      <c r="H480" s="0" t="n">
        <f aca="false">IFERROR(IF(I480=K480,0,1),1)</f>
        <v>1</v>
      </c>
      <c r="I480" s="0" t="s">
        <v>4862</v>
      </c>
      <c r="K480" s="4" t="e">
        <f aca="false">VLOOKUP(I480,'[1]43-RS'!K$1:K$1048576,1,0)</f>
        <v>#N/A</v>
      </c>
      <c r="N480" s="0" t="n">
        <v>2104</v>
      </c>
    </row>
    <row r="481" customFormat="false" ht="12.8" hidden="false" customHeight="false" outlineLevel="0" collapsed="false">
      <c r="B481" s="0" t="n">
        <v>432260</v>
      </c>
      <c r="C481" s="0" t="n">
        <v>4</v>
      </c>
      <c r="D481" s="0" t="n">
        <v>43</v>
      </c>
      <c r="E481" s="2" t="n">
        <f aca="false">VLOOKUP(B481,'10'!$B$2:$F$5570,4,0)</f>
        <v>-29.6143</v>
      </c>
      <c r="F481" s="2" t="n">
        <f aca="false">VLOOKUP(B481,'10'!$B$2:$F$5570,5,0)</f>
        <v>-52.1932</v>
      </c>
      <c r="G481" s="3" t="n">
        <f aca="false">VLOOKUP(B481,'10'!$B$2:$J$5570,6,0)</f>
        <v>76703.0854571271</v>
      </c>
      <c r="H481" s="0" t="n">
        <f aca="false">IFERROR(IF(I481=K481,0,1),1)</f>
        <v>0</v>
      </c>
      <c r="I481" s="0" t="s">
        <v>4863</v>
      </c>
      <c r="K481" s="4" t="str">
        <f aca="false">VLOOKUP(I481,'[1]43-RS'!K$1:K$1048576,1,0)</f>
        <v>'Venancio_Aires'</v>
      </c>
      <c r="N481" s="0" t="n">
        <v>71117</v>
      </c>
    </row>
    <row r="482" customFormat="false" ht="12.8" hidden="false" customHeight="false" outlineLevel="0" collapsed="false">
      <c r="B482" s="0" t="n">
        <v>432270</v>
      </c>
      <c r="C482" s="0" t="n">
        <v>4</v>
      </c>
      <c r="D482" s="0" t="n">
        <v>43</v>
      </c>
      <c r="E482" s="2" t="n">
        <f aca="false">VLOOKUP(B482,'10'!$B$2:$F$5570,4,0)</f>
        <v>-29.7184</v>
      </c>
      <c r="F482" s="2" t="n">
        <f aca="false">VLOOKUP(B482,'10'!$B$2:$F$5570,5,0)</f>
        <v>-52.5152</v>
      </c>
      <c r="G482" s="3" t="n">
        <f aca="false">VLOOKUP(B482,'10'!$B$2:$J$5570,6,0)</f>
        <v>28708.7859259784</v>
      </c>
      <c r="H482" s="0" t="n">
        <f aca="false">IFERROR(IF(I482=K482,0,1),1)</f>
        <v>0</v>
      </c>
      <c r="I482" s="0" t="s">
        <v>1246</v>
      </c>
      <c r="K482" s="4" t="str">
        <f aca="false">VLOOKUP(I482,'[1]43-RS'!K$1:K$1048576,1,0)</f>
        <v>'Vera_Cruz'</v>
      </c>
      <c r="N482" s="0" t="n">
        <v>26618</v>
      </c>
    </row>
    <row r="483" customFormat="false" ht="12.8" hidden="false" customHeight="false" outlineLevel="0" collapsed="false">
      <c r="B483" s="0" t="n">
        <v>432280</v>
      </c>
      <c r="C483" s="0" t="n">
        <v>4</v>
      </c>
      <c r="D483" s="0" t="n">
        <v>43</v>
      </c>
      <c r="E483" s="2" t="n">
        <f aca="false">VLOOKUP(B483,'10'!$B$2:$F$5570,4,0)</f>
        <v>-28.9312</v>
      </c>
      <c r="F483" s="2" t="n">
        <f aca="false">VLOOKUP(B483,'10'!$B$2:$F$5570,5,0)</f>
        <v>-51.5516</v>
      </c>
      <c r="G483" s="3" t="n">
        <f aca="false">VLOOKUP(B483,'10'!$B$2:$J$5570,6,0)</f>
        <v>27973.2163113749</v>
      </c>
      <c r="H483" s="0" t="n">
        <f aca="false">IFERROR(IF(I483=K483,0,1),1)</f>
        <v>0</v>
      </c>
      <c r="I483" s="0" t="s">
        <v>4864</v>
      </c>
      <c r="K483" s="4" t="str">
        <f aca="false">VLOOKUP(I483,'[1]43-RS'!K$1:K$1048576,1,0)</f>
        <v>'Veranopolis'</v>
      </c>
      <c r="N483" s="0" t="n">
        <v>25936</v>
      </c>
    </row>
    <row r="484" customFormat="false" ht="12.8" hidden="false" customHeight="false" outlineLevel="0" collapsed="false">
      <c r="B484" s="0" t="n">
        <v>432285</v>
      </c>
      <c r="C484" s="0" t="n">
        <v>4</v>
      </c>
      <c r="D484" s="0" t="n">
        <v>43</v>
      </c>
      <c r="E484" s="2" t="n">
        <f aca="false">VLOOKUP(B484,'10'!$B$2:$F$5570,4,0)</f>
        <v>-29.0655</v>
      </c>
      <c r="F484" s="2" t="n">
        <f aca="false">VLOOKUP(B484,'10'!$B$2:$F$5570,5,0)</f>
        <v>-51.8625</v>
      </c>
      <c r="G484" s="3" t="n">
        <f aca="false">VLOOKUP(B484,'10'!$B$2:$J$5570,6,0)</f>
        <v>1979.13525336879</v>
      </c>
      <c r="H484" s="0" t="n">
        <f aca="false">IFERROR(IF(I484=K484,0,1),1)</f>
        <v>1</v>
      </c>
      <c r="I484" s="0" t="s">
        <v>4865</v>
      </c>
      <c r="K484" s="4" t="e">
        <f aca="false">VLOOKUP(I484,'[1]43-RS'!K$1:K$1048576,1,0)</f>
        <v>#N/A</v>
      </c>
      <c r="N484" s="0" t="n">
        <v>1835</v>
      </c>
    </row>
    <row r="485" customFormat="false" ht="12.8" hidden="false" customHeight="false" outlineLevel="0" collapsed="false">
      <c r="B485" s="0" t="n">
        <v>432290</v>
      </c>
      <c r="C485" s="0" t="n">
        <v>4</v>
      </c>
      <c r="D485" s="0" t="n">
        <v>43</v>
      </c>
      <c r="E485" s="2" t="n">
        <f aca="false">VLOOKUP(B485,'10'!$B$2:$F$5570,4,0)</f>
        <v>-27.5716</v>
      </c>
      <c r="F485" s="2" t="n">
        <f aca="false">VLOOKUP(B485,'10'!$B$2:$F$5570,5,0)</f>
        <v>-52.0211</v>
      </c>
      <c r="G485" s="3" t="n">
        <f aca="false">VLOOKUP(B485,'10'!$B$2:$J$5570,6,0)</f>
        <v>5203.99324114682</v>
      </c>
      <c r="H485" s="0" t="n">
        <f aca="false">IFERROR(IF(I485=K485,0,1),1)</f>
        <v>0</v>
      </c>
      <c r="I485" s="0" t="s">
        <v>4866</v>
      </c>
      <c r="K485" s="4" t="str">
        <f aca="false">VLOOKUP(I485,'[1]43-RS'!K$1:K$1048576,1,0)</f>
        <v>'Viadutos'</v>
      </c>
      <c r="N485" s="0" t="n">
        <v>4825</v>
      </c>
    </row>
    <row r="486" customFormat="false" ht="12.8" hidden="false" customHeight="false" outlineLevel="0" collapsed="false">
      <c r="B486" s="0" t="n">
        <v>432300</v>
      </c>
      <c r="C486" s="0" t="n">
        <v>4</v>
      </c>
      <c r="D486" s="0" t="n">
        <v>43</v>
      </c>
      <c r="E486" s="2" t="n">
        <f aca="false">VLOOKUP(B486,'10'!$B$2:$F$5570,4,0)</f>
        <v>-30.0819</v>
      </c>
      <c r="F486" s="2" t="n">
        <f aca="false">VLOOKUP(B486,'10'!$B$2:$F$5570,5,0)</f>
        <v>-51.0194</v>
      </c>
      <c r="G486" s="3" t="n">
        <f aca="false">VLOOKUP(B486,'10'!$B$2:$J$5570,6,0)</f>
        <v>274060.080117854</v>
      </c>
      <c r="H486" s="0" t="n">
        <f aca="false">IFERROR(IF(I486=K486,0,1),1)</f>
        <v>0</v>
      </c>
      <c r="I486" s="0" t="s">
        <v>4867</v>
      </c>
      <c r="K486" s="4" t="str">
        <f aca="false">VLOOKUP(I486,'[1]43-RS'!K$1:K$1048576,1,0)</f>
        <v>'Viamao'</v>
      </c>
      <c r="N486" s="0" t="n">
        <v>254101</v>
      </c>
    </row>
    <row r="487" customFormat="false" ht="12.8" hidden="false" customHeight="false" outlineLevel="0" collapsed="false">
      <c r="B487" s="0" t="n">
        <v>432310</v>
      </c>
      <c r="C487" s="0" t="n">
        <v>4</v>
      </c>
      <c r="D487" s="0" t="n">
        <v>43</v>
      </c>
      <c r="E487" s="2" t="n">
        <f aca="false">VLOOKUP(B487,'10'!$B$2:$F$5570,4,0)</f>
        <v>-27.1607</v>
      </c>
      <c r="F487" s="2" t="n">
        <f aca="false">VLOOKUP(B487,'10'!$B$2:$F$5570,5,0)</f>
        <v>-53.4022</v>
      </c>
      <c r="G487" s="3" t="n">
        <f aca="false">VLOOKUP(B487,'10'!$B$2:$J$5570,6,0)</f>
        <v>5117.70941538687</v>
      </c>
      <c r="H487" s="0" t="n">
        <f aca="false">IFERROR(IF(I487=K487,0,1),1)</f>
        <v>1</v>
      </c>
      <c r="I487" s="0" t="s">
        <v>4868</v>
      </c>
      <c r="K487" s="4" t="e">
        <f aca="false">VLOOKUP(I487,'[1]43-RS'!K$1:K$1048576,1,0)</f>
        <v>#N/A</v>
      </c>
      <c r="N487" s="0" t="n">
        <v>4745</v>
      </c>
    </row>
    <row r="488" customFormat="false" ht="12.8" hidden="false" customHeight="false" outlineLevel="0" collapsed="false">
      <c r="B488" s="0" t="n">
        <v>432320</v>
      </c>
      <c r="C488" s="0" t="n">
        <v>4</v>
      </c>
      <c r="D488" s="0" t="n">
        <v>43</v>
      </c>
      <c r="E488" s="2" t="n">
        <f aca="false">VLOOKUP(B488,'10'!$B$2:$F$5570,4,0)</f>
        <v>-28.5632</v>
      </c>
      <c r="F488" s="2" t="n">
        <f aca="false">VLOOKUP(B488,'10'!$B$2:$F$5570,5,0)</f>
        <v>-52.7495</v>
      </c>
      <c r="G488" s="3" t="n">
        <f aca="false">VLOOKUP(B488,'10'!$B$2:$J$5570,6,0)</f>
        <v>3132.10287508608</v>
      </c>
      <c r="H488" s="0" t="n">
        <f aca="false">IFERROR(IF(I488=K488,0,1),1)</f>
        <v>1</v>
      </c>
      <c r="I488" s="0" t="s">
        <v>4869</v>
      </c>
      <c r="K488" s="4" t="e">
        <f aca="false">VLOOKUP(I488,'[1]43-RS'!K$1:K$1048576,1,0)</f>
        <v>#N/A</v>
      </c>
      <c r="N488" s="0" t="n">
        <v>2904</v>
      </c>
    </row>
    <row r="489" customFormat="false" ht="12.8" hidden="false" customHeight="false" outlineLevel="0" collapsed="false">
      <c r="B489" s="0" t="n">
        <v>432330</v>
      </c>
      <c r="C489" s="0" t="n">
        <v>4</v>
      </c>
      <c r="D489" s="0" t="n">
        <v>43</v>
      </c>
      <c r="E489" s="2" t="n">
        <f aca="false">VLOOKUP(B489,'10'!$B$2:$F$5570,4,0)</f>
        <v>-28.8598</v>
      </c>
      <c r="F489" s="2" t="n">
        <f aca="false">VLOOKUP(B489,'10'!$B$2:$F$5570,5,0)</f>
        <v>-51.5504</v>
      </c>
      <c r="G489" s="3" t="n">
        <f aca="false">VLOOKUP(B489,'10'!$B$2:$J$5570,6,0)</f>
        <v>3639.02035142577</v>
      </c>
      <c r="H489" s="0" t="n">
        <f aca="false">IFERROR(IF(I489=K489,0,1),1)</f>
        <v>1</v>
      </c>
      <c r="I489" s="0" t="s">
        <v>4870</v>
      </c>
      <c r="K489" s="4" t="e">
        <f aca="false">VLOOKUP(I489,'[1]43-RS'!K$1:K$1048576,1,0)</f>
        <v>#N/A</v>
      </c>
      <c r="N489" s="0" t="n">
        <v>3374</v>
      </c>
    </row>
    <row r="490" customFormat="false" ht="12.8" hidden="false" customHeight="false" outlineLevel="0" collapsed="false">
      <c r="B490" s="0" t="n">
        <v>432335</v>
      </c>
      <c r="C490" s="0" t="n">
        <v>4</v>
      </c>
      <c r="D490" s="0" t="n">
        <v>43</v>
      </c>
      <c r="E490" s="2" t="n">
        <f aca="false">VLOOKUP(B490,'10'!$B$2:$F$5570,4,0)</f>
        <v>-28.1062</v>
      </c>
      <c r="F490" s="2" t="n">
        <f aca="false">VLOOKUP(B490,'10'!$B$2:$F$5570,5,0)</f>
        <v>-52.1438</v>
      </c>
      <c r="G490" s="3" t="n">
        <f aca="false">VLOOKUP(B490,'10'!$B$2:$J$5570,6,0)</f>
        <v>2267.10752184261</v>
      </c>
      <c r="H490" s="0" t="n">
        <f aca="false">IFERROR(IF(I490=K490,0,1),1)</f>
        <v>1</v>
      </c>
      <c r="I490" s="0" t="s">
        <v>4871</v>
      </c>
      <c r="K490" s="4" t="e">
        <f aca="false">VLOOKUP(I490,'[1]43-RS'!K$1:K$1048576,1,0)</f>
        <v>#N/A</v>
      </c>
      <c r="N490" s="0" t="n">
        <v>2102</v>
      </c>
    </row>
    <row r="491" customFormat="false" ht="12.8" hidden="false" customHeight="false" outlineLevel="0" collapsed="false">
      <c r="B491" s="0" t="n">
        <v>432340</v>
      </c>
      <c r="C491" s="0" t="n">
        <v>4</v>
      </c>
      <c r="D491" s="0" t="n">
        <v>43</v>
      </c>
      <c r="E491" s="2" t="n">
        <f aca="false">VLOOKUP(B491,'10'!$B$2:$F$5570,4,0)</f>
        <v>-28.5359</v>
      </c>
      <c r="F491" s="2" t="n">
        <f aca="false">VLOOKUP(B491,'10'!$B$2:$F$5570,5,0)</f>
        <v>-52.1486</v>
      </c>
      <c r="G491" s="3" t="n">
        <f aca="false">VLOOKUP(B491,'10'!$B$2:$J$5570,6,0)</f>
        <v>4694.91866916313</v>
      </c>
      <c r="H491" s="0" t="n">
        <f aca="false">IFERROR(IF(I491=K491,0,1),1)</f>
        <v>1</v>
      </c>
      <c r="I491" s="0" t="s">
        <v>4872</v>
      </c>
      <c r="K491" s="4" t="e">
        <f aca="false">VLOOKUP(I491,'[1]43-RS'!K$1:K$1048576,1,0)</f>
        <v>#N/A</v>
      </c>
      <c r="N491" s="0" t="n">
        <v>4353</v>
      </c>
    </row>
    <row r="492" customFormat="false" ht="12.8" hidden="false" customHeight="false" outlineLevel="0" collapsed="false">
      <c r="B492" s="0" t="n">
        <v>432345</v>
      </c>
      <c r="C492" s="0" t="n">
        <v>4</v>
      </c>
      <c r="D492" s="0" t="n">
        <v>43</v>
      </c>
      <c r="E492" s="2" t="n">
        <f aca="false">VLOOKUP(B492,'10'!$B$2:$F$5570,4,0)</f>
        <v>-30.3461</v>
      </c>
      <c r="F492" s="2" t="n">
        <f aca="false">VLOOKUP(B492,'10'!$B$2:$F$5570,5,0)</f>
        <v>-53.876</v>
      </c>
      <c r="G492" s="3" t="n">
        <f aca="false">VLOOKUP(B492,'10'!$B$2:$J$5570,6,0)</f>
        <v>4619.42032162317</v>
      </c>
      <c r="H492" s="0" t="n">
        <f aca="false">IFERROR(IF(I492=K492,0,1),1)</f>
        <v>1</v>
      </c>
      <c r="I492" s="0" t="s">
        <v>4873</v>
      </c>
      <c r="K492" s="4" t="e">
        <f aca="false">VLOOKUP(I492,'[1]43-RS'!K$1:K$1048576,1,0)</f>
        <v>#N/A</v>
      </c>
      <c r="N492" s="0" t="n">
        <v>4283</v>
      </c>
    </row>
    <row r="493" customFormat="false" ht="12.8" hidden="false" customHeight="false" outlineLevel="0" collapsed="false">
      <c r="B493" s="0" t="n">
        <v>432350</v>
      </c>
      <c r="C493" s="0" t="n">
        <v>4</v>
      </c>
      <c r="D493" s="0" t="n">
        <v>43</v>
      </c>
      <c r="E493" s="2" t="n">
        <f aca="false">VLOOKUP(B493,'10'!$B$2:$F$5570,4,0)</f>
        <v>-27.3686</v>
      </c>
      <c r="F493" s="2" t="n">
        <f aca="false">VLOOKUP(B493,'10'!$B$2:$F$5570,5,0)</f>
        <v>-53.4919</v>
      </c>
      <c r="G493" s="3" t="n">
        <f aca="false">VLOOKUP(B493,'10'!$B$2:$J$5570,6,0)</f>
        <v>2983.26327565018</v>
      </c>
      <c r="H493" s="0" t="n">
        <f aca="false">IFERROR(IF(I493=K493,0,1),1)</f>
        <v>1</v>
      </c>
      <c r="I493" s="0" t="s">
        <v>4874</v>
      </c>
      <c r="K493" s="4" t="e">
        <f aca="false">VLOOKUP(I493,'[1]43-RS'!K$1:K$1048576,1,0)</f>
        <v>#N/A</v>
      </c>
      <c r="N493" s="0" t="n">
        <v>2766</v>
      </c>
    </row>
    <row r="494" customFormat="false" ht="12.8" hidden="false" customHeight="false" outlineLevel="0" collapsed="false">
      <c r="B494" s="0" t="n">
        <v>432360</v>
      </c>
      <c r="C494" s="0" t="n">
        <v>4</v>
      </c>
      <c r="D494" s="0" t="n">
        <v>43</v>
      </c>
      <c r="E494" s="2" t="n">
        <f aca="false">VLOOKUP(B494,'10'!$B$2:$F$5570,4,0)</f>
        <v>-28.8052</v>
      </c>
      <c r="F494" s="2" t="n">
        <f aca="false">VLOOKUP(B494,'10'!$B$2:$F$5570,5,0)</f>
        <v>-51.7947</v>
      </c>
      <c r="G494" s="3" t="n">
        <f aca="false">VLOOKUP(B494,'10'!$B$2:$J$5570,6,0)</f>
        <v>1687.92734142897</v>
      </c>
      <c r="H494" s="0" t="n">
        <f aca="false">IFERROR(IF(I494=K494,0,1),1)</f>
        <v>1</v>
      </c>
      <c r="I494" s="0" t="s">
        <v>4875</v>
      </c>
      <c r="K494" s="4" t="e">
        <f aca="false">VLOOKUP(I494,'[1]43-RS'!K$1:K$1048576,1,0)</f>
        <v>#N/A</v>
      </c>
      <c r="N494" s="0" t="n">
        <v>1565</v>
      </c>
    </row>
    <row r="495" customFormat="false" ht="12.8" hidden="false" customHeight="false" outlineLevel="0" collapsed="false">
      <c r="B495" s="0" t="n">
        <v>432370</v>
      </c>
      <c r="C495" s="0" t="n">
        <v>4</v>
      </c>
      <c r="D495" s="0" t="n">
        <v>43</v>
      </c>
      <c r="E495" s="2" t="n">
        <f aca="false">VLOOKUP(B495,'10'!$B$2:$F$5570,4,0)</f>
        <v>-27.2902</v>
      </c>
      <c r="F495" s="2" t="n">
        <f aca="false">VLOOKUP(B495,'10'!$B$2:$F$5570,5,0)</f>
        <v>-53.6974</v>
      </c>
      <c r="G495" s="3" t="n">
        <f aca="false">VLOOKUP(B495,'10'!$B$2:$J$5570,6,0)</f>
        <v>3070.62564923212</v>
      </c>
      <c r="H495" s="0" t="n">
        <f aca="false">IFERROR(IF(I495=K495,0,1),1)</f>
        <v>1</v>
      </c>
      <c r="I495" s="0" t="s">
        <v>4876</v>
      </c>
      <c r="K495" s="4" t="e">
        <f aca="false">VLOOKUP(I495,'[1]43-RS'!K$1:K$1048576,1,0)</f>
        <v>#N/A</v>
      </c>
      <c r="N495" s="0" t="n">
        <v>2847</v>
      </c>
    </row>
    <row r="496" customFormat="false" ht="12.8" hidden="false" customHeight="false" outlineLevel="0" collapsed="false">
      <c r="B496" s="0" t="n">
        <v>432375</v>
      </c>
      <c r="C496" s="0" t="n">
        <v>4</v>
      </c>
      <c r="D496" s="0" t="n">
        <v>43</v>
      </c>
      <c r="E496" s="2" t="n">
        <f aca="false">VLOOKUP(B496,'10'!$B$2:$F$5570,4,0)</f>
        <v>-28.3516</v>
      </c>
      <c r="F496" s="2" t="n">
        <f aca="false">VLOOKUP(B496,'10'!$B$2:$F$5570,5,0)</f>
        <v>-54.504</v>
      </c>
      <c r="G496" s="3" t="n">
        <f aca="false">VLOOKUP(B496,'10'!$B$2:$J$5570,6,0)</f>
        <v>3426.5464304919</v>
      </c>
      <c r="H496" s="0" t="n">
        <f aca="false">IFERROR(IF(I496=K496,0,1),1)</f>
        <v>1</v>
      </c>
      <c r="I496" s="0" t="s">
        <v>4877</v>
      </c>
      <c r="K496" s="4" t="e">
        <f aca="false">VLOOKUP(I496,'[1]43-RS'!K$1:K$1048576,1,0)</f>
        <v>#N/A</v>
      </c>
      <c r="N496" s="0" t="n">
        <v>3177</v>
      </c>
    </row>
    <row r="497" customFormat="false" ht="12.8" hidden="false" customHeight="false" outlineLevel="0" collapsed="false">
      <c r="B497" s="0" t="n">
        <v>432377</v>
      </c>
      <c r="C497" s="0" t="n">
        <v>4</v>
      </c>
      <c r="D497" s="0" t="n">
        <v>43</v>
      </c>
      <c r="E497" s="2" t="n">
        <f aca="false">VLOOKUP(B497,'10'!$B$2:$F$5570,4,0)</f>
        <v>-29.4263</v>
      </c>
      <c r="F497" s="2" t="n">
        <f aca="false">VLOOKUP(B497,'10'!$B$2:$F$5570,5,0)</f>
        <v>-51.7645</v>
      </c>
      <c r="G497" s="3" t="n">
        <f aca="false">VLOOKUP(B497,'10'!$B$2:$J$5570,6,0)</f>
        <v>3233.48637035402</v>
      </c>
      <c r="H497" s="0" t="n">
        <f aca="false">IFERROR(IF(I497=K497,0,1),1)</f>
        <v>1</v>
      </c>
      <c r="I497" s="0" t="s">
        <v>4878</v>
      </c>
      <c r="K497" s="4" t="e">
        <f aca="false">VLOOKUP(I497,'[1]43-RS'!K$1:K$1048576,1,0)</f>
        <v>#N/A</v>
      </c>
      <c r="N497" s="0" t="n">
        <v>2998</v>
      </c>
    </row>
    <row r="498" customFormat="false" ht="12.8" hidden="false" customHeight="false" outlineLevel="0" collapsed="false">
      <c r="B498" s="0" t="n">
        <v>432380</v>
      </c>
      <c r="C498" s="0" t="n">
        <v>4</v>
      </c>
      <c r="D498" s="0" t="n">
        <v>43</v>
      </c>
      <c r="E498" s="2" t="n">
        <f aca="false">VLOOKUP(B498,'10'!$B$2:$F$5570,4,0)</f>
        <v>-29.8065</v>
      </c>
      <c r="F498" s="2" t="n">
        <f aca="false">VLOOKUP(B498,'10'!$B$2:$F$5570,5,0)</f>
        <v>-50.0519</v>
      </c>
      <c r="G498" s="3" t="n">
        <f aca="false">VLOOKUP(B498,'10'!$B$2:$J$5570,6,0)</f>
        <v>17283.7288475394</v>
      </c>
      <c r="H498" s="0" t="n">
        <f aca="false">IFERROR(IF(I498=K498,0,1),1)</f>
        <v>1</v>
      </c>
      <c r="I498" s="0" t="s">
        <v>4879</v>
      </c>
      <c r="K498" s="4" t="e">
        <f aca="false">VLOOKUP(I498,'[1]43-RS'!K$1:K$1048576,1,0)</f>
        <v>#N/A</v>
      </c>
      <c r="N498" s="0" t="n">
        <v>16025</v>
      </c>
    </row>
    <row r="499" customFormat="false" ht="12.8" hidden="false" customHeight="false" outlineLevel="0" collapsed="false">
      <c r="G499" s="3"/>
    </row>
    <row r="500" customFormat="false" ht="12.8" hidden="false" customHeight="false" outlineLevel="0" collapsed="false">
      <c r="G500" s="8" t="n">
        <f aca="false">SUM(G2:G498)</f>
        <v>12219520.7968628</v>
      </c>
      <c r="N500" s="9" t="n">
        <f aca="false">SUM(N2:N498)</f>
        <v>11329605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82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500020</v>
      </c>
      <c r="C2" s="0" t="n">
        <v>5</v>
      </c>
      <c r="D2" s="0" t="n">
        <v>50</v>
      </c>
      <c r="E2" s="2" t="n">
        <f aca="false">VLOOKUP(B2,'10'!$B$2:$F$5570,4,0)</f>
        <v>-20.4452</v>
      </c>
      <c r="F2" s="2" t="n">
        <f aca="false">VLOOKUP(B2,'10'!$B$2:$F$5570,5,0)</f>
        <v>-52.879</v>
      </c>
      <c r="G2" s="3" t="n">
        <f aca="false">VLOOKUP(B2,'10'!$B$2:$J$5570,6,0)</f>
        <v>16455.4041202439</v>
      </c>
      <c r="H2" s="0" t="n">
        <f aca="false">IFERROR(IF(I2=K2,0,1),1)</f>
        <v>0</v>
      </c>
      <c r="I2" s="0" t="s">
        <v>4880</v>
      </c>
      <c r="K2" s="4" t="str">
        <f aca="false">VLOOKUP(I2,'[1]50-MS'!K$1:K$1048576,1,0)</f>
        <v>'Agua_Clara'</v>
      </c>
      <c r="N2" s="0" t="n">
        <v>15257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500025</v>
      </c>
      <c r="C3" s="0" t="n">
        <v>5</v>
      </c>
      <c r="D3" s="0" t="n">
        <v>50</v>
      </c>
      <c r="E3" s="2" t="n">
        <f aca="false">VLOOKUP(B3,'10'!$B$2:$F$5570,4,0)</f>
        <v>-18.3255</v>
      </c>
      <c r="F3" s="2" t="n">
        <f aca="false">VLOOKUP(B3,'10'!$B$2:$F$5570,5,0)</f>
        <v>-53.7042</v>
      </c>
      <c r="G3" s="3" t="n">
        <f aca="false">VLOOKUP(B3,'10'!$B$2:$J$5570,6,0)</f>
        <v>5681.78992629252</v>
      </c>
      <c r="H3" s="0" t="n">
        <f aca="false">IFERROR(IF(I3=K3,0,1),1)</f>
        <v>1</v>
      </c>
      <c r="I3" s="0" t="s">
        <v>4881</v>
      </c>
      <c r="K3" s="4" t="e">
        <f aca="false">VLOOKUP(I3,'[1]50-MS'!K$1:K$1048576,1,0)</f>
        <v>#N/A</v>
      </c>
      <c r="N3" s="0" t="n">
        <v>5268</v>
      </c>
      <c r="Q3" s="0" t="s">
        <v>4</v>
      </c>
      <c r="R3" s="0" t="n">
        <f aca="false">AVERAGE($G$1:$G$80)</f>
        <v>37517.3952082797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500060</v>
      </c>
      <c r="C4" s="0" t="n">
        <v>5</v>
      </c>
      <c r="D4" s="0" t="n">
        <v>50</v>
      </c>
      <c r="E4" s="2" t="n">
        <f aca="false">VLOOKUP(B4,'10'!$B$2:$F$5570,4,0)</f>
        <v>-23.1058</v>
      </c>
      <c r="F4" s="2" t="n">
        <f aca="false">VLOOKUP(B4,'10'!$B$2:$F$5570,5,0)</f>
        <v>-55.2253</v>
      </c>
      <c r="G4" s="3" t="n">
        <f aca="false">VLOOKUP(B4,'10'!$B$2:$J$5570,6,0)</f>
        <v>42018.0660494503</v>
      </c>
      <c r="H4" s="0" t="n">
        <f aca="false">IFERROR(IF(I4=K4,0,1),1)</f>
        <v>0</v>
      </c>
      <c r="I4" s="0" t="s">
        <v>4882</v>
      </c>
      <c r="K4" s="4" t="str">
        <f aca="false">VLOOKUP(I4,'[1]50-MS'!K$1:K$1048576,1,0)</f>
        <v>'Amambai'</v>
      </c>
      <c r="N4" s="0" t="n">
        <v>38958</v>
      </c>
      <c r="Q4" s="0" t="s">
        <v>6</v>
      </c>
      <c r="R4" s="0" t="n">
        <f aca="false">SQRT(VAR($G$1:$G$80)/COUNT($G$1:$G$80))</f>
        <v>12351.1711168528</v>
      </c>
      <c r="T4" s="0" t="n">
        <v>2</v>
      </c>
      <c r="U4" s="3" t="n">
        <f aca="false">R7</f>
        <v>8422.37994199285</v>
      </c>
      <c r="V4" s="7" t="s">
        <v>7</v>
      </c>
    </row>
    <row r="5" customFormat="false" ht="12.8" hidden="false" customHeight="false" outlineLevel="0" collapsed="false">
      <c r="B5" s="0" t="n">
        <v>500070</v>
      </c>
      <c r="C5" s="0" t="n">
        <v>5</v>
      </c>
      <c r="D5" s="0" t="n">
        <v>50</v>
      </c>
      <c r="E5" s="2" t="n">
        <f aca="false">VLOOKUP(B5,'10'!$B$2:$F$5570,4,0)</f>
        <v>-20.4823</v>
      </c>
      <c r="F5" s="2" t="n">
        <f aca="false">VLOOKUP(B5,'10'!$B$2:$F$5570,5,0)</f>
        <v>-55.8104</v>
      </c>
      <c r="G5" s="3" t="n">
        <f aca="false">VLOOKUP(B5,'10'!$B$2:$J$5570,6,0)</f>
        <v>27101.7496711994</v>
      </c>
      <c r="H5" s="0" t="n">
        <f aca="false">IFERROR(IF(I5=K5,0,1),1)</f>
        <v>0</v>
      </c>
      <c r="I5" s="0" t="s">
        <v>4883</v>
      </c>
      <c r="K5" s="4" t="str">
        <f aca="false">VLOOKUP(I5,'[1]50-MS'!K$1:K$1048576,1,0)</f>
        <v>'Anastacio'</v>
      </c>
      <c r="N5" s="0" t="n">
        <v>25128</v>
      </c>
      <c r="Q5" s="0" t="s">
        <v>9</v>
      </c>
      <c r="R5" s="0" t="e">
        <f aca="false">MODE($G$1:$G$80)</f>
        <v>#VALUE!</v>
      </c>
      <c r="T5" s="0" t="n">
        <v>3</v>
      </c>
      <c r="U5" s="3" t="n">
        <f aca="false">R6</f>
        <v>16455.4041202439</v>
      </c>
      <c r="V5" s="7" t="s">
        <v>10</v>
      </c>
    </row>
    <row r="6" customFormat="false" ht="12.8" hidden="false" customHeight="false" outlineLevel="0" collapsed="false">
      <c r="B6" s="0" t="n">
        <v>500080</v>
      </c>
      <c r="C6" s="0" t="n">
        <v>5</v>
      </c>
      <c r="D6" s="0" t="n">
        <v>50</v>
      </c>
      <c r="E6" s="2" t="n">
        <f aca="false">VLOOKUP(B6,'10'!$B$2:$F$5570,4,0)</f>
        <v>-22.1852</v>
      </c>
      <c r="F6" s="2" t="n">
        <f aca="false">VLOOKUP(B6,'10'!$B$2:$F$5570,5,0)</f>
        <v>-52.7191</v>
      </c>
      <c r="G6" s="3" t="n">
        <f aca="false">VLOOKUP(B6,'10'!$B$2:$J$5570,6,0)</f>
        <v>9699.38056324007</v>
      </c>
      <c r="H6" s="0" t="n">
        <f aca="false">IFERROR(IF(I6=K6,0,1),1)</f>
        <v>0</v>
      </c>
      <c r="I6" s="0" t="s">
        <v>4884</v>
      </c>
      <c r="K6" s="4" t="str">
        <f aca="false">VLOOKUP(I6,'[1]50-MS'!K$1:K$1048576,1,0)</f>
        <v>'Anaurilandia'</v>
      </c>
      <c r="N6" s="0" t="n">
        <v>8993</v>
      </c>
      <c r="Q6" s="0" t="s">
        <v>12</v>
      </c>
      <c r="R6" s="0" t="n">
        <f aca="false">MEDIAN($G$1:$G$80)</f>
        <v>16455.4041202439</v>
      </c>
    </row>
    <row r="7" customFormat="false" ht="12.8" hidden="false" customHeight="false" outlineLevel="0" collapsed="false">
      <c r="B7" s="0" t="n">
        <v>500085</v>
      </c>
      <c r="C7" s="0" t="n">
        <v>5</v>
      </c>
      <c r="D7" s="0" t="n">
        <v>50</v>
      </c>
      <c r="E7" s="2" t="n">
        <f aca="false">VLOOKUP(B7,'10'!$B$2:$F$5570,4,0)</f>
        <v>-22.1527</v>
      </c>
      <c r="F7" s="2" t="n">
        <f aca="false">VLOOKUP(B7,'10'!$B$2:$F$5570,5,0)</f>
        <v>-53.7708</v>
      </c>
      <c r="G7" s="3" t="n">
        <f aca="false">VLOOKUP(B7,'10'!$B$2:$J$5570,6,0)</f>
        <v>11454.177869633</v>
      </c>
      <c r="H7" s="0" t="n">
        <f aca="false">IFERROR(IF(I7=K7,0,1),1)</f>
        <v>0</v>
      </c>
      <c r="I7" s="0" t="s">
        <v>4885</v>
      </c>
      <c r="K7" s="4" t="str">
        <f aca="false">VLOOKUP(I7,'[1]50-MS'!K$1:K$1048576,1,0)</f>
        <v>'Angelica'</v>
      </c>
      <c r="N7" s="0" t="n">
        <v>10620</v>
      </c>
      <c r="Q7" s="0" t="s">
        <v>14</v>
      </c>
      <c r="R7" s="0" t="n">
        <f aca="false">QUARTILE($G$1:$G$80, 1)</f>
        <v>8422.37994199285</v>
      </c>
    </row>
    <row r="8" customFormat="false" ht="12.8" hidden="false" customHeight="false" outlineLevel="0" collapsed="false">
      <c r="B8" s="0" t="n">
        <v>500090</v>
      </c>
      <c r="C8" s="0" t="n">
        <v>5</v>
      </c>
      <c r="D8" s="0" t="n">
        <v>50</v>
      </c>
      <c r="E8" s="2" t="n">
        <f aca="false">VLOOKUP(B8,'10'!$B$2:$F$5570,4,0)</f>
        <v>-22.1927</v>
      </c>
      <c r="F8" s="2" t="n">
        <f aca="false">VLOOKUP(B8,'10'!$B$2:$F$5570,5,0)</f>
        <v>-55.9517</v>
      </c>
      <c r="G8" s="3" t="n">
        <f aca="false">VLOOKUP(B8,'10'!$B$2:$J$5570,6,0)</f>
        <v>9589.36868539614</v>
      </c>
      <c r="H8" s="0" t="n">
        <f aca="false">IFERROR(IF(I8=K8,0,1),1)</f>
        <v>0</v>
      </c>
      <c r="I8" s="0" t="s">
        <v>4886</v>
      </c>
      <c r="K8" s="4" t="str">
        <f aca="false">VLOOKUP(I8,'[1]50-MS'!K$1:K$1048576,1,0)</f>
        <v>'Antonio_Joao'</v>
      </c>
      <c r="N8" s="0" t="n">
        <v>8891</v>
      </c>
      <c r="Q8" s="0" t="s">
        <v>16</v>
      </c>
      <c r="R8" s="0" t="n">
        <f aca="false">QUARTILE($G$1:$G$80, 3)</f>
        <v>26794.9028158406</v>
      </c>
    </row>
    <row r="9" customFormat="false" ht="12.8" hidden="false" customHeight="false" outlineLevel="0" collapsed="false">
      <c r="B9" s="0" t="n">
        <v>500100</v>
      </c>
      <c r="C9" s="0" t="n">
        <v>5</v>
      </c>
      <c r="D9" s="0" t="n">
        <v>50</v>
      </c>
      <c r="E9" s="2" t="n">
        <f aca="false">VLOOKUP(B9,'10'!$B$2:$F$5570,4,0)</f>
        <v>-20.0873</v>
      </c>
      <c r="F9" s="2" t="n">
        <f aca="false">VLOOKUP(B9,'10'!$B$2:$F$5570,5,0)</f>
        <v>-51.0961</v>
      </c>
      <c r="G9" s="3" t="n">
        <f aca="false">VLOOKUP(B9,'10'!$B$2:$J$5570,6,0)</f>
        <v>27428.5496612652</v>
      </c>
      <c r="H9" s="0" t="n">
        <f aca="false">IFERROR(IF(I9=K9,0,1),1)</f>
        <v>0</v>
      </c>
      <c r="I9" s="0" t="s">
        <v>4887</v>
      </c>
      <c r="K9" s="4" t="str">
        <f aca="false">VLOOKUP(I9,'[1]50-MS'!K$1:K$1048576,1,0)</f>
        <v>'Aparecida_Do_Taboado'</v>
      </c>
      <c r="N9" s="0" t="n">
        <v>25431</v>
      </c>
      <c r="Q9" s="0" t="s">
        <v>18</v>
      </c>
      <c r="R9" s="0" t="n">
        <f aca="false">VAR($G$1:$G$80)</f>
        <v>12051562808.6646</v>
      </c>
    </row>
    <row r="10" customFormat="false" ht="12.8" hidden="false" customHeight="false" outlineLevel="0" collapsed="false">
      <c r="B10" s="0" t="n">
        <v>500110</v>
      </c>
      <c r="C10" s="0" t="n">
        <v>5</v>
      </c>
      <c r="D10" s="0" t="n">
        <v>50</v>
      </c>
      <c r="E10" s="2" t="n">
        <f aca="false">VLOOKUP(B10,'10'!$B$2:$F$5570,4,0)</f>
        <v>-20.4666</v>
      </c>
      <c r="F10" s="2" t="n">
        <f aca="false">VLOOKUP(B10,'10'!$B$2:$F$5570,5,0)</f>
        <v>-55.7868</v>
      </c>
      <c r="G10" s="3" t="n">
        <f aca="false">VLOOKUP(B10,'10'!$B$2:$J$5570,6,0)</f>
        <v>51537.3291264165</v>
      </c>
      <c r="H10" s="0" t="n">
        <f aca="false">IFERROR(IF(I10=K10,0,1),1)</f>
        <v>0</v>
      </c>
      <c r="I10" s="0" t="s">
        <v>4888</v>
      </c>
      <c r="K10" s="4" t="str">
        <f aca="false">VLOOKUP(I10,'[1]50-MS'!K$1:K$1048576,1,0)</f>
        <v>'Aquidauana'</v>
      </c>
      <c r="N10" s="0" t="n">
        <v>47784</v>
      </c>
      <c r="Q10" s="0" t="s">
        <v>20</v>
      </c>
      <c r="R10" s="0" t="n">
        <f aca="false">STDEV($G$1:$G$80)</f>
        <v>109779.610168121</v>
      </c>
    </row>
    <row r="11" customFormat="false" ht="12.8" hidden="false" customHeight="false" outlineLevel="0" collapsed="false">
      <c r="B11" s="0" t="n">
        <v>500124</v>
      </c>
      <c r="C11" s="0" t="n">
        <v>5</v>
      </c>
      <c r="D11" s="0" t="n">
        <v>50</v>
      </c>
      <c r="E11" s="2" t="n">
        <f aca="false">VLOOKUP(B11,'10'!$B$2:$F$5570,4,0)</f>
        <v>-22.9385</v>
      </c>
      <c r="F11" s="2" t="n">
        <f aca="false">VLOOKUP(B11,'10'!$B$2:$F$5570,5,0)</f>
        <v>-55.6334</v>
      </c>
      <c r="G11" s="3" t="n">
        <f aca="false">VLOOKUP(B11,'10'!$B$2:$J$5570,6,0)</f>
        <v>12902.6675945781</v>
      </c>
      <c r="H11" s="0" t="n">
        <f aca="false">IFERROR(IF(I11=K11,0,1),1)</f>
        <v>0</v>
      </c>
      <c r="I11" s="0" t="s">
        <v>4889</v>
      </c>
      <c r="K11" s="4" t="str">
        <f aca="false">VLOOKUP(I11,'[1]50-MS'!K$1:K$1048576,1,0)</f>
        <v>'Aral_Moreira'</v>
      </c>
      <c r="N11" s="0" t="n">
        <v>11963</v>
      </c>
      <c r="Q11" s="0" t="s">
        <v>22</v>
      </c>
      <c r="R11" s="0" t="n">
        <f aca="false">KURT($G$1:$G$80)</f>
        <v>64.6836810718161</v>
      </c>
    </row>
    <row r="12" customFormat="false" ht="12.8" hidden="false" customHeight="false" outlineLevel="0" collapsed="false">
      <c r="B12" s="0" t="n">
        <v>500150</v>
      </c>
      <c r="C12" s="0" t="n">
        <v>5</v>
      </c>
      <c r="D12" s="0" t="n">
        <v>50</v>
      </c>
      <c r="E12" s="2" t="n">
        <f aca="false">VLOOKUP(B12,'10'!$B$2:$F$5570,4,0)</f>
        <v>-19.9275</v>
      </c>
      <c r="F12" s="2" t="n">
        <f aca="false">VLOOKUP(B12,'10'!$B$2:$F$5570,5,0)</f>
        <v>-54.3585</v>
      </c>
      <c r="G12" s="3" t="n">
        <f aca="false">VLOOKUP(B12,'10'!$B$2:$J$5570,6,0)</f>
        <v>7365.4030764335</v>
      </c>
      <c r="H12" s="0" t="n">
        <f aca="false">IFERROR(IF(I12=K12,0,1),1)</f>
        <v>1</v>
      </c>
      <c r="I12" s="0" t="s">
        <v>3815</v>
      </c>
      <c r="K12" s="4" t="e">
        <f aca="false">VLOOKUP(I12,'[1]50-MS'!K$1:K$1048576,1,0)</f>
        <v>#N/A</v>
      </c>
      <c r="N12" s="0" t="n">
        <v>6829</v>
      </c>
      <c r="Q12" s="0" t="s">
        <v>24</v>
      </c>
      <c r="R12" s="0" t="n">
        <f aca="false">SKEW($G$1:$G$80)</f>
        <v>7.77160099082412</v>
      </c>
    </row>
    <row r="13" customFormat="false" ht="12.8" hidden="false" customHeight="false" outlineLevel="0" collapsed="false">
      <c r="B13" s="0" t="n">
        <v>500190</v>
      </c>
      <c r="C13" s="0" t="n">
        <v>5</v>
      </c>
      <c r="D13" s="0" t="n">
        <v>50</v>
      </c>
      <c r="E13" s="2" t="n">
        <f aca="false">VLOOKUP(B13,'10'!$B$2:$F$5570,4,0)</f>
        <v>-21.7159</v>
      </c>
      <c r="F13" s="2" t="n">
        <f aca="false">VLOOKUP(B13,'10'!$B$2:$F$5570,5,0)</f>
        <v>-52.4221</v>
      </c>
      <c r="G13" s="3" t="n">
        <f aca="false">VLOOKUP(B13,'10'!$B$2:$J$5570,6,0)</f>
        <v>24501.370872359</v>
      </c>
      <c r="H13" s="0" t="n">
        <f aca="false">IFERROR(IF(I13=K13,0,1),1)</f>
        <v>0</v>
      </c>
      <c r="I13" s="0" t="s">
        <v>4890</v>
      </c>
      <c r="K13" s="4" t="str">
        <f aca="false">VLOOKUP(I13,'[1]50-MS'!K$1:K$1048576,1,0)</f>
        <v>'Bataguassu'</v>
      </c>
      <c r="N13" s="0" t="n">
        <v>22717</v>
      </c>
      <c r="Q13" s="0" t="s">
        <v>26</v>
      </c>
      <c r="R13" s="0" t="n">
        <f aca="false">MAX($G$1:$G$80)-MIN($G$1:$G$80)</f>
        <v>951998.570400692</v>
      </c>
    </row>
    <row r="14" customFormat="false" ht="12.8" hidden="false" customHeight="false" outlineLevel="0" collapsed="false">
      <c r="B14" s="0" t="n">
        <v>500200</v>
      </c>
      <c r="C14" s="0" t="n">
        <v>5</v>
      </c>
      <c r="D14" s="0" t="n">
        <v>50</v>
      </c>
      <c r="E14" s="2" t="n">
        <f aca="false">VLOOKUP(B14,'10'!$B$2:$F$5570,4,0)</f>
        <v>-22.2944</v>
      </c>
      <c r="F14" s="2" t="n">
        <f aca="false">VLOOKUP(B14,'10'!$B$2:$F$5570,5,0)</f>
        <v>-53.2705</v>
      </c>
      <c r="G14" s="3" t="n">
        <f aca="false">VLOOKUP(B14,'10'!$B$2:$J$5570,6,0)</f>
        <v>12192.9831277025</v>
      </c>
      <c r="H14" s="0" t="n">
        <f aca="false">IFERROR(IF(I14=K14,0,1),1)</f>
        <v>1</v>
      </c>
      <c r="I14" s="0" t="s">
        <v>4891</v>
      </c>
      <c r="K14" s="4" t="e">
        <f aca="false">VLOOKUP(I14,'[1]50-MS'!K$1:K$1048576,1,0)</f>
        <v>#N/A</v>
      </c>
      <c r="N14" s="0" t="n">
        <v>11305</v>
      </c>
      <c r="Q14" s="0" t="s">
        <v>28</v>
      </c>
      <c r="R14" s="0" t="n">
        <f aca="false">MIN($G$1:$G$80)</f>
        <v>3283.09957016599</v>
      </c>
    </row>
    <row r="15" customFormat="false" ht="12.8" hidden="false" customHeight="false" outlineLevel="0" collapsed="false">
      <c r="B15" s="0" t="n">
        <v>500210</v>
      </c>
      <c r="C15" s="0" t="n">
        <v>5</v>
      </c>
      <c r="D15" s="0" t="n">
        <v>50</v>
      </c>
      <c r="E15" s="2" t="n">
        <f aca="false">VLOOKUP(B15,'10'!$B$2:$F$5570,4,0)</f>
        <v>-22.1073</v>
      </c>
      <c r="F15" s="2" t="n">
        <f aca="false">VLOOKUP(B15,'10'!$B$2:$F$5570,5,0)</f>
        <v>-56.5263</v>
      </c>
      <c r="G15" s="3" t="n">
        <f aca="false">VLOOKUP(B15,'10'!$B$2:$J$5570,6,0)</f>
        <v>26433.0500215598</v>
      </c>
      <c r="H15" s="0" t="n">
        <f aca="false">IFERROR(IF(I15=K15,0,1),1)</f>
        <v>0</v>
      </c>
      <c r="I15" s="0" t="s">
        <v>4892</v>
      </c>
      <c r="K15" s="4" t="str">
        <f aca="false">VLOOKUP(I15,'[1]50-MS'!K$1:K$1048576,1,0)</f>
        <v>'Bela_Vista'</v>
      </c>
      <c r="N15" s="0" t="n">
        <v>24508</v>
      </c>
      <c r="Q15" s="0" t="s">
        <v>30</v>
      </c>
      <c r="R15" s="0" t="n">
        <f aca="false">MAX($G$1:$G$80)</f>
        <v>955281.669970858</v>
      </c>
    </row>
    <row r="16" customFormat="false" ht="12.8" hidden="false" customHeight="false" outlineLevel="0" collapsed="false">
      <c r="B16" s="0" t="n">
        <v>500215</v>
      </c>
      <c r="C16" s="0" t="n">
        <v>5</v>
      </c>
      <c r="D16" s="0" t="n">
        <v>50</v>
      </c>
      <c r="E16" s="2" t="n">
        <f aca="false">VLOOKUP(B16,'10'!$B$2:$F$5570,4,0)</f>
        <v>-20.537</v>
      </c>
      <c r="F16" s="2" t="n">
        <f aca="false">VLOOKUP(B16,'10'!$B$2:$F$5570,5,0)</f>
        <v>-56.7127</v>
      </c>
      <c r="G16" s="3" t="n">
        <f aca="false">VLOOKUP(B16,'10'!$B$2:$J$5570,6,0)</f>
        <v>8431.00832456884</v>
      </c>
      <c r="H16" s="0" t="n">
        <f aca="false">IFERROR(IF(I16=K16,0,1),1)</f>
        <v>0</v>
      </c>
      <c r="I16" s="0" t="s">
        <v>4893</v>
      </c>
      <c r="K16" s="4" t="str">
        <f aca="false">VLOOKUP(I16,'[1]50-MS'!K$1:K$1048576,1,0)</f>
        <v>'Bodoquena'</v>
      </c>
      <c r="N16" s="0" t="n">
        <v>7817</v>
      </c>
      <c r="Q16" s="0" t="s">
        <v>32</v>
      </c>
      <c r="R16" s="0" t="n">
        <f aca="false">SUM($G$1:$G$80)</f>
        <v>2963874.22145409</v>
      </c>
    </row>
    <row r="17" customFormat="false" ht="12.8" hidden="false" customHeight="false" outlineLevel="0" collapsed="false">
      <c r="B17" s="0" t="n">
        <v>500220</v>
      </c>
      <c r="C17" s="0" t="n">
        <v>5</v>
      </c>
      <c r="D17" s="0" t="n">
        <v>50</v>
      </c>
      <c r="E17" s="2" t="n">
        <f aca="false">VLOOKUP(B17,'10'!$B$2:$F$5570,4,0)</f>
        <v>-21.1261</v>
      </c>
      <c r="F17" s="2" t="n">
        <f aca="false">VLOOKUP(B17,'10'!$B$2:$F$5570,5,0)</f>
        <v>-56.4836</v>
      </c>
      <c r="G17" s="3" t="n">
        <f aca="false">VLOOKUP(B17,'10'!$B$2:$J$5570,6,0)</f>
        <v>23445.4725546217</v>
      </c>
      <c r="H17" s="0" t="n">
        <f aca="false">IFERROR(IF(I17=K17,0,1),1)</f>
        <v>0</v>
      </c>
      <c r="I17" s="0" t="s">
        <v>194</v>
      </c>
      <c r="K17" s="4" t="str">
        <f aca="false">VLOOKUP(I17,'[1]50-MS'!K$1:K$1048576,1,0)</f>
        <v>'Bonito'</v>
      </c>
      <c r="N17" s="0" t="n">
        <v>21738</v>
      </c>
      <c r="Q17" s="0" t="s">
        <v>34</v>
      </c>
      <c r="R17" s="0" t="n">
        <f aca="false">COUNT($G$1:$G$80)</f>
        <v>79</v>
      </c>
    </row>
    <row r="18" customFormat="false" ht="12.8" hidden="false" customHeight="false" outlineLevel="0" collapsed="false">
      <c r="B18" s="0" t="n">
        <v>500230</v>
      </c>
      <c r="C18" s="0" t="n">
        <v>5</v>
      </c>
      <c r="D18" s="0" t="n">
        <v>50</v>
      </c>
      <c r="E18" s="2" t="n">
        <f aca="false">VLOOKUP(B18,'10'!$B$2:$F$5570,4,0)</f>
        <v>-21.2544</v>
      </c>
      <c r="F18" s="2" t="n">
        <f aca="false">VLOOKUP(B18,'10'!$B$2:$F$5570,5,0)</f>
        <v>-52.0365</v>
      </c>
      <c r="G18" s="3" t="n">
        <f aca="false">VLOOKUP(B18,'10'!$B$2:$J$5570,6,0)</f>
        <v>12825.0121513942</v>
      </c>
      <c r="H18" s="0" t="n">
        <f aca="false">IFERROR(IF(I18=K18,0,1),1)</f>
        <v>0</v>
      </c>
      <c r="I18" s="0" t="s">
        <v>4894</v>
      </c>
      <c r="K18" s="4" t="str">
        <f aca="false">VLOOKUP(I18,'[1]50-MS'!K$1:K$1048576,1,0)</f>
        <v>'Brasilandia'</v>
      </c>
      <c r="N18" s="0" t="n">
        <v>11891</v>
      </c>
    </row>
    <row r="19" customFormat="false" ht="12.8" hidden="false" customHeight="false" outlineLevel="0" collapsed="false">
      <c r="B19" s="0" t="n">
        <v>500240</v>
      </c>
      <c r="C19" s="0" t="n">
        <v>5</v>
      </c>
      <c r="D19" s="0" t="n">
        <v>50</v>
      </c>
      <c r="E19" s="2" t="n">
        <f aca="false">VLOOKUP(B19,'10'!$B$2:$F$5570,4,0)</f>
        <v>-22.6368</v>
      </c>
      <c r="F19" s="2" t="n">
        <f aca="false">VLOOKUP(B19,'10'!$B$2:$F$5570,5,0)</f>
        <v>-54.8209</v>
      </c>
      <c r="G19" s="3" t="n">
        <f aca="false">VLOOKUP(B19,'10'!$B$2:$J$5570,6,0)</f>
        <v>32079.2478697264</v>
      </c>
      <c r="H19" s="0" t="n">
        <f aca="false">IFERROR(IF(I19=K19,0,1),1)</f>
        <v>0</v>
      </c>
      <c r="I19" s="0" t="s">
        <v>4895</v>
      </c>
      <c r="K19" s="4" t="str">
        <f aca="false">VLOOKUP(I19,'[1]50-MS'!K$1:K$1048576,1,0)</f>
        <v>'Caarapo'</v>
      </c>
      <c r="N19" s="0" t="n">
        <v>29743</v>
      </c>
    </row>
    <row r="20" customFormat="false" ht="12.8" hidden="false" customHeight="false" outlineLevel="0" collapsed="false">
      <c r="B20" s="0" t="n">
        <v>500260</v>
      </c>
      <c r="C20" s="0" t="n">
        <v>5</v>
      </c>
      <c r="D20" s="0" t="n">
        <v>50</v>
      </c>
      <c r="E20" s="2" t="n">
        <f aca="false">VLOOKUP(B20,'10'!$B$2:$F$5570,4,0)</f>
        <v>-19.5347</v>
      </c>
      <c r="F20" s="2" t="n">
        <f aca="false">VLOOKUP(B20,'10'!$B$2:$F$5570,5,0)</f>
        <v>-54.0431</v>
      </c>
      <c r="G20" s="3" t="n">
        <f aca="false">VLOOKUP(B20,'10'!$B$2:$J$5570,6,0)</f>
        <v>14805.2259525849</v>
      </c>
      <c r="H20" s="0" t="n">
        <f aca="false">IFERROR(IF(I20=K20,0,1),1)</f>
        <v>0</v>
      </c>
      <c r="I20" s="0" t="s">
        <v>4896</v>
      </c>
      <c r="K20" s="4" t="str">
        <f aca="false">VLOOKUP(I20,'[1]50-MS'!K$1:K$1048576,1,0)</f>
        <v>'Camapua'</v>
      </c>
      <c r="N20" s="0" t="n">
        <v>13727</v>
      </c>
    </row>
    <row r="21" customFormat="false" ht="12.8" hidden="false" customHeight="false" outlineLevel="0" collapsed="false">
      <c r="B21" s="0" t="n">
        <v>500270</v>
      </c>
      <c r="C21" s="0" t="n">
        <v>5</v>
      </c>
      <c r="D21" s="0" t="n">
        <v>50</v>
      </c>
      <c r="E21" s="2" t="n">
        <f aca="false">VLOOKUP(B21,'10'!$B$2:$F$5570,4,0)</f>
        <v>-20.4486</v>
      </c>
      <c r="F21" s="2" t="n">
        <f aca="false">VLOOKUP(B21,'10'!$B$2:$F$5570,5,0)</f>
        <v>-54.6295</v>
      </c>
      <c r="G21" s="3" t="n">
        <f aca="false">VLOOKUP(B21,'10'!$B$2:$J$5570,6,0)</f>
        <v>955281.669970858</v>
      </c>
      <c r="H21" s="0" t="n">
        <f aca="false">IFERROR(IF(I21=K21,0,1),1)</f>
        <v>0</v>
      </c>
      <c r="I21" s="0" t="s">
        <v>1629</v>
      </c>
      <c r="K21" s="4" t="str">
        <f aca="false">VLOOKUP(I21,'[1]50-MS'!K$1:K$1048576,1,0)</f>
        <v>'Campo_Grande'</v>
      </c>
      <c r="N21" s="0" t="n">
        <v>885711</v>
      </c>
    </row>
    <row r="22" customFormat="false" ht="12.8" hidden="false" customHeight="false" outlineLevel="0" collapsed="false">
      <c r="B22" s="0" t="n">
        <v>500280</v>
      </c>
      <c r="C22" s="0" t="n">
        <v>5</v>
      </c>
      <c r="D22" s="0" t="n">
        <v>50</v>
      </c>
      <c r="E22" s="2" t="n">
        <f aca="false">VLOOKUP(B22,'10'!$B$2:$F$5570,4,0)</f>
        <v>-22.011</v>
      </c>
      <c r="F22" s="2" t="n">
        <f aca="false">VLOOKUP(B22,'10'!$B$2:$F$5570,5,0)</f>
        <v>-57.0277</v>
      </c>
      <c r="G22" s="3" t="n">
        <f aca="false">VLOOKUP(B22,'10'!$B$2:$J$5570,6,0)</f>
        <v>6524.13577527401</v>
      </c>
      <c r="H22" s="0" t="n">
        <f aca="false">IFERROR(IF(I22=K22,0,1),1)</f>
        <v>0</v>
      </c>
      <c r="I22" s="0" t="s">
        <v>735</v>
      </c>
      <c r="K22" s="4" t="str">
        <f aca="false">VLOOKUP(I22,'[1]50-MS'!K$1:K$1048576,1,0)</f>
        <v>'Caracol'</v>
      </c>
      <c r="N22" s="0" t="n">
        <v>6049</v>
      </c>
    </row>
    <row r="23" customFormat="false" ht="12.8" hidden="false" customHeight="false" outlineLevel="0" collapsed="false">
      <c r="B23" s="0" t="n">
        <v>500290</v>
      </c>
      <c r="C23" s="0" t="n">
        <v>5</v>
      </c>
      <c r="D23" s="0" t="n">
        <v>50</v>
      </c>
      <c r="E23" s="2" t="n">
        <f aca="false">VLOOKUP(B23,'10'!$B$2:$F$5570,4,0)</f>
        <v>-19.1179</v>
      </c>
      <c r="F23" s="2" t="n">
        <f aca="false">VLOOKUP(B23,'10'!$B$2:$F$5570,5,0)</f>
        <v>-51.7313</v>
      </c>
      <c r="G23" s="3" t="n">
        <f aca="false">VLOOKUP(B23,'10'!$B$2:$J$5570,6,0)</f>
        <v>23594.3121540576</v>
      </c>
      <c r="H23" s="0" t="n">
        <f aca="false">IFERROR(IF(I23=K23,0,1),1)</f>
        <v>0</v>
      </c>
      <c r="I23" s="0" t="s">
        <v>4897</v>
      </c>
      <c r="K23" s="4" t="str">
        <f aca="false">VLOOKUP(I23,'[1]50-MS'!K$1:K$1048576,1,0)</f>
        <v>'Cassilandia'</v>
      </c>
      <c r="N23" s="0" t="n">
        <v>21876</v>
      </c>
    </row>
    <row r="24" customFormat="false" ht="12.8" hidden="false" customHeight="false" outlineLevel="0" collapsed="false">
      <c r="B24" s="0" t="n">
        <v>500295</v>
      </c>
      <c r="C24" s="0" t="n">
        <v>5</v>
      </c>
      <c r="D24" s="0" t="n">
        <v>50</v>
      </c>
      <c r="E24" s="2" t="n">
        <f aca="false">VLOOKUP(B24,'10'!$B$2:$F$5570,4,0)</f>
        <v>-18.788</v>
      </c>
      <c r="F24" s="2" t="n">
        <f aca="false">VLOOKUP(B24,'10'!$B$2:$F$5570,5,0)</f>
        <v>-52.6263</v>
      </c>
      <c r="G24" s="3" t="n">
        <f aca="false">VLOOKUP(B24,'10'!$B$2:$J$5570,6,0)</f>
        <v>26488.0559604818</v>
      </c>
      <c r="H24" s="0" t="n">
        <f aca="false">IFERROR(IF(I24=K24,0,1),1)</f>
        <v>0</v>
      </c>
      <c r="I24" s="0" t="s">
        <v>4898</v>
      </c>
      <c r="K24" s="4" t="str">
        <f aca="false">VLOOKUP(I24,'[1]50-MS'!K$1:K$1048576,1,0)</f>
        <v>'Chapadao_Do_Sul'</v>
      </c>
      <c r="N24" s="0" t="n">
        <v>24559</v>
      </c>
    </row>
    <row r="25" customFormat="false" ht="12.8" hidden="false" customHeight="false" outlineLevel="0" collapsed="false">
      <c r="B25" s="0" t="n">
        <v>500310</v>
      </c>
      <c r="C25" s="0" t="n">
        <v>5</v>
      </c>
      <c r="D25" s="0" t="n">
        <v>50</v>
      </c>
      <c r="E25" s="2" t="n">
        <f aca="false">VLOOKUP(B25,'10'!$B$2:$F$5570,4,0)</f>
        <v>-19.8243</v>
      </c>
      <c r="F25" s="2" t="n">
        <f aca="false">VLOOKUP(B25,'10'!$B$2:$F$5570,5,0)</f>
        <v>-54.8281</v>
      </c>
      <c r="G25" s="3" t="n">
        <f aca="false">VLOOKUP(B25,'10'!$B$2:$J$5570,6,0)</f>
        <v>6297.64073265415</v>
      </c>
      <c r="H25" s="0" t="n">
        <f aca="false">IFERROR(IF(I25=K25,0,1),1)</f>
        <v>1</v>
      </c>
      <c r="I25" s="0" t="s">
        <v>4899</v>
      </c>
      <c r="K25" s="4" t="e">
        <f aca="false">VLOOKUP(I25,'[1]50-MS'!K$1:K$1048576,1,0)</f>
        <v>#N/A</v>
      </c>
      <c r="N25" s="0" t="n">
        <v>5839</v>
      </c>
    </row>
    <row r="26" customFormat="false" ht="12.8" hidden="false" customHeight="false" outlineLevel="0" collapsed="false">
      <c r="B26" s="0" t="n">
        <v>500315</v>
      </c>
      <c r="C26" s="0" t="n">
        <v>5</v>
      </c>
      <c r="D26" s="0" t="n">
        <v>50</v>
      </c>
      <c r="E26" s="2" t="n">
        <f aca="false">VLOOKUP(B26,'10'!$B$2:$F$5570,4,0)</f>
        <v>-23.2724</v>
      </c>
      <c r="F26" s="2" t="n">
        <f aca="false">VLOOKUP(B26,'10'!$B$2:$F$5570,5,0)</f>
        <v>-55.5278</v>
      </c>
      <c r="G26" s="3" t="n">
        <f aca="false">VLOOKUP(B26,'10'!$B$2:$J$5570,6,0)</f>
        <v>16342.156598934</v>
      </c>
      <c r="H26" s="0" t="n">
        <f aca="false">IFERROR(IF(I26=K26,0,1),1)</f>
        <v>0</v>
      </c>
      <c r="I26" s="0" t="s">
        <v>4900</v>
      </c>
      <c r="K26" s="4" t="str">
        <f aca="false">VLOOKUP(I26,'[1]50-MS'!K$1:K$1048576,1,0)</f>
        <v>'Coronel_Sapucaia'</v>
      </c>
      <c r="N26" s="0" t="n">
        <v>15152</v>
      </c>
    </row>
    <row r="27" customFormat="false" ht="12.8" hidden="false" customHeight="false" outlineLevel="0" collapsed="false">
      <c r="B27" s="0" t="n">
        <v>500320</v>
      </c>
      <c r="C27" s="0" t="n">
        <v>5</v>
      </c>
      <c r="D27" s="0" t="n">
        <v>50</v>
      </c>
      <c r="E27" s="2" t="n">
        <f aca="false">VLOOKUP(B27,'10'!$B$2:$F$5570,4,0)</f>
        <v>-19.0077</v>
      </c>
      <c r="F27" s="2" t="n">
        <f aca="false">VLOOKUP(B27,'10'!$B$2:$F$5570,5,0)</f>
        <v>-57.651</v>
      </c>
      <c r="G27" s="3" t="n">
        <f aca="false">VLOOKUP(B27,'10'!$B$2:$J$5570,6,0)</f>
        <v>119509.569964459</v>
      </c>
      <c r="H27" s="0" t="n">
        <f aca="false">IFERROR(IF(I27=K27,0,1),1)</f>
        <v>0</v>
      </c>
      <c r="I27" s="0" t="s">
        <v>4901</v>
      </c>
      <c r="K27" s="4" t="str">
        <f aca="false">VLOOKUP(I27,'[1]50-MS'!K$1:K$1048576,1,0)</f>
        <v>'Corumba'</v>
      </c>
      <c r="N27" s="0" t="n">
        <v>110806</v>
      </c>
    </row>
    <row r="28" customFormat="false" ht="12.8" hidden="false" customHeight="false" outlineLevel="0" collapsed="false">
      <c r="B28" s="0" t="n">
        <v>500325</v>
      </c>
      <c r="C28" s="0" t="n">
        <v>5</v>
      </c>
      <c r="D28" s="0" t="n">
        <v>50</v>
      </c>
      <c r="E28" s="2" t="n">
        <f aca="false">VLOOKUP(B28,'10'!$B$2:$F$5570,4,0)</f>
        <v>-18.5432</v>
      </c>
      <c r="F28" s="2" t="n">
        <f aca="false">VLOOKUP(B28,'10'!$B$2:$F$5570,5,0)</f>
        <v>-53.1287</v>
      </c>
      <c r="G28" s="3" t="n">
        <f aca="false">VLOOKUP(B28,'10'!$B$2:$J$5570,6,0)</f>
        <v>22105.9161596985</v>
      </c>
      <c r="H28" s="0" t="n">
        <f aca="false">IFERROR(IF(I28=K28,0,1),1)</f>
        <v>0</v>
      </c>
      <c r="I28" s="0" t="s">
        <v>4902</v>
      </c>
      <c r="K28" s="4" t="str">
        <f aca="false">VLOOKUP(I28,'[1]50-MS'!K$1:K$1048576,1,0)</f>
        <v>'Costa_Rica'</v>
      </c>
      <c r="N28" s="0" t="n">
        <v>20496</v>
      </c>
    </row>
    <row r="29" customFormat="false" ht="12.8" hidden="false" customHeight="false" outlineLevel="0" collapsed="false">
      <c r="B29" s="0" t="n">
        <v>500330</v>
      </c>
      <c r="C29" s="0" t="n">
        <v>5</v>
      </c>
      <c r="D29" s="0" t="n">
        <v>50</v>
      </c>
      <c r="E29" s="2" t="n">
        <f aca="false">VLOOKUP(B29,'10'!$B$2:$F$5570,4,0)</f>
        <v>-18.5013</v>
      </c>
      <c r="F29" s="2" t="n">
        <f aca="false">VLOOKUP(B29,'10'!$B$2:$F$5570,5,0)</f>
        <v>-54.751</v>
      </c>
      <c r="G29" s="3" t="n">
        <f aca="false">VLOOKUP(B29,'10'!$B$2:$J$5570,6,0)</f>
        <v>36148.6088021299</v>
      </c>
      <c r="H29" s="0" t="n">
        <f aca="false">IFERROR(IF(I29=K29,0,1),1)</f>
        <v>0</v>
      </c>
      <c r="I29" s="0" t="s">
        <v>4903</v>
      </c>
      <c r="K29" s="4" t="str">
        <f aca="false">VLOOKUP(I29,'[1]50-MS'!K$1:K$1048576,1,0)</f>
        <v>'Coxim'</v>
      </c>
      <c r="N29" s="0" t="n">
        <v>33516</v>
      </c>
    </row>
    <row r="30" customFormat="false" ht="12.8" hidden="false" customHeight="false" outlineLevel="0" collapsed="false">
      <c r="B30" s="0" t="n">
        <v>500345</v>
      </c>
      <c r="C30" s="0" t="n">
        <v>5</v>
      </c>
      <c r="D30" s="0" t="n">
        <v>50</v>
      </c>
      <c r="E30" s="2" t="n">
        <f aca="false">VLOOKUP(B30,'10'!$B$2:$F$5570,4,0)</f>
        <v>-22.2763</v>
      </c>
      <c r="F30" s="2" t="n">
        <f aca="false">VLOOKUP(B30,'10'!$B$2:$F$5570,5,0)</f>
        <v>-54.1682</v>
      </c>
      <c r="G30" s="3" t="n">
        <f aca="false">VLOOKUP(B30,'10'!$B$2:$J$5570,6,0)</f>
        <v>13878.7533734875</v>
      </c>
      <c r="H30" s="0" t="n">
        <f aca="false">IFERROR(IF(I30=K30,0,1),1)</f>
        <v>0</v>
      </c>
      <c r="I30" s="0" t="s">
        <v>4904</v>
      </c>
      <c r="K30" s="4" t="str">
        <f aca="false">VLOOKUP(I30,'[1]50-MS'!K$1:K$1048576,1,0)</f>
        <v>'Deodapolis'</v>
      </c>
      <c r="N30" s="0" t="n">
        <v>12868</v>
      </c>
    </row>
    <row r="31" customFormat="false" ht="12.8" hidden="false" customHeight="false" outlineLevel="0" collapsed="false">
      <c r="B31" s="0" t="n">
        <v>500348</v>
      </c>
      <c r="C31" s="0" t="n">
        <v>5</v>
      </c>
      <c r="D31" s="0" t="n">
        <v>50</v>
      </c>
      <c r="E31" s="2" t="n">
        <f aca="false">VLOOKUP(B31,'10'!$B$2:$F$5570,4,0)</f>
        <v>-20.6848</v>
      </c>
      <c r="F31" s="2" t="n">
        <f aca="false">VLOOKUP(B31,'10'!$B$2:$F$5570,5,0)</f>
        <v>-55.2915</v>
      </c>
      <c r="G31" s="3" t="n">
        <f aca="false">VLOOKUP(B31,'10'!$B$2:$J$5570,6,0)</f>
        <v>12121.7989714506</v>
      </c>
      <c r="H31" s="0" t="n">
        <f aca="false">IFERROR(IF(I31=K31,0,1),1)</f>
        <v>1</v>
      </c>
      <c r="I31" s="0" t="s">
        <v>4905</v>
      </c>
      <c r="K31" s="4" t="e">
        <f aca="false">VLOOKUP(I31,'[1]50-MS'!K$1:K$1048576,1,0)</f>
        <v>#N/A</v>
      </c>
      <c r="N31" s="0" t="n">
        <v>11239</v>
      </c>
    </row>
    <row r="32" customFormat="false" ht="12.8" hidden="false" customHeight="false" outlineLevel="0" collapsed="false">
      <c r="B32" s="0" t="n">
        <v>500350</v>
      </c>
      <c r="C32" s="0" t="n">
        <v>5</v>
      </c>
      <c r="D32" s="0" t="n">
        <v>50</v>
      </c>
      <c r="E32" s="2" t="n">
        <f aca="false">VLOOKUP(B32,'10'!$B$2:$F$5570,4,0)</f>
        <v>-22.0405</v>
      </c>
      <c r="F32" s="2" t="n">
        <f aca="false">VLOOKUP(B32,'10'!$B$2:$F$5570,5,0)</f>
        <v>-54.6158</v>
      </c>
      <c r="G32" s="3" t="n">
        <f aca="false">VLOOKUP(B32,'10'!$B$2:$J$5570,6,0)</f>
        <v>6351.56812375412</v>
      </c>
      <c r="H32" s="0" t="n">
        <f aca="false">IFERROR(IF(I32=K32,0,1),1)</f>
        <v>1</v>
      </c>
      <c r="I32" s="0" t="s">
        <v>3879</v>
      </c>
      <c r="K32" s="4" t="e">
        <f aca="false">VLOOKUP(I32,'[1]50-MS'!K$1:K$1048576,1,0)</f>
        <v>#N/A</v>
      </c>
      <c r="N32" s="0" t="n">
        <v>5889</v>
      </c>
    </row>
    <row r="33" customFormat="false" ht="12.8" hidden="false" customHeight="false" outlineLevel="0" collapsed="false">
      <c r="B33" s="0" t="n">
        <v>500370</v>
      </c>
      <c r="C33" s="0" t="n">
        <v>5</v>
      </c>
      <c r="D33" s="0" t="n">
        <v>50</v>
      </c>
      <c r="E33" s="2" t="n">
        <f aca="false">VLOOKUP(B33,'10'!$B$2:$F$5570,4,0)</f>
        <v>-22.2231</v>
      </c>
      <c r="F33" s="2" t="n">
        <f aca="false">VLOOKUP(B33,'10'!$B$2:$F$5570,5,0)</f>
        <v>-54.812</v>
      </c>
      <c r="G33" s="3" t="n">
        <f aca="false">VLOOKUP(B33,'10'!$B$2:$J$5570,6,0)</f>
        <v>238321.319488084</v>
      </c>
      <c r="H33" s="0" t="n">
        <f aca="false">IFERROR(IF(I33=K33,0,1),1)</f>
        <v>0</v>
      </c>
      <c r="I33" s="0" t="s">
        <v>4906</v>
      </c>
      <c r="K33" s="4" t="str">
        <f aca="false">VLOOKUP(I33,'[1]50-MS'!K$1:K$1048576,1,0)</f>
        <v>'Dourados'</v>
      </c>
      <c r="N33" s="0" t="n">
        <v>220965</v>
      </c>
    </row>
    <row r="34" customFormat="false" ht="12.8" hidden="false" customHeight="false" outlineLevel="0" collapsed="false">
      <c r="B34" s="0" t="n">
        <v>500375</v>
      </c>
      <c r="C34" s="0" t="n">
        <v>5</v>
      </c>
      <c r="D34" s="0" t="n">
        <v>50</v>
      </c>
      <c r="E34" s="2" t="n">
        <f aca="false">VLOOKUP(B34,'10'!$B$2:$F$5570,4,0)</f>
        <v>-23.7868</v>
      </c>
      <c r="F34" s="2" t="n">
        <f aca="false">VLOOKUP(B34,'10'!$B$2:$F$5570,5,0)</f>
        <v>-54.2838</v>
      </c>
      <c r="G34" s="3" t="n">
        <f aca="false">VLOOKUP(B34,'10'!$B$2:$J$5570,6,0)</f>
        <v>13271.5309497019</v>
      </c>
      <c r="H34" s="0" t="n">
        <f aca="false">IFERROR(IF(I34=K34,0,1),1)</f>
        <v>0</v>
      </c>
      <c r="I34" s="0" t="s">
        <v>3327</v>
      </c>
      <c r="K34" s="4" t="str">
        <f aca="false">VLOOKUP(I34,'[1]50-MS'!K$1:K$1048576,1,0)</f>
        <v>'Eldorado'</v>
      </c>
      <c r="N34" s="0" t="n">
        <v>12305</v>
      </c>
    </row>
    <row r="35" customFormat="false" ht="12.8" hidden="false" customHeight="false" outlineLevel="0" collapsed="false">
      <c r="B35" s="0" t="n">
        <v>500380</v>
      </c>
      <c r="C35" s="0" t="n">
        <v>5</v>
      </c>
      <c r="D35" s="0" t="n">
        <v>50</v>
      </c>
      <c r="E35" s="2" t="n">
        <f aca="false">VLOOKUP(B35,'10'!$B$2:$F$5570,4,0)</f>
        <v>-22.3789</v>
      </c>
      <c r="F35" s="2" t="n">
        <f aca="false">VLOOKUP(B35,'10'!$B$2:$F$5570,5,0)</f>
        <v>-54.5131</v>
      </c>
      <c r="G35" s="3" t="n">
        <f aca="false">VLOOKUP(B35,'10'!$B$2:$J$5570,6,0)</f>
        <v>20744.7888083353</v>
      </c>
      <c r="H35" s="0" t="n">
        <f aca="false">IFERROR(IF(I35=K35,0,1),1)</f>
        <v>0</v>
      </c>
      <c r="I35" s="0" t="s">
        <v>4907</v>
      </c>
      <c r="K35" s="4" t="str">
        <f aca="false">VLOOKUP(I35,'[1]50-MS'!K$1:K$1048576,1,0)</f>
        <v>'Fatima_Do_Sul'</v>
      </c>
      <c r="N35" s="0" t="n">
        <v>19234</v>
      </c>
    </row>
    <row r="36" customFormat="false" ht="12.8" hidden="false" customHeight="false" outlineLevel="0" collapsed="false">
      <c r="B36" s="0" t="n">
        <v>500390</v>
      </c>
      <c r="C36" s="0" t="n">
        <v>5</v>
      </c>
      <c r="D36" s="0" t="n">
        <v>50</v>
      </c>
      <c r="E36" s="2" t="n">
        <f aca="false">VLOOKUP(B36,'10'!$B$2:$F$5570,4,0)</f>
        <v>-18.6782</v>
      </c>
      <c r="F36" s="2" t="n">
        <f aca="false">VLOOKUP(B36,'10'!$B$2:$F$5570,5,0)</f>
        <v>-53.638</v>
      </c>
      <c r="G36" s="3" t="n">
        <f aca="false">VLOOKUP(B36,'10'!$B$2:$J$5570,6,0)</f>
        <v>3283.09957016599</v>
      </c>
      <c r="H36" s="0" t="n">
        <f aca="false">IFERROR(IF(I36=K36,0,1),1)</f>
        <v>0</v>
      </c>
      <c r="I36" s="0" t="s">
        <v>4908</v>
      </c>
      <c r="K36" s="4" t="str">
        <f aca="false">VLOOKUP(I36,'[1]50-MS'!K$1:K$1048576,1,0)</f>
        <v>'Figueirao'</v>
      </c>
      <c r="N36" s="0" t="n">
        <v>3044</v>
      </c>
    </row>
    <row r="37" customFormat="false" ht="12.8" hidden="false" customHeight="false" outlineLevel="0" collapsed="false">
      <c r="B37" s="0" t="n">
        <v>500400</v>
      </c>
      <c r="C37" s="0" t="n">
        <v>5</v>
      </c>
      <c r="D37" s="0" t="n">
        <v>50</v>
      </c>
      <c r="E37" s="2" t="n">
        <f aca="false">VLOOKUP(B37,'10'!$B$2:$F$5570,4,0)</f>
        <v>-22.4136</v>
      </c>
      <c r="F37" s="2" t="n">
        <f aca="false">VLOOKUP(B37,'10'!$B$2:$F$5570,5,0)</f>
        <v>-54.2335</v>
      </c>
      <c r="G37" s="3" t="n">
        <f aca="false">VLOOKUP(B37,'10'!$B$2:$J$5570,6,0)</f>
        <v>10764.9858113754</v>
      </c>
      <c r="H37" s="0" t="n">
        <f aca="false">IFERROR(IF(I37=K37,0,1),1)</f>
        <v>0</v>
      </c>
      <c r="I37" s="0" t="s">
        <v>4909</v>
      </c>
      <c r="K37" s="4" t="str">
        <f aca="false">VLOOKUP(I37,'[1]50-MS'!K$1:K$1048576,1,0)</f>
        <v>'Gloria_De_Dourados'</v>
      </c>
      <c r="N37" s="0" t="n">
        <v>9981</v>
      </c>
    </row>
    <row r="38" customFormat="false" ht="12.8" hidden="false" customHeight="false" outlineLevel="0" collapsed="false">
      <c r="B38" s="0" t="n">
        <v>500410</v>
      </c>
      <c r="C38" s="0" t="n">
        <v>5</v>
      </c>
      <c r="D38" s="0" t="n">
        <v>50</v>
      </c>
      <c r="E38" s="2" t="n">
        <f aca="false">VLOOKUP(B38,'10'!$B$2:$F$5570,4,0)</f>
        <v>-21.4583</v>
      </c>
      <c r="F38" s="2" t="n">
        <f aca="false">VLOOKUP(B38,'10'!$B$2:$F$5570,5,0)</f>
        <v>-56.1117</v>
      </c>
      <c r="G38" s="3" t="n">
        <f aca="false">VLOOKUP(B38,'10'!$B$2:$J$5570,6,0)</f>
        <v>10750.9646896894</v>
      </c>
      <c r="H38" s="0" t="n">
        <f aca="false">IFERROR(IF(I38=K38,0,1),1)</f>
        <v>0</v>
      </c>
      <c r="I38" s="0" t="s">
        <v>4910</v>
      </c>
      <c r="K38" s="4" t="str">
        <f aca="false">VLOOKUP(I38,'[1]50-MS'!K$1:K$1048576,1,0)</f>
        <v>'Guia_Lopes_Da_Laguna'</v>
      </c>
      <c r="N38" s="0" t="n">
        <v>9968</v>
      </c>
    </row>
    <row r="39" customFormat="false" ht="12.8" hidden="false" customHeight="false" outlineLevel="0" collapsed="false">
      <c r="B39" s="0" t="n">
        <v>500430</v>
      </c>
      <c r="C39" s="0" t="n">
        <v>5</v>
      </c>
      <c r="D39" s="0" t="n">
        <v>50</v>
      </c>
      <c r="E39" s="2" t="n">
        <f aca="false">VLOOKUP(B39,'10'!$B$2:$F$5570,4,0)</f>
        <v>-23.6736</v>
      </c>
      <c r="F39" s="2" t="n">
        <f aca="false">VLOOKUP(B39,'10'!$B$2:$F$5570,5,0)</f>
        <v>-54.5637</v>
      </c>
      <c r="G39" s="3" t="n">
        <f aca="false">VLOOKUP(B39,'10'!$B$2:$J$5570,6,0)</f>
        <v>17231.9585520835</v>
      </c>
      <c r="H39" s="0" t="n">
        <f aca="false">IFERROR(IF(I39=K39,0,1),1)</f>
        <v>0</v>
      </c>
      <c r="I39" s="0" t="s">
        <v>4911</v>
      </c>
      <c r="K39" s="4" t="str">
        <f aca="false">VLOOKUP(I39,'[1]50-MS'!K$1:K$1048576,1,0)</f>
        <v>'Iguatemi'</v>
      </c>
      <c r="N39" s="0" t="n">
        <v>15977</v>
      </c>
    </row>
    <row r="40" customFormat="false" ht="12.8" hidden="false" customHeight="false" outlineLevel="0" collapsed="false">
      <c r="B40" s="0" t="n">
        <v>500440</v>
      </c>
      <c r="C40" s="0" t="n">
        <v>5</v>
      </c>
      <c r="D40" s="0" t="n">
        <v>50</v>
      </c>
      <c r="E40" s="2" t="n">
        <f aca="false">VLOOKUP(B40,'10'!$B$2:$F$5570,4,0)</f>
        <v>-19.7277</v>
      </c>
      <c r="F40" s="2" t="n">
        <f aca="false">VLOOKUP(B40,'10'!$B$2:$F$5570,5,0)</f>
        <v>-51.9281</v>
      </c>
      <c r="G40" s="3" t="n">
        <f aca="false">VLOOKUP(B40,'10'!$B$2:$J$5570,6,0)</f>
        <v>8223.92714274497</v>
      </c>
      <c r="H40" s="0" t="n">
        <f aca="false">IFERROR(IF(I40=K40,0,1),1)</f>
        <v>0</v>
      </c>
      <c r="I40" s="0" t="s">
        <v>4912</v>
      </c>
      <c r="K40" s="4" t="str">
        <f aca="false">VLOOKUP(I40,'[1]50-MS'!K$1:K$1048576,1,0)</f>
        <v>'Inocencia'</v>
      </c>
      <c r="N40" s="0" t="n">
        <v>7625</v>
      </c>
    </row>
    <row r="41" customFormat="false" ht="12.8" hidden="false" customHeight="false" outlineLevel="0" collapsed="false">
      <c r="B41" s="0" t="n">
        <v>500450</v>
      </c>
      <c r="C41" s="0" t="n">
        <v>5</v>
      </c>
      <c r="D41" s="0" t="n">
        <v>50</v>
      </c>
      <c r="E41" s="2" t="n">
        <f aca="false">VLOOKUP(B41,'10'!$B$2:$F$5570,4,0)</f>
        <v>-22.08</v>
      </c>
      <c r="F41" s="2" t="n">
        <f aca="false">VLOOKUP(B41,'10'!$B$2:$F$5570,5,0)</f>
        <v>-54.7934</v>
      </c>
      <c r="G41" s="3" t="n">
        <f aca="false">VLOOKUP(B41,'10'!$B$2:$J$5570,6,0)</f>
        <v>25762.1932762762</v>
      </c>
      <c r="H41" s="0" t="n">
        <f aca="false">IFERROR(IF(I41=K41,0,1),1)</f>
        <v>0</v>
      </c>
      <c r="I41" s="0" t="s">
        <v>4913</v>
      </c>
      <c r="K41" s="4" t="str">
        <f aca="false">VLOOKUP(I41,'[1]50-MS'!K$1:K$1048576,1,0)</f>
        <v>'Itapora'</v>
      </c>
      <c r="N41" s="0" t="n">
        <v>23886</v>
      </c>
    </row>
    <row r="42" customFormat="false" ht="12.8" hidden="false" customHeight="false" outlineLevel="0" collapsed="false">
      <c r="B42" s="0" t="n">
        <v>500460</v>
      </c>
      <c r="C42" s="0" t="n">
        <v>5</v>
      </c>
      <c r="D42" s="0" t="n">
        <v>50</v>
      </c>
      <c r="E42" s="2" t="n">
        <f aca="false">VLOOKUP(B42,'10'!$B$2:$F$5570,4,0)</f>
        <v>-23.4779</v>
      </c>
      <c r="F42" s="2" t="n">
        <f aca="false">VLOOKUP(B42,'10'!$B$2:$F$5570,5,0)</f>
        <v>-54.187</v>
      </c>
      <c r="G42" s="3" t="n">
        <f aca="false">VLOOKUP(B42,'10'!$B$2:$J$5570,6,0)</f>
        <v>22547.0422188962</v>
      </c>
      <c r="H42" s="0" t="n">
        <f aca="false">IFERROR(IF(I42=K42,0,1),1)</f>
        <v>0</v>
      </c>
      <c r="I42" s="0" t="s">
        <v>4914</v>
      </c>
      <c r="K42" s="4" t="str">
        <f aca="false">VLOOKUP(I42,'[1]50-MS'!K$1:K$1048576,1,0)</f>
        <v>'Itaquirai'</v>
      </c>
      <c r="N42" s="0" t="n">
        <v>20905</v>
      </c>
    </row>
    <row r="43" customFormat="false" ht="12.8" hidden="false" customHeight="false" outlineLevel="0" collapsed="false">
      <c r="B43" s="0" t="n">
        <v>500470</v>
      </c>
      <c r="C43" s="0" t="n">
        <v>5</v>
      </c>
      <c r="D43" s="0" t="n">
        <v>50</v>
      </c>
      <c r="E43" s="2" t="n">
        <f aca="false">VLOOKUP(B43,'10'!$B$2:$F$5570,4,0)</f>
        <v>-22.3046</v>
      </c>
      <c r="F43" s="2" t="n">
        <f aca="false">VLOOKUP(B43,'10'!$B$2:$F$5570,5,0)</f>
        <v>-53.8184</v>
      </c>
      <c r="G43" s="3" t="n">
        <f aca="false">VLOOKUP(B43,'10'!$B$2:$J$5570,6,0)</f>
        <v>24957.5966010647</v>
      </c>
      <c r="H43" s="0" t="n">
        <f aca="false">IFERROR(IF(I43=K43,0,1),1)</f>
        <v>0</v>
      </c>
      <c r="I43" s="0" t="s">
        <v>4915</v>
      </c>
      <c r="K43" s="4" t="str">
        <f aca="false">VLOOKUP(I43,'[1]50-MS'!K$1:K$1048576,1,0)</f>
        <v>'Ivinhema'</v>
      </c>
      <c r="N43" s="0" t="n">
        <v>23140</v>
      </c>
    </row>
    <row r="44" customFormat="false" ht="12.8" hidden="false" customHeight="false" outlineLevel="0" collapsed="false">
      <c r="B44" s="0" t="n">
        <v>500480</v>
      </c>
      <c r="C44" s="0" t="n">
        <v>5</v>
      </c>
      <c r="D44" s="0" t="n">
        <v>50</v>
      </c>
      <c r="E44" s="2" t="n">
        <f aca="false">VLOOKUP(B44,'10'!$B$2:$F$5570,4,0)</f>
        <v>-23.8903</v>
      </c>
      <c r="F44" s="2" t="n">
        <f aca="false">VLOOKUP(B44,'10'!$B$2:$F$5570,5,0)</f>
        <v>-54.4059</v>
      </c>
      <c r="G44" s="3" t="n">
        <f aca="false">VLOOKUP(B44,'10'!$B$2:$J$5570,6,0)</f>
        <v>9681.04525026608</v>
      </c>
      <c r="H44" s="0" t="n">
        <f aca="false">IFERROR(IF(I44=K44,0,1),1)</f>
        <v>1</v>
      </c>
      <c r="I44" s="0" t="s">
        <v>4916</v>
      </c>
      <c r="K44" s="4" t="e">
        <f aca="false">VLOOKUP(I44,'[1]50-MS'!K$1:K$1048576,1,0)</f>
        <v>#N/A</v>
      </c>
      <c r="N44" s="0" t="n">
        <v>8976</v>
      </c>
    </row>
    <row r="45" customFormat="false" ht="12.8" hidden="false" customHeight="false" outlineLevel="0" collapsed="false">
      <c r="B45" s="0" t="n">
        <v>500490</v>
      </c>
      <c r="C45" s="0" t="n">
        <v>5</v>
      </c>
      <c r="D45" s="0" t="n">
        <v>50</v>
      </c>
      <c r="E45" s="2" t="n">
        <f aca="false">VLOOKUP(B45,'10'!$B$2:$F$5570,4,0)</f>
        <v>-20.1386</v>
      </c>
      <c r="F45" s="2" t="n">
        <f aca="false">VLOOKUP(B45,'10'!$B$2:$F$5570,5,0)</f>
        <v>-54.3996</v>
      </c>
      <c r="G45" s="3" t="n">
        <f aca="false">VLOOKUP(B45,'10'!$B$2:$J$5570,6,0)</f>
        <v>7666.31791877131</v>
      </c>
      <c r="H45" s="0" t="n">
        <f aca="false">IFERROR(IF(I45=K45,0,1),1)</f>
        <v>1</v>
      </c>
      <c r="I45" s="0" t="s">
        <v>4917</v>
      </c>
      <c r="K45" s="4" t="e">
        <f aca="false">VLOOKUP(I45,'[1]50-MS'!K$1:K$1048576,1,0)</f>
        <v>#N/A</v>
      </c>
      <c r="N45" s="0" t="n">
        <v>7108</v>
      </c>
    </row>
    <row r="46" customFormat="false" ht="12.8" hidden="false" customHeight="false" outlineLevel="0" collapsed="false">
      <c r="B46" s="0" t="n">
        <v>500500</v>
      </c>
      <c r="C46" s="0" t="n">
        <v>5</v>
      </c>
      <c r="D46" s="0" t="n">
        <v>50</v>
      </c>
      <c r="E46" s="2" t="n">
        <f aca="false">VLOOKUP(B46,'10'!$B$2:$F$5570,4,0)</f>
        <v>-21.4799</v>
      </c>
      <c r="F46" s="2" t="n">
        <f aca="false">VLOOKUP(B46,'10'!$B$2:$F$5570,5,0)</f>
        <v>-56.1489</v>
      </c>
      <c r="G46" s="3" t="n">
        <f aca="false">VLOOKUP(B46,'10'!$B$2:$J$5570,6,0)</f>
        <v>28006.6512938569</v>
      </c>
      <c r="H46" s="0" t="n">
        <f aca="false">IFERROR(IF(I46=K46,0,1),1)</f>
        <v>0</v>
      </c>
      <c r="I46" s="0" t="s">
        <v>1000</v>
      </c>
      <c r="K46" s="4" t="str">
        <f aca="false">VLOOKUP(I46,'[1]50-MS'!K$1:K$1048576,1,0)</f>
        <v>'Jardim'</v>
      </c>
      <c r="N46" s="0" t="n">
        <v>25967</v>
      </c>
    </row>
    <row r="47" customFormat="false" ht="12.8" hidden="false" customHeight="false" outlineLevel="0" collapsed="false">
      <c r="B47" s="0" t="n">
        <v>500510</v>
      </c>
      <c r="C47" s="0" t="n">
        <v>5</v>
      </c>
      <c r="D47" s="0" t="n">
        <v>50</v>
      </c>
      <c r="E47" s="2" t="n">
        <f aca="false">VLOOKUP(B47,'10'!$B$2:$F$5570,4,0)</f>
        <v>-22.4806</v>
      </c>
      <c r="F47" s="2" t="n">
        <f aca="false">VLOOKUP(B47,'10'!$B$2:$F$5570,5,0)</f>
        <v>-54.3079</v>
      </c>
      <c r="G47" s="3" t="n">
        <f aca="false">VLOOKUP(B47,'10'!$B$2:$J$5570,6,0)</f>
        <v>4350.86191394534</v>
      </c>
      <c r="H47" s="0" t="n">
        <f aca="false">IFERROR(IF(I47=K47,0,1),1)</f>
        <v>0</v>
      </c>
      <c r="I47" s="0" t="s">
        <v>4918</v>
      </c>
      <c r="K47" s="4" t="str">
        <f aca="false">VLOOKUP(I47,'[1]50-MS'!K$1:K$1048576,1,0)</f>
        <v>'Jatei'</v>
      </c>
      <c r="N47" s="0" t="n">
        <v>4034</v>
      </c>
    </row>
    <row r="48" customFormat="false" ht="12.8" hidden="false" customHeight="false" outlineLevel="0" collapsed="false">
      <c r="B48" s="0" t="n">
        <v>500515</v>
      </c>
      <c r="C48" s="0" t="n">
        <v>5</v>
      </c>
      <c r="D48" s="0" t="n">
        <v>50</v>
      </c>
      <c r="E48" s="2" t="n">
        <f aca="false">VLOOKUP(B48,'10'!$B$2:$F$5570,4,0)</f>
        <v>-22.8596</v>
      </c>
      <c r="F48" s="2" t="n">
        <f aca="false">VLOOKUP(B48,'10'!$B$2:$F$5570,5,0)</f>
        <v>-54.6061</v>
      </c>
      <c r="G48" s="3" t="n">
        <f aca="false">VLOOKUP(B48,'10'!$B$2:$J$5570,6,0)</f>
        <v>7159.40044243162</v>
      </c>
      <c r="H48" s="0" t="n">
        <f aca="false">IFERROR(IF(I48=K48,0,1),1)</f>
        <v>0</v>
      </c>
      <c r="I48" s="0" t="s">
        <v>4919</v>
      </c>
      <c r="K48" s="4" t="str">
        <f aca="false">VLOOKUP(I48,'[1]50-MS'!K$1:K$1048576,1,0)</f>
        <v>'Juti'</v>
      </c>
      <c r="N48" s="0" t="n">
        <v>6638</v>
      </c>
    </row>
    <row r="49" customFormat="false" ht="12.8" hidden="false" customHeight="false" outlineLevel="0" collapsed="false">
      <c r="B49" s="0" t="n">
        <v>500520</v>
      </c>
      <c r="C49" s="0" t="n">
        <v>5</v>
      </c>
      <c r="D49" s="0" t="n">
        <v>50</v>
      </c>
      <c r="E49" s="2" t="n">
        <f aca="false">VLOOKUP(B49,'10'!$B$2:$F$5570,4,0)</f>
        <v>-19.0089</v>
      </c>
      <c r="F49" s="2" t="n">
        <f aca="false">VLOOKUP(B49,'10'!$B$2:$F$5570,5,0)</f>
        <v>-57.5973</v>
      </c>
      <c r="G49" s="3" t="n">
        <f aca="false">VLOOKUP(B49,'10'!$B$2:$J$5570,6,0)</f>
        <v>24772.0863756808</v>
      </c>
      <c r="H49" s="0" t="n">
        <f aca="false">IFERROR(IF(I49=K49,0,1),1)</f>
        <v>0</v>
      </c>
      <c r="I49" s="0" t="s">
        <v>4920</v>
      </c>
      <c r="K49" s="4" t="str">
        <f aca="false">VLOOKUP(I49,'[1]50-MS'!K$1:K$1048576,1,0)</f>
        <v>'Ladario'</v>
      </c>
      <c r="N49" s="0" t="n">
        <v>22968</v>
      </c>
    </row>
    <row r="50" customFormat="false" ht="12.8" hidden="false" customHeight="false" outlineLevel="0" collapsed="false">
      <c r="B50" s="0" t="n">
        <v>500525</v>
      </c>
      <c r="C50" s="0" t="n">
        <v>5</v>
      </c>
      <c r="D50" s="0" t="n">
        <v>50</v>
      </c>
      <c r="E50" s="2" t="n">
        <f aca="false">VLOOKUP(B50,'10'!$B$2:$F$5570,4,0)</f>
        <v>-22.5448</v>
      </c>
      <c r="F50" s="2" t="n">
        <f aca="false">VLOOKUP(B50,'10'!$B$2:$F$5570,5,0)</f>
        <v>-55.1502</v>
      </c>
      <c r="G50" s="3" t="n">
        <f aca="false">VLOOKUP(B50,'10'!$B$2:$J$5570,6,0)</f>
        <v>7837.80702246921</v>
      </c>
      <c r="H50" s="0" t="n">
        <f aca="false">IFERROR(IF(I50=K50,0,1),1)</f>
        <v>0</v>
      </c>
      <c r="I50" s="0" t="s">
        <v>4921</v>
      </c>
      <c r="K50" s="4" t="str">
        <f aca="false">VLOOKUP(I50,'[1]50-MS'!K$1:K$1048576,1,0)</f>
        <v>'Laguna_Carapa'</v>
      </c>
      <c r="N50" s="0" t="n">
        <v>7267</v>
      </c>
    </row>
    <row r="51" customFormat="false" ht="12.8" hidden="false" customHeight="false" outlineLevel="0" collapsed="false">
      <c r="B51" s="0" t="n">
        <v>500540</v>
      </c>
      <c r="C51" s="0" t="n">
        <v>5</v>
      </c>
      <c r="D51" s="0" t="n">
        <v>50</v>
      </c>
      <c r="E51" s="2" t="n">
        <f aca="false">VLOOKUP(B51,'10'!$B$2:$F$5570,4,0)</f>
        <v>-21.6105</v>
      </c>
      <c r="F51" s="2" t="n">
        <f aca="false">VLOOKUP(B51,'10'!$B$2:$F$5570,5,0)</f>
        <v>-55.1678</v>
      </c>
      <c r="G51" s="3" t="n">
        <f aca="false">VLOOKUP(B51,'10'!$B$2:$J$5570,6,0)</f>
        <v>49539.8585600737</v>
      </c>
      <c r="H51" s="0" t="n">
        <f aca="false">IFERROR(IF(I51=K51,0,1),1)</f>
        <v>0</v>
      </c>
      <c r="I51" s="0" t="s">
        <v>4922</v>
      </c>
      <c r="K51" s="4" t="str">
        <f aca="false">VLOOKUP(I51,'[1]50-MS'!K$1:K$1048576,1,0)</f>
        <v>'Maracaju'</v>
      </c>
      <c r="N51" s="0" t="n">
        <v>45932</v>
      </c>
    </row>
    <row r="52" customFormat="false" ht="12.8" hidden="false" customHeight="false" outlineLevel="0" collapsed="false">
      <c r="B52" s="0" t="n">
        <v>500560</v>
      </c>
      <c r="C52" s="0" t="n">
        <v>5</v>
      </c>
      <c r="D52" s="0" t="n">
        <v>50</v>
      </c>
      <c r="E52" s="2" t="n">
        <f aca="false">VLOOKUP(B52,'10'!$B$2:$F$5570,4,0)</f>
        <v>-20.2355</v>
      </c>
      <c r="F52" s="2" t="n">
        <f aca="false">VLOOKUP(B52,'10'!$B$2:$F$5570,5,0)</f>
        <v>-56.3746</v>
      </c>
      <c r="G52" s="3" t="n">
        <f aca="false">VLOOKUP(B52,'10'!$B$2:$J$5570,6,0)</f>
        <v>29978.2367124717</v>
      </c>
      <c r="H52" s="0" t="n">
        <f aca="false">IFERROR(IF(I52=K52,0,1),1)</f>
        <v>0</v>
      </c>
      <c r="I52" s="0" t="s">
        <v>4923</v>
      </c>
      <c r="K52" s="4" t="str">
        <f aca="false">VLOOKUP(I52,'[1]50-MS'!K$1:K$1048576,1,0)</f>
        <v>'Miranda'</v>
      </c>
      <c r="N52" s="0" t="n">
        <v>27795</v>
      </c>
    </row>
    <row r="53" customFormat="false" ht="12.8" hidden="false" customHeight="false" outlineLevel="0" collapsed="false">
      <c r="B53" s="0" t="n">
        <v>500568</v>
      </c>
      <c r="C53" s="0" t="n">
        <v>5</v>
      </c>
      <c r="D53" s="0" t="n">
        <v>50</v>
      </c>
      <c r="E53" s="2" t="n">
        <f aca="false">VLOOKUP(B53,'10'!$B$2:$F$5570,4,0)</f>
        <v>-23.9355</v>
      </c>
      <c r="F53" s="2" t="n">
        <f aca="false">VLOOKUP(B53,'10'!$B$2:$F$5570,5,0)</f>
        <v>-54.281</v>
      </c>
      <c r="G53" s="3" t="n">
        <f aca="false">VLOOKUP(B53,'10'!$B$2:$J$5570,6,0)</f>
        <v>19689.96903842</v>
      </c>
      <c r="H53" s="0" t="n">
        <f aca="false">IFERROR(IF(I53=K53,0,1),1)</f>
        <v>0</v>
      </c>
      <c r="I53" s="0" t="s">
        <v>2038</v>
      </c>
      <c r="K53" s="4" t="str">
        <f aca="false">VLOOKUP(I53,'[1]50-MS'!K$1:K$1048576,1,0)</f>
        <v>'Mundo_Novo'</v>
      </c>
      <c r="N53" s="0" t="n">
        <v>18256</v>
      </c>
    </row>
    <row r="54" customFormat="false" ht="12.8" hidden="false" customHeight="false" outlineLevel="0" collapsed="false">
      <c r="B54" s="0" t="n">
        <v>500570</v>
      </c>
      <c r="C54" s="0" t="n">
        <v>5</v>
      </c>
      <c r="D54" s="0" t="n">
        <v>50</v>
      </c>
      <c r="E54" s="2" t="n">
        <f aca="false">VLOOKUP(B54,'10'!$B$2:$F$5570,4,0)</f>
        <v>-23.0618</v>
      </c>
      <c r="F54" s="2" t="n">
        <f aca="false">VLOOKUP(B54,'10'!$B$2:$F$5570,5,0)</f>
        <v>-54.1995</v>
      </c>
      <c r="G54" s="3" t="n">
        <f aca="false">VLOOKUP(B54,'10'!$B$2:$J$5570,6,0)</f>
        <v>58296.5883268863</v>
      </c>
      <c r="H54" s="0" t="n">
        <f aca="false">IFERROR(IF(I54=K54,0,1),1)</f>
        <v>0</v>
      </c>
      <c r="I54" s="0" t="s">
        <v>4924</v>
      </c>
      <c r="K54" s="4" t="str">
        <f aca="false">VLOOKUP(I54,'[1]50-MS'!K$1:K$1048576,1,0)</f>
        <v>'Navirai'</v>
      </c>
      <c r="N54" s="0" t="n">
        <v>54051</v>
      </c>
    </row>
    <row r="55" customFormat="false" ht="12.8" hidden="false" customHeight="false" outlineLevel="0" collapsed="false">
      <c r="B55" s="0" t="n">
        <v>500580</v>
      </c>
      <c r="C55" s="0" t="n">
        <v>5</v>
      </c>
      <c r="D55" s="0" t="n">
        <v>50</v>
      </c>
      <c r="E55" s="2" t="n">
        <f aca="false">VLOOKUP(B55,'10'!$B$2:$F$5570,4,0)</f>
        <v>-21.1419</v>
      </c>
      <c r="F55" s="2" t="n">
        <f aca="false">VLOOKUP(B55,'10'!$B$2:$F$5570,5,0)</f>
        <v>-55.8296</v>
      </c>
      <c r="G55" s="3" t="n">
        <f aca="false">VLOOKUP(B55,'10'!$B$2:$J$5570,6,0)</f>
        <v>15191.3460728607</v>
      </c>
      <c r="H55" s="0" t="n">
        <f aca="false">IFERROR(IF(I55=K55,0,1),1)</f>
        <v>1</v>
      </c>
      <c r="I55" s="0" t="s">
        <v>4925</v>
      </c>
      <c r="K55" s="4" t="e">
        <f aca="false">VLOOKUP(I55,'[1]50-MS'!K$1:K$1048576,1,0)</f>
        <v>#N/A</v>
      </c>
      <c r="N55" s="0" t="n">
        <v>14085</v>
      </c>
    </row>
    <row r="56" customFormat="false" ht="12.8" hidden="false" customHeight="false" outlineLevel="0" collapsed="false">
      <c r="B56" s="0" t="n">
        <v>500600</v>
      </c>
      <c r="C56" s="0" t="n">
        <v>5</v>
      </c>
      <c r="D56" s="0" t="n">
        <v>50</v>
      </c>
      <c r="E56" s="2" t="n">
        <f aca="false">VLOOKUP(B56,'10'!$B$2:$F$5570,4,0)</f>
        <v>-21.4657</v>
      </c>
      <c r="F56" s="2" t="n">
        <f aca="false">VLOOKUP(B56,'10'!$B$2:$F$5570,5,0)</f>
        <v>-54.3825</v>
      </c>
      <c r="G56" s="3" t="n">
        <f aca="false">VLOOKUP(B56,'10'!$B$2:$J$5570,6,0)</f>
        <v>22973.0686085859</v>
      </c>
      <c r="H56" s="0" t="n">
        <f aca="false">IFERROR(IF(I56=K56,0,1),1)</f>
        <v>0</v>
      </c>
      <c r="I56" s="0" t="s">
        <v>4926</v>
      </c>
      <c r="K56" s="4" t="str">
        <f aca="false">VLOOKUP(I56,'[1]50-MS'!K$1:K$1048576,1,0)</f>
        <v>'Nova_Alvorada_Do_Sul'</v>
      </c>
      <c r="N56" s="0" t="n">
        <v>21300</v>
      </c>
    </row>
    <row r="57" customFormat="false" ht="12.8" hidden="false" customHeight="false" outlineLevel="0" collapsed="false">
      <c r="B57" s="0" t="n">
        <v>500620</v>
      </c>
      <c r="C57" s="0" t="n">
        <v>5</v>
      </c>
      <c r="D57" s="0" t="n">
        <v>50</v>
      </c>
      <c r="E57" s="2" t="n">
        <f aca="false">VLOOKUP(B57,'10'!$B$2:$F$5570,4,0)</f>
        <v>-22.238</v>
      </c>
      <c r="F57" s="2" t="n">
        <f aca="false">VLOOKUP(B57,'10'!$B$2:$F$5570,5,0)</f>
        <v>-53.3437</v>
      </c>
      <c r="G57" s="3" t="n">
        <f aca="false">VLOOKUP(B57,'10'!$B$2:$J$5570,6,0)</f>
        <v>57720.6437899387</v>
      </c>
      <c r="H57" s="0" t="n">
        <f aca="false">IFERROR(IF(I57=K57,0,1),1)</f>
        <v>0</v>
      </c>
      <c r="I57" s="0" t="s">
        <v>4927</v>
      </c>
      <c r="K57" s="4" t="str">
        <f aca="false">VLOOKUP(I57,'[1]50-MS'!K$1:K$1048576,1,0)</f>
        <v>'Nova_Andradina'</v>
      </c>
      <c r="N57" s="0" t="n">
        <v>53517</v>
      </c>
    </row>
    <row r="58" customFormat="false" ht="12.8" hidden="false" customHeight="false" outlineLevel="0" collapsed="false">
      <c r="B58" s="0" t="n">
        <v>500625</v>
      </c>
      <c r="C58" s="0" t="n">
        <v>5</v>
      </c>
      <c r="D58" s="0" t="n">
        <v>50</v>
      </c>
      <c r="E58" s="2" t="n">
        <f aca="false">VLOOKUP(B58,'10'!$B$2:$F$5570,4,0)</f>
        <v>-22.6693</v>
      </c>
      <c r="F58" s="2" t="n">
        <f aca="false">VLOOKUP(B58,'10'!$B$2:$F$5570,5,0)</f>
        <v>-53.8601</v>
      </c>
      <c r="G58" s="3" t="n">
        <f aca="false">VLOOKUP(B58,'10'!$B$2:$J$5570,6,0)</f>
        <v>4257.0282534314</v>
      </c>
      <c r="H58" s="0" t="n">
        <f aca="false">IFERROR(IF(I58=K58,0,1),1)</f>
        <v>0</v>
      </c>
      <c r="I58" s="0" t="s">
        <v>4928</v>
      </c>
      <c r="K58" s="4" t="str">
        <f aca="false">VLOOKUP(I58,'[1]50-MS'!K$1:K$1048576,1,0)</f>
        <v>'Novo_Horizonte_Do_Sul'</v>
      </c>
      <c r="N58" s="0" t="n">
        <v>3947</v>
      </c>
    </row>
    <row r="59" customFormat="false" ht="12.8" hidden="false" customHeight="false" outlineLevel="0" collapsed="false">
      <c r="B59" s="0" t="n">
        <v>500627</v>
      </c>
      <c r="C59" s="0" t="n">
        <v>5</v>
      </c>
      <c r="D59" s="0" t="n">
        <v>50</v>
      </c>
      <c r="E59" s="2" t="n">
        <f aca="false">VLOOKUP(B59,'10'!$B$2:$F$5570,4,0)</f>
        <v>-19.0216</v>
      </c>
      <c r="F59" s="2" t="n">
        <f aca="false">VLOOKUP(B59,'10'!$B$2:$F$5570,5,0)</f>
        <v>-53.0116</v>
      </c>
      <c r="G59" s="3" t="n">
        <f aca="false">VLOOKUP(B59,'10'!$B$2:$J$5570,6,0)</f>
        <v>5883.4783690064</v>
      </c>
      <c r="H59" s="0" t="n">
        <f aca="false">IFERROR(IF(I59=K59,0,1),1)</f>
        <v>1</v>
      </c>
      <c r="I59" s="0" t="s">
        <v>4929</v>
      </c>
      <c r="K59" s="4" t="e">
        <f aca="false">VLOOKUP(I59,'[1]50-MS'!K$1:K$1048576,1,0)</f>
        <v>#N/A</v>
      </c>
      <c r="N59" s="0" t="n">
        <v>5455</v>
      </c>
    </row>
    <row r="60" customFormat="false" ht="12.8" hidden="false" customHeight="false" outlineLevel="0" collapsed="false">
      <c r="B60" s="0" t="n">
        <v>500630</v>
      </c>
      <c r="C60" s="0" t="n">
        <v>5</v>
      </c>
      <c r="D60" s="0" t="n">
        <v>50</v>
      </c>
      <c r="E60" s="2" t="n">
        <f aca="false">VLOOKUP(B60,'10'!$B$2:$F$5570,4,0)</f>
        <v>-19.6746</v>
      </c>
      <c r="F60" s="2" t="n">
        <f aca="false">VLOOKUP(B60,'10'!$B$2:$F$5570,5,0)</f>
        <v>-51.1909</v>
      </c>
      <c r="G60" s="3" t="n">
        <f aca="false">VLOOKUP(B60,'10'!$B$2:$J$5570,6,0)</f>
        <v>45309.7940021923</v>
      </c>
      <c r="H60" s="0" t="n">
        <f aca="false">IFERROR(IF(I60=K60,0,1),1)</f>
        <v>0</v>
      </c>
      <c r="I60" s="0" t="s">
        <v>4930</v>
      </c>
      <c r="K60" s="4" t="str">
        <f aca="false">VLOOKUP(I60,'[1]50-MS'!K$1:K$1048576,1,0)</f>
        <v>'Paranaiba'</v>
      </c>
      <c r="N60" s="0" t="n">
        <v>42010</v>
      </c>
    </row>
    <row r="61" customFormat="false" ht="12.8" hidden="false" customHeight="false" outlineLevel="0" collapsed="false">
      <c r="B61" s="0" t="n">
        <v>500635</v>
      </c>
      <c r="C61" s="0" t="n">
        <v>5</v>
      </c>
      <c r="D61" s="0" t="n">
        <v>50</v>
      </c>
      <c r="E61" s="2" t="n">
        <f aca="false">VLOOKUP(B61,'10'!$B$2:$F$5570,4,0)</f>
        <v>-23.8911</v>
      </c>
      <c r="F61" s="2" t="n">
        <f aca="false">VLOOKUP(B61,'10'!$B$2:$F$5570,5,0)</f>
        <v>-55.429</v>
      </c>
      <c r="G61" s="3" t="n">
        <f aca="false">VLOOKUP(B61,'10'!$B$2:$J$5570,6,0)</f>
        <v>15151.4398034467</v>
      </c>
      <c r="H61" s="0" t="n">
        <f aca="false">IFERROR(IF(I61=K61,0,1),1)</f>
        <v>0</v>
      </c>
      <c r="I61" s="0" t="s">
        <v>4931</v>
      </c>
      <c r="K61" s="4" t="str">
        <f aca="false">VLOOKUP(I61,'[1]50-MS'!K$1:K$1048576,1,0)</f>
        <v>'Paranhos'</v>
      </c>
      <c r="N61" s="0" t="n">
        <v>14048</v>
      </c>
    </row>
    <row r="62" customFormat="false" ht="12.8" hidden="false" customHeight="false" outlineLevel="0" collapsed="false">
      <c r="B62" s="0" t="n">
        <v>500640</v>
      </c>
      <c r="C62" s="0" t="n">
        <v>5</v>
      </c>
      <c r="D62" s="0" t="n">
        <v>50</v>
      </c>
      <c r="E62" s="2" t="n">
        <f aca="false">VLOOKUP(B62,'10'!$B$2:$F$5570,4,0)</f>
        <v>-18.0996</v>
      </c>
      <c r="F62" s="2" t="n">
        <f aca="false">VLOOKUP(B62,'10'!$B$2:$F$5570,5,0)</f>
        <v>-54.5507</v>
      </c>
      <c r="G62" s="3" t="n">
        <f aca="false">VLOOKUP(B62,'10'!$B$2:$J$5570,6,0)</f>
        <v>8268.14760344694</v>
      </c>
      <c r="H62" s="0" t="n">
        <f aca="false">IFERROR(IF(I62=K62,0,1),1)</f>
        <v>0</v>
      </c>
      <c r="I62" s="0" t="s">
        <v>4932</v>
      </c>
      <c r="K62" s="4" t="str">
        <f aca="false">VLOOKUP(I62,'[1]50-MS'!K$1:K$1048576,1,0)</f>
        <v>'Pedro_Gomes'</v>
      </c>
      <c r="N62" s="0" t="n">
        <v>7666</v>
      </c>
    </row>
    <row r="63" customFormat="false" ht="12.8" hidden="false" customHeight="false" outlineLevel="0" collapsed="false">
      <c r="B63" s="0" t="n">
        <v>500660</v>
      </c>
      <c r="C63" s="0" t="n">
        <v>5</v>
      </c>
      <c r="D63" s="0" t="n">
        <v>50</v>
      </c>
      <c r="E63" s="2" t="n">
        <f aca="false">VLOOKUP(B63,'10'!$B$2:$F$5570,4,0)</f>
        <v>-22.5296</v>
      </c>
      <c r="F63" s="2" t="n">
        <f aca="false">VLOOKUP(B63,'10'!$B$2:$F$5570,5,0)</f>
        <v>-55.7203</v>
      </c>
      <c r="G63" s="3" t="n">
        <f aca="false">VLOOKUP(B63,'10'!$B$2:$J$5570,6,0)</f>
        <v>98236.2927233439</v>
      </c>
      <c r="H63" s="0" t="n">
        <f aca="false">IFERROR(IF(I63=K63,0,1),1)</f>
        <v>0</v>
      </c>
      <c r="I63" s="0" t="s">
        <v>4933</v>
      </c>
      <c r="K63" s="4" t="str">
        <f aca="false">VLOOKUP(I63,'[1]50-MS'!K$1:K$1048576,1,0)</f>
        <v>'Ponta_Pora'</v>
      </c>
      <c r="N63" s="0" t="n">
        <v>91082</v>
      </c>
    </row>
    <row r="64" customFormat="false" ht="12.8" hidden="false" customHeight="false" outlineLevel="0" collapsed="false">
      <c r="B64" s="0" t="n">
        <v>500690</v>
      </c>
      <c r="C64" s="0" t="n">
        <v>5</v>
      </c>
      <c r="D64" s="0" t="n">
        <v>50</v>
      </c>
      <c r="E64" s="2" t="n">
        <f aca="false">VLOOKUP(B64,'10'!$B$2:$F$5570,4,0)</f>
        <v>-21.6981</v>
      </c>
      <c r="F64" s="2" t="n">
        <f aca="false">VLOOKUP(B64,'10'!$B$2:$F$5570,5,0)</f>
        <v>-57.8836</v>
      </c>
      <c r="G64" s="3" t="n">
        <f aca="false">VLOOKUP(B64,'10'!$B$2:$J$5570,6,0)</f>
        <v>18419.4397041047</v>
      </c>
      <c r="H64" s="0" t="n">
        <f aca="false">IFERROR(IF(I64=K64,0,1),1)</f>
        <v>0</v>
      </c>
      <c r="I64" s="0" t="s">
        <v>4934</v>
      </c>
      <c r="K64" s="4" t="str">
        <f aca="false">VLOOKUP(I64,'[1]50-MS'!K$1:K$1048576,1,0)</f>
        <v>'Porto_Murtinho'</v>
      </c>
      <c r="N64" s="0" t="n">
        <v>17078</v>
      </c>
    </row>
    <row r="65" customFormat="false" ht="12.8" hidden="false" customHeight="false" outlineLevel="0" collapsed="false">
      <c r="B65" s="0" t="n">
        <v>500710</v>
      </c>
      <c r="C65" s="0" t="n">
        <v>5</v>
      </c>
      <c r="D65" s="0" t="n">
        <v>50</v>
      </c>
      <c r="E65" s="2" t="n">
        <f aca="false">VLOOKUP(B65,'10'!$B$2:$F$5570,4,0)</f>
        <v>-20.4445</v>
      </c>
      <c r="F65" s="2" t="n">
        <f aca="false">VLOOKUP(B65,'10'!$B$2:$F$5570,5,0)</f>
        <v>-53.7588</v>
      </c>
      <c r="G65" s="3" t="n">
        <f aca="false">VLOOKUP(B65,'10'!$B$2:$J$5570,6,0)</f>
        <v>26163.41306606</v>
      </c>
      <c r="H65" s="0" t="n">
        <f aca="false">IFERROR(IF(I65=K65,0,1),1)</f>
        <v>0</v>
      </c>
      <c r="I65" s="0" t="s">
        <v>4935</v>
      </c>
      <c r="K65" s="4" t="str">
        <f aca="false">VLOOKUP(I65,'[1]50-MS'!K$1:K$1048576,1,0)</f>
        <v>'Ribas_Do_Rio_Pardo'</v>
      </c>
      <c r="N65" s="0" t="n">
        <v>24258</v>
      </c>
    </row>
    <row r="66" customFormat="false" ht="12.8" hidden="false" customHeight="false" outlineLevel="0" collapsed="false">
      <c r="B66" s="0" t="n">
        <v>500720</v>
      </c>
      <c r="C66" s="0" t="n">
        <v>5</v>
      </c>
      <c r="D66" s="0" t="n">
        <v>50</v>
      </c>
      <c r="E66" s="2" t="n">
        <f aca="false">VLOOKUP(B66,'10'!$B$2:$F$5570,4,0)</f>
        <v>-21.8033</v>
      </c>
      <c r="F66" s="2" t="n">
        <f aca="false">VLOOKUP(B66,'10'!$B$2:$F$5570,5,0)</f>
        <v>-54.5427</v>
      </c>
      <c r="G66" s="3" t="n">
        <f aca="false">VLOOKUP(B66,'10'!$B$2:$J$5570,6,0)</f>
        <v>39722.9162842357</v>
      </c>
      <c r="H66" s="0" t="n">
        <f aca="false">IFERROR(IF(I66=K66,0,1),1)</f>
        <v>0</v>
      </c>
      <c r="I66" s="0" t="s">
        <v>4936</v>
      </c>
      <c r="K66" s="4" t="str">
        <f aca="false">VLOOKUP(I66,'[1]50-MS'!K$1:K$1048576,1,0)</f>
        <v>'Rio_Brilhante'</v>
      </c>
      <c r="N66" s="0" t="n">
        <v>36830</v>
      </c>
    </row>
    <row r="67" customFormat="false" ht="12.8" hidden="false" customHeight="false" outlineLevel="0" collapsed="false">
      <c r="B67" s="0" t="n">
        <v>500730</v>
      </c>
      <c r="C67" s="0" t="n">
        <v>5</v>
      </c>
      <c r="D67" s="0" t="n">
        <v>50</v>
      </c>
      <c r="E67" s="2" t="n">
        <f aca="false">VLOOKUP(B67,'10'!$B$2:$F$5570,4,0)</f>
        <v>-19.447</v>
      </c>
      <c r="F67" s="2" t="n">
        <f aca="false">VLOOKUP(B67,'10'!$B$2:$F$5570,5,0)</f>
        <v>-54.9859</v>
      </c>
      <c r="G67" s="3" t="n">
        <f aca="false">VLOOKUP(B67,'10'!$B$2:$J$5570,6,0)</f>
        <v>5197.52195421482</v>
      </c>
      <c r="H67" s="0" t="n">
        <f aca="false">IFERROR(IF(I67=K67,0,1),1)</f>
        <v>0</v>
      </c>
      <c r="I67" s="0" t="s">
        <v>4072</v>
      </c>
      <c r="K67" s="4" t="str">
        <f aca="false">VLOOKUP(I67,'[1]50-MS'!K$1:K$1048576,1,0)</f>
        <v>'Rio_Negro'</v>
      </c>
      <c r="N67" s="0" t="n">
        <v>4819</v>
      </c>
    </row>
    <row r="68" customFormat="false" ht="12.8" hidden="false" customHeight="false" outlineLevel="0" collapsed="false">
      <c r="B68" s="0" t="n">
        <v>500740</v>
      </c>
      <c r="C68" s="0" t="n">
        <v>5</v>
      </c>
      <c r="D68" s="0" t="n">
        <v>50</v>
      </c>
      <c r="E68" s="2" t="n">
        <f aca="false">VLOOKUP(B68,'10'!$B$2:$F$5570,4,0)</f>
        <v>-18.9249</v>
      </c>
      <c r="F68" s="2" t="n">
        <f aca="false">VLOOKUP(B68,'10'!$B$2:$F$5570,5,0)</f>
        <v>-54.8434</v>
      </c>
      <c r="G68" s="3" t="n">
        <f aca="false">VLOOKUP(B68,'10'!$B$2:$J$5570,6,0)</f>
        <v>21227.978232591</v>
      </c>
      <c r="H68" s="0" t="n">
        <f aca="false">IFERROR(IF(I68=K68,0,1),1)</f>
        <v>0</v>
      </c>
      <c r="I68" s="0" t="s">
        <v>4937</v>
      </c>
      <c r="K68" s="4" t="str">
        <f aca="false">VLOOKUP(I68,'[1]50-MS'!K$1:K$1048576,1,0)</f>
        <v>'Rio_Verde_De_Mato_Grosso'</v>
      </c>
      <c r="N68" s="0" t="n">
        <v>19682</v>
      </c>
    </row>
    <row r="69" customFormat="false" ht="12.8" hidden="false" customHeight="false" outlineLevel="0" collapsed="false">
      <c r="B69" s="0" t="n">
        <v>500750</v>
      </c>
      <c r="C69" s="0" t="n">
        <v>5</v>
      </c>
      <c r="D69" s="0" t="n">
        <v>50</v>
      </c>
      <c r="E69" s="2" t="n">
        <f aca="false">VLOOKUP(B69,'10'!$B$2:$F$5570,4,0)</f>
        <v>-19.9565</v>
      </c>
      <c r="F69" s="2" t="n">
        <f aca="false">VLOOKUP(B69,'10'!$B$2:$F$5570,5,0)</f>
        <v>-54.8848</v>
      </c>
      <c r="G69" s="3" t="n">
        <f aca="false">VLOOKUP(B69,'10'!$B$2:$J$5570,6,0)</f>
        <v>5827.39388226244</v>
      </c>
      <c r="H69" s="0" t="n">
        <f aca="false">IFERROR(IF(I69=K69,0,1),1)</f>
        <v>1</v>
      </c>
      <c r="I69" s="0" t="s">
        <v>4938</v>
      </c>
      <c r="K69" s="4" t="e">
        <f aca="false">VLOOKUP(I69,'[1]50-MS'!K$1:K$1048576,1,0)</f>
        <v>#N/A</v>
      </c>
      <c r="N69" s="0" t="n">
        <v>5403</v>
      </c>
    </row>
    <row r="70" customFormat="false" ht="12.8" hidden="false" customHeight="false" outlineLevel="0" collapsed="false">
      <c r="B70" s="0" t="n">
        <v>500755</v>
      </c>
      <c r="C70" s="0" t="n">
        <v>5</v>
      </c>
      <c r="D70" s="0" t="n">
        <v>50</v>
      </c>
      <c r="E70" s="2" t="n">
        <f aca="false">VLOOKUP(B70,'10'!$B$2:$F$5570,4,0)</f>
        <v>-21.3016</v>
      </c>
      <c r="F70" s="2" t="n">
        <f aca="false">VLOOKUP(B70,'10'!$B$2:$F$5570,5,0)</f>
        <v>-52.8333</v>
      </c>
      <c r="G70" s="3" t="n">
        <f aca="false">VLOOKUP(B70,'10'!$B$2:$J$5570,6,0)</f>
        <v>8413.75155941685</v>
      </c>
      <c r="H70" s="0" t="n">
        <f aca="false">IFERROR(IF(I70=K70,0,1),1)</f>
        <v>1</v>
      </c>
      <c r="I70" s="0" t="s">
        <v>4939</v>
      </c>
      <c r="K70" s="4" t="e">
        <f aca="false">VLOOKUP(I70,'[1]50-MS'!K$1:K$1048576,1,0)</f>
        <v>#N/A</v>
      </c>
      <c r="N70" s="0" t="n">
        <v>7801</v>
      </c>
    </row>
    <row r="71" customFormat="false" ht="12.8" hidden="false" customHeight="false" outlineLevel="0" collapsed="false">
      <c r="B71" s="0" t="n">
        <v>500769</v>
      </c>
      <c r="C71" s="0" t="n">
        <v>5</v>
      </c>
      <c r="D71" s="0" t="n">
        <v>50</v>
      </c>
      <c r="E71" s="2" t="n">
        <f aca="false">VLOOKUP(B71,'10'!$B$2:$F$5570,4,0)</f>
        <v>-19.3889</v>
      </c>
      <c r="F71" s="2" t="n">
        <f aca="false">VLOOKUP(B71,'10'!$B$2:$F$5570,5,0)</f>
        <v>-54.5507</v>
      </c>
      <c r="G71" s="3" t="n">
        <f aca="false">VLOOKUP(B71,'10'!$B$2:$J$5570,6,0)</f>
        <v>28433.7562313686</v>
      </c>
      <c r="H71" s="0" t="n">
        <f aca="false">IFERROR(IF(I71=K71,0,1),1)</f>
        <v>0</v>
      </c>
      <c r="I71" s="0" t="s">
        <v>4940</v>
      </c>
      <c r="K71" s="4" t="str">
        <f aca="false">VLOOKUP(I71,'[1]50-MS'!K$1:K$1048576,1,0)</f>
        <v>'Sao_Gabriel_Do_Oeste'</v>
      </c>
      <c r="N71" s="0" t="n">
        <v>26363</v>
      </c>
    </row>
    <row r="72" customFormat="false" ht="12.8" hidden="false" customHeight="false" outlineLevel="0" collapsed="false">
      <c r="B72" s="0" t="n">
        <v>500770</v>
      </c>
      <c r="C72" s="0" t="n">
        <v>5</v>
      </c>
      <c r="D72" s="0" t="n">
        <v>50</v>
      </c>
      <c r="E72" s="2" t="n">
        <f aca="false">VLOOKUP(B72,'10'!$B$2:$F$5570,4,0)</f>
        <v>-23.9705</v>
      </c>
      <c r="F72" s="2" t="n">
        <f aca="false">VLOOKUP(B72,'10'!$B$2:$F$5570,5,0)</f>
        <v>-55.0398</v>
      </c>
      <c r="G72" s="3" t="n">
        <f aca="false">VLOOKUP(B72,'10'!$B$2:$J$5570,6,0)</f>
        <v>11661.2590514569</v>
      </c>
      <c r="H72" s="0" t="n">
        <f aca="false">IFERROR(IF(I72=K72,0,1),1)</f>
        <v>0</v>
      </c>
      <c r="I72" s="0" t="s">
        <v>4941</v>
      </c>
      <c r="K72" s="4" t="str">
        <f aca="false">VLOOKUP(I72,'[1]50-MS'!K$1:K$1048576,1,0)</f>
        <v>'Sete_Quedas'</v>
      </c>
      <c r="N72" s="0" t="n">
        <v>10812</v>
      </c>
    </row>
    <row r="73" customFormat="false" ht="12.8" hidden="false" customHeight="false" outlineLevel="0" collapsed="false">
      <c r="B73" s="0" t="n">
        <v>500780</v>
      </c>
      <c r="C73" s="0" t="n">
        <v>5</v>
      </c>
      <c r="D73" s="0" t="n">
        <v>50</v>
      </c>
      <c r="E73" s="2" t="n">
        <f aca="false">VLOOKUP(B73,'10'!$B$2:$F$5570,4,0)</f>
        <v>-20.3637</v>
      </c>
      <c r="F73" s="2" t="n">
        <f aca="false">VLOOKUP(B73,'10'!$B$2:$F$5570,5,0)</f>
        <v>-51.4192</v>
      </c>
      <c r="G73" s="3" t="n">
        <f aca="false">VLOOKUP(B73,'10'!$B$2:$J$5570,6,0)</f>
        <v>7026.7390603257</v>
      </c>
      <c r="H73" s="0" t="n">
        <f aca="false">IFERROR(IF(I73=K73,0,1),1)</f>
        <v>1</v>
      </c>
      <c r="I73" s="0" t="s">
        <v>4942</v>
      </c>
      <c r="K73" s="4" t="e">
        <f aca="false">VLOOKUP(I73,'[1]50-MS'!K$1:K$1048576,1,0)</f>
        <v>#N/A</v>
      </c>
      <c r="N73" s="0" t="n">
        <v>6515</v>
      </c>
    </row>
    <row r="74" customFormat="false" ht="12.8" hidden="false" customHeight="false" outlineLevel="0" collapsed="false">
      <c r="B74" s="0" t="n">
        <v>500790</v>
      </c>
      <c r="C74" s="0" t="n">
        <v>5</v>
      </c>
      <c r="D74" s="0" t="n">
        <v>50</v>
      </c>
      <c r="E74" s="2" t="n">
        <f aca="false">VLOOKUP(B74,'10'!$B$2:$F$5570,4,0)</f>
        <v>-20.9302</v>
      </c>
      <c r="F74" s="2" t="n">
        <f aca="false">VLOOKUP(B74,'10'!$B$2:$F$5570,5,0)</f>
        <v>-54.9692</v>
      </c>
      <c r="G74" s="3" t="n">
        <f aca="false">VLOOKUP(B74,'10'!$B$2:$J$5570,6,0)</f>
        <v>60486.040405545</v>
      </c>
      <c r="H74" s="0" t="n">
        <f aca="false">IFERROR(IF(I74=K74,0,1),1)</f>
        <v>0</v>
      </c>
      <c r="I74" s="0" t="s">
        <v>4943</v>
      </c>
      <c r="K74" s="4" t="str">
        <f aca="false">VLOOKUP(I74,'[1]50-MS'!K$1:K$1048576,1,0)</f>
        <v>'Sidrolandia'</v>
      </c>
      <c r="N74" s="0" t="n">
        <v>56081</v>
      </c>
    </row>
    <row r="75" customFormat="false" ht="12.8" hidden="false" customHeight="false" outlineLevel="0" collapsed="false">
      <c r="B75" s="0" t="n">
        <v>500793</v>
      </c>
      <c r="C75" s="0" t="n">
        <v>5</v>
      </c>
      <c r="D75" s="0" t="n">
        <v>50</v>
      </c>
      <c r="E75" s="2" t="n">
        <f aca="false">VLOOKUP(B75,'10'!$B$2:$F$5570,4,0)</f>
        <v>-17.5698</v>
      </c>
      <c r="F75" s="2" t="n">
        <f aca="false">VLOOKUP(B75,'10'!$B$2:$F$5570,5,0)</f>
        <v>-54.7551</v>
      </c>
      <c r="G75" s="3" t="n">
        <f aca="false">VLOOKUP(B75,'10'!$B$2:$J$5570,6,0)</f>
        <v>20306.8983926036</v>
      </c>
      <c r="H75" s="0" t="n">
        <f aca="false">IFERROR(IF(I75=K75,0,1),1)</f>
        <v>0</v>
      </c>
      <c r="I75" s="0" t="s">
        <v>4944</v>
      </c>
      <c r="K75" s="4" t="str">
        <f aca="false">VLOOKUP(I75,'[1]50-MS'!K$1:K$1048576,1,0)</f>
        <v>'Sonora'</v>
      </c>
      <c r="N75" s="0" t="n">
        <v>18828</v>
      </c>
    </row>
    <row r="76" customFormat="false" ht="12.8" hidden="false" customHeight="false" outlineLevel="0" collapsed="false">
      <c r="B76" s="0" t="n">
        <v>500795</v>
      </c>
      <c r="C76" s="0" t="n">
        <v>5</v>
      </c>
      <c r="D76" s="0" t="n">
        <v>50</v>
      </c>
      <c r="E76" s="2" t="n">
        <f aca="false">VLOOKUP(B76,'10'!$B$2:$F$5570,4,0)</f>
        <v>-23.636</v>
      </c>
      <c r="F76" s="2" t="n">
        <f aca="false">VLOOKUP(B76,'10'!$B$2:$F$5570,5,0)</f>
        <v>-55.0141</v>
      </c>
      <c r="G76" s="3" t="n">
        <f aca="false">VLOOKUP(B76,'10'!$B$2:$J$5570,6,0)</f>
        <v>12324.5659619865</v>
      </c>
      <c r="H76" s="0" t="n">
        <f aca="false">IFERROR(IF(I76=K76,0,1),1)</f>
        <v>0</v>
      </c>
      <c r="I76" s="0" t="s">
        <v>4945</v>
      </c>
      <c r="K76" s="4" t="str">
        <f aca="false">VLOOKUP(I76,'[1]50-MS'!K$1:K$1048576,1,0)</f>
        <v>'Tacuru'</v>
      </c>
      <c r="N76" s="0" t="n">
        <v>11427</v>
      </c>
    </row>
    <row r="77" customFormat="false" ht="12.8" hidden="false" customHeight="false" outlineLevel="0" collapsed="false">
      <c r="B77" s="0" t="n">
        <v>500797</v>
      </c>
      <c r="C77" s="0" t="n">
        <v>5</v>
      </c>
      <c r="D77" s="0" t="n">
        <v>50</v>
      </c>
      <c r="E77" s="2" t="n">
        <f aca="false">VLOOKUP(B77,'10'!$B$2:$F$5570,4,0)</f>
        <v>-22.4898</v>
      </c>
      <c r="F77" s="2" t="n">
        <f aca="false">VLOOKUP(B77,'10'!$B$2:$F$5570,5,0)</f>
        <v>-53.3519</v>
      </c>
      <c r="G77" s="3" t="n">
        <f aca="false">VLOOKUP(B77,'10'!$B$2:$J$5570,6,0)</f>
        <v>3864.43684622364</v>
      </c>
      <c r="H77" s="0" t="n">
        <f aca="false">IFERROR(IF(I77=K77,0,1),1)</f>
        <v>1</v>
      </c>
      <c r="I77" s="0" t="s">
        <v>4946</v>
      </c>
      <c r="K77" s="4" t="e">
        <f aca="false">VLOOKUP(I77,'[1]50-MS'!K$1:K$1048576,1,0)</f>
        <v>#N/A</v>
      </c>
      <c r="N77" s="0" t="n">
        <v>3583</v>
      </c>
    </row>
    <row r="78" customFormat="false" ht="12.8" hidden="false" customHeight="false" outlineLevel="0" collapsed="false">
      <c r="B78" s="0" t="n">
        <v>500800</v>
      </c>
      <c r="C78" s="0" t="n">
        <v>5</v>
      </c>
      <c r="D78" s="0" t="n">
        <v>50</v>
      </c>
      <c r="E78" s="2" t="n">
        <f aca="false">VLOOKUP(B78,'10'!$B$2:$F$5570,4,0)</f>
        <v>-20.4378</v>
      </c>
      <c r="F78" s="2" t="n">
        <f aca="false">VLOOKUP(B78,'10'!$B$2:$F$5570,5,0)</f>
        <v>-54.8647</v>
      </c>
      <c r="G78" s="3" t="n">
        <f aca="false">VLOOKUP(B78,'10'!$B$2:$J$5570,6,0)</f>
        <v>22984.9326346279</v>
      </c>
      <c r="H78" s="0" t="n">
        <f aca="false">IFERROR(IF(I78=K78,0,1),1)</f>
        <v>1</v>
      </c>
      <c r="I78" s="0" t="s">
        <v>4947</v>
      </c>
      <c r="K78" s="4" t="e">
        <f aca="false">VLOOKUP(I78,'[1]50-MS'!K$1:K$1048576,1,0)</f>
        <v>#N/A</v>
      </c>
      <c r="N78" s="0" t="n">
        <v>21311</v>
      </c>
    </row>
    <row r="79" customFormat="false" ht="12.8" hidden="false" customHeight="false" outlineLevel="0" collapsed="false">
      <c r="B79" s="0" t="n">
        <v>500830</v>
      </c>
      <c r="C79" s="0" t="n">
        <v>5</v>
      </c>
      <c r="D79" s="0" t="n">
        <v>50</v>
      </c>
      <c r="E79" s="2" t="n">
        <f aca="false">VLOOKUP(B79,'10'!$B$2:$F$5570,4,0)</f>
        <v>-20.7849</v>
      </c>
      <c r="F79" s="2" t="n">
        <f aca="false">VLOOKUP(B79,'10'!$B$2:$F$5570,5,0)</f>
        <v>-51.7007</v>
      </c>
      <c r="G79" s="3" t="n">
        <f aca="false">VLOOKUP(B79,'10'!$B$2:$J$5570,6,0)</f>
        <v>128848.715555151</v>
      </c>
      <c r="H79" s="0" t="n">
        <f aca="false">IFERROR(IF(I79=K79,0,1),1)</f>
        <v>0</v>
      </c>
      <c r="I79" s="0" t="s">
        <v>4948</v>
      </c>
      <c r="K79" s="4" t="str">
        <f aca="false">VLOOKUP(I79,'[1]50-MS'!K$1:K$1048576,1,0)</f>
        <v>'Tres_Lagoas'</v>
      </c>
      <c r="N79" s="0" t="n">
        <v>119465</v>
      </c>
    </row>
    <row r="80" customFormat="false" ht="12.8" hidden="false" customHeight="false" outlineLevel="0" collapsed="false">
      <c r="B80" s="0" t="n">
        <v>500840</v>
      </c>
      <c r="C80" s="0" t="n">
        <v>5</v>
      </c>
      <c r="D80" s="0" t="n">
        <v>50</v>
      </c>
      <c r="E80" s="2" t="n">
        <f aca="false">VLOOKUP(B80,'10'!$B$2:$F$5570,4,0)</f>
        <v>-22.4098</v>
      </c>
      <c r="F80" s="2" t="n">
        <f aca="false">VLOOKUP(B80,'10'!$B$2:$F$5570,5,0)</f>
        <v>-54.4415</v>
      </c>
      <c r="G80" s="3" t="n">
        <f aca="false">VLOOKUP(B80,'10'!$B$2:$J$5570,6,0)</f>
        <v>6543.54963607</v>
      </c>
      <c r="H80" s="0" t="n">
        <f aca="false">IFERROR(IF(I80=K80,0,1),1)</f>
        <v>0</v>
      </c>
      <c r="I80" s="0" t="s">
        <v>4949</v>
      </c>
      <c r="K80" s="4" t="str">
        <f aca="false">VLOOKUP(I80,'[1]50-MS'!K$1:K$1048576,1,0)</f>
        <v>'Vicentina'</v>
      </c>
      <c r="N80" s="0" t="n">
        <v>6067</v>
      </c>
    </row>
    <row r="81" customFormat="false" ht="12.8" hidden="false" customHeight="false" outlineLevel="0" collapsed="false">
      <c r="G81" s="3"/>
    </row>
    <row r="82" customFormat="false" ht="12.8" hidden="false" customHeight="false" outlineLevel="0" collapsed="false">
      <c r="G82" s="8" t="n">
        <f aca="false">SUM(G2:G80)</f>
        <v>2963874.22145409</v>
      </c>
      <c r="N82" s="9" t="n">
        <f aca="false">SUM(N2:N80)</f>
        <v>2748023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44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510010</v>
      </c>
      <c r="C2" s="0" t="n">
        <v>5</v>
      </c>
      <c r="D2" s="0" t="n">
        <v>51</v>
      </c>
      <c r="E2" s="2" t="n">
        <f aca="false">VLOOKUP(B2,'10'!$B$2:$F$5570,4,0)</f>
        <v>-15.194</v>
      </c>
      <c r="F2" s="2" t="n">
        <f aca="false">VLOOKUP(B2,'10'!$B$2:$F$5570,5,0)</f>
        <v>-56.3632</v>
      </c>
      <c r="G2" s="3" t="n">
        <f aca="false">VLOOKUP(B2,'10'!$B$2:$J$5570,6,0)</f>
        <v>5850.04338652442</v>
      </c>
      <c r="H2" s="0" t="n">
        <f aca="false">IFERROR(IF(I2=K2,0,1),1)</f>
        <v>1</v>
      </c>
      <c r="I2" s="0" t="s">
        <v>4950</v>
      </c>
      <c r="K2" s="4" t="e">
        <f aca="false">VLOOKUP(I2,'[1]51-MT'!K$1:K$1048576,1,0)</f>
        <v>#N/A</v>
      </c>
      <c r="N2" s="0" t="n">
        <v>5424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510020</v>
      </c>
      <c r="C3" s="0" t="n">
        <v>5</v>
      </c>
      <c r="D3" s="0" t="n">
        <v>51</v>
      </c>
      <c r="E3" s="2" t="n">
        <f aca="false">VLOOKUP(B3,'10'!$B$2:$F$5570,4,0)</f>
        <v>-14.051</v>
      </c>
      <c r="F3" s="2" t="n">
        <f aca="false">VLOOKUP(B3,'10'!$B$2:$F$5570,5,0)</f>
        <v>-52.1601</v>
      </c>
      <c r="G3" s="3" t="n">
        <f aca="false">VLOOKUP(B3,'10'!$B$2:$J$5570,6,0)</f>
        <v>27210.6830012214</v>
      </c>
      <c r="H3" s="0" t="n">
        <f aca="false">IFERROR(IF(I3=K3,0,1),1)</f>
        <v>0</v>
      </c>
      <c r="I3" s="0" t="s">
        <v>2180</v>
      </c>
      <c r="K3" s="4" t="str">
        <f aca="false">VLOOKUP(I3,'[1]51-MT'!K$1:K$1048576,1,0)</f>
        <v>'Agua_Boa'</v>
      </c>
      <c r="N3" s="0" t="n">
        <v>25229</v>
      </c>
      <c r="Q3" s="0" t="s">
        <v>4</v>
      </c>
      <c r="R3" s="0" t="n">
        <f aca="false">AVERAGE($G$1:$G$142)</f>
        <v>26328.7903987666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510025</v>
      </c>
      <c r="C4" s="0" t="n">
        <v>5</v>
      </c>
      <c r="D4" s="0" t="n">
        <v>51</v>
      </c>
      <c r="E4" s="2" t="n">
        <f aca="false">VLOOKUP(B4,'10'!$B$2:$F$5570,4,0)</f>
        <v>-9.86674</v>
      </c>
      <c r="F4" s="2" t="n">
        <f aca="false">VLOOKUP(B4,'10'!$B$2:$F$5570,5,0)</f>
        <v>-56.0867</v>
      </c>
      <c r="G4" s="3" t="n">
        <f aca="false">VLOOKUP(B4,'10'!$B$2:$J$5570,6,0)</f>
        <v>55669.245832496</v>
      </c>
      <c r="H4" s="0" t="n">
        <f aca="false">IFERROR(IF(I4=K4,0,1),1)</f>
        <v>0</v>
      </c>
      <c r="I4" s="0" t="s">
        <v>4951</v>
      </c>
      <c r="K4" s="4" t="str">
        <f aca="false">VLOOKUP(I4,'[1]51-MT'!K$1:K$1048576,1,0)</f>
        <v>'Alta_Floresta'</v>
      </c>
      <c r="N4" s="0" t="n">
        <v>51615</v>
      </c>
      <c r="Q4" s="0" t="s">
        <v>6</v>
      </c>
      <c r="R4" s="0" t="n">
        <f aca="false">SQRT(VAR($G$1:$G$142)/COUNT($G$1:$G$142))</f>
        <v>5494.38153530273</v>
      </c>
      <c r="T4" s="0" t="n">
        <v>2</v>
      </c>
      <c r="U4" s="3" t="n">
        <f aca="false">R7</f>
        <v>5564.2282136946</v>
      </c>
      <c r="V4" s="7" t="s">
        <v>7</v>
      </c>
    </row>
    <row r="5" customFormat="false" ht="12.8" hidden="false" customHeight="false" outlineLevel="0" collapsed="false">
      <c r="B5" s="0" t="n">
        <v>510030</v>
      </c>
      <c r="C5" s="0" t="n">
        <v>5</v>
      </c>
      <c r="D5" s="0" t="n">
        <v>51</v>
      </c>
      <c r="E5" s="2" t="n">
        <f aca="false">VLOOKUP(B5,'10'!$B$2:$F$5570,4,0)</f>
        <v>-17.3153</v>
      </c>
      <c r="F5" s="2" t="n">
        <f aca="false">VLOOKUP(B5,'10'!$B$2:$F$5570,5,0)</f>
        <v>-53.2181</v>
      </c>
      <c r="G5" s="3" t="n">
        <f aca="false">VLOOKUP(B5,'10'!$B$2:$J$5570,6,0)</f>
        <v>20172.0799148537</v>
      </c>
      <c r="H5" s="0" t="n">
        <f aca="false">IFERROR(IF(I5=K5,0,1),1)</f>
        <v>0</v>
      </c>
      <c r="I5" s="0" t="s">
        <v>4952</v>
      </c>
      <c r="K5" s="4" t="str">
        <f aca="false">VLOOKUP(I5,'[1]51-MT'!K$1:K$1048576,1,0)</f>
        <v>'Alto_Araguaia'</v>
      </c>
      <c r="N5" s="0" t="n">
        <v>18703</v>
      </c>
      <c r="Q5" s="0" t="s">
        <v>9</v>
      </c>
      <c r="R5" s="0" t="e">
        <f aca="false">MODE($G$1:$G$142)</f>
        <v>#VALUE!</v>
      </c>
      <c r="T5" s="0" t="n">
        <v>3</v>
      </c>
      <c r="U5" s="3" t="n">
        <f aca="false">R6</f>
        <v>11540.4616953929</v>
      </c>
      <c r="V5" s="7" t="s">
        <v>10</v>
      </c>
    </row>
    <row r="6" customFormat="false" ht="12.8" hidden="false" customHeight="false" outlineLevel="0" collapsed="false">
      <c r="B6" s="0" t="n">
        <v>510035</v>
      </c>
      <c r="C6" s="0" t="n">
        <v>5</v>
      </c>
      <c r="D6" s="0" t="n">
        <v>51</v>
      </c>
      <c r="E6" s="2" t="n">
        <f aca="false">VLOOKUP(B6,'10'!$B$2:$F$5570,4,0)</f>
        <v>-11.6732</v>
      </c>
      <c r="F6" s="2" t="n">
        <f aca="false">VLOOKUP(B6,'10'!$B$2:$F$5570,5,0)</f>
        <v>-51.3883</v>
      </c>
      <c r="G6" s="3" t="n">
        <f aca="false">VLOOKUP(B6,'10'!$B$2:$J$5570,6,0)</f>
        <v>7182.04994669361</v>
      </c>
      <c r="H6" s="0" t="n">
        <f aca="false">IFERROR(IF(I6=K6,0,1),1)</f>
        <v>1</v>
      </c>
      <c r="I6" s="0" t="s">
        <v>4953</v>
      </c>
      <c r="K6" s="4" t="e">
        <f aca="false">VLOOKUP(I6,'[1]51-MT'!K$1:K$1048576,1,0)</f>
        <v>#N/A</v>
      </c>
      <c r="N6" s="0" t="n">
        <v>6659</v>
      </c>
      <c r="Q6" s="0" t="s">
        <v>12</v>
      </c>
      <c r="R6" s="0" t="n">
        <f aca="false">MEDIAN($G$1:$G$142)</f>
        <v>11540.4616953929</v>
      </c>
    </row>
    <row r="7" customFormat="false" ht="12.8" hidden="false" customHeight="false" outlineLevel="0" collapsed="false">
      <c r="B7" s="0" t="n">
        <v>510040</v>
      </c>
      <c r="C7" s="0" t="n">
        <v>5</v>
      </c>
      <c r="D7" s="0" t="n">
        <v>51</v>
      </c>
      <c r="E7" s="2" t="n">
        <f aca="false">VLOOKUP(B7,'10'!$B$2:$F$5570,4,0)</f>
        <v>-16.9462</v>
      </c>
      <c r="F7" s="2" t="n">
        <f aca="false">VLOOKUP(B7,'10'!$B$2:$F$5570,5,0)</f>
        <v>-53.5272</v>
      </c>
      <c r="G7" s="3" t="n">
        <f aca="false">VLOOKUP(B7,'10'!$B$2:$J$5570,6,0)</f>
        <v>12800.2055514882</v>
      </c>
      <c r="H7" s="0" t="n">
        <f aca="false">IFERROR(IF(I7=K7,0,1),1)</f>
        <v>1</v>
      </c>
      <c r="I7" s="0" t="s">
        <v>4954</v>
      </c>
      <c r="K7" s="4" t="e">
        <f aca="false">VLOOKUP(I7,'[1]51-MT'!K$1:K$1048576,1,0)</f>
        <v>#N/A</v>
      </c>
      <c r="N7" s="0" t="n">
        <v>11868</v>
      </c>
      <c r="Q7" s="0" t="s">
        <v>14</v>
      </c>
      <c r="R7" s="0" t="n">
        <f aca="false">QUARTILE($G$1:$G$142, 1)</f>
        <v>5564.2282136946</v>
      </c>
    </row>
    <row r="8" customFormat="false" ht="12.8" hidden="false" customHeight="false" outlineLevel="0" collapsed="false">
      <c r="B8" s="0" t="n">
        <v>510050</v>
      </c>
      <c r="C8" s="0" t="n">
        <v>5</v>
      </c>
      <c r="D8" s="0" t="n">
        <v>51</v>
      </c>
      <c r="E8" s="2" t="n">
        <f aca="false">VLOOKUP(B8,'10'!$B$2:$F$5570,4,0)</f>
        <v>-14.5137</v>
      </c>
      <c r="F8" s="2" t="n">
        <f aca="false">VLOOKUP(B8,'10'!$B$2:$F$5570,5,0)</f>
        <v>-56.4776</v>
      </c>
      <c r="G8" s="3" t="n">
        <f aca="false">VLOOKUP(B8,'10'!$B$2:$J$5570,6,0)</f>
        <v>12120.7204236286</v>
      </c>
      <c r="H8" s="0" t="n">
        <f aca="false">IFERROR(IF(I8=K8,0,1),1)</f>
        <v>1</v>
      </c>
      <c r="I8" s="0" t="s">
        <v>4955</v>
      </c>
      <c r="K8" s="4" t="e">
        <f aca="false">VLOOKUP(I8,'[1]51-MT'!K$1:K$1048576,1,0)</f>
        <v>#N/A</v>
      </c>
      <c r="N8" s="0" t="n">
        <v>11238</v>
      </c>
      <c r="Q8" s="0" t="s">
        <v>16</v>
      </c>
      <c r="R8" s="0" t="n">
        <f aca="false">QUARTILE($G$1:$G$142, 3)</f>
        <v>21907.4633604506</v>
      </c>
    </row>
    <row r="9" customFormat="false" ht="12.8" hidden="false" customHeight="false" outlineLevel="0" collapsed="false">
      <c r="B9" s="0" t="n">
        <v>510060</v>
      </c>
      <c r="C9" s="0" t="n">
        <v>5</v>
      </c>
      <c r="D9" s="0" t="n">
        <v>51</v>
      </c>
      <c r="E9" s="2" t="n">
        <f aca="false">VLOOKUP(B9,'10'!$B$2:$F$5570,4,0)</f>
        <v>-17.8241</v>
      </c>
      <c r="F9" s="2" t="n">
        <f aca="false">VLOOKUP(B9,'10'!$B$2:$F$5570,5,0)</f>
        <v>-53.2792</v>
      </c>
      <c r="G9" s="3" t="n">
        <f aca="false">VLOOKUP(B9,'10'!$B$2:$J$5570,6,0)</f>
        <v>11386.229356847</v>
      </c>
      <c r="H9" s="0" t="n">
        <f aca="false">IFERROR(IF(I9=K9,0,1),1)</f>
        <v>0</v>
      </c>
      <c r="I9" s="0" t="s">
        <v>4956</v>
      </c>
      <c r="K9" s="4" t="str">
        <f aca="false">VLOOKUP(I9,'[1]51-MT'!K$1:K$1048576,1,0)</f>
        <v>'Alto_Taquari'</v>
      </c>
      <c r="N9" s="0" t="n">
        <v>10557</v>
      </c>
      <c r="Q9" s="0" t="s">
        <v>18</v>
      </c>
      <c r="R9" s="0" t="n">
        <f aca="false">VAR($G$1:$G$142)</f>
        <v>4256540212.22206</v>
      </c>
    </row>
    <row r="10" customFormat="false" ht="12.8" hidden="false" customHeight="false" outlineLevel="0" collapsed="false">
      <c r="B10" s="0" t="n">
        <v>510080</v>
      </c>
      <c r="C10" s="0" t="n">
        <v>5</v>
      </c>
      <c r="D10" s="0" t="n">
        <v>51</v>
      </c>
      <c r="E10" s="2" t="n">
        <f aca="false">VLOOKUP(B10,'10'!$B$2:$F$5570,4,0)</f>
        <v>-9.53981</v>
      </c>
      <c r="F10" s="2" t="n">
        <f aca="false">VLOOKUP(B10,'10'!$B$2:$F$5570,5,0)</f>
        <v>-57.4587</v>
      </c>
      <c r="G10" s="3" t="n">
        <f aca="false">VLOOKUP(B10,'10'!$B$2:$J$5570,6,0)</f>
        <v>10762.8287157314</v>
      </c>
      <c r="H10" s="0" t="n">
        <f aca="false">IFERROR(IF(I10=K10,0,1),1)</f>
        <v>0</v>
      </c>
      <c r="I10" s="0" t="s">
        <v>4957</v>
      </c>
      <c r="K10" s="4" t="str">
        <f aca="false">VLOOKUP(I10,'[1]51-MT'!K$1:K$1048576,1,0)</f>
        <v>'Apiacas'</v>
      </c>
      <c r="N10" s="0" t="n">
        <v>9979</v>
      </c>
      <c r="Q10" s="0" t="s">
        <v>20</v>
      </c>
      <c r="R10" s="0" t="n">
        <f aca="false">STDEV($G$1:$G$142)</f>
        <v>65242.1659068892</v>
      </c>
    </row>
    <row r="11" customFormat="false" ht="12.8" hidden="false" customHeight="false" outlineLevel="0" collapsed="false">
      <c r="B11" s="0" t="n">
        <v>510100</v>
      </c>
      <c r="C11" s="0" t="n">
        <v>5</v>
      </c>
      <c r="D11" s="0" t="n">
        <v>51</v>
      </c>
      <c r="E11" s="2" t="n">
        <f aca="false">VLOOKUP(B11,'10'!$B$2:$F$5570,4,0)</f>
        <v>-15.7291</v>
      </c>
      <c r="F11" s="2" t="n">
        <f aca="false">VLOOKUP(B11,'10'!$B$2:$F$5570,5,0)</f>
        <v>-51.8341</v>
      </c>
      <c r="G11" s="3" t="n">
        <f aca="false">VLOOKUP(B11,'10'!$B$2:$J$5570,6,0)</f>
        <v>3363.99065681594</v>
      </c>
      <c r="H11" s="0" t="n">
        <f aca="false">IFERROR(IF(I11=K11,0,1),1)</f>
        <v>1</v>
      </c>
      <c r="I11" s="0" t="s">
        <v>4958</v>
      </c>
      <c r="K11" s="4" t="e">
        <f aca="false">VLOOKUP(I11,'[1]51-MT'!K$1:K$1048576,1,0)</f>
        <v>#N/A</v>
      </c>
      <c r="N11" s="0" t="n">
        <v>3119</v>
      </c>
      <c r="Q11" s="0" t="s">
        <v>22</v>
      </c>
      <c r="R11" s="0" t="n">
        <f aca="false">KURT($G$1:$G$142)</f>
        <v>64.7247331175871</v>
      </c>
    </row>
    <row r="12" customFormat="false" ht="12.8" hidden="false" customHeight="false" outlineLevel="0" collapsed="false">
      <c r="B12" s="0" t="n">
        <v>510120</v>
      </c>
      <c r="C12" s="0" t="n">
        <v>5</v>
      </c>
      <c r="D12" s="0" t="n">
        <v>51</v>
      </c>
      <c r="E12" s="2" t="n">
        <f aca="false">VLOOKUP(B12,'10'!$B$2:$F$5570,4,0)</f>
        <v>-16.857</v>
      </c>
      <c r="F12" s="2" t="n">
        <f aca="false">VLOOKUP(B12,'10'!$B$2:$F$5570,5,0)</f>
        <v>-53.0318</v>
      </c>
      <c r="G12" s="3" t="n">
        <f aca="false">VLOOKUP(B12,'10'!$B$2:$J$5570,6,0)</f>
        <v>1031.09171783137</v>
      </c>
      <c r="H12" s="0" t="n">
        <f aca="false">IFERROR(IF(I12=K12,0,1),1)</f>
        <v>1</v>
      </c>
      <c r="I12" s="0" t="s">
        <v>4959</v>
      </c>
      <c r="K12" s="4" t="e">
        <f aca="false">VLOOKUP(I12,'[1]51-MT'!K$1:K$1048576,1,0)</f>
        <v>#N/A</v>
      </c>
      <c r="N12" s="0" t="n">
        <v>956</v>
      </c>
      <c r="Q12" s="0" t="s">
        <v>24</v>
      </c>
      <c r="R12" s="0" t="n">
        <f aca="false">SKEW($G$1:$G$142)</f>
        <v>7.39146614993437</v>
      </c>
    </row>
    <row r="13" customFormat="false" ht="12.8" hidden="false" customHeight="false" outlineLevel="0" collapsed="false">
      <c r="B13" s="0" t="n">
        <v>510125</v>
      </c>
      <c r="C13" s="0" t="n">
        <v>5</v>
      </c>
      <c r="D13" s="0" t="n">
        <v>51</v>
      </c>
      <c r="E13" s="2" t="n">
        <f aca="false">VLOOKUP(B13,'10'!$B$2:$F$5570,4,0)</f>
        <v>-15.4641</v>
      </c>
      <c r="F13" s="2" t="n">
        <f aca="false">VLOOKUP(B13,'10'!$B$2:$F$5570,5,0)</f>
        <v>-58.3425</v>
      </c>
      <c r="G13" s="3" t="n">
        <f aca="false">VLOOKUP(B13,'10'!$B$2:$J$5570,6,0)</f>
        <v>18000.963149169</v>
      </c>
      <c r="H13" s="0" t="n">
        <f aca="false">IFERROR(IF(I13=K13,0,1),1)</f>
        <v>0</v>
      </c>
      <c r="I13" s="0" t="s">
        <v>4960</v>
      </c>
      <c r="K13" s="4" t="str">
        <f aca="false">VLOOKUP(I13,'[1]51-MT'!K$1:K$1048576,1,0)</f>
        <v>'Araputanga'</v>
      </c>
      <c r="N13" s="0" t="n">
        <v>16690</v>
      </c>
      <c r="Q13" s="0" t="s">
        <v>26</v>
      </c>
      <c r="R13" s="0" t="n">
        <f aca="false">MAX($G$1:$G$142)-MIN($G$1:$G$142)</f>
        <v>653812.454052535</v>
      </c>
    </row>
    <row r="14" customFormat="false" ht="12.8" hidden="false" customHeight="false" outlineLevel="0" collapsed="false">
      <c r="B14" s="0" t="n">
        <v>510130</v>
      </c>
      <c r="C14" s="0" t="n">
        <v>5</v>
      </c>
      <c r="D14" s="0" t="n">
        <v>51</v>
      </c>
      <c r="E14" s="2" t="n">
        <f aca="false">VLOOKUP(B14,'10'!$B$2:$F$5570,4,0)</f>
        <v>-14.4472</v>
      </c>
      <c r="F14" s="2" t="n">
        <f aca="false">VLOOKUP(B14,'10'!$B$2:$F$5570,5,0)</f>
        <v>-56.8437</v>
      </c>
      <c r="G14" s="3" t="n">
        <f aca="false">VLOOKUP(B14,'10'!$B$2:$J$5570,6,0)</f>
        <v>10477.0135429016</v>
      </c>
      <c r="H14" s="0" t="n">
        <f aca="false">IFERROR(IF(I14=K14,0,1),1)</f>
        <v>0</v>
      </c>
      <c r="I14" s="0" t="s">
        <v>4961</v>
      </c>
      <c r="K14" s="4" t="str">
        <f aca="false">VLOOKUP(I14,'[1]51-MT'!K$1:K$1048576,1,0)</f>
        <v>'Arenapolis'</v>
      </c>
      <c r="N14" s="0" t="n">
        <v>9714</v>
      </c>
      <c r="Q14" s="0" t="s">
        <v>28</v>
      </c>
      <c r="R14" s="0" t="n">
        <f aca="false">MIN($G$1:$G$142)</f>
        <v>1031.09171783137</v>
      </c>
    </row>
    <row r="15" customFormat="false" ht="12.8" hidden="false" customHeight="false" outlineLevel="0" collapsed="false">
      <c r="B15" s="0" t="n">
        <v>510140</v>
      </c>
      <c r="C15" s="0" t="n">
        <v>5</v>
      </c>
      <c r="D15" s="0" t="n">
        <v>51</v>
      </c>
      <c r="E15" s="2" t="n">
        <f aca="false">VLOOKUP(B15,'10'!$B$2:$F$5570,4,0)</f>
        <v>-10.1723</v>
      </c>
      <c r="F15" s="2" t="n">
        <f aca="false">VLOOKUP(B15,'10'!$B$2:$F$5570,5,0)</f>
        <v>-59.4568</v>
      </c>
      <c r="G15" s="3" t="n">
        <f aca="false">VLOOKUP(B15,'10'!$B$2:$J$5570,6,0)</f>
        <v>23714.0309622995</v>
      </c>
      <c r="H15" s="0" t="n">
        <f aca="false">IFERROR(IF(I15=K15,0,1),1)</f>
        <v>0</v>
      </c>
      <c r="I15" s="0" t="s">
        <v>4962</v>
      </c>
      <c r="K15" s="4" t="str">
        <f aca="false">VLOOKUP(I15,'[1]51-MT'!K$1:K$1048576,1,0)</f>
        <v>'Aripuana'</v>
      </c>
      <c r="N15" s="0" t="n">
        <v>21987</v>
      </c>
      <c r="Q15" s="0" t="s">
        <v>30</v>
      </c>
      <c r="R15" s="0" t="n">
        <f aca="false">MAX($G$1:$G$142)</f>
        <v>654843.545770366</v>
      </c>
    </row>
    <row r="16" customFormat="false" ht="12.8" hidden="false" customHeight="false" outlineLevel="0" collapsed="false">
      <c r="B16" s="0" t="n">
        <v>510160</v>
      </c>
      <c r="C16" s="0" t="n">
        <v>5</v>
      </c>
      <c r="D16" s="0" t="n">
        <v>51</v>
      </c>
      <c r="E16" s="2" t="n">
        <f aca="false">VLOOKUP(B16,'10'!$B$2:$F$5570,4,0)</f>
        <v>-16.2067</v>
      </c>
      <c r="F16" s="2" t="n">
        <f aca="false">VLOOKUP(B16,'10'!$B$2:$F$5570,5,0)</f>
        <v>-55.9623</v>
      </c>
      <c r="G16" s="3" t="n">
        <f aca="false">VLOOKUP(B16,'10'!$B$2:$J$5570,6,0)</f>
        <v>9235.60499978035</v>
      </c>
      <c r="H16" s="0" t="n">
        <f aca="false">IFERROR(IF(I16=K16,0,1),1)</f>
        <v>1</v>
      </c>
      <c r="I16" s="0" t="s">
        <v>4963</v>
      </c>
      <c r="K16" s="4" t="e">
        <f aca="false">VLOOKUP(I16,'[1]51-MT'!K$1:K$1048576,1,0)</f>
        <v>#N/A</v>
      </c>
      <c r="N16" s="0" t="n">
        <v>8563</v>
      </c>
      <c r="Q16" s="0" t="s">
        <v>32</v>
      </c>
      <c r="R16" s="0" t="n">
        <f aca="false">SUM($G$1:$G$142)</f>
        <v>3712359.44622609</v>
      </c>
    </row>
    <row r="17" customFormat="false" ht="12.8" hidden="false" customHeight="false" outlineLevel="0" collapsed="false">
      <c r="B17" s="0" t="n">
        <v>510170</v>
      </c>
      <c r="C17" s="0" t="n">
        <v>5</v>
      </c>
      <c r="D17" s="0" t="n">
        <v>51</v>
      </c>
      <c r="E17" s="2" t="n">
        <f aca="false">VLOOKUP(B17,'10'!$B$2:$F$5570,4,0)</f>
        <v>-15.0702</v>
      </c>
      <c r="F17" s="2" t="n">
        <f aca="false">VLOOKUP(B17,'10'!$B$2:$F$5570,5,0)</f>
        <v>-57.1878</v>
      </c>
      <c r="G17" s="3" t="n">
        <f aca="false">VLOOKUP(B17,'10'!$B$2:$J$5570,6,0)</f>
        <v>37338.2470497952</v>
      </c>
      <c r="H17" s="0" t="n">
        <f aca="false">IFERROR(IF(I17=K17,0,1),1)</f>
        <v>0</v>
      </c>
      <c r="I17" s="0" t="s">
        <v>4964</v>
      </c>
      <c r="K17" s="4" t="str">
        <f aca="false">VLOOKUP(I17,'[1]51-MT'!K$1:K$1048576,1,0)</f>
        <v>'Barra_Do_Bugres'</v>
      </c>
      <c r="N17" s="0" t="n">
        <v>34619</v>
      </c>
      <c r="Q17" s="0" t="s">
        <v>34</v>
      </c>
      <c r="R17" s="0" t="n">
        <f aca="false">COUNT($G$1:$G$142)</f>
        <v>141</v>
      </c>
    </row>
    <row r="18" customFormat="false" ht="12.8" hidden="false" customHeight="false" outlineLevel="0" collapsed="false">
      <c r="B18" s="0" t="n">
        <v>510180</v>
      </c>
      <c r="C18" s="0" t="n">
        <v>5</v>
      </c>
      <c r="D18" s="0" t="n">
        <v>51</v>
      </c>
      <c r="E18" s="2" t="n">
        <f aca="false">VLOOKUP(B18,'10'!$B$2:$F$5570,4,0)</f>
        <v>-15.8804</v>
      </c>
      <c r="F18" s="2" t="n">
        <f aca="false">VLOOKUP(B18,'10'!$B$2:$F$5570,5,0)</f>
        <v>-52.264</v>
      </c>
      <c r="G18" s="3" t="n">
        <f aca="false">VLOOKUP(B18,'10'!$B$2:$J$5570,6,0)</f>
        <v>65425.789430302</v>
      </c>
      <c r="H18" s="0" t="n">
        <f aca="false">IFERROR(IF(I18=K18,0,1),1)</f>
        <v>0</v>
      </c>
      <c r="I18" s="0" t="s">
        <v>4965</v>
      </c>
      <c r="K18" s="4" t="str">
        <f aca="false">VLOOKUP(I18,'[1]51-MT'!K$1:K$1048576,1,0)</f>
        <v>'Barra_Do_Garcas'</v>
      </c>
      <c r="N18" s="0" t="n">
        <v>60661</v>
      </c>
    </row>
    <row r="19" customFormat="false" ht="12.8" hidden="false" customHeight="false" outlineLevel="0" collapsed="false">
      <c r="B19" s="0" t="n">
        <v>510185</v>
      </c>
      <c r="C19" s="0" t="n">
        <v>5</v>
      </c>
      <c r="D19" s="0" t="n">
        <v>51</v>
      </c>
      <c r="E19" s="2" t="n">
        <f aca="false">VLOOKUP(B19,'10'!$B$2:$F$5570,4,0)</f>
        <v>-12.1706</v>
      </c>
      <c r="F19" s="2" t="n">
        <f aca="false">VLOOKUP(B19,'10'!$B$2:$F$5570,5,0)</f>
        <v>-51.5032</v>
      </c>
      <c r="G19" s="3" t="n">
        <f aca="false">VLOOKUP(B19,'10'!$B$2:$J$5570,6,0)</f>
        <v>6958.79054753974</v>
      </c>
      <c r="H19" s="0" t="n">
        <f aca="false">IFERROR(IF(I19=K19,0,1),1)</f>
        <v>1</v>
      </c>
      <c r="I19" s="0" t="s">
        <v>4966</v>
      </c>
      <c r="K19" s="4" t="e">
        <f aca="false">VLOOKUP(I19,'[1]51-MT'!K$1:K$1048576,1,0)</f>
        <v>#N/A</v>
      </c>
      <c r="N19" s="0" t="n">
        <v>6452</v>
      </c>
    </row>
    <row r="20" customFormat="false" ht="12.8" hidden="false" customHeight="false" outlineLevel="0" collapsed="false">
      <c r="B20" s="0" t="n">
        <v>510190</v>
      </c>
      <c r="C20" s="0" t="n">
        <v>5</v>
      </c>
      <c r="D20" s="0" t="n">
        <v>51</v>
      </c>
      <c r="E20" s="2" t="n">
        <f aca="false">VLOOKUP(B20,'10'!$B$2:$F$5570,4,0)</f>
        <v>-12.1474</v>
      </c>
      <c r="F20" s="2" t="n">
        <f aca="false">VLOOKUP(B20,'10'!$B$2:$F$5570,5,0)</f>
        <v>-57.9833</v>
      </c>
      <c r="G20" s="3" t="n">
        <f aca="false">VLOOKUP(B20,'10'!$B$2:$J$5570,6,0)</f>
        <v>20759.8884778433</v>
      </c>
      <c r="H20" s="0" t="n">
        <f aca="false">IFERROR(IF(I20=K20,0,1),1)</f>
        <v>0</v>
      </c>
      <c r="I20" s="0" t="s">
        <v>4967</v>
      </c>
      <c r="K20" s="4" t="str">
        <f aca="false">VLOOKUP(I20,'[1]51-MT'!K$1:K$1048576,1,0)</f>
        <v>'Brasnorte'</v>
      </c>
      <c r="N20" s="0" t="n">
        <v>19248</v>
      </c>
    </row>
    <row r="21" customFormat="false" ht="12.8" hidden="false" customHeight="false" outlineLevel="0" collapsed="false">
      <c r="B21" s="0" t="n">
        <v>510250</v>
      </c>
      <c r="C21" s="0" t="n">
        <v>5</v>
      </c>
      <c r="D21" s="0" t="n">
        <v>51</v>
      </c>
      <c r="E21" s="2" t="n">
        <f aca="false">VLOOKUP(B21,'10'!$B$2:$F$5570,4,0)</f>
        <v>-16.0764</v>
      </c>
      <c r="F21" s="2" t="n">
        <f aca="false">VLOOKUP(B21,'10'!$B$2:$F$5570,5,0)</f>
        <v>-57.6818</v>
      </c>
      <c r="G21" s="3" t="n">
        <f aca="false">VLOOKUP(B21,'10'!$B$2:$J$5570,6,0)</f>
        <v>101256.226624942</v>
      </c>
      <c r="H21" s="0" t="n">
        <f aca="false">IFERROR(IF(I21=K21,0,1),1)</f>
        <v>0</v>
      </c>
      <c r="I21" s="0" t="s">
        <v>4968</v>
      </c>
      <c r="K21" s="4" t="str">
        <f aca="false">VLOOKUP(I21,'[1]51-MT'!K$1:K$1048576,1,0)</f>
        <v>'Caceres'</v>
      </c>
      <c r="N21" s="0" t="n">
        <v>93882</v>
      </c>
    </row>
    <row r="22" customFormat="false" ht="12.8" hidden="false" customHeight="false" outlineLevel="0" collapsed="false">
      <c r="B22" s="0" t="n">
        <v>510260</v>
      </c>
      <c r="C22" s="0" t="n">
        <v>5</v>
      </c>
      <c r="D22" s="0" t="n">
        <v>51</v>
      </c>
      <c r="E22" s="2" t="n">
        <f aca="false">VLOOKUP(B22,'10'!$B$2:$F$5570,4,0)</f>
        <v>-14.5162</v>
      </c>
      <c r="F22" s="2" t="n">
        <f aca="false">VLOOKUP(B22,'10'!$B$2:$F$5570,5,0)</f>
        <v>-52.893</v>
      </c>
      <c r="G22" s="3" t="n">
        <f aca="false">VLOOKUP(B22,'10'!$B$2:$J$5570,6,0)</f>
        <v>17073.4120222496</v>
      </c>
      <c r="H22" s="0" t="n">
        <f aca="false">IFERROR(IF(I22=K22,0,1),1)</f>
        <v>0</v>
      </c>
      <c r="I22" s="0" t="s">
        <v>4969</v>
      </c>
      <c r="K22" s="4" t="str">
        <f aca="false">VLOOKUP(I22,'[1]51-MT'!K$1:K$1048576,1,0)</f>
        <v>'Campinapolis'</v>
      </c>
      <c r="N22" s="0" t="n">
        <v>15830</v>
      </c>
    </row>
    <row r="23" customFormat="false" ht="12.8" hidden="false" customHeight="false" outlineLevel="0" collapsed="false">
      <c r="B23" s="0" t="n">
        <v>510263</v>
      </c>
      <c r="C23" s="0" t="n">
        <v>5</v>
      </c>
      <c r="D23" s="0" t="n">
        <v>51</v>
      </c>
      <c r="E23" s="2" t="n">
        <f aca="false">VLOOKUP(B23,'10'!$B$2:$F$5570,4,0)</f>
        <v>-13.6587</v>
      </c>
      <c r="F23" s="2" t="n">
        <f aca="false">VLOOKUP(B23,'10'!$B$2:$F$5570,5,0)</f>
        <v>-57.8907</v>
      </c>
      <c r="G23" s="3" t="n">
        <f aca="false">VLOOKUP(B23,'10'!$B$2:$J$5570,6,0)</f>
        <v>37272.4556326532</v>
      </c>
      <c r="H23" s="0" t="n">
        <f aca="false">IFERROR(IF(I23=K23,0,1),1)</f>
        <v>0</v>
      </c>
      <c r="I23" s="0" t="s">
        <v>4970</v>
      </c>
      <c r="K23" s="4" t="str">
        <f aca="false">VLOOKUP(I23,'[1]51-MT'!K$1:K$1048576,1,0)</f>
        <v>'Campo_Novo_Do_Parecis'</v>
      </c>
      <c r="N23" s="0" t="n">
        <v>34558</v>
      </c>
    </row>
    <row r="24" customFormat="false" ht="12.8" hidden="false" customHeight="false" outlineLevel="0" collapsed="false">
      <c r="B24" s="0" t="n">
        <v>510267</v>
      </c>
      <c r="C24" s="0" t="n">
        <v>5</v>
      </c>
      <c r="D24" s="0" t="n">
        <v>51</v>
      </c>
      <c r="E24" s="2" t="n">
        <f aca="false">VLOOKUP(B24,'10'!$B$2:$F$5570,4,0)</f>
        <v>-15.545</v>
      </c>
      <c r="F24" s="2" t="n">
        <f aca="false">VLOOKUP(B24,'10'!$B$2:$F$5570,5,0)</f>
        <v>-55.1626</v>
      </c>
      <c r="G24" s="3" t="n">
        <f aca="false">VLOOKUP(B24,'10'!$B$2:$J$5570,6,0)</f>
        <v>46238.4236769337</v>
      </c>
      <c r="H24" s="0" t="n">
        <f aca="false">IFERROR(IF(I24=K24,0,1),1)</f>
        <v>0</v>
      </c>
      <c r="I24" s="0" t="s">
        <v>4971</v>
      </c>
      <c r="K24" s="4" t="str">
        <f aca="false">VLOOKUP(I24,'[1]51-MT'!K$1:K$1048576,1,0)</f>
        <v>'Campo_Verde'</v>
      </c>
      <c r="N24" s="0" t="n">
        <v>42871</v>
      </c>
    </row>
    <row r="25" customFormat="false" ht="12.8" hidden="false" customHeight="false" outlineLevel="0" collapsed="false">
      <c r="B25" s="0" t="n">
        <v>510268</v>
      </c>
      <c r="C25" s="0" t="n">
        <v>5</v>
      </c>
      <c r="D25" s="0" t="n">
        <v>51</v>
      </c>
      <c r="E25" s="2" t="n">
        <f aca="false">VLOOKUP(B25,'10'!$B$2:$F$5570,4,0)</f>
        <v>-13.7242</v>
      </c>
      <c r="F25" s="2" t="n">
        <f aca="false">VLOOKUP(B25,'10'!$B$2:$F$5570,5,0)</f>
        <v>-59.2858</v>
      </c>
      <c r="G25" s="3" t="n">
        <f aca="false">VLOOKUP(B25,'10'!$B$2:$J$5570,6,0)</f>
        <v>7237.05588561557</v>
      </c>
      <c r="H25" s="0" t="n">
        <f aca="false">IFERROR(IF(I25=K25,0,1),1)</f>
        <v>0</v>
      </c>
      <c r="I25" s="0" t="s">
        <v>4972</v>
      </c>
      <c r="K25" s="4" t="str">
        <f aca="false">VLOOKUP(I25,'[1]51-MT'!K$1:K$1048576,1,0)</f>
        <v>'Campos_De_Julio'</v>
      </c>
      <c r="N25" s="0" t="n">
        <v>6710</v>
      </c>
    </row>
    <row r="26" customFormat="false" ht="12.8" hidden="false" customHeight="false" outlineLevel="0" collapsed="false">
      <c r="B26" s="0" t="n">
        <v>510269</v>
      </c>
      <c r="C26" s="0" t="n">
        <v>5</v>
      </c>
      <c r="D26" s="0" t="n">
        <v>51</v>
      </c>
      <c r="E26" s="2" t="n">
        <f aca="false">VLOOKUP(B26,'10'!$B$2:$F$5570,4,0)</f>
        <v>-11.0556</v>
      </c>
      <c r="F26" s="2" t="n">
        <f aca="false">VLOOKUP(B26,'10'!$B$2:$F$5570,5,0)</f>
        <v>-51.8209</v>
      </c>
      <c r="G26" s="3" t="n">
        <f aca="false">VLOOKUP(B26,'10'!$B$2:$J$5570,6,0)</f>
        <v>5134.96618053886</v>
      </c>
      <c r="H26" s="0" t="n">
        <f aca="false">IFERROR(IF(I26=K26,0,1),1)</f>
        <v>1</v>
      </c>
      <c r="I26" s="0" t="s">
        <v>4973</v>
      </c>
      <c r="K26" s="4" t="e">
        <f aca="false">VLOOKUP(I26,'[1]51-MT'!K$1:K$1048576,1,0)</f>
        <v>#N/A</v>
      </c>
      <c r="N26" s="0" t="n">
        <v>4761</v>
      </c>
    </row>
    <row r="27" customFormat="false" ht="12.8" hidden="false" customHeight="false" outlineLevel="0" collapsed="false">
      <c r="B27" s="0" t="n">
        <v>510270</v>
      </c>
      <c r="C27" s="0" t="n">
        <v>5</v>
      </c>
      <c r="D27" s="0" t="n">
        <v>51</v>
      </c>
      <c r="E27" s="2" t="n">
        <f aca="false">VLOOKUP(B27,'10'!$B$2:$F$5570,4,0)</f>
        <v>-13.5515</v>
      </c>
      <c r="F27" s="2" t="n">
        <f aca="false">VLOOKUP(B27,'10'!$B$2:$F$5570,5,0)</f>
        <v>-52.2705</v>
      </c>
      <c r="G27" s="3" t="n">
        <f aca="false">VLOOKUP(B27,'10'!$B$2:$J$5570,6,0)</f>
        <v>22984.9326346279</v>
      </c>
      <c r="H27" s="0" t="n">
        <f aca="false">IFERROR(IF(I27=K27,0,1),1)</f>
        <v>0</v>
      </c>
      <c r="I27" s="0" t="s">
        <v>1853</v>
      </c>
      <c r="K27" s="4" t="str">
        <f aca="false">VLOOKUP(I27,'[1]51-MT'!K$1:K$1048576,1,0)</f>
        <v>'Canarana'</v>
      </c>
      <c r="N27" s="0" t="n">
        <v>21311</v>
      </c>
    </row>
    <row r="28" customFormat="false" ht="12.8" hidden="false" customHeight="false" outlineLevel="0" collapsed="false">
      <c r="B28" s="0" t="n">
        <v>510279</v>
      </c>
      <c r="C28" s="0" t="n">
        <v>5</v>
      </c>
      <c r="D28" s="0" t="n">
        <v>51</v>
      </c>
      <c r="E28" s="2" t="n">
        <f aca="false">VLOOKUP(B28,'10'!$B$2:$F$5570,4,0)</f>
        <v>-9.94912</v>
      </c>
      <c r="F28" s="2" t="n">
        <f aca="false">VLOOKUP(B28,'10'!$B$2:$F$5570,5,0)</f>
        <v>-55.8417</v>
      </c>
      <c r="G28" s="3" t="n">
        <f aca="false">VLOOKUP(B28,'10'!$B$2:$J$5570,6,0)</f>
        <v>11230.9184704791</v>
      </c>
      <c r="H28" s="0" t="n">
        <f aca="false">IFERROR(IF(I28=K28,0,1),1)</f>
        <v>1</v>
      </c>
      <c r="I28" s="0" t="s">
        <v>4974</v>
      </c>
      <c r="K28" s="4" t="e">
        <f aca="false">VLOOKUP(I28,'[1]51-MT'!K$1:K$1048576,1,0)</f>
        <v>#N/A</v>
      </c>
      <c r="N28" s="0" t="n">
        <v>10413</v>
      </c>
    </row>
    <row r="29" customFormat="false" ht="12.8" hidden="false" customHeight="false" outlineLevel="0" collapsed="false">
      <c r="B29" s="0" t="n">
        <v>510285</v>
      </c>
      <c r="C29" s="0" t="n">
        <v>5</v>
      </c>
      <c r="D29" s="0" t="n">
        <v>51</v>
      </c>
      <c r="E29" s="2" t="n">
        <f aca="false">VLOOKUP(B29,'10'!$B$2:$F$5570,4,0)</f>
        <v>-11.1251</v>
      </c>
      <c r="F29" s="2" t="n">
        <f aca="false">VLOOKUP(B29,'10'!$B$2:$F$5570,5,0)</f>
        <v>-58.6081</v>
      </c>
      <c r="G29" s="3" t="n">
        <f aca="false">VLOOKUP(B29,'10'!$B$2:$J$5570,6,0)</f>
        <v>9377.97331228427</v>
      </c>
      <c r="H29" s="0" t="n">
        <f aca="false">IFERROR(IF(I29=K29,0,1),1)</f>
        <v>1</v>
      </c>
      <c r="I29" s="0" t="s">
        <v>4975</v>
      </c>
      <c r="K29" s="4" t="e">
        <f aca="false">VLOOKUP(I29,'[1]51-MT'!K$1:K$1048576,1,0)</f>
        <v>#N/A</v>
      </c>
      <c r="N29" s="0" t="n">
        <v>8695</v>
      </c>
    </row>
    <row r="30" customFormat="false" ht="12.8" hidden="false" customHeight="false" outlineLevel="0" collapsed="false">
      <c r="B30" s="0" t="n">
        <v>510300</v>
      </c>
      <c r="C30" s="0" t="n">
        <v>5</v>
      </c>
      <c r="D30" s="0" t="n">
        <v>51</v>
      </c>
      <c r="E30" s="2" t="n">
        <f aca="false">VLOOKUP(B30,'10'!$B$2:$F$5570,4,0)</f>
        <v>-15.4643</v>
      </c>
      <c r="F30" s="2" t="n">
        <f aca="false">VLOOKUP(B30,'10'!$B$2:$F$5570,5,0)</f>
        <v>-55.7499</v>
      </c>
      <c r="G30" s="3" t="n">
        <f aca="false">VLOOKUP(B30,'10'!$B$2:$J$5570,6,0)</f>
        <v>21126.5947373231</v>
      </c>
      <c r="H30" s="0" t="n">
        <f aca="false">IFERROR(IF(I30=K30,0,1),1)</f>
        <v>1</v>
      </c>
      <c r="I30" s="0" t="s">
        <v>4976</v>
      </c>
      <c r="K30" s="4" t="e">
        <f aca="false">VLOOKUP(I30,'[1]51-MT'!K$1:K$1048576,1,0)</f>
        <v>#N/A</v>
      </c>
      <c r="N30" s="0" t="n">
        <v>19588</v>
      </c>
    </row>
    <row r="31" customFormat="false" ht="12.8" hidden="false" customHeight="false" outlineLevel="0" collapsed="false">
      <c r="B31" s="0" t="n">
        <v>510305</v>
      </c>
      <c r="C31" s="0" t="n">
        <v>5</v>
      </c>
      <c r="D31" s="0" t="n">
        <v>51</v>
      </c>
      <c r="E31" s="2" t="n">
        <f aca="false">VLOOKUP(B31,'10'!$B$2:$F$5570,4,0)</f>
        <v>-11.5075</v>
      </c>
      <c r="F31" s="2" t="n">
        <f aca="false">VLOOKUP(B31,'10'!$B$2:$F$5570,5,0)</f>
        <v>-54.8835</v>
      </c>
      <c r="G31" s="3" t="n">
        <f aca="false">VLOOKUP(B31,'10'!$B$2:$J$5570,6,0)</f>
        <v>12998.6583507361</v>
      </c>
      <c r="H31" s="0" t="n">
        <f aca="false">IFERROR(IF(I31=K31,0,1),1)</f>
        <v>0</v>
      </c>
      <c r="I31" s="0" t="s">
        <v>4977</v>
      </c>
      <c r="K31" s="4" t="str">
        <f aca="false">VLOOKUP(I31,'[1]51-MT'!K$1:K$1048576,1,0)</f>
        <v>'Claudia'</v>
      </c>
      <c r="N31" s="0" t="n">
        <v>12052</v>
      </c>
    </row>
    <row r="32" customFormat="false" ht="12.8" hidden="false" customHeight="false" outlineLevel="0" collapsed="false">
      <c r="B32" s="0" t="n">
        <v>510310</v>
      </c>
      <c r="C32" s="0" t="n">
        <v>5</v>
      </c>
      <c r="D32" s="0" t="n">
        <v>51</v>
      </c>
      <c r="E32" s="2" t="n">
        <f aca="false">VLOOKUP(B32,'10'!$B$2:$F$5570,4,0)</f>
        <v>-14.3903</v>
      </c>
      <c r="F32" s="2" t="n">
        <f aca="false">VLOOKUP(B32,'10'!$B$2:$F$5570,5,0)</f>
        <v>-51.0001</v>
      </c>
      <c r="G32" s="3" t="n">
        <f aca="false">VLOOKUP(B32,'10'!$B$2:$J$5570,6,0)</f>
        <v>6138.01565499825</v>
      </c>
      <c r="H32" s="0" t="n">
        <f aca="false">IFERROR(IF(I32=K32,0,1),1)</f>
        <v>0</v>
      </c>
      <c r="I32" s="0" t="s">
        <v>4978</v>
      </c>
      <c r="K32" s="4" t="str">
        <f aca="false">VLOOKUP(I32,'[1]51-MT'!K$1:K$1048576,1,0)</f>
        <v>'Cocalinho'</v>
      </c>
      <c r="N32" s="0" t="n">
        <v>5691</v>
      </c>
    </row>
    <row r="33" customFormat="false" ht="12.8" hidden="false" customHeight="false" outlineLevel="0" collapsed="false">
      <c r="B33" s="0" t="n">
        <v>510320</v>
      </c>
      <c r="C33" s="0" t="n">
        <v>5</v>
      </c>
      <c r="D33" s="0" t="n">
        <v>51</v>
      </c>
      <c r="E33" s="2" t="n">
        <f aca="false">VLOOKUP(B33,'10'!$B$2:$F$5570,4,0)</f>
        <v>-10.8135</v>
      </c>
      <c r="F33" s="2" t="n">
        <f aca="false">VLOOKUP(B33,'10'!$B$2:$F$5570,5,0)</f>
        <v>-55.461</v>
      </c>
      <c r="G33" s="3" t="n">
        <f aca="false">VLOOKUP(B33,'10'!$B$2:$J$5570,6,0)</f>
        <v>35833.6728381061</v>
      </c>
      <c r="H33" s="0" t="n">
        <f aca="false">IFERROR(IF(I33=K33,0,1),1)</f>
        <v>0</v>
      </c>
      <c r="I33" s="0" t="s">
        <v>4979</v>
      </c>
      <c r="K33" s="4" t="str">
        <f aca="false">VLOOKUP(I33,'[1]51-MT'!K$1:K$1048576,1,0)</f>
        <v>'Colider'</v>
      </c>
      <c r="N33" s="0" t="n">
        <v>33224</v>
      </c>
    </row>
    <row r="34" customFormat="false" ht="12.8" hidden="false" customHeight="false" outlineLevel="0" collapsed="false">
      <c r="B34" s="0" t="n">
        <v>510325</v>
      </c>
      <c r="C34" s="0" t="n">
        <v>5</v>
      </c>
      <c r="D34" s="0" t="n">
        <v>51</v>
      </c>
      <c r="E34" s="2" t="n">
        <f aca="false">VLOOKUP(B34,'10'!$B$2:$F$5570,4,0)</f>
        <v>-9.46121</v>
      </c>
      <c r="F34" s="2" t="n">
        <f aca="false">VLOOKUP(B34,'10'!$B$2:$F$5570,5,0)</f>
        <v>-59.2252</v>
      </c>
      <c r="G34" s="3" t="n">
        <f aca="false">VLOOKUP(B34,'10'!$B$2:$J$5570,6,0)</f>
        <v>40208.2628041354</v>
      </c>
      <c r="H34" s="0" t="n">
        <f aca="false">IFERROR(IF(I34=K34,0,1),1)</f>
        <v>0</v>
      </c>
      <c r="I34" s="0" t="s">
        <v>4980</v>
      </c>
      <c r="K34" s="4" t="str">
        <f aca="false">VLOOKUP(I34,'[1]51-MT'!K$1:K$1048576,1,0)</f>
        <v>'Colniza'</v>
      </c>
      <c r="N34" s="0" t="n">
        <v>37280</v>
      </c>
    </row>
    <row r="35" customFormat="false" ht="12.8" hidden="false" customHeight="false" outlineLevel="0" collapsed="false">
      <c r="B35" s="0" t="n">
        <v>510330</v>
      </c>
      <c r="C35" s="0" t="n">
        <v>5</v>
      </c>
      <c r="D35" s="0" t="n">
        <v>51</v>
      </c>
      <c r="E35" s="2" t="n">
        <f aca="false">VLOOKUP(B35,'10'!$B$2:$F$5570,4,0)</f>
        <v>-13.6614</v>
      </c>
      <c r="F35" s="2" t="n">
        <f aca="false">VLOOKUP(B35,'10'!$B$2:$F$5570,5,0)</f>
        <v>-59.7848</v>
      </c>
      <c r="G35" s="3" t="n">
        <f aca="false">VLOOKUP(B35,'10'!$B$2:$J$5570,6,0)</f>
        <v>22124.2514726725</v>
      </c>
      <c r="H35" s="0" t="n">
        <f aca="false">IFERROR(IF(I35=K35,0,1),1)</f>
        <v>0</v>
      </c>
      <c r="I35" s="0" t="s">
        <v>4981</v>
      </c>
      <c r="K35" s="4" t="str">
        <f aca="false">VLOOKUP(I35,'[1]51-MT'!K$1:K$1048576,1,0)</f>
        <v>'Comodoro'</v>
      </c>
      <c r="N35" s="0" t="n">
        <v>20513</v>
      </c>
    </row>
    <row r="36" customFormat="false" ht="12.8" hidden="false" customHeight="false" outlineLevel="0" collapsed="false">
      <c r="B36" s="0" t="n">
        <v>510335</v>
      </c>
      <c r="C36" s="0" t="n">
        <v>5</v>
      </c>
      <c r="D36" s="0" t="n">
        <v>51</v>
      </c>
      <c r="E36" s="2" t="n">
        <f aca="false">VLOOKUP(B36,'10'!$B$2:$F$5570,4,0)</f>
        <v>-10.6437</v>
      </c>
      <c r="F36" s="2" t="n">
        <f aca="false">VLOOKUP(B36,'10'!$B$2:$F$5570,5,0)</f>
        <v>-51.5699</v>
      </c>
      <c r="G36" s="3" t="n">
        <f aca="false">VLOOKUP(B36,'10'!$B$2:$J$5570,6,0)</f>
        <v>32730.690754214</v>
      </c>
      <c r="H36" s="0" t="n">
        <f aca="false">IFERROR(IF(I36=K36,0,1),1)</f>
        <v>0</v>
      </c>
      <c r="I36" s="0" t="s">
        <v>4982</v>
      </c>
      <c r="K36" s="4" t="str">
        <f aca="false">VLOOKUP(I36,'[1]51-MT'!K$1:K$1048576,1,0)</f>
        <v>'Confresa'</v>
      </c>
      <c r="N36" s="0" t="n">
        <v>30347</v>
      </c>
    </row>
    <row r="37" customFormat="false" ht="12.8" hidden="false" customHeight="false" outlineLevel="0" collapsed="false">
      <c r="B37" s="0" t="n">
        <v>510336</v>
      </c>
      <c r="C37" s="0" t="n">
        <v>5</v>
      </c>
      <c r="D37" s="0" t="n">
        <v>51</v>
      </c>
      <c r="E37" s="2" t="n">
        <f aca="false">VLOOKUP(B37,'10'!$B$2:$F$5570,4,0)</f>
        <v>-14.5381</v>
      </c>
      <c r="F37" s="2" t="n">
        <f aca="false">VLOOKUP(B37,'10'!$B$2:$F$5570,5,0)</f>
        <v>-59.5444</v>
      </c>
      <c r="G37" s="3" t="n">
        <f aca="false">VLOOKUP(B37,'10'!$B$2:$J$5570,6,0)</f>
        <v>4285.07049680338</v>
      </c>
      <c r="H37" s="0" t="n">
        <f aca="false">IFERROR(IF(I37=K37,0,1),1)</f>
        <v>1</v>
      </c>
      <c r="I37" s="0" t="s">
        <v>4983</v>
      </c>
      <c r="K37" s="4" t="e">
        <f aca="false">VLOOKUP(I37,'[1]51-MT'!K$1:K$1048576,1,0)</f>
        <v>#N/A</v>
      </c>
      <c r="N37" s="0" t="n">
        <v>3973</v>
      </c>
    </row>
    <row r="38" customFormat="false" ht="12.8" hidden="false" customHeight="false" outlineLevel="0" collapsed="false">
      <c r="B38" s="0" t="n">
        <v>510337</v>
      </c>
      <c r="C38" s="0" t="n">
        <v>5</v>
      </c>
      <c r="D38" s="0" t="n">
        <v>51</v>
      </c>
      <c r="E38" s="2" t="n">
        <f aca="false">VLOOKUP(B38,'10'!$B$2:$F$5570,4,0)</f>
        <v>-9.85656</v>
      </c>
      <c r="F38" s="2" t="n">
        <f aca="false">VLOOKUP(B38,'10'!$B$2:$F$5570,5,0)</f>
        <v>-58.4192</v>
      </c>
      <c r="G38" s="3" t="n">
        <f aca="false">VLOOKUP(B38,'10'!$B$2:$J$5570,6,0)</f>
        <v>20766.3597647753</v>
      </c>
      <c r="H38" s="0" t="n">
        <f aca="false">IFERROR(IF(I38=K38,0,1),1)</f>
        <v>0</v>
      </c>
      <c r="I38" s="0" t="s">
        <v>4984</v>
      </c>
      <c r="K38" s="4" t="str">
        <f aca="false">VLOOKUP(I38,'[1]51-MT'!K$1:K$1048576,1,0)</f>
        <v>'Cotriguacu'</v>
      </c>
      <c r="N38" s="0" t="n">
        <v>19254</v>
      </c>
    </row>
    <row r="39" customFormat="false" ht="12.8" hidden="false" customHeight="false" outlineLevel="0" collapsed="false">
      <c r="B39" s="0" t="n">
        <v>510340</v>
      </c>
      <c r="C39" s="0" t="n">
        <v>5</v>
      </c>
      <c r="D39" s="0" t="n">
        <v>51</v>
      </c>
      <c r="E39" s="2" t="n">
        <f aca="false">VLOOKUP(B39,'10'!$B$2:$F$5570,4,0)</f>
        <v>-15.601</v>
      </c>
      <c r="F39" s="2" t="n">
        <f aca="false">VLOOKUP(B39,'10'!$B$2:$F$5570,5,0)</f>
        <v>-56.0974</v>
      </c>
      <c r="G39" s="3" t="n">
        <f aca="false">VLOOKUP(B39,'10'!$B$2:$J$5570,6,0)</f>
        <v>654843.545770366</v>
      </c>
      <c r="H39" s="0" t="n">
        <f aca="false">IFERROR(IF(I39=K39,0,1),1)</f>
        <v>0</v>
      </c>
      <c r="I39" s="0" t="s">
        <v>4985</v>
      </c>
      <c r="K39" s="4" t="str">
        <f aca="false">VLOOKUP(I39,'[1]51-MT'!K$1:K$1048576,1,0)</f>
        <v>'Cuiaba'</v>
      </c>
      <c r="N39" s="0" t="n">
        <v>607153</v>
      </c>
    </row>
    <row r="40" customFormat="false" ht="12.8" hidden="false" customHeight="false" outlineLevel="0" collapsed="false">
      <c r="B40" s="0" t="n">
        <v>510343</v>
      </c>
      <c r="C40" s="0" t="n">
        <v>5</v>
      </c>
      <c r="D40" s="0" t="n">
        <v>51</v>
      </c>
      <c r="E40" s="2" t="n">
        <f aca="false">VLOOKUP(B40,'10'!$B$2:$F$5570,4,0)</f>
        <v>-15.6084</v>
      </c>
      <c r="F40" s="2" t="n">
        <f aca="false">VLOOKUP(B40,'10'!$B$2:$F$5570,5,0)</f>
        <v>-57.9133</v>
      </c>
      <c r="G40" s="3" t="n">
        <f aca="false">VLOOKUP(B40,'10'!$B$2:$J$5570,6,0)</f>
        <v>5599.82029182058</v>
      </c>
      <c r="H40" s="0" t="n">
        <f aca="false">IFERROR(IF(I40=K40,0,1),1)</f>
        <v>1</v>
      </c>
      <c r="I40" s="0" t="s">
        <v>4986</v>
      </c>
      <c r="K40" s="4" t="e">
        <f aca="false">VLOOKUP(I40,'[1]51-MT'!K$1:K$1048576,1,0)</f>
        <v>#N/A</v>
      </c>
      <c r="N40" s="0" t="n">
        <v>5192</v>
      </c>
    </row>
    <row r="41" customFormat="false" ht="12.8" hidden="false" customHeight="false" outlineLevel="0" collapsed="false">
      <c r="B41" s="0" t="n">
        <v>510345</v>
      </c>
      <c r="C41" s="0" t="n">
        <v>5</v>
      </c>
      <c r="D41" s="0" t="n">
        <v>51</v>
      </c>
      <c r="E41" s="2" t="n">
        <f aca="false">VLOOKUP(B41,'10'!$B$2:$F$5570,4,0)</f>
        <v>-14.7324</v>
      </c>
      <c r="F41" s="2" t="n">
        <f aca="false">VLOOKUP(B41,'10'!$B$2:$F$5570,5,0)</f>
        <v>-57.0583</v>
      </c>
      <c r="G41" s="3" t="n">
        <f aca="false">VLOOKUP(B41,'10'!$B$2:$J$5570,6,0)</f>
        <v>10113.5429268878</v>
      </c>
      <c r="H41" s="0" t="n">
        <f aca="false">IFERROR(IF(I41=K41,0,1),1)</f>
        <v>1</v>
      </c>
      <c r="I41" s="0" t="s">
        <v>4987</v>
      </c>
      <c r="K41" s="4" t="e">
        <f aca="false">VLOOKUP(I41,'[1]51-MT'!K$1:K$1048576,1,0)</f>
        <v>#N/A</v>
      </c>
      <c r="N41" s="0" t="n">
        <v>9377</v>
      </c>
    </row>
    <row r="42" customFormat="false" ht="12.8" hidden="false" customHeight="false" outlineLevel="0" collapsed="false">
      <c r="B42" s="0" t="n">
        <v>510350</v>
      </c>
      <c r="C42" s="0" t="n">
        <v>5</v>
      </c>
      <c r="D42" s="0" t="n">
        <v>51</v>
      </c>
      <c r="E42" s="2" t="n">
        <f aca="false">VLOOKUP(B42,'10'!$B$2:$F$5570,4,0)</f>
        <v>-14.4037</v>
      </c>
      <c r="F42" s="2" t="n">
        <f aca="false">VLOOKUP(B42,'10'!$B$2:$F$5570,5,0)</f>
        <v>-56.4366</v>
      </c>
      <c r="G42" s="3" t="n">
        <f aca="false">VLOOKUP(B42,'10'!$B$2:$J$5570,6,0)</f>
        <v>23624.5114930735</v>
      </c>
      <c r="H42" s="0" t="n">
        <f aca="false">IFERROR(IF(I42=K42,0,1),1)</f>
        <v>0</v>
      </c>
      <c r="I42" s="0" t="s">
        <v>4988</v>
      </c>
      <c r="K42" s="4" t="str">
        <f aca="false">VLOOKUP(I42,'[1]51-MT'!K$1:K$1048576,1,0)</f>
        <v>'Diamantino'</v>
      </c>
      <c r="N42" s="0" t="n">
        <v>21904</v>
      </c>
    </row>
    <row r="43" customFormat="false" ht="12.8" hidden="false" customHeight="false" outlineLevel="0" collapsed="false">
      <c r="B43" s="0" t="n">
        <v>510360</v>
      </c>
      <c r="C43" s="0" t="n">
        <v>5</v>
      </c>
      <c r="D43" s="0" t="n">
        <v>51</v>
      </c>
      <c r="E43" s="2" t="n">
        <f aca="false">VLOOKUP(B43,'10'!$B$2:$F$5570,4,0)</f>
        <v>-15.8099</v>
      </c>
      <c r="F43" s="2" t="n">
        <f aca="false">VLOOKUP(B43,'10'!$B$2:$F$5570,5,0)</f>
        <v>-54.9223</v>
      </c>
      <c r="G43" s="3" t="n">
        <f aca="false">VLOOKUP(B43,'10'!$B$2:$J$5570,6,0)</f>
        <v>8843.01359257259</v>
      </c>
      <c r="H43" s="0" t="n">
        <f aca="false">IFERROR(IF(I43=K43,0,1),1)</f>
        <v>0</v>
      </c>
      <c r="I43" s="0" t="s">
        <v>4989</v>
      </c>
      <c r="K43" s="4" t="str">
        <f aca="false">VLOOKUP(I43,'[1]51-MT'!K$1:K$1048576,1,0)</f>
        <v>'Dom_Aquino'</v>
      </c>
      <c r="N43" s="0" t="n">
        <v>8199</v>
      </c>
    </row>
    <row r="44" customFormat="false" ht="12.8" hidden="false" customHeight="false" outlineLevel="0" collapsed="false">
      <c r="B44" s="0" t="n">
        <v>510370</v>
      </c>
      <c r="C44" s="0" t="n">
        <v>5</v>
      </c>
      <c r="D44" s="0" t="n">
        <v>51</v>
      </c>
      <c r="E44" s="2" t="n">
        <f aca="false">VLOOKUP(B44,'10'!$B$2:$F$5570,4,0)</f>
        <v>-12.385</v>
      </c>
      <c r="F44" s="2" t="n">
        <f aca="false">VLOOKUP(B44,'10'!$B$2:$F$5570,5,0)</f>
        <v>-54.9227</v>
      </c>
      <c r="G44" s="3" t="n">
        <f aca="false">VLOOKUP(B44,'10'!$B$2:$J$5570,6,0)</f>
        <v>14945.4371694449</v>
      </c>
      <c r="H44" s="0" t="n">
        <f aca="false">IFERROR(IF(I44=K44,0,1),1)</f>
        <v>1</v>
      </c>
      <c r="I44" s="0" t="s">
        <v>4990</v>
      </c>
      <c r="K44" s="4" t="e">
        <f aca="false">VLOOKUP(I44,'[1]51-MT'!K$1:K$1048576,1,0)</f>
        <v>#N/A</v>
      </c>
      <c r="N44" s="0" t="n">
        <v>13857</v>
      </c>
    </row>
    <row r="45" customFormat="false" ht="12.8" hidden="false" customHeight="false" outlineLevel="0" collapsed="false">
      <c r="B45" s="0" t="n">
        <v>510380</v>
      </c>
      <c r="C45" s="0" t="n">
        <v>5</v>
      </c>
      <c r="D45" s="0" t="n">
        <v>51</v>
      </c>
      <c r="E45" s="2" t="n">
        <f aca="false">VLOOKUP(B45,'10'!$B$2:$F$5570,4,0)</f>
        <v>-15.4439</v>
      </c>
      <c r="F45" s="2" t="n">
        <f aca="false">VLOOKUP(B45,'10'!$B$2:$F$5570,5,0)</f>
        <v>-58.7391</v>
      </c>
      <c r="G45" s="3" t="n">
        <f aca="false">VLOOKUP(B45,'10'!$B$2:$J$5570,6,0)</f>
        <v>3814.82364641167</v>
      </c>
      <c r="H45" s="0" t="n">
        <f aca="false">IFERROR(IF(I45=K45,0,1),1)</f>
        <v>1</v>
      </c>
      <c r="I45" s="0" t="s">
        <v>4991</v>
      </c>
      <c r="K45" s="4" t="e">
        <f aca="false">VLOOKUP(I45,'[1]51-MT'!K$1:K$1048576,1,0)</f>
        <v>#N/A</v>
      </c>
      <c r="N45" s="0" t="n">
        <v>3537</v>
      </c>
    </row>
    <row r="46" customFormat="false" ht="12.8" hidden="false" customHeight="false" outlineLevel="0" collapsed="false">
      <c r="B46" s="0" t="n">
        <v>510385</v>
      </c>
      <c r="C46" s="0" t="n">
        <v>5</v>
      </c>
      <c r="D46" s="0" t="n">
        <v>51</v>
      </c>
      <c r="E46" s="2" t="n">
        <f aca="false">VLOOKUP(B46,'10'!$B$2:$F$5570,4,0)</f>
        <v>-13.2443</v>
      </c>
      <c r="F46" s="2" t="n">
        <f aca="false">VLOOKUP(B46,'10'!$B$2:$F$5570,5,0)</f>
        <v>-53.0809</v>
      </c>
      <c r="G46" s="3" t="n">
        <f aca="false">VLOOKUP(B46,'10'!$B$2:$J$5570,6,0)</f>
        <v>8103.12978668104</v>
      </c>
      <c r="H46" s="0" t="n">
        <f aca="false">IFERROR(IF(I46=K46,0,1),1)</f>
        <v>0</v>
      </c>
      <c r="I46" s="0" t="s">
        <v>4992</v>
      </c>
      <c r="K46" s="4" t="str">
        <f aca="false">VLOOKUP(I46,'[1]51-MT'!K$1:K$1048576,1,0)</f>
        <v>'Gaucha_Do_Norte'</v>
      </c>
      <c r="N46" s="0" t="n">
        <v>7513</v>
      </c>
    </row>
    <row r="47" customFormat="false" ht="12.8" hidden="false" customHeight="false" outlineLevel="0" collapsed="false">
      <c r="B47" s="0" t="n">
        <v>510390</v>
      </c>
      <c r="C47" s="0" t="n">
        <v>5</v>
      </c>
      <c r="D47" s="0" t="n">
        <v>51</v>
      </c>
      <c r="E47" s="2" t="n">
        <f aca="false">VLOOKUP(B47,'10'!$B$2:$F$5570,4,0)</f>
        <v>-15.7094</v>
      </c>
      <c r="F47" s="2" t="n">
        <f aca="false">VLOOKUP(B47,'10'!$B$2:$F$5570,5,0)</f>
        <v>-52.7574</v>
      </c>
      <c r="G47" s="3" t="n">
        <f aca="false">VLOOKUP(B47,'10'!$B$2:$J$5570,6,0)</f>
        <v>5917.99189931038</v>
      </c>
      <c r="H47" s="0" t="n">
        <f aca="false">IFERROR(IF(I47=K47,0,1),1)</f>
        <v>0</v>
      </c>
      <c r="I47" s="0" t="s">
        <v>3901</v>
      </c>
      <c r="K47" s="4" t="str">
        <f aca="false">VLOOKUP(I47,'[1]51-MT'!K$1:K$1048576,1,0)</f>
        <v>'General_Carneiro'</v>
      </c>
      <c r="N47" s="0" t="n">
        <v>5487</v>
      </c>
    </row>
    <row r="48" customFormat="false" ht="12.8" hidden="false" customHeight="false" outlineLevel="0" collapsed="false">
      <c r="B48" s="0" t="n">
        <v>510395</v>
      </c>
      <c r="C48" s="0" t="n">
        <v>5</v>
      </c>
      <c r="D48" s="0" t="n">
        <v>51</v>
      </c>
      <c r="E48" s="2" t="n">
        <f aca="false">VLOOKUP(B48,'10'!$B$2:$F$5570,4,0)</f>
        <v>-15.768</v>
      </c>
      <c r="F48" s="2" t="n">
        <f aca="false">VLOOKUP(B48,'10'!$B$2:$F$5570,5,0)</f>
        <v>-58.3108</v>
      </c>
      <c r="G48" s="3" t="n">
        <f aca="false">VLOOKUP(B48,'10'!$B$2:$J$5570,6,0)</f>
        <v>3284.17811798799</v>
      </c>
      <c r="H48" s="0" t="n">
        <f aca="false">IFERROR(IF(I48=K48,0,1),1)</f>
        <v>1</v>
      </c>
      <c r="I48" s="0" t="s">
        <v>4993</v>
      </c>
      <c r="K48" s="4" t="e">
        <f aca="false">VLOOKUP(I48,'[1]51-MT'!K$1:K$1048576,1,0)</f>
        <v>#N/A</v>
      </c>
      <c r="N48" s="0" t="n">
        <v>3045</v>
      </c>
    </row>
    <row r="49" customFormat="false" ht="12.8" hidden="false" customHeight="false" outlineLevel="0" collapsed="false">
      <c r="B49" s="0" t="n">
        <v>510410</v>
      </c>
      <c r="C49" s="0" t="n">
        <v>5</v>
      </c>
      <c r="D49" s="0" t="n">
        <v>51</v>
      </c>
      <c r="E49" s="2" t="n">
        <f aca="false">VLOOKUP(B49,'10'!$B$2:$F$5570,4,0)</f>
        <v>-9.96218</v>
      </c>
      <c r="F49" s="2" t="n">
        <f aca="false">VLOOKUP(B49,'10'!$B$2:$F$5570,5,0)</f>
        <v>-54.9121</v>
      </c>
      <c r="G49" s="3" t="n">
        <f aca="false">VLOOKUP(B49,'10'!$B$2:$J$5570,6,0)</f>
        <v>38285.2120375106</v>
      </c>
      <c r="H49" s="0" t="n">
        <f aca="false">IFERROR(IF(I49=K49,0,1),1)</f>
        <v>0</v>
      </c>
      <c r="I49" s="0" t="s">
        <v>4994</v>
      </c>
      <c r="K49" s="4" t="str">
        <f aca="false">VLOOKUP(I49,'[1]51-MT'!K$1:K$1048576,1,0)</f>
        <v>'Guaranta_Do_Norte'</v>
      </c>
      <c r="N49" s="0" t="n">
        <v>35497</v>
      </c>
    </row>
    <row r="50" customFormat="false" ht="12.8" hidden="false" customHeight="false" outlineLevel="0" collapsed="false">
      <c r="B50" s="0" t="n">
        <v>510420</v>
      </c>
      <c r="C50" s="0" t="n">
        <v>5</v>
      </c>
      <c r="D50" s="0" t="n">
        <v>51</v>
      </c>
      <c r="E50" s="2" t="n">
        <f aca="false">VLOOKUP(B50,'10'!$B$2:$F$5570,4,0)</f>
        <v>-16.346</v>
      </c>
      <c r="F50" s="2" t="n">
        <f aca="false">VLOOKUP(B50,'10'!$B$2:$F$5570,5,0)</f>
        <v>-53.7575</v>
      </c>
      <c r="G50" s="3" t="n">
        <f aca="false">VLOOKUP(B50,'10'!$B$2:$J$5570,6,0)</f>
        <v>16215.9665037601</v>
      </c>
      <c r="H50" s="0" t="n">
        <f aca="false">IFERROR(IF(I50=K50,0,1),1)</f>
        <v>0</v>
      </c>
      <c r="I50" s="0" t="s">
        <v>4995</v>
      </c>
      <c r="K50" s="4" t="str">
        <f aca="false">VLOOKUP(I50,'[1]51-MT'!K$1:K$1048576,1,0)</f>
        <v>'Guiratinga'</v>
      </c>
      <c r="N50" s="0" t="n">
        <v>15035</v>
      </c>
    </row>
    <row r="51" customFormat="false" ht="12.8" hidden="false" customHeight="false" outlineLevel="0" collapsed="false">
      <c r="B51" s="0" t="n">
        <v>510450</v>
      </c>
      <c r="C51" s="0" t="n">
        <v>5</v>
      </c>
      <c r="D51" s="0" t="n">
        <v>51</v>
      </c>
      <c r="E51" s="2" t="n">
        <f aca="false">VLOOKUP(B51,'10'!$B$2:$F$5570,4,0)</f>
        <v>-15.4921</v>
      </c>
      <c r="F51" s="2" t="n">
        <f aca="false">VLOOKUP(B51,'10'!$B$2:$F$5570,5,0)</f>
        <v>-58.5802</v>
      </c>
      <c r="G51" s="3" t="n">
        <f aca="false">VLOOKUP(B51,'10'!$B$2:$J$5570,6,0)</f>
        <v>2939.0428149482</v>
      </c>
      <c r="H51" s="0" t="n">
        <f aca="false">IFERROR(IF(I51=K51,0,1),1)</f>
        <v>1</v>
      </c>
      <c r="I51" s="0" t="s">
        <v>4996</v>
      </c>
      <c r="K51" s="4" t="e">
        <f aca="false">VLOOKUP(I51,'[1]51-MT'!K$1:K$1048576,1,0)</f>
        <v>#N/A</v>
      </c>
      <c r="N51" s="0" t="n">
        <v>2725</v>
      </c>
    </row>
    <row r="52" customFormat="false" ht="12.8" hidden="false" customHeight="false" outlineLevel="0" collapsed="false">
      <c r="B52" s="0" t="n">
        <v>510452</v>
      </c>
      <c r="C52" s="0" t="n">
        <v>5</v>
      </c>
      <c r="D52" s="0" t="n">
        <v>51</v>
      </c>
      <c r="E52" s="2" t="n">
        <f aca="false">VLOOKUP(B52,'10'!$B$2:$F$5570,4,0)</f>
        <v>-12.2408</v>
      </c>
      <c r="F52" s="2" t="n">
        <f aca="false">VLOOKUP(B52,'10'!$B$2:$F$5570,5,0)</f>
        <v>-56.1531</v>
      </c>
      <c r="G52" s="3" t="n">
        <f aca="false">VLOOKUP(B52,'10'!$B$2:$J$5570,6,0)</f>
        <v>7975.86114368512</v>
      </c>
      <c r="H52" s="0" t="n">
        <f aca="false">IFERROR(IF(I52=K52,0,1),1)</f>
        <v>1</v>
      </c>
      <c r="I52" s="0" t="s">
        <v>4997</v>
      </c>
      <c r="K52" s="4" t="e">
        <f aca="false">VLOOKUP(I52,'[1]51-MT'!K$1:K$1048576,1,0)</f>
        <v>#N/A</v>
      </c>
      <c r="N52" s="0" t="n">
        <v>7395</v>
      </c>
    </row>
    <row r="53" customFormat="false" ht="12.8" hidden="false" customHeight="false" outlineLevel="0" collapsed="false">
      <c r="B53" s="0" t="n">
        <v>510454</v>
      </c>
      <c r="C53" s="0" t="n">
        <v>5</v>
      </c>
      <c r="D53" s="0" t="n">
        <v>51</v>
      </c>
      <c r="E53" s="2" t="n">
        <f aca="false">VLOOKUP(B53,'10'!$B$2:$F$5570,4,0)</f>
        <v>-12.2259</v>
      </c>
      <c r="F53" s="2" t="n">
        <f aca="false">VLOOKUP(B53,'10'!$B$2:$F$5570,5,0)</f>
        <v>-56.6463</v>
      </c>
      <c r="G53" s="3" t="n">
        <f aca="false">VLOOKUP(B53,'10'!$B$2:$J$5570,6,0)</f>
        <v>7104.39450350965</v>
      </c>
      <c r="H53" s="0" t="n">
        <f aca="false">IFERROR(IF(I53=K53,0,1),1)</f>
        <v>1</v>
      </c>
      <c r="I53" s="0" t="s">
        <v>4998</v>
      </c>
      <c r="K53" s="4" t="e">
        <f aca="false">VLOOKUP(I53,'[1]51-MT'!K$1:K$1048576,1,0)</f>
        <v>#N/A</v>
      </c>
      <c r="N53" s="0" t="n">
        <v>6587</v>
      </c>
    </row>
    <row r="54" customFormat="false" ht="12.8" hidden="false" customHeight="false" outlineLevel="0" collapsed="false">
      <c r="B54" s="0" t="n">
        <v>510455</v>
      </c>
      <c r="C54" s="0" t="n">
        <v>5</v>
      </c>
      <c r="D54" s="0" t="n">
        <v>51</v>
      </c>
      <c r="E54" s="2" t="n">
        <f aca="false">VLOOKUP(B54,'10'!$B$2:$F$5570,4,0)</f>
        <v>-11.0614</v>
      </c>
      <c r="F54" s="2" t="n">
        <f aca="false">VLOOKUP(B54,'10'!$B$2:$F$5570,5,0)</f>
        <v>-55.2766</v>
      </c>
      <c r="G54" s="3" t="n">
        <f aca="false">VLOOKUP(B54,'10'!$B$2:$J$5570,6,0)</f>
        <v>4207.41505361943</v>
      </c>
      <c r="H54" s="0" t="n">
        <f aca="false">IFERROR(IF(I54=K54,0,1),1)</f>
        <v>0</v>
      </c>
      <c r="I54" s="0" t="s">
        <v>4999</v>
      </c>
      <c r="K54" s="4" t="str">
        <f aca="false">VLOOKUP(I54,'[1]51-MT'!K$1:K$1048576,1,0)</f>
        <v>'Itauba'</v>
      </c>
      <c r="N54" s="0" t="n">
        <v>3901</v>
      </c>
    </row>
    <row r="55" customFormat="false" ht="12.8" hidden="false" customHeight="false" outlineLevel="0" collapsed="false">
      <c r="B55" s="0" t="n">
        <v>510460</v>
      </c>
      <c r="C55" s="0" t="n">
        <v>5</v>
      </c>
      <c r="D55" s="0" t="n">
        <v>51</v>
      </c>
      <c r="E55" s="2" t="n">
        <f aca="false">VLOOKUP(B55,'10'!$B$2:$F$5570,4,0)</f>
        <v>-17.2147</v>
      </c>
      <c r="F55" s="2" t="n">
        <f aca="false">VLOOKUP(B55,'10'!$B$2:$F$5570,5,0)</f>
        <v>-54.1422</v>
      </c>
      <c r="G55" s="3" t="n">
        <f aca="false">VLOOKUP(B55,'10'!$B$2:$J$5570,6,0)</f>
        <v>14196.9249809773</v>
      </c>
      <c r="H55" s="0" t="n">
        <f aca="false">IFERROR(IF(I55=K55,0,1),1)</f>
        <v>0</v>
      </c>
      <c r="I55" s="0" t="s">
        <v>5000</v>
      </c>
      <c r="K55" s="4" t="str">
        <f aca="false">VLOOKUP(I55,'[1]51-MT'!K$1:K$1048576,1,0)</f>
        <v>'Itiquira'</v>
      </c>
      <c r="N55" s="0" t="n">
        <v>13163</v>
      </c>
    </row>
    <row r="56" customFormat="false" ht="12.8" hidden="false" customHeight="false" outlineLevel="0" collapsed="false">
      <c r="B56" s="0" t="n">
        <v>510480</v>
      </c>
      <c r="C56" s="0" t="n">
        <v>5</v>
      </c>
      <c r="D56" s="0" t="n">
        <v>51</v>
      </c>
      <c r="E56" s="2" t="n">
        <f aca="false">VLOOKUP(B56,'10'!$B$2:$F$5570,4,0)</f>
        <v>-15.9548</v>
      </c>
      <c r="F56" s="2" t="n">
        <f aca="false">VLOOKUP(B56,'10'!$B$2:$F$5570,5,0)</f>
        <v>-54.9733</v>
      </c>
      <c r="G56" s="3" t="n">
        <f aca="false">VLOOKUP(B56,'10'!$B$2:$J$5570,6,0)</f>
        <v>29798.1192261978</v>
      </c>
      <c r="H56" s="0" t="n">
        <f aca="false">IFERROR(IF(I56=K56,0,1),1)</f>
        <v>0</v>
      </c>
      <c r="I56" s="0" t="s">
        <v>5001</v>
      </c>
      <c r="K56" s="4" t="str">
        <f aca="false">VLOOKUP(I56,'[1]51-MT'!K$1:K$1048576,1,0)</f>
        <v>'Jaciara'</v>
      </c>
      <c r="N56" s="0" t="n">
        <v>27628</v>
      </c>
    </row>
    <row r="57" customFormat="false" ht="12.8" hidden="false" customHeight="false" outlineLevel="0" collapsed="false">
      <c r="B57" s="0" t="n">
        <v>510490</v>
      </c>
      <c r="C57" s="0" t="n">
        <v>5</v>
      </c>
      <c r="D57" s="0" t="n">
        <v>51</v>
      </c>
      <c r="E57" s="2" t="n">
        <f aca="false">VLOOKUP(B57,'10'!$B$2:$F$5570,4,0)</f>
        <v>-15.235</v>
      </c>
      <c r="F57" s="2" t="n">
        <f aca="false">VLOOKUP(B57,'10'!$B$2:$F$5570,5,0)</f>
        <v>-56.4917</v>
      </c>
      <c r="G57" s="3" t="n">
        <f aca="false">VLOOKUP(B57,'10'!$B$2:$J$5570,6,0)</f>
        <v>9023.13107884648</v>
      </c>
      <c r="H57" s="0" t="n">
        <f aca="false">IFERROR(IF(I57=K57,0,1),1)</f>
        <v>1</v>
      </c>
      <c r="I57" s="0" t="s">
        <v>5002</v>
      </c>
      <c r="K57" s="4" t="e">
        <f aca="false">VLOOKUP(I57,'[1]51-MT'!K$1:K$1048576,1,0)</f>
        <v>#N/A</v>
      </c>
      <c r="N57" s="0" t="n">
        <v>8366</v>
      </c>
    </row>
    <row r="58" customFormat="false" ht="12.8" hidden="false" customHeight="false" outlineLevel="0" collapsed="false">
      <c r="B58" s="0" t="n">
        <v>510500</v>
      </c>
      <c r="C58" s="0" t="n">
        <v>5</v>
      </c>
      <c r="D58" s="0" t="n">
        <v>51</v>
      </c>
      <c r="E58" s="2" t="n">
        <f aca="false">VLOOKUP(B58,'10'!$B$2:$F$5570,4,0)</f>
        <v>-15.3342</v>
      </c>
      <c r="F58" s="2" t="n">
        <f aca="false">VLOOKUP(B58,'10'!$B$2:$F$5570,5,0)</f>
        <v>-58.8723</v>
      </c>
      <c r="G58" s="3" t="n">
        <f aca="false">VLOOKUP(B58,'10'!$B$2:$J$5570,6,0)</f>
        <v>9713.40168492606</v>
      </c>
      <c r="H58" s="0" t="n">
        <f aca="false">IFERROR(IF(I58=K58,0,1),1)</f>
        <v>0</v>
      </c>
      <c r="I58" s="0" t="s">
        <v>5003</v>
      </c>
      <c r="K58" s="4" t="str">
        <f aca="false">VLOOKUP(I58,'[1]51-MT'!K$1:K$1048576,1,0)</f>
        <v>'Jauru'</v>
      </c>
      <c r="N58" s="0" t="n">
        <v>9006</v>
      </c>
    </row>
    <row r="59" customFormat="false" ht="12.8" hidden="false" customHeight="false" outlineLevel="0" collapsed="false">
      <c r="B59" s="0" t="n">
        <v>510510</v>
      </c>
      <c r="C59" s="0" t="n">
        <v>5</v>
      </c>
      <c r="D59" s="0" t="n">
        <v>51</v>
      </c>
      <c r="E59" s="2" t="n">
        <f aca="false">VLOOKUP(B59,'10'!$B$2:$F$5570,4,0)</f>
        <v>-11.2639</v>
      </c>
      <c r="F59" s="2" t="n">
        <f aca="false">VLOOKUP(B59,'10'!$B$2:$F$5570,5,0)</f>
        <v>-57.5244</v>
      </c>
      <c r="G59" s="3" t="n">
        <f aca="false">VLOOKUP(B59,'10'!$B$2:$J$5570,6,0)</f>
        <v>37549.642422907</v>
      </c>
      <c r="H59" s="0" t="n">
        <f aca="false">IFERROR(IF(I59=K59,0,1),1)</f>
        <v>0</v>
      </c>
      <c r="I59" s="0" t="s">
        <v>5004</v>
      </c>
      <c r="K59" s="4" t="str">
        <f aca="false">VLOOKUP(I59,'[1]51-MT'!K$1:K$1048576,1,0)</f>
        <v>'Juara'</v>
      </c>
      <c r="N59" s="0" t="n">
        <v>34815</v>
      </c>
    </row>
    <row r="60" customFormat="false" ht="12.8" hidden="false" customHeight="false" outlineLevel="0" collapsed="false">
      <c r="B60" s="0" t="n">
        <v>510515</v>
      </c>
      <c r="C60" s="0" t="n">
        <v>5</v>
      </c>
      <c r="D60" s="0" t="n">
        <v>51</v>
      </c>
      <c r="E60" s="2" t="n">
        <f aca="false">VLOOKUP(B60,'10'!$B$2:$F$5570,4,0)</f>
        <v>-11.3728</v>
      </c>
      <c r="F60" s="2" t="n">
        <f aca="false">VLOOKUP(B60,'10'!$B$2:$F$5570,5,0)</f>
        <v>-58.7483</v>
      </c>
      <c r="G60" s="3" t="n">
        <f aca="false">VLOOKUP(B60,'10'!$B$2:$J$5570,6,0)</f>
        <v>44117.998658883</v>
      </c>
      <c r="H60" s="0" t="n">
        <f aca="false">IFERROR(IF(I60=K60,0,1),1)</f>
        <v>0</v>
      </c>
      <c r="I60" s="0" t="s">
        <v>5005</v>
      </c>
      <c r="K60" s="4" t="str">
        <f aca="false">VLOOKUP(I60,'[1]51-MT'!K$1:K$1048576,1,0)</f>
        <v>'Juina'</v>
      </c>
      <c r="N60" s="0" t="n">
        <v>40905</v>
      </c>
    </row>
    <row r="61" customFormat="false" ht="12.8" hidden="false" customHeight="false" outlineLevel="0" collapsed="false">
      <c r="B61" s="0" t="n">
        <v>510517</v>
      </c>
      <c r="C61" s="0" t="n">
        <v>5</v>
      </c>
      <c r="D61" s="0" t="n">
        <v>51</v>
      </c>
      <c r="E61" s="2" t="n">
        <f aca="false">VLOOKUP(B61,'10'!$B$2:$F$5570,4,0)</f>
        <v>-10.3178</v>
      </c>
      <c r="F61" s="2" t="n">
        <f aca="false">VLOOKUP(B61,'10'!$B$2:$F$5570,5,0)</f>
        <v>-58.3592</v>
      </c>
      <c r="G61" s="3" t="n">
        <f aca="false">VLOOKUP(B61,'10'!$B$2:$J$5570,6,0)</f>
        <v>16577.2800241299</v>
      </c>
      <c r="H61" s="0" t="n">
        <f aca="false">IFERROR(IF(I61=K61,0,1),1)</f>
        <v>0</v>
      </c>
      <c r="I61" s="0" t="s">
        <v>5006</v>
      </c>
      <c r="K61" s="4" t="str">
        <f aca="false">VLOOKUP(I61,'[1]51-MT'!K$1:K$1048576,1,0)</f>
        <v>'Juruena'</v>
      </c>
      <c r="N61" s="0" t="n">
        <v>15370</v>
      </c>
    </row>
    <row r="62" customFormat="false" ht="12.8" hidden="false" customHeight="false" outlineLevel="0" collapsed="false">
      <c r="B62" s="0" t="n">
        <v>510520</v>
      </c>
      <c r="C62" s="0" t="n">
        <v>5</v>
      </c>
      <c r="D62" s="0" t="n">
        <v>51</v>
      </c>
      <c r="E62" s="2" t="n">
        <f aca="false">VLOOKUP(B62,'10'!$B$2:$F$5570,4,0)</f>
        <v>-16.0633</v>
      </c>
      <c r="F62" s="2" t="n">
        <f aca="false">VLOOKUP(B62,'10'!$B$2:$F$5570,5,0)</f>
        <v>-54.8859</v>
      </c>
      <c r="G62" s="3" t="n">
        <f aca="false">VLOOKUP(B62,'10'!$B$2:$J$5570,6,0)</f>
        <v>12160.6266930426</v>
      </c>
      <c r="H62" s="0" t="n">
        <f aca="false">IFERROR(IF(I62=K62,0,1),1)</f>
        <v>0</v>
      </c>
      <c r="I62" s="0" t="s">
        <v>5007</v>
      </c>
      <c r="K62" s="4" t="str">
        <f aca="false">VLOOKUP(I62,'[1]51-MT'!K$1:K$1048576,1,0)</f>
        <v>'Juscimeira'</v>
      </c>
      <c r="N62" s="0" t="n">
        <v>11275</v>
      </c>
    </row>
    <row r="63" customFormat="false" ht="12.8" hidden="false" customHeight="false" outlineLevel="0" collapsed="false">
      <c r="B63" s="0" t="n">
        <v>510523</v>
      </c>
      <c r="C63" s="0" t="n">
        <v>5</v>
      </c>
      <c r="D63" s="0" t="n">
        <v>51</v>
      </c>
      <c r="E63" s="2" t="n">
        <f aca="false">VLOOKUP(B63,'10'!$B$2:$F$5570,4,0)</f>
        <v>-15.3188</v>
      </c>
      <c r="F63" s="2" t="n">
        <f aca="false">VLOOKUP(B63,'10'!$B$2:$F$5570,5,0)</f>
        <v>-58.0046</v>
      </c>
      <c r="G63" s="3" t="n">
        <f aca="false">VLOOKUP(B63,'10'!$B$2:$J$5570,6,0)</f>
        <v>6534.921253494</v>
      </c>
      <c r="H63" s="0" t="n">
        <f aca="false">IFERROR(IF(I63=K63,0,1),1)</f>
        <v>1</v>
      </c>
      <c r="I63" s="0" t="s">
        <v>5008</v>
      </c>
      <c r="K63" s="4" t="e">
        <f aca="false">VLOOKUP(I63,'[1]51-MT'!K$1:K$1048576,1,0)</f>
        <v>#N/A</v>
      </c>
      <c r="N63" s="0" t="n">
        <v>6059</v>
      </c>
    </row>
    <row r="64" customFormat="false" ht="12.8" hidden="false" customHeight="false" outlineLevel="0" collapsed="false">
      <c r="B64" s="0" t="n">
        <v>510525</v>
      </c>
      <c r="C64" s="0" t="n">
        <v>5</v>
      </c>
      <c r="D64" s="0" t="n">
        <v>51</v>
      </c>
      <c r="E64" s="2" t="n">
        <f aca="false">VLOOKUP(B64,'10'!$B$2:$F$5570,4,0)</f>
        <v>-13.0588</v>
      </c>
      <c r="F64" s="2" t="n">
        <f aca="false">VLOOKUP(B64,'10'!$B$2:$F$5570,5,0)</f>
        <v>-55.9042</v>
      </c>
      <c r="G64" s="3" t="n">
        <f aca="false">VLOOKUP(B64,'10'!$B$2:$J$5570,6,0)</f>
        <v>68391.7959408002</v>
      </c>
      <c r="H64" s="0" t="n">
        <f aca="false">IFERROR(IF(I64=K64,0,1),1)</f>
        <v>0</v>
      </c>
      <c r="I64" s="0" t="s">
        <v>5009</v>
      </c>
      <c r="K64" s="4" t="str">
        <f aca="false">VLOOKUP(I64,'[1]51-MT'!K$1:K$1048576,1,0)</f>
        <v>'Lucas_Do_Rio_Verde'</v>
      </c>
      <c r="N64" s="0" t="n">
        <v>63411</v>
      </c>
    </row>
    <row r="65" customFormat="false" ht="12.8" hidden="false" customHeight="false" outlineLevel="0" collapsed="false">
      <c r="B65" s="0" t="n">
        <v>510530</v>
      </c>
      <c r="C65" s="0" t="n">
        <v>5</v>
      </c>
      <c r="D65" s="0" t="n">
        <v>51</v>
      </c>
      <c r="E65" s="2" t="n">
        <f aca="false">VLOOKUP(B65,'10'!$B$2:$F$5570,4,0)</f>
        <v>-11.2219</v>
      </c>
      <c r="F65" s="2" t="n">
        <f aca="false">VLOOKUP(B65,'10'!$B$2:$F$5570,5,0)</f>
        <v>-50.6676</v>
      </c>
      <c r="G65" s="3" t="n">
        <f aca="false">VLOOKUP(B65,'10'!$B$2:$J$5570,6,0)</f>
        <v>2263.87187837662</v>
      </c>
      <c r="H65" s="0" t="n">
        <f aca="false">IFERROR(IF(I65=K65,0,1),1)</f>
        <v>1</v>
      </c>
      <c r="I65" s="0" t="s">
        <v>5010</v>
      </c>
      <c r="K65" s="4" t="e">
        <f aca="false">VLOOKUP(I65,'[1]51-MT'!K$1:K$1048576,1,0)</f>
        <v>#N/A</v>
      </c>
      <c r="N65" s="0" t="n">
        <v>2099</v>
      </c>
    </row>
    <row r="66" customFormat="false" ht="12.8" hidden="false" customHeight="false" outlineLevel="0" collapsed="false">
      <c r="B66" s="0" t="n">
        <v>510550</v>
      </c>
      <c r="C66" s="0" t="n">
        <v>5</v>
      </c>
      <c r="D66" s="0" t="n">
        <v>51</v>
      </c>
      <c r="E66" s="2" t="n">
        <f aca="false">VLOOKUP(B66,'10'!$B$2:$F$5570,4,0)</f>
        <v>-15.0068</v>
      </c>
      <c r="F66" s="2" t="n">
        <f aca="false">VLOOKUP(B66,'10'!$B$2:$F$5570,5,0)</f>
        <v>-59.9504</v>
      </c>
      <c r="G66" s="3" t="n">
        <f aca="false">VLOOKUP(B66,'10'!$B$2:$J$5570,6,0)</f>
        <v>17238.4298390155</v>
      </c>
      <c r="H66" s="0" t="n">
        <f aca="false">IFERROR(IF(I66=K66,0,1),1)</f>
        <v>0</v>
      </c>
      <c r="I66" s="0" t="s">
        <v>5011</v>
      </c>
      <c r="K66" s="4" t="str">
        <f aca="false">VLOOKUP(I66,'[1]51-MT'!K$1:K$1048576,1,0)</f>
        <v>'Vila_Bela_Da_Santissima_Trindade'</v>
      </c>
      <c r="N66" s="0" t="n">
        <v>15983</v>
      </c>
    </row>
    <row r="67" customFormat="false" ht="12.8" hidden="false" customHeight="false" outlineLevel="0" collapsed="false">
      <c r="B67" s="0" t="n">
        <v>510558</v>
      </c>
      <c r="C67" s="0" t="n">
        <v>5</v>
      </c>
      <c r="D67" s="0" t="n">
        <v>51</v>
      </c>
      <c r="E67" s="2" t="n">
        <f aca="false">VLOOKUP(B67,'10'!$B$2:$F$5570,4,0)</f>
        <v>-11.0463</v>
      </c>
      <c r="F67" s="2" t="n">
        <f aca="false">VLOOKUP(B67,'10'!$B$2:$F$5570,5,0)</f>
        <v>-54.4377</v>
      </c>
      <c r="G67" s="3" t="n">
        <f aca="false">VLOOKUP(B67,'10'!$B$2:$J$5570,6,0)</f>
        <v>11540.4616953929</v>
      </c>
      <c r="H67" s="0" t="n">
        <f aca="false">IFERROR(IF(I67=K67,0,1),1)</f>
        <v>0</v>
      </c>
      <c r="I67" s="0" t="s">
        <v>5012</v>
      </c>
      <c r="K67" s="4" t="str">
        <f aca="false">VLOOKUP(I67,'[1]51-MT'!K$1:K$1048576,1,0)</f>
        <v>'Marcelandia'</v>
      </c>
      <c r="N67" s="0" t="n">
        <v>10700</v>
      </c>
    </row>
    <row r="68" customFormat="false" ht="12.8" hidden="false" customHeight="false" outlineLevel="0" collapsed="false">
      <c r="B68" s="0" t="n">
        <v>510560</v>
      </c>
      <c r="C68" s="0" t="n">
        <v>5</v>
      </c>
      <c r="D68" s="0" t="n">
        <v>51</v>
      </c>
      <c r="E68" s="2" t="n">
        <f aca="false">VLOOKUP(B68,'10'!$B$2:$F$5570,4,0)</f>
        <v>-10.1821</v>
      </c>
      <c r="F68" s="2" t="n">
        <f aca="false">VLOOKUP(B68,'10'!$B$2:$F$5570,5,0)</f>
        <v>-54.9467</v>
      </c>
      <c r="G68" s="3" t="n">
        <f aca="false">VLOOKUP(B68,'10'!$B$2:$J$5570,6,0)</f>
        <v>17617.0001245372</v>
      </c>
      <c r="H68" s="0" t="n">
        <f aca="false">IFERROR(IF(I68=K68,0,1),1)</f>
        <v>0</v>
      </c>
      <c r="I68" s="0" t="s">
        <v>5013</v>
      </c>
      <c r="K68" s="4" t="str">
        <f aca="false">VLOOKUP(I68,'[1]51-MT'!K$1:K$1048576,1,0)</f>
        <v>'Matupa'</v>
      </c>
      <c r="N68" s="0" t="n">
        <v>16334</v>
      </c>
    </row>
    <row r="69" customFormat="false" ht="12.8" hidden="false" customHeight="false" outlineLevel="0" collapsed="false">
      <c r="B69" s="0" t="n">
        <v>510562</v>
      </c>
      <c r="C69" s="0" t="n">
        <v>5</v>
      </c>
      <c r="D69" s="0" t="n">
        <v>51</v>
      </c>
      <c r="E69" s="2" t="n">
        <f aca="false">VLOOKUP(B69,'10'!$B$2:$F$5570,4,0)</f>
        <v>-15.6759</v>
      </c>
      <c r="F69" s="2" t="n">
        <f aca="false">VLOOKUP(B69,'10'!$B$2:$F$5570,5,0)</f>
        <v>-58.0951</v>
      </c>
      <c r="G69" s="3" t="n">
        <f aca="false">VLOOKUP(B69,'10'!$B$2:$J$5570,6,0)</f>
        <v>29698.8928265738</v>
      </c>
      <c r="H69" s="0" t="n">
        <f aca="false">IFERROR(IF(I69=K69,0,1),1)</f>
        <v>1</v>
      </c>
      <c r="I69" s="0" t="s">
        <v>5014</v>
      </c>
      <c r="K69" s="4" t="e">
        <f aca="false">VLOOKUP(I69,'[1]51-MT'!K$1:K$1048576,1,0)</f>
        <v>#N/A</v>
      </c>
      <c r="N69" s="0" t="n">
        <v>27536</v>
      </c>
    </row>
    <row r="70" customFormat="false" ht="12.8" hidden="false" customHeight="false" outlineLevel="0" collapsed="false">
      <c r="B70" s="0" t="n">
        <v>510590</v>
      </c>
      <c r="C70" s="0" t="n">
        <v>5</v>
      </c>
      <c r="D70" s="0" t="n">
        <v>51</v>
      </c>
      <c r="E70" s="2" t="n">
        <f aca="false">VLOOKUP(B70,'10'!$B$2:$F$5570,4,0)</f>
        <v>-14.7192</v>
      </c>
      <c r="F70" s="2" t="n">
        <f aca="false">VLOOKUP(B70,'10'!$B$2:$F$5570,5,0)</f>
        <v>-56.3284</v>
      </c>
      <c r="G70" s="3" t="n">
        <f aca="false">VLOOKUP(B70,'10'!$B$2:$J$5570,6,0)</f>
        <v>16542.7664938259</v>
      </c>
      <c r="H70" s="0" t="n">
        <f aca="false">IFERROR(IF(I70=K70,0,1),1)</f>
        <v>0</v>
      </c>
      <c r="I70" s="0" t="s">
        <v>5015</v>
      </c>
      <c r="K70" s="4" t="str">
        <f aca="false">VLOOKUP(I70,'[1]51-MT'!K$1:K$1048576,1,0)</f>
        <v>'Nobres'</v>
      </c>
      <c r="N70" s="0" t="n">
        <v>15338</v>
      </c>
    </row>
    <row r="71" customFormat="false" ht="12.8" hidden="false" customHeight="false" outlineLevel="0" collapsed="false">
      <c r="B71" s="0" t="n">
        <v>510600</v>
      </c>
      <c r="C71" s="0" t="n">
        <v>5</v>
      </c>
      <c r="D71" s="0" t="n">
        <v>51</v>
      </c>
      <c r="E71" s="2" t="n">
        <f aca="false">VLOOKUP(B71,'10'!$B$2:$F$5570,4,0)</f>
        <v>-14.454</v>
      </c>
      <c r="F71" s="2" t="n">
        <f aca="false">VLOOKUP(B71,'10'!$B$2:$F$5570,5,0)</f>
        <v>-56.7945</v>
      </c>
      <c r="G71" s="3" t="n">
        <f aca="false">VLOOKUP(B71,'10'!$B$2:$J$5570,6,0)</f>
        <v>6531.685610028</v>
      </c>
      <c r="H71" s="0" t="n">
        <f aca="false">IFERROR(IF(I71=K71,0,1),1)</f>
        <v>0</v>
      </c>
      <c r="I71" s="0" t="s">
        <v>5016</v>
      </c>
      <c r="K71" s="4" t="str">
        <f aca="false">VLOOKUP(I71,'[1]51-MT'!K$1:K$1048576,1,0)</f>
        <v>'Nortelandia'</v>
      </c>
      <c r="N71" s="0" t="n">
        <v>6056</v>
      </c>
    </row>
    <row r="72" customFormat="false" ht="12.8" hidden="false" customHeight="false" outlineLevel="0" collapsed="false">
      <c r="B72" s="0" t="n">
        <v>510610</v>
      </c>
      <c r="C72" s="0" t="n">
        <v>5</v>
      </c>
      <c r="D72" s="0" t="n">
        <v>51</v>
      </c>
      <c r="E72" s="2" t="n">
        <f aca="false">VLOOKUP(B72,'10'!$B$2:$F$5570,4,0)</f>
        <v>-15.772</v>
      </c>
      <c r="F72" s="2" t="n">
        <f aca="false">VLOOKUP(B72,'10'!$B$2:$F$5570,5,0)</f>
        <v>-56.3432</v>
      </c>
      <c r="G72" s="3" t="n">
        <f aca="false">VLOOKUP(B72,'10'!$B$2:$J$5570,6,0)</f>
        <v>14270.2662328733</v>
      </c>
      <c r="H72" s="0" t="n">
        <f aca="false">IFERROR(IF(I72=K72,0,1),1)</f>
        <v>0</v>
      </c>
      <c r="I72" s="0" t="s">
        <v>5017</v>
      </c>
      <c r="K72" s="4" t="str">
        <f aca="false">VLOOKUP(I72,'[1]51-MT'!K$1:K$1048576,1,0)</f>
        <v>'Nossa_Senhora_Do_Livramento'</v>
      </c>
      <c r="N72" s="0" t="n">
        <v>13231</v>
      </c>
    </row>
    <row r="73" customFormat="false" ht="12.8" hidden="false" customHeight="false" outlineLevel="0" collapsed="false">
      <c r="B73" s="0" t="n">
        <v>510615</v>
      </c>
      <c r="C73" s="0" t="n">
        <v>5</v>
      </c>
      <c r="D73" s="0" t="n">
        <v>51</v>
      </c>
      <c r="E73" s="2" t="n">
        <f aca="false">VLOOKUP(B73,'10'!$B$2:$F$5570,4,0)</f>
        <v>-9.84977</v>
      </c>
      <c r="F73" s="2" t="n">
        <f aca="false">VLOOKUP(B73,'10'!$B$2:$F$5570,5,0)</f>
        <v>-57.8139</v>
      </c>
      <c r="G73" s="3" t="n">
        <f aca="false">VLOOKUP(B73,'10'!$B$2:$J$5570,6,0)</f>
        <v>16080.0694781882</v>
      </c>
      <c r="H73" s="0" t="n">
        <f aca="false">IFERROR(IF(I73=K73,0,1),1)</f>
        <v>0</v>
      </c>
      <c r="I73" s="0" t="s">
        <v>5018</v>
      </c>
      <c r="K73" s="4" t="str">
        <f aca="false">VLOOKUP(I73,'[1]51-MT'!K$1:K$1048576,1,0)</f>
        <v>'Nova_Bandeirantes'</v>
      </c>
      <c r="N73" s="0" t="n">
        <v>14909</v>
      </c>
    </row>
    <row r="74" customFormat="false" ht="12.8" hidden="false" customHeight="false" outlineLevel="0" collapsed="false">
      <c r="B74" s="0" t="n">
        <v>510617</v>
      </c>
      <c r="C74" s="0" t="n">
        <v>5</v>
      </c>
      <c r="D74" s="0" t="n">
        <v>51</v>
      </c>
      <c r="E74" s="2" t="n">
        <f aca="false">VLOOKUP(B74,'10'!$B$2:$F$5570,4,0)</f>
        <v>-13.9486</v>
      </c>
      <c r="F74" s="2" t="n">
        <f aca="false">VLOOKUP(B74,'10'!$B$2:$F$5570,5,0)</f>
        <v>-51.8002</v>
      </c>
      <c r="G74" s="3" t="n">
        <f aca="false">VLOOKUP(B74,'10'!$B$2:$J$5570,6,0)</f>
        <v>4060.73254982752</v>
      </c>
      <c r="H74" s="0" t="n">
        <f aca="false">IFERROR(IF(I74=K74,0,1),1)</f>
        <v>1</v>
      </c>
      <c r="I74" s="0" t="s">
        <v>5019</v>
      </c>
      <c r="K74" s="4" t="e">
        <f aca="false">VLOOKUP(I74,'[1]51-MT'!K$1:K$1048576,1,0)</f>
        <v>#N/A</v>
      </c>
      <c r="N74" s="0" t="n">
        <v>3765</v>
      </c>
    </row>
    <row r="75" customFormat="false" ht="12.8" hidden="false" customHeight="false" outlineLevel="0" collapsed="false">
      <c r="B75" s="0" t="n">
        <v>510618</v>
      </c>
      <c r="C75" s="0" t="n">
        <v>5</v>
      </c>
      <c r="D75" s="0" t="n">
        <v>51</v>
      </c>
      <c r="E75" s="2" t="n">
        <f aca="false">VLOOKUP(B75,'10'!$B$2:$F$5570,4,0)</f>
        <v>-14.4727</v>
      </c>
      <c r="F75" s="2" t="n">
        <f aca="false">VLOOKUP(B75,'10'!$B$2:$F$5570,5,0)</f>
        <v>-59.6001</v>
      </c>
      <c r="G75" s="3" t="n">
        <f aca="false">VLOOKUP(B75,'10'!$B$2:$J$5570,6,0)</f>
        <v>7038.6030863677</v>
      </c>
      <c r="H75" s="0" t="n">
        <f aca="false">IFERROR(IF(I75=K75,0,1),1)</f>
        <v>1</v>
      </c>
      <c r="I75" s="0" t="s">
        <v>5020</v>
      </c>
      <c r="K75" s="4" t="e">
        <f aca="false">VLOOKUP(I75,'[1]51-MT'!K$1:K$1048576,1,0)</f>
        <v>#N/A</v>
      </c>
      <c r="N75" s="0" t="n">
        <v>6526</v>
      </c>
    </row>
    <row r="76" customFormat="false" ht="12.8" hidden="false" customHeight="false" outlineLevel="0" collapsed="false">
      <c r="B76" s="0" t="n">
        <v>510619</v>
      </c>
      <c r="C76" s="0" t="n">
        <v>5</v>
      </c>
      <c r="D76" s="0" t="n">
        <v>51</v>
      </c>
      <c r="E76" s="2" t="n">
        <f aca="false">VLOOKUP(B76,'10'!$B$2:$F$5570,4,0)</f>
        <v>-10.8651</v>
      </c>
      <c r="F76" s="2" t="n">
        <f aca="false">VLOOKUP(B76,'10'!$B$2:$F$5570,5,0)</f>
        <v>-55.1872</v>
      </c>
      <c r="G76" s="3" t="n">
        <f aca="false">VLOOKUP(B76,'10'!$B$2:$J$5570,6,0)</f>
        <v>3989.54839357556</v>
      </c>
      <c r="H76" s="0" t="n">
        <f aca="false">IFERROR(IF(I76=K76,0,1),1)</f>
        <v>1</v>
      </c>
      <c r="I76" s="0" t="s">
        <v>5021</v>
      </c>
      <c r="K76" s="4" t="e">
        <f aca="false">VLOOKUP(I76,'[1]51-MT'!K$1:K$1048576,1,0)</f>
        <v>#N/A</v>
      </c>
      <c r="N76" s="0" t="n">
        <v>3699</v>
      </c>
    </row>
    <row r="77" customFormat="false" ht="12.8" hidden="false" customHeight="false" outlineLevel="0" collapsed="false">
      <c r="B77" s="0" t="n">
        <v>510620</v>
      </c>
      <c r="C77" s="0" t="n">
        <v>5</v>
      </c>
      <c r="D77" s="0" t="n">
        <v>51</v>
      </c>
      <c r="E77" s="2" t="n">
        <f aca="false">VLOOKUP(B77,'10'!$B$2:$F$5570,4,0)</f>
        <v>-14.9612</v>
      </c>
      <c r="F77" s="2" t="n">
        <f aca="false">VLOOKUP(B77,'10'!$B$2:$F$5570,5,0)</f>
        <v>-54.9685</v>
      </c>
      <c r="G77" s="3" t="n">
        <f aca="false">VLOOKUP(B77,'10'!$B$2:$J$5570,6,0)</f>
        <v>4236.53584481341</v>
      </c>
      <c r="H77" s="0" t="n">
        <f aca="false">IFERROR(IF(I77=K77,0,1),1)</f>
        <v>1</v>
      </c>
      <c r="I77" s="0" t="s">
        <v>5022</v>
      </c>
      <c r="K77" s="4" t="e">
        <f aca="false">VLOOKUP(I77,'[1]51-MT'!K$1:K$1048576,1,0)</f>
        <v>#N/A</v>
      </c>
      <c r="N77" s="0" t="n">
        <v>3928</v>
      </c>
    </row>
    <row r="78" customFormat="false" ht="12.8" hidden="false" customHeight="false" outlineLevel="0" collapsed="false">
      <c r="B78" s="0" t="n">
        <v>510621</v>
      </c>
      <c r="C78" s="0" t="n">
        <v>5</v>
      </c>
      <c r="D78" s="0" t="n">
        <v>51</v>
      </c>
      <c r="E78" s="2" t="n">
        <f aca="false">VLOOKUP(B78,'10'!$B$2:$F$5570,4,0)</f>
        <v>-10.558</v>
      </c>
      <c r="F78" s="2" t="n">
        <f aca="false">VLOOKUP(B78,'10'!$B$2:$F$5570,5,0)</f>
        <v>-55.953</v>
      </c>
      <c r="G78" s="3" t="n">
        <f aca="false">VLOOKUP(B78,'10'!$B$2:$J$5570,6,0)</f>
        <v>13739.6207044496</v>
      </c>
      <c r="H78" s="0" t="n">
        <f aca="false">IFERROR(IF(I78=K78,0,1),1)</f>
        <v>1</v>
      </c>
      <c r="I78" s="0" t="s">
        <v>5023</v>
      </c>
      <c r="K78" s="4" t="e">
        <f aca="false">VLOOKUP(I78,'[1]51-MT'!K$1:K$1048576,1,0)</f>
        <v>#N/A</v>
      </c>
      <c r="N78" s="0" t="n">
        <v>12739</v>
      </c>
    </row>
    <row r="79" customFormat="false" ht="12.8" hidden="false" customHeight="false" outlineLevel="0" collapsed="false">
      <c r="B79" s="0" t="n">
        <v>510622</v>
      </c>
      <c r="C79" s="0" t="n">
        <v>5</v>
      </c>
      <c r="D79" s="0" t="n">
        <v>51</v>
      </c>
      <c r="E79" s="2" t="n">
        <f aca="false">VLOOKUP(B79,'10'!$B$2:$F$5570,4,0)</f>
        <v>-13.8374</v>
      </c>
      <c r="F79" s="2" t="n">
        <f aca="false">VLOOKUP(B79,'10'!$B$2:$F$5570,5,0)</f>
        <v>-56.0743</v>
      </c>
      <c r="G79" s="3" t="n">
        <f aca="false">VLOOKUP(B79,'10'!$B$2:$J$5570,6,0)</f>
        <v>47368.741794389</v>
      </c>
      <c r="H79" s="0" t="n">
        <f aca="false">IFERROR(IF(I79=K79,0,1),1)</f>
        <v>0</v>
      </c>
      <c r="I79" s="0" t="s">
        <v>5024</v>
      </c>
      <c r="K79" s="4" t="str">
        <f aca="false">VLOOKUP(I79,'[1]51-MT'!K$1:K$1048576,1,0)</f>
        <v>'Nova_Mutum'</v>
      </c>
      <c r="N79" s="0" t="n">
        <v>43919</v>
      </c>
    </row>
    <row r="80" customFormat="false" ht="12.8" hidden="false" customHeight="false" outlineLevel="0" collapsed="false">
      <c r="B80" s="0" t="n">
        <v>510623</v>
      </c>
      <c r="C80" s="0" t="n">
        <v>5</v>
      </c>
      <c r="D80" s="0" t="n">
        <v>51</v>
      </c>
      <c r="E80" s="2" t="n">
        <f aca="false">VLOOKUP(B80,'10'!$B$2:$F$5570,4,0)</f>
        <v>-14.7889</v>
      </c>
      <c r="F80" s="2" t="n">
        <f aca="false">VLOOKUP(B80,'10'!$B$2:$F$5570,5,0)</f>
        <v>-57.2886</v>
      </c>
      <c r="G80" s="3" t="n">
        <f aca="false">VLOOKUP(B80,'10'!$B$2:$J$5570,6,0)</f>
        <v>21607.6270659348</v>
      </c>
      <c r="H80" s="0" t="n">
        <f aca="false">IFERROR(IF(I80=K80,0,1),1)</f>
        <v>0</v>
      </c>
      <c r="I80" s="0" t="s">
        <v>4004</v>
      </c>
      <c r="K80" s="4" t="str">
        <f aca="false">VLOOKUP(I80,'[1]51-MT'!K$1:K$1048576,1,0)</f>
        <v>'Nova_Olimpia'</v>
      </c>
      <c r="N80" s="0" t="n">
        <v>20034</v>
      </c>
    </row>
    <row r="81" customFormat="false" ht="12.8" hidden="false" customHeight="false" outlineLevel="0" collapsed="false">
      <c r="B81" s="0" t="n">
        <v>510624</v>
      </c>
      <c r="C81" s="0" t="n">
        <v>5</v>
      </c>
      <c r="D81" s="0" t="n">
        <v>51</v>
      </c>
      <c r="E81" s="2" t="n">
        <f aca="false">VLOOKUP(B81,'10'!$B$2:$F$5570,4,0)</f>
        <v>-12.9834</v>
      </c>
      <c r="F81" s="2" t="n">
        <f aca="false">VLOOKUP(B81,'10'!$B$2:$F$5570,5,0)</f>
        <v>-55.2556</v>
      </c>
      <c r="G81" s="3" t="n">
        <f aca="false">VLOOKUP(B81,'10'!$B$2:$J$5570,6,0)</f>
        <v>12612.5382304603</v>
      </c>
      <c r="H81" s="0" t="n">
        <f aca="false">IFERROR(IF(I81=K81,0,1),1)</f>
        <v>1</v>
      </c>
      <c r="I81" s="0" t="s">
        <v>5025</v>
      </c>
      <c r="K81" s="4" t="e">
        <f aca="false">VLOOKUP(I81,'[1]51-MT'!K$1:K$1048576,1,0)</f>
        <v>#N/A</v>
      </c>
      <c r="N81" s="0" t="n">
        <v>11694</v>
      </c>
    </row>
    <row r="82" customFormat="false" ht="12.8" hidden="false" customHeight="false" outlineLevel="0" collapsed="false">
      <c r="B82" s="0" t="n">
        <v>510625</v>
      </c>
      <c r="C82" s="0" t="n">
        <v>5</v>
      </c>
      <c r="D82" s="0" t="n">
        <v>51</v>
      </c>
      <c r="E82" s="2" t="n">
        <f aca="false">VLOOKUP(B82,'10'!$B$2:$F$5570,4,0)</f>
        <v>-14.6771</v>
      </c>
      <c r="F82" s="2" t="n">
        <f aca="false">VLOOKUP(B82,'10'!$B$2:$F$5570,5,0)</f>
        <v>-52.3502</v>
      </c>
      <c r="G82" s="3" t="n">
        <f aca="false">VLOOKUP(B82,'10'!$B$2:$J$5570,6,0)</f>
        <v>22898.648808868</v>
      </c>
      <c r="H82" s="0" t="n">
        <f aca="false">IFERROR(IF(I82=K82,0,1),1)</f>
        <v>0</v>
      </c>
      <c r="I82" s="0" t="s">
        <v>5026</v>
      </c>
      <c r="K82" s="4" t="str">
        <f aca="false">VLOOKUP(I82,'[1]51-MT'!K$1:K$1048576,1,0)</f>
        <v>'Nova_Xavantina'</v>
      </c>
      <c r="N82" s="0" t="n">
        <v>21231</v>
      </c>
    </row>
    <row r="83" customFormat="false" ht="12.8" hidden="false" customHeight="false" outlineLevel="0" collapsed="false">
      <c r="B83" s="0" t="n">
        <v>510626</v>
      </c>
      <c r="C83" s="0" t="n">
        <v>5</v>
      </c>
      <c r="D83" s="0" t="n">
        <v>51</v>
      </c>
      <c r="E83" s="2" t="n">
        <f aca="false">VLOOKUP(B83,'10'!$B$2:$F$5570,4,0)</f>
        <v>-9.95616</v>
      </c>
      <c r="F83" s="2" t="n">
        <f aca="false">VLOOKUP(B83,'10'!$B$2:$F$5570,5,0)</f>
        <v>-55.2029</v>
      </c>
      <c r="G83" s="3" t="n">
        <f aca="false">VLOOKUP(B83,'10'!$B$2:$J$5570,6,0)</f>
        <v>9696.14491977407</v>
      </c>
      <c r="H83" s="0" t="n">
        <f aca="false">IFERROR(IF(I83=K83,0,1),1)</f>
        <v>1</v>
      </c>
      <c r="I83" s="0" t="s">
        <v>5027</v>
      </c>
      <c r="K83" s="4" t="e">
        <f aca="false">VLOOKUP(I83,'[1]51-MT'!K$1:K$1048576,1,0)</f>
        <v>#N/A</v>
      </c>
      <c r="N83" s="0" t="n">
        <v>8990</v>
      </c>
    </row>
    <row r="84" customFormat="false" ht="12.8" hidden="false" customHeight="false" outlineLevel="0" collapsed="false">
      <c r="B84" s="0" t="n">
        <v>510627</v>
      </c>
      <c r="C84" s="0" t="n">
        <v>5</v>
      </c>
      <c r="D84" s="0" t="n">
        <v>51</v>
      </c>
      <c r="E84" s="2" t="n">
        <f aca="false">VLOOKUP(B84,'10'!$B$2:$F$5570,4,0)</f>
        <v>-11.4089</v>
      </c>
      <c r="F84" s="2" t="n">
        <f aca="false">VLOOKUP(B84,'10'!$B$2:$F$5570,5,0)</f>
        <v>-57.3488</v>
      </c>
      <c r="G84" s="3" t="n">
        <f aca="false">VLOOKUP(B84,'10'!$B$2:$J$5570,6,0)</f>
        <v>4298.01307066737</v>
      </c>
      <c r="H84" s="0" t="n">
        <f aca="false">IFERROR(IF(I84=K84,0,1),1)</f>
        <v>0</v>
      </c>
      <c r="I84" s="0" t="s">
        <v>5028</v>
      </c>
      <c r="K84" s="4" t="str">
        <f aca="false">VLOOKUP(I84,'[1]51-MT'!K$1:K$1048576,1,0)</f>
        <v>'Novo_Horizonte_Do_Norte'</v>
      </c>
      <c r="N84" s="0" t="n">
        <v>3985</v>
      </c>
    </row>
    <row r="85" customFormat="false" ht="12.8" hidden="false" customHeight="false" outlineLevel="0" collapsed="false">
      <c r="B85" s="0" t="n">
        <v>510628</v>
      </c>
      <c r="C85" s="0" t="n">
        <v>5</v>
      </c>
      <c r="D85" s="0" t="n">
        <v>51</v>
      </c>
      <c r="E85" s="2" t="n">
        <f aca="false">VLOOKUP(B85,'10'!$B$2:$F$5570,4,0)</f>
        <v>-14.9054</v>
      </c>
      <c r="F85" s="2" t="n">
        <f aca="false">VLOOKUP(B85,'10'!$B$2:$F$5570,5,0)</f>
        <v>-53.0194</v>
      </c>
      <c r="G85" s="3" t="n">
        <f aca="false">VLOOKUP(B85,'10'!$B$2:$J$5570,6,0)</f>
        <v>5607.37012657457</v>
      </c>
      <c r="H85" s="0" t="n">
        <f aca="false">IFERROR(IF(I85=K85,0,1),1)</f>
        <v>0</v>
      </c>
      <c r="I85" s="0" t="s">
        <v>5029</v>
      </c>
      <c r="K85" s="4" t="str">
        <f aca="false">VLOOKUP(I85,'[1]51-MT'!K$1:K$1048576,1,0)</f>
        <v>'Novo_Sao_Joaquim'</v>
      </c>
      <c r="N85" s="0" t="n">
        <v>5199</v>
      </c>
    </row>
    <row r="86" customFormat="false" ht="12.8" hidden="false" customHeight="false" outlineLevel="0" collapsed="false">
      <c r="B86" s="0" t="n">
        <v>510629</v>
      </c>
      <c r="C86" s="0" t="n">
        <v>5</v>
      </c>
      <c r="D86" s="0" t="n">
        <v>51</v>
      </c>
      <c r="E86" s="2" t="n">
        <f aca="false">VLOOKUP(B86,'10'!$B$2:$F$5570,4,0)</f>
        <v>-9.65835</v>
      </c>
      <c r="F86" s="2" t="n">
        <f aca="false">VLOOKUP(B86,'10'!$B$2:$F$5570,5,0)</f>
        <v>-56.4786</v>
      </c>
      <c r="G86" s="3" t="n">
        <f aca="false">VLOOKUP(B86,'10'!$B$2:$J$5570,6,0)</f>
        <v>12072.1857716386</v>
      </c>
      <c r="H86" s="0" t="n">
        <f aca="false">IFERROR(IF(I86=K86,0,1),1)</f>
        <v>0</v>
      </c>
      <c r="I86" s="0" t="s">
        <v>5030</v>
      </c>
      <c r="K86" s="4" t="str">
        <f aca="false">VLOOKUP(I86,'[1]51-MT'!K$1:K$1048576,1,0)</f>
        <v>'Paranaita'</v>
      </c>
      <c r="N86" s="0" t="n">
        <v>11193</v>
      </c>
    </row>
    <row r="87" customFormat="false" ht="12.8" hidden="false" customHeight="false" outlineLevel="0" collapsed="false">
      <c r="B87" s="0" t="n">
        <v>510630</v>
      </c>
      <c r="C87" s="0" t="n">
        <v>5</v>
      </c>
      <c r="D87" s="0" t="n">
        <v>51</v>
      </c>
      <c r="E87" s="2" t="n">
        <f aca="false">VLOOKUP(B87,'10'!$B$2:$F$5570,4,0)</f>
        <v>-14.4265</v>
      </c>
      <c r="F87" s="2" t="n">
        <f aca="false">VLOOKUP(B87,'10'!$B$2:$F$5570,5,0)</f>
        <v>-54.0524</v>
      </c>
      <c r="G87" s="3" t="n">
        <f aca="false">VLOOKUP(B87,'10'!$B$2:$J$5570,6,0)</f>
        <v>23993.3748481973</v>
      </c>
      <c r="H87" s="0" t="n">
        <f aca="false">IFERROR(IF(I87=K87,0,1),1)</f>
        <v>0</v>
      </c>
      <c r="I87" s="0" t="s">
        <v>5031</v>
      </c>
      <c r="K87" s="4" t="str">
        <f aca="false">VLOOKUP(I87,'[1]51-MT'!K$1:K$1048576,1,0)</f>
        <v>'Paranatinga'</v>
      </c>
      <c r="N87" s="0" t="n">
        <v>22246</v>
      </c>
    </row>
    <row r="88" customFormat="false" ht="12.8" hidden="false" customHeight="false" outlineLevel="0" collapsed="false">
      <c r="B88" s="0" t="n">
        <v>510631</v>
      </c>
      <c r="C88" s="0" t="n">
        <v>5</v>
      </c>
      <c r="D88" s="0" t="n">
        <v>51</v>
      </c>
      <c r="E88" s="2" t="n">
        <f aca="false">VLOOKUP(B88,'10'!$B$2:$F$5570,4,0)</f>
        <v>-12.2875</v>
      </c>
      <c r="F88" s="2" t="n">
        <f aca="false">VLOOKUP(B88,'10'!$B$2:$F$5570,5,0)</f>
        <v>-50.9686</v>
      </c>
      <c r="G88" s="3" t="n">
        <f aca="false">VLOOKUP(B88,'10'!$B$2:$J$5570,6,0)</f>
        <v>2776.1820938263</v>
      </c>
      <c r="H88" s="0" t="n">
        <f aca="false">IFERROR(IF(I88=K88,0,1),1)</f>
        <v>1</v>
      </c>
      <c r="I88" s="0" t="s">
        <v>823</v>
      </c>
      <c r="K88" s="4" t="e">
        <f aca="false">VLOOKUP(I88,'[1]51-MT'!K$1:K$1048576,1,0)</f>
        <v>#N/A</v>
      </c>
      <c r="N88" s="0" t="n">
        <v>2574</v>
      </c>
    </row>
    <row r="89" customFormat="false" ht="12.8" hidden="false" customHeight="false" outlineLevel="0" collapsed="false">
      <c r="B89" s="0" t="n">
        <v>510637</v>
      </c>
      <c r="C89" s="0" t="n">
        <v>5</v>
      </c>
      <c r="D89" s="0" t="n">
        <v>51</v>
      </c>
      <c r="E89" s="2" t="n">
        <f aca="false">VLOOKUP(B89,'10'!$B$2:$F$5570,4,0)</f>
        <v>-16.6245</v>
      </c>
      <c r="F89" s="2" t="n">
        <f aca="false">VLOOKUP(B89,'10'!$B$2:$F$5570,5,0)</f>
        <v>-54.4722</v>
      </c>
      <c r="G89" s="3" t="n">
        <f aca="false">VLOOKUP(B89,'10'!$B$2:$J$5570,6,0)</f>
        <v>18827.1307808205</v>
      </c>
      <c r="H89" s="0" t="n">
        <f aca="false">IFERROR(IF(I89=K89,0,1),1)</f>
        <v>0</v>
      </c>
      <c r="I89" s="0" t="s">
        <v>1188</v>
      </c>
      <c r="K89" s="4" t="str">
        <f aca="false">VLOOKUP(I89,'[1]51-MT'!K$1:K$1048576,1,0)</f>
        <v>'Pedra_Preta'</v>
      </c>
      <c r="N89" s="0" t="n">
        <v>17456</v>
      </c>
    </row>
    <row r="90" customFormat="false" ht="12.8" hidden="false" customHeight="false" outlineLevel="0" collapsed="false">
      <c r="B90" s="0" t="n">
        <v>510642</v>
      </c>
      <c r="C90" s="0" t="n">
        <v>5</v>
      </c>
      <c r="D90" s="0" t="n">
        <v>51</v>
      </c>
      <c r="E90" s="2" t="n">
        <f aca="false">VLOOKUP(B90,'10'!$B$2:$F$5570,4,0)</f>
        <v>-10.2262</v>
      </c>
      <c r="F90" s="2" t="n">
        <f aca="false">VLOOKUP(B90,'10'!$B$2:$F$5570,5,0)</f>
        <v>-54.9794</v>
      </c>
      <c r="G90" s="3" t="n">
        <f aca="false">VLOOKUP(B90,'10'!$B$2:$J$5570,6,0)</f>
        <v>37325.3044759312</v>
      </c>
      <c r="H90" s="0" t="n">
        <f aca="false">IFERROR(IF(I90=K90,0,1),1)</f>
        <v>0</v>
      </c>
      <c r="I90" s="0" t="s">
        <v>5032</v>
      </c>
      <c r="K90" s="4" t="str">
        <f aca="false">VLOOKUP(I90,'[1]51-MT'!K$1:K$1048576,1,0)</f>
        <v>'Peixoto_De_Azevedo'</v>
      </c>
      <c r="N90" s="0" t="n">
        <v>34607</v>
      </c>
    </row>
    <row r="91" customFormat="false" ht="12.8" hidden="false" customHeight="false" outlineLevel="0" collapsed="false">
      <c r="B91" s="0" t="n">
        <v>510645</v>
      </c>
      <c r="C91" s="0" t="n">
        <v>5</v>
      </c>
      <c r="D91" s="0" t="n">
        <v>51</v>
      </c>
      <c r="E91" s="2" t="n">
        <f aca="false">VLOOKUP(B91,'10'!$B$2:$F$5570,4,0)</f>
        <v>-14.6518</v>
      </c>
      <c r="F91" s="2" t="n">
        <f aca="false">VLOOKUP(B91,'10'!$B$2:$F$5570,5,0)</f>
        <v>-54.7819</v>
      </c>
      <c r="G91" s="3" t="n">
        <f aca="false">VLOOKUP(B91,'10'!$B$2:$J$5570,6,0)</f>
        <v>2886.19397167023</v>
      </c>
      <c r="H91" s="0" t="n">
        <f aca="false">IFERROR(IF(I91=K91,0,1),1)</f>
        <v>1</v>
      </c>
      <c r="I91" s="0" t="s">
        <v>5033</v>
      </c>
      <c r="K91" s="4" t="e">
        <f aca="false">VLOOKUP(I91,'[1]51-MT'!K$1:K$1048576,1,0)</f>
        <v>#N/A</v>
      </c>
      <c r="N91" s="0" t="n">
        <v>2676</v>
      </c>
    </row>
    <row r="92" customFormat="false" ht="12.8" hidden="false" customHeight="false" outlineLevel="0" collapsed="false">
      <c r="B92" s="0" t="n">
        <v>510650</v>
      </c>
      <c r="C92" s="0" t="n">
        <v>5</v>
      </c>
      <c r="D92" s="0" t="n">
        <v>51</v>
      </c>
      <c r="E92" s="2" t="n">
        <f aca="false">VLOOKUP(B92,'10'!$B$2:$F$5570,4,0)</f>
        <v>-16.266</v>
      </c>
      <c r="F92" s="2" t="n">
        <f aca="false">VLOOKUP(B92,'10'!$B$2:$F$5570,5,0)</f>
        <v>-56.6261</v>
      </c>
      <c r="G92" s="3" t="n">
        <f aca="false">VLOOKUP(B92,'10'!$B$2:$J$5570,6,0)</f>
        <v>35341.8550312744</v>
      </c>
      <c r="H92" s="0" t="n">
        <f aca="false">IFERROR(IF(I92=K92,0,1),1)</f>
        <v>0</v>
      </c>
      <c r="I92" s="0" t="s">
        <v>5034</v>
      </c>
      <c r="K92" s="4" t="str">
        <f aca="false">VLOOKUP(I92,'[1]51-MT'!K$1:K$1048576,1,0)</f>
        <v>'Pocone'</v>
      </c>
      <c r="N92" s="0" t="n">
        <v>32768</v>
      </c>
    </row>
    <row r="93" customFormat="false" ht="12.8" hidden="false" customHeight="false" outlineLevel="0" collapsed="false">
      <c r="B93" s="0" t="n">
        <v>510665</v>
      </c>
      <c r="C93" s="0" t="n">
        <v>5</v>
      </c>
      <c r="D93" s="0" t="n">
        <v>51</v>
      </c>
      <c r="E93" s="2" t="n">
        <f aca="false">VLOOKUP(B93,'10'!$B$2:$F$5570,4,0)</f>
        <v>-15.9274</v>
      </c>
      <c r="F93" s="2" t="n">
        <f aca="false">VLOOKUP(B93,'10'!$B$2:$F$5570,5,0)</f>
        <v>-52.3273</v>
      </c>
      <c r="G93" s="3" t="n">
        <f aca="false">VLOOKUP(B93,'10'!$B$2:$J$5570,6,0)</f>
        <v>7094.68757311166</v>
      </c>
      <c r="H93" s="0" t="n">
        <f aca="false">IFERROR(IF(I93=K93,0,1),1)</f>
        <v>1</v>
      </c>
      <c r="I93" s="0" t="s">
        <v>5035</v>
      </c>
      <c r="K93" s="4" t="e">
        <f aca="false">VLOOKUP(I93,'[1]51-MT'!K$1:K$1048576,1,0)</f>
        <v>#N/A</v>
      </c>
      <c r="N93" s="0" t="n">
        <v>6578</v>
      </c>
    </row>
    <row r="94" customFormat="false" ht="12.8" hidden="false" customHeight="false" outlineLevel="0" collapsed="false">
      <c r="B94" s="0" t="n">
        <v>510670</v>
      </c>
      <c r="C94" s="0" t="n">
        <v>5</v>
      </c>
      <c r="D94" s="0" t="n">
        <v>51</v>
      </c>
      <c r="E94" s="2" t="n">
        <f aca="false">VLOOKUP(B94,'10'!$B$2:$F$5570,4,0)</f>
        <v>-16.7584</v>
      </c>
      <c r="F94" s="2" t="n">
        <f aca="false">VLOOKUP(B94,'10'!$B$2:$F$5570,5,0)</f>
        <v>-52.8369</v>
      </c>
      <c r="G94" s="3" t="n">
        <f aca="false">VLOOKUP(B94,'10'!$B$2:$J$5570,6,0)</f>
        <v>1727.83361084294</v>
      </c>
      <c r="H94" s="0" t="n">
        <f aca="false">IFERROR(IF(I94=K94,0,1),1)</f>
        <v>0</v>
      </c>
      <c r="I94" s="0" t="s">
        <v>5036</v>
      </c>
      <c r="K94" s="4" t="str">
        <f aca="false">VLOOKUP(I94,'[1]51-MT'!K$1:K$1048576,1,0)</f>
        <v>'Ponte_Branca'</v>
      </c>
      <c r="N94" s="0" t="n">
        <v>1602</v>
      </c>
    </row>
    <row r="95" customFormat="false" ht="12.8" hidden="false" customHeight="false" outlineLevel="0" collapsed="false">
      <c r="B95" s="0" t="n">
        <v>510675</v>
      </c>
      <c r="C95" s="0" t="n">
        <v>5</v>
      </c>
      <c r="D95" s="0" t="n">
        <v>51</v>
      </c>
      <c r="E95" s="2" t="n">
        <f aca="false">VLOOKUP(B95,'10'!$B$2:$F$5570,4,0)</f>
        <v>-15.2219</v>
      </c>
      <c r="F95" s="2" t="n">
        <f aca="false">VLOOKUP(B95,'10'!$B$2:$F$5570,5,0)</f>
        <v>-59.3435</v>
      </c>
      <c r="G95" s="3" t="n">
        <f aca="false">VLOOKUP(B95,'10'!$B$2:$J$5570,6,0)</f>
        <v>48634.9569374163</v>
      </c>
      <c r="H95" s="0" t="n">
        <f aca="false">IFERROR(IF(I95=K95,0,1),1)</f>
        <v>0</v>
      </c>
      <c r="I95" s="0" t="s">
        <v>5037</v>
      </c>
      <c r="K95" s="4" t="str">
        <f aca="false">VLOOKUP(I95,'[1]51-MT'!K$1:K$1048576,1,0)</f>
        <v>'Pontes_E_Lacerda'</v>
      </c>
      <c r="N95" s="0" t="n">
        <v>45093</v>
      </c>
    </row>
    <row r="96" customFormat="false" ht="12.8" hidden="false" customHeight="false" outlineLevel="0" collapsed="false">
      <c r="B96" s="0" t="n">
        <v>510677</v>
      </c>
      <c r="C96" s="0" t="n">
        <v>5</v>
      </c>
      <c r="D96" s="0" t="n">
        <v>51</v>
      </c>
      <c r="E96" s="2" t="n">
        <f aca="false">VLOOKUP(B96,'10'!$B$2:$F$5570,4,0)</f>
        <v>-10.8761</v>
      </c>
      <c r="F96" s="2" t="n">
        <f aca="false">VLOOKUP(B96,'10'!$B$2:$F$5570,5,0)</f>
        <v>-51.6357</v>
      </c>
      <c r="G96" s="3" t="n">
        <f aca="false">VLOOKUP(B96,'10'!$B$2:$J$5570,6,0)</f>
        <v>13316.8299582259</v>
      </c>
      <c r="H96" s="0" t="n">
        <f aca="false">IFERROR(IF(I96=K96,0,1),1)</f>
        <v>0</v>
      </c>
      <c r="I96" s="0" t="s">
        <v>5038</v>
      </c>
      <c r="K96" s="4" t="str">
        <f aca="false">VLOOKUP(I96,'[1]51-MT'!K$1:K$1048576,1,0)</f>
        <v>'Porto_Alegre_Do_Norte'</v>
      </c>
      <c r="N96" s="0" t="n">
        <v>12347</v>
      </c>
    </row>
    <row r="97" customFormat="false" ht="12.8" hidden="false" customHeight="false" outlineLevel="0" collapsed="false">
      <c r="B97" s="0" t="n">
        <v>510680</v>
      </c>
      <c r="C97" s="0" t="n">
        <v>5</v>
      </c>
      <c r="D97" s="0" t="n">
        <v>51</v>
      </c>
      <c r="E97" s="2" t="n">
        <f aca="false">VLOOKUP(B97,'10'!$B$2:$F$5570,4,0)</f>
        <v>-11.533</v>
      </c>
      <c r="F97" s="2" t="n">
        <f aca="false">VLOOKUP(B97,'10'!$B$2:$F$5570,5,0)</f>
        <v>-57.4132</v>
      </c>
      <c r="G97" s="3" t="n">
        <f aca="false">VLOOKUP(B97,'10'!$B$2:$J$5570,6,0)</f>
        <v>5855.43612563442</v>
      </c>
      <c r="H97" s="0" t="n">
        <f aca="false">IFERROR(IF(I97=K97,0,1),1)</f>
        <v>0</v>
      </c>
      <c r="I97" s="0" t="s">
        <v>5039</v>
      </c>
      <c r="K97" s="4" t="str">
        <f aca="false">VLOOKUP(I97,'[1]51-MT'!K$1:K$1048576,1,0)</f>
        <v>'Porto_Dos_Gauchos'</v>
      </c>
      <c r="N97" s="0" t="n">
        <v>5429</v>
      </c>
    </row>
    <row r="98" customFormat="false" ht="12.8" hidden="false" customHeight="false" outlineLevel="0" collapsed="false">
      <c r="B98" s="0" t="n">
        <v>510682</v>
      </c>
      <c r="C98" s="0" t="n">
        <v>5</v>
      </c>
      <c r="D98" s="0" t="n">
        <v>51</v>
      </c>
      <c r="E98" s="2" t="n">
        <f aca="false">VLOOKUP(B98,'10'!$B$2:$F$5570,4,0)</f>
        <v>-15.857</v>
      </c>
      <c r="F98" s="2" t="n">
        <f aca="false">VLOOKUP(B98,'10'!$B$2:$F$5570,5,0)</f>
        <v>-58.4619</v>
      </c>
      <c r="G98" s="3" t="n">
        <f aca="false">VLOOKUP(B98,'10'!$B$2:$J$5570,6,0)</f>
        <v>12872.4682555621</v>
      </c>
      <c r="H98" s="0" t="n">
        <f aca="false">IFERROR(IF(I98=K98,0,1),1)</f>
        <v>1</v>
      </c>
      <c r="I98" s="0" t="s">
        <v>5040</v>
      </c>
      <c r="K98" s="4" t="e">
        <f aca="false">VLOOKUP(I98,'[1]51-MT'!K$1:K$1048576,1,0)</f>
        <v>#N/A</v>
      </c>
      <c r="N98" s="0" t="n">
        <v>11935</v>
      </c>
    </row>
    <row r="99" customFormat="false" ht="12.8" hidden="false" customHeight="false" outlineLevel="0" collapsed="false">
      <c r="B99" s="0" t="n">
        <v>510685</v>
      </c>
      <c r="C99" s="0" t="n">
        <v>5</v>
      </c>
      <c r="D99" s="0" t="n">
        <v>51</v>
      </c>
      <c r="E99" s="2" t="n">
        <f aca="false">VLOOKUP(B99,'10'!$B$2:$F$5570,4,0)</f>
        <v>-15.3235</v>
      </c>
      <c r="F99" s="2" t="n">
        <f aca="false">VLOOKUP(B99,'10'!$B$2:$F$5570,5,0)</f>
        <v>-57.2204</v>
      </c>
      <c r="G99" s="3" t="n">
        <f aca="false">VLOOKUP(B99,'10'!$B$2:$J$5570,6,0)</f>
        <v>3289.57085709799</v>
      </c>
      <c r="H99" s="0" t="n">
        <f aca="false">IFERROR(IF(I99=K99,0,1),1)</f>
        <v>1</v>
      </c>
      <c r="I99" s="0" t="s">
        <v>5041</v>
      </c>
      <c r="K99" s="4" t="e">
        <f aca="false">VLOOKUP(I99,'[1]51-MT'!K$1:K$1048576,1,0)</f>
        <v>#N/A</v>
      </c>
      <c r="N99" s="0" t="n">
        <v>3050</v>
      </c>
    </row>
    <row r="100" customFormat="false" ht="12.8" hidden="false" customHeight="false" outlineLevel="0" collapsed="false">
      <c r="B100" s="0" t="n">
        <v>510700</v>
      </c>
      <c r="C100" s="0" t="n">
        <v>5</v>
      </c>
      <c r="D100" s="0" t="n">
        <v>51</v>
      </c>
      <c r="E100" s="2" t="n">
        <f aca="false">VLOOKUP(B100,'10'!$B$2:$F$5570,4,0)</f>
        <v>-15.8299</v>
      </c>
      <c r="F100" s="2" t="n">
        <f aca="false">VLOOKUP(B100,'10'!$B$2:$F$5570,5,0)</f>
        <v>-54.4208</v>
      </c>
      <c r="G100" s="3" t="n">
        <f aca="false">VLOOKUP(B100,'10'!$B$2:$J$5570,6,0)</f>
        <v>17710.8337850512</v>
      </c>
      <c r="H100" s="0" t="n">
        <f aca="false">IFERROR(IF(I100=K100,0,1),1)</f>
        <v>1</v>
      </c>
      <c r="I100" s="0" t="s">
        <v>5042</v>
      </c>
      <c r="K100" s="4" t="e">
        <f aca="false">VLOOKUP(I100,'[1]51-MT'!K$1:K$1048576,1,0)</f>
        <v>#N/A</v>
      </c>
      <c r="N100" s="0" t="n">
        <v>16421</v>
      </c>
    </row>
    <row r="101" customFormat="false" ht="12.8" hidden="false" customHeight="false" outlineLevel="0" collapsed="false">
      <c r="B101" s="0" t="n">
        <v>510704</v>
      </c>
      <c r="C101" s="0" t="n">
        <v>5</v>
      </c>
      <c r="D101" s="0" t="n">
        <v>51</v>
      </c>
      <c r="E101" s="2" t="n">
        <f aca="false">VLOOKUP(B101,'10'!$B$2:$F$5570,4,0)</f>
        <v>-15.544</v>
      </c>
      <c r="F101" s="2" t="n">
        <f aca="false">VLOOKUP(B101,'10'!$B$2:$F$5570,5,0)</f>
        <v>-54.2811</v>
      </c>
      <c r="G101" s="3" t="n">
        <f aca="false">VLOOKUP(B101,'10'!$B$2:$J$5570,6,0)</f>
        <v>65832.4019591957</v>
      </c>
      <c r="H101" s="0" t="n">
        <f aca="false">IFERROR(IF(I101=K101,0,1),1)</f>
        <v>0</v>
      </c>
      <c r="I101" s="0" t="s">
        <v>5043</v>
      </c>
      <c r="K101" s="4" t="str">
        <f aca="false">VLOOKUP(I101,'[1]51-MT'!K$1:K$1048576,1,0)</f>
        <v>'Primavera_Do_Leste'</v>
      </c>
      <c r="N101" s="0" t="n">
        <v>61038</v>
      </c>
    </row>
    <row r="102" customFormat="false" ht="12.8" hidden="false" customHeight="false" outlineLevel="0" collapsed="false">
      <c r="B102" s="0" t="n">
        <v>510706</v>
      </c>
      <c r="C102" s="0" t="n">
        <v>5</v>
      </c>
      <c r="D102" s="0" t="n">
        <v>51</v>
      </c>
      <c r="E102" s="2" t="n">
        <f aca="false">VLOOKUP(B102,'10'!$B$2:$F$5570,4,0)</f>
        <v>-12.6093</v>
      </c>
      <c r="F102" s="2" t="n">
        <f aca="false">VLOOKUP(B102,'10'!$B$2:$F$5570,5,0)</f>
        <v>-52.1821</v>
      </c>
      <c r="G102" s="3" t="n">
        <f aca="false">VLOOKUP(B102,'10'!$B$2:$J$5570,6,0)</f>
        <v>18350.4126434968</v>
      </c>
      <c r="H102" s="0" t="n">
        <f aca="false">IFERROR(IF(I102=K102,0,1),1)</f>
        <v>0</v>
      </c>
      <c r="I102" s="0" t="s">
        <v>5044</v>
      </c>
      <c r="K102" s="4" t="str">
        <f aca="false">VLOOKUP(I102,'[1]51-MT'!K$1:K$1048576,1,0)</f>
        <v>'Querencia'</v>
      </c>
      <c r="N102" s="0" t="n">
        <v>17014</v>
      </c>
    </row>
    <row r="103" customFormat="false" ht="12.8" hidden="false" customHeight="false" outlineLevel="0" collapsed="false">
      <c r="B103" s="0" t="n">
        <v>510710</v>
      </c>
      <c r="C103" s="0" t="n">
        <v>5</v>
      </c>
      <c r="D103" s="0" t="n">
        <v>51</v>
      </c>
      <c r="E103" s="2" t="n">
        <f aca="false">VLOOKUP(B103,'10'!$B$2:$F$5570,4,0)</f>
        <v>-15.6276</v>
      </c>
      <c r="F103" s="2" t="n">
        <f aca="false">VLOOKUP(B103,'10'!$B$2:$F$5570,5,0)</f>
        <v>-58.1772</v>
      </c>
      <c r="G103" s="3" t="n">
        <f aca="false">VLOOKUP(B103,'10'!$B$2:$J$5570,6,0)</f>
        <v>20456.8165398615</v>
      </c>
      <c r="H103" s="0" t="n">
        <f aca="false">IFERROR(IF(I103=K103,0,1),1)</f>
        <v>0</v>
      </c>
      <c r="I103" s="0" t="s">
        <v>5045</v>
      </c>
      <c r="K103" s="4" t="str">
        <f aca="false">VLOOKUP(I103,'[1]51-MT'!K$1:K$1048576,1,0)</f>
        <v>'Sao_Jose_Dos_Quatro_Marcos'</v>
      </c>
      <c r="N103" s="0" t="n">
        <v>18967</v>
      </c>
    </row>
    <row r="104" customFormat="false" ht="12.8" hidden="false" customHeight="false" outlineLevel="0" collapsed="false">
      <c r="B104" s="0" t="n">
        <v>510715</v>
      </c>
      <c r="C104" s="0" t="n">
        <v>5</v>
      </c>
      <c r="D104" s="0" t="n">
        <v>51</v>
      </c>
      <c r="E104" s="2" t="n">
        <f aca="false">VLOOKUP(B104,'10'!$B$2:$F$5570,4,0)</f>
        <v>-15.0743</v>
      </c>
      <c r="F104" s="2" t="n">
        <f aca="false">VLOOKUP(B104,'10'!$B$2:$F$5570,5,0)</f>
        <v>-58.4585</v>
      </c>
      <c r="G104" s="3" t="n">
        <f aca="false">VLOOKUP(B104,'10'!$B$2:$J$5570,6,0)</f>
        <v>2934.7286236602</v>
      </c>
      <c r="H104" s="0" t="n">
        <f aca="false">IFERROR(IF(I104=K104,0,1),1)</f>
        <v>1</v>
      </c>
      <c r="I104" s="0" t="s">
        <v>5046</v>
      </c>
      <c r="K104" s="4" t="e">
        <f aca="false">VLOOKUP(I104,'[1]51-MT'!K$1:K$1048576,1,0)</f>
        <v>#N/A</v>
      </c>
      <c r="N104" s="0" t="n">
        <v>2721</v>
      </c>
    </row>
    <row r="105" customFormat="false" ht="12.8" hidden="false" customHeight="false" outlineLevel="0" collapsed="false">
      <c r="B105" s="0" t="n">
        <v>510718</v>
      </c>
      <c r="C105" s="0" t="n">
        <v>5</v>
      </c>
      <c r="D105" s="0" t="n">
        <v>51</v>
      </c>
      <c r="E105" s="2" t="n">
        <f aca="false">VLOOKUP(B105,'10'!$B$2:$F$5570,4,0)</f>
        <v>-12.9367</v>
      </c>
      <c r="F105" s="2" t="n">
        <f aca="false">VLOOKUP(B105,'10'!$B$2:$F$5570,5,0)</f>
        <v>-51.8244</v>
      </c>
      <c r="G105" s="3" t="n">
        <f aca="false">VLOOKUP(B105,'10'!$B$2:$J$5570,6,0)</f>
        <v>10872.8405935753</v>
      </c>
      <c r="H105" s="0" t="n">
        <f aca="false">IFERROR(IF(I105=K105,0,1),1)</f>
        <v>0</v>
      </c>
      <c r="I105" s="0" t="s">
        <v>5047</v>
      </c>
      <c r="K105" s="4" t="str">
        <f aca="false">VLOOKUP(I105,'[1]51-MT'!K$1:K$1048576,1,0)</f>
        <v>'Ribeirao_Cascalheira'</v>
      </c>
      <c r="N105" s="0" t="n">
        <v>10081</v>
      </c>
    </row>
    <row r="106" customFormat="false" ht="12.8" hidden="false" customHeight="false" outlineLevel="0" collapsed="false">
      <c r="B106" s="0" t="n">
        <v>510719</v>
      </c>
      <c r="C106" s="0" t="n">
        <v>5</v>
      </c>
      <c r="D106" s="0" t="n">
        <v>51</v>
      </c>
      <c r="E106" s="2" t="n">
        <f aca="false">VLOOKUP(B106,'10'!$B$2:$F$5570,4,0)</f>
        <v>-16.4856</v>
      </c>
      <c r="F106" s="2" t="n">
        <f aca="false">VLOOKUP(B106,'10'!$B$2:$F$5570,5,0)</f>
        <v>-52.6924</v>
      </c>
      <c r="G106" s="3" t="n">
        <f aca="false">VLOOKUP(B106,'10'!$B$2:$J$5570,6,0)</f>
        <v>2575.57219893442</v>
      </c>
      <c r="H106" s="0" t="n">
        <f aca="false">IFERROR(IF(I106=K106,0,1),1)</f>
        <v>0</v>
      </c>
      <c r="I106" s="0" t="s">
        <v>5048</v>
      </c>
      <c r="K106" s="4" t="str">
        <f aca="false">VLOOKUP(I106,'[1]51-MT'!K$1:K$1048576,1,0)</f>
        <v>'Ribeiraozinho'</v>
      </c>
      <c r="N106" s="0" t="n">
        <v>2388</v>
      </c>
    </row>
    <row r="107" customFormat="false" ht="12.8" hidden="false" customHeight="false" outlineLevel="0" collapsed="false">
      <c r="B107" s="0" t="n">
        <v>510720</v>
      </c>
      <c r="C107" s="0" t="n">
        <v>5</v>
      </c>
      <c r="D107" s="0" t="n">
        <v>51</v>
      </c>
      <c r="E107" s="2" t="n">
        <f aca="false">VLOOKUP(B107,'10'!$B$2:$F$5570,4,0)</f>
        <v>-15.2483</v>
      </c>
      <c r="F107" s="2" t="n">
        <f aca="false">VLOOKUP(B107,'10'!$B$2:$F$5570,5,0)</f>
        <v>-58.1259</v>
      </c>
      <c r="G107" s="3" t="n">
        <f aca="false">VLOOKUP(B107,'10'!$B$2:$J$5570,6,0)</f>
        <v>5564.2282136946</v>
      </c>
      <c r="H107" s="0" t="n">
        <f aca="false">IFERROR(IF(I107=K107,0,1),1)</f>
        <v>0</v>
      </c>
      <c r="I107" s="0" t="s">
        <v>87</v>
      </c>
      <c r="K107" s="4" t="str">
        <f aca="false">VLOOKUP(I107,'[1]51-MT'!K$1:K$1048576,1,0)</f>
        <v>'Rio_Branco'</v>
      </c>
      <c r="N107" s="0" t="n">
        <v>5159</v>
      </c>
    </row>
    <row r="108" customFormat="false" ht="12.8" hidden="false" customHeight="false" outlineLevel="0" collapsed="false">
      <c r="B108" s="0" t="n">
        <v>510724</v>
      </c>
      <c r="C108" s="0" t="n">
        <v>5</v>
      </c>
      <c r="D108" s="0" t="n">
        <v>51</v>
      </c>
      <c r="E108" s="2" t="n">
        <f aca="false">VLOOKUP(B108,'10'!$B$2:$F$5570,4,0)</f>
        <v>-11.9125</v>
      </c>
      <c r="F108" s="2" t="n">
        <f aca="false">VLOOKUP(B108,'10'!$B$2:$F$5570,5,0)</f>
        <v>-55.2263</v>
      </c>
      <c r="G108" s="3" t="n">
        <f aca="false">VLOOKUP(B108,'10'!$B$2:$J$5570,6,0)</f>
        <v>4838.36552948904</v>
      </c>
      <c r="H108" s="0" t="n">
        <f aca="false">IFERROR(IF(I108=K108,0,1),1)</f>
        <v>1</v>
      </c>
      <c r="I108" s="0" t="s">
        <v>5049</v>
      </c>
      <c r="K108" s="4" t="e">
        <f aca="false">VLOOKUP(I108,'[1]51-MT'!K$1:K$1048576,1,0)</f>
        <v>#N/A</v>
      </c>
      <c r="N108" s="0" t="n">
        <v>4486</v>
      </c>
    </row>
    <row r="109" customFormat="false" ht="12.8" hidden="false" customHeight="false" outlineLevel="0" collapsed="false">
      <c r="B109" s="0" t="n">
        <v>510726</v>
      </c>
      <c r="C109" s="0" t="n">
        <v>5</v>
      </c>
      <c r="D109" s="0" t="n">
        <v>51</v>
      </c>
      <c r="E109" s="2" t="n">
        <f aca="false">VLOOKUP(B109,'10'!$B$2:$F$5570,4,0)</f>
        <v>-14.4945</v>
      </c>
      <c r="F109" s="2" t="n">
        <f aca="false">VLOOKUP(B109,'10'!$B$2:$F$5570,5,0)</f>
        <v>-57.0091</v>
      </c>
      <c r="G109" s="3" t="n">
        <f aca="false">VLOOKUP(B109,'10'!$B$2:$J$5570,6,0)</f>
        <v>3382.32596978993</v>
      </c>
      <c r="H109" s="0" t="n">
        <f aca="false">IFERROR(IF(I109=K109,0,1),1)</f>
        <v>1</v>
      </c>
      <c r="I109" s="0" t="s">
        <v>5050</v>
      </c>
      <c r="K109" s="4" t="e">
        <f aca="false">VLOOKUP(I109,'[1]51-MT'!K$1:K$1048576,1,0)</f>
        <v>#N/A</v>
      </c>
      <c r="N109" s="0" t="n">
        <v>3136</v>
      </c>
    </row>
    <row r="110" customFormat="false" ht="12.8" hidden="false" customHeight="false" outlineLevel="0" collapsed="false">
      <c r="B110" s="0" t="n">
        <v>510729</v>
      </c>
      <c r="C110" s="0" t="n">
        <v>5</v>
      </c>
      <c r="D110" s="0" t="n">
        <v>51</v>
      </c>
      <c r="E110" s="2" t="n">
        <f aca="false">VLOOKUP(B110,'10'!$B$2:$F$5570,4,0)</f>
        <v>-16.4549</v>
      </c>
      <c r="F110" s="2" t="n">
        <f aca="false">VLOOKUP(B110,'10'!$B$2:$F$5570,5,0)</f>
        <v>-54.2487</v>
      </c>
      <c r="G110" s="3" t="n">
        <f aca="false">VLOOKUP(B110,'10'!$B$2:$J$5570,6,0)</f>
        <v>4336.84079225935</v>
      </c>
      <c r="H110" s="0" t="n">
        <f aca="false">IFERROR(IF(I110=K110,0,1),1)</f>
        <v>1</v>
      </c>
      <c r="I110" s="0" t="s">
        <v>5051</v>
      </c>
      <c r="K110" s="4" t="e">
        <f aca="false">VLOOKUP(I110,'[1]51-MT'!K$1:K$1048576,1,0)</f>
        <v>#N/A</v>
      </c>
      <c r="N110" s="0" t="n">
        <v>4021</v>
      </c>
    </row>
    <row r="111" customFormat="false" ht="12.8" hidden="false" customHeight="false" outlineLevel="0" collapsed="false">
      <c r="B111" s="0" t="n">
        <v>510730</v>
      </c>
      <c r="C111" s="0" t="n">
        <v>5</v>
      </c>
      <c r="D111" s="0" t="n">
        <v>51</v>
      </c>
      <c r="E111" s="2" t="n">
        <f aca="false">VLOOKUP(B111,'10'!$B$2:$F$5570,4,0)</f>
        <v>-13.4398</v>
      </c>
      <c r="F111" s="2" t="n">
        <f aca="false">VLOOKUP(B111,'10'!$B$2:$F$5570,5,0)</f>
        <v>-56.7218</v>
      </c>
      <c r="G111" s="3" t="n">
        <f aca="false">VLOOKUP(B111,'10'!$B$2:$J$5570,6,0)</f>
        <v>21907.4633604506</v>
      </c>
      <c r="H111" s="0" t="n">
        <f aca="false">IFERROR(IF(I111=K111,0,1),1)</f>
        <v>0</v>
      </c>
      <c r="I111" s="0" t="s">
        <v>5052</v>
      </c>
      <c r="K111" s="4" t="str">
        <f aca="false">VLOOKUP(I111,'[1]51-MT'!K$1:K$1048576,1,0)</f>
        <v>'Sao_Jose_Do_Rio_Claro'</v>
      </c>
      <c r="N111" s="0" t="n">
        <v>20312</v>
      </c>
    </row>
    <row r="112" customFormat="false" ht="12.8" hidden="false" customHeight="false" outlineLevel="0" collapsed="false">
      <c r="B112" s="0" t="n">
        <v>510735</v>
      </c>
      <c r="C112" s="0" t="n">
        <v>5</v>
      </c>
      <c r="D112" s="0" t="n">
        <v>51</v>
      </c>
      <c r="E112" s="2" t="n">
        <f aca="false">VLOOKUP(B112,'10'!$B$2:$F$5570,4,0)</f>
        <v>-10.7982</v>
      </c>
      <c r="F112" s="2" t="n">
        <f aca="false">VLOOKUP(B112,'10'!$B$2:$F$5570,5,0)</f>
        <v>-52.7486</v>
      </c>
      <c r="G112" s="3" t="n">
        <f aca="false">VLOOKUP(B112,'10'!$B$2:$J$5570,6,0)</f>
        <v>6006.43282071433</v>
      </c>
      <c r="H112" s="0" t="n">
        <f aca="false">IFERROR(IF(I112=K112,0,1),1)</f>
        <v>1</v>
      </c>
      <c r="I112" s="0" t="s">
        <v>5053</v>
      </c>
      <c r="K112" s="4" t="e">
        <f aca="false">VLOOKUP(I112,'[1]51-MT'!K$1:K$1048576,1,0)</f>
        <v>#N/A</v>
      </c>
      <c r="N112" s="0" t="n">
        <v>5569</v>
      </c>
    </row>
    <row r="113" customFormat="false" ht="12.8" hidden="false" customHeight="false" outlineLevel="0" collapsed="false">
      <c r="B113" s="0" t="n">
        <v>510740</v>
      </c>
      <c r="C113" s="0" t="n">
        <v>5</v>
      </c>
      <c r="D113" s="0" t="n">
        <v>51</v>
      </c>
      <c r="E113" s="2" t="n">
        <f aca="false">VLOOKUP(B113,'10'!$B$2:$F$5570,4,0)</f>
        <v>-16.0109</v>
      </c>
      <c r="F113" s="2" t="n">
        <f aca="false">VLOOKUP(B113,'10'!$B$2:$F$5570,5,0)</f>
        <v>-54.9176</v>
      </c>
      <c r="G113" s="3" t="n">
        <f aca="false">VLOOKUP(B113,'10'!$B$2:$J$5570,6,0)</f>
        <v>5041.13252002492</v>
      </c>
      <c r="H113" s="0" t="n">
        <f aca="false">IFERROR(IF(I113=K113,0,1),1)</f>
        <v>1</v>
      </c>
      <c r="I113" s="0" t="s">
        <v>5054</v>
      </c>
      <c r="K113" s="4" t="e">
        <f aca="false">VLOOKUP(I113,'[1]51-MT'!K$1:K$1048576,1,0)</f>
        <v>#N/A</v>
      </c>
      <c r="N113" s="0" t="n">
        <v>4674</v>
      </c>
    </row>
    <row r="114" customFormat="false" ht="12.8" hidden="false" customHeight="false" outlineLevel="0" collapsed="false">
      <c r="B114" s="0" t="n">
        <v>510757</v>
      </c>
      <c r="C114" s="0" t="n">
        <v>5</v>
      </c>
      <c r="D114" s="0" t="n">
        <v>51</v>
      </c>
      <c r="E114" s="2" t="n">
        <f aca="false">VLOOKUP(B114,'10'!$B$2:$F$5570,4,0)</f>
        <v>-10.8376</v>
      </c>
      <c r="F114" s="2" t="n">
        <f aca="false">VLOOKUP(B114,'10'!$B$2:$F$5570,5,0)</f>
        <v>-61.4697</v>
      </c>
      <c r="G114" s="3" t="n">
        <f aca="false">VLOOKUP(B114,'10'!$B$2:$J$5570,6,0)</f>
        <v>4277.52066204938</v>
      </c>
      <c r="H114" s="0" t="n">
        <f aca="false">IFERROR(IF(I114=K114,0,1),1)</f>
        <v>1</v>
      </c>
      <c r="I114" s="0" t="s">
        <v>5055</v>
      </c>
      <c r="K114" s="4" t="e">
        <f aca="false">VLOOKUP(I114,'[1]51-MT'!K$1:K$1048576,1,0)</f>
        <v>#N/A</v>
      </c>
      <c r="N114" s="0" t="n">
        <v>3966</v>
      </c>
    </row>
    <row r="115" customFormat="false" ht="12.8" hidden="false" customHeight="false" outlineLevel="0" collapsed="false">
      <c r="B115" s="0" t="n">
        <v>510760</v>
      </c>
      <c r="C115" s="0" t="n">
        <v>5</v>
      </c>
      <c r="D115" s="0" t="n">
        <v>51</v>
      </c>
      <c r="E115" s="2" t="n">
        <f aca="false">VLOOKUP(B115,'10'!$B$2:$F$5570,4,0)</f>
        <v>-16.4673</v>
      </c>
      <c r="F115" s="2" t="n">
        <f aca="false">VLOOKUP(B115,'10'!$B$2:$F$5570,5,0)</f>
        <v>-54.6372</v>
      </c>
      <c r="G115" s="3" t="n">
        <f aca="false">VLOOKUP(B115,'10'!$B$2:$J$5570,6,0)</f>
        <v>246833.218899303</v>
      </c>
      <c r="H115" s="0" t="n">
        <f aca="false">IFERROR(IF(I115=K115,0,1),1)</f>
        <v>0</v>
      </c>
      <c r="I115" s="0" t="s">
        <v>5056</v>
      </c>
      <c r="K115" s="4" t="str">
        <f aca="false">VLOOKUP(I115,'[1]51-MT'!K$1:K$1048576,1,0)</f>
        <v>'Rondonopolis'</v>
      </c>
      <c r="N115" s="0" t="n">
        <v>228857</v>
      </c>
    </row>
    <row r="116" customFormat="false" ht="12.8" hidden="false" customHeight="false" outlineLevel="0" collapsed="false">
      <c r="B116" s="0" t="n">
        <v>510770</v>
      </c>
      <c r="C116" s="0" t="n">
        <v>5</v>
      </c>
      <c r="D116" s="0" t="n">
        <v>51</v>
      </c>
      <c r="E116" s="2" t="n">
        <f aca="false">VLOOKUP(B116,'10'!$B$2:$F$5570,4,0)</f>
        <v>-14.8259</v>
      </c>
      <c r="F116" s="2" t="n">
        <f aca="false">VLOOKUP(B116,'10'!$B$2:$F$5570,5,0)</f>
        <v>-56.4236</v>
      </c>
      <c r="G116" s="3" t="n">
        <f aca="false">VLOOKUP(B116,'10'!$B$2:$J$5570,6,0)</f>
        <v>18590.9288078026</v>
      </c>
      <c r="H116" s="0" t="n">
        <f aca="false">IFERROR(IF(I116=K116,0,1),1)</f>
        <v>0</v>
      </c>
      <c r="I116" s="0" t="s">
        <v>5057</v>
      </c>
      <c r="K116" s="4" t="str">
        <f aca="false">VLOOKUP(I116,'[1]51-MT'!K$1:K$1048576,1,0)</f>
        <v>'Rosario_Oeste'</v>
      </c>
      <c r="N116" s="0" t="n">
        <v>17237</v>
      </c>
    </row>
    <row r="117" customFormat="false" ht="12.8" hidden="false" customHeight="false" outlineLevel="0" collapsed="false">
      <c r="B117" s="0" t="n">
        <v>510774</v>
      </c>
      <c r="C117" s="0" t="n">
        <v>5</v>
      </c>
      <c r="D117" s="0" t="n">
        <v>51</v>
      </c>
      <c r="E117" s="2" t="n">
        <f aca="false">VLOOKUP(B117,'10'!$B$2:$F$5570,4,0)</f>
        <v>-10.1532</v>
      </c>
      <c r="F117" s="2" t="n">
        <f aca="false">VLOOKUP(B117,'10'!$B$2:$F$5570,5,0)</f>
        <v>-52.3953</v>
      </c>
      <c r="G117" s="3" t="n">
        <f aca="false">VLOOKUP(B117,'10'!$B$2:$J$5570,6,0)</f>
        <v>2690.97681588835</v>
      </c>
      <c r="H117" s="0" t="n">
        <f aca="false">IFERROR(IF(I117=K117,0,1),1)</f>
        <v>1</v>
      </c>
      <c r="I117" s="0" t="s">
        <v>5058</v>
      </c>
      <c r="K117" s="4" t="e">
        <f aca="false">VLOOKUP(I117,'[1]51-MT'!K$1:K$1048576,1,0)</f>
        <v>#N/A</v>
      </c>
      <c r="N117" s="0" t="n">
        <v>2495</v>
      </c>
    </row>
    <row r="118" customFormat="false" ht="12.8" hidden="false" customHeight="false" outlineLevel="0" collapsed="false">
      <c r="B118" s="0" t="n">
        <v>510775</v>
      </c>
      <c r="C118" s="0" t="n">
        <v>5</v>
      </c>
      <c r="D118" s="0" t="n">
        <v>51</v>
      </c>
      <c r="E118" s="2" t="n">
        <f aca="false">VLOOKUP(B118,'10'!$B$2:$F$5570,4,0)</f>
        <v>-15.1303</v>
      </c>
      <c r="F118" s="2" t="n">
        <f aca="false">VLOOKUP(B118,'10'!$B$2:$F$5570,5,0)</f>
        <v>-58.1317</v>
      </c>
      <c r="G118" s="3" t="n">
        <f aca="false">VLOOKUP(B118,'10'!$B$2:$J$5570,6,0)</f>
        <v>3706.96886421173</v>
      </c>
      <c r="H118" s="0" t="n">
        <f aca="false">IFERROR(IF(I118=K118,0,1),1)</f>
        <v>0</v>
      </c>
      <c r="I118" s="0" t="s">
        <v>5059</v>
      </c>
      <c r="K118" s="4" t="str">
        <f aca="false">VLOOKUP(I118,'[1]51-MT'!K$1:K$1048576,1,0)</f>
        <v>'Salto_Do_Ceu'</v>
      </c>
      <c r="N118" s="0" t="n">
        <v>3437</v>
      </c>
    </row>
    <row r="119" customFormat="false" ht="12.8" hidden="false" customHeight="false" outlineLevel="0" collapsed="false">
      <c r="B119" s="0" t="n">
        <v>510776</v>
      </c>
      <c r="C119" s="0" t="n">
        <v>5</v>
      </c>
      <c r="D119" s="0" t="n">
        <v>51</v>
      </c>
      <c r="E119" s="2" t="n">
        <f aca="false">VLOOKUP(B119,'10'!$B$2:$F$5570,4,0)</f>
        <v>-13.8146</v>
      </c>
      <c r="F119" s="2" t="n">
        <f aca="false">VLOOKUP(B119,'10'!$B$2:$F$5570,5,0)</f>
        <v>-55.2706</v>
      </c>
      <c r="G119" s="3" t="n">
        <f aca="false">VLOOKUP(B119,'10'!$B$2:$J$5570,6,0)</f>
        <v>3591.5642472578</v>
      </c>
      <c r="H119" s="0" t="n">
        <f aca="false">IFERROR(IF(I119=K119,0,1),1)</f>
        <v>1</v>
      </c>
      <c r="I119" s="0" t="s">
        <v>5060</v>
      </c>
      <c r="K119" s="4" t="e">
        <f aca="false">VLOOKUP(I119,'[1]51-MT'!K$1:K$1048576,1,0)</f>
        <v>#N/A</v>
      </c>
      <c r="N119" s="0" t="n">
        <v>3330</v>
      </c>
    </row>
    <row r="120" customFormat="false" ht="12.8" hidden="false" customHeight="false" outlineLevel="0" collapsed="false">
      <c r="B120" s="0" t="n">
        <v>510777</v>
      </c>
      <c r="C120" s="0" t="n">
        <v>5</v>
      </c>
      <c r="D120" s="0" t="n">
        <v>51</v>
      </c>
      <c r="E120" s="2" t="n">
        <f aca="false">VLOOKUP(B120,'10'!$B$2:$F$5570,4,0)</f>
        <v>-10.4704</v>
      </c>
      <c r="F120" s="2" t="n">
        <f aca="false">VLOOKUP(B120,'10'!$B$2:$F$5570,5,0)</f>
        <v>-50.514</v>
      </c>
      <c r="G120" s="3" t="n">
        <f aca="false">VLOOKUP(B120,'10'!$B$2:$J$5570,6,0)</f>
        <v>8931.45451397654</v>
      </c>
      <c r="H120" s="0" t="n">
        <f aca="false">IFERROR(IF(I120=K120,0,1),1)</f>
        <v>0</v>
      </c>
      <c r="I120" s="0" t="s">
        <v>1581</v>
      </c>
      <c r="K120" s="4" t="str">
        <f aca="false">VLOOKUP(I120,'[1]51-MT'!K$1:K$1048576,1,0)</f>
        <v>'Santa_Terezinha'</v>
      </c>
      <c r="N120" s="0" t="n">
        <v>8281</v>
      </c>
    </row>
    <row r="121" customFormat="false" ht="12.8" hidden="false" customHeight="false" outlineLevel="0" collapsed="false">
      <c r="B121" s="0" t="n">
        <v>510779</v>
      </c>
      <c r="C121" s="0" t="n">
        <v>5</v>
      </c>
      <c r="D121" s="0" t="n">
        <v>51</v>
      </c>
      <c r="E121" s="2" t="n">
        <f aca="false">VLOOKUP(B121,'10'!$B$2:$F$5570,4,0)</f>
        <v>-14.805</v>
      </c>
      <c r="F121" s="2" t="n">
        <f aca="false">VLOOKUP(B121,'10'!$B$2:$F$5570,5,0)</f>
        <v>-53.6075</v>
      </c>
      <c r="G121" s="3" t="n">
        <f aca="false">VLOOKUP(B121,'10'!$B$2:$J$5570,6,0)</f>
        <v>5417.54570990269</v>
      </c>
      <c r="H121" s="0" t="n">
        <f aca="false">IFERROR(IF(I121=K121,0,1),1)</f>
        <v>1</v>
      </c>
      <c r="I121" s="0" t="s">
        <v>5061</v>
      </c>
      <c r="K121" s="4" t="e">
        <f aca="false">VLOOKUP(I121,'[1]51-MT'!K$1:K$1048576,1,0)</f>
        <v>#N/A</v>
      </c>
      <c r="N121" s="0" t="n">
        <v>5023</v>
      </c>
    </row>
    <row r="122" customFormat="false" ht="12.8" hidden="false" customHeight="false" outlineLevel="0" collapsed="false">
      <c r="B122" s="0" t="n">
        <v>510780</v>
      </c>
      <c r="C122" s="0" t="n">
        <v>5</v>
      </c>
      <c r="D122" s="0" t="n">
        <v>51</v>
      </c>
      <c r="E122" s="2" t="n">
        <f aca="false">VLOOKUP(B122,'10'!$B$2:$F$5570,4,0)</f>
        <v>-15.8632</v>
      </c>
      <c r="F122" s="2" t="n">
        <f aca="false">VLOOKUP(B122,'10'!$B$2:$F$5570,5,0)</f>
        <v>-56.0788</v>
      </c>
      <c r="G122" s="3" t="n">
        <f aca="false">VLOOKUP(B122,'10'!$B$2:$J$5570,6,0)</f>
        <v>17723.7763589152</v>
      </c>
      <c r="H122" s="0" t="n">
        <f aca="false">IFERROR(IF(I122=K122,0,1),1)</f>
        <v>0</v>
      </c>
      <c r="I122" s="0" t="s">
        <v>5062</v>
      </c>
      <c r="K122" s="4" t="str">
        <f aca="false">VLOOKUP(I122,'[1]51-MT'!K$1:K$1048576,1,0)</f>
        <v>'Santo_Antonio_Do_Leverger'</v>
      </c>
      <c r="N122" s="0" t="n">
        <v>16433</v>
      </c>
    </row>
    <row r="123" customFormat="false" ht="12.8" hidden="false" customHeight="false" outlineLevel="0" collapsed="false">
      <c r="B123" s="0" t="n">
        <v>510785</v>
      </c>
      <c r="C123" s="0" t="n">
        <v>5</v>
      </c>
      <c r="D123" s="0" t="n">
        <v>51</v>
      </c>
      <c r="E123" s="2" t="n">
        <f aca="false">VLOOKUP(B123,'10'!$B$2:$F$5570,4,0)</f>
        <v>-11.615</v>
      </c>
      <c r="F123" s="2" t="n">
        <f aca="false">VLOOKUP(B123,'10'!$B$2:$F$5570,5,0)</f>
        <v>-50.6706</v>
      </c>
      <c r="G123" s="3" t="n">
        <f aca="false">VLOOKUP(B123,'10'!$B$2:$J$5570,6,0)</f>
        <v>12527.3329525223</v>
      </c>
      <c r="H123" s="0" t="n">
        <f aca="false">IFERROR(IF(I123=K123,0,1),1)</f>
        <v>0</v>
      </c>
      <c r="I123" s="0" t="s">
        <v>5063</v>
      </c>
      <c r="K123" s="4" t="str">
        <f aca="false">VLOOKUP(I123,'[1]51-MT'!K$1:K$1048576,1,0)</f>
        <v>'Sao_Felix_Do_Araguaia'</v>
      </c>
      <c r="N123" s="0" t="n">
        <v>11615</v>
      </c>
    </row>
    <row r="124" customFormat="false" ht="12.8" hidden="false" customHeight="false" outlineLevel="0" collapsed="false">
      <c r="B124" s="0" t="n">
        <v>510787</v>
      </c>
      <c r="C124" s="0" t="n">
        <v>5</v>
      </c>
      <c r="D124" s="0" t="n">
        <v>51</v>
      </c>
      <c r="E124" s="2" t="n">
        <f aca="false">VLOOKUP(B124,'10'!$B$2:$F$5570,4,0)</f>
        <v>-12.9892</v>
      </c>
      <c r="F124" s="2" t="n">
        <f aca="false">VLOOKUP(B124,'10'!$B$2:$F$5570,5,0)</f>
        <v>-58.7645</v>
      </c>
      <c r="G124" s="3" t="n">
        <f aca="false">VLOOKUP(B124,'10'!$B$2:$J$5570,6,0)</f>
        <v>27021.9371323715</v>
      </c>
      <c r="H124" s="0" t="n">
        <f aca="false">IFERROR(IF(I124=K124,0,1),1)</f>
        <v>0</v>
      </c>
      <c r="I124" s="0" t="s">
        <v>5064</v>
      </c>
      <c r="K124" s="4" t="str">
        <f aca="false">VLOOKUP(I124,'[1]51-MT'!K$1:K$1048576,1,0)</f>
        <v>'Sapezal'</v>
      </c>
      <c r="N124" s="0" t="n">
        <v>25054</v>
      </c>
    </row>
    <row r="125" customFormat="false" ht="12.8" hidden="false" customHeight="false" outlineLevel="0" collapsed="false">
      <c r="B125" s="0" t="n">
        <v>510788</v>
      </c>
      <c r="C125" s="0" t="n">
        <v>5</v>
      </c>
      <c r="D125" s="0" t="n">
        <v>51</v>
      </c>
      <c r="E125" s="2" t="n">
        <f aca="false">VLOOKUP(B125,'10'!$B$2:$F$5570,4,0)</f>
        <v>-12.0896</v>
      </c>
      <c r="F125" s="2" t="n">
        <f aca="false">VLOOKUP(B125,'10'!$B$2:$F$5570,5,0)</f>
        <v>-51.4025</v>
      </c>
      <c r="G125" s="3" t="n">
        <f aca="false">VLOOKUP(B125,'10'!$B$2:$J$5570,6,0)</f>
        <v>1749.40456728293</v>
      </c>
      <c r="H125" s="0" t="n">
        <f aca="false">IFERROR(IF(I125=K125,0,1),1)</f>
        <v>1</v>
      </c>
      <c r="I125" s="0" t="s">
        <v>5065</v>
      </c>
      <c r="K125" s="4" t="e">
        <f aca="false">VLOOKUP(I125,'[1]51-MT'!K$1:K$1048576,1,0)</f>
        <v>#N/A</v>
      </c>
      <c r="N125" s="0" t="n">
        <v>1622</v>
      </c>
    </row>
    <row r="126" customFormat="false" ht="12.8" hidden="false" customHeight="false" outlineLevel="0" collapsed="false">
      <c r="B126" s="0" t="n">
        <v>510790</v>
      </c>
      <c r="C126" s="0" t="n">
        <v>5</v>
      </c>
      <c r="D126" s="0" t="n">
        <v>51</v>
      </c>
      <c r="E126" s="2" t="n">
        <f aca="false">VLOOKUP(B126,'10'!$B$2:$F$5570,4,0)</f>
        <v>-11.8604</v>
      </c>
      <c r="F126" s="2" t="n">
        <f aca="false">VLOOKUP(B126,'10'!$B$2:$F$5570,5,0)</f>
        <v>-55.5091</v>
      </c>
      <c r="G126" s="3" t="n">
        <f aca="false">VLOOKUP(B126,'10'!$B$2:$J$5570,6,0)</f>
        <v>150926.589471478</v>
      </c>
      <c r="H126" s="0" t="n">
        <f aca="false">IFERROR(IF(I126=K126,0,1),1)</f>
        <v>0</v>
      </c>
      <c r="I126" s="0" t="s">
        <v>5066</v>
      </c>
      <c r="K126" s="4" t="str">
        <f aca="false">VLOOKUP(I126,'[1]51-MT'!K$1:K$1048576,1,0)</f>
        <v>'Sinop'</v>
      </c>
      <c r="N126" s="0" t="n">
        <v>139935</v>
      </c>
    </row>
    <row r="127" customFormat="false" ht="12.8" hidden="false" customHeight="false" outlineLevel="0" collapsed="false">
      <c r="B127" s="0" t="n">
        <v>510792</v>
      </c>
      <c r="C127" s="0" t="n">
        <v>5</v>
      </c>
      <c r="D127" s="0" t="n">
        <v>51</v>
      </c>
      <c r="E127" s="2" t="n">
        <f aca="false">VLOOKUP(B127,'10'!$B$2:$F$5570,4,0)</f>
        <v>-12.5425</v>
      </c>
      <c r="F127" s="2" t="n">
        <f aca="false">VLOOKUP(B127,'10'!$B$2:$F$5570,5,0)</f>
        <v>-55.7211</v>
      </c>
      <c r="G127" s="3" t="n">
        <f aca="false">VLOOKUP(B127,'10'!$B$2:$J$5570,6,0)</f>
        <v>94712.6769888721</v>
      </c>
      <c r="H127" s="0" t="n">
        <f aca="false">IFERROR(IF(I127=K127,0,1),1)</f>
        <v>0</v>
      </c>
      <c r="I127" s="0" t="s">
        <v>5067</v>
      </c>
      <c r="K127" s="4" t="str">
        <f aca="false">VLOOKUP(I127,'[1]51-MT'!K$1:K$1048576,1,0)</f>
        <v>'Sorriso'</v>
      </c>
      <c r="N127" s="0" t="n">
        <v>87815</v>
      </c>
    </row>
    <row r="128" customFormat="false" ht="12.8" hidden="false" customHeight="false" outlineLevel="0" collapsed="false">
      <c r="B128" s="0" t="n">
        <v>510794</v>
      </c>
      <c r="C128" s="0" t="n">
        <v>5</v>
      </c>
      <c r="D128" s="0" t="n">
        <v>51</v>
      </c>
      <c r="E128" s="2" t="n">
        <f aca="false">VLOOKUP(B128,'10'!$B$2:$F$5570,4,0)</f>
        <v>-11.3007</v>
      </c>
      <c r="F128" s="2" t="n">
        <f aca="false">VLOOKUP(B128,'10'!$B$2:$F$5570,5,0)</f>
        <v>-56.8312</v>
      </c>
      <c r="G128" s="3" t="n">
        <f aca="false">VLOOKUP(B128,'10'!$B$2:$J$5570,6,0)</f>
        <v>10316.3099174237</v>
      </c>
      <c r="H128" s="0" t="n">
        <f aca="false">IFERROR(IF(I128=K128,0,1),1)</f>
        <v>0</v>
      </c>
      <c r="I128" s="0" t="s">
        <v>5068</v>
      </c>
      <c r="K128" s="4" t="str">
        <f aca="false">VLOOKUP(I128,'[1]51-MT'!K$1:K$1048576,1,0)</f>
        <v>'Tabapora'</v>
      </c>
      <c r="N128" s="0" t="n">
        <v>9565</v>
      </c>
    </row>
    <row r="129" customFormat="false" ht="12.8" hidden="false" customHeight="false" outlineLevel="0" collapsed="false">
      <c r="B129" s="0" t="n">
        <v>510795</v>
      </c>
      <c r="C129" s="0" t="n">
        <v>5</v>
      </c>
      <c r="D129" s="0" t="n">
        <v>51</v>
      </c>
      <c r="E129" s="2" t="n">
        <f aca="false">VLOOKUP(B129,'10'!$B$2:$F$5570,4,0)</f>
        <v>-14.6229</v>
      </c>
      <c r="F129" s="2" t="n">
        <f aca="false">VLOOKUP(B129,'10'!$B$2:$F$5570,5,0)</f>
        <v>-57.4933</v>
      </c>
      <c r="G129" s="3" t="n">
        <f aca="false">VLOOKUP(B129,'10'!$B$2:$J$5570,6,0)</f>
        <v>109757.340557941</v>
      </c>
      <c r="H129" s="0" t="n">
        <f aca="false">IFERROR(IF(I129=K129,0,1),1)</f>
        <v>0</v>
      </c>
      <c r="I129" s="0" t="s">
        <v>5069</v>
      </c>
      <c r="K129" s="4" t="str">
        <f aca="false">VLOOKUP(I129,'[1]51-MT'!K$1:K$1048576,1,0)</f>
        <v>'Tangara_Da_Serra'</v>
      </c>
      <c r="N129" s="0" t="n">
        <v>101764</v>
      </c>
    </row>
    <row r="130" customFormat="false" ht="12.8" hidden="false" customHeight="false" outlineLevel="0" collapsed="false">
      <c r="B130" s="0" t="n">
        <v>510800</v>
      </c>
      <c r="C130" s="0" t="n">
        <v>5</v>
      </c>
      <c r="D130" s="0" t="n">
        <v>51</v>
      </c>
      <c r="E130" s="2" t="n">
        <f aca="false">VLOOKUP(B130,'10'!$B$2:$F$5570,4,0)</f>
        <v>-12.695</v>
      </c>
      <c r="F130" s="2" t="n">
        <f aca="false">VLOOKUP(B130,'10'!$B$2:$F$5570,5,0)</f>
        <v>-56.5178</v>
      </c>
      <c r="G130" s="3" t="n">
        <f aca="false">VLOOKUP(B130,'10'!$B$2:$J$5570,6,0)</f>
        <v>14408.3203540892</v>
      </c>
      <c r="H130" s="0" t="n">
        <f aca="false">IFERROR(IF(I130=K130,0,1),1)</f>
        <v>0</v>
      </c>
      <c r="I130" s="0" t="s">
        <v>5070</v>
      </c>
      <c r="K130" s="4" t="str">
        <f aca="false">VLOOKUP(I130,'[1]51-MT'!K$1:K$1048576,1,0)</f>
        <v>'Tapurah'</v>
      </c>
      <c r="N130" s="0" t="n">
        <v>13359</v>
      </c>
    </row>
    <row r="131" customFormat="false" ht="12.8" hidden="false" customHeight="false" outlineLevel="0" collapsed="false">
      <c r="B131" s="0" t="n">
        <v>510805</v>
      </c>
      <c r="C131" s="0" t="n">
        <v>5</v>
      </c>
      <c r="D131" s="0" t="n">
        <v>51</v>
      </c>
      <c r="E131" s="2" t="n">
        <f aca="false">VLOOKUP(B131,'10'!$B$2:$F$5570,4,0)</f>
        <v>-10.517</v>
      </c>
      <c r="F131" s="2" t="n">
        <f aca="false">VLOOKUP(B131,'10'!$B$2:$F$5570,5,0)</f>
        <v>-55.231</v>
      </c>
      <c r="G131" s="3" t="n">
        <f aca="false">VLOOKUP(B131,'10'!$B$2:$J$5570,6,0)</f>
        <v>10636.6386205575</v>
      </c>
      <c r="H131" s="0" t="n">
        <f aca="false">IFERROR(IF(I131=K131,0,1),1)</f>
        <v>0</v>
      </c>
      <c r="I131" s="0" t="s">
        <v>5071</v>
      </c>
      <c r="K131" s="4" t="str">
        <f aca="false">VLOOKUP(I131,'[1]51-MT'!K$1:K$1048576,1,0)</f>
        <v>'Terra_Nova_Do_Norte'</v>
      </c>
      <c r="N131" s="0" t="n">
        <v>9862</v>
      </c>
    </row>
    <row r="132" customFormat="false" ht="12.8" hidden="false" customHeight="false" outlineLevel="0" collapsed="false">
      <c r="B132" s="0" t="n">
        <v>510810</v>
      </c>
      <c r="C132" s="0" t="n">
        <v>5</v>
      </c>
      <c r="D132" s="0" t="n">
        <v>51</v>
      </c>
      <c r="E132" s="2" t="n">
        <f aca="false">VLOOKUP(B132,'10'!$B$2:$F$5570,4,0)</f>
        <v>-16.0809</v>
      </c>
      <c r="F132" s="2" t="n">
        <f aca="false">VLOOKUP(B132,'10'!$B$2:$F$5570,5,0)</f>
        <v>-53.559</v>
      </c>
      <c r="G132" s="3" t="n">
        <f aca="false">VLOOKUP(B132,'10'!$B$2:$J$5570,6,0)</f>
        <v>4083.3820540895</v>
      </c>
      <c r="H132" s="0" t="n">
        <f aca="false">IFERROR(IF(I132=K132,0,1),1)</f>
        <v>0</v>
      </c>
      <c r="I132" s="0" t="s">
        <v>5072</v>
      </c>
      <c r="K132" s="4" t="str">
        <f aca="false">VLOOKUP(I132,'[1]51-MT'!K$1:K$1048576,1,0)</f>
        <v>'Tesouro'</v>
      </c>
      <c r="N132" s="0" t="n">
        <v>3786</v>
      </c>
    </row>
    <row r="133" customFormat="false" ht="12.8" hidden="false" customHeight="false" outlineLevel="0" collapsed="false">
      <c r="B133" s="0" t="n">
        <v>510820</v>
      </c>
      <c r="C133" s="0" t="n">
        <v>5</v>
      </c>
      <c r="D133" s="0" t="n">
        <v>51</v>
      </c>
      <c r="E133" s="2" t="n">
        <f aca="false">VLOOKUP(B133,'10'!$B$2:$F$5570,4,0)</f>
        <v>-16.2006</v>
      </c>
      <c r="F133" s="2" t="n">
        <f aca="false">VLOOKUP(B133,'10'!$B$2:$F$5570,5,0)</f>
        <v>-52.5571</v>
      </c>
      <c r="G133" s="3" t="n">
        <f aca="false">VLOOKUP(B133,'10'!$B$2:$J$5570,6,0)</f>
        <v>3960.42760238158</v>
      </c>
      <c r="H133" s="0" t="n">
        <f aca="false">IFERROR(IF(I133=K133,0,1),1)</f>
        <v>0</v>
      </c>
      <c r="I133" s="0" t="s">
        <v>5073</v>
      </c>
      <c r="K133" s="4" t="str">
        <f aca="false">VLOOKUP(I133,'[1]51-MT'!K$1:K$1048576,1,0)</f>
        <v>'Torixoreu'</v>
      </c>
      <c r="N133" s="0" t="n">
        <v>3672</v>
      </c>
    </row>
    <row r="134" customFormat="false" ht="12.8" hidden="false" customHeight="false" outlineLevel="0" collapsed="false">
      <c r="B134" s="0" t="n">
        <v>510830</v>
      </c>
      <c r="C134" s="0" t="n">
        <v>5</v>
      </c>
      <c r="D134" s="0" t="n">
        <v>51</v>
      </c>
      <c r="E134" s="2" t="n">
        <f aca="false">VLOOKUP(B134,'10'!$B$2:$F$5570,4,0)</f>
        <v>-11.5308</v>
      </c>
      <c r="F134" s="2" t="n">
        <f aca="false">VLOOKUP(B134,'10'!$B$2:$F$5570,5,0)</f>
        <v>-54.3616</v>
      </c>
      <c r="G134" s="3" t="n">
        <f aca="false">VLOOKUP(B134,'10'!$B$2:$J$5570,6,0)</f>
        <v>3841.78734196165</v>
      </c>
      <c r="H134" s="0" t="n">
        <f aca="false">IFERROR(IF(I134=K134,0,1),1)</f>
        <v>1</v>
      </c>
      <c r="I134" s="0" t="s">
        <v>5074</v>
      </c>
      <c r="K134" s="4" t="e">
        <f aca="false">VLOOKUP(I134,'[1]51-MT'!K$1:K$1048576,1,0)</f>
        <v>#N/A</v>
      </c>
      <c r="N134" s="0" t="n">
        <v>3562</v>
      </c>
    </row>
    <row r="135" customFormat="false" ht="12.8" hidden="false" customHeight="false" outlineLevel="0" collapsed="false">
      <c r="B135" s="0" t="n">
        <v>510835</v>
      </c>
      <c r="C135" s="0" t="n">
        <v>5</v>
      </c>
      <c r="D135" s="0" t="n">
        <v>51</v>
      </c>
      <c r="E135" s="2" t="n">
        <f aca="false">VLOOKUP(B135,'10'!$B$2:$F$5570,4,0)</f>
        <v>-15.286</v>
      </c>
      <c r="F135" s="2" t="n">
        <f aca="false">VLOOKUP(B135,'10'!$B$2:$F$5570,5,0)</f>
        <v>-59.0683</v>
      </c>
      <c r="G135" s="3" t="n">
        <f aca="false">VLOOKUP(B135,'10'!$B$2:$J$5570,6,0)</f>
        <v>3373.69758721394</v>
      </c>
      <c r="H135" s="0" t="n">
        <f aca="false">IFERROR(IF(I135=K135,0,1),1)</f>
        <v>1</v>
      </c>
      <c r="I135" s="0" t="s">
        <v>5075</v>
      </c>
      <c r="K135" s="4" t="e">
        <f aca="false">VLOOKUP(I135,'[1]51-MT'!K$1:K$1048576,1,0)</f>
        <v>#N/A</v>
      </c>
      <c r="N135" s="0" t="n">
        <v>3128</v>
      </c>
    </row>
    <row r="136" customFormat="false" ht="12.8" hidden="false" customHeight="false" outlineLevel="0" collapsed="false">
      <c r="B136" s="0" t="n">
        <v>510840</v>
      </c>
      <c r="C136" s="0" t="n">
        <v>5</v>
      </c>
      <c r="D136" s="0" t="n">
        <v>51</v>
      </c>
      <c r="E136" s="2" t="n">
        <f aca="false">VLOOKUP(B136,'10'!$B$2:$F$5570,4,0)</f>
        <v>-15.6458</v>
      </c>
      <c r="F136" s="2" t="n">
        <f aca="false">VLOOKUP(B136,'10'!$B$2:$F$5570,5,0)</f>
        <v>-56.1322</v>
      </c>
      <c r="G136" s="3" t="n">
        <f aca="false">VLOOKUP(B136,'10'!$B$2:$J$5570,6,0)</f>
        <v>304160.192734212</v>
      </c>
      <c r="H136" s="0" t="n">
        <f aca="false">IFERROR(IF(I136=K136,0,1),1)</f>
        <v>0</v>
      </c>
      <c r="I136" s="0" t="s">
        <v>903</v>
      </c>
      <c r="K136" s="4" t="str">
        <f aca="false">VLOOKUP(I136,'[1]51-MT'!K$1:K$1048576,1,0)</f>
        <v>'Varzea_Grande'</v>
      </c>
      <c r="N136" s="0" t="n">
        <v>282009</v>
      </c>
    </row>
    <row r="137" customFormat="false" ht="12.8" hidden="false" customHeight="false" outlineLevel="0" collapsed="false">
      <c r="B137" s="0" t="n">
        <v>510850</v>
      </c>
      <c r="C137" s="0" t="n">
        <v>5</v>
      </c>
      <c r="D137" s="0" t="n">
        <v>51</v>
      </c>
      <c r="E137" s="2" t="n">
        <f aca="false">VLOOKUP(B137,'10'!$B$2:$F$5570,4,0)</f>
        <v>-12.3017</v>
      </c>
      <c r="F137" s="2" t="n">
        <f aca="false">VLOOKUP(B137,'10'!$B$2:$F$5570,5,0)</f>
        <v>-55.3045</v>
      </c>
      <c r="G137" s="3" t="n">
        <f aca="false">VLOOKUP(B137,'10'!$B$2:$J$5570,6,0)</f>
        <v>12096.9923715446</v>
      </c>
      <c r="H137" s="0" t="n">
        <f aca="false">IFERROR(IF(I137=K137,0,1),1)</f>
        <v>1</v>
      </c>
      <c r="I137" s="0" t="s">
        <v>5076</v>
      </c>
      <c r="K137" s="4" t="e">
        <f aca="false">VLOOKUP(I137,'[1]51-MT'!K$1:K$1048576,1,0)</f>
        <v>#N/A</v>
      </c>
      <c r="N137" s="0" t="n">
        <v>11216</v>
      </c>
    </row>
    <row r="138" customFormat="false" ht="12.8" hidden="false" customHeight="false" outlineLevel="0" collapsed="false">
      <c r="B138" s="0" t="n">
        <v>510860</v>
      </c>
      <c r="C138" s="0" t="n">
        <v>5</v>
      </c>
      <c r="D138" s="0" t="n">
        <v>51</v>
      </c>
      <c r="E138" s="2" t="n">
        <f aca="false">VLOOKUP(B138,'10'!$B$2:$F$5570,4,0)</f>
        <v>-10.0137</v>
      </c>
      <c r="F138" s="2" t="n">
        <f aca="false">VLOOKUP(B138,'10'!$B$2:$F$5570,5,0)</f>
        <v>-51.1186</v>
      </c>
      <c r="G138" s="3" t="n">
        <f aca="false">VLOOKUP(B138,'10'!$B$2:$J$5570,6,0)</f>
        <v>27578.4678085231</v>
      </c>
      <c r="H138" s="0" t="n">
        <f aca="false">IFERROR(IF(I138=K138,0,1),1)</f>
        <v>0</v>
      </c>
      <c r="I138" s="0" t="s">
        <v>5077</v>
      </c>
      <c r="K138" s="4" t="str">
        <f aca="false">VLOOKUP(I138,'[1]51-MT'!K$1:K$1048576,1,0)</f>
        <v>'Vila_Rica'</v>
      </c>
      <c r="N138" s="0" t="n">
        <v>25570</v>
      </c>
    </row>
    <row r="139" customFormat="false" ht="12.8" hidden="false" customHeight="false" outlineLevel="0" collapsed="false">
      <c r="B139" s="0" t="n">
        <v>510880</v>
      </c>
      <c r="C139" s="0" t="n">
        <v>5</v>
      </c>
      <c r="D139" s="0" t="n">
        <v>51</v>
      </c>
      <c r="E139" s="2" t="n">
        <f aca="false">VLOOKUP(B139,'10'!$B$2:$F$5570,4,0)</f>
        <v>-10.312</v>
      </c>
      <c r="F139" s="2" t="n">
        <f aca="false">VLOOKUP(B139,'10'!$B$2:$F$5570,5,0)</f>
        <v>-55.4061</v>
      </c>
      <c r="G139" s="3" t="n">
        <f aca="false">VLOOKUP(B139,'10'!$B$2:$J$5570,6,0)</f>
        <v>4937.59192911298</v>
      </c>
      <c r="H139" s="0" t="n">
        <f aca="false">IFERROR(IF(I139=K139,0,1),1)</f>
        <v>1</v>
      </c>
      <c r="I139" s="0" t="s">
        <v>5078</v>
      </c>
      <c r="K139" s="4" t="e">
        <f aca="false">VLOOKUP(I139,'[1]51-MT'!K$1:K$1048576,1,0)</f>
        <v>#N/A</v>
      </c>
      <c r="N139" s="0" t="n">
        <v>4578</v>
      </c>
    </row>
    <row r="140" customFormat="false" ht="12.8" hidden="false" customHeight="false" outlineLevel="0" collapsed="false">
      <c r="B140" s="0" t="n">
        <v>510885</v>
      </c>
      <c r="C140" s="0" t="n">
        <v>5</v>
      </c>
      <c r="D140" s="0" t="n">
        <v>51</v>
      </c>
      <c r="E140" s="2" t="n">
        <f aca="false">VLOOKUP(B140,'10'!$B$2:$F$5570,4,0)</f>
        <v>-14.3568</v>
      </c>
      <c r="F140" s="2" t="n">
        <f aca="false">VLOOKUP(B140,'10'!$B$2:$F$5570,5,0)</f>
        <v>-56.9696</v>
      </c>
      <c r="G140" s="3" t="n">
        <f aca="false">VLOOKUP(B140,'10'!$B$2:$J$5570,6,0)</f>
        <v>3504.20187367586</v>
      </c>
      <c r="H140" s="0" t="n">
        <f aca="false">IFERROR(IF(I140=K140,0,1),1)</f>
        <v>1</v>
      </c>
      <c r="I140" s="0" t="s">
        <v>5079</v>
      </c>
      <c r="K140" s="4" t="e">
        <f aca="false">VLOOKUP(I140,'[1]51-MT'!K$1:K$1048576,1,0)</f>
        <v>#N/A</v>
      </c>
      <c r="N140" s="0" t="n">
        <v>3249</v>
      </c>
    </row>
    <row r="141" customFormat="false" ht="12.8" hidden="false" customHeight="false" outlineLevel="0" collapsed="false">
      <c r="B141" s="0" t="n">
        <v>510890</v>
      </c>
      <c r="C141" s="0" t="n">
        <v>5</v>
      </c>
      <c r="D141" s="0" t="n">
        <v>51</v>
      </c>
      <c r="E141" s="2" t="n">
        <f aca="false">VLOOKUP(B141,'10'!$B$2:$F$5570,4,0)</f>
        <v>-13.0136</v>
      </c>
      <c r="F141" s="2" t="n">
        <f aca="false">VLOOKUP(B141,'10'!$B$2:$F$5570,5,0)</f>
        <v>-57.0908</v>
      </c>
      <c r="G141" s="3" t="n">
        <f aca="false">VLOOKUP(B141,'10'!$B$2:$J$5570,6,0)</f>
        <v>9090.00104381044</v>
      </c>
      <c r="H141" s="0" t="n">
        <f aca="false">IFERROR(IF(I141=K141,0,1),1)</f>
        <v>1</v>
      </c>
      <c r="I141" s="0" t="s">
        <v>5080</v>
      </c>
      <c r="K141" s="4" t="e">
        <f aca="false">VLOOKUP(I141,'[1]51-MT'!K$1:K$1048576,1,0)</f>
        <v>#N/A</v>
      </c>
      <c r="N141" s="0" t="n">
        <v>8428</v>
      </c>
    </row>
    <row r="142" customFormat="false" ht="12.8" hidden="false" customHeight="false" outlineLevel="0" collapsed="false">
      <c r="B142" s="0" t="n">
        <v>510895</v>
      </c>
      <c r="C142" s="0" t="n">
        <v>5</v>
      </c>
      <c r="D142" s="0" t="n">
        <v>51</v>
      </c>
      <c r="E142" s="2" t="n">
        <f aca="false">VLOOKUP(B142,'10'!$B$2:$F$5570,4,0)</f>
        <v>-9.99998</v>
      </c>
      <c r="F142" s="2" t="n">
        <f aca="false">VLOOKUP(B142,'10'!$B$2:$F$5570,5,0)</f>
        <v>-57.5261</v>
      </c>
      <c r="G142" s="3" t="n">
        <f aca="false">VLOOKUP(B142,'10'!$B$2:$J$5570,6,0)</f>
        <v>9791.05712811001</v>
      </c>
      <c r="H142" s="0" t="n">
        <f aca="false">IFERROR(IF(I142=K142,0,1),1)</f>
        <v>1</v>
      </c>
      <c r="I142" s="0" t="s">
        <v>5081</v>
      </c>
      <c r="K142" s="4" t="e">
        <f aca="false">VLOOKUP(I142,'[1]51-MT'!K$1:K$1048576,1,0)</f>
        <v>#N/A</v>
      </c>
      <c r="N142" s="0" t="n">
        <v>9078</v>
      </c>
    </row>
    <row r="143" customFormat="false" ht="12.8" hidden="false" customHeight="false" outlineLevel="0" collapsed="false">
      <c r="G143" s="3"/>
    </row>
    <row r="144" customFormat="false" ht="12.8" hidden="false" customHeight="false" outlineLevel="0" collapsed="false">
      <c r="G144" s="8" t="n">
        <f aca="false">SUM(G2:G142)</f>
        <v>3712359.44622609</v>
      </c>
      <c r="N144" s="9" t="n">
        <f aca="false">SUM(N2:N142)</f>
        <v>3441998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250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520005</v>
      </c>
      <c r="C2" s="0" t="n">
        <v>5</v>
      </c>
      <c r="D2" s="0" t="n">
        <v>52</v>
      </c>
      <c r="E2" s="2" t="n">
        <f aca="false">VLOOKUP(B2,'10'!$B$2:$F$5570,4,0)</f>
        <v>-16.7573</v>
      </c>
      <c r="F2" s="2" t="n">
        <f aca="false">VLOOKUP(B2,'10'!$B$2:$F$5570,5,0)</f>
        <v>-49.4412</v>
      </c>
      <c r="G2" s="3" t="n">
        <f aca="false">VLOOKUP(B2,'10'!$B$2:$J$5570,6,0)</f>
        <v>9257.17595622034</v>
      </c>
      <c r="H2" s="0" t="n">
        <f aca="false">IFERROR(IF(I2=K2,0,1),1)</f>
        <v>1</v>
      </c>
      <c r="I2" s="0" t="s">
        <v>5082</v>
      </c>
      <c r="K2" s="4" t="e">
        <f aca="false">VLOOKUP(I2,'[1]52-GO'!K$1:K$1048576,1,0)</f>
        <v>#N/A</v>
      </c>
      <c r="N2" s="0" t="n">
        <v>8583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520010</v>
      </c>
      <c r="C3" s="0" t="n">
        <v>5</v>
      </c>
      <c r="D3" s="0" t="n">
        <v>52</v>
      </c>
      <c r="E3" s="2" t="n">
        <f aca="false">VLOOKUP(B3,'10'!$B$2:$F$5570,4,0)</f>
        <v>-16.197</v>
      </c>
      <c r="F3" s="2" t="n">
        <f aca="false">VLOOKUP(B3,'10'!$B$2:$F$5570,5,0)</f>
        <v>-48.7057</v>
      </c>
      <c r="G3" s="3" t="n">
        <f aca="false">VLOOKUP(B3,'10'!$B$2:$J$5570,6,0)</f>
        <v>21154.6369806951</v>
      </c>
      <c r="H3" s="0" t="n">
        <f aca="false">IFERROR(IF(I3=K3,0,1),1)</f>
        <v>1</v>
      </c>
      <c r="I3" s="0" t="s">
        <v>5083</v>
      </c>
      <c r="K3" s="4" t="e">
        <f aca="false">VLOOKUP(I3,'[1]52-GO'!K$1:K$1048576,1,0)</f>
        <v>#N/A</v>
      </c>
      <c r="N3" s="0" t="n">
        <v>19614</v>
      </c>
      <c r="Q3" s="0" t="s">
        <v>4</v>
      </c>
      <c r="R3" s="0" t="n">
        <f aca="false">AVERAGE($G$1:$G$248)</f>
        <v>43211.1844696424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520013</v>
      </c>
      <c r="C4" s="0" t="n">
        <v>5</v>
      </c>
      <c r="D4" s="0" t="n">
        <v>52</v>
      </c>
      <c r="E4" s="2" t="n">
        <f aca="false">VLOOKUP(B4,'10'!$B$2:$F$5570,4,0)</f>
        <v>-17.396</v>
      </c>
      <c r="F4" s="2" t="n">
        <f aca="false">VLOOKUP(B4,'10'!$B$2:$F$5570,5,0)</f>
        <v>-50.3749</v>
      </c>
      <c r="G4" s="3" t="n">
        <f aca="false">VLOOKUP(B4,'10'!$B$2:$J$5570,6,0)</f>
        <v>23924.3477875894</v>
      </c>
      <c r="H4" s="0" t="n">
        <f aca="false">IFERROR(IF(I4=K4,0,1),1)</f>
        <v>0</v>
      </c>
      <c r="I4" s="0" t="s">
        <v>5084</v>
      </c>
      <c r="K4" s="4" t="str">
        <f aca="false">VLOOKUP(I4,'[1]52-GO'!K$1:K$1048576,1,0)</f>
        <v>'Acreuna'</v>
      </c>
      <c r="N4" s="0" t="n">
        <v>22182</v>
      </c>
      <c r="Q4" s="0" t="s">
        <v>6</v>
      </c>
      <c r="R4" s="0" t="n">
        <f aca="false">SQRT(VAR($G$1:$G$248)/COUNT($G$1:$G$248))</f>
        <v>14836.4731909479</v>
      </c>
      <c r="T4" s="0" t="n">
        <v>2</v>
      </c>
      <c r="U4" s="3" t="n">
        <f aca="false">R7</f>
        <v>3855.26918973664</v>
      </c>
      <c r="V4" s="7" t="s">
        <v>7</v>
      </c>
    </row>
    <row r="5" customFormat="false" ht="12.8" hidden="false" customHeight="false" outlineLevel="0" collapsed="false">
      <c r="B5" s="0" t="n">
        <v>520015</v>
      </c>
      <c r="C5" s="0" t="n">
        <v>5</v>
      </c>
      <c r="D5" s="0" t="n">
        <v>52</v>
      </c>
      <c r="E5" s="2" t="n">
        <f aca="false">VLOOKUP(B5,'10'!$B$2:$F$5570,4,0)</f>
        <v>-16.4127</v>
      </c>
      <c r="F5" s="2" t="n">
        <f aca="false">VLOOKUP(B5,'10'!$B$2:$F$5570,5,0)</f>
        <v>-50.1657</v>
      </c>
      <c r="G5" s="3" t="n">
        <f aca="false">VLOOKUP(B5,'10'!$B$2:$J$5570,6,0)</f>
        <v>2714.70486797234</v>
      </c>
      <c r="H5" s="0" t="n">
        <f aca="false">IFERROR(IF(I5=K5,0,1),1)</f>
        <v>1</v>
      </c>
      <c r="I5" s="0" t="s">
        <v>5085</v>
      </c>
      <c r="K5" s="4" t="e">
        <f aca="false">VLOOKUP(I5,'[1]52-GO'!K$1:K$1048576,1,0)</f>
        <v>#N/A</v>
      </c>
      <c r="N5" s="0" t="n">
        <v>2517</v>
      </c>
      <c r="Q5" s="0" t="s">
        <v>9</v>
      </c>
      <c r="R5" s="0" t="n">
        <f aca="false">MODE($G$1:$G$248)</f>
        <v>2668.32731162637</v>
      </c>
      <c r="T5" s="0" t="n">
        <v>3</v>
      </c>
      <c r="U5" s="3" t="n">
        <f aca="false">R6</f>
        <v>8151.66443867101</v>
      </c>
      <c r="V5" s="7" t="s">
        <v>10</v>
      </c>
    </row>
    <row r="6" customFormat="false" ht="12.8" hidden="false" customHeight="false" outlineLevel="0" collapsed="false">
      <c r="B6" s="0" t="n">
        <v>520017</v>
      </c>
      <c r="C6" s="0" t="n">
        <v>5</v>
      </c>
      <c r="D6" s="0" t="n">
        <v>52</v>
      </c>
      <c r="E6" s="2" t="n">
        <f aca="false">VLOOKUP(B6,'10'!$B$2:$F$5570,4,0)</f>
        <v>-14.9778</v>
      </c>
      <c r="F6" s="2" t="n">
        <f aca="false">VLOOKUP(B6,'10'!$B$2:$F$5570,5,0)</f>
        <v>-47.7823</v>
      </c>
      <c r="G6" s="3" t="n">
        <f aca="false">VLOOKUP(B6,'10'!$B$2:$J$5570,6,0)</f>
        <v>6121.83743766826</v>
      </c>
      <c r="H6" s="0" t="n">
        <f aca="false">IFERROR(IF(I6=K6,0,1),1)</f>
        <v>1</v>
      </c>
      <c r="I6" s="0" t="s">
        <v>5086</v>
      </c>
      <c r="K6" s="4" t="e">
        <f aca="false">VLOOKUP(I6,'[1]52-GO'!K$1:K$1048576,1,0)</f>
        <v>#N/A</v>
      </c>
      <c r="N6" s="0" t="n">
        <v>5676</v>
      </c>
      <c r="Q6" s="0" t="s">
        <v>12</v>
      </c>
      <c r="R6" s="0" t="n">
        <f aca="false">MEDIAN($G$1:$G$248)</f>
        <v>8151.66443867101</v>
      </c>
    </row>
    <row r="7" customFormat="false" ht="12.8" hidden="false" customHeight="false" outlineLevel="0" collapsed="false">
      <c r="B7" s="0" t="n">
        <v>520020</v>
      </c>
      <c r="C7" s="0" t="n">
        <v>5</v>
      </c>
      <c r="D7" s="0" t="n">
        <v>52</v>
      </c>
      <c r="E7" s="2" t="n">
        <f aca="false">VLOOKUP(B7,'10'!$B$2:$F$5570,4,0)</f>
        <v>-18.0771</v>
      </c>
      <c r="F7" s="2" t="n">
        <f aca="false">VLOOKUP(B7,'10'!$B$2:$F$5570,5,0)</f>
        <v>-48.7603</v>
      </c>
      <c r="G7" s="3" t="n">
        <f aca="false">VLOOKUP(B7,'10'!$B$2:$J$5570,6,0)</f>
        <v>2019.04152278277</v>
      </c>
      <c r="H7" s="0" t="n">
        <f aca="false">IFERROR(IF(I7=K7,0,1),1)</f>
        <v>1</v>
      </c>
      <c r="I7" s="0" t="s">
        <v>5087</v>
      </c>
      <c r="K7" s="4" t="e">
        <f aca="false">VLOOKUP(I7,'[1]52-GO'!K$1:K$1048576,1,0)</f>
        <v>#N/A</v>
      </c>
      <c r="N7" s="0" t="n">
        <v>1872</v>
      </c>
      <c r="Q7" s="0" t="s">
        <v>14</v>
      </c>
      <c r="R7" s="0" t="n">
        <f aca="false">QUARTILE($G$1:$G$248, 1)</f>
        <v>3855.26918973664</v>
      </c>
    </row>
    <row r="8" customFormat="false" ht="12.8" hidden="false" customHeight="false" outlineLevel="0" collapsed="false">
      <c r="B8" s="0" t="n">
        <v>520025</v>
      </c>
      <c r="C8" s="0" t="n">
        <v>5</v>
      </c>
      <c r="D8" s="0" t="n">
        <v>52</v>
      </c>
      <c r="E8" s="2" t="n">
        <f aca="false">VLOOKUP(B8,'10'!$B$2:$F$5570,4,0)</f>
        <v>-15.7617</v>
      </c>
      <c r="F8" s="2" t="n">
        <f aca="false">VLOOKUP(B8,'10'!$B$2:$F$5570,5,0)</f>
        <v>-48.2816</v>
      </c>
      <c r="G8" s="3" t="n">
        <f aca="false">VLOOKUP(B8,'10'!$B$2:$J$5570,6,0)</f>
        <v>223334.897501403</v>
      </c>
      <c r="H8" s="0" t="n">
        <f aca="false">IFERROR(IF(I8=K8,0,1),1)</f>
        <v>0</v>
      </c>
      <c r="I8" s="0" t="s">
        <v>5088</v>
      </c>
      <c r="K8" s="4" t="str">
        <f aca="false">VLOOKUP(I8,'[1]52-GO'!K$1:K$1048576,1,0)</f>
        <v>'Aguas_Lindas_De_Goias'</v>
      </c>
      <c r="N8" s="0" t="n">
        <v>207070</v>
      </c>
      <c r="Q8" s="0" t="s">
        <v>16</v>
      </c>
      <c r="R8" s="0" t="n">
        <f aca="false">QUARTILE($G$1:$G$248, 3)</f>
        <v>20669.8297347064</v>
      </c>
    </row>
    <row r="9" customFormat="false" ht="12.8" hidden="false" customHeight="false" outlineLevel="0" collapsed="false">
      <c r="B9" s="0" t="n">
        <v>520030</v>
      </c>
      <c r="C9" s="0" t="n">
        <v>5</v>
      </c>
      <c r="D9" s="0" t="n">
        <v>52</v>
      </c>
      <c r="E9" s="2" t="n">
        <f aca="false">VLOOKUP(B9,'10'!$B$2:$F$5570,4,0)</f>
        <v>-16.0834</v>
      </c>
      <c r="F9" s="2" t="n">
        <f aca="false">VLOOKUP(B9,'10'!$B$2:$F$5570,5,0)</f>
        <v>-48.5076</v>
      </c>
      <c r="G9" s="3" t="n">
        <f aca="false">VLOOKUP(B9,'10'!$B$2:$J$5570,6,0)</f>
        <v>29431.412966718</v>
      </c>
      <c r="H9" s="0" t="n">
        <f aca="false">IFERROR(IF(I9=K9,0,1),1)</f>
        <v>0</v>
      </c>
      <c r="I9" s="0" t="s">
        <v>5089</v>
      </c>
      <c r="K9" s="4" t="str">
        <f aca="false">VLOOKUP(I9,'[1]52-GO'!K$1:K$1048576,1,0)</f>
        <v>'Alexania'</v>
      </c>
      <c r="N9" s="0" t="n">
        <v>27288</v>
      </c>
      <c r="Q9" s="0" t="s">
        <v>18</v>
      </c>
      <c r="R9" s="0" t="n">
        <f aca="false">VAR($G$1:$G$248)</f>
        <v>54369871376.1918</v>
      </c>
    </row>
    <row r="10" customFormat="false" ht="12.8" hidden="false" customHeight="false" outlineLevel="0" collapsed="false">
      <c r="B10" s="0" t="n">
        <v>520050</v>
      </c>
      <c r="C10" s="0" t="n">
        <v>5</v>
      </c>
      <c r="D10" s="0" t="n">
        <v>52</v>
      </c>
      <c r="E10" s="2" t="n">
        <f aca="false">VLOOKUP(B10,'10'!$B$2:$F$5570,4,0)</f>
        <v>-17.7292</v>
      </c>
      <c r="F10" s="2" t="n">
        <f aca="false">VLOOKUP(B10,'10'!$B$2:$F$5570,5,0)</f>
        <v>-49.4769</v>
      </c>
      <c r="G10" s="3" t="n">
        <f aca="false">VLOOKUP(B10,'10'!$B$2:$J$5570,6,0)</f>
        <v>2162.48838310868</v>
      </c>
      <c r="H10" s="0" t="n">
        <f aca="false">IFERROR(IF(I10=K10,0,1),1)</f>
        <v>0</v>
      </c>
      <c r="I10" s="0" t="s">
        <v>5090</v>
      </c>
      <c r="K10" s="4" t="str">
        <f aca="false">VLOOKUP(I10,'[1]52-GO'!K$1:K$1048576,1,0)</f>
        <v>'Aloandia'</v>
      </c>
      <c r="N10" s="0" t="n">
        <v>2005</v>
      </c>
      <c r="Q10" s="0" t="s">
        <v>20</v>
      </c>
      <c r="R10" s="0" t="n">
        <f aca="false">STDEV($G$1:$G$248)</f>
        <v>233173.479144159</v>
      </c>
    </row>
    <row r="11" customFormat="false" ht="12.8" hidden="false" customHeight="false" outlineLevel="0" collapsed="false">
      <c r="B11" s="0" t="n">
        <v>520055</v>
      </c>
      <c r="C11" s="0" t="n">
        <v>5</v>
      </c>
      <c r="D11" s="0" t="n">
        <v>52</v>
      </c>
      <c r="E11" s="2" t="n">
        <f aca="false">VLOOKUP(B11,'10'!$B$2:$F$5570,4,0)</f>
        <v>-14.1978</v>
      </c>
      <c r="F11" s="2" t="n">
        <f aca="false">VLOOKUP(B11,'10'!$B$2:$F$5570,5,0)</f>
        <v>-49.3378</v>
      </c>
      <c r="G11" s="3" t="n">
        <f aca="false">VLOOKUP(B11,'10'!$B$2:$J$5570,6,0)</f>
        <v>6706.4103571919</v>
      </c>
      <c r="H11" s="0" t="n">
        <f aca="false">IFERROR(IF(I11=K11,0,1),1)</f>
        <v>0</v>
      </c>
      <c r="I11" s="0" t="s">
        <v>5091</v>
      </c>
      <c r="K11" s="4" t="str">
        <f aca="false">VLOOKUP(I11,'[1]52-GO'!K$1:K$1048576,1,0)</f>
        <v>'Alto_Horizonte'</v>
      </c>
      <c r="N11" s="0" t="n">
        <v>6218</v>
      </c>
      <c r="Q11" s="0" t="s">
        <v>22</v>
      </c>
      <c r="R11" s="0" t="n">
        <f aca="false">KURT($G$1:$G$248)</f>
        <v>147.124597304367</v>
      </c>
    </row>
    <row r="12" customFormat="false" ht="12.8" hidden="false" customHeight="false" outlineLevel="0" collapsed="false">
      <c r="B12" s="0" t="n">
        <v>520060</v>
      </c>
      <c r="C12" s="0" t="n">
        <v>5</v>
      </c>
      <c r="D12" s="0" t="n">
        <v>52</v>
      </c>
      <c r="E12" s="2" t="n">
        <f aca="false">VLOOKUP(B12,'10'!$B$2:$F$5570,4,0)</f>
        <v>-14.1305</v>
      </c>
      <c r="F12" s="2" t="n">
        <f aca="false">VLOOKUP(B12,'10'!$B$2:$F$5570,5,0)</f>
        <v>-47.51</v>
      </c>
      <c r="G12" s="3" t="n">
        <f aca="false">VLOOKUP(B12,'10'!$B$2:$J$5570,6,0)</f>
        <v>8151.66443867101</v>
      </c>
      <c r="H12" s="0" t="n">
        <f aca="false">IFERROR(IF(I12=K12,0,1),1)</f>
        <v>0</v>
      </c>
      <c r="I12" s="0" t="s">
        <v>5092</v>
      </c>
      <c r="K12" s="4" t="str">
        <f aca="false">VLOOKUP(I12,'[1]52-GO'!K$1:K$1048576,1,0)</f>
        <v>'Alto_Paraiso_De_Goias'</v>
      </c>
      <c r="N12" s="0" t="n">
        <v>7558</v>
      </c>
      <c r="Q12" s="0" t="s">
        <v>24</v>
      </c>
      <c r="R12" s="0" t="n">
        <f aca="false">SKEW($G$1:$G$248)</f>
        <v>11.5819539124166</v>
      </c>
    </row>
    <row r="13" customFormat="false" ht="12.8" hidden="false" customHeight="false" outlineLevel="0" collapsed="false">
      <c r="B13" s="0" t="n">
        <v>520080</v>
      </c>
      <c r="C13" s="0" t="n">
        <v>5</v>
      </c>
      <c r="D13" s="0" t="n">
        <v>52</v>
      </c>
      <c r="E13" s="2" t="n">
        <f aca="false">VLOOKUP(B13,'10'!$B$2:$F$5570,4,0)</f>
        <v>-14.4797</v>
      </c>
      <c r="F13" s="2" t="n">
        <f aca="false">VLOOKUP(B13,'10'!$B$2:$F$5570,5,0)</f>
        <v>-46.491</v>
      </c>
      <c r="G13" s="3" t="n">
        <f aca="false">VLOOKUP(B13,'10'!$B$2:$J$5570,6,0)</f>
        <v>9290.61093870232</v>
      </c>
      <c r="H13" s="0" t="n">
        <f aca="false">IFERROR(IF(I13=K13,0,1),1)</f>
        <v>0</v>
      </c>
      <c r="I13" s="0" t="s">
        <v>5093</v>
      </c>
      <c r="K13" s="4" t="str">
        <f aca="false">VLOOKUP(I13,'[1]52-GO'!K$1:K$1048576,1,0)</f>
        <v>'Alvorada_Do_Norte'</v>
      </c>
      <c r="N13" s="0" t="n">
        <v>8614</v>
      </c>
      <c r="Q13" s="0" t="s">
        <v>26</v>
      </c>
      <c r="R13" s="0" t="n">
        <f aca="false">MAX($G$1:$G$248)-MIN($G$1:$G$248)</f>
        <v>3207133.13287129</v>
      </c>
    </row>
    <row r="14" customFormat="false" ht="12.8" hidden="false" customHeight="false" outlineLevel="0" collapsed="false">
      <c r="B14" s="0" t="n">
        <v>520082</v>
      </c>
      <c r="C14" s="0" t="n">
        <v>5</v>
      </c>
      <c r="D14" s="0" t="n">
        <v>52</v>
      </c>
      <c r="E14" s="2" t="n">
        <f aca="false">VLOOKUP(B14,'10'!$B$2:$F$5570,4,0)</f>
        <v>-13.9236</v>
      </c>
      <c r="F14" s="2" t="n">
        <f aca="false">VLOOKUP(B14,'10'!$B$2:$F$5570,5,0)</f>
        <v>-49.2962</v>
      </c>
      <c r="G14" s="3" t="n">
        <f aca="false">VLOOKUP(B14,'10'!$B$2:$J$5570,6,0)</f>
        <v>4074.75367151351</v>
      </c>
      <c r="H14" s="0" t="n">
        <f aca="false">IFERROR(IF(I14=K14,0,1),1)</f>
        <v>1</v>
      </c>
      <c r="I14" s="0" t="s">
        <v>5094</v>
      </c>
      <c r="K14" s="4" t="e">
        <f aca="false">VLOOKUP(I14,'[1]52-GO'!K$1:K$1048576,1,0)</f>
        <v>#N/A</v>
      </c>
      <c r="N14" s="0" t="n">
        <v>3778</v>
      </c>
      <c r="Q14" s="0" t="s">
        <v>28</v>
      </c>
      <c r="R14" s="0" t="n">
        <f aca="false">MIN($G$1:$G$248)</f>
        <v>1226.30887361325</v>
      </c>
    </row>
    <row r="15" customFormat="false" ht="12.8" hidden="false" customHeight="false" outlineLevel="0" collapsed="false">
      <c r="B15" s="0" t="n">
        <v>520085</v>
      </c>
      <c r="C15" s="0" t="n">
        <v>5</v>
      </c>
      <c r="D15" s="0" t="n">
        <v>52</v>
      </c>
      <c r="E15" s="2" t="n">
        <f aca="false">VLOOKUP(B15,'10'!$B$2:$F$5570,4,0)</f>
        <v>-16.2514</v>
      </c>
      <c r="F15" s="2" t="n">
        <f aca="false">VLOOKUP(B15,'10'!$B$2:$F$5570,5,0)</f>
        <v>-49.9831</v>
      </c>
      <c r="G15" s="3" t="n">
        <f aca="false">VLOOKUP(B15,'10'!$B$2:$J$5570,6,0)</f>
        <v>6532.76415785</v>
      </c>
      <c r="H15" s="0" t="n">
        <f aca="false">IFERROR(IF(I15=K15,0,1),1)</f>
        <v>0</v>
      </c>
      <c r="I15" s="0" t="s">
        <v>5095</v>
      </c>
      <c r="K15" s="4" t="str">
        <f aca="false">VLOOKUP(I15,'[1]52-GO'!K$1:K$1048576,1,0)</f>
        <v>'Americano_Do_Brasil'</v>
      </c>
      <c r="N15" s="0" t="n">
        <v>6057</v>
      </c>
      <c r="Q15" s="0" t="s">
        <v>30</v>
      </c>
      <c r="R15" s="0" t="n">
        <f aca="false">MAX($G$1:$G$248)</f>
        <v>3208359.4417449</v>
      </c>
    </row>
    <row r="16" customFormat="false" ht="12.8" hidden="false" customHeight="false" outlineLevel="0" collapsed="false">
      <c r="B16" s="0" t="n">
        <v>520090</v>
      </c>
      <c r="C16" s="0" t="n">
        <v>5</v>
      </c>
      <c r="D16" s="0" t="n">
        <v>52</v>
      </c>
      <c r="E16" s="2" t="n">
        <f aca="false">VLOOKUP(B16,'10'!$B$2:$F$5570,4,0)</f>
        <v>-16.6151</v>
      </c>
      <c r="F16" s="2" t="n">
        <f aca="false">VLOOKUP(B16,'10'!$B$2:$F$5570,5,0)</f>
        <v>-51.0919</v>
      </c>
      <c r="G16" s="3" t="n">
        <f aca="false">VLOOKUP(B16,'10'!$B$2:$J$5570,6,0)</f>
        <v>3435.1748130679</v>
      </c>
      <c r="H16" s="0" t="n">
        <f aca="false">IFERROR(IF(I16=K16,0,1),1)</f>
        <v>0</v>
      </c>
      <c r="I16" s="0" t="s">
        <v>5096</v>
      </c>
      <c r="K16" s="4" t="str">
        <f aca="false">VLOOKUP(I16,'[1]52-GO'!K$1:K$1048576,1,0)</f>
        <v>'Amorinopolis'</v>
      </c>
      <c r="N16" s="0" t="n">
        <v>3185</v>
      </c>
      <c r="Q16" s="0" t="s">
        <v>32</v>
      </c>
      <c r="R16" s="0" t="n">
        <f aca="false">SUM($G$1:$G$248)</f>
        <v>10673162.5640017</v>
      </c>
    </row>
    <row r="17" customFormat="false" ht="12.8" hidden="false" customHeight="false" outlineLevel="0" collapsed="false">
      <c r="B17" s="0" t="n">
        <v>520110</v>
      </c>
      <c r="C17" s="0" t="n">
        <v>5</v>
      </c>
      <c r="D17" s="0" t="n">
        <v>52</v>
      </c>
      <c r="E17" s="2" t="n">
        <f aca="false">VLOOKUP(B17,'10'!$B$2:$F$5570,4,0)</f>
        <v>-16.3281</v>
      </c>
      <c r="F17" s="2" t="n">
        <f aca="false">VLOOKUP(B17,'10'!$B$2:$F$5570,5,0)</f>
        <v>-48.953</v>
      </c>
      <c r="G17" s="3" t="n">
        <f aca="false">VLOOKUP(B17,'10'!$B$2:$J$5570,6,0)</f>
        <v>411972.911569088</v>
      </c>
      <c r="H17" s="0" t="n">
        <f aca="false">IFERROR(IF(I17=K17,0,1),1)</f>
        <v>0</v>
      </c>
      <c r="I17" s="0" t="s">
        <v>5097</v>
      </c>
      <c r="K17" s="4" t="str">
        <f aca="false">VLOOKUP(I17,'[1]52-GO'!K$1:K$1048576,1,0)</f>
        <v>'Anapolis'</v>
      </c>
      <c r="N17" s="0" t="n">
        <v>381970</v>
      </c>
      <c r="Q17" s="0" t="s">
        <v>34</v>
      </c>
      <c r="R17" s="0" t="n">
        <f aca="false">COUNT($G$1:$G$248)</f>
        <v>247</v>
      </c>
    </row>
    <row r="18" customFormat="false" ht="12.8" hidden="false" customHeight="false" outlineLevel="0" collapsed="false">
      <c r="B18" s="0" t="n">
        <v>520120</v>
      </c>
      <c r="C18" s="0" t="n">
        <v>5</v>
      </c>
      <c r="D18" s="0" t="n">
        <v>52</v>
      </c>
      <c r="E18" s="2" t="n">
        <f aca="false">VLOOKUP(B18,'10'!$B$2:$F$5570,4,0)</f>
        <v>-18.3339</v>
      </c>
      <c r="F18" s="2" t="n">
        <f aca="false">VLOOKUP(B18,'10'!$B$2:$F$5570,5,0)</f>
        <v>-48.2204</v>
      </c>
      <c r="G18" s="3" t="n">
        <f aca="false">VLOOKUP(B18,'10'!$B$2:$J$5570,6,0)</f>
        <v>1226.30887361325</v>
      </c>
      <c r="H18" s="0" t="n">
        <f aca="false">IFERROR(IF(I18=K18,0,1),1)</f>
        <v>1</v>
      </c>
      <c r="I18" s="0" t="s">
        <v>5098</v>
      </c>
      <c r="K18" s="4" t="e">
        <f aca="false">VLOOKUP(I18,'[1]52-GO'!K$1:K$1048576,1,0)</f>
        <v>#N/A</v>
      </c>
      <c r="N18" s="0" t="n">
        <v>1137</v>
      </c>
    </row>
    <row r="19" customFormat="false" ht="12.8" hidden="false" customHeight="false" outlineLevel="0" collapsed="false">
      <c r="B19" s="0" t="n">
        <v>520130</v>
      </c>
      <c r="C19" s="0" t="n">
        <v>5</v>
      </c>
      <c r="D19" s="0" t="n">
        <v>52</v>
      </c>
      <c r="E19" s="2" t="n">
        <f aca="false">VLOOKUP(B19,'10'!$B$2:$F$5570,4,0)</f>
        <v>-16.4642</v>
      </c>
      <c r="F19" s="2" t="n">
        <f aca="false">VLOOKUP(B19,'10'!$B$2:$F$5570,5,0)</f>
        <v>-49.9617</v>
      </c>
      <c r="G19" s="3" t="n">
        <f aca="false">VLOOKUP(B19,'10'!$B$2:$J$5570,6,0)</f>
        <v>23422.8230503597</v>
      </c>
      <c r="H19" s="0" t="n">
        <f aca="false">IFERROR(IF(I19=K19,0,1),1)</f>
        <v>0</v>
      </c>
      <c r="I19" s="0" t="s">
        <v>5099</v>
      </c>
      <c r="K19" s="4" t="str">
        <f aca="false">VLOOKUP(I19,'[1]52-GO'!K$1:K$1048576,1,0)</f>
        <v>'Anicuns'</v>
      </c>
      <c r="N19" s="0" t="n">
        <v>21717</v>
      </c>
    </row>
    <row r="20" customFormat="false" ht="12.8" hidden="false" customHeight="false" outlineLevel="0" collapsed="false">
      <c r="B20" s="0" t="n">
        <v>520140</v>
      </c>
      <c r="C20" s="0" t="n">
        <v>5</v>
      </c>
      <c r="D20" s="0" t="n">
        <v>52</v>
      </c>
      <c r="E20" s="2" t="n">
        <f aca="false">VLOOKUP(B20,'10'!$B$2:$F$5570,4,0)</f>
        <v>-16.8198</v>
      </c>
      <c r="F20" s="2" t="n">
        <f aca="false">VLOOKUP(B20,'10'!$B$2:$F$5570,5,0)</f>
        <v>-49.2469</v>
      </c>
      <c r="G20" s="3" t="n">
        <f aca="false">VLOOKUP(B20,'10'!$B$2:$J$5570,6,0)</f>
        <v>610411.689695281</v>
      </c>
      <c r="H20" s="0" t="n">
        <f aca="false">IFERROR(IF(I20=K20,0,1),1)</f>
        <v>0</v>
      </c>
      <c r="I20" s="0" t="s">
        <v>5100</v>
      </c>
      <c r="K20" s="4" t="str">
        <f aca="false">VLOOKUP(I20,'[1]52-GO'!K$1:K$1048576,1,0)</f>
        <v>'Aparecida_De_Goiania'</v>
      </c>
      <c r="N20" s="0" t="n">
        <v>565957</v>
      </c>
    </row>
    <row r="21" customFormat="false" ht="12.8" hidden="false" customHeight="false" outlineLevel="0" collapsed="false">
      <c r="B21" s="0" t="n">
        <v>520145</v>
      </c>
      <c r="C21" s="0" t="n">
        <v>5</v>
      </c>
      <c r="D21" s="0" t="n">
        <v>52</v>
      </c>
      <c r="E21" s="2" t="n">
        <f aca="false">VLOOKUP(B21,'10'!$B$2:$F$5570,4,0)</f>
        <v>-18.2941</v>
      </c>
      <c r="F21" s="2" t="n">
        <f aca="false">VLOOKUP(B21,'10'!$B$2:$F$5570,5,0)</f>
        <v>-51.1516</v>
      </c>
      <c r="G21" s="3" t="n">
        <f aca="false">VLOOKUP(B21,'10'!$B$2:$J$5570,6,0)</f>
        <v>2668.32731162637</v>
      </c>
      <c r="H21" s="0" t="n">
        <f aca="false">IFERROR(IF(I21=K21,0,1),1)</f>
        <v>1</v>
      </c>
      <c r="I21" s="0" t="s">
        <v>5101</v>
      </c>
      <c r="K21" s="4" t="e">
        <f aca="false">VLOOKUP(I21,'[1]52-GO'!K$1:K$1048576,1,0)</f>
        <v>#N/A</v>
      </c>
      <c r="N21" s="0" t="n">
        <v>2474</v>
      </c>
    </row>
    <row r="22" customFormat="false" ht="12.8" hidden="false" customHeight="false" outlineLevel="0" collapsed="false">
      <c r="B22" s="0" t="n">
        <v>520150</v>
      </c>
      <c r="C22" s="0" t="n">
        <v>5</v>
      </c>
      <c r="D22" s="0" t="n">
        <v>52</v>
      </c>
      <c r="E22" s="2" t="n">
        <f aca="false">VLOOKUP(B22,'10'!$B$2:$F$5570,4,0)</f>
        <v>-18.9607</v>
      </c>
      <c r="F22" s="2" t="n">
        <f aca="false">VLOOKUP(B22,'10'!$B$2:$F$5570,5,0)</f>
        <v>-51.9232</v>
      </c>
      <c r="G22" s="3" t="n">
        <f aca="false">VLOOKUP(B22,'10'!$B$2:$J$5570,6,0)</f>
        <v>4489.99458298325</v>
      </c>
      <c r="H22" s="0" t="n">
        <f aca="false">IFERROR(IF(I22=K22,0,1),1)</f>
        <v>0</v>
      </c>
      <c r="I22" s="0" t="s">
        <v>5102</v>
      </c>
      <c r="K22" s="4" t="str">
        <f aca="false">VLOOKUP(I22,'[1]52-GO'!K$1:K$1048576,1,0)</f>
        <v>'Apore'</v>
      </c>
      <c r="N22" s="0" t="n">
        <v>4163</v>
      </c>
    </row>
    <row r="23" customFormat="false" ht="12.8" hidden="false" customHeight="false" outlineLevel="0" collapsed="false">
      <c r="B23" s="0" t="n">
        <v>520160</v>
      </c>
      <c r="C23" s="0" t="n">
        <v>5</v>
      </c>
      <c r="D23" s="0" t="n">
        <v>52</v>
      </c>
      <c r="E23" s="2" t="n">
        <f aca="false">VLOOKUP(B23,'10'!$B$2:$F$5570,4,0)</f>
        <v>-16.3563</v>
      </c>
      <c r="F23" s="2" t="n">
        <f aca="false">VLOOKUP(B23,'10'!$B$2:$F$5570,5,0)</f>
        <v>-49.6804</v>
      </c>
      <c r="G23" s="3" t="n">
        <f aca="false">VLOOKUP(B23,'10'!$B$2:$J$5570,6,0)</f>
        <v>3839.63024631765</v>
      </c>
      <c r="H23" s="0" t="n">
        <f aca="false">IFERROR(IF(I23=K23,0,1),1)</f>
        <v>0</v>
      </c>
      <c r="I23" s="0" t="s">
        <v>5103</v>
      </c>
      <c r="K23" s="4" t="str">
        <f aca="false">VLOOKUP(I23,'[1]52-GO'!K$1:K$1048576,1,0)</f>
        <v>'Aracu'</v>
      </c>
      <c r="N23" s="0" t="n">
        <v>3560</v>
      </c>
    </row>
    <row r="24" customFormat="false" ht="12.8" hidden="false" customHeight="false" outlineLevel="0" collapsed="false">
      <c r="B24" s="0" t="n">
        <v>520170</v>
      </c>
      <c r="C24" s="0" t="n">
        <v>5</v>
      </c>
      <c r="D24" s="0" t="n">
        <v>52</v>
      </c>
      <c r="E24" s="2" t="n">
        <f aca="false">VLOOKUP(B24,'10'!$B$2:$F$5570,4,0)</f>
        <v>-15.8955</v>
      </c>
      <c r="F24" s="2" t="n">
        <f aca="false">VLOOKUP(B24,'10'!$B$2:$F$5570,5,0)</f>
        <v>-52.2372</v>
      </c>
      <c r="G24" s="3" t="n">
        <f aca="false">VLOOKUP(B24,'10'!$B$2:$J$5570,6,0)</f>
        <v>21526.7359792848</v>
      </c>
      <c r="H24" s="0" t="n">
        <f aca="false">IFERROR(IF(I24=K24,0,1),1)</f>
        <v>0</v>
      </c>
      <c r="I24" s="0" t="s">
        <v>5104</v>
      </c>
      <c r="K24" s="4" t="str">
        <f aca="false">VLOOKUP(I24,'[1]52-GO'!K$1:K$1048576,1,0)</f>
        <v>'Aragarcas'</v>
      </c>
      <c r="N24" s="0" t="n">
        <v>19959</v>
      </c>
    </row>
    <row r="25" customFormat="false" ht="12.8" hidden="false" customHeight="false" outlineLevel="0" collapsed="false">
      <c r="B25" s="0" t="n">
        <v>520180</v>
      </c>
      <c r="C25" s="0" t="n">
        <v>5</v>
      </c>
      <c r="D25" s="0" t="n">
        <v>52</v>
      </c>
      <c r="E25" s="2" t="n">
        <f aca="false">VLOOKUP(B25,'10'!$B$2:$F$5570,4,0)</f>
        <v>-16.9087</v>
      </c>
      <c r="F25" s="2" t="n">
        <f aca="false">VLOOKUP(B25,'10'!$B$2:$F$5570,5,0)</f>
        <v>-49.4476</v>
      </c>
      <c r="G25" s="3" t="n">
        <f aca="false">VLOOKUP(B25,'10'!$B$2:$J$5570,6,0)</f>
        <v>10910.5897673453</v>
      </c>
      <c r="H25" s="0" t="n">
        <f aca="false">IFERROR(IF(I25=K25,0,1),1)</f>
        <v>0</v>
      </c>
      <c r="I25" s="0" t="s">
        <v>5105</v>
      </c>
      <c r="K25" s="4" t="str">
        <f aca="false">VLOOKUP(I25,'[1]52-GO'!K$1:K$1048576,1,0)</f>
        <v>'Aragoiania'</v>
      </c>
      <c r="N25" s="0" t="n">
        <v>10116</v>
      </c>
    </row>
    <row r="26" customFormat="false" ht="12.8" hidden="false" customHeight="false" outlineLevel="0" collapsed="false">
      <c r="B26" s="0" t="n">
        <v>520215</v>
      </c>
      <c r="C26" s="0" t="n">
        <v>5</v>
      </c>
      <c r="D26" s="0" t="n">
        <v>52</v>
      </c>
      <c r="E26" s="2" t="n">
        <f aca="false">VLOOKUP(B26,'10'!$B$2:$F$5570,4,0)</f>
        <v>-15.0909</v>
      </c>
      <c r="F26" s="2" t="n">
        <f aca="false">VLOOKUP(B26,'10'!$B$2:$F$5570,5,0)</f>
        <v>-50.6315</v>
      </c>
      <c r="G26" s="3" t="n">
        <f aca="false">VLOOKUP(B26,'10'!$B$2:$J$5570,6,0)</f>
        <v>8365.21690742688</v>
      </c>
      <c r="H26" s="0" t="n">
        <f aca="false">IFERROR(IF(I26=K26,0,1),1)</f>
        <v>0</v>
      </c>
      <c r="I26" s="0" t="s">
        <v>5106</v>
      </c>
      <c r="K26" s="4" t="str">
        <f aca="false">VLOOKUP(I26,'[1]52-GO'!K$1:K$1048576,1,0)</f>
        <v>'Araguapaz'</v>
      </c>
      <c r="N26" s="0" t="n">
        <v>7756</v>
      </c>
    </row>
    <row r="27" customFormat="false" ht="12.8" hidden="false" customHeight="false" outlineLevel="0" collapsed="false">
      <c r="B27" s="0" t="n">
        <v>520235</v>
      </c>
      <c r="C27" s="0" t="n">
        <v>5</v>
      </c>
      <c r="D27" s="0" t="n">
        <v>52</v>
      </c>
      <c r="E27" s="2" t="n">
        <f aca="false">VLOOKUP(B27,'10'!$B$2:$F$5570,4,0)</f>
        <v>-16.3837</v>
      </c>
      <c r="F27" s="2" t="n">
        <f aca="false">VLOOKUP(B27,'10'!$B$2:$F$5570,5,0)</f>
        <v>-51.5563</v>
      </c>
      <c r="G27" s="3" t="n">
        <f aca="false">VLOOKUP(B27,'10'!$B$2:$J$5570,6,0)</f>
        <v>2900.21509335623</v>
      </c>
      <c r="H27" s="0" t="n">
        <f aca="false">IFERROR(IF(I27=K27,0,1),1)</f>
        <v>0</v>
      </c>
      <c r="I27" s="0" t="s">
        <v>5107</v>
      </c>
      <c r="K27" s="4" t="str">
        <f aca="false">VLOOKUP(I27,'[1]52-GO'!K$1:K$1048576,1,0)</f>
        <v>'Arenopolis'</v>
      </c>
      <c r="N27" s="0" t="n">
        <v>2689</v>
      </c>
    </row>
    <row r="28" customFormat="false" ht="12.8" hidden="false" customHeight="false" outlineLevel="0" collapsed="false">
      <c r="B28" s="0" t="n">
        <v>520250</v>
      </c>
      <c r="C28" s="0" t="n">
        <v>5</v>
      </c>
      <c r="D28" s="0" t="n">
        <v>52</v>
      </c>
      <c r="E28" s="2" t="n">
        <f aca="false">VLOOKUP(B28,'10'!$B$2:$F$5570,4,0)</f>
        <v>-14.9166</v>
      </c>
      <c r="F28" s="2" t="n">
        <f aca="false">VLOOKUP(B28,'10'!$B$2:$F$5570,5,0)</f>
        <v>-51.075</v>
      </c>
      <c r="G28" s="3" t="n">
        <f aca="false">VLOOKUP(B28,'10'!$B$2:$J$5570,6,0)</f>
        <v>10391.8082649636</v>
      </c>
      <c r="H28" s="0" t="n">
        <f aca="false">IFERROR(IF(I28=K28,0,1),1)</f>
        <v>0</v>
      </c>
      <c r="I28" s="0" t="s">
        <v>5108</v>
      </c>
      <c r="K28" s="4" t="str">
        <f aca="false">VLOOKUP(I28,'[1]52-GO'!K$1:K$1048576,1,0)</f>
        <v>'Aruana'</v>
      </c>
      <c r="N28" s="0" t="n">
        <v>9635</v>
      </c>
    </row>
    <row r="29" customFormat="false" ht="12.8" hidden="false" customHeight="false" outlineLevel="0" collapsed="false">
      <c r="B29" s="0" t="n">
        <v>520260</v>
      </c>
      <c r="C29" s="0" t="n">
        <v>5</v>
      </c>
      <c r="D29" s="0" t="n">
        <v>52</v>
      </c>
      <c r="E29" s="2" t="n">
        <f aca="false">VLOOKUP(B29,'10'!$B$2:$F$5570,4,0)</f>
        <v>-16.6773</v>
      </c>
      <c r="F29" s="2" t="n">
        <f aca="false">VLOOKUP(B29,'10'!$B$2:$F$5570,5,0)</f>
        <v>-50.4641</v>
      </c>
      <c r="G29" s="3" t="n">
        <f aca="false">VLOOKUP(B29,'10'!$B$2:$J$5570,6,0)</f>
        <v>3434.0962652459</v>
      </c>
      <c r="H29" s="0" t="n">
        <f aca="false">IFERROR(IF(I29=K29,0,1),1)</f>
        <v>1</v>
      </c>
      <c r="I29" s="0" t="s">
        <v>5109</v>
      </c>
      <c r="K29" s="4" t="e">
        <f aca="false">VLOOKUP(I29,'[1]52-GO'!K$1:K$1048576,1,0)</f>
        <v>#N/A</v>
      </c>
      <c r="N29" s="0" t="n">
        <v>3184</v>
      </c>
    </row>
    <row r="30" customFormat="false" ht="12.8" hidden="false" customHeight="false" outlineLevel="0" collapsed="false">
      <c r="B30" s="0" t="n">
        <v>520280</v>
      </c>
      <c r="C30" s="0" t="n">
        <v>5</v>
      </c>
      <c r="D30" s="0" t="n">
        <v>52</v>
      </c>
      <c r="E30" s="2" t="n">
        <f aca="false">VLOOKUP(B30,'10'!$B$2:$F$5570,4,0)</f>
        <v>-16.4672</v>
      </c>
      <c r="F30" s="2" t="n">
        <f aca="false">VLOOKUP(B30,'10'!$B$2:$F$5570,5,0)</f>
        <v>-49.7579</v>
      </c>
      <c r="G30" s="3" t="n">
        <f aca="false">VLOOKUP(B30,'10'!$B$2:$J$5570,6,0)</f>
        <v>2615.4784683484</v>
      </c>
      <c r="H30" s="0" t="n">
        <f aca="false">IFERROR(IF(I30=K30,0,1),1)</f>
        <v>0</v>
      </c>
      <c r="I30" s="0" t="s">
        <v>5110</v>
      </c>
      <c r="K30" s="4" t="str">
        <f aca="false">VLOOKUP(I30,'[1]52-GO'!K$1:K$1048576,1,0)</f>
        <v>'Avelinopolis'</v>
      </c>
      <c r="N30" s="0" t="n">
        <v>2425</v>
      </c>
    </row>
    <row r="31" customFormat="false" ht="12.8" hidden="false" customHeight="false" outlineLevel="0" collapsed="false">
      <c r="B31" s="0" t="n">
        <v>520310</v>
      </c>
      <c r="C31" s="0" t="n">
        <v>5</v>
      </c>
      <c r="D31" s="0" t="n">
        <v>52</v>
      </c>
      <c r="E31" s="2" t="n">
        <f aca="false">VLOOKUP(B31,'10'!$B$2:$F$5570,4,0)</f>
        <v>-16.1966</v>
      </c>
      <c r="F31" s="2" t="n">
        <f aca="false">VLOOKUP(B31,'10'!$B$2:$F$5570,5,0)</f>
        <v>-52.5393</v>
      </c>
      <c r="G31" s="3" t="n">
        <f aca="false">VLOOKUP(B31,'10'!$B$2:$J$5570,6,0)</f>
        <v>5384.11072742071</v>
      </c>
      <c r="H31" s="0" t="n">
        <f aca="false">IFERROR(IF(I31=K31,0,1),1)</f>
        <v>1</v>
      </c>
      <c r="I31" s="0" t="s">
        <v>5111</v>
      </c>
      <c r="K31" s="4" t="e">
        <f aca="false">VLOOKUP(I31,'[1]52-GO'!K$1:K$1048576,1,0)</f>
        <v>#N/A</v>
      </c>
      <c r="N31" s="0" t="n">
        <v>4992</v>
      </c>
    </row>
    <row r="32" customFormat="false" ht="12.8" hidden="false" customHeight="false" outlineLevel="0" collapsed="false">
      <c r="B32" s="0" t="n">
        <v>520320</v>
      </c>
      <c r="C32" s="0" t="n">
        <v>5</v>
      </c>
      <c r="D32" s="0" t="n">
        <v>52</v>
      </c>
      <c r="E32" s="2" t="n">
        <f aca="false">VLOOKUP(B32,'10'!$B$2:$F$5570,4,0)</f>
        <v>-14.9658</v>
      </c>
      <c r="F32" s="2" t="n">
        <f aca="false">VLOOKUP(B32,'10'!$B$2:$F$5570,5,0)</f>
        <v>-48.9086</v>
      </c>
      <c r="G32" s="3" t="n">
        <f aca="false">VLOOKUP(B32,'10'!$B$2:$J$5570,6,0)</f>
        <v>11779.8993118768</v>
      </c>
      <c r="H32" s="0" t="n">
        <f aca="false">IFERROR(IF(I32=K32,0,1),1)</f>
        <v>0</v>
      </c>
      <c r="I32" s="0" t="s">
        <v>1818</v>
      </c>
      <c r="K32" s="4" t="str">
        <f aca="false">VLOOKUP(I32,'[1]52-GO'!K$1:K$1048576,1,0)</f>
        <v>'Barro_Alto'</v>
      </c>
      <c r="N32" s="0" t="n">
        <v>10922</v>
      </c>
    </row>
    <row r="33" customFormat="false" ht="12.8" hidden="false" customHeight="false" outlineLevel="0" collapsed="false">
      <c r="B33" s="0" t="n">
        <v>520330</v>
      </c>
      <c r="C33" s="0" t="n">
        <v>5</v>
      </c>
      <c r="D33" s="0" t="n">
        <v>52</v>
      </c>
      <c r="E33" s="2" t="n">
        <f aca="false">VLOOKUP(B33,'10'!$B$2:$F$5570,4,0)</f>
        <v>-16.9693</v>
      </c>
      <c r="F33" s="2" t="n">
        <f aca="false">VLOOKUP(B33,'10'!$B$2:$F$5570,5,0)</f>
        <v>-48.9513</v>
      </c>
      <c r="G33" s="3" t="n">
        <f aca="false">VLOOKUP(B33,'10'!$B$2:$J$5570,6,0)</f>
        <v>31761.0762622366</v>
      </c>
      <c r="H33" s="0" t="n">
        <f aca="false">IFERROR(IF(I33=K33,0,1),1)</f>
        <v>0</v>
      </c>
      <c r="I33" s="0" t="s">
        <v>5112</v>
      </c>
      <c r="K33" s="4" t="str">
        <f aca="false">VLOOKUP(I33,'[1]52-GO'!K$1:K$1048576,1,0)</f>
        <v>'Bela_Vista_De_Goias'</v>
      </c>
      <c r="N33" s="0" t="n">
        <v>29448</v>
      </c>
    </row>
    <row r="34" customFormat="false" ht="12.8" hidden="false" customHeight="false" outlineLevel="0" collapsed="false">
      <c r="B34" s="0" t="n">
        <v>520340</v>
      </c>
      <c r="C34" s="0" t="n">
        <v>5</v>
      </c>
      <c r="D34" s="0" t="n">
        <v>52</v>
      </c>
      <c r="E34" s="2" t="n">
        <f aca="false">VLOOKUP(B34,'10'!$B$2:$F$5570,4,0)</f>
        <v>-16.2063</v>
      </c>
      <c r="F34" s="2" t="n">
        <f aca="false">VLOOKUP(B34,'10'!$B$2:$F$5570,5,0)</f>
        <v>-52.1728</v>
      </c>
      <c r="G34" s="3" t="n">
        <f aca="false">VLOOKUP(B34,'10'!$B$2:$J$5570,6,0)</f>
        <v>9505.24195528019</v>
      </c>
      <c r="H34" s="0" t="n">
        <f aca="false">IFERROR(IF(I34=K34,0,1),1)</f>
        <v>0</v>
      </c>
      <c r="I34" s="0" t="s">
        <v>5113</v>
      </c>
      <c r="K34" s="4" t="str">
        <f aca="false">VLOOKUP(I34,'[1]52-GO'!K$1:K$1048576,1,0)</f>
        <v>'Bom_Jardim_De_Goias'</v>
      </c>
      <c r="N34" s="0" t="n">
        <v>8813</v>
      </c>
    </row>
    <row r="35" customFormat="false" ht="12.8" hidden="false" customHeight="false" outlineLevel="0" collapsed="false">
      <c r="B35" s="0" t="n">
        <v>520350</v>
      </c>
      <c r="C35" s="0" t="n">
        <v>5</v>
      </c>
      <c r="D35" s="0" t="n">
        <v>52</v>
      </c>
      <c r="E35" s="2" t="n">
        <f aca="false">VLOOKUP(B35,'10'!$B$2:$F$5570,4,0)</f>
        <v>-18.2173</v>
      </c>
      <c r="F35" s="2" t="n">
        <f aca="false">VLOOKUP(B35,'10'!$B$2:$F$5570,5,0)</f>
        <v>-49.74</v>
      </c>
      <c r="G35" s="3" t="n">
        <f aca="false">VLOOKUP(B35,'10'!$B$2:$J$5570,6,0)</f>
        <v>26722.1008378557</v>
      </c>
      <c r="H35" s="0" t="n">
        <f aca="false">IFERROR(IF(I35=K35,0,1),1)</f>
        <v>0</v>
      </c>
      <c r="I35" s="0" t="s">
        <v>5114</v>
      </c>
      <c r="K35" s="4" t="str">
        <f aca="false">VLOOKUP(I35,'[1]52-GO'!K$1:K$1048576,1,0)</f>
        <v>'Bom_Jesus_De_Goias'</v>
      </c>
      <c r="N35" s="0" t="n">
        <v>24776</v>
      </c>
    </row>
    <row r="36" customFormat="false" ht="12.8" hidden="false" customHeight="false" outlineLevel="0" collapsed="false">
      <c r="B36" s="0" t="n">
        <v>520355</v>
      </c>
      <c r="C36" s="0" t="n">
        <v>5</v>
      </c>
      <c r="D36" s="0" t="n">
        <v>52</v>
      </c>
      <c r="E36" s="2" t="n">
        <f aca="false">VLOOKUP(B36,'10'!$B$2:$F$5570,4,0)</f>
        <v>-16.6173</v>
      </c>
      <c r="F36" s="2" t="n">
        <f aca="false">VLOOKUP(B36,'10'!$B$2:$F$5570,5,0)</f>
        <v>-48.9616</v>
      </c>
      <c r="G36" s="3" t="n">
        <f aca="false">VLOOKUP(B36,'10'!$B$2:$J$5570,6,0)</f>
        <v>10233.2617351297</v>
      </c>
      <c r="H36" s="0" t="n">
        <f aca="false">IFERROR(IF(I36=K36,0,1),1)</f>
        <v>1</v>
      </c>
      <c r="I36" s="0" t="s">
        <v>5115</v>
      </c>
      <c r="K36" s="4" t="e">
        <f aca="false">VLOOKUP(I36,'[1]52-GO'!K$1:K$1048576,1,0)</f>
        <v>#N/A</v>
      </c>
      <c r="N36" s="0" t="n">
        <v>9488</v>
      </c>
    </row>
    <row r="37" customFormat="false" ht="12.8" hidden="false" customHeight="false" outlineLevel="0" collapsed="false">
      <c r="B37" s="0" t="n">
        <v>520357</v>
      </c>
      <c r="C37" s="0" t="n">
        <v>5</v>
      </c>
      <c r="D37" s="0" t="n">
        <v>52</v>
      </c>
      <c r="E37" s="2" t="n">
        <f aca="false">VLOOKUP(B37,'10'!$B$2:$F$5570,4,0)</f>
        <v>-13.6329</v>
      </c>
      <c r="F37" s="2" t="n">
        <f aca="false">VLOOKUP(B37,'10'!$B$2:$F$5570,5,0)</f>
        <v>-49.8106</v>
      </c>
      <c r="G37" s="3" t="n">
        <f aca="false">VLOOKUP(B37,'10'!$B$2:$J$5570,6,0)</f>
        <v>4655.01239974915</v>
      </c>
      <c r="H37" s="0" t="n">
        <f aca="false">IFERROR(IF(I37=K37,0,1),1)</f>
        <v>1</v>
      </c>
      <c r="I37" s="0" t="s">
        <v>5116</v>
      </c>
      <c r="K37" s="4" t="e">
        <f aca="false">VLOOKUP(I37,'[1]52-GO'!K$1:K$1048576,1,0)</f>
        <v>#N/A</v>
      </c>
      <c r="N37" s="0" t="n">
        <v>4316</v>
      </c>
    </row>
    <row r="38" customFormat="false" ht="12.8" hidden="false" customHeight="false" outlineLevel="0" collapsed="false">
      <c r="B38" s="0" t="n">
        <v>520360</v>
      </c>
      <c r="C38" s="0" t="n">
        <v>5</v>
      </c>
      <c r="D38" s="0" t="n">
        <v>52</v>
      </c>
      <c r="E38" s="2" t="n">
        <f aca="false">VLOOKUP(B38,'10'!$B$2:$F$5570,4,0)</f>
        <v>-16.4281</v>
      </c>
      <c r="F38" s="2" t="n">
        <f aca="false">VLOOKUP(B38,'10'!$B$2:$F$5570,5,0)</f>
        <v>-49.3863</v>
      </c>
      <c r="G38" s="3" t="n">
        <f aca="false">VLOOKUP(B38,'10'!$B$2:$J$5570,6,0)</f>
        <v>3946.40648069559</v>
      </c>
      <c r="H38" s="0" t="n">
        <f aca="false">IFERROR(IF(I38=K38,0,1),1)</f>
        <v>1</v>
      </c>
      <c r="I38" s="0" t="s">
        <v>5117</v>
      </c>
      <c r="K38" s="4" t="e">
        <f aca="false">VLOOKUP(I38,'[1]52-GO'!K$1:K$1048576,1,0)</f>
        <v>#N/A</v>
      </c>
      <c r="N38" s="0" t="n">
        <v>3659</v>
      </c>
    </row>
    <row r="39" customFormat="false" ht="12.8" hidden="false" customHeight="false" outlineLevel="0" collapsed="false">
      <c r="B39" s="0" t="n">
        <v>520380</v>
      </c>
      <c r="C39" s="0" t="n">
        <v>5</v>
      </c>
      <c r="D39" s="0" t="n">
        <v>52</v>
      </c>
      <c r="E39" s="2" t="n">
        <f aca="false">VLOOKUP(B39,'10'!$B$2:$F$5570,4,0)</f>
        <v>-15.2428</v>
      </c>
      <c r="F39" s="2" t="n">
        <f aca="false">VLOOKUP(B39,'10'!$B$2:$F$5570,5,0)</f>
        <v>-51.1602</v>
      </c>
      <c r="G39" s="3" t="n">
        <f aca="false">VLOOKUP(B39,'10'!$B$2:$J$5570,6,0)</f>
        <v>6213.5140025382</v>
      </c>
      <c r="H39" s="0" t="n">
        <f aca="false">IFERROR(IF(I39=K39,0,1),1)</f>
        <v>0</v>
      </c>
      <c r="I39" s="0" t="s">
        <v>5118</v>
      </c>
      <c r="K39" s="4" t="str">
        <f aca="false">VLOOKUP(I39,'[1]52-GO'!K$1:K$1048576,1,0)</f>
        <v>'Britania'</v>
      </c>
      <c r="N39" s="0" t="n">
        <v>5761</v>
      </c>
    </row>
    <row r="40" customFormat="false" ht="12.8" hidden="false" customHeight="false" outlineLevel="0" collapsed="false">
      <c r="B40" s="0" t="n">
        <v>520390</v>
      </c>
      <c r="C40" s="0" t="n">
        <v>5</v>
      </c>
      <c r="D40" s="0" t="n">
        <v>52</v>
      </c>
      <c r="E40" s="2" t="n">
        <f aca="false">VLOOKUP(B40,'10'!$B$2:$F$5570,4,0)</f>
        <v>-18.1378</v>
      </c>
      <c r="F40" s="2" t="n">
        <f aca="false">VLOOKUP(B40,'10'!$B$2:$F$5570,5,0)</f>
        <v>-49.0404</v>
      </c>
      <c r="G40" s="3" t="n">
        <f aca="false">VLOOKUP(B40,'10'!$B$2:$J$5570,6,0)</f>
        <v>10173.9416049198</v>
      </c>
      <c r="H40" s="0" t="n">
        <f aca="false">IFERROR(IF(I40=K40,0,1),1)</f>
        <v>0</v>
      </c>
      <c r="I40" s="0" t="s">
        <v>5119</v>
      </c>
      <c r="K40" s="4" t="str">
        <f aca="false">VLOOKUP(I40,'[1]52-GO'!K$1:K$1048576,1,0)</f>
        <v>'Buriti_Alegre'</v>
      </c>
      <c r="N40" s="0" t="n">
        <v>9433</v>
      </c>
    </row>
    <row r="41" customFormat="false" ht="12.8" hidden="false" customHeight="false" outlineLevel="0" collapsed="false">
      <c r="B41" s="0" t="n">
        <v>520393</v>
      </c>
      <c r="C41" s="0" t="n">
        <v>5</v>
      </c>
      <c r="D41" s="0" t="n">
        <v>52</v>
      </c>
      <c r="E41" s="2" t="n">
        <f aca="false">VLOOKUP(B41,'10'!$B$2:$F$5570,4,0)</f>
        <v>-16.1792</v>
      </c>
      <c r="F41" s="2" t="n">
        <f aca="false">VLOOKUP(B41,'10'!$B$2:$F$5570,5,0)</f>
        <v>-50.4302</v>
      </c>
      <c r="G41" s="3" t="n">
        <f aca="false">VLOOKUP(B41,'10'!$B$2:$J$5570,6,0)</f>
        <v>2697.44810282035</v>
      </c>
      <c r="H41" s="0" t="n">
        <f aca="false">IFERROR(IF(I41=K41,0,1),1)</f>
        <v>0</v>
      </c>
      <c r="I41" s="0" t="s">
        <v>5120</v>
      </c>
      <c r="K41" s="4" t="str">
        <f aca="false">VLOOKUP(I41,'[1]52-GO'!K$1:K$1048576,1,0)</f>
        <v>'Buriti_De_Goias'</v>
      </c>
      <c r="N41" s="0" t="n">
        <v>2501</v>
      </c>
    </row>
    <row r="42" customFormat="false" ht="12.8" hidden="false" customHeight="false" outlineLevel="0" collapsed="false">
      <c r="B42" s="0" t="n">
        <v>520396</v>
      </c>
      <c r="C42" s="0" t="n">
        <v>5</v>
      </c>
      <c r="D42" s="0" t="n">
        <v>52</v>
      </c>
      <c r="E42" s="2" t="n">
        <f aca="false">VLOOKUP(B42,'10'!$B$2:$F$5570,4,0)</f>
        <v>-14.4772</v>
      </c>
      <c r="F42" s="2" t="n">
        <f aca="false">VLOOKUP(B42,'10'!$B$2:$F$5570,5,0)</f>
        <v>-46.4076</v>
      </c>
      <c r="G42" s="3" t="n">
        <f aca="false">VLOOKUP(B42,'10'!$B$2:$J$5570,6,0)</f>
        <v>3561.36490824182</v>
      </c>
      <c r="H42" s="0" t="n">
        <f aca="false">IFERROR(IF(I42=K42,0,1),1)</f>
        <v>1</v>
      </c>
      <c r="I42" s="0" t="s">
        <v>5121</v>
      </c>
      <c r="K42" s="4" t="e">
        <f aca="false">VLOOKUP(I42,'[1]52-GO'!K$1:K$1048576,1,0)</f>
        <v>#N/A</v>
      </c>
      <c r="N42" s="0" t="n">
        <v>3302</v>
      </c>
    </row>
    <row r="43" customFormat="false" ht="12.8" hidden="false" customHeight="false" outlineLevel="0" collapsed="false">
      <c r="B43" s="0" t="n">
        <v>520400</v>
      </c>
      <c r="C43" s="0" t="n">
        <v>5</v>
      </c>
      <c r="D43" s="0" t="n">
        <v>52</v>
      </c>
      <c r="E43" s="2" t="n">
        <f aca="false">VLOOKUP(B43,'10'!$B$2:$F$5570,4,0)</f>
        <v>-15.7995</v>
      </c>
      <c r="F43" s="2" t="n">
        <f aca="false">VLOOKUP(B43,'10'!$B$2:$F$5570,5,0)</f>
        <v>-46.9265</v>
      </c>
      <c r="G43" s="3" t="n">
        <f aca="false">VLOOKUP(B43,'10'!$B$2:$J$5570,6,0)</f>
        <v>8562.59115885276</v>
      </c>
      <c r="H43" s="0" t="n">
        <f aca="false">IFERROR(IF(I43=K43,0,1),1)</f>
        <v>0</v>
      </c>
      <c r="I43" s="0" t="s">
        <v>5122</v>
      </c>
      <c r="K43" s="4" t="str">
        <f aca="false">VLOOKUP(I43,'[1]52-GO'!K$1:K$1048576,1,0)</f>
        <v>'Cabeceiras'</v>
      </c>
      <c r="N43" s="0" t="n">
        <v>7939</v>
      </c>
    </row>
    <row r="44" customFormat="false" ht="12.8" hidden="false" customHeight="false" outlineLevel="0" collapsed="false">
      <c r="B44" s="0" t="n">
        <v>520410</v>
      </c>
      <c r="C44" s="0" t="n">
        <v>5</v>
      </c>
      <c r="D44" s="0" t="n">
        <v>52</v>
      </c>
      <c r="E44" s="2" t="n">
        <f aca="false">VLOOKUP(B44,'10'!$B$2:$F$5570,4,0)</f>
        <v>-18.7618</v>
      </c>
      <c r="F44" s="2" t="n">
        <f aca="false">VLOOKUP(B44,'10'!$B$2:$F$5570,5,0)</f>
        <v>-50.9432</v>
      </c>
      <c r="G44" s="3" t="n">
        <f aca="false">VLOOKUP(B44,'10'!$B$2:$J$5570,6,0)</f>
        <v>13262.9025671259</v>
      </c>
      <c r="H44" s="0" t="n">
        <f aca="false">IFERROR(IF(I44=K44,0,1),1)</f>
        <v>0</v>
      </c>
      <c r="I44" s="0" t="s">
        <v>5123</v>
      </c>
      <c r="K44" s="4" t="str">
        <f aca="false">VLOOKUP(I44,'[1]52-GO'!K$1:K$1048576,1,0)</f>
        <v>'Cachoeira_Alta'</v>
      </c>
      <c r="N44" s="0" t="n">
        <v>12297</v>
      </c>
    </row>
    <row r="45" customFormat="false" ht="12.8" hidden="false" customHeight="false" outlineLevel="0" collapsed="false">
      <c r="B45" s="0" t="n">
        <v>520420</v>
      </c>
      <c r="C45" s="0" t="n">
        <v>5</v>
      </c>
      <c r="D45" s="0" t="n">
        <v>52</v>
      </c>
      <c r="E45" s="2" t="n">
        <f aca="false">VLOOKUP(B45,'10'!$B$2:$F$5570,4,0)</f>
        <v>-16.6635</v>
      </c>
      <c r="F45" s="2" t="n">
        <f aca="false">VLOOKUP(B45,'10'!$B$2:$F$5570,5,0)</f>
        <v>-50.646</v>
      </c>
      <c r="G45" s="3" t="n">
        <f aca="false">VLOOKUP(B45,'10'!$B$2:$J$5570,6,0)</f>
        <v>1467.9035857411</v>
      </c>
      <c r="H45" s="0" t="n">
        <f aca="false">IFERROR(IF(I45=K45,0,1),1)</f>
        <v>1</v>
      </c>
      <c r="I45" s="0" t="s">
        <v>5124</v>
      </c>
      <c r="K45" s="4" t="e">
        <f aca="false">VLOOKUP(I45,'[1]52-GO'!K$1:K$1048576,1,0)</f>
        <v>#N/A</v>
      </c>
      <c r="N45" s="0" t="n">
        <v>1361</v>
      </c>
    </row>
    <row r="46" customFormat="false" ht="12.8" hidden="false" customHeight="false" outlineLevel="0" collapsed="false">
      <c r="B46" s="0" t="n">
        <v>520425</v>
      </c>
      <c r="C46" s="0" t="n">
        <v>5</v>
      </c>
      <c r="D46" s="0" t="n">
        <v>52</v>
      </c>
      <c r="E46" s="2" t="n">
        <f aca="false">VLOOKUP(B46,'10'!$B$2:$F$5570,4,0)</f>
        <v>-18.4859</v>
      </c>
      <c r="F46" s="2" t="n">
        <f aca="false">VLOOKUP(B46,'10'!$B$2:$F$5570,5,0)</f>
        <v>-49.4766</v>
      </c>
      <c r="G46" s="3" t="n">
        <f aca="false">VLOOKUP(B46,'10'!$B$2:$J$5570,6,0)</f>
        <v>8738.39445383866</v>
      </c>
      <c r="H46" s="0" t="n">
        <f aca="false">IFERROR(IF(I46=K46,0,1),1)</f>
        <v>0</v>
      </c>
      <c r="I46" s="0" t="s">
        <v>2278</v>
      </c>
      <c r="K46" s="4" t="str">
        <f aca="false">VLOOKUP(I46,'[1]52-GO'!K$1:K$1048576,1,0)</f>
        <v>'Cachoeira_Dourada'</v>
      </c>
      <c r="N46" s="0" t="n">
        <v>8102</v>
      </c>
    </row>
    <row r="47" customFormat="false" ht="12.8" hidden="false" customHeight="false" outlineLevel="0" collapsed="false">
      <c r="B47" s="0" t="n">
        <v>520430</v>
      </c>
      <c r="C47" s="0" t="n">
        <v>5</v>
      </c>
      <c r="D47" s="0" t="n">
        <v>52</v>
      </c>
      <c r="E47" s="2" t="n">
        <f aca="false">VLOOKUP(B47,'10'!$B$2:$F$5570,4,0)</f>
        <v>-18.5594</v>
      </c>
      <c r="F47" s="2" t="n">
        <f aca="false">VLOOKUP(B47,'10'!$B$2:$F$5570,5,0)</f>
        <v>-51.1328</v>
      </c>
      <c r="G47" s="3" t="n">
        <f aca="false">VLOOKUP(B47,'10'!$B$2:$J$5570,6,0)</f>
        <v>16979.5783617356</v>
      </c>
      <c r="H47" s="0" t="n">
        <f aca="false">IFERROR(IF(I47=K47,0,1),1)</f>
        <v>0</v>
      </c>
      <c r="I47" s="0" t="s">
        <v>5125</v>
      </c>
      <c r="K47" s="4" t="str">
        <f aca="false">VLOOKUP(I47,'[1]52-GO'!K$1:K$1048576,1,0)</f>
        <v>'Cacu'</v>
      </c>
      <c r="N47" s="0" t="n">
        <v>15743</v>
      </c>
    </row>
    <row r="48" customFormat="false" ht="12.8" hidden="false" customHeight="false" outlineLevel="0" collapsed="false">
      <c r="B48" s="0" t="n">
        <v>520440</v>
      </c>
      <c r="C48" s="0" t="n">
        <v>5</v>
      </c>
      <c r="D48" s="0" t="n">
        <v>52</v>
      </c>
      <c r="E48" s="2" t="n">
        <f aca="false">VLOOKUP(B48,'10'!$B$2:$F$5570,4,0)</f>
        <v>-16.9539</v>
      </c>
      <c r="F48" s="2" t="n">
        <f aca="false">VLOOKUP(B48,'10'!$B$2:$F$5570,5,0)</f>
        <v>-51.8091</v>
      </c>
      <c r="G48" s="3" t="n">
        <f aca="false">VLOOKUP(B48,'10'!$B$2:$J$5570,6,0)</f>
        <v>20185.0224887177</v>
      </c>
      <c r="H48" s="0" t="n">
        <f aca="false">IFERROR(IF(I48=K48,0,1),1)</f>
        <v>0</v>
      </c>
      <c r="I48" s="0" t="s">
        <v>5126</v>
      </c>
      <c r="K48" s="4" t="str">
        <f aca="false">VLOOKUP(I48,'[1]52-GO'!K$1:K$1048576,1,0)</f>
        <v>'Caiaponia'</v>
      </c>
      <c r="N48" s="0" t="n">
        <v>18715</v>
      </c>
    </row>
    <row r="49" customFormat="false" ht="12.8" hidden="false" customHeight="false" outlineLevel="0" collapsed="false">
      <c r="B49" s="0" t="n">
        <v>520450</v>
      </c>
      <c r="C49" s="0" t="n">
        <v>5</v>
      </c>
      <c r="D49" s="0" t="n">
        <v>52</v>
      </c>
      <c r="E49" s="2" t="n">
        <f aca="false">VLOOKUP(B49,'10'!$B$2:$F$5570,4,0)</f>
        <v>-17.7441</v>
      </c>
      <c r="F49" s="2" t="n">
        <f aca="false">VLOOKUP(B49,'10'!$B$2:$F$5570,5,0)</f>
        <v>-48.6246</v>
      </c>
      <c r="G49" s="3" t="n">
        <f aca="false">VLOOKUP(B49,'10'!$B$2:$J$5570,6,0)</f>
        <v>96084.5898184552</v>
      </c>
      <c r="H49" s="0" t="n">
        <f aca="false">IFERROR(IF(I49=K49,0,1),1)</f>
        <v>0</v>
      </c>
      <c r="I49" s="0" t="s">
        <v>5127</v>
      </c>
      <c r="K49" s="4" t="str">
        <f aca="false">VLOOKUP(I49,'[1]52-GO'!K$1:K$1048576,1,0)</f>
        <v>'Caldas_Novas'</v>
      </c>
      <c r="N49" s="0" t="n">
        <v>89087</v>
      </c>
    </row>
    <row r="50" customFormat="false" ht="12.8" hidden="false" customHeight="false" outlineLevel="0" collapsed="false">
      <c r="B50" s="0" t="n">
        <v>520455</v>
      </c>
      <c r="C50" s="0" t="n">
        <v>5</v>
      </c>
      <c r="D50" s="0" t="n">
        <v>52</v>
      </c>
      <c r="E50" s="2" t="n">
        <f aca="false">VLOOKUP(B50,'10'!$B$2:$F$5570,4,0)</f>
        <v>-16.7117</v>
      </c>
      <c r="F50" s="2" t="n">
        <f aca="false">VLOOKUP(B50,'10'!$B$2:$F$5570,5,0)</f>
        <v>-49.0013</v>
      </c>
      <c r="G50" s="3" t="n">
        <f aca="false">VLOOKUP(B50,'10'!$B$2:$J$5570,6,0)</f>
        <v>4054.26126289552</v>
      </c>
      <c r="H50" s="0" t="n">
        <f aca="false">IFERROR(IF(I50=K50,0,1),1)</f>
        <v>1</v>
      </c>
      <c r="I50" s="0" t="s">
        <v>5128</v>
      </c>
      <c r="K50" s="4" t="e">
        <f aca="false">VLOOKUP(I50,'[1]52-GO'!K$1:K$1048576,1,0)</f>
        <v>#N/A</v>
      </c>
      <c r="N50" s="0" t="n">
        <v>3759</v>
      </c>
    </row>
    <row r="51" customFormat="false" ht="12.8" hidden="false" customHeight="false" outlineLevel="0" collapsed="false">
      <c r="B51" s="0" t="n">
        <v>520460</v>
      </c>
      <c r="C51" s="0" t="n">
        <v>5</v>
      </c>
      <c r="D51" s="0" t="n">
        <v>52</v>
      </c>
      <c r="E51" s="2" t="n">
        <f aca="false">VLOOKUP(B51,'10'!$B$2:$F$5570,4,0)</f>
        <v>-16.7624</v>
      </c>
      <c r="F51" s="2" t="n">
        <f aca="false">VLOOKUP(B51,'10'!$B$2:$F$5570,5,0)</f>
        <v>-49.695</v>
      </c>
      <c r="G51" s="3" t="n">
        <f aca="false">VLOOKUP(B51,'10'!$B$2:$J$5570,6,0)</f>
        <v>3893.55763741762</v>
      </c>
      <c r="H51" s="0" t="n">
        <f aca="false">IFERROR(IF(I51=K51,0,1),1)</f>
        <v>1</v>
      </c>
      <c r="I51" s="0" t="s">
        <v>5129</v>
      </c>
      <c r="K51" s="4" t="e">
        <f aca="false">VLOOKUP(I51,'[1]52-GO'!K$1:K$1048576,1,0)</f>
        <v>#N/A</v>
      </c>
      <c r="N51" s="0" t="n">
        <v>3610</v>
      </c>
    </row>
    <row r="52" customFormat="false" ht="12.8" hidden="false" customHeight="false" outlineLevel="0" collapsed="false">
      <c r="B52" s="0" t="n">
        <v>520465</v>
      </c>
      <c r="C52" s="0" t="n">
        <v>5</v>
      </c>
      <c r="D52" s="0" t="n">
        <v>52</v>
      </c>
      <c r="E52" s="2" t="n">
        <f aca="false">VLOOKUP(B52,'10'!$B$2:$F$5570,4,0)</f>
        <v>-13.787</v>
      </c>
      <c r="F52" s="2" t="n">
        <f aca="false">VLOOKUP(B52,'10'!$B$2:$F$5570,5,0)</f>
        <v>-48.5704</v>
      </c>
      <c r="G52" s="3" t="n">
        <f aca="false">VLOOKUP(B52,'10'!$B$2:$J$5570,6,0)</f>
        <v>3935.62100247559</v>
      </c>
      <c r="H52" s="0" t="n">
        <f aca="false">IFERROR(IF(I52=K52,0,1),1)</f>
        <v>0</v>
      </c>
      <c r="I52" s="0" t="s">
        <v>5130</v>
      </c>
      <c r="K52" s="4" t="str">
        <f aca="false">VLOOKUP(I52,'[1]52-GO'!K$1:K$1048576,1,0)</f>
        <v>'Campinacu'</v>
      </c>
      <c r="N52" s="0" t="n">
        <v>3649</v>
      </c>
    </row>
    <row r="53" customFormat="false" ht="12.8" hidden="false" customHeight="false" outlineLevel="0" collapsed="false">
      <c r="B53" s="0" t="n">
        <v>520470</v>
      </c>
      <c r="C53" s="0" t="n">
        <v>5</v>
      </c>
      <c r="D53" s="0" t="n">
        <v>52</v>
      </c>
      <c r="E53" s="2" t="n">
        <f aca="false">VLOOKUP(B53,'10'!$B$2:$F$5570,4,0)</f>
        <v>-14.3137</v>
      </c>
      <c r="F53" s="2" t="n">
        <f aca="false">VLOOKUP(B53,'10'!$B$2:$F$5570,5,0)</f>
        <v>-49.1511</v>
      </c>
      <c r="G53" s="3" t="n">
        <f aca="false">VLOOKUP(B53,'10'!$B$2:$J$5570,6,0)</f>
        <v>13466.7481054838</v>
      </c>
      <c r="H53" s="0" t="n">
        <f aca="false">IFERROR(IF(I53=K53,0,1),1)</f>
        <v>0</v>
      </c>
      <c r="I53" s="0" t="s">
        <v>5131</v>
      </c>
      <c r="K53" s="4" t="str">
        <f aca="false">VLOOKUP(I53,'[1]52-GO'!K$1:K$1048576,1,0)</f>
        <v>'Campinorte'</v>
      </c>
      <c r="N53" s="0" t="n">
        <v>12486</v>
      </c>
    </row>
    <row r="54" customFormat="false" ht="12.8" hidden="false" customHeight="false" outlineLevel="0" collapsed="false">
      <c r="B54" s="0" t="n">
        <v>520480</v>
      </c>
      <c r="C54" s="0" t="n">
        <v>5</v>
      </c>
      <c r="D54" s="0" t="n">
        <v>52</v>
      </c>
      <c r="E54" s="2" t="n">
        <f aca="false">VLOOKUP(B54,'10'!$B$2:$F$5570,4,0)</f>
        <v>-17.6363</v>
      </c>
      <c r="F54" s="2" t="n">
        <f aca="false">VLOOKUP(B54,'10'!$B$2:$F$5570,5,0)</f>
        <v>-47.7768</v>
      </c>
      <c r="G54" s="3" t="n">
        <f aca="false">VLOOKUP(B54,'10'!$B$2:$J$5570,6,0)</f>
        <v>8021.16015220909</v>
      </c>
      <c r="H54" s="0" t="n">
        <f aca="false">IFERROR(IF(I54=K54,0,1),1)</f>
        <v>0</v>
      </c>
      <c r="I54" s="0" t="s">
        <v>5132</v>
      </c>
      <c r="K54" s="4" t="str">
        <f aca="false">VLOOKUP(I54,'[1]52-GO'!K$1:K$1048576,1,0)</f>
        <v>'Campo_Alegre_De_Goias'</v>
      </c>
      <c r="N54" s="0" t="n">
        <v>7437</v>
      </c>
    </row>
    <row r="55" customFormat="false" ht="12.8" hidden="false" customHeight="false" outlineLevel="0" collapsed="false">
      <c r="B55" s="0" t="n">
        <v>520485</v>
      </c>
      <c r="C55" s="0" t="n">
        <v>5</v>
      </c>
      <c r="D55" s="0" t="n">
        <v>52</v>
      </c>
      <c r="E55" s="2" t="n">
        <f aca="false">VLOOKUP(B55,'10'!$B$2:$F$5570,4,0)</f>
        <v>-16.2971</v>
      </c>
      <c r="F55" s="2" t="n">
        <f aca="false">VLOOKUP(B55,'10'!$B$2:$F$5570,5,0)</f>
        <v>-49.0895</v>
      </c>
      <c r="G55" s="3" t="n">
        <f aca="false">VLOOKUP(B55,'10'!$B$2:$J$5570,6,0)</f>
        <v>8235.79116878696</v>
      </c>
      <c r="H55" s="0" t="n">
        <f aca="false">IFERROR(IF(I55=K55,0,1),1)</f>
        <v>1</v>
      </c>
      <c r="I55" s="0" t="s">
        <v>5133</v>
      </c>
      <c r="K55" s="4" t="e">
        <f aca="false">VLOOKUP(I55,'[1]52-GO'!K$1:K$1048576,1,0)</f>
        <v>#N/A</v>
      </c>
      <c r="N55" s="0" t="n">
        <v>7636</v>
      </c>
    </row>
    <row r="56" customFormat="false" ht="12.8" hidden="false" customHeight="false" outlineLevel="0" collapsed="false">
      <c r="B56" s="0" t="n">
        <v>520490</v>
      </c>
      <c r="C56" s="0" t="n">
        <v>5</v>
      </c>
      <c r="D56" s="0" t="n">
        <v>52</v>
      </c>
      <c r="E56" s="2" t="n">
        <f aca="false">VLOOKUP(B56,'10'!$B$2:$F$5570,4,0)</f>
        <v>-13.035</v>
      </c>
      <c r="F56" s="2" t="n">
        <f aca="false">VLOOKUP(B56,'10'!$B$2:$F$5570,5,0)</f>
        <v>-46.7681</v>
      </c>
      <c r="G56" s="3" t="n">
        <f aca="false">VLOOKUP(B56,'10'!$B$2:$J$5570,6,0)</f>
        <v>21316.419153995</v>
      </c>
      <c r="H56" s="0" t="n">
        <f aca="false">IFERROR(IF(I56=K56,0,1),1)</f>
        <v>0</v>
      </c>
      <c r="I56" s="0" t="s">
        <v>5134</v>
      </c>
      <c r="K56" s="4" t="str">
        <f aca="false">VLOOKUP(I56,'[1]52-GO'!K$1:K$1048576,1,0)</f>
        <v>'Campos_Belos'</v>
      </c>
      <c r="N56" s="0" t="n">
        <v>19764</v>
      </c>
    </row>
    <row r="57" customFormat="false" ht="12.8" hidden="false" customHeight="false" outlineLevel="0" collapsed="false">
      <c r="B57" s="0" t="n">
        <v>520495</v>
      </c>
      <c r="C57" s="0" t="n">
        <v>5</v>
      </c>
      <c r="D57" s="0" t="n">
        <v>52</v>
      </c>
      <c r="E57" s="2" t="n">
        <f aca="false">VLOOKUP(B57,'10'!$B$2:$F$5570,4,0)</f>
        <v>-14.2442</v>
      </c>
      <c r="F57" s="2" t="n">
        <f aca="false">VLOOKUP(B57,'10'!$B$2:$F$5570,5,0)</f>
        <v>-49.6528</v>
      </c>
      <c r="G57" s="3" t="n">
        <f aca="false">VLOOKUP(B57,'10'!$B$2:$J$5570,6,0)</f>
        <v>2652.14909429638</v>
      </c>
      <c r="H57" s="0" t="n">
        <f aca="false">IFERROR(IF(I57=K57,0,1),1)</f>
        <v>1</v>
      </c>
      <c r="I57" s="0" t="s">
        <v>5135</v>
      </c>
      <c r="K57" s="4" t="e">
        <f aca="false">VLOOKUP(I57,'[1]52-GO'!K$1:K$1048576,1,0)</f>
        <v>#N/A</v>
      </c>
      <c r="N57" s="0" t="n">
        <v>2459</v>
      </c>
    </row>
    <row r="58" customFormat="false" ht="12.8" hidden="false" customHeight="false" outlineLevel="0" collapsed="false">
      <c r="B58" s="0" t="n">
        <v>520500</v>
      </c>
      <c r="C58" s="0" t="n">
        <v>5</v>
      </c>
      <c r="D58" s="0" t="n">
        <v>52</v>
      </c>
      <c r="E58" s="2" t="n">
        <f aca="false">VLOOKUP(B58,'10'!$B$2:$F$5570,4,0)</f>
        <v>-15.3549</v>
      </c>
      <c r="F58" s="2" t="n">
        <f aca="false">VLOOKUP(B58,'10'!$B$2:$F$5570,5,0)</f>
        <v>-49.708</v>
      </c>
      <c r="G58" s="3" t="n">
        <f aca="false">VLOOKUP(B58,'10'!$B$2:$J$5570,6,0)</f>
        <v>10759.5930722654</v>
      </c>
      <c r="H58" s="0" t="n">
        <f aca="false">IFERROR(IF(I58=K58,0,1),1)</f>
        <v>0</v>
      </c>
      <c r="I58" s="0" t="s">
        <v>5136</v>
      </c>
      <c r="K58" s="4" t="str">
        <f aca="false">VLOOKUP(I58,'[1]52-GO'!K$1:K$1048576,1,0)</f>
        <v>'Carmo_Do_Rio_Verde'</v>
      </c>
      <c r="N58" s="0" t="n">
        <v>9976</v>
      </c>
    </row>
    <row r="59" customFormat="false" ht="12.8" hidden="false" customHeight="false" outlineLevel="0" collapsed="false">
      <c r="B59" s="0" t="n">
        <v>520505</v>
      </c>
      <c r="C59" s="0" t="n">
        <v>5</v>
      </c>
      <c r="D59" s="0" t="n">
        <v>52</v>
      </c>
      <c r="E59" s="2" t="n">
        <f aca="false">VLOOKUP(B59,'10'!$B$2:$F$5570,4,0)</f>
        <v>-18.0921</v>
      </c>
      <c r="F59" s="2" t="n">
        <f aca="false">VLOOKUP(B59,'10'!$B$2:$F$5570,5,0)</f>
        <v>-50.203</v>
      </c>
      <c r="G59" s="3" t="n">
        <f aca="false">VLOOKUP(B59,'10'!$B$2:$J$5570,6,0)</f>
        <v>3736.08965540571</v>
      </c>
      <c r="H59" s="0" t="n">
        <f aca="false">IFERROR(IF(I59=K59,0,1),1)</f>
        <v>0</v>
      </c>
      <c r="I59" s="0" t="s">
        <v>5137</v>
      </c>
      <c r="K59" s="4" t="str">
        <f aca="false">VLOOKUP(I59,'[1]52-GO'!K$1:K$1048576,1,0)</f>
        <v>'Castelandia'</v>
      </c>
      <c r="N59" s="0" t="n">
        <v>3464</v>
      </c>
    </row>
    <row r="60" customFormat="false" ht="12.8" hidden="false" customHeight="false" outlineLevel="0" collapsed="false">
      <c r="B60" s="0" t="n">
        <v>520510</v>
      </c>
      <c r="C60" s="0" t="n">
        <v>5</v>
      </c>
      <c r="D60" s="0" t="n">
        <v>52</v>
      </c>
      <c r="E60" s="2" t="n">
        <f aca="false">VLOOKUP(B60,'10'!$B$2:$F$5570,4,0)</f>
        <v>-18.1656</v>
      </c>
      <c r="F60" s="2" t="n">
        <f aca="false">VLOOKUP(B60,'10'!$B$2:$F$5570,5,0)</f>
        <v>-47.944</v>
      </c>
      <c r="G60" s="3" t="n">
        <f aca="false">VLOOKUP(B60,'10'!$B$2:$J$5570,6,0)</f>
        <v>114992.611685926</v>
      </c>
      <c r="H60" s="0" t="n">
        <f aca="false">IFERROR(IF(I60=K60,0,1),1)</f>
        <v>0</v>
      </c>
      <c r="I60" s="0" t="s">
        <v>5138</v>
      </c>
      <c r="K60" s="4" t="str">
        <f aca="false">VLOOKUP(I60,'[1]52-GO'!K$1:K$1048576,1,0)</f>
        <v>'Catalao'</v>
      </c>
      <c r="N60" s="0" t="n">
        <v>106618</v>
      </c>
    </row>
    <row r="61" customFormat="false" ht="12.8" hidden="false" customHeight="false" outlineLevel="0" collapsed="false">
      <c r="B61" s="0" t="n">
        <v>520520</v>
      </c>
      <c r="C61" s="0" t="n">
        <v>5</v>
      </c>
      <c r="D61" s="0" t="n">
        <v>52</v>
      </c>
      <c r="E61" s="2" t="n">
        <f aca="false">VLOOKUP(B61,'10'!$B$2:$F$5570,4,0)</f>
        <v>-16.4447</v>
      </c>
      <c r="F61" s="2" t="n">
        <f aca="false">VLOOKUP(B61,'10'!$B$2:$F$5570,5,0)</f>
        <v>-49.4936</v>
      </c>
      <c r="G61" s="3" t="n">
        <f aca="false">VLOOKUP(B61,'10'!$B$2:$J$5570,6,0)</f>
        <v>5433.72392723268</v>
      </c>
      <c r="H61" s="0" t="n">
        <f aca="false">IFERROR(IF(I61=K61,0,1),1)</f>
        <v>0</v>
      </c>
      <c r="I61" s="0" t="s">
        <v>5139</v>
      </c>
      <c r="K61" s="4" t="str">
        <f aca="false">VLOOKUP(I61,'[1]52-GO'!K$1:K$1048576,1,0)</f>
        <v>'Caturai'</v>
      </c>
      <c r="N61" s="0" t="n">
        <v>5038</v>
      </c>
    </row>
    <row r="62" customFormat="false" ht="12.8" hidden="false" customHeight="false" outlineLevel="0" collapsed="false">
      <c r="B62" s="0" t="n">
        <v>520530</v>
      </c>
      <c r="C62" s="0" t="n">
        <v>5</v>
      </c>
      <c r="D62" s="0" t="n">
        <v>52</v>
      </c>
      <c r="E62" s="2" t="n">
        <f aca="false">VLOOKUP(B62,'10'!$B$2:$F$5570,4,0)</f>
        <v>-13.7976</v>
      </c>
      <c r="F62" s="2" t="n">
        <f aca="false">VLOOKUP(B62,'10'!$B$2:$F$5570,5,0)</f>
        <v>-47.4566</v>
      </c>
      <c r="G62" s="3" t="n">
        <f aca="false">VLOOKUP(B62,'10'!$B$2:$J$5570,6,0)</f>
        <v>10454.3640386396</v>
      </c>
      <c r="H62" s="0" t="n">
        <f aca="false">IFERROR(IF(I62=K62,0,1),1)</f>
        <v>0</v>
      </c>
      <c r="I62" s="0" t="s">
        <v>5140</v>
      </c>
      <c r="K62" s="4" t="str">
        <f aca="false">VLOOKUP(I62,'[1]52-GO'!K$1:K$1048576,1,0)</f>
        <v>'Cavalcante'</v>
      </c>
      <c r="N62" s="0" t="n">
        <v>9693</v>
      </c>
    </row>
    <row r="63" customFormat="false" ht="12.8" hidden="false" customHeight="false" outlineLevel="0" collapsed="false">
      <c r="B63" s="0" t="n">
        <v>520540</v>
      </c>
      <c r="C63" s="0" t="n">
        <v>5</v>
      </c>
      <c r="D63" s="0" t="n">
        <v>52</v>
      </c>
      <c r="E63" s="2" t="n">
        <f aca="false">VLOOKUP(B63,'10'!$B$2:$F$5570,4,0)</f>
        <v>-15.3061</v>
      </c>
      <c r="F63" s="2" t="n">
        <f aca="false">VLOOKUP(B63,'10'!$B$2:$F$5570,5,0)</f>
        <v>-49.6</v>
      </c>
      <c r="G63" s="3" t="n">
        <f aca="false">VLOOKUP(B63,'10'!$B$2:$J$5570,6,0)</f>
        <v>23807.8646228134</v>
      </c>
      <c r="H63" s="0" t="n">
        <f aca="false">IFERROR(IF(I63=K63,0,1),1)</f>
        <v>0</v>
      </c>
      <c r="I63" s="0" t="s">
        <v>5141</v>
      </c>
      <c r="K63" s="4" t="str">
        <f aca="false">VLOOKUP(I63,'[1]52-GO'!K$1:K$1048576,1,0)</f>
        <v>'Ceres'</v>
      </c>
      <c r="N63" s="0" t="n">
        <v>22074</v>
      </c>
    </row>
    <row r="64" customFormat="false" ht="12.8" hidden="false" customHeight="false" outlineLevel="0" collapsed="false">
      <c r="B64" s="0" t="n">
        <v>520545</v>
      </c>
      <c r="C64" s="0" t="n">
        <v>5</v>
      </c>
      <c r="D64" s="0" t="n">
        <v>52</v>
      </c>
      <c r="E64" s="2" t="n">
        <f aca="false">VLOOKUP(B64,'10'!$B$2:$F$5570,4,0)</f>
        <v>-16.9718</v>
      </c>
      <c r="F64" s="2" t="n">
        <f aca="false">VLOOKUP(B64,'10'!$B$2:$F$5570,5,0)</f>
        <v>-49.7758</v>
      </c>
      <c r="G64" s="3" t="n">
        <f aca="false">VLOOKUP(B64,'10'!$B$2:$J$5570,6,0)</f>
        <v>9175.20632174839</v>
      </c>
      <c r="H64" s="0" t="n">
        <f aca="false">IFERROR(IF(I64=K64,0,1),1)</f>
        <v>0</v>
      </c>
      <c r="I64" s="0" t="s">
        <v>5142</v>
      </c>
      <c r="K64" s="4" t="str">
        <f aca="false">VLOOKUP(I64,'[1]52-GO'!K$1:K$1048576,1,0)</f>
        <v>'Cezarina'</v>
      </c>
      <c r="N64" s="0" t="n">
        <v>8507</v>
      </c>
    </row>
    <row r="65" customFormat="false" ht="12.8" hidden="false" customHeight="false" outlineLevel="0" collapsed="false">
      <c r="B65" s="0" t="n">
        <v>520547</v>
      </c>
      <c r="C65" s="0" t="n">
        <v>5</v>
      </c>
      <c r="D65" s="0" t="n">
        <v>52</v>
      </c>
      <c r="E65" s="2" t="n">
        <f aca="false">VLOOKUP(B65,'10'!$B$2:$F$5570,4,0)</f>
        <v>-18.4073</v>
      </c>
      <c r="F65" s="2" t="n">
        <f aca="false">VLOOKUP(B65,'10'!$B$2:$F$5570,5,0)</f>
        <v>-52.549</v>
      </c>
      <c r="G65" s="3" t="n">
        <f aca="false">VLOOKUP(B65,'10'!$B$2:$J$5570,6,0)</f>
        <v>10615.0676641175</v>
      </c>
      <c r="H65" s="0" t="n">
        <f aca="false">IFERROR(IF(I65=K65,0,1),1)</f>
        <v>0</v>
      </c>
      <c r="I65" s="0" t="s">
        <v>5143</v>
      </c>
      <c r="K65" s="4" t="str">
        <f aca="false">VLOOKUP(I65,'[1]52-GO'!K$1:K$1048576,1,0)</f>
        <v>'Chapadao_Do_Ceu'</v>
      </c>
      <c r="N65" s="0" t="n">
        <v>9842</v>
      </c>
    </row>
    <row r="66" customFormat="false" ht="12.8" hidden="false" customHeight="false" outlineLevel="0" collapsed="false">
      <c r="B66" s="0" t="n">
        <v>520549</v>
      </c>
      <c r="C66" s="0" t="n">
        <v>5</v>
      </c>
      <c r="D66" s="0" t="n">
        <v>52</v>
      </c>
      <c r="E66" s="2" t="n">
        <f aca="false">VLOOKUP(B66,'10'!$B$2:$F$5570,4,0)</f>
        <v>-16.0765</v>
      </c>
      <c r="F66" s="2" t="n">
        <f aca="false">VLOOKUP(B66,'10'!$B$2:$F$5570,5,0)</f>
        <v>-47.9252</v>
      </c>
      <c r="G66" s="3" t="n">
        <f aca="false">VLOOKUP(B66,'10'!$B$2:$J$5570,6,0)</f>
        <v>75313.9158623919</v>
      </c>
      <c r="H66" s="0" t="n">
        <f aca="false">IFERROR(IF(I66=K66,0,1),1)</f>
        <v>0</v>
      </c>
      <c r="I66" s="0" t="s">
        <v>5144</v>
      </c>
      <c r="K66" s="4" t="str">
        <f aca="false">VLOOKUP(I66,'[1]52-GO'!K$1:K$1048576,1,0)</f>
        <v>'Cidade_Ocidental'</v>
      </c>
      <c r="N66" s="0" t="n">
        <v>69829</v>
      </c>
    </row>
    <row r="67" customFormat="false" ht="12.8" hidden="false" customHeight="false" outlineLevel="0" collapsed="false">
      <c r="B67" s="0" t="n">
        <v>520551</v>
      </c>
      <c r="C67" s="0" t="n">
        <v>5</v>
      </c>
      <c r="D67" s="0" t="n">
        <v>52</v>
      </c>
      <c r="E67" s="2" t="n">
        <f aca="false">VLOOKUP(B67,'10'!$B$2:$F$5570,4,0)</f>
        <v>-15.7914</v>
      </c>
      <c r="F67" s="2" t="n">
        <f aca="false">VLOOKUP(B67,'10'!$B$2:$F$5570,5,0)</f>
        <v>-48.7747</v>
      </c>
      <c r="G67" s="3" t="n">
        <f aca="false">VLOOKUP(B67,'10'!$B$2:$J$5570,6,0)</f>
        <v>21539.6785531488</v>
      </c>
      <c r="H67" s="0" t="n">
        <f aca="false">IFERROR(IF(I67=K67,0,1),1)</f>
        <v>0</v>
      </c>
      <c r="I67" s="0" t="s">
        <v>5145</v>
      </c>
      <c r="K67" s="4" t="str">
        <f aca="false">VLOOKUP(I67,'[1]52-GO'!K$1:K$1048576,1,0)</f>
        <v>'Cocalzinho_De_Goias'</v>
      </c>
      <c r="N67" s="0" t="n">
        <v>19971</v>
      </c>
    </row>
    <row r="68" customFormat="false" ht="12.8" hidden="false" customHeight="false" outlineLevel="0" collapsed="false">
      <c r="B68" s="0" t="n">
        <v>520552</v>
      </c>
      <c r="C68" s="0" t="n">
        <v>5</v>
      </c>
      <c r="D68" s="0" t="n">
        <v>52</v>
      </c>
      <c r="E68" s="2" t="n">
        <f aca="false">VLOOKUP(B68,'10'!$B$2:$F$5570,4,0)</f>
        <v>-14.1528</v>
      </c>
      <c r="F68" s="2" t="n">
        <f aca="false">VLOOKUP(B68,'10'!$B$2:$F$5570,5,0)</f>
        <v>-48.076</v>
      </c>
      <c r="G68" s="3" t="n">
        <f aca="false">VLOOKUP(B68,'10'!$B$2:$J$5570,6,0)</f>
        <v>3671.37678608575</v>
      </c>
      <c r="H68" s="0" t="n">
        <f aca="false">IFERROR(IF(I68=K68,0,1),1)</f>
        <v>0</v>
      </c>
      <c r="I68" s="0" t="s">
        <v>5146</v>
      </c>
      <c r="K68" s="4" t="str">
        <f aca="false">VLOOKUP(I68,'[1]52-GO'!K$1:K$1048576,1,0)</f>
        <v>'Colinas_Do_Sul'</v>
      </c>
      <c r="N68" s="0" t="n">
        <v>3404</v>
      </c>
    </row>
    <row r="69" customFormat="false" ht="12.8" hidden="false" customHeight="false" outlineLevel="0" collapsed="false">
      <c r="B69" s="0" t="n">
        <v>520570</v>
      </c>
      <c r="C69" s="0" t="n">
        <v>5</v>
      </c>
      <c r="D69" s="0" t="n">
        <v>52</v>
      </c>
      <c r="E69" s="2" t="n">
        <f aca="false">VLOOKUP(B69,'10'!$B$2:$F$5570,4,0)</f>
        <v>-16.2918</v>
      </c>
      <c r="F69" s="2" t="n">
        <f aca="false">VLOOKUP(B69,'10'!$B$2:$F$5570,5,0)</f>
        <v>-50.5503</v>
      </c>
      <c r="G69" s="3" t="n">
        <f aca="false">VLOOKUP(B69,'10'!$B$2:$J$5570,6,0)</f>
        <v>2549.68705120644</v>
      </c>
      <c r="H69" s="0" t="n">
        <f aca="false">IFERROR(IF(I69=K69,0,1),1)</f>
        <v>0</v>
      </c>
      <c r="I69" s="0" t="s">
        <v>5147</v>
      </c>
      <c r="K69" s="4" t="str">
        <f aca="false">VLOOKUP(I69,'[1]52-GO'!K$1:K$1048576,1,0)</f>
        <v>'Corrego_Do_Ouro'</v>
      </c>
      <c r="N69" s="0" t="n">
        <v>2364</v>
      </c>
    </row>
    <row r="70" customFormat="false" ht="12.8" hidden="false" customHeight="false" outlineLevel="0" collapsed="false">
      <c r="B70" s="0" t="n">
        <v>520580</v>
      </c>
      <c r="C70" s="0" t="n">
        <v>5</v>
      </c>
      <c r="D70" s="0" t="n">
        <v>52</v>
      </c>
      <c r="E70" s="2" t="n">
        <f aca="false">VLOOKUP(B70,'10'!$B$2:$F$5570,4,0)</f>
        <v>-15.9245</v>
      </c>
      <c r="F70" s="2" t="n">
        <f aca="false">VLOOKUP(B70,'10'!$B$2:$F$5570,5,0)</f>
        <v>-48.8117</v>
      </c>
      <c r="G70" s="3" t="n">
        <f aca="false">VLOOKUP(B70,'10'!$B$2:$J$5570,6,0)</f>
        <v>11917.9534330927</v>
      </c>
      <c r="H70" s="0" t="n">
        <f aca="false">IFERROR(IF(I70=K70,0,1),1)</f>
        <v>0</v>
      </c>
      <c r="I70" s="0" t="s">
        <v>5148</v>
      </c>
      <c r="K70" s="4" t="str">
        <f aca="false">VLOOKUP(I70,'[1]52-GO'!K$1:K$1048576,1,0)</f>
        <v>'Corumba_De_Goias'</v>
      </c>
      <c r="N70" s="0" t="n">
        <v>11050</v>
      </c>
    </row>
    <row r="71" customFormat="false" ht="12.8" hidden="false" customHeight="false" outlineLevel="0" collapsed="false">
      <c r="B71" s="0" t="n">
        <v>520590</v>
      </c>
      <c r="C71" s="0" t="n">
        <v>5</v>
      </c>
      <c r="D71" s="0" t="n">
        <v>52</v>
      </c>
      <c r="E71" s="2" t="n">
        <f aca="false">VLOOKUP(B71,'10'!$B$2:$F$5570,4,0)</f>
        <v>-18.1415</v>
      </c>
      <c r="F71" s="2" t="n">
        <f aca="false">VLOOKUP(B71,'10'!$B$2:$F$5570,5,0)</f>
        <v>-48.5626</v>
      </c>
      <c r="G71" s="3" t="n">
        <f aca="false">VLOOKUP(B71,'10'!$B$2:$J$5570,6,0)</f>
        <v>10326.0168478217</v>
      </c>
      <c r="H71" s="0" t="n">
        <f aca="false">IFERROR(IF(I71=K71,0,1),1)</f>
        <v>0</v>
      </c>
      <c r="I71" s="0" t="s">
        <v>5149</v>
      </c>
      <c r="K71" s="4" t="str">
        <f aca="false">VLOOKUP(I71,'[1]52-GO'!K$1:K$1048576,1,0)</f>
        <v>'Corumbaiba'</v>
      </c>
      <c r="N71" s="0" t="n">
        <v>9574</v>
      </c>
    </row>
    <row r="72" customFormat="false" ht="12.8" hidden="false" customHeight="false" outlineLevel="0" collapsed="false">
      <c r="B72" s="0" t="n">
        <v>520620</v>
      </c>
      <c r="C72" s="0" t="n">
        <v>5</v>
      </c>
      <c r="D72" s="0" t="n">
        <v>52</v>
      </c>
      <c r="E72" s="2" t="n">
        <f aca="false">VLOOKUP(B72,'10'!$B$2:$F$5570,4,0)</f>
        <v>-16.7676</v>
      </c>
      <c r="F72" s="2" t="n">
        <f aca="false">VLOOKUP(B72,'10'!$B$2:$F$5570,5,0)</f>
        <v>-47.6131</v>
      </c>
      <c r="G72" s="3" t="n">
        <f aca="false">VLOOKUP(B72,'10'!$B$2:$J$5570,6,0)</f>
        <v>62295.8436508599</v>
      </c>
      <c r="H72" s="0" t="n">
        <f aca="false">IFERROR(IF(I72=K72,0,1),1)</f>
        <v>0</v>
      </c>
      <c r="I72" s="0" t="s">
        <v>5150</v>
      </c>
      <c r="K72" s="4" t="str">
        <f aca="false">VLOOKUP(I72,'[1]52-GO'!K$1:K$1048576,1,0)</f>
        <v>'Cristalina'</v>
      </c>
      <c r="N72" s="0" t="n">
        <v>57759</v>
      </c>
    </row>
    <row r="73" customFormat="false" ht="12.8" hidden="false" customHeight="false" outlineLevel="0" collapsed="false">
      <c r="B73" s="0" t="n">
        <v>520630</v>
      </c>
      <c r="C73" s="0" t="n">
        <v>5</v>
      </c>
      <c r="D73" s="0" t="n">
        <v>52</v>
      </c>
      <c r="E73" s="2" t="n">
        <f aca="false">VLOOKUP(B73,'10'!$B$2:$F$5570,4,0)</f>
        <v>-17.1987</v>
      </c>
      <c r="F73" s="2" t="n">
        <f aca="false">VLOOKUP(B73,'10'!$B$2:$F$5570,5,0)</f>
        <v>-48.7034</v>
      </c>
      <c r="G73" s="3" t="n">
        <f aca="false">VLOOKUP(B73,'10'!$B$2:$J$5570,6,0)</f>
        <v>3201.12993569404</v>
      </c>
      <c r="H73" s="0" t="n">
        <f aca="false">IFERROR(IF(I73=K73,0,1),1)</f>
        <v>0</v>
      </c>
      <c r="I73" s="0" t="s">
        <v>5151</v>
      </c>
      <c r="K73" s="4" t="str">
        <f aca="false">VLOOKUP(I73,'[1]52-GO'!K$1:K$1048576,1,0)</f>
        <v>'Cristianopolis'</v>
      </c>
      <c r="N73" s="0" t="n">
        <v>2968</v>
      </c>
    </row>
    <row r="74" customFormat="false" ht="12.8" hidden="false" customHeight="false" outlineLevel="0" collapsed="false">
      <c r="B74" s="0" t="n">
        <v>520640</v>
      </c>
      <c r="C74" s="0" t="n">
        <v>5</v>
      </c>
      <c r="D74" s="0" t="n">
        <v>52</v>
      </c>
      <c r="E74" s="2" t="n">
        <f aca="false">VLOOKUP(B74,'10'!$B$2:$F$5570,4,0)</f>
        <v>-14.5412</v>
      </c>
      <c r="F74" s="2" t="n">
        <f aca="false">VLOOKUP(B74,'10'!$B$2:$F$5570,5,0)</f>
        <v>-49.974</v>
      </c>
      <c r="G74" s="3" t="n">
        <f aca="false">VLOOKUP(B74,'10'!$B$2:$J$5570,6,0)</f>
        <v>18175.6878963329</v>
      </c>
      <c r="H74" s="0" t="n">
        <f aca="false">IFERROR(IF(I74=K74,0,1),1)</f>
        <v>0</v>
      </c>
      <c r="I74" s="0" t="s">
        <v>5152</v>
      </c>
      <c r="K74" s="4" t="str">
        <f aca="false">VLOOKUP(I74,'[1]52-GO'!K$1:K$1048576,1,0)</f>
        <v>'Crixas'</v>
      </c>
      <c r="N74" s="0" t="n">
        <v>16852</v>
      </c>
    </row>
    <row r="75" customFormat="false" ht="12.8" hidden="false" customHeight="false" outlineLevel="0" collapsed="false">
      <c r="B75" s="0" t="n">
        <v>520650</v>
      </c>
      <c r="C75" s="0" t="n">
        <v>5</v>
      </c>
      <c r="D75" s="0" t="n">
        <v>52</v>
      </c>
      <c r="E75" s="2" t="n">
        <f aca="false">VLOOKUP(B75,'10'!$B$2:$F$5570,4,0)</f>
        <v>-17.2883</v>
      </c>
      <c r="F75" s="2" t="n">
        <f aca="false">VLOOKUP(B75,'10'!$B$2:$F$5570,5,0)</f>
        <v>-49.3798</v>
      </c>
      <c r="G75" s="3" t="n">
        <f aca="false">VLOOKUP(B75,'10'!$B$2:$J$5570,6,0)</f>
        <v>3774.91737699769</v>
      </c>
      <c r="H75" s="0" t="n">
        <f aca="false">IFERROR(IF(I75=K75,0,1),1)</f>
        <v>0</v>
      </c>
      <c r="I75" s="0" t="s">
        <v>5153</v>
      </c>
      <c r="K75" s="4" t="str">
        <f aca="false">VLOOKUP(I75,'[1]52-GO'!K$1:K$1048576,1,0)</f>
        <v>'Crominia'</v>
      </c>
      <c r="N75" s="0" t="n">
        <v>3500</v>
      </c>
    </row>
    <row r="76" customFormat="false" ht="12.8" hidden="false" customHeight="false" outlineLevel="0" collapsed="false">
      <c r="B76" s="0" t="n">
        <v>520660</v>
      </c>
      <c r="C76" s="0" t="n">
        <v>5</v>
      </c>
      <c r="D76" s="0" t="n">
        <v>52</v>
      </c>
      <c r="E76" s="2" t="n">
        <f aca="false">VLOOKUP(B76,'10'!$B$2:$F$5570,4,0)</f>
        <v>-18.2644</v>
      </c>
      <c r="F76" s="2" t="n">
        <f aca="false">VLOOKUP(B76,'10'!$B$2:$F$5570,5,0)</f>
        <v>-48.1511</v>
      </c>
      <c r="G76" s="3" t="n">
        <f aca="false">VLOOKUP(B76,'10'!$B$2:$J$5570,6,0)</f>
        <v>3096.51079696011</v>
      </c>
      <c r="H76" s="0" t="n">
        <f aca="false">IFERROR(IF(I76=K76,0,1),1)</f>
        <v>0</v>
      </c>
      <c r="I76" s="0" t="s">
        <v>5154</v>
      </c>
      <c r="K76" s="4" t="str">
        <f aca="false">VLOOKUP(I76,'[1]52-GO'!K$1:K$1048576,1,0)</f>
        <v>'Cumari'</v>
      </c>
      <c r="N76" s="0" t="n">
        <v>2871</v>
      </c>
    </row>
    <row r="77" customFormat="false" ht="12.8" hidden="false" customHeight="false" outlineLevel="0" collapsed="false">
      <c r="B77" s="0" t="n">
        <v>520670</v>
      </c>
      <c r="C77" s="0" t="n">
        <v>5</v>
      </c>
      <c r="D77" s="0" t="n">
        <v>52</v>
      </c>
      <c r="E77" s="2" t="n">
        <f aca="false">VLOOKUP(B77,'10'!$B$2:$F$5570,4,0)</f>
        <v>-14.5604</v>
      </c>
      <c r="F77" s="2" t="n">
        <f aca="false">VLOOKUP(B77,'10'!$B$2:$F$5570,5,0)</f>
        <v>-46.178</v>
      </c>
      <c r="G77" s="3" t="n">
        <f aca="false">VLOOKUP(B77,'10'!$B$2:$J$5570,6,0)</f>
        <v>3575.38602992781</v>
      </c>
      <c r="H77" s="0" t="n">
        <f aca="false">IFERROR(IF(I77=K77,0,1),1)</f>
        <v>0</v>
      </c>
      <c r="I77" s="0" t="s">
        <v>5155</v>
      </c>
      <c r="K77" s="4" t="str">
        <f aca="false">VLOOKUP(I77,'[1]52-GO'!K$1:K$1048576,1,0)</f>
        <v>'Damianopolis'</v>
      </c>
      <c r="N77" s="0" t="n">
        <v>3315</v>
      </c>
    </row>
    <row r="78" customFormat="false" ht="12.8" hidden="false" customHeight="false" outlineLevel="0" collapsed="false">
      <c r="B78" s="0" t="n">
        <v>520680</v>
      </c>
      <c r="C78" s="0" t="n">
        <v>5</v>
      </c>
      <c r="D78" s="0" t="n">
        <v>52</v>
      </c>
      <c r="E78" s="2" t="n">
        <f aca="false">VLOOKUP(B78,'10'!$B$2:$F$5570,4,0)</f>
        <v>-16.2544</v>
      </c>
      <c r="F78" s="2" t="n">
        <f aca="false">VLOOKUP(B78,'10'!$B$2:$F$5570,5,0)</f>
        <v>-49.3631</v>
      </c>
      <c r="G78" s="3" t="n">
        <f aca="false">VLOOKUP(B78,'10'!$B$2:$J$5570,6,0)</f>
        <v>3152.59528370407</v>
      </c>
      <c r="H78" s="0" t="n">
        <f aca="false">IFERROR(IF(I78=K78,0,1),1)</f>
        <v>0</v>
      </c>
      <c r="I78" s="0" t="s">
        <v>5156</v>
      </c>
      <c r="K78" s="4" t="str">
        <f aca="false">VLOOKUP(I78,'[1]52-GO'!K$1:K$1048576,1,0)</f>
        <v>'Damolandia'</v>
      </c>
      <c r="N78" s="0" t="n">
        <v>2923</v>
      </c>
    </row>
    <row r="79" customFormat="false" ht="12.8" hidden="false" customHeight="false" outlineLevel="0" collapsed="false">
      <c r="B79" s="0" t="n">
        <v>520690</v>
      </c>
      <c r="C79" s="0" t="n">
        <v>5</v>
      </c>
      <c r="D79" s="0" t="n">
        <v>52</v>
      </c>
      <c r="E79" s="2" t="n">
        <f aca="false">VLOOKUP(B79,'10'!$B$2:$F$5570,4,0)</f>
        <v>-18.1501</v>
      </c>
      <c r="F79" s="2" t="n">
        <f aca="false">VLOOKUP(B79,'10'!$B$2:$F$5570,5,0)</f>
        <v>-47.5568</v>
      </c>
      <c r="G79" s="3" t="n">
        <f aca="false">VLOOKUP(B79,'10'!$B$2:$J$5570,6,0)</f>
        <v>2258.47913926662</v>
      </c>
      <c r="H79" s="0" t="n">
        <f aca="false">IFERROR(IF(I79=K79,0,1),1)</f>
        <v>1</v>
      </c>
      <c r="I79" s="0" t="s">
        <v>532</v>
      </c>
      <c r="K79" s="4" t="e">
        <f aca="false">VLOOKUP(I79,'[1]52-GO'!K$1:K$1048576,1,0)</f>
        <v>#N/A</v>
      </c>
      <c r="N79" s="0" t="n">
        <v>2094</v>
      </c>
    </row>
    <row r="80" customFormat="false" ht="12.8" hidden="false" customHeight="false" outlineLevel="0" collapsed="false">
      <c r="B80" s="0" t="n">
        <v>520710</v>
      </c>
      <c r="C80" s="0" t="n">
        <v>5</v>
      </c>
      <c r="D80" s="0" t="n">
        <v>52</v>
      </c>
      <c r="E80" s="2" t="n">
        <f aca="false">VLOOKUP(B80,'10'!$B$2:$F$5570,4,0)</f>
        <v>-16.2329</v>
      </c>
      <c r="F80" s="2" t="n">
        <f aca="false">VLOOKUP(B80,'10'!$B$2:$F$5570,5,0)</f>
        <v>-51.2543</v>
      </c>
      <c r="G80" s="3" t="n">
        <f aca="false">VLOOKUP(B80,'10'!$B$2:$J$5570,6,0)</f>
        <v>2683.42698113436</v>
      </c>
      <c r="H80" s="0" t="n">
        <f aca="false">IFERROR(IF(I80=K80,0,1),1)</f>
        <v>0</v>
      </c>
      <c r="I80" s="0" t="s">
        <v>5157</v>
      </c>
      <c r="K80" s="4" t="str">
        <f aca="false">VLOOKUP(I80,'[1]52-GO'!K$1:K$1048576,1,0)</f>
        <v>'Diorama'</v>
      </c>
      <c r="N80" s="0" t="n">
        <v>2488</v>
      </c>
    </row>
    <row r="81" customFormat="false" ht="12.8" hidden="false" customHeight="false" outlineLevel="0" collapsed="false">
      <c r="B81" s="0" t="n">
        <v>520725</v>
      </c>
      <c r="C81" s="0" t="n">
        <v>5</v>
      </c>
      <c r="D81" s="0" t="n">
        <v>52</v>
      </c>
      <c r="E81" s="2" t="n">
        <f aca="false">VLOOKUP(B81,'10'!$B$2:$F$5570,4,0)</f>
        <v>-16.7188</v>
      </c>
      <c r="F81" s="2" t="n">
        <f aca="false">VLOOKUP(B81,'10'!$B$2:$F$5570,5,0)</f>
        <v>-52.3189</v>
      </c>
      <c r="G81" s="3" t="n">
        <f aca="false">VLOOKUP(B81,'10'!$B$2:$J$5570,6,0)</f>
        <v>7979.09678715112</v>
      </c>
      <c r="H81" s="0" t="n">
        <f aca="false">IFERROR(IF(I81=K81,0,1),1)</f>
        <v>0</v>
      </c>
      <c r="I81" s="0" t="s">
        <v>5158</v>
      </c>
      <c r="K81" s="4" t="str">
        <f aca="false">VLOOKUP(I81,'[1]52-GO'!K$1:K$1048576,1,0)</f>
        <v>'Doverlandia'</v>
      </c>
      <c r="N81" s="0" t="n">
        <v>7398</v>
      </c>
    </row>
    <row r="82" customFormat="false" ht="12.8" hidden="false" customHeight="false" outlineLevel="0" collapsed="false">
      <c r="B82" s="0" t="n">
        <v>520735</v>
      </c>
      <c r="C82" s="0" t="n">
        <v>5</v>
      </c>
      <c r="D82" s="0" t="n">
        <v>52</v>
      </c>
      <c r="E82" s="2" t="n">
        <f aca="false">VLOOKUP(B82,'10'!$B$2:$F$5570,4,0)</f>
        <v>-17.4239</v>
      </c>
      <c r="F82" s="2" t="n">
        <f aca="false">VLOOKUP(B82,'10'!$B$2:$F$5570,5,0)</f>
        <v>-49.6644</v>
      </c>
      <c r="G82" s="3" t="n">
        <f aca="false">VLOOKUP(B82,'10'!$B$2:$J$5570,6,0)</f>
        <v>4001.41241961755</v>
      </c>
      <c r="H82" s="0" t="n">
        <f aca="false">IFERROR(IF(I82=K82,0,1),1)</f>
        <v>0</v>
      </c>
      <c r="I82" s="0" t="s">
        <v>5159</v>
      </c>
      <c r="K82" s="4" t="str">
        <f aca="false">VLOOKUP(I82,'[1]52-GO'!K$1:K$1048576,1,0)</f>
        <v>'Edealina'</v>
      </c>
      <c r="N82" s="0" t="n">
        <v>3710</v>
      </c>
    </row>
    <row r="83" customFormat="false" ht="12.8" hidden="false" customHeight="false" outlineLevel="0" collapsed="false">
      <c r="B83" s="0" t="n">
        <v>520740</v>
      </c>
      <c r="C83" s="0" t="n">
        <v>5</v>
      </c>
      <c r="D83" s="0" t="n">
        <v>52</v>
      </c>
      <c r="E83" s="2" t="n">
        <f aca="false">VLOOKUP(B83,'10'!$B$2:$F$5570,4,0)</f>
        <v>-17.3406</v>
      </c>
      <c r="F83" s="2" t="n">
        <f aca="false">VLOOKUP(B83,'10'!$B$2:$F$5570,5,0)</f>
        <v>-49.9295</v>
      </c>
      <c r="G83" s="3" t="n">
        <f aca="false">VLOOKUP(B83,'10'!$B$2:$J$5570,6,0)</f>
        <v>13240.2530628639</v>
      </c>
      <c r="H83" s="0" t="n">
        <f aca="false">IFERROR(IF(I83=K83,0,1),1)</f>
        <v>0</v>
      </c>
      <c r="I83" s="0" t="s">
        <v>5160</v>
      </c>
      <c r="K83" s="4" t="str">
        <f aca="false">VLOOKUP(I83,'[1]52-GO'!K$1:K$1048576,1,0)</f>
        <v>'Edeia'</v>
      </c>
      <c r="N83" s="0" t="n">
        <v>12276</v>
      </c>
    </row>
    <row r="84" customFormat="false" ht="12.8" hidden="false" customHeight="false" outlineLevel="0" collapsed="false">
      <c r="B84" s="0" t="n">
        <v>520750</v>
      </c>
      <c r="C84" s="0" t="n">
        <v>5</v>
      </c>
      <c r="D84" s="0" t="n">
        <v>52</v>
      </c>
      <c r="E84" s="2" t="n">
        <f aca="false">VLOOKUP(B84,'10'!$B$2:$F$5570,4,0)</f>
        <v>-13.8665</v>
      </c>
      <c r="F84" s="2" t="n">
        <f aca="false">VLOOKUP(B84,'10'!$B$2:$F$5570,5,0)</f>
        <v>-49.0716</v>
      </c>
      <c r="G84" s="3" t="n">
        <f aca="false">VLOOKUP(B84,'10'!$B$2:$J$5570,6,0)</f>
        <v>3544.10814308983</v>
      </c>
      <c r="H84" s="0" t="n">
        <f aca="false">IFERROR(IF(I84=K84,0,1),1)</f>
        <v>0</v>
      </c>
      <c r="I84" s="0" t="s">
        <v>3338</v>
      </c>
      <c r="K84" s="4" t="str">
        <f aca="false">VLOOKUP(I84,'[1]52-GO'!K$1:K$1048576,1,0)</f>
        <v>'Estrela_Do_Norte'</v>
      </c>
      <c r="N84" s="0" t="n">
        <v>3286</v>
      </c>
    </row>
    <row r="85" customFormat="false" ht="12.8" hidden="false" customHeight="false" outlineLevel="0" collapsed="false">
      <c r="B85" s="0" t="n">
        <v>520753</v>
      </c>
      <c r="C85" s="0" t="n">
        <v>5</v>
      </c>
      <c r="D85" s="0" t="n">
        <v>52</v>
      </c>
      <c r="E85" s="2" t="n">
        <f aca="false">VLOOKUP(B85,'10'!$B$2:$F$5570,4,0)</f>
        <v>-15.4473</v>
      </c>
      <c r="F85" s="2" t="n">
        <f aca="false">VLOOKUP(B85,'10'!$B$2:$F$5570,5,0)</f>
        <v>-50.3622</v>
      </c>
      <c r="G85" s="3" t="n">
        <f aca="false">VLOOKUP(B85,'10'!$B$2:$J$5570,6,0)</f>
        <v>7202.54235531159</v>
      </c>
      <c r="H85" s="0" t="n">
        <f aca="false">IFERROR(IF(I85=K85,0,1),1)</f>
        <v>0</v>
      </c>
      <c r="I85" s="0" t="s">
        <v>5161</v>
      </c>
      <c r="K85" s="4" t="str">
        <f aca="false">VLOOKUP(I85,'[1]52-GO'!K$1:K$1048576,1,0)</f>
        <v>'Faina'</v>
      </c>
      <c r="N85" s="0" t="n">
        <v>6678</v>
      </c>
    </row>
    <row r="86" customFormat="false" ht="12.8" hidden="false" customHeight="false" outlineLevel="0" collapsed="false">
      <c r="B86" s="0" t="n">
        <v>520760</v>
      </c>
      <c r="C86" s="0" t="n">
        <v>5</v>
      </c>
      <c r="D86" s="0" t="n">
        <v>52</v>
      </c>
      <c r="E86" s="2" t="n">
        <f aca="false">VLOOKUP(B86,'10'!$B$2:$F$5570,4,0)</f>
        <v>-16.1834</v>
      </c>
      <c r="F86" s="2" t="n">
        <f aca="false">VLOOKUP(B86,'10'!$B$2:$F$5570,5,0)</f>
        <v>-50.7781</v>
      </c>
      <c r="G86" s="3" t="n">
        <f aca="false">VLOOKUP(B86,'10'!$B$2:$J$5570,6,0)</f>
        <v>6171.45063748023</v>
      </c>
      <c r="H86" s="0" t="n">
        <f aca="false">IFERROR(IF(I86=K86,0,1),1)</f>
        <v>0</v>
      </c>
      <c r="I86" s="0" t="s">
        <v>5162</v>
      </c>
      <c r="K86" s="4" t="str">
        <f aca="false">VLOOKUP(I86,'[1]52-GO'!K$1:K$1048576,1,0)</f>
        <v>'Fazenda_Nova'</v>
      </c>
      <c r="N86" s="0" t="n">
        <v>5722</v>
      </c>
    </row>
    <row r="87" customFormat="false" ht="12.8" hidden="false" customHeight="false" outlineLevel="0" collapsed="false">
      <c r="B87" s="0" t="n">
        <v>520780</v>
      </c>
      <c r="C87" s="0" t="n">
        <v>5</v>
      </c>
      <c r="D87" s="0" t="n">
        <v>52</v>
      </c>
      <c r="E87" s="2" t="n">
        <f aca="false">VLOOKUP(B87,'10'!$B$2:$F$5570,4,0)</f>
        <v>-16.5778</v>
      </c>
      <c r="F87" s="2" t="n">
        <f aca="false">VLOOKUP(B87,'10'!$B$2:$F$5570,5,0)</f>
        <v>-50.304</v>
      </c>
      <c r="G87" s="3" t="n">
        <f aca="false">VLOOKUP(B87,'10'!$B$2:$J$5570,6,0)</f>
        <v>14162.4114506733</v>
      </c>
      <c r="H87" s="0" t="n">
        <f aca="false">IFERROR(IF(I87=K87,0,1),1)</f>
        <v>0</v>
      </c>
      <c r="I87" s="0" t="s">
        <v>5163</v>
      </c>
      <c r="K87" s="4" t="str">
        <f aca="false">VLOOKUP(I87,'[1]52-GO'!K$1:K$1048576,1,0)</f>
        <v>'Firminopolis'</v>
      </c>
      <c r="N87" s="0" t="n">
        <v>13131</v>
      </c>
    </row>
    <row r="88" customFormat="false" ht="12.8" hidden="false" customHeight="false" outlineLevel="0" collapsed="false">
      <c r="B88" s="0" t="n">
        <v>520790</v>
      </c>
      <c r="C88" s="0" t="n">
        <v>5</v>
      </c>
      <c r="D88" s="0" t="n">
        <v>52</v>
      </c>
      <c r="E88" s="2" t="n">
        <f aca="false">VLOOKUP(B88,'10'!$B$2:$F$5570,4,0)</f>
        <v>-14.4451</v>
      </c>
      <c r="F88" s="2" t="n">
        <f aca="false">VLOOKUP(B88,'10'!$B$2:$F$5570,5,0)</f>
        <v>-47.0417</v>
      </c>
      <c r="G88" s="3" t="n">
        <f aca="false">VLOOKUP(B88,'10'!$B$2:$J$5570,6,0)</f>
        <v>17364.6199341894</v>
      </c>
      <c r="H88" s="0" t="n">
        <f aca="false">IFERROR(IF(I88=K88,0,1),1)</f>
        <v>0</v>
      </c>
      <c r="I88" s="0" t="s">
        <v>5164</v>
      </c>
      <c r="K88" s="4" t="str">
        <f aca="false">VLOOKUP(I88,'[1]52-GO'!K$1:K$1048576,1,0)</f>
        <v>'Flores_De_Goias'</v>
      </c>
      <c r="N88" s="0" t="n">
        <v>16100</v>
      </c>
    </row>
    <row r="89" customFormat="false" ht="12.8" hidden="false" customHeight="false" outlineLevel="0" collapsed="false">
      <c r="B89" s="0" t="n">
        <v>520800</v>
      </c>
      <c r="C89" s="0" t="n">
        <v>5</v>
      </c>
      <c r="D89" s="0" t="n">
        <v>52</v>
      </c>
      <c r="E89" s="2" t="n">
        <f aca="false">VLOOKUP(B89,'10'!$B$2:$F$5570,4,0)</f>
        <v>-15.54</v>
      </c>
      <c r="F89" s="2" t="n">
        <f aca="false">VLOOKUP(B89,'10'!$B$2:$F$5570,5,0)</f>
        <v>-47.337</v>
      </c>
      <c r="G89" s="3" t="n">
        <f aca="false">VLOOKUP(B89,'10'!$B$2:$J$5570,6,0)</f>
        <v>128892.936015853</v>
      </c>
      <c r="H89" s="0" t="n">
        <f aca="false">IFERROR(IF(I89=K89,0,1),1)</f>
        <v>0</v>
      </c>
      <c r="I89" s="0" t="s">
        <v>5165</v>
      </c>
      <c r="K89" s="4" t="str">
        <f aca="false">VLOOKUP(I89,'[1]52-GO'!K$1:K$1048576,1,0)</f>
        <v>'Formosa'</v>
      </c>
      <c r="N89" s="0" t="n">
        <v>119506</v>
      </c>
    </row>
    <row r="90" customFormat="false" ht="12.8" hidden="false" customHeight="false" outlineLevel="0" collapsed="false">
      <c r="B90" s="0" t="n">
        <v>520810</v>
      </c>
      <c r="C90" s="0" t="n">
        <v>5</v>
      </c>
      <c r="D90" s="0" t="n">
        <v>52</v>
      </c>
      <c r="E90" s="2" t="n">
        <f aca="false">VLOOKUP(B90,'10'!$B$2:$F$5570,4,0)</f>
        <v>-13.6499</v>
      </c>
      <c r="F90" s="2" t="n">
        <f aca="false">VLOOKUP(B90,'10'!$B$2:$F$5570,5,0)</f>
        <v>-48.8775</v>
      </c>
      <c r="G90" s="3" t="n">
        <f aca="false">VLOOKUP(B90,'10'!$B$2:$J$5570,6,0)</f>
        <v>4664.71933014715</v>
      </c>
      <c r="H90" s="0" t="n">
        <f aca="false">IFERROR(IF(I90=K90,0,1),1)</f>
        <v>0</v>
      </c>
      <c r="I90" s="0" t="s">
        <v>2460</v>
      </c>
      <c r="K90" s="4" t="str">
        <f aca="false">VLOOKUP(I90,'[1]52-GO'!K$1:K$1048576,1,0)</f>
        <v>'Formoso'</v>
      </c>
      <c r="N90" s="0" t="n">
        <v>4325</v>
      </c>
    </row>
    <row r="91" customFormat="false" ht="12.8" hidden="false" customHeight="false" outlineLevel="0" collapsed="false">
      <c r="B91" s="0" t="n">
        <v>520815</v>
      </c>
      <c r="C91" s="0" t="n">
        <v>5</v>
      </c>
      <c r="D91" s="0" t="n">
        <v>52</v>
      </c>
      <c r="E91" s="2" t="n">
        <f aca="false">VLOOKUP(B91,'10'!$B$2:$F$5570,4,0)</f>
        <v>-16.4854</v>
      </c>
      <c r="F91" s="2" t="n">
        <f aca="false">VLOOKUP(B91,'10'!$B$2:$F$5570,5,0)</f>
        <v>-48.6454</v>
      </c>
      <c r="G91" s="3" t="n">
        <f aca="false">VLOOKUP(B91,'10'!$B$2:$J$5570,6,0)</f>
        <v>4047.78997596352</v>
      </c>
      <c r="H91" s="0" t="n">
        <f aca="false">IFERROR(IF(I91=K91,0,1),1)</f>
        <v>1</v>
      </c>
      <c r="I91" s="0" t="s">
        <v>5166</v>
      </c>
      <c r="K91" s="4" t="e">
        <f aca="false">VLOOKUP(I91,'[1]52-GO'!K$1:K$1048576,1,0)</f>
        <v>#N/A</v>
      </c>
      <c r="N91" s="0" t="n">
        <v>3753</v>
      </c>
    </row>
    <row r="92" customFormat="false" ht="12.8" hidden="false" customHeight="false" outlineLevel="0" collapsed="false">
      <c r="B92" s="0" t="n">
        <v>520830</v>
      </c>
      <c r="C92" s="0" t="n">
        <v>5</v>
      </c>
      <c r="D92" s="0" t="n">
        <v>52</v>
      </c>
      <c r="E92" s="2" t="n">
        <f aca="false">VLOOKUP(B92,'10'!$B$2:$F$5570,4,0)</f>
        <v>-13.2853</v>
      </c>
      <c r="F92" s="2" t="n">
        <f aca="false">VLOOKUP(B92,'10'!$B$2:$F$5570,5,0)</f>
        <v>-46.3999</v>
      </c>
      <c r="G92" s="3" t="n">
        <f aca="false">VLOOKUP(B92,'10'!$B$2:$J$5570,6,0)</f>
        <v>5209.38598025681</v>
      </c>
      <c r="H92" s="0" t="n">
        <f aca="false">IFERROR(IF(I92=K92,0,1),1)</f>
        <v>0</v>
      </c>
      <c r="I92" s="0" t="s">
        <v>5167</v>
      </c>
      <c r="K92" s="4" t="str">
        <f aca="false">VLOOKUP(I92,'[1]52-GO'!K$1:K$1048576,1,0)</f>
        <v>'Divinopolis_De_Goias'</v>
      </c>
      <c r="N92" s="0" t="n">
        <v>4830</v>
      </c>
    </row>
    <row r="93" customFormat="false" ht="12.8" hidden="false" customHeight="false" outlineLevel="0" collapsed="false">
      <c r="B93" s="0" t="n">
        <v>520840</v>
      </c>
      <c r="C93" s="0" t="n">
        <v>5</v>
      </c>
      <c r="D93" s="0" t="n">
        <v>52</v>
      </c>
      <c r="E93" s="2" t="n">
        <f aca="false">VLOOKUP(B93,'10'!$B$2:$F$5570,4,0)</f>
        <v>-16.5098</v>
      </c>
      <c r="F93" s="2" t="n">
        <f aca="false">VLOOKUP(B93,'10'!$B$2:$F$5570,5,0)</f>
        <v>-49.0234</v>
      </c>
      <c r="G93" s="3" t="n">
        <f aca="false">VLOOKUP(B93,'10'!$B$2:$J$5570,6,0)</f>
        <v>12121.7989714506</v>
      </c>
      <c r="H93" s="0" t="n">
        <f aca="false">IFERROR(IF(I93=K93,0,1),1)</f>
        <v>0</v>
      </c>
      <c r="I93" s="0" t="s">
        <v>5168</v>
      </c>
      <c r="K93" s="4" t="str">
        <f aca="false">VLOOKUP(I93,'[1]52-GO'!K$1:K$1048576,1,0)</f>
        <v>'Goianapolis'</v>
      </c>
      <c r="N93" s="0" t="n">
        <v>11239</v>
      </c>
    </row>
    <row r="94" customFormat="false" ht="12.8" hidden="false" customHeight="false" outlineLevel="0" collapsed="false">
      <c r="B94" s="0" t="n">
        <v>520850</v>
      </c>
      <c r="C94" s="0" t="n">
        <v>5</v>
      </c>
      <c r="D94" s="0" t="n">
        <v>52</v>
      </c>
      <c r="E94" s="2" t="n">
        <f aca="false">VLOOKUP(B94,'10'!$B$2:$F$5570,4,0)</f>
        <v>-18.1352</v>
      </c>
      <c r="F94" s="2" t="n">
        <f aca="false">VLOOKUP(B94,'10'!$B$2:$F$5570,5,0)</f>
        <v>-48.0875</v>
      </c>
      <c r="G94" s="3" t="n">
        <f aca="false">VLOOKUP(B94,'10'!$B$2:$J$5570,6,0)</f>
        <v>6011.82555982432</v>
      </c>
      <c r="H94" s="0" t="n">
        <f aca="false">IFERROR(IF(I94=K94,0,1),1)</f>
        <v>0</v>
      </c>
      <c r="I94" s="0" t="s">
        <v>5169</v>
      </c>
      <c r="K94" s="4" t="str">
        <f aca="false">VLOOKUP(I94,'[1]52-GO'!K$1:K$1048576,1,0)</f>
        <v>'Goiandira'</v>
      </c>
      <c r="N94" s="0" t="n">
        <v>5574</v>
      </c>
    </row>
    <row r="95" customFormat="false" ht="12.8" hidden="false" customHeight="false" outlineLevel="0" collapsed="false">
      <c r="B95" s="0" t="n">
        <v>520860</v>
      </c>
      <c r="C95" s="0" t="n">
        <v>5</v>
      </c>
      <c r="D95" s="0" t="n">
        <v>52</v>
      </c>
      <c r="E95" s="2" t="n">
        <f aca="false">VLOOKUP(B95,'10'!$B$2:$F$5570,4,0)</f>
        <v>-15.3118</v>
      </c>
      <c r="F95" s="2" t="n">
        <f aca="false">VLOOKUP(B95,'10'!$B$2:$F$5570,5,0)</f>
        <v>-49.1162</v>
      </c>
      <c r="G95" s="3" t="n">
        <f aca="false">VLOOKUP(B95,'10'!$B$2:$J$5570,6,0)</f>
        <v>74497.4551611384</v>
      </c>
      <c r="H95" s="0" t="n">
        <f aca="false">IFERROR(IF(I95=K95,0,1),1)</f>
        <v>0</v>
      </c>
      <c r="I95" s="0" t="s">
        <v>5170</v>
      </c>
      <c r="K95" s="4" t="str">
        <f aca="false">VLOOKUP(I95,'[1]52-GO'!K$1:K$1048576,1,0)</f>
        <v>'Goianesia'</v>
      </c>
      <c r="N95" s="0" t="n">
        <v>69072</v>
      </c>
    </row>
    <row r="96" customFormat="false" ht="12.8" hidden="false" customHeight="false" outlineLevel="0" collapsed="false">
      <c r="B96" s="0" t="n">
        <v>520870</v>
      </c>
      <c r="C96" s="0" t="n">
        <v>5</v>
      </c>
      <c r="D96" s="0" t="n">
        <v>52</v>
      </c>
      <c r="E96" s="2" t="n">
        <f aca="false">VLOOKUP(B96,'10'!$B$2:$F$5570,4,0)</f>
        <v>-16.6864</v>
      </c>
      <c r="F96" s="2" t="n">
        <f aca="false">VLOOKUP(B96,'10'!$B$2:$F$5570,5,0)</f>
        <v>-49.2643</v>
      </c>
      <c r="G96" s="3" t="n">
        <f aca="false">VLOOKUP(B96,'10'!$B$2:$J$5570,6,0)</f>
        <v>1613189.37010352</v>
      </c>
      <c r="H96" s="0" t="n">
        <f aca="false">IFERROR(IF(I96=K96,0,1),1)</f>
        <v>0</v>
      </c>
      <c r="I96" s="0" t="s">
        <v>5171</v>
      </c>
      <c r="K96" s="4" t="str">
        <f aca="false">VLOOKUP(I96,'[1]52-GO'!K$1:K$1048576,1,0)</f>
        <v>'Goiania'</v>
      </c>
      <c r="N96" s="0" t="n">
        <v>1495705</v>
      </c>
    </row>
    <row r="97" customFormat="false" ht="12.8" hidden="false" customHeight="false" outlineLevel="0" collapsed="false">
      <c r="B97" s="0" t="n">
        <v>520880</v>
      </c>
      <c r="C97" s="0" t="n">
        <v>5</v>
      </c>
      <c r="D97" s="0" t="n">
        <v>52</v>
      </c>
      <c r="E97" s="2" t="n">
        <f aca="false">VLOOKUP(B97,'10'!$B$2:$F$5570,4,0)</f>
        <v>-16.4947</v>
      </c>
      <c r="F97" s="2" t="n">
        <f aca="false">VLOOKUP(B97,'10'!$B$2:$F$5570,5,0)</f>
        <v>-49.427</v>
      </c>
      <c r="G97" s="3" t="n">
        <f aca="false">VLOOKUP(B97,'10'!$B$2:$J$5570,6,0)</f>
        <v>46657.9787796915</v>
      </c>
      <c r="H97" s="0" t="n">
        <f aca="false">IFERROR(IF(I97=K97,0,1),1)</f>
        <v>0</v>
      </c>
      <c r="I97" s="0" t="s">
        <v>5172</v>
      </c>
      <c r="K97" s="4" t="str">
        <f aca="false">VLOOKUP(I97,'[1]52-GO'!K$1:K$1048576,1,0)</f>
        <v>'Goianira'</v>
      </c>
      <c r="N97" s="0" t="n">
        <v>43260</v>
      </c>
    </row>
    <row r="98" customFormat="false" ht="12.8" hidden="false" customHeight="false" outlineLevel="0" collapsed="false">
      <c r="B98" s="0" t="n">
        <v>520890</v>
      </c>
      <c r="C98" s="0" t="n">
        <v>5</v>
      </c>
      <c r="D98" s="0" t="n">
        <v>52</v>
      </c>
      <c r="E98" s="2" t="n">
        <f aca="false">VLOOKUP(B98,'10'!$B$2:$F$5570,4,0)</f>
        <v>-15.9333</v>
      </c>
      <c r="F98" s="2" t="n">
        <f aca="false">VLOOKUP(B98,'10'!$B$2:$F$5570,5,0)</f>
        <v>-50.14</v>
      </c>
      <c r="G98" s="3" t="n">
        <f aca="false">VLOOKUP(B98,'10'!$B$2:$J$5570,6,0)</f>
        <v>24716.0018889369</v>
      </c>
      <c r="H98" s="0" t="n">
        <f aca="false">IFERROR(IF(I98=K98,0,1),1)</f>
        <v>0</v>
      </c>
      <c r="I98" s="0" t="s">
        <v>5173</v>
      </c>
      <c r="K98" s="4" t="str">
        <f aca="false">VLOOKUP(I98,'[1]52-GO'!K$1:K$1048576,1,0)</f>
        <v>'Goias'</v>
      </c>
      <c r="N98" s="0" t="n">
        <v>22916</v>
      </c>
    </row>
    <row r="99" customFormat="false" ht="12.8" hidden="false" customHeight="false" outlineLevel="0" collapsed="false">
      <c r="B99" s="0" t="n">
        <v>520910</v>
      </c>
      <c r="C99" s="0" t="n">
        <v>5</v>
      </c>
      <c r="D99" s="0" t="n">
        <v>52</v>
      </c>
      <c r="E99" s="2" t="n">
        <f aca="false">VLOOKUP(B99,'10'!$B$2:$F$5570,4,0)</f>
        <v>-18.0105</v>
      </c>
      <c r="F99" s="2" t="n">
        <f aca="false">VLOOKUP(B99,'10'!$B$2:$F$5570,5,0)</f>
        <v>-49.3658</v>
      </c>
      <c r="G99" s="3" t="n">
        <f aca="false">VLOOKUP(B99,'10'!$B$2:$J$5570,6,0)</f>
        <v>36655.5262784696</v>
      </c>
      <c r="H99" s="0" t="n">
        <f aca="false">IFERROR(IF(I99=K99,0,1),1)</f>
        <v>0</v>
      </c>
      <c r="I99" s="0" t="s">
        <v>5174</v>
      </c>
      <c r="K99" s="4" t="str">
        <f aca="false">VLOOKUP(I99,'[1]52-GO'!K$1:K$1048576,1,0)</f>
        <v>'Goiatuba'</v>
      </c>
      <c r="N99" s="0" t="n">
        <v>33986</v>
      </c>
    </row>
    <row r="100" customFormat="false" ht="12.8" hidden="false" customHeight="false" outlineLevel="0" collapsed="false">
      <c r="B100" s="0" t="n">
        <v>520915</v>
      </c>
      <c r="C100" s="0" t="n">
        <v>5</v>
      </c>
      <c r="D100" s="0" t="n">
        <v>52</v>
      </c>
      <c r="E100" s="2" t="n">
        <f aca="false">VLOOKUP(B100,'10'!$B$2:$F$5570,4,0)</f>
        <v>-18.6238</v>
      </c>
      <c r="F100" s="2" t="n">
        <f aca="false">VLOOKUP(B100,'10'!$B$2:$F$5570,5,0)</f>
        <v>-50.0805</v>
      </c>
      <c r="G100" s="3" t="n">
        <f aca="false">VLOOKUP(B100,'10'!$B$2:$J$5570,6,0)</f>
        <v>6262.04865452817</v>
      </c>
      <c r="H100" s="0" t="n">
        <f aca="false">IFERROR(IF(I100=K100,0,1),1)</f>
        <v>1</v>
      </c>
      <c r="I100" s="0" t="s">
        <v>5175</v>
      </c>
      <c r="K100" s="4" t="e">
        <f aca="false">VLOOKUP(I100,'[1]52-GO'!K$1:K$1048576,1,0)</f>
        <v>#N/A</v>
      </c>
      <c r="N100" s="0" t="n">
        <v>5806</v>
      </c>
    </row>
    <row r="101" customFormat="false" ht="12.8" hidden="false" customHeight="false" outlineLevel="0" collapsed="false">
      <c r="B101" s="0" t="n">
        <v>520920</v>
      </c>
      <c r="C101" s="0" t="n">
        <v>5</v>
      </c>
      <c r="D101" s="0" t="n">
        <v>52</v>
      </c>
      <c r="E101" s="2" t="n">
        <f aca="false">VLOOKUP(B101,'10'!$B$2:$F$5570,4,0)</f>
        <v>-16.8297</v>
      </c>
      <c r="F101" s="2" t="n">
        <f aca="false">VLOOKUP(B101,'10'!$B$2:$F$5570,5,0)</f>
        <v>-49.5345</v>
      </c>
      <c r="G101" s="3" t="n">
        <f aca="false">VLOOKUP(B101,'10'!$B$2:$J$5570,6,0)</f>
        <v>15327.2430984326</v>
      </c>
      <c r="H101" s="0" t="n">
        <f aca="false">IFERROR(IF(I101=K101,0,1),1)</f>
        <v>1</v>
      </c>
      <c r="I101" s="0" t="s">
        <v>5176</v>
      </c>
      <c r="K101" s="4" t="e">
        <f aca="false">VLOOKUP(I101,'[1]52-GO'!K$1:K$1048576,1,0)</f>
        <v>#N/A</v>
      </c>
      <c r="N101" s="0" t="n">
        <v>14211</v>
      </c>
    </row>
    <row r="102" customFormat="false" ht="12.8" hidden="false" customHeight="false" outlineLevel="0" collapsed="false">
      <c r="B102" s="0" t="n">
        <v>520929</v>
      </c>
      <c r="C102" s="0" t="n">
        <v>5</v>
      </c>
      <c r="D102" s="0" t="n">
        <v>52</v>
      </c>
      <c r="E102" s="2" t="n">
        <f aca="false">VLOOKUP(B102,'10'!$B$2:$F$5570,4,0)</f>
        <v>-15.6121</v>
      </c>
      <c r="F102" s="2" t="n">
        <f aca="false">VLOOKUP(B102,'10'!$B$2:$F$5570,5,0)</f>
        <v>-50.0265</v>
      </c>
      <c r="G102" s="3" t="n">
        <f aca="false">VLOOKUP(B102,'10'!$B$2:$J$5570,6,0)</f>
        <v>2201.31610470065</v>
      </c>
      <c r="H102" s="0" t="n">
        <f aca="false">IFERROR(IF(I102=K102,0,1),1)</f>
        <v>1</v>
      </c>
      <c r="I102" s="0" t="s">
        <v>5177</v>
      </c>
      <c r="K102" s="4" t="e">
        <f aca="false">VLOOKUP(I102,'[1]52-GO'!K$1:K$1048576,1,0)</f>
        <v>#N/A</v>
      </c>
      <c r="N102" s="0" t="n">
        <v>2041</v>
      </c>
    </row>
    <row r="103" customFormat="false" ht="12.8" hidden="false" customHeight="false" outlineLevel="0" collapsed="false">
      <c r="B103" s="0" t="n">
        <v>520940</v>
      </c>
      <c r="C103" s="0" t="n">
        <v>5</v>
      </c>
      <c r="D103" s="0" t="n">
        <v>52</v>
      </c>
      <c r="E103" s="2" t="n">
        <f aca="false">VLOOKUP(B103,'10'!$B$2:$F$5570,4,0)</f>
        <v>-13.9421</v>
      </c>
      <c r="F103" s="2" t="n">
        <f aca="false">VLOOKUP(B103,'10'!$B$2:$F$5570,5,0)</f>
        <v>-46.4868</v>
      </c>
      <c r="G103" s="3" t="n">
        <f aca="false">VLOOKUP(B103,'10'!$B$2:$J$5570,6,0)</f>
        <v>4249.4784186774</v>
      </c>
      <c r="H103" s="0" t="n">
        <f aca="false">IFERROR(IF(I103=K103,0,1),1)</f>
        <v>1</v>
      </c>
      <c r="I103" s="0" t="s">
        <v>5178</v>
      </c>
      <c r="K103" s="4" t="e">
        <f aca="false">VLOOKUP(I103,'[1]52-GO'!K$1:K$1048576,1,0)</f>
        <v>#N/A</v>
      </c>
      <c r="N103" s="0" t="n">
        <v>3940</v>
      </c>
    </row>
    <row r="104" customFormat="false" ht="12.8" hidden="false" customHeight="false" outlineLevel="0" collapsed="false">
      <c r="B104" s="0" t="n">
        <v>520945</v>
      </c>
      <c r="C104" s="0" t="n">
        <v>5</v>
      </c>
      <c r="D104" s="0" t="n">
        <v>52</v>
      </c>
      <c r="E104" s="2" t="n">
        <f aca="false">VLOOKUP(B104,'10'!$B$2:$F$5570,4,0)</f>
        <v>-14.7292</v>
      </c>
      <c r="F104" s="2" t="n">
        <f aca="false">VLOOKUP(B104,'10'!$B$2:$F$5570,5,0)</f>
        <v>-49.7006</v>
      </c>
      <c r="G104" s="3" t="n">
        <f aca="false">VLOOKUP(B104,'10'!$B$2:$J$5570,6,0)</f>
        <v>1997.47056634278</v>
      </c>
      <c r="H104" s="0" t="n">
        <f aca="false">IFERROR(IF(I104=K104,0,1),1)</f>
        <v>1</v>
      </c>
      <c r="I104" s="0" t="s">
        <v>5179</v>
      </c>
      <c r="K104" s="4" t="e">
        <f aca="false">VLOOKUP(I104,'[1]52-GO'!K$1:K$1048576,1,0)</f>
        <v>#N/A</v>
      </c>
      <c r="N104" s="0" t="n">
        <v>1852</v>
      </c>
    </row>
    <row r="105" customFormat="false" ht="12.8" hidden="false" customHeight="false" outlineLevel="0" collapsed="false">
      <c r="B105" s="0" t="n">
        <v>520960</v>
      </c>
      <c r="C105" s="0" t="n">
        <v>5</v>
      </c>
      <c r="D105" s="0" t="n">
        <v>52</v>
      </c>
      <c r="E105" s="2" t="n">
        <f aca="false">VLOOKUP(B105,'10'!$B$2:$F$5570,4,0)</f>
        <v>-15.719</v>
      </c>
      <c r="F105" s="2" t="n">
        <f aca="false">VLOOKUP(B105,'10'!$B$2:$F$5570,5,0)</f>
        <v>-49.8268</v>
      </c>
      <c r="G105" s="3" t="n">
        <f aca="false">VLOOKUP(B105,'10'!$B$2:$J$5570,6,0)</f>
        <v>4005.72661090555</v>
      </c>
      <c r="H105" s="0" t="n">
        <f aca="false">IFERROR(IF(I105=K105,0,1),1)</f>
        <v>0</v>
      </c>
      <c r="I105" s="0" t="s">
        <v>5180</v>
      </c>
      <c r="K105" s="4" t="str">
        <f aca="false">VLOOKUP(I105,'[1]52-GO'!K$1:K$1048576,1,0)</f>
        <v>'Heitorai'</v>
      </c>
      <c r="N105" s="0" t="n">
        <v>3714</v>
      </c>
    </row>
    <row r="106" customFormat="false" ht="12.8" hidden="false" customHeight="false" outlineLevel="0" collapsed="false">
      <c r="B106" s="0" t="n">
        <v>520970</v>
      </c>
      <c r="C106" s="0" t="n">
        <v>5</v>
      </c>
      <c r="D106" s="0" t="n">
        <v>52</v>
      </c>
      <c r="E106" s="2" t="n">
        <f aca="false">VLOOKUP(B106,'10'!$B$2:$F$5570,4,0)</f>
        <v>-16.9626</v>
      </c>
      <c r="F106" s="2" t="n">
        <f aca="false">VLOOKUP(B106,'10'!$B$2:$F$5570,5,0)</f>
        <v>-49.2265</v>
      </c>
      <c r="G106" s="3" t="n">
        <f aca="false">VLOOKUP(B106,'10'!$B$2:$J$5570,6,0)</f>
        <v>22949.340556502</v>
      </c>
      <c r="H106" s="0" t="n">
        <f aca="false">IFERROR(IF(I106=K106,0,1),1)</f>
        <v>0</v>
      </c>
      <c r="I106" s="0" t="s">
        <v>976</v>
      </c>
      <c r="K106" s="4" t="str">
        <f aca="false">VLOOKUP(I106,'[1]52-GO'!K$1:K$1048576,1,0)</f>
        <v>'Hidrolandia'</v>
      </c>
      <c r="N106" s="0" t="n">
        <v>21278</v>
      </c>
    </row>
    <row r="107" customFormat="false" ht="12.8" hidden="false" customHeight="false" outlineLevel="0" collapsed="false">
      <c r="B107" s="0" t="n">
        <v>520980</v>
      </c>
      <c r="C107" s="0" t="n">
        <v>5</v>
      </c>
      <c r="D107" s="0" t="n">
        <v>52</v>
      </c>
      <c r="E107" s="2" t="n">
        <f aca="false">VLOOKUP(B107,'10'!$B$2:$F$5570,4,0)</f>
        <v>-14.7261</v>
      </c>
      <c r="F107" s="2" t="n">
        <f aca="false">VLOOKUP(B107,'10'!$B$2:$F$5570,5,0)</f>
        <v>-49.4634</v>
      </c>
      <c r="G107" s="3" t="n">
        <f aca="false">VLOOKUP(B107,'10'!$B$2:$J$5570,6,0)</f>
        <v>3906.50021128161</v>
      </c>
      <c r="H107" s="0" t="n">
        <f aca="false">IFERROR(IF(I107=K107,0,1),1)</f>
        <v>1</v>
      </c>
      <c r="I107" s="0" t="s">
        <v>5181</v>
      </c>
      <c r="K107" s="4" t="e">
        <f aca="false">VLOOKUP(I107,'[1]52-GO'!K$1:K$1048576,1,0)</f>
        <v>#N/A</v>
      </c>
      <c r="N107" s="0" t="n">
        <v>3622</v>
      </c>
    </row>
    <row r="108" customFormat="false" ht="12.8" hidden="false" customHeight="false" outlineLevel="0" collapsed="false">
      <c r="B108" s="0" t="n">
        <v>520990</v>
      </c>
      <c r="C108" s="0" t="n">
        <v>5</v>
      </c>
      <c r="D108" s="0" t="n">
        <v>52</v>
      </c>
      <c r="E108" s="2" t="n">
        <f aca="false">VLOOKUP(B108,'10'!$B$2:$F$5570,4,0)</f>
        <v>-14.1011</v>
      </c>
      <c r="F108" s="2" t="n">
        <f aca="false">VLOOKUP(B108,'10'!$B$2:$F$5570,5,0)</f>
        <v>-46.6335</v>
      </c>
      <c r="G108" s="3" t="n">
        <f aca="false">VLOOKUP(B108,'10'!$B$2:$J$5570,6,0)</f>
        <v>14892.5883261669</v>
      </c>
      <c r="H108" s="0" t="n">
        <f aca="false">IFERROR(IF(I108=K108,0,1),1)</f>
        <v>0</v>
      </c>
      <c r="I108" s="0" t="s">
        <v>5182</v>
      </c>
      <c r="K108" s="4" t="str">
        <f aca="false">VLOOKUP(I108,'[1]52-GO'!K$1:K$1048576,1,0)</f>
        <v>'Iaciara'</v>
      </c>
      <c r="N108" s="0" t="n">
        <v>13808</v>
      </c>
    </row>
    <row r="109" customFormat="false" ht="12.8" hidden="false" customHeight="false" outlineLevel="0" collapsed="false">
      <c r="B109" s="0" t="n">
        <v>520993</v>
      </c>
      <c r="C109" s="0" t="n">
        <v>5</v>
      </c>
      <c r="D109" s="0" t="n">
        <v>52</v>
      </c>
      <c r="E109" s="2" t="n">
        <f aca="false">VLOOKUP(B109,'10'!$B$2:$F$5570,4,0)</f>
        <v>-18.4869</v>
      </c>
      <c r="F109" s="2" t="n">
        <f aca="false">VLOOKUP(B109,'10'!$B$2:$F$5570,5,0)</f>
        <v>-49.9888</v>
      </c>
      <c r="G109" s="3" t="n">
        <f aca="false">VLOOKUP(B109,'10'!$B$2:$J$5570,6,0)</f>
        <v>6635.22620093994</v>
      </c>
      <c r="H109" s="0" t="n">
        <f aca="false">IFERROR(IF(I109=K109,0,1),1)</f>
        <v>0</v>
      </c>
      <c r="I109" s="0" t="s">
        <v>5183</v>
      </c>
      <c r="K109" s="4" t="str">
        <f aca="false">VLOOKUP(I109,'[1]52-GO'!K$1:K$1048576,1,0)</f>
        <v>'Inaciolandia'</v>
      </c>
      <c r="N109" s="0" t="n">
        <v>6152</v>
      </c>
    </row>
    <row r="110" customFormat="false" ht="12.8" hidden="false" customHeight="false" outlineLevel="0" collapsed="false">
      <c r="B110" s="0" t="n">
        <v>520995</v>
      </c>
      <c r="C110" s="0" t="n">
        <v>5</v>
      </c>
      <c r="D110" s="0" t="n">
        <v>52</v>
      </c>
      <c r="E110" s="2" t="n">
        <f aca="false">VLOOKUP(B110,'10'!$B$2:$F$5570,4,0)</f>
        <v>-17.1387</v>
      </c>
      <c r="F110" s="2" t="n">
        <f aca="false">VLOOKUP(B110,'10'!$B$2:$F$5570,5,0)</f>
        <v>-49.9862</v>
      </c>
      <c r="G110" s="3" t="n">
        <f aca="false">VLOOKUP(B110,'10'!$B$2:$J$5570,6,0)</f>
        <v>16643.0714412718</v>
      </c>
      <c r="H110" s="0" t="n">
        <f aca="false">IFERROR(IF(I110=K110,0,1),1)</f>
        <v>0</v>
      </c>
      <c r="I110" s="0" t="s">
        <v>5184</v>
      </c>
      <c r="K110" s="4" t="str">
        <f aca="false">VLOOKUP(I110,'[1]52-GO'!K$1:K$1048576,1,0)</f>
        <v>'Indiara'</v>
      </c>
      <c r="N110" s="0" t="n">
        <v>15431</v>
      </c>
    </row>
    <row r="111" customFormat="false" ht="12.8" hidden="false" customHeight="false" outlineLevel="0" collapsed="false">
      <c r="B111" s="0" t="n">
        <v>521000</v>
      </c>
      <c r="C111" s="0" t="n">
        <v>5</v>
      </c>
      <c r="D111" s="0" t="n">
        <v>52</v>
      </c>
      <c r="E111" s="2" t="n">
        <f aca="false">VLOOKUP(B111,'10'!$B$2:$F$5570,4,0)</f>
        <v>-16.3611</v>
      </c>
      <c r="F111" s="2" t="n">
        <f aca="false">VLOOKUP(B111,'10'!$B$2:$F$5570,5,0)</f>
        <v>-49.5001</v>
      </c>
      <c r="G111" s="3" t="n">
        <f aca="false">VLOOKUP(B111,'10'!$B$2:$J$5570,6,0)</f>
        <v>56586.0114811954</v>
      </c>
      <c r="H111" s="0" t="n">
        <f aca="false">IFERROR(IF(I111=K111,0,1),1)</f>
        <v>0</v>
      </c>
      <c r="I111" s="0" t="s">
        <v>5185</v>
      </c>
      <c r="K111" s="4" t="str">
        <f aca="false">VLOOKUP(I111,'[1]52-GO'!K$1:K$1048576,1,0)</f>
        <v>'Inhumas'</v>
      </c>
      <c r="N111" s="0" t="n">
        <v>52465</v>
      </c>
    </row>
    <row r="112" customFormat="false" ht="12.8" hidden="false" customHeight="false" outlineLevel="0" collapsed="false">
      <c r="B112" s="0" t="n">
        <v>521010</v>
      </c>
      <c r="C112" s="0" t="n">
        <v>5</v>
      </c>
      <c r="D112" s="0" t="n">
        <v>52</v>
      </c>
      <c r="E112" s="2" t="n">
        <f aca="false">VLOOKUP(B112,'10'!$B$2:$F$5570,4,0)</f>
        <v>-17.7215</v>
      </c>
      <c r="F112" s="2" t="n">
        <f aca="false">VLOOKUP(B112,'10'!$B$2:$F$5570,5,0)</f>
        <v>-48.1581</v>
      </c>
      <c r="G112" s="3" t="n">
        <f aca="false">VLOOKUP(B112,'10'!$B$2:$J$5570,6,0)</f>
        <v>28896.4532470063</v>
      </c>
      <c r="H112" s="0" t="n">
        <f aca="false">IFERROR(IF(I112=K112,0,1),1)</f>
        <v>0</v>
      </c>
      <c r="I112" s="0" t="s">
        <v>5186</v>
      </c>
      <c r="K112" s="4" t="str">
        <f aca="false">VLOOKUP(I112,'[1]52-GO'!K$1:K$1048576,1,0)</f>
        <v>'Ipameri'</v>
      </c>
      <c r="N112" s="0" t="n">
        <v>26792</v>
      </c>
    </row>
    <row r="113" customFormat="false" ht="12.8" hidden="false" customHeight="false" outlineLevel="0" collapsed="false">
      <c r="B113" s="0" t="n">
        <v>521015</v>
      </c>
      <c r="C113" s="0" t="n">
        <v>5</v>
      </c>
      <c r="D113" s="0" t="n">
        <v>52</v>
      </c>
      <c r="E113" s="2" t="n">
        <f aca="false">VLOOKUP(B113,'10'!$B$2:$F$5570,4,0)</f>
        <v>-15.1689</v>
      </c>
      <c r="F113" s="2" t="n">
        <f aca="false">VLOOKUP(B113,'10'!$B$2:$F$5570,5,0)</f>
        <v>-49.6695</v>
      </c>
      <c r="G113" s="3" t="n">
        <f aca="false">VLOOKUP(B113,'10'!$B$2:$J$5570,6,0)</f>
        <v>3120.23884904409</v>
      </c>
      <c r="H113" s="0" t="n">
        <f aca="false">IFERROR(IF(I113=K113,0,1),1)</f>
        <v>1</v>
      </c>
      <c r="I113" s="0" t="s">
        <v>5187</v>
      </c>
      <c r="K113" s="4" t="e">
        <f aca="false">VLOOKUP(I113,'[1]52-GO'!K$1:K$1048576,1,0)</f>
        <v>#N/A</v>
      </c>
      <c r="N113" s="0" t="n">
        <v>2893</v>
      </c>
    </row>
    <row r="114" customFormat="false" ht="12.8" hidden="false" customHeight="false" outlineLevel="0" collapsed="false">
      <c r="B114" s="0" t="n">
        <v>521020</v>
      </c>
      <c r="C114" s="0" t="n">
        <v>5</v>
      </c>
      <c r="D114" s="0" t="n">
        <v>52</v>
      </c>
      <c r="E114" s="2" t="n">
        <f aca="false">VLOOKUP(B114,'10'!$B$2:$F$5570,4,0)</f>
        <v>-16.4398</v>
      </c>
      <c r="F114" s="2" t="n">
        <f aca="false">VLOOKUP(B114,'10'!$B$2:$F$5570,5,0)</f>
        <v>-51.118</v>
      </c>
      <c r="G114" s="3" t="n">
        <f aca="false">VLOOKUP(B114,'10'!$B$2:$J$5570,6,0)</f>
        <v>34042.2049057652</v>
      </c>
      <c r="H114" s="0" t="n">
        <f aca="false">IFERROR(IF(I114=K114,0,1),1)</f>
        <v>0</v>
      </c>
      <c r="I114" s="0" t="s">
        <v>3924</v>
      </c>
      <c r="K114" s="4" t="str">
        <f aca="false">VLOOKUP(I114,'[1]52-GO'!K$1:K$1048576,1,0)</f>
        <v>'Ipora'</v>
      </c>
      <c r="N114" s="0" t="n">
        <v>31563</v>
      </c>
    </row>
    <row r="115" customFormat="false" ht="12.8" hidden="false" customHeight="false" outlineLevel="0" collapsed="false">
      <c r="B115" s="0" t="n">
        <v>521030</v>
      </c>
      <c r="C115" s="0" t="n">
        <v>5</v>
      </c>
      <c r="D115" s="0" t="n">
        <v>52</v>
      </c>
      <c r="E115" s="2" t="n">
        <f aca="false">VLOOKUP(B115,'10'!$B$2:$F$5570,4,0)</f>
        <v>-16.3144</v>
      </c>
      <c r="F115" s="2" t="n">
        <f aca="false">VLOOKUP(B115,'10'!$B$2:$F$5570,5,0)</f>
        <v>-50.9087</v>
      </c>
      <c r="G115" s="3" t="n">
        <f aca="false">VLOOKUP(B115,'10'!$B$2:$J$5570,6,0)</f>
        <v>3036.11211892814</v>
      </c>
      <c r="H115" s="0" t="n">
        <f aca="false">IFERROR(IF(I115=K115,0,1),1)</f>
        <v>0</v>
      </c>
      <c r="I115" s="0" t="s">
        <v>5188</v>
      </c>
      <c r="K115" s="4" t="str">
        <f aca="false">VLOOKUP(I115,'[1]52-GO'!K$1:K$1048576,1,0)</f>
        <v>'Israelandia'</v>
      </c>
      <c r="N115" s="0" t="n">
        <v>2815</v>
      </c>
    </row>
    <row r="116" customFormat="false" ht="12.8" hidden="false" customHeight="false" outlineLevel="0" collapsed="false">
      <c r="B116" s="0" t="n">
        <v>521040</v>
      </c>
      <c r="C116" s="0" t="n">
        <v>5</v>
      </c>
      <c r="D116" s="0" t="n">
        <v>52</v>
      </c>
      <c r="E116" s="2" t="n">
        <f aca="false">VLOOKUP(B116,'10'!$B$2:$F$5570,4,0)</f>
        <v>-16.0206</v>
      </c>
      <c r="F116" s="2" t="n">
        <f aca="false">VLOOKUP(B116,'10'!$B$2:$F$5570,5,0)</f>
        <v>-49.806</v>
      </c>
      <c r="G116" s="3" t="n">
        <f aca="false">VLOOKUP(B116,'10'!$B$2:$J$5570,6,0)</f>
        <v>45474.8118189582</v>
      </c>
      <c r="H116" s="0" t="n">
        <f aca="false">IFERROR(IF(I116=K116,0,1),1)</f>
        <v>0</v>
      </c>
      <c r="I116" s="0" t="s">
        <v>5189</v>
      </c>
      <c r="K116" s="4" t="str">
        <f aca="false">VLOOKUP(I116,'[1]52-GO'!K$1:K$1048576,1,0)</f>
        <v>'Itaberai'</v>
      </c>
      <c r="N116" s="0" t="n">
        <v>42163</v>
      </c>
    </row>
    <row r="117" customFormat="false" ht="12.8" hidden="false" customHeight="false" outlineLevel="0" collapsed="false">
      <c r="B117" s="0" t="n">
        <v>521056</v>
      </c>
      <c r="C117" s="0" t="n">
        <v>5</v>
      </c>
      <c r="D117" s="0" t="n">
        <v>52</v>
      </c>
      <c r="E117" s="2" t="n">
        <f aca="false">VLOOKUP(B117,'10'!$B$2:$F$5570,4,0)</f>
        <v>-15.918</v>
      </c>
      <c r="F117" s="2" t="n">
        <f aca="false">VLOOKUP(B117,'10'!$B$2:$F$5570,5,0)</f>
        <v>-49.6071</v>
      </c>
      <c r="G117" s="3" t="n">
        <f aca="false">VLOOKUP(B117,'10'!$B$2:$J$5570,6,0)</f>
        <v>5034.66123309292</v>
      </c>
      <c r="H117" s="0" t="n">
        <f aca="false">IFERROR(IF(I117=K117,0,1),1)</f>
        <v>1</v>
      </c>
      <c r="I117" s="0" t="s">
        <v>5190</v>
      </c>
      <c r="K117" s="4" t="e">
        <f aca="false">VLOOKUP(I117,'[1]52-GO'!K$1:K$1048576,1,0)</f>
        <v>#N/A</v>
      </c>
      <c r="N117" s="0" t="n">
        <v>4668</v>
      </c>
    </row>
    <row r="118" customFormat="false" ht="12.8" hidden="false" customHeight="false" outlineLevel="0" collapsed="false">
      <c r="B118" s="0" t="n">
        <v>521060</v>
      </c>
      <c r="C118" s="0" t="n">
        <v>5</v>
      </c>
      <c r="D118" s="0" t="n">
        <v>52</v>
      </c>
      <c r="E118" s="2" t="n">
        <f aca="false">VLOOKUP(B118,'10'!$B$2:$F$5570,4,0)</f>
        <v>-15.7565</v>
      </c>
      <c r="F118" s="2" t="n">
        <f aca="false">VLOOKUP(B118,'10'!$B$2:$F$5570,5,0)</f>
        <v>-49.6354</v>
      </c>
      <c r="G118" s="3" t="n">
        <f aca="false">VLOOKUP(B118,'10'!$B$2:$J$5570,6,0)</f>
        <v>5682.86847411452</v>
      </c>
      <c r="H118" s="0" t="n">
        <f aca="false">IFERROR(IF(I118=K118,0,1),1)</f>
        <v>0</v>
      </c>
      <c r="I118" s="0" t="s">
        <v>5191</v>
      </c>
      <c r="K118" s="4" t="str">
        <f aca="false">VLOOKUP(I118,'[1]52-GO'!K$1:K$1048576,1,0)</f>
        <v>'Itaguaru'</v>
      </c>
      <c r="N118" s="0" t="n">
        <v>5269</v>
      </c>
    </row>
    <row r="119" customFormat="false" ht="12.8" hidden="false" customHeight="false" outlineLevel="0" collapsed="false">
      <c r="B119" s="0" t="n">
        <v>521080</v>
      </c>
      <c r="C119" s="0" t="n">
        <v>5</v>
      </c>
      <c r="D119" s="0" t="n">
        <v>52</v>
      </c>
      <c r="E119" s="2" t="n">
        <f aca="false">VLOOKUP(B119,'10'!$B$2:$F$5570,4,0)</f>
        <v>-19.0673</v>
      </c>
      <c r="F119" s="2" t="n">
        <f aca="false">VLOOKUP(B119,'10'!$B$2:$F$5570,5,0)</f>
        <v>-51.5495</v>
      </c>
      <c r="G119" s="3" t="n">
        <f aca="false">VLOOKUP(B119,'10'!$B$2:$J$5570,6,0)</f>
        <v>4966.71272030696</v>
      </c>
      <c r="H119" s="0" t="n">
        <f aca="false">IFERROR(IF(I119=K119,0,1),1)</f>
        <v>0</v>
      </c>
      <c r="I119" s="0" t="s">
        <v>1139</v>
      </c>
      <c r="K119" s="4" t="str">
        <f aca="false">VLOOKUP(I119,'[1]52-GO'!K$1:K$1048576,1,0)</f>
        <v>'Itaja'</v>
      </c>
      <c r="N119" s="0" t="n">
        <v>4605</v>
      </c>
    </row>
    <row r="120" customFormat="false" ht="12.8" hidden="false" customHeight="false" outlineLevel="0" collapsed="false">
      <c r="B120" s="0" t="n">
        <v>521090</v>
      </c>
      <c r="C120" s="0" t="n">
        <v>5</v>
      </c>
      <c r="D120" s="0" t="n">
        <v>52</v>
      </c>
      <c r="E120" s="2" t="n">
        <f aca="false">VLOOKUP(B120,'10'!$B$2:$F$5570,4,0)</f>
        <v>-14.9522</v>
      </c>
      <c r="F120" s="2" t="n">
        <f aca="false">VLOOKUP(B120,'10'!$B$2:$F$5570,5,0)</f>
        <v>-49.5511</v>
      </c>
      <c r="G120" s="3" t="n">
        <f aca="false">VLOOKUP(B120,'10'!$B$2:$J$5570,6,0)</f>
        <v>24302.9180731111</v>
      </c>
      <c r="H120" s="0" t="n">
        <f aca="false">IFERROR(IF(I120=K120,0,1),1)</f>
        <v>0</v>
      </c>
      <c r="I120" s="0" t="s">
        <v>5192</v>
      </c>
      <c r="K120" s="4" t="str">
        <f aca="false">VLOOKUP(I120,'[1]52-GO'!K$1:K$1048576,1,0)</f>
        <v>'Itapaci'</v>
      </c>
      <c r="N120" s="0" t="n">
        <v>22533</v>
      </c>
    </row>
    <row r="121" customFormat="false" ht="12.8" hidden="false" customHeight="false" outlineLevel="0" collapsed="false">
      <c r="B121" s="0" t="n">
        <v>521100</v>
      </c>
      <c r="C121" s="0" t="n">
        <v>5</v>
      </c>
      <c r="D121" s="0" t="n">
        <v>52</v>
      </c>
      <c r="E121" s="2" t="n">
        <f aca="false">VLOOKUP(B121,'10'!$B$2:$F$5570,4,0)</f>
        <v>-15.8205</v>
      </c>
      <c r="F121" s="2" t="n">
        <f aca="false">VLOOKUP(B121,'10'!$B$2:$F$5570,5,0)</f>
        <v>-50.6094</v>
      </c>
      <c r="G121" s="3" t="n">
        <f aca="false">VLOOKUP(B121,'10'!$B$2:$J$5570,6,0)</f>
        <v>5733.56022174849</v>
      </c>
      <c r="H121" s="0" t="n">
        <f aca="false">IFERROR(IF(I121=K121,0,1),1)</f>
        <v>0</v>
      </c>
      <c r="I121" s="0" t="s">
        <v>5193</v>
      </c>
      <c r="K121" s="4" t="str">
        <f aca="false">VLOOKUP(I121,'[1]52-GO'!K$1:K$1048576,1,0)</f>
        <v>'Itapirapua'</v>
      </c>
      <c r="N121" s="0" t="n">
        <v>5316</v>
      </c>
    </row>
    <row r="122" customFormat="false" ht="12.8" hidden="false" customHeight="false" outlineLevel="0" collapsed="false">
      <c r="B122" s="0" t="n">
        <v>521120</v>
      </c>
      <c r="C122" s="0" t="n">
        <v>5</v>
      </c>
      <c r="D122" s="0" t="n">
        <v>52</v>
      </c>
      <c r="E122" s="2" t="n">
        <f aca="false">VLOOKUP(B122,'10'!$B$2:$F$5570,4,0)</f>
        <v>-15.5606</v>
      </c>
      <c r="F122" s="2" t="n">
        <f aca="false">VLOOKUP(B122,'10'!$B$2:$F$5570,5,0)</f>
        <v>-49.949</v>
      </c>
      <c r="G122" s="3" t="n">
        <f aca="false">VLOOKUP(B122,'10'!$B$2:$J$5570,6,0)</f>
        <v>27886.9324856149</v>
      </c>
      <c r="H122" s="0" t="n">
        <f aca="false">IFERROR(IF(I122=K122,0,1),1)</f>
        <v>0</v>
      </c>
      <c r="I122" s="0" t="s">
        <v>5194</v>
      </c>
      <c r="K122" s="4" t="str">
        <f aca="false">VLOOKUP(I122,'[1]52-GO'!K$1:K$1048576,1,0)</f>
        <v>'Itapuranga'</v>
      </c>
      <c r="N122" s="0" t="n">
        <v>25856</v>
      </c>
    </row>
    <row r="123" customFormat="false" ht="12.8" hidden="false" customHeight="false" outlineLevel="0" collapsed="false">
      <c r="B123" s="0" t="n">
        <v>521130</v>
      </c>
      <c r="C123" s="0" t="n">
        <v>5</v>
      </c>
      <c r="D123" s="0" t="n">
        <v>52</v>
      </c>
      <c r="E123" s="2" t="n">
        <f aca="false">VLOOKUP(B123,'10'!$B$2:$F$5570,4,0)</f>
        <v>-18.7646</v>
      </c>
      <c r="F123" s="2" t="n">
        <f aca="false">VLOOKUP(B123,'10'!$B$2:$F$5570,5,0)</f>
        <v>-51.3485</v>
      </c>
      <c r="G123" s="3" t="n">
        <f aca="false">VLOOKUP(B123,'10'!$B$2:$J$5570,6,0)</f>
        <v>7654.45389272932</v>
      </c>
      <c r="H123" s="0" t="n">
        <f aca="false">IFERROR(IF(I123=K123,0,1),1)</f>
        <v>0</v>
      </c>
      <c r="I123" s="0" t="s">
        <v>5195</v>
      </c>
      <c r="K123" s="4" t="str">
        <f aca="false">VLOOKUP(I123,'[1]52-GO'!K$1:K$1048576,1,0)</f>
        <v>'Itaruma'</v>
      </c>
      <c r="N123" s="0" t="n">
        <v>7097</v>
      </c>
    </row>
    <row r="124" customFormat="false" ht="12.8" hidden="false" customHeight="false" outlineLevel="0" collapsed="false">
      <c r="B124" s="0" t="n">
        <v>521140</v>
      </c>
      <c r="C124" s="0" t="n">
        <v>5</v>
      </c>
      <c r="D124" s="0" t="n">
        <v>52</v>
      </c>
      <c r="E124" s="2" t="n">
        <f aca="false">VLOOKUP(B124,'10'!$B$2:$F$5570,4,0)</f>
        <v>-16.2029</v>
      </c>
      <c r="F124" s="2" t="n">
        <f aca="false">VLOOKUP(B124,'10'!$B$2:$F$5570,5,0)</f>
        <v>-49.6109</v>
      </c>
      <c r="G124" s="3" t="n">
        <f aca="false">VLOOKUP(B124,'10'!$B$2:$J$5570,6,0)</f>
        <v>9616.33238094612</v>
      </c>
      <c r="H124" s="0" t="n">
        <f aca="false">IFERROR(IF(I124=K124,0,1),1)</f>
        <v>0</v>
      </c>
      <c r="I124" s="0" t="s">
        <v>5196</v>
      </c>
      <c r="K124" s="4" t="str">
        <f aca="false">VLOOKUP(I124,'[1]52-GO'!K$1:K$1048576,1,0)</f>
        <v>'Itaucu'</v>
      </c>
      <c r="N124" s="0" t="n">
        <v>8916</v>
      </c>
    </row>
    <row r="125" customFormat="false" ht="12.8" hidden="false" customHeight="false" outlineLevel="0" collapsed="false">
      <c r="B125" s="0" t="n">
        <v>521150</v>
      </c>
      <c r="C125" s="0" t="n">
        <v>5</v>
      </c>
      <c r="D125" s="0" t="n">
        <v>52</v>
      </c>
      <c r="E125" s="2" t="n">
        <f aca="false">VLOOKUP(B125,'10'!$B$2:$F$5570,4,0)</f>
        <v>-18.4093</v>
      </c>
      <c r="F125" s="2" t="n">
        <f aca="false">VLOOKUP(B125,'10'!$B$2:$F$5570,5,0)</f>
        <v>-49.2158</v>
      </c>
      <c r="G125" s="3" t="n">
        <f aca="false">VLOOKUP(B125,'10'!$B$2:$J$5570,6,0)</f>
        <v>111793.638845876</v>
      </c>
      <c r="H125" s="0" t="n">
        <f aca="false">IFERROR(IF(I125=K125,0,1),1)</f>
        <v>0</v>
      </c>
      <c r="I125" s="0" t="s">
        <v>5197</v>
      </c>
      <c r="K125" s="4" t="str">
        <f aca="false">VLOOKUP(I125,'[1]52-GO'!K$1:K$1048576,1,0)</f>
        <v>'Itumbiara'</v>
      </c>
      <c r="N125" s="0" t="n">
        <v>103652</v>
      </c>
    </row>
    <row r="126" customFormat="false" ht="12.8" hidden="false" customHeight="false" outlineLevel="0" collapsed="false">
      <c r="B126" s="0" t="n">
        <v>521160</v>
      </c>
      <c r="C126" s="0" t="n">
        <v>5</v>
      </c>
      <c r="D126" s="0" t="n">
        <v>52</v>
      </c>
      <c r="E126" s="2" t="n">
        <f aca="false">VLOOKUP(B126,'10'!$B$2:$F$5570,4,0)</f>
        <v>-16.5995</v>
      </c>
      <c r="F126" s="2" t="n">
        <f aca="false">VLOOKUP(B126,'10'!$B$2:$F$5570,5,0)</f>
        <v>-50.7921</v>
      </c>
      <c r="G126" s="3" t="n">
        <f aca="false">VLOOKUP(B126,'10'!$B$2:$J$5570,6,0)</f>
        <v>2594.98605973041</v>
      </c>
      <c r="H126" s="0" t="n">
        <f aca="false">IFERROR(IF(I126=K126,0,1),1)</f>
        <v>0</v>
      </c>
      <c r="I126" s="0" t="s">
        <v>5198</v>
      </c>
      <c r="K126" s="4" t="str">
        <f aca="false">VLOOKUP(I126,'[1]52-GO'!K$1:K$1048576,1,0)</f>
        <v>'Ivolandia'</v>
      </c>
      <c r="N126" s="0" t="n">
        <v>2406</v>
      </c>
    </row>
    <row r="127" customFormat="false" ht="12.8" hidden="false" customHeight="false" outlineLevel="0" collapsed="false">
      <c r="B127" s="0" t="n">
        <v>521170</v>
      </c>
      <c r="C127" s="0" t="n">
        <v>5</v>
      </c>
      <c r="D127" s="0" t="n">
        <v>52</v>
      </c>
      <c r="E127" s="2" t="n">
        <f aca="false">VLOOKUP(B127,'10'!$B$2:$F$5570,4,0)</f>
        <v>-17.0481</v>
      </c>
      <c r="F127" s="2" t="n">
        <f aca="false">VLOOKUP(B127,'10'!$B$2:$F$5570,5,0)</f>
        <v>-50.1453</v>
      </c>
      <c r="G127" s="3" t="n">
        <f aca="false">VLOOKUP(B127,'10'!$B$2:$J$5570,6,0)</f>
        <v>6550.02092300199</v>
      </c>
      <c r="H127" s="0" t="n">
        <f aca="false">IFERROR(IF(I127=K127,0,1),1)</f>
        <v>0</v>
      </c>
      <c r="I127" s="0" t="s">
        <v>5199</v>
      </c>
      <c r="K127" s="4" t="str">
        <f aca="false">VLOOKUP(I127,'[1]52-GO'!K$1:K$1048576,1,0)</f>
        <v>'Jandaia'</v>
      </c>
      <c r="N127" s="0" t="n">
        <v>6073</v>
      </c>
    </row>
    <row r="128" customFormat="false" ht="12.8" hidden="false" customHeight="false" outlineLevel="0" collapsed="false">
      <c r="B128" s="0" t="n">
        <v>521180</v>
      </c>
      <c r="C128" s="0" t="n">
        <v>5</v>
      </c>
      <c r="D128" s="0" t="n">
        <v>52</v>
      </c>
      <c r="E128" s="2" t="n">
        <f aca="false">VLOOKUP(B128,'10'!$B$2:$F$5570,4,0)</f>
        <v>-15.7529</v>
      </c>
      <c r="F128" s="2" t="n">
        <f aca="false">VLOOKUP(B128,'10'!$B$2:$F$5570,5,0)</f>
        <v>-49.3344</v>
      </c>
      <c r="G128" s="3" t="n">
        <f aca="false">VLOOKUP(B128,'10'!$B$2:$J$5570,6,0)</f>
        <v>53568.2346752412</v>
      </c>
      <c r="H128" s="0" t="n">
        <f aca="false">IFERROR(IF(I128=K128,0,1),1)</f>
        <v>0</v>
      </c>
      <c r="I128" s="0" t="s">
        <v>5200</v>
      </c>
      <c r="K128" s="4" t="str">
        <f aca="false">VLOOKUP(I128,'[1]52-GO'!K$1:K$1048576,1,0)</f>
        <v>'Jaragua'</v>
      </c>
      <c r="N128" s="0" t="n">
        <v>49667</v>
      </c>
    </row>
    <row r="129" customFormat="false" ht="12.8" hidden="false" customHeight="false" outlineLevel="0" collapsed="false">
      <c r="B129" s="0" t="n">
        <v>521190</v>
      </c>
      <c r="C129" s="0" t="n">
        <v>5</v>
      </c>
      <c r="D129" s="0" t="n">
        <v>52</v>
      </c>
      <c r="E129" s="2" t="n">
        <f aca="false">VLOOKUP(B129,'10'!$B$2:$F$5570,4,0)</f>
        <v>-17.8784</v>
      </c>
      <c r="F129" s="2" t="n">
        <f aca="false">VLOOKUP(B129,'10'!$B$2:$F$5570,5,0)</f>
        <v>-51.7204</v>
      </c>
      <c r="G129" s="3" t="n">
        <f aca="false">VLOOKUP(B129,'10'!$B$2:$J$5570,6,0)</f>
        <v>107503.175609962</v>
      </c>
      <c r="H129" s="0" t="n">
        <f aca="false">IFERROR(IF(I129=K129,0,1),1)</f>
        <v>0</v>
      </c>
      <c r="I129" s="0" t="s">
        <v>5201</v>
      </c>
      <c r="K129" s="4" t="str">
        <f aca="false">VLOOKUP(I129,'[1]52-GO'!K$1:K$1048576,1,0)</f>
        <v>'Jatai'</v>
      </c>
      <c r="N129" s="0" t="n">
        <v>99674</v>
      </c>
    </row>
    <row r="130" customFormat="false" ht="12.8" hidden="false" customHeight="false" outlineLevel="0" collapsed="false">
      <c r="B130" s="0" t="n">
        <v>521200</v>
      </c>
      <c r="C130" s="0" t="n">
        <v>5</v>
      </c>
      <c r="D130" s="0" t="n">
        <v>52</v>
      </c>
      <c r="E130" s="2" t="n">
        <f aca="false">VLOOKUP(B130,'10'!$B$2:$F$5570,4,0)</f>
        <v>-16.1773</v>
      </c>
      <c r="F130" s="2" t="n">
        <f aca="false">VLOOKUP(B130,'10'!$B$2:$F$5570,5,0)</f>
        <v>-50.9508</v>
      </c>
      <c r="G130" s="3" t="n">
        <f aca="false">VLOOKUP(B130,'10'!$B$2:$J$5570,6,0)</f>
        <v>3125.63158815409</v>
      </c>
      <c r="H130" s="0" t="n">
        <f aca="false">IFERROR(IF(I130=K130,0,1),1)</f>
        <v>0</v>
      </c>
      <c r="I130" s="0" t="s">
        <v>5202</v>
      </c>
      <c r="K130" s="4" t="str">
        <f aca="false">VLOOKUP(I130,'[1]52-GO'!K$1:K$1048576,1,0)</f>
        <v>'Jaupaci'</v>
      </c>
      <c r="N130" s="0" t="n">
        <v>2898</v>
      </c>
    </row>
    <row r="131" customFormat="false" ht="12.8" hidden="false" customHeight="false" outlineLevel="0" collapsed="false">
      <c r="B131" s="0" t="n">
        <v>521205</v>
      </c>
      <c r="C131" s="0" t="n">
        <v>5</v>
      </c>
      <c r="D131" s="0" t="n">
        <v>52</v>
      </c>
      <c r="E131" s="2" t="n">
        <f aca="false">VLOOKUP(B131,'10'!$B$2:$F$5570,4,0)</f>
        <v>-15.9484</v>
      </c>
      <c r="F131" s="2" t="n">
        <f aca="false">VLOOKUP(B131,'10'!$B$2:$F$5570,5,0)</f>
        <v>-49.3739</v>
      </c>
      <c r="G131" s="3" t="n">
        <f aca="false">VLOOKUP(B131,'10'!$B$2:$J$5570,6,0)</f>
        <v>2668.32731162637</v>
      </c>
      <c r="H131" s="0" t="n">
        <f aca="false">IFERROR(IF(I131=K131,0,1),1)</f>
        <v>1</v>
      </c>
      <c r="I131" s="0" t="s">
        <v>5203</v>
      </c>
      <c r="K131" s="4" t="e">
        <f aca="false">VLOOKUP(I131,'[1]52-GO'!K$1:K$1048576,1,0)</f>
        <v>#N/A</v>
      </c>
      <c r="N131" s="0" t="n">
        <v>2474</v>
      </c>
    </row>
    <row r="132" customFormat="false" ht="12.8" hidden="false" customHeight="false" outlineLevel="0" collapsed="false">
      <c r="B132" s="0" t="n">
        <v>521210</v>
      </c>
      <c r="C132" s="0" t="n">
        <v>5</v>
      </c>
      <c r="D132" s="0" t="n">
        <v>52</v>
      </c>
      <c r="E132" s="2" t="n">
        <f aca="false">VLOOKUP(B132,'10'!$B$2:$F$5570,4,0)</f>
        <v>-17.802</v>
      </c>
      <c r="F132" s="2" t="n">
        <f aca="false">VLOOKUP(B132,'10'!$B$2:$F$5570,5,0)</f>
        <v>-49.6197</v>
      </c>
      <c r="G132" s="3" t="n">
        <f aca="false">VLOOKUP(B132,'10'!$B$2:$J$5570,6,0)</f>
        <v>7951.05454377914</v>
      </c>
      <c r="H132" s="0" t="n">
        <f aca="false">IFERROR(IF(I132=K132,0,1),1)</f>
        <v>0</v>
      </c>
      <c r="I132" s="0" t="s">
        <v>5204</v>
      </c>
      <c r="K132" s="4" t="str">
        <f aca="false">VLOOKUP(I132,'[1]52-GO'!K$1:K$1048576,1,0)</f>
        <v>'Joviania'</v>
      </c>
      <c r="N132" s="0" t="n">
        <v>7372</v>
      </c>
    </row>
    <row r="133" customFormat="false" ht="12.8" hidden="false" customHeight="false" outlineLevel="0" collapsed="false">
      <c r="B133" s="0" t="n">
        <v>521220</v>
      </c>
      <c r="C133" s="0" t="n">
        <v>5</v>
      </c>
      <c r="D133" s="0" t="n">
        <v>52</v>
      </c>
      <c r="E133" s="2" t="n">
        <f aca="false">VLOOKUP(B133,'10'!$B$2:$F$5570,4,0)</f>
        <v>-15.8659</v>
      </c>
      <c r="F133" s="2" t="n">
        <f aca="false">VLOOKUP(B133,'10'!$B$2:$F$5570,5,0)</f>
        <v>-50.8668</v>
      </c>
      <c r="G133" s="3" t="n">
        <f aca="false">VLOOKUP(B133,'10'!$B$2:$J$5570,6,0)</f>
        <v>20046.9683675017</v>
      </c>
      <c r="H133" s="0" t="n">
        <f aca="false">IFERROR(IF(I133=K133,0,1),1)</f>
        <v>0</v>
      </c>
      <c r="I133" s="0" t="s">
        <v>1992</v>
      </c>
      <c r="K133" s="4" t="str">
        <f aca="false">VLOOKUP(I133,'[1]52-GO'!K$1:K$1048576,1,0)</f>
        <v>'Jussara'</v>
      </c>
      <c r="N133" s="0" t="n">
        <v>18587</v>
      </c>
    </row>
    <row r="134" customFormat="false" ht="12.8" hidden="false" customHeight="false" outlineLevel="0" collapsed="false">
      <c r="B134" s="0" t="n">
        <v>521225</v>
      </c>
      <c r="C134" s="0" t="n">
        <v>5</v>
      </c>
      <c r="D134" s="0" t="n">
        <v>52</v>
      </c>
      <c r="E134" s="2" t="n">
        <f aca="false">VLOOKUP(B134,'10'!$B$2:$F$5570,4,0)</f>
        <v>-19.1832</v>
      </c>
      <c r="F134" s="2" t="n">
        <f aca="false">VLOOKUP(B134,'10'!$B$2:$F$5570,5,0)</f>
        <v>-51.3998</v>
      </c>
      <c r="G134" s="3" t="n">
        <f aca="false">VLOOKUP(B134,'10'!$B$2:$J$5570,6,0)</f>
        <v>1677.14186320897</v>
      </c>
      <c r="H134" s="0" t="n">
        <f aca="false">IFERROR(IF(I134=K134,0,1),1)</f>
        <v>1</v>
      </c>
      <c r="I134" s="0" t="s">
        <v>2596</v>
      </c>
      <c r="K134" s="4" t="e">
        <f aca="false">VLOOKUP(I134,'[1]52-GO'!K$1:K$1048576,1,0)</f>
        <v>#N/A</v>
      </c>
      <c r="N134" s="0" t="n">
        <v>1555</v>
      </c>
    </row>
    <row r="135" customFormat="false" ht="12.8" hidden="false" customHeight="false" outlineLevel="0" collapsed="false">
      <c r="B135" s="0" t="n">
        <v>521230</v>
      </c>
      <c r="C135" s="0" t="n">
        <v>5</v>
      </c>
      <c r="D135" s="0" t="n">
        <v>52</v>
      </c>
      <c r="E135" s="2" t="n">
        <f aca="false">VLOOKUP(B135,'10'!$B$2:$F$5570,4,0)</f>
        <v>-16.619</v>
      </c>
      <c r="F135" s="2" t="n">
        <f aca="false">VLOOKUP(B135,'10'!$B$2:$F$5570,5,0)</f>
        <v>-48.7428</v>
      </c>
      <c r="G135" s="3" t="n">
        <f aca="false">VLOOKUP(B135,'10'!$B$2:$J$5570,6,0)</f>
        <v>8243.34100354096</v>
      </c>
      <c r="H135" s="0" t="n">
        <f aca="false">IFERROR(IF(I135=K135,0,1),1)</f>
        <v>1</v>
      </c>
      <c r="I135" s="0" t="s">
        <v>5205</v>
      </c>
      <c r="K135" s="4" t="e">
        <f aca="false">VLOOKUP(I135,'[1]52-GO'!K$1:K$1048576,1,0)</f>
        <v>#N/A</v>
      </c>
      <c r="N135" s="0" t="n">
        <v>7643</v>
      </c>
    </row>
    <row r="136" customFormat="false" ht="12.8" hidden="false" customHeight="false" outlineLevel="0" collapsed="false">
      <c r="B136" s="0" t="n">
        <v>521250</v>
      </c>
      <c r="C136" s="0" t="n">
        <v>5</v>
      </c>
      <c r="D136" s="0" t="n">
        <v>52</v>
      </c>
      <c r="E136" s="2" t="n">
        <f aca="false">VLOOKUP(B136,'10'!$B$2:$F$5570,4,0)</f>
        <v>-16.253</v>
      </c>
      <c r="F136" s="2" t="n">
        <f aca="false">VLOOKUP(B136,'10'!$B$2:$F$5570,5,0)</f>
        <v>-47.95</v>
      </c>
      <c r="G136" s="3" t="n">
        <f aca="false">VLOOKUP(B136,'10'!$B$2:$J$5570,6,0)</f>
        <v>221127.110109771</v>
      </c>
      <c r="H136" s="0" t="n">
        <f aca="false">IFERROR(IF(I136=K136,0,1),1)</f>
        <v>0</v>
      </c>
      <c r="I136" s="0" t="s">
        <v>5206</v>
      </c>
      <c r="K136" s="4" t="str">
        <f aca="false">VLOOKUP(I136,'[1]52-GO'!K$1:K$1048576,1,0)</f>
        <v>'Luziania'</v>
      </c>
      <c r="N136" s="0" t="n">
        <v>205023</v>
      </c>
    </row>
    <row r="137" customFormat="false" ht="12.8" hidden="false" customHeight="false" outlineLevel="0" collapsed="false">
      <c r="B137" s="0" t="n">
        <v>521260</v>
      </c>
      <c r="C137" s="0" t="n">
        <v>5</v>
      </c>
      <c r="D137" s="0" t="n">
        <v>52</v>
      </c>
      <c r="E137" s="2" t="n">
        <f aca="false">VLOOKUP(B137,'10'!$B$2:$F$5570,4,0)</f>
        <v>-17.2975</v>
      </c>
      <c r="F137" s="2" t="n">
        <f aca="false">VLOOKUP(B137,'10'!$B$2:$F$5570,5,0)</f>
        <v>-49.4898</v>
      </c>
      <c r="G137" s="3" t="n">
        <f aca="false">VLOOKUP(B137,'10'!$B$2:$J$5570,6,0)</f>
        <v>2559.39398160443</v>
      </c>
      <c r="H137" s="0" t="n">
        <f aca="false">IFERROR(IF(I137=K137,0,1),1)</f>
        <v>0</v>
      </c>
      <c r="I137" s="0" t="s">
        <v>5207</v>
      </c>
      <c r="K137" s="4" t="str">
        <f aca="false">VLOOKUP(I137,'[1]52-GO'!K$1:K$1048576,1,0)</f>
        <v>'Mairipotaba'</v>
      </c>
      <c r="N137" s="0" t="n">
        <v>2373</v>
      </c>
    </row>
    <row r="138" customFormat="false" ht="12.8" hidden="false" customHeight="false" outlineLevel="0" collapsed="false">
      <c r="B138" s="0" t="n">
        <v>521270</v>
      </c>
      <c r="C138" s="0" t="n">
        <v>5</v>
      </c>
      <c r="D138" s="0" t="n">
        <v>52</v>
      </c>
      <c r="E138" s="2" t="n">
        <f aca="false">VLOOKUP(B138,'10'!$B$2:$F$5570,4,0)</f>
        <v>-14.4823</v>
      </c>
      <c r="F138" s="2" t="n">
        <f aca="false">VLOOKUP(B138,'10'!$B$2:$F$5570,5,0)</f>
        <v>-46.1165</v>
      </c>
      <c r="G138" s="3" t="n">
        <f aca="false">VLOOKUP(B138,'10'!$B$2:$J$5570,6,0)</f>
        <v>9361.79509495427</v>
      </c>
      <c r="H138" s="0" t="n">
        <f aca="false">IFERROR(IF(I138=K138,0,1),1)</f>
        <v>0</v>
      </c>
      <c r="I138" s="0" t="s">
        <v>5208</v>
      </c>
      <c r="K138" s="4" t="str">
        <f aca="false">VLOOKUP(I138,'[1]52-GO'!K$1:K$1048576,1,0)</f>
        <v>'Mambai'</v>
      </c>
      <c r="N138" s="0" t="n">
        <v>8680</v>
      </c>
    </row>
    <row r="139" customFormat="false" ht="12.8" hidden="false" customHeight="false" outlineLevel="0" collapsed="false">
      <c r="B139" s="0" t="n">
        <v>521280</v>
      </c>
      <c r="C139" s="0" t="n">
        <v>5</v>
      </c>
      <c r="D139" s="0" t="n">
        <v>52</v>
      </c>
      <c r="E139" s="2" t="n">
        <f aca="false">VLOOKUP(B139,'10'!$B$2:$F$5570,4,0)</f>
        <v>-14.0148</v>
      </c>
      <c r="F139" s="2" t="n">
        <f aca="false">VLOOKUP(B139,'10'!$B$2:$F$5570,5,0)</f>
        <v>-49.1777</v>
      </c>
      <c r="G139" s="3" t="n">
        <f aca="false">VLOOKUP(B139,'10'!$B$2:$J$5570,6,0)</f>
        <v>10403.6722910056</v>
      </c>
      <c r="H139" s="0" t="n">
        <f aca="false">IFERROR(IF(I139=K139,0,1),1)</f>
        <v>0</v>
      </c>
      <c r="I139" s="0" t="s">
        <v>5209</v>
      </c>
      <c r="K139" s="4" t="str">
        <f aca="false">VLOOKUP(I139,'[1]52-GO'!K$1:K$1048576,1,0)</f>
        <v>'Mara_Rosa'</v>
      </c>
      <c r="N139" s="0" t="n">
        <v>9646</v>
      </c>
    </row>
    <row r="140" customFormat="false" ht="12.8" hidden="false" customHeight="false" outlineLevel="0" collapsed="false">
      <c r="B140" s="0" t="n">
        <v>521290</v>
      </c>
      <c r="C140" s="0" t="n">
        <v>5</v>
      </c>
      <c r="D140" s="0" t="n">
        <v>52</v>
      </c>
      <c r="E140" s="2" t="n">
        <f aca="false">VLOOKUP(B140,'10'!$B$2:$F$5570,4,0)</f>
        <v>-17.983</v>
      </c>
      <c r="F140" s="2" t="n">
        <f aca="false">VLOOKUP(B140,'10'!$B$2:$F$5570,5,0)</f>
        <v>-48.6415</v>
      </c>
      <c r="G140" s="3" t="n">
        <f aca="false">VLOOKUP(B140,'10'!$B$2:$J$5570,6,0)</f>
        <v>2397.61180830453</v>
      </c>
      <c r="H140" s="0" t="n">
        <f aca="false">IFERROR(IF(I140=K140,0,1),1)</f>
        <v>0</v>
      </c>
      <c r="I140" s="0" t="s">
        <v>5210</v>
      </c>
      <c r="K140" s="4" t="str">
        <f aca="false">VLOOKUP(I140,'[1]52-GO'!K$1:K$1048576,1,0)</f>
        <v>'Marzagao'</v>
      </c>
      <c r="N140" s="0" t="n">
        <v>2223</v>
      </c>
    </row>
    <row r="141" customFormat="false" ht="12.8" hidden="false" customHeight="false" outlineLevel="0" collapsed="false">
      <c r="B141" s="0" t="n">
        <v>521295</v>
      </c>
      <c r="C141" s="0" t="n">
        <v>5</v>
      </c>
      <c r="D141" s="0" t="n">
        <v>52</v>
      </c>
      <c r="E141" s="2" t="n">
        <f aca="false">VLOOKUP(B141,'10'!$B$2:$F$5570,4,0)</f>
        <v>-15.4342</v>
      </c>
      <c r="F141" s="2" t="n">
        <f aca="false">VLOOKUP(B141,'10'!$B$2:$F$5570,5,0)</f>
        <v>-50.7456</v>
      </c>
      <c r="G141" s="3" t="n">
        <f aca="false">VLOOKUP(B141,'10'!$B$2:$J$5570,6,0)</f>
        <v>4708.93979084912</v>
      </c>
      <c r="H141" s="0" t="n">
        <f aca="false">IFERROR(IF(I141=K141,0,1),1)</f>
        <v>0</v>
      </c>
      <c r="I141" s="0" t="s">
        <v>5211</v>
      </c>
      <c r="K141" s="4" t="str">
        <f aca="false">VLOOKUP(I141,'[1]52-GO'!K$1:K$1048576,1,0)</f>
        <v>'Matrincha'</v>
      </c>
      <c r="N141" s="0" t="n">
        <v>4366</v>
      </c>
    </row>
    <row r="142" customFormat="false" ht="12.8" hidden="false" customHeight="false" outlineLevel="0" collapsed="false">
      <c r="B142" s="0" t="n">
        <v>521300</v>
      </c>
      <c r="C142" s="0" t="n">
        <v>5</v>
      </c>
      <c r="D142" s="0" t="n">
        <v>52</v>
      </c>
      <c r="E142" s="2" t="n">
        <f aca="false">VLOOKUP(B142,'10'!$B$2:$F$5570,4,0)</f>
        <v>-17.9719</v>
      </c>
      <c r="F142" s="2" t="n">
        <f aca="false">VLOOKUP(B142,'10'!$B$2:$F$5570,5,0)</f>
        <v>-50.3388</v>
      </c>
      <c r="G142" s="3" t="n">
        <f aca="false">VLOOKUP(B142,'10'!$B$2:$J$5570,6,0)</f>
        <v>14915.2378304289</v>
      </c>
      <c r="H142" s="0" t="n">
        <f aca="false">IFERROR(IF(I142=K142,0,1),1)</f>
        <v>0</v>
      </c>
      <c r="I142" s="0" t="s">
        <v>5212</v>
      </c>
      <c r="K142" s="4" t="str">
        <f aca="false">VLOOKUP(I142,'[1]52-GO'!K$1:K$1048576,1,0)</f>
        <v>'Maurilandia'</v>
      </c>
      <c r="N142" s="0" t="n">
        <v>13829</v>
      </c>
    </row>
    <row r="143" customFormat="false" ht="12.8" hidden="false" customHeight="false" outlineLevel="0" collapsed="false">
      <c r="B143" s="0" t="n">
        <v>521305</v>
      </c>
      <c r="C143" s="0" t="n">
        <v>5</v>
      </c>
      <c r="D143" s="0" t="n">
        <v>52</v>
      </c>
      <c r="E143" s="2" t="n">
        <f aca="false">VLOOKUP(B143,'10'!$B$2:$F$5570,4,0)</f>
        <v>-15.0515</v>
      </c>
      <c r="F143" s="2" t="n">
        <f aca="false">VLOOKUP(B143,'10'!$B$2:$F$5570,5,0)</f>
        <v>-48.1611</v>
      </c>
      <c r="G143" s="3" t="n">
        <f aca="false">VLOOKUP(B143,'10'!$B$2:$J$5570,6,0)</f>
        <v>2817.16691106228</v>
      </c>
      <c r="H143" s="0" t="n">
        <f aca="false">IFERROR(IF(I143=K143,0,1),1)</f>
        <v>1</v>
      </c>
      <c r="I143" s="0" t="s">
        <v>5213</v>
      </c>
      <c r="K143" s="4" t="e">
        <f aca="false">VLOOKUP(I143,'[1]52-GO'!K$1:K$1048576,1,0)</f>
        <v>#N/A</v>
      </c>
      <c r="N143" s="0" t="n">
        <v>2612</v>
      </c>
    </row>
    <row r="144" customFormat="false" ht="12.8" hidden="false" customHeight="false" outlineLevel="0" collapsed="false">
      <c r="B144" s="0" t="n">
        <v>521308</v>
      </c>
      <c r="C144" s="0" t="n">
        <v>5</v>
      </c>
      <c r="D144" s="0" t="n">
        <v>52</v>
      </c>
      <c r="E144" s="2" t="n">
        <f aca="false">VLOOKUP(B144,'10'!$B$2:$F$5570,4,0)</f>
        <v>-13.5304</v>
      </c>
      <c r="F144" s="2" t="n">
        <f aca="false">VLOOKUP(B144,'10'!$B$2:$F$5570,5,0)</f>
        <v>-48.2206</v>
      </c>
      <c r="G144" s="3" t="n">
        <f aca="false">VLOOKUP(B144,'10'!$B$2:$J$5570,6,0)</f>
        <v>31658.6142191466</v>
      </c>
      <c r="H144" s="0" t="n">
        <f aca="false">IFERROR(IF(I144=K144,0,1),1)</f>
        <v>0</v>
      </c>
      <c r="I144" s="0" t="s">
        <v>5214</v>
      </c>
      <c r="K144" s="4" t="str">
        <f aca="false">VLOOKUP(I144,'[1]52-GO'!K$1:K$1048576,1,0)</f>
        <v>'Minacu'</v>
      </c>
      <c r="N144" s="0" t="n">
        <v>29353</v>
      </c>
    </row>
    <row r="145" customFormat="false" ht="12.8" hidden="false" customHeight="false" outlineLevel="0" collapsed="false">
      <c r="B145" s="0" t="n">
        <v>521310</v>
      </c>
      <c r="C145" s="0" t="n">
        <v>5</v>
      </c>
      <c r="D145" s="0" t="n">
        <v>52</v>
      </c>
      <c r="E145" s="2" t="n">
        <f aca="false">VLOOKUP(B145,'10'!$B$2:$F$5570,4,0)</f>
        <v>-17.5654</v>
      </c>
      <c r="F145" s="2" t="n">
        <f aca="false">VLOOKUP(B145,'10'!$B$2:$F$5570,5,0)</f>
        <v>-52.5537</v>
      </c>
      <c r="G145" s="3" t="n">
        <f aca="false">VLOOKUP(B145,'10'!$B$2:$J$5570,6,0)</f>
        <v>70558.5985151969</v>
      </c>
      <c r="H145" s="0" t="n">
        <f aca="false">IFERROR(IF(I145=K145,0,1),1)</f>
        <v>0</v>
      </c>
      <c r="I145" s="0" t="s">
        <v>5215</v>
      </c>
      <c r="K145" s="4" t="str">
        <f aca="false">VLOOKUP(I145,'[1]52-GO'!K$1:K$1048576,1,0)</f>
        <v>'Mineiros'</v>
      </c>
      <c r="N145" s="0" t="n">
        <v>65420</v>
      </c>
    </row>
    <row r="146" customFormat="false" ht="12.8" hidden="false" customHeight="false" outlineLevel="0" collapsed="false">
      <c r="B146" s="0" t="n">
        <v>521340</v>
      </c>
      <c r="C146" s="0" t="n">
        <v>5</v>
      </c>
      <c r="D146" s="0" t="n">
        <v>52</v>
      </c>
      <c r="E146" s="2" t="n">
        <f aca="false">VLOOKUP(B146,'10'!$B$2:$F$5570,4,0)</f>
        <v>-16.5434</v>
      </c>
      <c r="F146" s="2" t="n">
        <f aca="false">VLOOKUP(B146,'10'!$B$2:$F$5570,5,0)</f>
        <v>-50.739</v>
      </c>
      <c r="G146" s="3" t="n">
        <f aca="false">VLOOKUP(B146,'10'!$B$2:$J$5570,6,0)</f>
        <v>1679.29895885297</v>
      </c>
      <c r="H146" s="0" t="n">
        <f aca="false">IFERROR(IF(I146=K146,0,1),1)</f>
        <v>1</v>
      </c>
      <c r="I146" s="0" t="s">
        <v>5216</v>
      </c>
      <c r="K146" s="4" t="e">
        <f aca="false">VLOOKUP(I146,'[1]52-GO'!K$1:K$1048576,1,0)</f>
        <v>#N/A</v>
      </c>
      <c r="N146" s="0" t="n">
        <v>1557</v>
      </c>
    </row>
    <row r="147" customFormat="false" ht="12.8" hidden="false" customHeight="false" outlineLevel="0" collapsed="false">
      <c r="B147" s="0" t="n">
        <v>521350</v>
      </c>
      <c r="C147" s="0" t="n">
        <v>5</v>
      </c>
      <c r="D147" s="0" t="n">
        <v>52</v>
      </c>
      <c r="E147" s="2" t="n">
        <f aca="false">VLOOKUP(B147,'10'!$B$2:$F$5570,4,0)</f>
        <v>-13.2552</v>
      </c>
      <c r="F147" s="2" t="n">
        <f aca="false">VLOOKUP(B147,'10'!$B$2:$F$5570,5,0)</f>
        <v>-46.8928</v>
      </c>
      <c r="G147" s="3" t="n">
        <f aca="false">VLOOKUP(B147,'10'!$B$2:$J$5570,6,0)</f>
        <v>9196.77727818837</v>
      </c>
      <c r="H147" s="0" t="n">
        <f aca="false">IFERROR(IF(I147=K147,0,1),1)</f>
        <v>0</v>
      </c>
      <c r="I147" s="0" t="s">
        <v>5217</v>
      </c>
      <c r="K147" s="4" t="str">
        <f aca="false">VLOOKUP(I147,'[1]52-GO'!K$1:K$1048576,1,0)</f>
        <v>'Monte_Alegre_De_Goias'</v>
      </c>
      <c r="N147" s="0" t="n">
        <v>8527</v>
      </c>
    </row>
    <row r="148" customFormat="false" ht="12.8" hidden="false" customHeight="false" outlineLevel="0" collapsed="false">
      <c r="B148" s="0" t="n">
        <v>521370</v>
      </c>
      <c r="C148" s="0" t="n">
        <v>5</v>
      </c>
      <c r="D148" s="0" t="n">
        <v>52</v>
      </c>
      <c r="E148" s="2" t="n">
        <f aca="false">VLOOKUP(B148,'10'!$B$2:$F$5570,4,0)</f>
        <v>-16.0059</v>
      </c>
      <c r="F148" s="2" t="n">
        <f aca="false">VLOOKUP(B148,'10'!$B$2:$F$5570,5,0)</f>
        <v>-51.3979</v>
      </c>
      <c r="G148" s="3" t="n">
        <f aca="false">VLOOKUP(B148,'10'!$B$2:$J$5570,6,0)</f>
        <v>8696.33108878068</v>
      </c>
      <c r="H148" s="0" t="n">
        <f aca="false">IFERROR(IF(I148=K148,0,1),1)</f>
        <v>0</v>
      </c>
      <c r="I148" s="0" t="s">
        <v>5218</v>
      </c>
      <c r="K148" s="4" t="str">
        <f aca="false">VLOOKUP(I148,'[1]52-GO'!K$1:K$1048576,1,0)</f>
        <v>'Montes_Claros_De_Goias'</v>
      </c>
      <c r="N148" s="0" t="n">
        <v>8063</v>
      </c>
    </row>
    <row r="149" customFormat="false" ht="12.8" hidden="false" customHeight="false" outlineLevel="0" collapsed="false">
      <c r="B149" s="0" t="n">
        <v>521375</v>
      </c>
      <c r="C149" s="0" t="n">
        <v>5</v>
      </c>
      <c r="D149" s="0" t="n">
        <v>52</v>
      </c>
      <c r="E149" s="2" t="n">
        <f aca="false">VLOOKUP(B149,'10'!$B$2:$F$5570,4,0)</f>
        <v>-17.4439</v>
      </c>
      <c r="F149" s="2" t="n">
        <f aca="false">VLOOKUP(B149,'10'!$B$2:$F$5570,5,0)</f>
        <v>-51.1728</v>
      </c>
      <c r="G149" s="3" t="n">
        <f aca="false">VLOOKUP(B149,'10'!$B$2:$J$5570,6,0)</f>
        <v>14145.1546855213</v>
      </c>
      <c r="H149" s="0" t="n">
        <f aca="false">IFERROR(IF(I149=K149,0,1),1)</f>
        <v>0</v>
      </c>
      <c r="I149" s="0" t="s">
        <v>5219</v>
      </c>
      <c r="K149" s="4" t="str">
        <f aca="false">VLOOKUP(I149,'[1]52-GO'!K$1:K$1048576,1,0)</f>
        <v>'Montividiu'</v>
      </c>
      <c r="N149" s="0" t="n">
        <v>13115</v>
      </c>
    </row>
    <row r="150" customFormat="false" ht="12.8" hidden="false" customHeight="false" outlineLevel="0" collapsed="false">
      <c r="B150" s="0" t="n">
        <v>521377</v>
      </c>
      <c r="C150" s="0" t="n">
        <v>5</v>
      </c>
      <c r="D150" s="0" t="n">
        <v>52</v>
      </c>
      <c r="E150" s="2" t="n">
        <f aca="false">VLOOKUP(B150,'10'!$B$2:$F$5570,4,0)</f>
        <v>-13.3485</v>
      </c>
      <c r="F150" s="2" t="n">
        <f aca="false">VLOOKUP(B150,'10'!$B$2:$F$5570,5,0)</f>
        <v>-48.6853</v>
      </c>
      <c r="G150" s="3" t="n">
        <f aca="false">VLOOKUP(B150,'10'!$B$2:$J$5570,6,0)</f>
        <v>4798.45926007507</v>
      </c>
      <c r="H150" s="0" t="n">
        <f aca="false">IFERROR(IF(I150=K150,0,1),1)</f>
        <v>1</v>
      </c>
      <c r="I150" s="0" t="s">
        <v>5220</v>
      </c>
      <c r="K150" s="4" t="e">
        <f aca="false">VLOOKUP(I150,'[1]52-GO'!K$1:K$1048576,1,0)</f>
        <v>#N/A</v>
      </c>
      <c r="N150" s="0" t="n">
        <v>4449</v>
      </c>
    </row>
    <row r="151" customFormat="false" ht="12.8" hidden="false" customHeight="false" outlineLevel="0" collapsed="false">
      <c r="B151" s="0" t="n">
        <v>521380</v>
      </c>
      <c r="C151" s="0" t="n">
        <v>5</v>
      </c>
      <c r="D151" s="0" t="n">
        <v>52</v>
      </c>
      <c r="E151" s="2" t="n">
        <f aca="false">VLOOKUP(B151,'10'!$B$2:$F$5570,4,0)</f>
        <v>-17.7334</v>
      </c>
      <c r="F151" s="2" t="n">
        <f aca="false">VLOOKUP(B151,'10'!$B$2:$F$5570,5,0)</f>
        <v>-49.1059</v>
      </c>
      <c r="G151" s="3" t="n">
        <f aca="false">VLOOKUP(B151,'10'!$B$2:$J$5570,6,0)</f>
        <v>49306.8922305219</v>
      </c>
      <c r="H151" s="0" t="n">
        <f aca="false">IFERROR(IF(I151=K151,0,1),1)</f>
        <v>0</v>
      </c>
      <c r="I151" s="0" t="s">
        <v>1023</v>
      </c>
      <c r="K151" s="4" t="str">
        <f aca="false">VLOOKUP(I151,'[1]52-GO'!K$1:K$1048576,1,0)</f>
        <v>'Morrinhos'</v>
      </c>
      <c r="N151" s="0" t="n">
        <v>45716</v>
      </c>
    </row>
    <row r="152" customFormat="false" ht="12.8" hidden="false" customHeight="false" outlineLevel="0" collapsed="false">
      <c r="B152" s="0" t="n">
        <v>521385</v>
      </c>
      <c r="C152" s="0" t="n">
        <v>5</v>
      </c>
      <c r="D152" s="0" t="n">
        <v>52</v>
      </c>
      <c r="E152" s="2" t="n">
        <f aca="false">VLOOKUP(B152,'10'!$B$2:$F$5570,4,0)</f>
        <v>-15.3184</v>
      </c>
      <c r="F152" s="2" t="n">
        <f aca="false">VLOOKUP(B152,'10'!$B$2:$F$5570,5,0)</f>
        <v>-50.0553</v>
      </c>
      <c r="G152" s="3" t="n">
        <f aca="false">VLOOKUP(B152,'10'!$B$2:$J$5570,6,0)</f>
        <v>2441.83226900651</v>
      </c>
      <c r="H152" s="0" t="n">
        <f aca="false">IFERROR(IF(I152=K152,0,1),1)</f>
        <v>0</v>
      </c>
      <c r="I152" s="0" t="s">
        <v>5221</v>
      </c>
      <c r="K152" s="4" t="str">
        <f aca="false">VLOOKUP(I152,'[1]52-GO'!K$1:K$1048576,1,0)</f>
        <v>'Morro_Agudo_De_Goias'</v>
      </c>
      <c r="N152" s="0" t="n">
        <v>2264</v>
      </c>
    </row>
    <row r="153" customFormat="false" ht="12.8" hidden="false" customHeight="false" outlineLevel="0" collapsed="false">
      <c r="B153" s="0" t="n">
        <v>521390</v>
      </c>
      <c r="C153" s="0" t="n">
        <v>5</v>
      </c>
      <c r="D153" s="0" t="n">
        <v>52</v>
      </c>
      <c r="E153" s="2" t="n">
        <f aca="false">VLOOKUP(B153,'10'!$B$2:$F$5570,4,0)</f>
        <v>-16.124</v>
      </c>
      <c r="F153" s="2" t="n">
        <f aca="false">VLOOKUP(B153,'10'!$B$2:$F$5570,5,0)</f>
        <v>-50.2136</v>
      </c>
      <c r="G153" s="3" t="n">
        <f aca="false">VLOOKUP(B153,'10'!$B$2:$J$5570,6,0)</f>
        <v>4720.80381689111</v>
      </c>
      <c r="H153" s="0" t="n">
        <f aca="false">IFERROR(IF(I153=K153,0,1),1)</f>
        <v>0</v>
      </c>
      <c r="I153" s="0" t="s">
        <v>5222</v>
      </c>
      <c r="K153" s="4" t="str">
        <f aca="false">VLOOKUP(I153,'[1]52-GO'!K$1:K$1048576,1,0)</f>
        <v>'Mossamedes'</v>
      </c>
      <c r="N153" s="0" t="n">
        <v>4377</v>
      </c>
    </row>
    <row r="154" customFormat="false" ht="12.8" hidden="false" customHeight="false" outlineLevel="0" collapsed="false">
      <c r="B154" s="0" t="n">
        <v>521400</v>
      </c>
      <c r="C154" s="0" t="n">
        <v>5</v>
      </c>
      <c r="D154" s="0" t="n">
        <v>52</v>
      </c>
      <c r="E154" s="2" t="n">
        <f aca="false">VLOOKUP(B154,'10'!$B$2:$F$5570,4,0)</f>
        <v>-14.7457</v>
      </c>
      <c r="F154" s="2" t="n">
        <f aca="false">VLOOKUP(B154,'10'!$B$2:$F$5570,5,0)</f>
        <v>-50.5713</v>
      </c>
      <c r="G154" s="3" t="n">
        <f aca="false">VLOOKUP(B154,'10'!$B$2:$J$5570,6,0)</f>
        <v>16657.0925629578</v>
      </c>
      <c r="H154" s="0" t="n">
        <f aca="false">IFERROR(IF(I154=K154,0,1),1)</f>
        <v>0</v>
      </c>
      <c r="I154" s="0" t="s">
        <v>5223</v>
      </c>
      <c r="K154" s="4" t="str">
        <f aca="false">VLOOKUP(I154,'[1]52-GO'!K$1:K$1048576,1,0)</f>
        <v>'Mozarlandia'</v>
      </c>
      <c r="N154" s="0" t="n">
        <v>15444</v>
      </c>
    </row>
    <row r="155" customFormat="false" ht="12.8" hidden="false" customHeight="false" outlineLevel="0" collapsed="false">
      <c r="B155" s="0" t="n">
        <v>521405</v>
      </c>
      <c r="C155" s="0" t="n">
        <v>5</v>
      </c>
      <c r="D155" s="0" t="n">
        <v>52</v>
      </c>
      <c r="E155" s="2" t="n">
        <f aca="false">VLOOKUP(B155,'10'!$B$2:$F$5570,4,0)</f>
        <v>-13.7729</v>
      </c>
      <c r="F155" s="2" t="n">
        <f aca="false">VLOOKUP(B155,'10'!$B$2:$F$5570,5,0)</f>
        <v>-50.2814</v>
      </c>
      <c r="G155" s="3" t="n">
        <f aca="false">VLOOKUP(B155,'10'!$B$2:$J$5570,6,0)</f>
        <v>5463.92326624866</v>
      </c>
      <c r="H155" s="0" t="n">
        <f aca="false">IFERROR(IF(I155=K155,0,1),1)</f>
        <v>0</v>
      </c>
      <c r="I155" s="0" t="s">
        <v>2038</v>
      </c>
      <c r="K155" s="4" t="str">
        <f aca="false">VLOOKUP(I155,'[1]52-GO'!K$1:K$1048576,1,0)</f>
        <v>'Mundo_Novo'</v>
      </c>
      <c r="N155" s="0" t="n">
        <v>5066</v>
      </c>
    </row>
    <row r="156" customFormat="false" ht="12.8" hidden="false" customHeight="false" outlineLevel="0" collapsed="false">
      <c r="B156" s="0" t="n">
        <v>521410</v>
      </c>
      <c r="C156" s="0" t="n">
        <v>5</v>
      </c>
      <c r="D156" s="0" t="n">
        <v>52</v>
      </c>
      <c r="E156" s="2" t="n">
        <f aca="false">VLOOKUP(B156,'10'!$B$2:$F$5570,4,0)</f>
        <v>-13.7303</v>
      </c>
      <c r="F156" s="2" t="n">
        <f aca="false">VLOOKUP(B156,'10'!$B$2:$F$5570,5,0)</f>
        <v>-49.2745</v>
      </c>
      <c r="G156" s="3" t="n">
        <f aca="false">VLOOKUP(B156,'10'!$B$2:$J$5570,6,0)</f>
        <v>4090.9318888435</v>
      </c>
      <c r="H156" s="0" t="n">
        <f aca="false">IFERROR(IF(I156=K156,0,1),1)</f>
        <v>0</v>
      </c>
      <c r="I156" s="0" t="s">
        <v>5224</v>
      </c>
      <c r="K156" s="4" t="str">
        <f aca="false">VLOOKUP(I156,'[1]52-GO'!K$1:K$1048576,1,0)</f>
        <v>'Mutunopolis'</v>
      </c>
      <c r="N156" s="0" t="n">
        <v>3793</v>
      </c>
    </row>
    <row r="157" customFormat="false" ht="12.8" hidden="false" customHeight="false" outlineLevel="0" collapsed="false">
      <c r="B157" s="0" t="n">
        <v>521440</v>
      </c>
      <c r="C157" s="0" t="n">
        <v>5</v>
      </c>
      <c r="D157" s="0" t="n">
        <v>52</v>
      </c>
      <c r="E157" s="2" t="n">
        <f aca="false">VLOOKUP(B157,'10'!$B$2:$F$5570,4,0)</f>
        <v>-16.5808</v>
      </c>
      <c r="F157" s="2" t="n">
        <f aca="false">VLOOKUP(B157,'10'!$B$2:$F$5570,5,0)</f>
        <v>-49.8817</v>
      </c>
      <c r="G157" s="3" t="n">
        <f aca="false">VLOOKUP(B157,'10'!$B$2:$J$5570,6,0)</f>
        <v>9730.65845007805</v>
      </c>
      <c r="H157" s="0" t="n">
        <f aca="false">IFERROR(IF(I157=K157,0,1),1)</f>
        <v>0</v>
      </c>
      <c r="I157" s="0" t="s">
        <v>5225</v>
      </c>
      <c r="K157" s="4" t="str">
        <f aca="false">VLOOKUP(I157,'[1]52-GO'!K$1:K$1048576,1,0)</f>
        <v>'Nazario'</v>
      </c>
      <c r="N157" s="0" t="n">
        <v>9022</v>
      </c>
    </row>
    <row r="158" customFormat="false" ht="12.8" hidden="false" customHeight="false" outlineLevel="0" collapsed="false">
      <c r="B158" s="0" t="n">
        <v>521450</v>
      </c>
      <c r="C158" s="0" t="n">
        <v>5</v>
      </c>
      <c r="D158" s="0" t="n">
        <v>52</v>
      </c>
      <c r="E158" s="2" t="n">
        <f aca="false">VLOOKUP(B158,'10'!$B$2:$F$5570,4,0)</f>
        <v>-16.4047</v>
      </c>
      <c r="F158" s="2" t="n">
        <f aca="false">VLOOKUP(B158,'10'!$B$2:$F$5570,5,0)</f>
        <v>-49.2227</v>
      </c>
      <c r="G158" s="3" t="n">
        <f aca="false">VLOOKUP(B158,'10'!$B$2:$J$5570,6,0)</f>
        <v>31593.9013498267</v>
      </c>
      <c r="H158" s="0" t="n">
        <f aca="false">IFERROR(IF(I158=K158,0,1),1)</f>
        <v>0</v>
      </c>
      <c r="I158" s="0" t="s">
        <v>5226</v>
      </c>
      <c r="K158" s="4" t="str">
        <f aca="false">VLOOKUP(I158,'[1]52-GO'!K$1:K$1048576,1,0)</f>
        <v>'Neropolis'</v>
      </c>
      <c r="N158" s="0" t="n">
        <v>29293</v>
      </c>
    </row>
    <row r="159" customFormat="false" ht="12.8" hidden="false" customHeight="false" outlineLevel="0" collapsed="false">
      <c r="B159" s="0" t="n">
        <v>521460</v>
      </c>
      <c r="C159" s="0" t="n">
        <v>5</v>
      </c>
      <c r="D159" s="0" t="n">
        <v>52</v>
      </c>
      <c r="E159" s="2" t="n">
        <f aca="false">VLOOKUP(B159,'10'!$B$2:$F$5570,4,0)</f>
        <v>-14.4662</v>
      </c>
      <c r="F159" s="2" t="n">
        <f aca="false">VLOOKUP(B159,'10'!$B$2:$F$5570,5,0)</f>
        <v>-48.4599</v>
      </c>
      <c r="G159" s="3" t="n">
        <f aca="false">VLOOKUP(B159,'10'!$B$2:$J$5570,6,0)</f>
        <v>49655.2631770276</v>
      </c>
      <c r="H159" s="0" t="n">
        <f aca="false">IFERROR(IF(I159=K159,0,1),1)</f>
        <v>0</v>
      </c>
      <c r="I159" s="0" t="s">
        <v>5227</v>
      </c>
      <c r="K159" s="4" t="str">
        <f aca="false">VLOOKUP(I159,'[1]52-GO'!K$1:K$1048576,1,0)</f>
        <v>'Niquelandia'</v>
      </c>
      <c r="N159" s="0" t="n">
        <v>46039</v>
      </c>
    </row>
    <row r="160" customFormat="false" ht="12.8" hidden="false" customHeight="false" outlineLevel="0" collapsed="false">
      <c r="B160" s="0" t="n">
        <v>521470</v>
      </c>
      <c r="C160" s="0" t="n">
        <v>5</v>
      </c>
      <c r="D160" s="0" t="n">
        <v>52</v>
      </c>
      <c r="E160" s="2" t="n">
        <f aca="false">VLOOKUP(B160,'10'!$B$2:$F$5570,4,0)</f>
        <v>-15.0206</v>
      </c>
      <c r="F160" s="2" t="n">
        <f aca="false">VLOOKUP(B160,'10'!$B$2:$F$5570,5,0)</f>
        <v>-49.8953</v>
      </c>
      <c r="G160" s="3" t="n">
        <f aca="false">VLOOKUP(B160,'10'!$B$2:$J$5570,6,0)</f>
        <v>2530.27319041045</v>
      </c>
      <c r="H160" s="0" t="n">
        <f aca="false">IFERROR(IF(I160=K160,0,1),1)</f>
        <v>1</v>
      </c>
      <c r="I160" s="0" t="s">
        <v>5228</v>
      </c>
      <c r="K160" s="4" t="e">
        <f aca="false">VLOOKUP(I160,'[1]52-GO'!K$1:K$1048576,1,0)</f>
        <v>#N/A</v>
      </c>
      <c r="N160" s="0" t="n">
        <v>2346</v>
      </c>
    </row>
    <row r="161" customFormat="false" ht="12.8" hidden="false" customHeight="false" outlineLevel="0" collapsed="false">
      <c r="B161" s="0" t="n">
        <v>521480</v>
      </c>
      <c r="C161" s="0" t="n">
        <v>5</v>
      </c>
      <c r="D161" s="0" t="n">
        <v>52</v>
      </c>
      <c r="E161" s="2" t="n">
        <f aca="false">VLOOKUP(B161,'10'!$B$2:$F$5570,4,0)</f>
        <v>-18.0597</v>
      </c>
      <c r="F161" s="2" t="n">
        <f aca="false">VLOOKUP(B161,'10'!$B$2:$F$5570,5,0)</f>
        <v>-48.2552</v>
      </c>
      <c r="G161" s="3" t="n">
        <f aca="false">VLOOKUP(B161,'10'!$B$2:$J$5570,6,0)</f>
        <v>2371.72666057655</v>
      </c>
      <c r="H161" s="0" t="n">
        <f aca="false">IFERROR(IF(I161=K161,0,1),1)</f>
        <v>1</v>
      </c>
      <c r="I161" s="0" t="s">
        <v>3998</v>
      </c>
      <c r="K161" s="4" t="e">
        <f aca="false">VLOOKUP(I161,'[1]52-GO'!K$1:K$1048576,1,0)</f>
        <v>#N/A</v>
      </c>
      <c r="N161" s="0" t="n">
        <v>2199</v>
      </c>
    </row>
    <row r="162" customFormat="false" ht="12.8" hidden="false" customHeight="false" outlineLevel="0" collapsed="false">
      <c r="B162" s="0" t="n">
        <v>521483</v>
      </c>
      <c r="C162" s="0" t="n">
        <v>5</v>
      </c>
      <c r="D162" s="0" t="n">
        <v>52</v>
      </c>
      <c r="E162" s="2" t="n">
        <f aca="false">VLOOKUP(B162,'10'!$B$2:$F$5570,4,0)</f>
        <v>-14.0957</v>
      </c>
      <c r="F162" s="2" t="n">
        <f aca="false">VLOOKUP(B162,'10'!$B$2:$F$5570,5,0)</f>
        <v>-50.33</v>
      </c>
      <c r="G162" s="3" t="n">
        <f aca="false">VLOOKUP(B162,'10'!$B$2:$J$5570,6,0)</f>
        <v>13795.7051911936</v>
      </c>
      <c r="H162" s="0" t="n">
        <f aca="false">IFERROR(IF(I162=K162,0,1),1)</f>
        <v>0</v>
      </c>
      <c r="I162" s="0" t="s">
        <v>5229</v>
      </c>
      <c r="K162" s="4" t="str">
        <f aca="false">VLOOKUP(I162,'[1]52-GO'!K$1:K$1048576,1,0)</f>
        <v>'Nova_Crixas'</v>
      </c>
      <c r="N162" s="0" t="n">
        <v>12791</v>
      </c>
    </row>
    <row r="163" customFormat="false" ht="12.8" hidden="false" customHeight="false" outlineLevel="0" collapsed="false">
      <c r="B163" s="0" t="n">
        <v>521486</v>
      </c>
      <c r="C163" s="0" t="n">
        <v>5</v>
      </c>
      <c r="D163" s="0" t="n">
        <v>52</v>
      </c>
      <c r="E163" s="2" t="n">
        <f aca="false">VLOOKUP(B163,'10'!$B$2:$F$5570,4,0)</f>
        <v>-15.145</v>
      </c>
      <c r="F163" s="2" t="n">
        <f aca="false">VLOOKUP(B163,'10'!$B$2:$F$5570,5,0)</f>
        <v>-49.5737</v>
      </c>
      <c r="G163" s="3" t="n">
        <f aca="false">VLOOKUP(B163,'10'!$B$2:$J$5570,6,0)</f>
        <v>8863.50600119058</v>
      </c>
      <c r="H163" s="0" t="n">
        <f aca="false">IFERROR(IF(I163=K163,0,1),1)</f>
        <v>1</v>
      </c>
      <c r="I163" s="0" t="s">
        <v>5230</v>
      </c>
      <c r="K163" s="4" t="e">
        <f aca="false">VLOOKUP(I163,'[1]52-GO'!K$1:K$1048576,1,0)</f>
        <v>#N/A</v>
      </c>
      <c r="N163" s="0" t="n">
        <v>8218</v>
      </c>
    </row>
    <row r="164" customFormat="false" ht="12.8" hidden="false" customHeight="false" outlineLevel="0" collapsed="false">
      <c r="B164" s="0" t="n">
        <v>521487</v>
      </c>
      <c r="C164" s="0" t="n">
        <v>5</v>
      </c>
      <c r="D164" s="0" t="n">
        <v>52</v>
      </c>
      <c r="E164" s="2" t="n">
        <f aca="false">VLOOKUP(B164,'10'!$B$2:$F$5570,4,0)</f>
        <v>-14.2868</v>
      </c>
      <c r="F164" s="2" t="n">
        <f aca="false">VLOOKUP(B164,'10'!$B$2:$F$5570,5,0)</f>
        <v>-49.3872</v>
      </c>
      <c r="G164" s="3" t="n">
        <f aca="false">VLOOKUP(B164,'10'!$B$2:$J$5570,6,0)</f>
        <v>3152.59528370407</v>
      </c>
      <c r="H164" s="0" t="n">
        <f aca="false">IFERROR(IF(I164=K164,0,1),1)</f>
        <v>1</v>
      </c>
      <c r="I164" s="0" t="s">
        <v>5231</v>
      </c>
      <c r="K164" s="4" t="e">
        <f aca="false">VLOOKUP(I164,'[1]52-GO'!K$1:K$1048576,1,0)</f>
        <v>#N/A</v>
      </c>
      <c r="N164" s="0" t="n">
        <v>2923</v>
      </c>
    </row>
    <row r="165" customFormat="false" ht="12.8" hidden="false" customHeight="false" outlineLevel="0" collapsed="false">
      <c r="B165" s="0" t="n">
        <v>521490</v>
      </c>
      <c r="C165" s="0" t="n">
        <v>5</v>
      </c>
      <c r="D165" s="0" t="n">
        <v>52</v>
      </c>
      <c r="E165" s="2" t="n">
        <f aca="false">VLOOKUP(B165,'10'!$B$2:$F$5570,4,0)</f>
        <v>-13.7388</v>
      </c>
      <c r="F165" s="2" t="n">
        <f aca="false">VLOOKUP(B165,'10'!$B$2:$F$5570,5,0)</f>
        <v>-46.8734</v>
      </c>
      <c r="G165" s="3" t="n">
        <f aca="false">VLOOKUP(B165,'10'!$B$2:$J$5570,6,0)</f>
        <v>3551.65797784383</v>
      </c>
      <c r="H165" s="0" t="n">
        <f aca="false">IFERROR(IF(I165=K165,0,1),1)</f>
        <v>1</v>
      </c>
      <c r="I165" s="0" t="s">
        <v>5232</v>
      </c>
      <c r="K165" s="4" t="e">
        <f aca="false">VLOOKUP(I165,'[1]52-GO'!K$1:K$1048576,1,0)</f>
        <v>#N/A</v>
      </c>
      <c r="N165" s="0" t="n">
        <v>3293</v>
      </c>
    </row>
    <row r="166" customFormat="false" ht="12.8" hidden="false" customHeight="false" outlineLevel="0" collapsed="false">
      <c r="B166" s="0" t="n">
        <v>521500</v>
      </c>
      <c r="C166" s="0" t="n">
        <v>5</v>
      </c>
      <c r="D166" s="0" t="n">
        <v>52</v>
      </c>
      <c r="E166" s="2" t="n">
        <f aca="false">VLOOKUP(B166,'10'!$B$2:$F$5570,4,0)</f>
        <v>-16.3695</v>
      </c>
      <c r="F166" s="2" t="n">
        <f aca="false">VLOOKUP(B166,'10'!$B$2:$F$5570,5,0)</f>
        <v>-49.3168</v>
      </c>
      <c r="G166" s="3" t="n">
        <f aca="false">VLOOKUP(B166,'10'!$B$2:$J$5570,6,0)</f>
        <v>10444.6571082416</v>
      </c>
      <c r="H166" s="0" t="n">
        <f aca="false">IFERROR(IF(I166=K166,0,1),1)</f>
        <v>1</v>
      </c>
      <c r="I166" s="0" t="s">
        <v>4307</v>
      </c>
      <c r="K166" s="4" t="e">
        <f aca="false">VLOOKUP(I166,'[1]52-GO'!K$1:K$1048576,1,0)</f>
        <v>#N/A</v>
      </c>
      <c r="N166" s="0" t="n">
        <v>9684</v>
      </c>
    </row>
    <row r="167" customFormat="false" ht="12.8" hidden="false" customHeight="false" outlineLevel="0" collapsed="false">
      <c r="B167" s="0" t="n">
        <v>521520</v>
      </c>
      <c r="C167" s="0" t="n">
        <v>5</v>
      </c>
      <c r="D167" s="0" t="n">
        <v>52</v>
      </c>
      <c r="E167" s="2" t="n">
        <f aca="false">VLOOKUP(B167,'10'!$B$2:$F$5570,4,0)</f>
        <v>-16.0313</v>
      </c>
      <c r="F167" s="2" t="n">
        <f aca="false">VLOOKUP(B167,'10'!$B$2:$F$5570,5,0)</f>
        <v>-50.7113</v>
      </c>
      <c r="G167" s="3" t="n">
        <f aca="false">VLOOKUP(B167,'10'!$B$2:$J$5570,6,0)</f>
        <v>3219.46524866803</v>
      </c>
      <c r="H167" s="0" t="n">
        <f aca="false">IFERROR(IF(I167=K167,0,1),1)</f>
        <v>0</v>
      </c>
      <c r="I167" s="0" t="s">
        <v>5233</v>
      </c>
      <c r="K167" s="4" t="str">
        <f aca="false">VLOOKUP(I167,'[1]52-GO'!K$1:K$1048576,1,0)</f>
        <v>'Novo_Brasil'</v>
      </c>
      <c r="N167" s="0" t="n">
        <v>2985</v>
      </c>
    </row>
    <row r="168" customFormat="false" ht="12.8" hidden="false" customHeight="false" outlineLevel="0" collapsed="false">
      <c r="B168" s="0" t="n">
        <v>521523</v>
      </c>
      <c r="C168" s="0" t="n">
        <v>5</v>
      </c>
      <c r="D168" s="0" t="n">
        <v>52</v>
      </c>
      <c r="E168" s="2" t="n">
        <f aca="false">VLOOKUP(B168,'10'!$B$2:$F$5570,4,0)</f>
        <v>-16.0592</v>
      </c>
      <c r="F168" s="2" t="n">
        <f aca="false">VLOOKUP(B168,'10'!$B$2:$F$5570,5,0)</f>
        <v>-48.0417</v>
      </c>
      <c r="G168" s="3" t="n">
        <f aca="false">VLOOKUP(B168,'10'!$B$2:$J$5570,6,0)</f>
        <v>122608.237857063</v>
      </c>
      <c r="H168" s="0" t="n">
        <f aca="false">IFERROR(IF(I168=K168,0,1),1)</f>
        <v>1</v>
      </c>
      <c r="I168" s="0" t="s">
        <v>5234</v>
      </c>
      <c r="K168" s="4" t="e">
        <f aca="false">VLOOKUP(I168,'[1]52-GO'!K$1:K$1048576,1,0)</f>
        <v>#N/A</v>
      </c>
      <c r="N168" s="0" t="n">
        <v>113679</v>
      </c>
    </row>
    <row r="169" customFormat="false" ht="12.8" hidden="false" customHeight="false" outlineLevel="0" collapsed="false">
      <c r="B169" s="0" t="n">
        <v>521525</v>
      </c>
      <c r="C169" s="0" t="n">
        <v>5</v>
      </c>
      <c r="D169" s="0" t="n">
        <v>52</v>
      </c>
      <c r="E169" s="2" t="n">
        <f aca="false">VLOOKUP(B169,'10'!$B$2:$F$5570,4,0)</f>
        <v>-13.2424</v>
      </c>
      <c r="F169" s="2" t="n">
        <f aca="false">VLOOKUP(B169,'10'!$B$2:$F$5570,5,0)</f>
        <v>-49.506</v>
      </c>
      <c r="G169" s="3" t="n">
        <f aca="false">VLOOKUP(B169,'10'!$B$2:$J$5570,6,0)</f>
        <v>4794.14506878707</v>
      </c>
      <c r="H169" s="0" t="n">
        <f aca="false">IFERROR(IF(I169=K169,0,1),1)</f>
        <v>1</v>
      </c>
      <c r="I169" s="0" t="s">
        <v>5235</v>
      </c>
      <c r="K169" s="4" t="e">
        <f aca="false">VLOOKUP(I169,'[1]52-GO'!K$1:K$1048576,1,0)</f>
        <v>#N/A</v>
      </c>
      <c r="N169" s="0" t="n">
        <v>4445</v>
      </c>
    </row>
    <row r="170" customFormat="false" ht="12.8" hidden="false" customHeight="false" outlineLevel="0" collapsed="false">
      <c r="B170" s="0" t="n">
        <v>521530</v>
      </c>
      <c r="C170" s="0" t="n">
        <v>5</v>
      </c>
      <c r="D170" s="0" t="n">
        <v>52</v>
      </c>
      <c r="E170" s="2" t="n">
        <f aca="false">VLOOKUP(B170,'10'!$B$2:$F$5570,4,0)</f>
        <v>-17.0334</v>
      </c>
      <c r="F170" s="2" t="n">
        <f aca="false">VLOOKUP(B170,'10'!$B$2:$F$5570,5,0)</f>
        <v>-48.2964</v>
      </c>
      <c r="G170" s="3" t="n">
        <f aca="false">VLOOKUP(B170,'10'!$B$2:$J$5570,6,0)</f>
        <v>16719.6483366338</v>
      </c>
      <c r="H170" s="0" t="n">
        <f aca="false">IFERROR(IF(I170=K170,0,1),1)</f>
        <v>0</v>
      </c>
      <c r="I170" s="0" t="s">
        <v>5236</v>
      </c>
      <c r="K170" s="4" t="str">
        <f aca="false">VLOOKUP(I170,'[1]52-GO'!K$1:K$1048576,1,0)</f>
        <v>'Orizona'</v>
      </c>
      <c r="N170" s="0" t="n">
        <v>15502</v>
      </c>
    </row>
    <row r="171" customFormat="false" ht="12.8" hidden="false" customHeight="false" outlineLevel="0" collapsed="false">
      <c r="B171" s="0" t="n">
        <v>521540</v>
      </c>
      <c r="C171" s="0" t="n">
        <v>5</v>
      </c>
      <c r="D171" s="0" t="n">
        <v>52</v>
      </c>
      <c r="E171" s="2" t="n">
        <f aca="false">VLOOKUP(B171,'10'!$B$2:$F$5570,4,0)</f>
        <v>-16.2181</v>
      </c>
      <c r="F171" s="2" t="n">
        <f aca="false">VLOOKUP(B171,'10'!$B$2:$F$5570,5,0)</f>
        <v>-49.1942</v>
      </c>
      <c r="G171" s="3" t="n">
        <f aca="false">VLOOKUP(B171,'10'!$B$2:$J$5570,6,0)</f>
        <v>4095.2460801315</v>
      </c>
      <c r="H171" s="0" t="n">
        <f aca="false">IFERROR(IF(I171=K171,0,1),1)</f>
        <v>1</v>
      </c>
      <c r="I171" s="0" t="s">
        <v>5237</v>
      </c>
      <c r="K171" s="4" t="e">
        <f aca="false">VLOOKUP(I171,'[1]52-GO'!K$1:K$1048576,1,0)</f>
        <v>#N/A</v>
      </c>
      <c r="N171" s="0" t="n">
        <v>3797</v>
      </c>
    </row>
    <row r="172" customFormat="false" ht="12.8" hidden="false" customHeight="false" outlineLevel="0" collapsed="false">
      <c r="B172" s="0" t="n">
        <v>521550</v>
      </c>
      <c r="C172" s="0" t="n">
        <v>5</v>
      </c>
      <c r="D172" s="0" t="n">
        <v>52</v>
      </c>
      <c r="E172" s="2" t="n">
        <f aca="false">VLOOKUP(B172,'10'!$B$2:$F$5570,4,0)</f>
        <v>-18.2277</v>
      </c>
      <c r="F172" s="2" t="n">
        <f aca="false">VLOOKUP(B172,'10'!$B$2:$F$5570,5,0)</f>
        <v>-47.8355</v>
      </c>
      <c r="G172" s="3" t="n">
        <f aca="false">VLOOKUP(B172,'10'!$B$2:$J$5570,6,0)</f>
        <v>7063.40968627368</v>
      </c>
      <c r="H172" s="0" t="n">
        <f aca="false">IFERROR(IF(I172=K172,0,1),1)</f>
        <v>0</v>
      </c>
      <c r="I172" s="0" t="s">
        <v>5238</v>
      </c>
      <c r="K172" s="4" t="str">
        <f aca="false">VLOOKUP(I172,'[1]52-GO'!K$1:K$1048576,1,0)</f>
        <v>'Ouvidor'</v>
      </c>
      <c r="N172" s="0" t="n">
        <v>6549</v>
      </c>
    </row>
    <row r="173" customFormat="false" ht="12.8" hidden="false" customHeight="false" outlineLevel="0" collapsed="false">
      <c r="B173" s="0" t="n">
        <v>521560</v>
      </c>
      <c r="C173" s="0" t="n">
        <v>5</v>
      </c>
      <c r="D173" s="0" t="n">
        <v>52</v>
      </c>
      <c r="E173" s="2" t="n">
        <f aca="false">VLOOKUP(B173,'10'!$B$2:$F$5570,4,0)</f>
        <v>-15.1605</v>
      </c>
      <c r="F173" s="2" t="n">
        <f aca="false">VLOOKUP(B173,'10'!$B$2:$F$5570,5,0)</f>
        <v>-48.2833</v>
      </c>
      <c r="G173" s="3" t="n">
        <f aca="false">VLOOKUP(B173,'10'!$B$2:$J$5570,6,0)</f>
        <v>35837.9870293941</v>
      </c>
      <c r="H173" s="0" t="n">
        <f aca="false">IFERROR(IF(I173=K173,0,1),1)</f>
        <v>0</v>
      </c>
      <c r="I173" s="0" t="s">
        <v>5239</v>
      </c>
      <c r="K173" s="4" t="str">
        <f aca="false">VLOOKUP(I173,'[1]52-GO'!K$1:K$1048576,1,0)</f>
        <v>'Padre_Bernardo'</v>
      </c>
      <c r="N173" s="0" t="n">
        <v>33228</v>
      </c>
    </row>
    <row r="174" customFormat="false" ht="12.8" hidden="false" customHeight="false" outlineLevel="0" collapsed="false">
      <c r="B174" s="0" t="n">
        <v>521565</v>
      </c>
      <c r="C174" s="0" t="n">
        <v>5</v>
      </c>
      <c r="D174" s="0" t="n">
        <v>52</v>
      </c>
      <c r="E174" s="2" t="n">
        <f aca="false">VLOOKUP(B174,'10'!$B$2:$F$5570,4,0)</f>
        <v>-16.7392</v>
      </c>
      <c r="F174" s="2" t="n">
        <f aca="false">VLOOKUP(B174,'10'!$B$2:$F$5570,5,0)</f>
        <v>-51.5309</v>
      </c>
      <c r="G174" s="3" t="n">
        <f aca="false">VLOOKUP(B174,'10'!$B$2:$J$5570,6,0)</f>
        <v>3731.77546411772</v>
      </c>
      <c r="H174" s="0" t="n">
        <f aca="false">IFERROR(IF(I174=K174,0,1),1)</f>
        <v>0</v>
      </c>
      <c r="I174" s="0" t="s">
        <v>5240</v>
      </c>
      <c r="K174" s="4" t="str">
        <f aca="false">VLOOKUP(I174,'[1]52-GO'!K$1:K$1048576,1,0)</f>
        <v>'Palestina_De_Goias'</v>
      </c>
      <c r="N174" s="0" t="n">
        <v>3460</v>
      </c>
    </row>
    <row r="175" customFormat="false" ht="12.8" hidden="false" customHeight="false" outlineLevel="0" collapsed="false">
      <c r="B175" s="0" t="n">
        <v>521570</v>
      </c>
      <c r="C175" s="0" t="n">
        <v>5</v>
      </c>
      <c r="D175" s="0" t="n">
        <v>52</v>
      </c>
      <c r="E175" s="2" t="n">
        <f aca="false">VLOOKUP(B175,'10'!$B$2:$F$5570,4,0)</f>
        <v>-16.8044</v>
      </c>
      <c r="F175" s="2" t="n">
        <f aca="false">VLOOKUP(B175,'10'!$B$2:$F$5570,5,0)</f>
        <v>-49.924</v>
      </c>
      <c r="G175" s="3" t="n">
        <f aca="false">VLOOKUP(B175,'10'!$B$2:$J$5570,6,0)</f>
        <v>30536.9244842673</v>
      </c>
      <c r="H175" s="0" t="n">
        <f aca="false">IFERROR(IF(I175=K175,0,1),1)</f>
        <v>0</v>
      </c>
      <c r="I175" s="0" t="s">
        <v>5241</v>
      </c>
      <c r="K175" s="4" t="str">
        <f aca="false">VLOOKUP(I175,'[1]52-GO'!K$1:K$1048576,1,0)</f>
        <v>'Palmeiras_De_Goias'</v>
      </c>
      <c r="N175" s="0" t="n">
        <v>28313</v>
      </c>
    </row>
    <row r="176" customFormat="false" ht="12.8" hidden="false" customHeight="false" outlineLevel="0" collapsed="false">
      <c r="B176" s="0" t="n">
        <v>521580</v>
      </c>
      <c r="C176" s="0" t="n">
        <v>5</v>
      </c>
      <c r="D176" s="0" t="n">
        <v>52</v>
      </c>
      <c r="E176" s="2" t="n">
        <f aca="false">VLOOKUP(B176,'10'!$B$2:$F$5570,4,0)</f>
        <v>-17.3258</v>
      </c>
      <c r="F176" s="2" t="n">
        <f aca="false">VLOOKUP(B176,'10'!$B$2:$F$5570,5,0)</f>
        <v>-48.426</v>
      </c>
      <c r="G176" s="3" t="n">
        <f aca="false">VLOOKUP(B176,'10'!$B$2:$J$5570,6,0)</f>
        <v>2566.94381635843</v>
      </c>
      <c r="H176" s="0" t="n">
        <f aca="false">IFERROR(IF(I176=K176,0,1),1)</f>
        <v>0</v>
      </c>
      <c r="I176" s="0" t="s">
        <v>5242</v>
      </c>
      <c r="K176" s="4" t="str">
        <f aca="false">VLOOKUP(I176,'[1]52-GO'!K$1:K$1048576,1,0)</f>
        <v>'Palmelo'</v>
      </c>
      <c r="N176" s="0" t="n">
        <v>2380</v>
      </c>
    </row>
    <row r="177" customFormat="false" ht="12.8" hidden="false" customHeight="false" outlineLevel="0" collapsed="false">
      <c r="B177" s="0" t="n">
        <v>521590</v>
      </c>
      <c r="C177" s="0" t="n">
        <v>5</v>
      </c>
      <c r="D177" s="0" t="n">
        <v>52</v>
      </c>
      <c r="E177" s="2" t="n">
        <f aca="false">VLOOKUP(B177,'10'!$B$2:$F$5570,4,0)</f>
        <v>-16.7924</v>
      </c>
      <c r="F177" s="2" t="n">
        <f aca="false">VLOOKUP(B177,'10'!$B$2:$F$5570,5,0)</f>
        <v>-50.1652</v>
      </c>
      <c r="G177" s="3" t="n">
        <f aca="false">VLOOKUP(B177,'10'!$B$2:$J$5570,6,0)</f>
        <v>3870.90813315563</v>
      </c>
      <c r="H177" s="0" t="n">
        <f aca="false">IFERROR(IF(I177=K177,0,1),1)</f>
        <v>0</v>
      </c>
      <c r="I177" s="0" t="s">
        <v>5243</v>
      </c>
      <c r="K177" s="4" t="str">
        <f aca="false">VLOOKUP(I177,'[1]52-GO'!K$1:K$1048576,1,0)</f>
        <v>'Palminopolis'</v>
      </c>
      <c r="N177" s="0" t="n">
        <v>3589</v>
      </c>
    </row>
    <row r="178" customFormat="false" ht="12.8" hidden="false" customHeight="false" outlineLevel="0" collapsed="false">
      <c r="B178" s="0" t="n">
        <v>521600</v>
      </c>
      <c r="C178" s="0" t="n">
        <v>5</v>
      </c>
      <c r="D178" s="0" t="n">
        <v>52</v>
      </c>
      <c r="E178" s="2" t="n">
        <f aca="false">VLOOKUP(B178,'10'!$B$2:$F$5570,4,0)</f>
        <v>-18.1783</v>
      </c>
      <c r="F178" s="2" t="n">
        <f aca="false">VLOOKUP(B178,'10'!$B$2:$F$5570,5,0)</f>
        <v>-49.355</v>
      </c>
      <c r="G178" s="3" t="n">
        <f aca="false">VLOOKUP(B178,'10'!$B$2:$J$5570,6,0)</f>
        <v>2833.34512839227</v>
      </c>
      <c r="H178" s="0" t="n">
        <f aca="false">IFERROR(IF(I178=K178,0,1),1)</f>
        <v>1</v>
      </c>
      <c r="I178" s="0" t="s">
        <v>5244</v>
      </c>
      <c r="K178" s="4" t="e">
        <f aca="false">VLOOKUP(I178,'[1]52-GO'!K$1:K$1048576,1,0)</f>
        <v>#N/A</v>
      </c>
      <c r="N178" s="0" t="n">
        <v>2627</v>
      </c>
    </row>
    <row r="179" customFormat="false" ht="12.8" hidden="false" customHeight="false" outlineLevel="0" collapsed="false">
      <c r="B179" s="0" t="n">
        <v>521630</v>
      </c>
      <c r="C179" s="0" t="n">
        <v>5</v>
      </c>
      <c r="D179" s="0" t="n">
        <v>52</v>
      </c>
      <c r="E179" s="2" t="n">
        <f aca="false">VLOOKUP(B179,'10'!$B$2:$F$5570,4,0)</f>
        <v>-18.9141</v>
      </c>
      <c r="F179" s="2" t="n">
        <f aca="false">VLOOKUP(B179,'10'!$B$2:$F$5570,5,0)</f>
        <v>-50.6539</v>
      </c>
      <c r="G179" s="3" t="n">
        <f aca="false">VLOOKUP(B179,'10'!$B$2:$J$5570,6,0)</f>
        <v>10755.2788809774</v>
      </c>
      <c r="H179" s="0" t="n">
        <f aca="false">IFERROR(IF(I179=K179,0,1),1)</f>
        <v>0</v>
      </c>
      <c r="I179" s="0" t="s">
        <v>5245</v>
      </c>
      <c r="K179" s="4" t="str">
        <f aca="false">VLOOKUP(I179,'[1]52-GO'!K$1:K$1048576,1,0)</f>
        <v>'Paranaiguara'</v>
      </c>
      <c r="N179" s="0" t="n">
        <v>9972</v>
      </c>
    </row>
    <row r="180" customFormat="false" ht="12.8" hidden="false" customHeight="false" outlineLevel="0" collapsed="false">
      <c r="B180" s="0" t="n">
        <v>521640</v>
      </c>
      <c r="C180" s="0" t="n">
        <v>5</v>
      </c>
      <c r="D180" s="0" t="n">
        <v>52</v>
      </c>
      <c r="E180" s="2" t="n">
        <f aca="false">VLOOKUP(B180,'10'!$B$2:$F$5570,4,0)</f>
        <v>-16.9463</v>
      </c>
      <c r="F180" s="2" t="n">
        <f aca="false">VLOOKUP(B180,'10'!$B$2:$F$5570,5,0)</f>
        <v>-50.4484</v>
      </c>
      <c r="G180" s="3" t="n">
        <f aca="false">VLOOKUP(B180,'10'!$B$2:$J$5570,6,0)</f>
        <v>11858.6333028827</v>
      </c>
      <c r="H180" s="0" t="n">
        <f aca="false">IFERROR(IF(I180=K180,0,1),1)</f>
        <v>0</v>
      </c>
      <c r="I180" s="0" t="s">
        <v>5246</v>
      </c>
      <c r="K180" s="4" t="str">
        <f aca="false">VLOOKUP(I180,'[1]52-GO'!K$1:K$1048576,1,0)</f>
        <v>'Parauna'</v>
      </c>
      <c r="N180" s="0" t="n">
        <v>10995</v>
      </c>
    </row>
    <row r="181" customFormat="false" ht="12.8" hidden="false" customHeight="false" outlineLevel="0" collapsed="false">
      <c r="B181" s="0" t="n">
        <v>521645</v>
      </c>
      <c r="C181" s="0" t="n">
        <v>5</v>
      </c>
      <c r="D181" s="0" t="n">
        <v>52</v>
      </c>
      <c r="E181" s="2" t="n">
        <f aca="false">VLOOKUP(B181,'10'!$B$2:$F$5570,4,0)</f>
        <v>-17.5258</v>
      </c>
      <c r="F181" s="2" t="n">
        <f aca="false">VLOOKUP(B181,'10'!$B$2:$F$5570,5,0)</f>
        <v>-52.065</v>
      </c>
      <c r="G181" s="3" t="n">
        <f aca="false">VLOOKUP(B181,'10'!$B$2:$J$5570,6,0)</f>
        <v>3360.75501334994</v>
      </c>
      <c r="H181" s="0" t="n">
        <f aca="false">IFERROR(IF(I181=K181,0,1),1)</f>
        <v>1</v>
      </c>
      <c r="I181" s="0" t="s">
        <v>5247</v>
      </c>
      <c r="K181" s="4" t="e">
        <f aca="false">VLOOKUP(I181,'[1]52-GO'!K$1:K$1048576,1,0)</f>
        <v>#N/A</v>
      </c>
      <c r="N181" s="0" t="n">
        <v>3116</v>
      </c>
    </row>
    <row r="182" customFormat="false" ht="12.8" hidden="false" customHeight="false" outlineLevel="0" collapsed="false">
      <c r="B182" s="0" t="n">
        <v>521680</v>
      </c>
      <c r="C182" s="0" t="n">
        <v>5</v>
      </c>
      <c r="D182" s="0" t="n">
        <v>52</v>
      </c>
      <c r="E182" s="2" t="n">
        <f aca="false">VLOOKUP(B182,'10'!$B$2:$F$5570,4,0)</f>
        <v>-16.0968</v>
      </c>
      <c r="F182" s="2" t="n">
        <f aca="false">VLOOKUP(B182,'10'!$B$2:$F$5570,5,0)</f>
        <v>-49.3364</v>
      </c>
      <c r="G182" s="3" t="n">
        <f aca="false">VLOOKUP(B182,'10'!$B$2:$J$5570,6,0)</f>
        <v>11110.1211144152</v>
      </c>
      <c r="H182" s="0" t="n">
        <f aca="false">IFERROR(IF(I182=K182,0,1),1)</f>
        <v>0</v>
      </c>
      <c r="I182" s="0" t="s">
        <v>5248</v>
      </c>
      <c r="K182" s="4" t="str">
        <f aca="false">VLOOKUP(I182,'[1]52-GO'!K$1:K$1048576,1,0)</f>
        <v>'Petrolina_De_Goias'</v>
      </c>
      <c r="N182" s="0" t="n">
        <v>10301</v>
      </c>
    </row>
    <row r="183" customFormat="false" ht="12.8" hidden="false" customHeight="false" outlineLevel="0" collapsed="false">
      <c r="B183" s="0" t="n">
        <v>521690</v>
      </c>
      <c r="C183" s="0" t="n">
        <v>5</v>
      </c>
      <c r="D183" s="0" t="n">
        <v>52</v>
      </c>
      <c r="E183" s="2" t="n">
        <f aca="false">VLOOKUP(B183,'10'!$B$2:$F$5570,4,0)</f>
        <v>-14.7608</v>
      </c>
      <c r="F183" s="2" t="n">
        <f aca="false">VLOOKUP(B183,'10'!$B$2:$F$5570,5,0)</f>
        <v>-49.5784</v>
      </c>
      <c r="G183" s="3" t="n">
        <f aca="false">VLOOKUP(B183,'10'!$B$2:$J$5570,6,0)</f>
        <v>2495.75966010647</v>
      </c>
      <c r="H183" s="0" t="n">
        <f aca="false">IFERROR(IF(I183=K183,0,1),1)</f>
        <v>1</v>
      </c>
      <c r="I183" s="0" t="s">
        <v>5249</v>
      </c>
      <c r="K183" s="4" t="e">
        <f aca="false">VLOOKUP(I183,'[1]52-GO'!K$1:K$1048576,1,0)</f>
        <v>#N/A</v>
      </c>
      <c r="N183" s="0" t="n">
        <v>2314</v>
      </c>
    </row>
    <row r="184" customFormat="false" ht="12.8" hidden="false" customHeight="false" outlineLevel="0" collapsed="false">
      <c r="B184" s="0" t="n">
        <v>521710</v>
      </c>
      <c r="C184" s="0" t="n">
        <v>5</v>
      </c>
      <c r="D184" s="0" t="n">
        <v>52</v>
      </c>
      <c r="E184" s="2" t="n">
        <f aca="false">VLOOKUP(B184,'10'!$B$2:$F$5570,4,0)</f>
        <v>-17.302</v>
      </c>
      <c r="F184" s="2" t="n">
        <f aca="false">VLOOKUP(B184,'10'!$B$2:$F$5570,5,0)</f>
        <v>-49.017</v>
      </c>
      <c r="G184" s="3" t="n">
        <f aca="false">VLOOKUP(B184,'10'!$B$2:$J$5570,6,0)</f>
        <v>26423.3430911618</v>
      </c>
      <c r="H184" s="0" t="n">
        <f aca="false">IFERROR(IF(I184=K184,0,1),1)</f>
        <v>0</v>
      </c>
      <c r="I184" s="0" t="s">
        <v>5250</v>
      </c>
      <c r="K184" s="4" t="str">
        <f aca="false">VLOOKUP(I184,'[1]52-GO'!K$1:K$1048576,1,0)</f>
        <v>'Piracanjuba'</v>
      </c>
      <c r="N184" s="0" t="n">
        <v>24499</v>
      </c>
    </row>
    <row r="185" customFormat="false" ht="12.8" hidden="false" customHeight="false" outlineLevel="0" collapsed="false">
      <c r="B185" s="0" t="n">
        <v>521720</v>
      </c>
      <c r="C185" s="0" t="n">
        <v>5</v>
      </c>
      <c r="D185" s="0" t="n">
        <v>52</v>
      </c>
      <c r="E185" s="2" t="n">
        <f aca="false">VLOOKUP(B185,'10'!$B$2:$F$5570,4,0)</f>
        <v>-16.4258</v>
      </c>
      <c r="F185" s="2" t="n">
        <f aca="false">VLOOKUP(B185,'10'!$B$2:$F$5570,5,0)</f>
        <v>-51.8235</v>
      </c>
      <c r="G185" s="3" t="n">
        <f aca="false">VLOOKUP(B185,'10'!$B$2:$J$5570,6,0)</f>
        <v>11325.8306788151</v>
      </c>
      <c r="H185" s="0" t="n">
        <f aca="false">IFERROR(IF(I185=K185,0,1),1)</f>
        <v>0</v>
      </c>
      <c r="I185" s="0" t="s">
        <v>1687</v>
      </c>
      <c r="K185" s="4" t="str">
        <f aca="false">VLOOKUP(I185,'[1]52-GO'!K$1:K$1048576,1,0)</f>
        <v>'Piranhas'</v>
      </c>
      <c r="N185" s="0" t="n">
        <v>10501</v>
      </c>
    </row>
    <row r="186" customFormat="false" ht="12.8" hidden="false" customHeight="false" outlineLevel="0" collapsed="false">
      <c r="B186" s="0" t="n">
        <v>521730</v>
      </c>
      <c r="C186" s="0" t="n">
        <v>5</v>
      </c>
      <c r="D186" s="0" t="n">
        <v>52</v>
      </c>
      <c r="E186" s="2" t="n">
        <f aca="false">VLOOKUP(B186,'10'!$B$2:$F$5570,4,0)</f>
        <v>-15.8507</v>
      </c>
      <c r="F186" s="2" t="n">
        <f aca="false">VLOOKUP(B186,'10'!$B$2:$F$5570,5,0)</f>
        <v>-48.9584</v>
      </c>
      <c r="G186" s="3" t="n">
        <f aca="false">VLOOKUP(B186,'10'!$B$2:$J$5570,6,0)</f>
        <v>26692.9800466617</v>
      </c>
      <c r="H186" s="0" t="n">
        <f aca="false">IFERROR(IF(I186=K186,0,1),1)</f>
        <v>0</v>
      </c>
      <c r="I186" s="0" t="s">
        <v>5251</v>
      </c>
      <c r="K186" s="4" t="str">
        <f aca="false">VLOOKUP(I186,'[1]52-GO'!K$1:K$1048576,1,0)</f>
        <v>'Pirenopolis'</v>
      </c>
      <c r="N186" s="0" t="n">
        <v>24749</v>
      </c>
    </row>
    <row r="187" customFormat="false" ht="12.8" hidden="false" customHeight="false" outlineLevel="0" collapsed="false">
      <c r="B187" s="0" t="n">
        <v>521740</v>
      </c>
      <c r="C187" s="0" t="n">
        <v>5</v>
      </c>
      <c r="D187" s="0" t="n">
        <v>52</v>
      </c>
      <c r="E187" s="2" t="n">
        <f aca="false">VLOOKUP(B187,'10'!$B$2:$F$5570,4,0)</f>
        <v>-17.3019</v>
      </c>
      <c r="F187" s="2" t="n">
        <f aca="false">VLOOKUP(B187,'10'!$B$2:$F$5570,5,0)</f>
        <v>-48.2768</v>
      </c>
      <c r="G187" s="3" t="n">
        <f aca="false">VLOOKUP(B187,'10'!$B$2:$J$5570,6,0)</f>
        <v>33677.6557419294</v>
      </c>
      <c r="H187" s="0" t="n">
        <f aca="false">IFERROR(IF(I187=K187,0,1),1)</f>
        <v>0</v>
      </c>
      <c r="I187" s="0" t="s">
        <v>5252</v>
      </c>
      <c r="K187" s="4" t="str">
        <f aca="false">VLOOKUP(I187,'[1]52-GO'!K$1:K$1048576,1,0)</f>
        <v>'Pires_Do_Rio'</v>
      </c>
      <c r="N187" s="0" t="n">
        <v>31225</v>
      </c>
    </row>
    <row r="188" customFormat="false" ht="12.8" hidden="false" customHeight="false" outlineLevel="0" collapsed="false">
      <c r="B188" s="0" t="n">
        <v>521760</v>
      </c>
      <c r="C188" s="0" t="n">
        <v>5</v>
      </c>
      <c r="D188" s="0" t="n">
        <v>52</v>
      </c>
      <c r="E188" s="2" t="n">
        <f aca="false">VLOOKUP(B188,'10'!$B$2:$F$5570,4,0)</f>
        <v>-15.452</v>
      </c>
      <c r="F188" s="2" t="n">
        <f aca="false">VLOOKUP(B188,'10'!$B$2:$F$5570,5,0)</f>
        <v>-47.6089</v>
      </c>
      <c r="G188" s="3" t="n">
        <f aca="false">VLOOKUP(B188,'10'!$B$2:$J$5570,6,0)</f>
        <v>96185.9733137232</v>
      </c>
      <c r="H188" s="0" t="n">
        <f aca="false">IFERROR(IF(I188=K188,0,1),1)</f>
        <v>0</v>
      </c>
      <c r="I188" s="0" t="s">
        <v>5253</v>
      </c>
      <c r="K188" s="4" t="str">
        <f aca="false">VLOOKUP(I188,'[1]52-GO'!K$1:K$1048576,1,0)</f>
        <v>'Planaltina'</v>
      </c>
      <c r="N188" s="0" t="n">
        <v>89181</v>
      </c>
    </row>
    <row r="189" customFormat="false" ht="12.8" hidden="false" customHeight="false" outlineLevel="0" collapsed="false">
      <c r="B189" s="0" t="n">
        <v>521770</v>
      </c>
      <c r="C189" s="0" t="n">
        <v>5</v>
      </c>
      <c r="D189" s="0" t="n">
        <v>52</v>
      </c>
      <c r="E189" s="2" t="n">
        <f aca="false">VLOOKUP(B189,'10'!$B$2:$F$5570,4,0)</f>
        <v>-17.5225</v>
      </c>
      <c r="F189" s="2" t="n">
        <f aca="false">VLOOKUP(B189,'10'!$B$2:$F$5570,5,0)</f>
        <v>-49.4489</v>
      </c>
      <c r="G189" s="3" t="n">
        <f aca="false">VLOOKUP(B189,'10'!$B$2:$J$5570,6,0)</f>
        <v>19173.3446316823</v>
      </c>
      <c r="H189" s="0" t="n">
        <f aca="false">IFERROR(IF(I189=K189,0,1),1)</f>
        <v>0</v>
      </c>
      <c r="I189" s="0" t="s">
        <v>5254</v>
      </c>
      <c r="K189" s="4" t="str">
        <f aca="false">VLOOKUP(I189,'[1]52-GO'!K$1:K$1048576,1,0)</f>
        <v>'Pontalina'</v>
      </c>
      <c r="N189" s="0" t="n">
        <v>17777</v>
      </c>
    </row>
    <row r="190" customFormat="false" ht="12.8" hidden="false" customHeight="false" outlineLevel="0" collapsed="false">
      <c r="B190" s="0" t="n">
        <v>521800</v>
      </c>
      <c r="C190" s="0" t="n">
        <v>5</v>
      </c>
      <c r="D190" s="0" t="n">
        <v>52</v>
      </c>
      <c r="E190" s="2" t="n">
        <f aca="false">VLOOKUP(B190,'10'!$B$2:$F$5570,4,0)</f>
        <v>-13.4391</v>
      </c>
      <c r="F190" s="2" t="n">
        <f aca="false">VLOOKUP(B190,'10'!$B$2:$F$5570,5,0)</f>
        <v>-49.1503</v>
      </c>
      <c r="G190" s="3" t="n">
        <f aca="false">VLOOKUP(B190,'10'!$B$2:$J$5570,6,0)</f>
        <v>48697.5127110922</v>
      </c>
      <c r="H190" s="0" t="n">
        <f aca="false">IFERROR(IF(I190=K190,0,1),1)</f>
        <v>0</v>
      </c>
      <c r="I190" s="0" t="s">
        <v>5255</v>
      </c>
      <c r="K190" s="4" t="str">
        <f aca="false">VLOOKUP(I190,'[1]52-GO'!K$1:K$1048576,1,0)</f>
        <v>'Porangatu'</v>
      </c>
      <c r="N190" s="0" t="n">
        <v>45151</v>
      </c>
    </row>
    <row r="191" customFormat="false" ht="12.8" hidden="false" customHeight="false" outlineLevel="0" collapsed="false">
      <c r="B191" s="0" t="n">
        <v>521805</v>
      </c>
      <c r="C191" s="0" t="n">
        <v>5</v>
      </c>
      <c r="D191" s="0" t="n">
        <v>52</v>
      </c>
      <c r="E191" s="2" t="n">
        <f aca="false">VLOOKUP(B191,'10'!$B$2:$F$5570,4,0)</f>
        <v>-17.8143</v>
      </c>
      <c r="F191" s="2" t="n">
        <f aca="false">VLOOKUP(B191,'10'!$B$2:$F$5570,5,0)</f>
        <v>-50.1653</v>
      </c>
      <c r="G191" s="3" t="n">
        <f aca="false">VLOOKUP(B191,'10'!$B$2:$J$5570,6,0)</f>
        <v>4130.83815825747</v>
      </c>
      <c r="H191" s="0" t="n">
        <f aca="false">IFERROR(IF(I191=K191,0,1),1)</f>
        <v>0</v>
      </c>
      <c r="I191" s="0" t="s">
        <v>5256</v>
      </c>
      <c r="K191" s="4" t="str">
        <f aca="false">VLOOKUP(I191,'[1]52-GO'!K$1:K$1048576,1,0)</f>
        <v>'Porteirao'</v>
      </c>
      <c r="N191" s="0" t="n">
        <v>3830</v>
      </c>
    </row>
    <row r="192" customFormat="false" ht="12.8" hidden="false" customHeight="false" outlineLevel="0" collapsed="false">
      <c r="B192" s="0" t="n">
        <v>521810</v>
      </c>
      <c r="C192" s="0" t="n">
        <v>5</v>
      </c>
      <c r="D192" s="0" t="n">
        <v>52</v>
      </c>
      <c r="E192" s="2" t="n">
        <f aca="false">VLOOKUP(B192,'10'!$B$2:$F$5570,4,0)</f>
        <v>-17.3554</v>
      </c>
      <c r="F192" s="2" t="n">
        <f aca="false">VLOOKUP(B192,'10'!$B$2:$F$5570,5,0)</f>
        <v>-52.6799</v>
      </c>
      <c r="G192" s="3" t="n">
        <f aca="false">VLOOKUP(B192,'10'!$B$2:$J$5570,6,0)</f>
        <v>4314.19128799736</v>
      </c>
      <c r="H192" s="0" t="n">
        <f aca="false">IFERROR(IF(I192=K192,0,1),1)</f>
        <v>0</v>
      </c>
      <c r="I192" s="0" t="s">
        <v>5257</v>
      </c>
      <c r="K192" s="4" t="str">
        <f aca="false">VLOOKUP(I192,'[1]52-GO'!K$1:K$1048576,1,0)</f>
        <v>'Portelandia'</v>
      </c>
      <c r="N192" s="0" t="n">
        <v>4000</v>
      </c>
    </row>
    <row r="193" customFormat="false" ht="12.8" hidden="false" customHeight="false" outlineLevel="0" collapsed="false">
      <c r="B193" s="0" t="n">
        <v>521830</v>
      </c>
      <c r="C193" s="0" t="n">
        <v>5</v>
      </c>
      <c r="D193" s="0" t="n">
        <v>52</v>
      </c>
      <c r="E193" s="2" t="n">
        <f aca="false">VLOOKUP(B193,'10'!$B$2:$F$5570,4,0)</f>
        <v>-14.0859</v>
      </c>
      <c r="F193" s="2" t="n">
        <f aca="false">VLOOKUP(B193,'10'!$B$2:$F$5570,5,0)</f>
        <v>-46.3704</v>
      </c>
      <c r="G193" s="3" t="n">
        <f aca="false">VLOOKUP(B193,'10'!$B$2:$J$5570,6,0)</f>
        <v>39232.177025226</v>
      </c>
      <c r="H193" s="0" t="n">
        <f aca="false">IFERROR(IF(I193=K193,0,1),1)</f>
        <v>0</v>
      </c>
      <c r="I193" s="0" t="s">
        <v>5258</v>
      </c>
      <c r="K193" s="4" t="str">
        <f aca="false">VLOOKUP(I193,'[1]52-GO'!K$1:K$1048576,1,0)</f>
        <v>'Posse'</v>
      </c>
      <c r="N193" s="0" t="n">
        <v>36375</v>
      </c>
    </row>
    <row r="194" customFormat="false" ht="12.8" hidden="false" customHeight="false" outlineLevel="0" collapsed="false">
      <c r="B194" s="0" t="n">
        <v>521839</v>
      </c>
      <c r="C194" s="0" t="n">
        <v>5</v>
      </c>
      <c r="D194" s="0" t="n">
        <v>52</v>
      </c>
      <c r="E194" s="2" t="n">
        <f aca="false">VLOOKUP(B194,'10'!$B$2:$F$5570,4,0)</f>
        <v>-17.2497</v>
      </c>
      <c r="F194" s="2" t="n">
        <f aca="false">VLOOKUP(B194,'10'!$B$2:$F$5570,5,0)</f>
        <v>-49.244</v>
      </c>
      <c r="G194" s="3" t="n">
        <f aca="false">VLOOKUP(B194,'10'!$B$2:$J$5570,6,0)</f>
        <v>3497.73058674386</v>
      </c>
      <c r="H194" s="0" t="n">
        <f aca="false">IFERROR(IF(I194=K194,0,1),1)</f>
        <v>1</v>
      </c>
      <c r="I194" s="0" t="s">
        <v>5259</v>
      </c>
      <c r="K194" s="4" t="e">
        <f aca="false">VLOOKUP(I194,'[1]52-GO'!K$1:K$1048576,1,0)</f>
        <v>#N/A</v>
      </c>
      <c r="N194" s="0" t="n">
        <v>3243</v>
      </c>
    </row>
    <row r="195" customFormat="false" ht="12.8" hidden="false" customHeight="false" outlineLevel="0" collapsed="false">
      <c r="B195" s="0" t="n">
        <v>521850</v>
      </c>
      <c r="C195" s="0" t="n">
        <v>5</v>
      </c>
      <c r="D195" s="0" t="n">
        <v>52</v>
      </c>
      <c r="E195" s="2" t="n">
        <f aca="false">VLOOKUP(B195,'10'!$B$2:$F$5570,4,0)</f>
        <v>-18.4472</v>
      </c>
      <c r="F195" s="2" t="n">
        <f aca="false">VLOOKUP(B195,'10'!$B$2:$F$5570,5,0)</f>
        <v>-50.4547</v>
      </c>
      <c r="G195" s="3" t="n">
        <f aca="false">VLOOKUP(B195,'10'!$B$2:$J$5570,6,0)</f>
        <v>53297.5191719194</v>
      </c>
      <c r="H195" s="0" t="n">
        <f aca="false">IFERROR(IF(I195=K195,0,1),1)</f>
        <v>0</v>
      </c>
      <c r="I195" s="0" t="s">
        <v>5260</v>
      </c>
      <c r="K195" s="4" t="str">
        <f aca="false">VLOOKUP(I195,'[1]52-GO'!K$1:K$1048576,1,0)</f>
        <v>'Quirinopolis'</v>
      </c>
      <c r="N195" s="0" t="n">
        <v>49416</v>
      </c>
    </row>
    <row r="196" customFormat="false" ht="12.8" hidden="false" customHeight="false" outlineLevel="0" collapsed="false">
      <c r="B196" s="0" t="n">
        <v>521860</v>
      </c>
      <c r="C196" s="0" t="n">
        <v>5</v>
      </c>
      <c r="D196" s="0" t="n">
        <v>52</v>
      </c>
      <c r="E196" s="2" t="n">
        <f aca="false">VLOOKUP(B196,'10'!$B$2:$F$5570,4,0)</f>
        <v>-15.3145</v>
      </c>
      <c r="F196" s="2" t="n">
        <f aca="false">VLOOKUP(B196,'10'!$B$2:$F$5570,5,0)</f>
        <v>-49.5814</v>
      </c>
      <c r="G196" s="3" t="n">
        <f aca="false">VLOOKUP(B196,'10'!$B$2:$J$5570,6,0)</f>
        <v>11751.8570685048</v>
      </c>
      <c r="H196" s="0" t="n">
        <f aca="false">IFERROR(IF(I196=K196,0,1),1)</f>
        <v>0</v>
      </c>
      <c r="I196" s="0" t="s">
        <v>5261</v>
      </c>
      <c r="K196" s="4" t="str">
        <f aca="false">VLOOKUP(I196,'[1]52-GO'!K$1:K$1048576,1,0)</f>
        <v>'Rialma'</v>
      </c>
      <c r="N196" s="0" t="n">
        <v>10896</v>
      </c>
    </row>
    <row r="197" customFormat="false" ht="12.8" hidden="false" customHeight="false" outlineLevel="0" collapsed="false">
      <c r="B197" s="0" t="n">
        <v>521870</v>
      </c>
      <c r="C197" s="0" t="n">
        <v>5</v>
      </c>
      <c r="D197" s="0" t="n">
        <v>52</v>
      </c>
      <c r="E197" s="2" t="n">
        <f aca="false">VLOOKUP(B197,'10'!$B$2:$F$5570,4,0)</f>
        <v>-15.4456</v>
      </c>
      <c r="F197" s="2" t="n">
        <f aca="false">VLOOKUP(B197,'10'!$B$2:$F$5570,5,0)</f>
        <v>-49.5114</v>
      </c>
      <c r="G197" s="3" t="n">
        <f aca="false">VLOOKUP(B197,'10'!$B$2:$J$5570,6,0)</f>
        <v>5159.77278044484</v>
      </c>
      <c r="H197" s="0" t="n">
        <f aca="false">IFERROR(IF(I197=K197,0,1),1)</f>
        <v>1</v>
      </c>
      <c r="I197" s="0" t="s">
        <v>5262</v>
      </c>
      <c r="K197" s="4" t="e">
        <f aca="false">VLOOKUP(I197,'[1]52-GO'!K$1:K$1048576,1,0)</f>
        <v>#N/A</v>
      </c>
      <c r="N197" s="0" t="n">
        <v>4784</v>
      </c>
    </row>
    <row r="198" customFormat="false" ht="12.8" hidden="false" customHeight="false" outlineLevel="0" collapsed="false">
      <c r="B198" s="0" t="n">
        <v>521878</v>
      </c>
      <c r="C198" s="0" t="n">
        <v>5</v>
      </c>
      <c r="D198" s="0" t="n">
        <v>52</v>
      </c>
      <c r="E198" s="2" t="n">
        <f aca="false">VLOOKUP(B198,'10'!$B$2:$F$5570,4,0)</f>
        <v>-17.774</v>
      </c>
      <c r="F198" s="2" t="n">
        <f aca="false">VLOOKUP(B198,'10'!$B$2:$F$5570,5,0)</f>
        <v>-48.7725</v>
      </c>
      <c r="G198" s="3" t="n">
        <f aca="false">VLOOKUP(B198,'10'!$B$2:$J$5570,6,0)</f>
        <v>4714.33252995912</v>
      </c>
      <c r="H198" s="0" t="n">
        <f aca="false">IFERROR(IF(I198=K198,0,1),1)</f>
        <v>0</v>
      </c>
      <c r="I198" s="0" t="s">
        <v>5263</v>
      </c>
      <c r="K198" s="4" t="str">
        <f aca="false">VLOOKUP(I198,'[1]52-GO'!K$1:K$1048576,1,0)</f>
        <v>'Rio_Quente'</v>
      </c>
      <c r="N198" s="0" t="n">
        <v>4371</v>
      </c>
    </row>
    <row r="199" customFormat="false" ht="12.8" hidden="false" customHeight="false" outlineLevel="0" collapsed="false">
      <c r="B199" s="0" t="n">
        <v>521880</v>
      </c>
      <c r="C199" s="0" t="n">
        <v>5</v>
      </c>
      <c r="D199" s="0" t="n">
        <v>52</v>
      </c>
      <c r="E199" s="2" t="n">
        <f aca="false">VLOOKUP(B199,'10'!$B$2:$F$5570,4,0)</f>
        <v>-17.7923</v>
      </c>
      <c r="F199" s="2" t="n">
        <f aca="false">VLOOKUP(B199,'10'!$B$2:$F$5570,5,0)</f>
        <v>-50.9192</v>
      </c>
      <c r="G199" s="3" t="n">
        <f aca="false">VLOOKUP(B199,'10'!$B$2:$J$5570,6,0)</f>
        <v>247689.58586997</v>
      </c>
      <c r="H199" s="0" t="n">
        <f aca="false">IFERROR(IF(I199=K199,0,1),1)</f>
        <v>0</v>
      </c>
      <c r="I199" s="0" t="s">
        <v>5264</v>
      </c>
      <c r="K199" s="4" t="str">
        <f aca="false">VLOOKUP(I199,'[1]52-GO'!K$1:K$1048576,1,0)</f>
        <v>'Rio_Verde'</v>
      </c>
      <c r="N199" s="0" t="n">
        <v>229651</v>
      </c>
    </row>
    <row r="200" customFormat="false" ht="12.8" hidden="false" customHeight="false" outlineLevel="0" collapsed="false">
      <c r="B200" s="0" t="n">
        <v>521890</v>
      </c>
      <c r="C200" s="0" t="n">
        <v>5</v>
      </c>
      <c r="D200" s="0" t="n">
        <v>52</v>
      </c>
      <c r="E200" s="2" t="n">
        <f aca="false">VLOOKUP(B200,'10'!$B$2:$F$5570,4,0)</f>
        <v>-15.1617</v>
      </c>
      <c r="F200" s="2" t="n">
        <f aca="false">VLOOKUP(B200,'10'!$B$2:$F$5570,5,0)</f>
        <v>-49.8048</v>
      </c>
      <c r="G200" s="3" t="n">
        <f aca="false">VLOOKUP(B200,'10'!$B$2:$J$5570,6,0)</f>
        <v>21371.4250929169</v>
      </c>
      <c r="H200" s="0" t="n">
        <f aca="false">IFERROR(IF(I200=K200,0,1),1)</f>
        <v>0</v>
      </c>
      <c r="I200" s="0" t="s">
        <v>5265</v>
      </c>
      <c r="K200" s="4" t="str">
        <f aca="false">VLOOKUP(I200,'[1]52-GO'!K$1:K$1048576,1,0)</f>
        <v>'Rubiataba'</v>
      </c>
      <c r="N200" s="0" t="n">
        <v>19815</v>
      </c>
    </row>
    <row r="201" customFormat="false" ht="12.8" hidden="false" customHeight="false" outlineLevel="0" collapsed="false">
      <c r="B201" s="0" t="n">
        <v>521900</v>
      </c>
      <c r="C201" s="0" t="n">
        <v>5</v>
      </c>
      <c r="D201" s="0" t="n">
        <v>52</v>
      </c>
      <c r="E201" s="2" t="n">
        <f aca="false">VLOOKUP(B201,'10'!$B$2:$F$5570,4,0)</f>
        <v>-16.197</v>
      </c>
      <c r="F201" s="2" t="n">
        <f aca="false">VLOOKUP(B201,'10'!$B$2:$F$5570,5,0)</f>
        <v>-50.3124</v>
      </c>
      <c r="G201" s="3" t="n">
        <f aca="false">VLOOKUP(B201,'10'!$B$2:$J$5570,6,0)</f>
        <v>8242.26245571896</v>
      </c>
      <c r="H201" s="0" t="n">
        <f aca="false">IFERROR(IF(I201=K201,0,1),1)</f>
        <v>0</v>
      </c>
      <c r="I201" s="0" t="s">
        <v>5266</v>
      </c>
      <c r="K201" s="4" t="str">
        <f aca="false">VLOOKUP(I201,'[1]52-GO'!K$1:K$1048576,1,0)</f>
        <v>'Sanclerlandia'</v>
      </c>
      <c r="N201" s="0" t="n">
        <v>7642</v>
      </c>
    </row>
    <row r="202" customFormat="false" ht="12.8" hidden="false" customHeight="false" outlineLevel="0" collapsed="false">
      <c r="B202" s="0" t="n">
        <v>521910</v>
      </c>
      <c r="C202" s="0" t="n">
        <v>5</v>
      </c>
      <c r="D202" s="0" t="n">
        <v>52</v>
      </c>
      <c r="E202" s="2" t="n">
        <f aca="false">VLOOKUP(B202,'10'!$B$2:$F$5570,4,0)</f>
        <v>-16.5714</v>
      </c>
      <c r="F202" s="2" t="n">
        <f aca="false">VLOOKUP(B202,'10'!$B$2:$F$5570,5,0)</f>
        <v>-49.6954</v>
      </c>
      <c r="G202" s="3" t="n">
        <f aca="false">VLOOKUP(B202,'10'!$B$2:$J$5570,6,0)</f>
        <v>6994.38262566572</v>
      </c>
      <c r="H202" s="0" t="n">
        <f aca="false">IFERROR(IF(I202=K202,0,1),1)</f>
        <v>0</v>
      </c>
      <c r="I202" s="0" t="s">
        <v>5267</v>
      </c>
      <c r="K202" s="4" t="str">
        <f aca="false">VLOOKUP(I202,'[1]52-GO'!K$1:K$1048576,1,0)</f>
        <v>'Santa_Barbara_De_Goias'</v>
      </c>
      <c r="N202" s="0" t="n">
        <v>6485</v>
      </c>
    </row>
    <row r="203" customFormat="false" ht="12.8" hidden="false" customHeight="false" outlineLevel="0" collapsed="false">
      <c r="B203" s="0" t="n">
        <v>521920</v>
      </c>
      <c r="C203" s="0" t="n">
        <v>5</v>
      </c>
      <c r="D203" s="0" t="n">
        <v>52</v>
      </c>
      <c r="E203" s="2" t="n">
        <f aca="false">VLOOKUP(B203,'10'!$B$2:$F$5570,4,0)</f>
        <v>-17.3155</v>
      </c>
      <c r="F203" s="2" t="n">
        <f aca="false">VLOOKUP(B203,'10'!$B$2:$F$5570,5,0)</f>
        <v>-48.4809</v>
      </c>
      <c r="G203" s="3" t="n">
        <f aca="false">VLOOKUP(B203,'10'!$B$2:$J$5570,6,0)</f>
        <v>3119.16030122209</v>
      </c>
      <c r="H203" s="0" t="n">
        <f aca="false">IFERROR(IF(I203=K203,0,1),1)</f>
        <v>0</v>
      </c>
      <c r="I203" s="0" t="s">
        <v>5268</v>
      </c>
      <c r="K203" s="4" t="str">
        <f aca="false">VLOOKUP(I203,'[1]52-GO'!K$1:K$1048576,1,0)</f>
        <v>'Santa_Cruz_De_Goias'</v>
      </c>
      <c r="N203" s="0" t="n">
        <v>2892</v>
      </c>
    </row>
    <row r="204" customFormat="false" ht="12.8" hidden="false" customHeight="false" outlineLevel="0" collapsed="false">
      <c r="B204" s="0" t="n">
        <v>521925</v>
      </c>
      <c r="C204" s="0" t="n">
        <v>5</v>
      </c>
      <c r="D204" s="0" t="n">
        <v>52</v>
      </c>
      <c r="E204" s="2" t="n">
        <f aca="false">VLOOKUP(B204,'10'!$B$2:$F$5570,4,0)</f>
        <v>-15.7664</v>
      </c>
      <c r="F204" s="2" t="n">
        <f aca="false">VLOOKUP(B204,'10'!$B$2:$F$5570,5,0)</f>
        <v>-51.1037</v>
      </c>
      <c r="G204" s="3" t="n">
        <f aca="false">VLOOKUP(B204,'10'!$B$2:$J$5570,6,0)</f>
        <v>5816.60840404244</v>
      </c>
      <c r="H204" s="0" t="n">
        <f aca="false">IFERROR(IF(I204=K204,0,1),1)</f>
        <v>0</v>
      </c>
      <c r="I204" s="0" t="s">
        <v>5269</v>
      </c>
      <c r="K204" s="4" t="str">
        <f aca="false">VLOOKUP(I204,'[1]52-GO'!K$1:K$1048576,1,0)</f>
        <v>'Santa_Fe_De_Goias'</v>
      </c>
      <c r="N204" s="0" t="n">
        <v>5393</v>
      </c>
    </row>
    <row r="205" customFormat="false" ht="12.8" hidden="false" customHeight="false" outlineLevel="0" collapsed="false">
      <c r="B205" s="0" t="n">
        <v>521930</v>
      </c>
      <c r="C205" s="0" t="n">
        <v>5</v>
      </c>
      <c r="D205" s="0" t="n">
        <v>52</v>
      </c>
      <c r="E205" s="2" t="n">
        <f aca="false">VLOOKUP(B205,'10'!$B$2:$F$5570,4,0)</f>
        <v>-17.8115</v>
      </c>
      <c r="F205" s="2" t="n">
        <f aca="false">VLOOKUP(B205,'10'!$B$2:$F$5570,5,0)</f>
        <v>-50.5977</v>
      </c>
      <c r="G205" s="3" t="n">
        <f aca="false">VLOOKUP(B205,'10'!$B$2:$J$5570,6,0)</f>
        <v>41507.9129296446</v>
      </c>
      <c r="H205" s="0" t="n">
        <f aca="false">IFERROR(IF(I205=K205,0,1),1)</f>
        <v>0</v>
      </c>
      <c r="I205" s="0" t="s">
        <v>5270</v>
      </c>
      <c r="K205" s="4" t="str">
        <f aca="false">VLOOKUP(I205,'[1]52-GO'!K$1:K$1048576,1,0)</f>
        <v>'Santa_Helena_De_Goias'</v>
      </c>
      <c r="N205" s="0" t="n">
        <v>38485</v>
      </c>
    </row>
    <row r="206" customFormat="false" ht="12.8" hidden="false" customHeight="false" outlineLevel="0" collapsed="false">
      <c r="B206" s="0" t="n">
        <v>521935</v>
      </c>
      <c r="C206" s="0" t="n">
        <v>5</v>
      </c>
      <c r="D206" s="0" t="n">
        <v>52</v>
      </c>
      <c r="E206" s="2" t="n">
        <f aca="false">VLOOKUP(B206,'10'!$B$2:$F$5570,4,0)</f>
        <v>-15.2958</v>
      </c>
      <c r="F206" s="2" t="n">
        <f aca="false">VLOOKUP(B206,'10'!$B$2:$F$5570,5,0)</f>
        <v>-49.4259</v>
      </c>
      <c r="G206" s="3" t="n">
        <f aca="false">VLOOKUP(B206,'10'!$B$2:$J$5570,6,0)</f>
        <v>4101.71736706349</v>
      </c>
      <c r="H206" s="0" t="n">
        <f aca="false">IFERROR(IF(I206=K206,0,1),1)</f>
        <v>1</v>
      </c>
      <c r="I206" s="0" t="s">
        <v>3679</v>
      </c>
      <c r="K206" s="4" t="e">
        <f aca="false">VLOOKUP(I206,'[1]52-GO'!K$1:K$1048576,1,0)</f>
        <v>#N/A</v>
      </c>
      <c r="N206" s="0" t="n">
        <v>3803</v>
      </c>
    </row>
    <row r="207" customFormat="false" ht="12.8" hidden="false" customHeight="false" outlineLevel="0" collapsed="false">
      <c r="B207" s="0" t="n">
        <v>521940</v>
      </c>
      <c r="C207" s="0" t="n">
        <v>5</v>
      </c>
      <c r="D207" s="0" t="n">
        <v>52</v>
      </c>
      <c r="E207" s="2" t="n">
        <f aca="false">VLOOKUP(B207,'10'!$B$2:$F$5570,4,0)</f>
        <v>-17.3269</v>
      </c>
      <c r="F207" s="2" t="n">
        <f aca="false">VLOOKUP(B207,'10'!$B$2:$F$5570,5,0)</f>
        <v>-53.2012</v>
      </c>
      <c r="G207" s="3" t="n">
        <f aca="false">VLOOKUP(B207,'10'!$B$2:$J$5570,6,0)</f>
        <v>9246.39047800035</v>
      </c>
      <c r="H207" s="0" t="n">
        <f aca="false">IFERROR(IF(I207=K207,0,1),1)</f>
        <v>1</v>
      </c>
      <c r="I207" s="0" t="s">
        <v>5271</v>
      </c>
      <c r="K207" s="4" t="e">
        <f aca="false">VLOOKUP(I207,'[1]52-GO'!K$1:K$1048576,1,0)</f>
        <v>#N/A</v>
      </c>
      <c r="N207" s="0" t="n">
        <v>8573</v>
      </c>
    </row>
    <row r="208" customFormat="false" ht="12.8" hidden="false" customHeight="false" outlineLevel="0" collapsed="false">
      <c r="B208" s="0" t="n">
        <v>521945</v>
      </c>
      <c r="C208" s="0" t="n">
        <v>5</v>
      </c>
      <c r="D208" s="0" t="n">
        <v>52</v>
      </c>
      <c r="E208" s="2" t="n">
        <f aca="false">VLOOKUP(B208,'10'!$B$2:$F$5570,4,0)</f>
        <v>-15.1351</v>
      </c>
      <c r="F208" s="2" t="n">
        <f aca="false">VLOOKUP(B208,'10'!$B$2:$F$5570,5,0)</f>
        <v>-49.1203</v>
      </c>
      <c r="G208" s="3" t="n">
        <f aca="false">VLOOKUP(B208,'10'!$B$2:$J$5570,6,0)</f>
        <v>3592.6427950798</v>
      </c>
      <c r="H208" s="0" t="n">
        <f aca="false">IFERROR(IF(I208=K208,0,1),1)</f>
        <v>1</v>
      </c>
      <c r="I208" s="0" t="s">
        <v>5272</v>
      </c>
      <c r="K208" s="4" t="e">
        <f aca="false">VLOOKUP(I208,'[1]52-GO'!K$1:K$1048576,1,0)</f>
        <v>#N/A</v>
      </c>
      <c r="N208" s="0" t="n">
        <v>3331</v>
      </c>
    </row>
    <row r="209" customFormat="false" ht="12.8" hidden="false" customHeight="false" outlineLevel="0" collapsed="false">
      <c r="B209" s="0" t="n">
        <v>521950</v>
      </c>
      <c r="C209" s="0" t="n">
        <v>5</v>
      </c>
      <c r="D209" s="0" t="n">
        <v>52</v>
      </c>
      <c r="E209" s="2" t="n">
        <f aca="false">VLOOKUP(B209,'10'!$B$2:$F$5570,4,0)</f>
        <v>-16.084</v>
      </c>
      <c r="F209" s="2" t="n">
        <f aca="false">VLOOKUP(B209,'10'!$B$2:$F$5570,5,0)</f>
        <v>-49.4953</v>
      </c>
      <c r="G209" s="3" t="n">
        <f aca="false">VLOOKUP(B209,'10'!$B$2:$J$5570,6,0)</f>
        <v>2575.57219893442</v>
      </c>
      <c r="H209" s="0" t="n">
        <f aca="false">IFERROR(IF(I209=K209,0,1),1)</f>
        <v>0</v>
      </c>
      <c r="I209" s="0" t="s">
        <v>5273</v>
      </c>
      <c r="K209" s="4" t="str">
        <f aca="false">VLOOKUP(I209,'[1]52-GO'!K$1:K$1048576,1,0)</f>
        <v>'Santa_Rosa_De_Goias'</v>
      </c>
      <c r="N209" s="0" t="n">
        <v>2388</v>
      </c>
    </row>
    <row r="210" customFormat="false" ht="12.8" hidden="false" customHeight="false" outlineLevel="0" collapsed="false">
      <c r="B210" s="0" t="n">
        <v>521960</v>
      </c>
      <c r="C210" s="0" t="n">
        <v>5</v>
      </c>
      <c r="D210" s="0" t="n">
        <v>52</v>
      </c>
      <c r="E210" s="2" t="n">
        <f aca="false">VLOOKUP(B210,'10'!$B$2:$F$5570,4,0)</f>
        <v>-13.7138</v>
      </c>
      <c r="F210" s="2" t="n">
        <f aca="false">VLOOKUP(B210,'10'!$B$2:$F$5570,5,0)</f>
        <v>-49.0144</v>
      </c>
      <c r="G210" s="3" t="n">
        <f aca="false">VLOOKUP(B210,'10'!$B$2:$J$5570,6,0)</f>
        <v>3700.49757727974</v>
      </c>
      <c r="H210" s="0" t="n">
        <f aca="false">IFERROR(IF(I210=K210,0,1),1)</f>
        <v>0</v>
      </c>
      <c r="I210" s="0" t="s">
        <v>5274</v>
      </c>
      <c r="K210" s="4" t="str">
        <f aca="false">VLOOKUP(I210,'[1]52-GO'!K$1:K$1048576,1,0)</f>
        <v>'Santa_Tereza_De_Goias'</v>
      </c>
      <c r="N210" s="0" t="n">
        <v>3431</v>
      </c>
    </row>
    <row r="211" customFormat="false" ht="12.8" hidden="false" customHeight="false" outlineLevel="0" collapsed="false">
      <c r="B211" s="0" t="n">
        <v>521970</v>
      </c>
      <c r="C211" s="0" t="n">
        <v>5</v>
      </c>
      <c r="D211" s="0" t="n">
        <v>52</v>
      </c>
      <c r="E211" s="2" t="n">
        <f aca="false">VLOOKUP(B211,'10'!$B$2:$F$5570,4,0)</f>
        <v>-14.4326</v>
      </c>
      <c r="F211" s="2" t="n">
        <f aca="false">VLOOKUP(B211,'10'!$B$2:$F$5570,5,0)</f>
        <v>-49.7091</v>
      </c>
      <c r="G211" s="3" t="n">
        <f aca="false">VLOOKUP(B211,'10'!$B$2:$J$5570,6,0)</f>
        <v>9632.51059827611</v>
      </c>
      <c r="H211" s="0" t="n">
        <f aca="false">IFERROR(IF(I211=K211,0,1),1)</f>
        <v>0</v>
      </c>
      <c r="I211" s="0" t="s">
        <v>5275</v>
      </c>
      <c r="K211" s="4" t="str">
        <f aca="false">VLOOKUP(I211,'[1]52-GO'!K$1:K$1048576,1,0)</f>
        <v>'Santa_Terezinha_De_Goias'</v>
      </c>
      <c r="N211" s="0" t="n">
        <v>8931</v>
      </c>
    </row>
    <row r="212" customFormat="false" ht="12.8" hidden="false" customHeight="false" outlineLevel="0" collapsed="false">
      <c r="B212" s="0" t="n">
        <v>521971</v>
      </c>
      <c r="C212" s="0" t="n">
        <v>5</v>
      </c>
      <c r="D212" s="0" t="n">
        <v>52</v>
      </c>
      <c r="E212" s="2" t="n">
        <f aca="false">VLOOKUP(B212,'10'!$B$2:$F$5570,4,0)</f>
        <v>-17.5585</v>
      </c>
      <c r="F212" s="2" t="n">
        <f aca="false">VLOOKUP(B212,'10'!$B$2:$F$5570,5,0)</f>
        <v>-50.6345</v>
      </c>
      <c r="G212" s="3" t="n">
        <f aca="false">VLOOKUP(B212,'10'!$B$2:$J$5570,6,0)</f>
        <v>5163.00842391084</v>
      </c>
      <c r="H212" s="0" t="n">
        <f aca="false">IFERROR(IF(I212=K212,0,1),1)</f>
        <v>1</v>
      </c>
      <c r="I212" s="0" t="s">
        <v>5276</v>
      </c>
      <c r="K212" s="4" t="e">
        <f aca="false">VLOOKUP(I212,'[1]52-GO'!K$1:K$1048576,1,0)</f>
        <v>#N/A</v>
      </c>
      <c r="N212" s="0" t="n">
        <v>4787</v>
      </c>
    </row>
    <row r="213" customFormat="false" ht="12.8" hidden="false" customHeight="false" outlineLevel="0" collapsed="false">
      <c r="B213" s="0" t="n">
        <v>521973</v>
      </c>
      <c r="C213" s="0" t="n">
        <v>5</v>
      </c>
      <c r="D213" s="0" t="n">
        <v>52</v>
      </c>
      <c r="E213" s="2" t="n">
        <f aca="false">VLOOKUP(B213,'10'!$B$2:$F$5570,4,0)</f>
        <v>-16.4815</v>
      </c>
      <c r="F213" s="2" t="n">
        <f aca="false">VLOOKUP(B213,'10'!$B$2:$F$5570,5,0)</f>
        <v>-49.3096</v>
      </c>
      <c r="G213" s="3" t="n">
        <f aca="false">VLOOKUP(B213,'10'!$B$2:$J$5570,6,0)</f>
        <v>6603.94831410196</v>
      </c>
      <c r="H213" s="0" t="n">
        <f aca="false">IFERROR(IF(I213=K213,0,1),1)</f>
        <v>0</v>
      </c>
      <c r="I213" s="0" t="s">
        <v>5277</v>
      </c>
      <c r="K213" s="4" t="str">
        <f aca="false">VLOOKUP(I213,'[1]52-GO'!K$1:K$1048576,1,0)</f>
        <v>'Santo_Antonio_De_Goias'</v>
      </c>
      <c r="N213" s="0" t="n">
        <v>6123</v>
      </c>
    </row>
    <row r="214" customFormat="false" ht="12.8" hidden="false" customHeight="false" outlineLevel="0" collapsed="false">
      <c r="B214" s="0" t="n">
        <v>521975</v>
      </c>
      <c r="C214" s="0" t="n">
        <v>5</v>
      </c>
      <c r="D214" s="0" t="n">
        <v>52</v>
      </c>
      <c r="E214" s="2" t="n">
        <f aca="false">VLOOKUP(B214,'10'!$B$2:$F$5570,4,0)</f>
        <v>-15.9412</v>
      </c>
      <c r="F214" s="2" t="n">
        <f aca="false">VLOOKUP(B214,'10'!$B$2:$F$5570,5,0)</f>
        <v>-48.2578</v>
      </c>
      <c r="G214" s="3" t="n">
        <f aca="false">VLOOKUP(B214,'10'!$B$2:$J$5570,6,0)</f>
        <v>79419.9474207434</v>
      </c>
      <c r="H214" s="0" t="n">
        <f aca="false">IFERROR(IF(I214=K214,0,1),1)</f>
        <v>0</v>
      </c>
      <c r="I214" s="0" t="s">
        <v>5278</v>
      </c>
      <c r="K214" s="4" t="str">
        <f aca="false">VLOOKUP(I214,'[1]52-GO'!K$1:K$1048576,1,0)</f>
        <v>'Santo_Antonio_Do_Descoberto'</v>
      </c>
      <c r="N214" s="0" t="n">
        <v>73636</v>
      </c>
    </row>
    <row r="215" customFormat="false" ht="12.8" hidden="false" customHeight="false" outlineLevel="0" collapsed="false">
      <c r="B215" s="0" t="n">
        <v>521980</v>
      </c>
      <c r="C215" s="0" t="n">
        <v>5</v>
      </c>
      <c r="D215" s="0" t="n">
        <v>52</v>
      </c>
      <c r="E215" s="2" t="n">
        <f aca="false">VLOOKUP(B215,'10'!$B$2:$F$5570,4,0)</f>
        <v>-13.621</v>
      </c>
      <c r="F215" s="2" t="n">
        <f aca="false">VLOOKUP(B215,'10'!$B$2:$F$5570,5,0)</f>
        <v>-46.7415</v>
      </c>
      <c r="G215" s="3" t="n">
        <f aca="false">VLOOKUP(B215,'10'!$B$2:$J$5570,6,0)</f>
        <v>13795.7051911936</v>
      </c>
      <c r="H215" s="0" t="n">
        <f aca="false">IFERROR(IF(I215=K215,0,1),1)</f>
        <v>0</v>
      </c>
      <c r="I215" s="0" t="s">
        <v>1411</v>
      </c>
      <c r="K215" s="4" t="str">
        <f aca="false">VLOOKUP(I215,'[1]52-GO'!K$1:K$1048576,1,0)</f>
        <v>'Sao_Domingos'</v>
      </c>
      <c r="N215" s="0" t="n">
        <v>12791</v>
      </c>
    </row>
    <row r="216" customFormat="false" ht="12.8" hidden="false" customHeight="false" outlineLevel="0" collapsed="false">
      <c r="B216" s="0" t="n">
        <v>521990</v>
      </c>
      <c r="C216" s="0" t="n">
        <v>5</v>
      </c>
      <c r="D216" s="0" t="n">
        <v>52</v>
      </c>
      <c r="E216" s="2" t="n">
        <f aca="false">VLOOKUP(B216,'10'!$B$2:$F$5570,4,0)</f>
        <v>-15.9256</v>
      </c>
      <c r="F216" s="2" t="n">
        <f aca="false">VLOOKUP(B216,'10'!$B$2:$F$5570,5,0)</f>
        <v>-49.2605</v>
      </c>
      <c r="G216" s="3" t="n">
        <f aca="false">VLOOKUP(B216,'10'!$B$2:$J$5570,6,0)</f>
        <v>6751.70936571587</v>
      </c>
      <c r="H216" s="0" t="n">
        <f aca="false">IFERROR(IF(I216=K216,0,1),1)</f>
        <v>0</v>
      </c>
      <c r="I216" s="0" t="s">
        <v>5279</v>
      </c>
      <c r="K216" s="4" t="str">
        <f aca="false">VLOOKUP(I216,'[1]52-GO'!K$1:K$1048576,1,0)</f>
        <v>'Sao_Francisco_De_Goias'</v>
      </c>
      <c r="N216" s="0" t="n">
        <v>6260</v>
      </c>
    </row>
    <row r="217" customFormat="false" ht="12.8" hidden="false" customHeight="false" outlineLevel="0" collapsed="false">
      <c r="B217" s="0" t="n">
        <v>522000</v>
      </c>
      <c r="C217" s="0" t="n">
        <v>5</v>
      </c>
      <c r="D217" s="0" t="n">
        <v>52</v>
      </c>
      <c r="E217" s="2" t="n">
        <f aca="false">VLOOKUP(B217,'10'!$B$2:$F$5570,4,0)</f>
        <v>-14.7048</v>
      </c>
      <c r="F217" s="2" t="n">
        <f aca="false">VLOOKUP(B217,'10'!$B$2:$F$5570,5,0)</f>
        <v>-47.5228</v>
      </c>
      <c r="G217" s="3" t="n">
        <f aca="false">VLOOKUP(B217,'10'!$B$2:$J$5570,6,0)</f>
        <v>14438.5196931052</v>
      </c>
      <c r="H217" s="0" t="n">
        <f aca="false">IFERROR(IF(I217=K217,0,1),1)</f>
        <v>1</v>
      </c>
      <c r="I217" s="0" t="s">
        <v>5280</v>
      </c>
      <c r="K217" s="4" t="e">
        <f aca="false">VLOOKUP(I217,'[1]52-GO'!K$1:K$1048576,1,0)</f>
        <v>#N/A</v>
      </c>
      <c r="N217" s="0" t="n">
        <v>13387</v>
      </c>
    </row>
    <row r="218" customFormat="false" ht="12.8" hidden="false" customHeight="false" outlineLevel="0" collapsed="false">
      <c r="B218" s="0" t="n">
        <v>522005</v>
      </c>
      <c r="C218" s="0" t="n">
        <v>5</v>
      </c>
      <c r="D218" s="0" t="n">
        <v>52</v>
      </c>
      <c r="E218" s="2" t="n">
        <f aca="false">VLOOKUP(B218,'10'!$B$2:$F$5570,4,0)</f>
        <v>-16.8126</v>
      </c>
      <c r="F218" s="2" t="n">
        <f aca="false">VLOOKUP(B218,'10'!$B$2:$F$5570,5,0)</f>
        <v>-50.4092</v>
      </c>
      <c r="G218" s="3" t="n">
        <f aca="false">VLOOKUP(B218,'10'!$B$2:$J$5570,6,0)</f>
        <v>1528.30226377307</v>
      </c>
      <c r="H218" s="0" t="n">
        <f aca="false">IFERROR(IF(I218=K218,0,1),1)</f>
        <v>1</v>
      </c>
      <c r="I218" s="0" t="s">
        <v>5281</v>
      </c>
      <c r="K218" s="4" t="e">
        <f aca="false">VLOOKUP(I218,'[1]52-GO'!K$1:K$1048576,1,0)</f>
        <v>#N/A</v>
      </c>
      <c r="N218" s="0" t="n">
        <v>1417</v>
      </c>
    </row>
    <row r="219" customFormat="false" ht="12.8" hidden="false" customHeight="false" outlineLevel="0" collapsed="false">
      <c r="B219" s="0" t="n">
        <v>522010</v>
      </c>
      <c r="C219" s="0" t="n">
        <v>5</v>
      </c>
      <c r="D219" s="0" t="n">
        <v>52</v>
      </c>
      <c r="E219" s="2" t="n">
        <f aca="false">VLOOKUP(B219,'10'!$B$2:$F$5570,4,0)</f>
        <v>-16.5211</v>
      </c>
      <c r="F219" s="2" t="n">
        <f aca="false">VLOOKUP(B219,'10'!$B$2:$F$5570,5,0)</f>
        <v>-50.3726</v>
      </c>
      <c r="G219" s="3" t="n">
        <f aca="false">VLOOKUP(B219,'10'!$B$2:$J$5570,6,0)</f>
        <v>36098.9956023179</v>
      </c>
      <c r="H219" s="0" t="n">
        <f aca="false">IFERROR(IF(I219=K219,0,1),1)</f>
        <v>0</v>
      </c>
      <c r="I219" s="0" t="s">
        <v>5282</v>
      </c>
      <c r="K219" s="4" t="str">
        <f aca="false">VLOOKUP(I219,'[1]52-GO'!K$1:K$1048576,1,0)</f>
        <v>'Sao_Luis_De_Montes_Belos'</v>
      </c>
      <c r="N219" s="0" t="n">
        <v>33470</v>
      </c>
    </row>
    <row r="220" customFormat="false" ht="12.8" hidden="false" customHeight="false" outlineLevel="0" collapsed="false">
      <c r="B220" s="0" t="n">
        <v>522015</v>
      </c>
      <c r="C220" s="0" t="n">
        <v>5</v>
      </c>
      <c r="D220" s="0" t="n">
        <v>52</v>
      </c>
      <c r="E220" s="2" t="n">
        <f aca="false">VLOOKUP(B220,'10'!$B$2:$F$5570,4,0)</f>
        <v>-14.8608</v>
      </c>
      <c r="F220" s="2" t="n">
        <f aca="false">VLOOKUP(B220,'10'!$B$2:$F$5570,5,0)</f>
        <v>-49.3285</v>
      </c>
      <c r="G220" s="3" t="n">
        <f aca="false">VLOOKUP(B220,'10'!$B$2:$J$5570,6,0)</f>
        <v>5518.92920517062</v>
      </c>
      <c r="H220" s="0" t="n">
        <f aca="false">IFERROR(IF(I220=K220,0,1),1)</f>
        <v>0</v>
      </c>
      <c r="I220" s="0" t="s">
        <v>5283</v>
      </c>
      <c r="K220" s="4" t="str">
        <f aca="false">VLOOKUP(I220,'[1]52-GO'!K$1:K$1048576,1,0)</f>
        <v>'Sao_Luiz_Do_Norte'</v>
      </c>
      <c r="N220" s="0" t="n">
        <v>5117</v>
      </c>
    </row>
    <row r="221" customFormat="false" ht="12.8" hidden="false" customHeight="false" outlineLevel="0" collapsed="false">
      <c r="B221" s="0" t="n">
        <v>522020</v>
      </c>
      <c r="C221" s="0" t="n">
        <v>5</v>
      </c>
      <c r="D221" s="0" t="n">
        <v>52</v>
      </c>
      <c r="E221" s="2" t="n">
        <f aca="false">VLOOKUP(B221,'10'!$B$2:$F$5570,4,0)</f>
        <v>-13.2731</v>
      </c>
      <c r="F221" s="2" t="n">
        <f aca="false">VLOOKUP(B221,'10'!$B$2:$F$5570,5,0)</f>
        <v>-50.1634</v>
      </c>
      <c r="G221" s="3" t="n">
        <f aca="false">VLOOKUP(B221,'10'!$B$2:$J$5570,6,0)</f>
        <v>23800.3147880594</v>
      </c>
      <c r="H221" s="0" t="n">
        <f aca="false">IFERROR(IF(I221=K221,0,1),1)</f>
        <v>0</v>
      </c>
      <c r="I221" s="0" t="s">
        <v>5284</v>
      </c>
      <c r="K221" s="4" t="str">
        <f aca="false">VLOOKUP(I221,'[1]52-GO'!K$1:K$1048576,1,0)</f>
        <v>'Sao_Miguel_Do_Araguaia'</v>
      </c>
      <c r="N221" s="0" t="n">
        <v>22067</v>
      </c>
    </row>
    <row r="222" customFormat="false" ht="12.8" hidden="false" customHeight="false" outlineLevel="0" collapsed="false">
      <c r="B222" s="0" t="n">
        <v>522026</v>
      </c>
      <c r="C222" s="0" t="n">
        <v>5</v>
      </c>
      <c r="D222" s="0" t="n">
        <v>52</v>
      </c>
      <c r="E222" s="2" t="n">
        <f aca="false">VLOOKUP(B222,'10'!$B$2:$F$5570,4,0)</f>
        <v>-17.0582</v>
      </c>
      <c r="F222" s="2" t="n">
        <f aca="false">VLOOKUP(B222,'10'!$B$2:$F$5570,5,0)</f>
        <v>-48.662</v>
      </c>
      <c r="G222" s="3" t="n">
        <f aca="false">VLOOKUP(B222,'10'!$B$2:$J$5570,6,0)</f>
        <v>4348.70481830134</v>
      </c>
      <c r="H222" s="0" t="n">
        <f aca="false">IFERROR(IF(I222=K222,0,1),1)</f>
        <v>0</v>
      </c>
      <c r="I222" s="0" t="s">
        <v>5285</v>
      </c>
      <c r="K222" s="4" t="str">
        <f aca="false">VLOOKUP(I222,'[1]52-GO'!K$1:K$1048576,1,0)</f>
        <v>'Sao_Miguel_Do_Passa_Quatro'</v>
      </c>
      <c r="N222" s="0" t="n">
        <v>4032</v>
      </c>
    </row>
    <row r="223" customFormat="false" ht="12.8" hidden="false" customHeight="false" outlineLevel="0" collapsed="false">
      <c r="B223" s="0" t="n">
        <v>522028</v>
      </c>
      <c r="C223" s="0" t="n">
        <v>5</v>
      </c>
      <c r="D223" s="0" t="n">
        <v>52</v>
      </c>
      <c r="E223" s="2" t="n">
        <f aca="false">VLOOKUP(B223,'10'!$B$2:$F$5570,4,0)</f>
        <v>-15.35</v>
      </c>
      <c r="F223" s="2" t="n">
        <f aca="false">VLOOKUP(B223,'10'!$B$2:$F$5570,5,0)</f>
        <v>-49.818</v>
      </c>
      <c r="G223" s="3" t="n">
        <f aca="false">VLOOKUP(B223,'10'!$B$2:$J$5570,6,0)</f>
        <v>2194.84481776866</v>
      </c>
      <c r="H223" s="0" t="n">
        <f aca="false">IFERROR(IF(I223=K223,0,1),1)</f>
        <v>1</v>
      </c>
      <c r="I223" s="0" t="s">
        <v>5286</v>
      </c>
      <c r="K223" s="4" t="e">
        <f aca="false">VLOOKUP(I223,'[1]52-GO'!K$1:K$1048576,1,0)</f>
        <v>#N/A</v>
      </c>
      <c r="N223" s="0" t="n">
        <v>2035</v>
      </c>
    </row>
    <row r="224" customFormat="false" ht="12.8" hidden="false" customHeight="false" outlineLevel="0" collapsed="false">
      <c r="B224" s="0" t="n">
        <v>522040</v>
      </c>
      <c r="C224" s="0" t="n">
        <v>5</v>
      </c>
      <c r="D224" s="0" t="n">
        <v>52</v>
      </c>
      <c r="E224" s="2" t="n">
        <f aca="false">VLOOKUP(B224,'10'!$B$2:$F$5570,4,0)</f>
        <v>-18.996</v>
      </c>
      <c r="F224" s="2" t="n">
        <f aca="false">VLOOKUP(B224,'10'!$B$2:$F$5570,5,0)</f>
        <v>-50.547</v>
      </c>
      <c r="G224" s="3" t="n">
        <f aca="false">VLOOKUP(B224,'10'!$B$2:$J$5570,6,0)</f>
        <v>21891.2851431206</v>
      </c>
      <c r="H224" s="0" t="n">
        <f aca="false">IFERROR(IF(I224=K224,0,1),1)</f>
        <v>0</v>
      </c>
      <c r="I224" s="0" t="s">
        <v>3720</v>
      </c>
      <c r="K224" s="4" t="str">
        <f aca="false">VLOOKUP(I224,'[1]52-GO'!K$1:K$1048576,1,0)</f>
        <v>'Sao_Simao'</v>
      </c>
      <c r="N224" s="0" t="n">
        <v>20297</v>
      </c>
    </row>
    <row r="225" customFormat="false" ht="12.8" hidden="false" customHeight="false" outlineLevel="0" collapsed="false">
      <c r="B225" s="0" t="n">
        <v>522045</v>
      </c>
      <c r="C225" s="0" t="n">
        <v>5</v>
      </c>
      <c r="D225" s="0" t="n">
        <v>52</v>
      </c>
      <c r="E225" s="2" t="n">
        <f aca="false">VLOOKUP(B225,'10'!$B$2:$F$5570,4,0)</f>
        <v>-16.7084</v>
      </c>
      <c r="F225" s="2" t="n">
        <f aca="false">VLOOKUP(B225,'10'!$B$2:$F$5570,5,0)</f>
        <v>-49.0914</v>
      </c>
      <c r="G225" s="3" t="n">
        <f aca="false">VLOOKUP(B225,'10'!$B$2:$J$5570,6,0)</f>
        <v>121038.950776054</v>
      </c>
      <c r="H225" s="0" t="n">
        <f aca="false">IFERROR(IF(I225=K225,0,1),1)</f>
        <v>0</v>
      </c>
      <c r="I225" s="0" t="s">
        <v>5287</v>
      </c>
      <c r="K225" s="4" t="str">
        <f aca="false">VLOOKUP(I225,'[1]52-GO'!K$1:K$1048576,1,0)</f>
        <v>'Senador_Canedo'</v>
      </c>
      <c r="N225" s="0" t="n">
        <v>112224</v>
      </c>
    </row>
    <row r="226" customFormat="false" ht="12.8" hidden="false" customHeight="false" outlineLevel="0" collapsed="false">
      <c r="B226" s="0" t="n">
        <v>522050</v>
      </c>
      <c r="C226" s="0" t="n">
        <v>5</v>
      </c>
      <c r="D226" s="0" t="n">
        <v>52</v>
      </c>
      <c r="E226" s="2" t="n">
        <f aca="false">VLOOKUP(B226,'10'!$B$2:$F$5570,4,0)</f>
        <v>-18.3067</v>
      </c>
      <c r="F226" s="2" t="n">
        <f aca="false">VLOOKUP(B226,'10'!$B$2:$F$5570,5,0)</f>
        <v>-51.9586</v>
      </c>
      <c r="G226" s="3" t="n">
        <f aca="false">VLOOKUP(B226,'10'!$B$2:$J$5570,6,0)</f>
        <v>9108.33635678443</v>
      </c>
      <c r="H226" s="0" t="n">
        <f aca="false">IFERROR(IF(I226=K226,0,1),1)</f>
        <v>0</v>
      </c>
      <c r="I226" s="0" t="s">
        <v>5288</v>
      </c>
      <c r="K226" s="4" t="str">
        <f aca="false">VLOOKUP(I226,'[1]52-GO'!K$1:K$1048576,1,0)</f>
        <v>'Serranopolis'</v>
      </c>
      <c r="N226" s="0" t="n">
        <v>8445</v>
      </c>
    </row>
    <row r="227" customFormat="false" ht="12.8" hidden="false" customHeight="false" outlineLevel="0" collapsed="false">
      <c r="B227" s="0" t="n">
        <v>522060</v>
      </c>
      <c r="C227" s="0" t="n">
        <v>5</v>
      </c>
      <c r="D227" s="0" t="n">
        <v>52</v>
      </c>
      <c r="E227" s="2" t="n">
        <f aca="false">VLOOKUP(B227,'10'!$B$2:$F$5570,4,0)</f>
        <v>-16.66</v>
      </c>
      <c r="F227" s="2" t="n">
        <f aca="false">VLOOKUP(B227,'10'!$B$2:$F$5570,5,0)</f>
        <v>-48.6083</v>
      </c>
      <c r="G227" s="3" t="n">
        <f aca="false">VLOOKUP(B227,'10'!$B$2:$J$5570,6,0)</f>
        <v>22188.9643419924</v>
      </c>
      <c r="H227" s="0" t="n">
        <f aca="false">IFERROR(IF(I227=K227,0,1),1)</f>
        <v>0</v>
      </c>
      <c r="I227" s="0" t="s">
        <v>5289</v>
      </c>
      <c r="K227" s="4" t="str">
        <f aca="false">VLOOKUP(I227,'[1]52-GO'!K$1:K$1048576,1,0)</f>
        <v>'Silvania'</v>
      </c>
      <c r="N227" s="0" t="n">
        <v>20573</v>
      </c>
    </row>
    <row r="228" customFormat="false" ht="12.8" hidden="false" customHeight="false" outlineLevel="0" collapsed="false">
      <c r="B228" s="0" t="n">
        <v>522068</v>
      </c>
      <c r="C228" s="0" t="n">
        <v>5</v>
      </c>
      <c r="D228" s="0" t="n">
        <v>52</v>
      </c>
      <c r="E228" s="2" t="n">
        <f aca="false">VLOOKUP(B228,'10'!$B$2:$F$5570,4,0)</f>
        <v>-14.4644</v>
      </c>
      <c r="F228" s="2" t="n">
        <f aca="false">VLOOKUP(B228,'10'!$B$2:$F$5570,5,0)</f>
        <v>-46.4847</v>
      </c>
      <c r="G228" s="3" t="n">
        <f aca="false">VLOOKUP(B228,'10'!$B$2:$J$5570,6,0)</f>
        <v>7368.63871989949</v>
      </c>
      <c r="H228" s="0" t="n">
        <f aca="false">IFERROR(IF(I228=K228,0,1),1)</f>
        <v>0</v>
      </c>
      <c r="I228" s="0" t="s">
        <v>5290</v>
      </c>
      <c r="K228" s="4" t="str">
        <f aca="false">VLOOKUP(I228,'[1]52-GO'!K$1:K$1048576,1,0)</f>
        <v>'Simolandia'</v>
      </c>
      <c r="N228" s="0" t="n">
        <v>6832</v>
      </c>
    </row>
    <row r="229" customFormat="false" ht="12.8" hidden="false" customHeight="false" outlineLevel="0" collapsed="false">
      <c r="B229" s="0" t="n">
        <v>522070</v>
      </c>
      <c r="C229" s="0" t="n">
        <v>5</v>
      </c>
      <c r="D229" s="0" t="n">
        <v>52</v>
      </c>
      <c r="E229" s="2" t="n">
        <f aca="false">VLOOKUP(B229,'10'!$B$2:$F$5570,4,0)</f>
        <v>-14.7992</v>
      </c>
      <c r="F229" s="2" t="n">
        <f aca="false">VLOOKUP(B229,'10'!$B$2:$F$5570,5,0)</f>
        <v>-46.2506</v>
      </c>
      <c r="G229" s="3" t="n">
        <f aca="false">VLOOKUP(B229,'10'!$B$2:$J$5570,6,0)</f>
        <v>3210.83686609204</v>
      </c>
      <c r="H229" s="0" t="n">
        <f aca="false">IFERROR(IF(I229=K229,0,1),1)</f>
        <v>1</v>
      </c>
      <c r="I229" s="0" t="s">
        <v>5291</v>
      </c>
      <c r="K229" s="4" t="e">
        <f aca="false">VLOOKUP(I229,'[1]52-GO'!K$1:K$1048576,1,0)</f>
        <v>#N/A</v>
      </c>
      <c r="N229" s="0" t="n">
        <v>2977</v>
      </c>
    </row>
    <row r="230" customFormat="false" ht="12.8" hidden="false" customHeight="false" outlineLevel="0" collapsed="false">
      <c r="B230" s="0" t="n">
        <v>522100</v>
      </c>
      <c r="C230" s="0" t="n">
        <v>5</v>
      </c>
      <c r="D230" s="0" t="n">
        <v>52</v>
      </c>
      <c r="E230" s="2" t="n">
        <f aca="false">VLOOKUP(B230,'10'!$B$2:$F$5570,4,0)</f>
        <v>-16.0521</v>
      </c>
      <c r="F230" s="2" t="n">
        <f aca="false">VLOOKUP(B230,'10'!$B$2:$F$5570,5,0)</f>
        <v>-49.6039</v>
      </c>
      <c r="G230" s="3" t="n">
        <f aca="false">VLOOKUP(B230,'10'!$B$2:$J$5570,6,0)</f>
        <v>3814.82364641167</v>
      </c>
      <c r="H230" s="0" t="n">
        <f aca="false">IFERROR(IF(I230=K230,0,1),1)</f>
        <v>0</v>
      </c>
      <c r="I230" s="0" t="s">
        <v>5292</v>
      </c>
      <c r="K230" s="4" t="str">
        <f aca="false">VLOOKUP(I230,'[1]52-GO'!K$1:K$1048576,1,0)</f>
        <v>'Taquaral_De_Goias'</v>
      </c>
      <c r="N230" s="0" t="n">
        <v>3537</v>
      </c>
    </row>
    <row r="231" customFormat="false" ht="12.8" hidden="false" customHeight="false" outlineLevel="0" collapsed="false">
      <c r="B231" s="0" t="n">
        <v>522108</v>
      </c>
      <c r="C231" s="0" t="n">
        <v>5</v>
      </c>
      <c r="D231" s="0" t="n">
        <v>52</v>
      </c>
      <c r="E231" s="2" t="n">
        <f aca="false">VLOOKUP(B231,'10'!$B$2:$F$5570,4,0)</f>
        <v>-13.7801</v>
      </c>
      <c r="F231" s="2" t="n">
        <f aca="false">VLOOKUP(B231,'10'!$B$2:$F$5570,5,0)</f>
        <v>-47.2659</v>
      </c>
      <c r="G231" s="3" t="n">
        <f aca="false">VLOOKUP(B231,'10'!$B$2:$J$5570,6,0)</f>
        <v>3684.31935994975</v>
      </c>
      <c r="H231" s="0" t="n">
        <f aca="false">IFERROR(IF(I231=K231,0,1),1)</f>
        <v>1</v>
      </c>
      <c r="I231" s="0" t="s">
        <v>5293</v>
      </c>
      <c r="K231" s="4" t="e">
        <f aca="false">VLOOKUP(I231,'[1]52-GO'!K$1:K$1048576,1,0)</f>
        <v>#N/A</v>
      </c>
      <c r="N231" s="0" t="n">
        <v>3416</v>
      </c>
    </row>
    <row r="232" customFormat="false" ht="12.8" hidden="false" customHeight="false" outlineLevel="0" collapsed="false">
      <c r="B232" s="0" t="n">
        <v>522119</v>
      </c>
      <c r="C232" s="0" t="n">
        <v>5</v>
      </c>
      <c r="D232" s="0" t="n">
        <v>52</v>
      </c>
      <c r="E232" s="2" t="n">
        <f aca="false">VLOOKUP(B232,'10'!$B$2:$F$5570,4,0)</f>
        <v>-16.3945</v>
      </c>
      <c r="F232" s="2" t="n">
        <f aca="false">VLOOKUP(B232,'10'!$B$2:$F$5570,5,0)</f>
        <v>-49.0797</v>
      </c>
      <c r="G232" s="3" t="n">
        <f aca="false">VLOOKUP(B232,'10'!$B$2:$J$5570,6,0)</f>
        <v>8517.29215032879</v>
      </c>
      <c r="H232" s="0" t="n">
        <f aca="false">IFERROR(IF(I232=K232,0,1),1)</f>
        <v>1</v>
      </c>
      <c r="I232" s="0" t="s">
        <v>5294</v>
      </c>
      <c r="K232" s="4" t="e">
        <f aca="false">VLOOKUP(I232,'[1]52-GO'!K$1:K$1048576,1,0)</f>
        <v>#N/A</v>
      </c>
      <c r="N232" s="0" t="n">
        <v>7897</v>
      </c>
    </row>
    <row r="233" customFormat="false" ht="12.8" hidden="false" customHeight="false" outlineLevel="0" collapsed="false">
      <c r="B233" s="0" t="n">
        <v>522130</v>
      </c>
      <c r="C233" s="0" t="n">
        <v>5</v>
      </c>
      <c r="D233" s="0" t="n">
        <v>52</v>
      </c>
      <c r="E233" s="2" t="n">
        <f aca="false">VLOOKUP(B233,'10'!$B$2:$F$5570,4,0)</f>
        <v>-18.3539</v>
      </c>
      <c r="F233" s="2" t="n">
        <f aca="false">VLOOKUP(B233,'10'!$B$2:$F$5570,5,0)</f>
        <v>-47.776</v>
      </c>
      <c r="G233" s="3" t="n">
        <f aca="false">VLOOKUP(B233,'10'!$B$2:$J$5570,6,0)</f>
        <v>3059.84017101213</v>
      </c>
      <c r="H233" s="0" t="n">
        <f aca="false">IFERROR(IF(I233=K233,0,1),1)</f>
        <v>1</v>
      </c>
      <c r="I233" s="0" t="s">
        <v>5295</v>
      </c>
      <c r="K233" s="4" t="e">
        <f aca="false">VLOOKUP(I233,'[1]52-GO'!K$1:K$1048576,1,0)</f>
        <v>#N/A</v>
      </c>
      <c r="N233" s="0" t="n">
        <v>2837</v>
      </c>
    </row>
    <row r="234" customFormat="false" ht="12.8" hidden="false" customHeight="false" outlineLevel="0" collapsed="false">
      <c r="B234" s="0" t="n">
        <v>522140</v>
      </c>
      <c r="C234" s="0" t="n">
        <v>5</v>
      </c>
      <c r="D234" s="0" t="n">
        <v>52</v>
      </c>
      <c r="E234" s="2" t="n">
        <f aca="false">VLOOKUP(B234,'10'!$B$2:$F$5570,4,0)</f>
        <v>-16.6517</v>
      </c>
      <c r="F234" s="2" t="n">
        <f aca="false">VLOOKUP(B234,'10'!$B$2:$F$5570,5,0)</f>
        <v>-49.4927</v>
      </c>
      <c r="G234" s="3" t="n">
        <f aca="false">VLOOKUP(B234,'10'!$B$2:$J$5570,6,0)</f>
        <v>135172.241435533</v>
      </c>
      <c r="H234" s="0" t="n">
        <f aca="false">IFERROR(IF(I234=K234,0,1),1)</f>
        <v>0</v>
      </c>
      <c r="I234" s="0" t="s">
        <v>1608</v>
      </c>
      <c r="K234" s="4" t="str">
        <f aca="false">VLOOKUP(I234,'[1]52-GO'!K$1:K$1048576,1,0)</f>
        <v>'Trindade'</v>
      </c>
      <c r="N234" s="0" t="n">
        <v>125328</v>
      </c>
    </row>
    <row r="235" customFormat="false" ht="12.8" hidden="false" customHeight="false" outlineLevel="0" collapsed="false">
      <c r="B235" s="0" t="n">
        <v>522145</v>
      </c>
      <c r="C235" s="0" t="n">
        <v>5</v>
      </c>
      <c r="D235" s="0" t="n">
        <v>52</v>
      </c>
      <c r="E235" s="2" t="n">
        <f aca="false">VLOOKUP(B235,'10'!$B$2:$F$5570,4,0)</f>
        <v>-13.5079</v>
      </c>
      <c r="F235" s="2" t="n">
        <f aca="false">VLOOKUP(B235,'10'!$B$2:$F$5570,5,0)</f>
        <v>-48.7417</v>
      </c>
      <c r="G235" s="3" t="n">
        <f aca="false">VLOOKUP(B235,'10'!$B$2:$J$5570,6,0)</f>
        <v>3775.99592481969</v>
      </c>
      <c r="H235" s="0" t="n">
        <f aca="false">IFERROR(IF(I235=K235,0,1),1)</f>
        <v>0</v>
      </c>
      <c r="I235" s="0" t="s">
        <v>5296</v>
      </c>
      <c r="K235" s="4" t="str">
        <f aca="false">VLOOKUP(I235,'[1]52-GO'!K$1:K$1048576,1,0)</f>
        <v>'Trombas'</v>
      </c>
      <c r="N235" s="0" t="n">
        <v>3501</v>
      </c>
    </row>
    <row r="236" customFormat="false" ht="12.8" hidden="false" customHeight="false" outlineLevel="0" collapsed="false">
      <c r="B236" s="0" t="n">
        <v>522150</v>
      </c>
      <c r="C236" s="0" t="n">
        <v>5</v>
      </c>
      <c r="D236" s="0" t="n">
        <v>52</v>
      </c>
      <c r="E236" s="2" t="n">
        <f aca="false">VLOOKUP(B236,'10'!$B$2:$F$5570,4,0)</f>
        <v>-16.6125</v>
      </c>
      <c r="F236" s="2" t="n">
        <f aca="false">VLOOKUP(B236,'10'!$B$2:$F$5570,5,0)</f>
        <v>-50.1369</v>
      </c>
      <c r="G236" s="3" t="n">
        <f aca="false">VLOOKUP(B236,'10'!$B$2:$J$5570,6,0)</f>
        <v>4996.91205932294</v>
      </c>
      <c r="H236" s="0" t="n">
        <f aca="false">IFERROR(IF(I236=K236,0,1),1)</f>
        <v>0</v>
      </c>
      <c r="I236" s="0" t="s">
        <v>5297</v>
      </c>
      <c r="K236" s="4" t="str">
        <f aca="false">VLOOKUP(I236,'[1]52-GO'!K$1:K$1048576,1,0)</f>
        <v>'Turvania'</v>
      </c>
      <c r="N236" s="0" t="n">
        <v>4633</v>
      </c>
    </row>
    <row r="237" customFormat="false" ht="12.8" hidden="false" customHeight="false" outlineLevel="0" collapsed="false">
      <c r="B237" s="0" t="n">
        <v>522155</v>
      </c>
      <c r="C237" s="0" t="n">
        <v>5</v>
      </c>
      <c r="D237" s="0" t="n">
        <v>52</v>
      </c>
      <c r="E237" s="2" t="n">
        <f aca="false">VLOOKUP(B237,'10'!$B$2:$F$5570,4,0)</f>
        <v>-17.8502</v>
      </c>
      <c r="F237" s="2" t="n">
        <f aca="false">VLOOKUP(B237,'10'!$B$2:$F$5570,5,0)</f>
        <v>-50.3024</v>
      </c>
      <c r="G237" s="3" t="n">
        <f aca="false">VLOOKUP(B237,'10'!$B$2:$J$5570,6,0)</f>
        <v>5603.05593528657</v>
      </c>
      <c r="H237" s="0" t="n">
        <f aca="false">IFERROR(IF(I237=K237,0,1),1)</f>
        <v>0</v>
      </c>
      <c r="I237" s="0" t="s">
        <v>5298</v>
      </c>
      <c r="K237" s="4" t="str">
        <f aca="false">VLOOKUP(I237,'[1]52-GO'!K$1:K$1048576,1,0)</f>
        <v>'Turvelandia'</v>
      </c>
      <c r="N237" s="0" t="n">
        <v>5195</v>
      </c>
    </row>
    <row r="238" customFormat="false" ht="12.8" hidden="false" customHeight="false" outlineLevel="0" collapsed="false">
      <c r="B238" s="0" t="n">
        <v>522157</v>
      </c>
      <c r="C238" s="0" t="n">
        <v>5</v>
      </c>
      <c r="D238" s="0" t="n">
        <v>52</v>
      </c>
      <c r="E238" s="2" t="n">
        <f aca="false">VLOOKUP(B238,'10'!$B$2:$F$5570,4,0)</f>
        <v>-14.2835</v>
      </c>
      <c r="F238" s="2" t="n">
        <f aca="false">VLOOKUP(B238,'10'!$B$2:$F$5570,5,0)</f>
        <v>-49.9201</v>
      </c>
      <c r="G238" s="3" t="n">
        <f aca="false">VLOOKUP(B238,'10'!$B$2:$J$5570,6,0)</f>
        <v>3093.27515349411</v>
      </c>
      <c r="H238" s="0" t="n">
        <f aca="false">IFERROR(IF(I238=K238,0,1),1)</f>
        <v>1</v>
      </c>
      <c r="I238" s="0" t="s">
        <v>5299</v>
      </c>
      <c r="K238" s="4" t="e">
        <f aca="false">VLOOKUP(I238,'[1]52-GO'!K$1:K$1048576,1,0)</f>
        <v>#N/A</v>
      </c>
      <c r="N238" s="0" t="n">
        <v>2868</v>
      </c>
    </row>
    <row r="239" customFormat="false" ht="12.8" hidden="false" customHeight="false" outlineLevel="0" collapsed="false">
      <c r="B239" s="0" t="n">
        <v>522160</v>
      </c>
      <c r="C239" s="0" t="n">
        <v>5</v>
      </c>
      <c r="D239" s="0" t="n">
        <v>52</v>
      </c>
      <c r="E239" s="2" t="n">
        <f aca="false">VLOOKUP(B239,'10'!$B$2:$F$5570,4,0)</f>
        <v>-14.5238</v>
      </c>
      <c r="F239" s="2" t="n">
        <f aca="false">VLOOKUP(B239,'10'!$B$2:$F$5570,5,0)</f>
        <v>-49.1396</v>
      </c>
      <c r="G239" s="3" t="n">
        <f aca="false">VLOOKUP(B239,'10'!$B$2:$J$5570,6,0)</f>
        <v>43375.9577573475</v>
      </c>
      <c r="H239" s="0" t="n">
        <f aca="false">IFERROR(IF(I239=K239,0,1),1)</f>
        <v>0</v>
      </c>
      <c r="I239" s="0" t="s">
        <v>5300</v>
      </c>
      <c r="K239" s="4" t="str">
        <f aca="false">VLOOKUP(I239,'[1]52-GO'!K$1:K$1048576,1,0)</f>
        <v>'Uruacu'</v>
      </c>
      <c r="N239" s="0" t="n">
        <v>40217</v>
      </c>
    </row>
    <row r="240" customFormat="false" ht="12.8" hidden="false" customHeight="false" outlineLevel="0" collapsed="false">
      <c r="B240" s="0" t="n">
        <v>522170</v>
      </c>
      <c r="C240" s="0" t="n">
        <v>5</v>
      </c>
      <c r="D240" s="0" t="n">
        <v>52</v>
      </c>
      <c r="E240" s="2" t="n">
        <f aca="false">VLOOKUP(B240,'10'!$B$2:$F$5570,4,0)</f>
        <v>-15.4993</v>
      </c>
      <c r="F240" s="2" t="n">
        <f aca="false">VLOOKUP(B240,'10'!$B$2:$F$5570,5,0)</f>
        <v>-49.6861</v>
      </c>
      <c r="G240" s="3" t="n">
        <f aca="false">VLOOKUP(B240,'10'!$B$2:$J$5570,6,0)</f>
        <v>14957.3011954869</v>
      </c>
      <c r="H240" s="0" t="n">
        <f aca="false">IFERROR(IF(I240=K240,0,1),1)</f>
        <v>0</v>
      </c>
      <c r="I240" s="0" t="s">
        <v>5301</v>
      </c>
      <c r="K240" s="4" t="str">
        <f aca="false">VLOOKUP(I240,'[1]52-GO'!K$1:K$1048576,1,0)</f>
        <v>'Uruana'</v>
      </c>
      <c r="N240" s="0" t="n">
        <v>13868</v>
      </c>
    </row>
    <row r="241" customFormat="false" ht="12.8" hidden="false" customHeight="false" outlineLevel="0" collapsed="false">
      <c r="B241" s="0" t="n">
        <v>522180</v>
      </c>
      <c r="C241" s="0" t="n">
        <v>5</v>
      </c>
      <c r="D241" s="0" t="n">
        <v>52</v>
      </c>
      <c r="E241" s="2" t="n">
        <f aca="false">VLOOKUP(B241,'10'!$B$2:$F$5570,4,0)</f>
        <v>-17.4651</v>
      </c>
      <c r="F241" s="2" t="n">
        <f aca="false">VLOOKUP(B241,'10'!$B$2:$F$5570,5,0)</f>
        <v>-48.2015</v>
      </c>
      <c r="G241" s="3" t="n">
        <f aca="false">VLOOKUP(B241,'10'!$B$2:$J$5570,6,0)</f>
        <v>3319.77019611397</v>
      </c>
      <c r="H241" s="0" t="n">
        <f aca="false">IFERROR(IF(I241=K241,0,1),1)</f>
        <v>1</v>
      </c>
      <c r="I241" s="0" t="s">
        <v>5302</v>
      </c>
      <c r="K241" s="4" t="e">
        <f aca="false">VLOOKUP(I241,'[1]52-GO'!K$1:K$1048576,1,0)</f>
        <v>#N/A</v>
      </c>
      <c r="N241" s="0" t="n">
        <v>3078</v>
      </c>
    </row>
    <row r="242" customFormat="false" ht="12.8" hidden="false" customHeight="false" outlineLevel="0" collapsed="false">
      <c r="B242" s="0" t="n">
        <v>522185</v>
      </c>
      <c r="C242" s="0" t="n">
        <v>5</v>
      </c>
      <c r="D242" s="0" t="n">
        <v>52</v>
      </c>
      <c r="E242" s="2" t="n">
        <f aca="false">VLOOKUP(B242,'10'!$B$2:$F$5570,4,0)</f>
        <v>-16.0651</v>
      </c>
      <c r="F242" s="2" t="n">
        <f aca="false">VLOOKUP(B242,'10'!$B$2:$F$5570,5,0)</f>
        <v>-47.9757</v>
      </c>
      <c r="G242" s="3" t="n">
        <f aca="false">VLOOKUP(B242,'10'!$B$2:$J$5570,6,0)</f>
        <v>177661.632883197</v>
      </c>
      <c r="H242" s="0" t="n">
        <f aca="false">IFERROR(IF(I242=K242,0,1),1)</f>
        <v>0</v>
      </c>
      <c r="I242" s="0" t="s">
        <v>5303</v>
      </c>
      <c r="K242" s="4" t="str">
        <f aca="false">VLOOKUP(I242,'[1]52-GO'!K$1:K$1048576,1,0)</f>
        <v>'Valparaiso_De_Goias'</v>
      </c>
      <c r="N242" s="0" t="n">
        <v>164723</v>
      </c>
    </row>
    <row r="243" customFormat="false" ht="12.8" hidden="false" customHeight="false" outlineLevel="0" collapsed="false">
      <c r="B243" s="0" t="n">
        <v>522190</v>
      </c>
      <c r="C243" s="0" t="n">
        <v>5</v>
      </c>
      <c r="D243" s="0" t="n">
        <v>52</v>
      </c>
      <c r="E243" s="2" t="n">
        <f aca="false">VLOOKUP(B243,'10'!$B$2:$F$5570,4,0)</f>
        <v>-17.0471</v>
      </c>
      <c r="F243" s="2" t="n">
        <f aca="false">VLOOKUP(B243,'10'!$B$2:$F$5570,5,0)</f>
        <v>-49.6312</v>
      </c>
      <c r="G243" s="3" t="n">
        <f aca="false">VLOOKUP(B243,'10'!$B$2:$J$5570,6,0)</f>
        <v>4115.73848874948</v>
      </c>
      <c r="H243" s="0" t="n">
        <f aca="false">IFERROR(IF(I243=K243,0,1),1)</f>
        <v>1</v>
      </c>
      <c r="I243" s="0" t="s">
        <v>5304</v>
      </c>
      <c r="K243" s="4" t="e">
        <f aca="false">VLOOKUP(I243,'[1]52-GO'!K$1:K$1048576,1,0)</f>
        <v>#N/A</v>
      </c>
      <c r="N243" s="0" t="n">
        <v>3816</v>
      </c>
    </row>
    <row r="244" customFormat="false" ht="12.8" hidden="false" customHeight="false" outlineLevel="0" collapsed="false">
      <c r="B244" s="0" t="n">
        <v>522200</v>
      </c>
      <c r="C244" s="0" t="n">
        <v>5</v>
      </c>
      <c r="D244" s="0" t="n">
        <v>52</v>
      </c>
      <c r="E244" s="2" t="n">
        <f aca="false">VLOOKUP(B244,'10'!$B$2:$F$5570,4,0)</f>
        <v>-16.7405</v>
      </c>
      <c r="F244" s="2" t="n">
        <f aca="false">VLOOKUP(B244,'10'!$B$2:$F$5570,5,0)</f>
        <v>-48.5159</v>
      </c>
      <c r="G244" s="3" t="n">
        <f aca="false">VLOOKUP(B244,'10'!$B$2:$J$5570,6,0)</f>
        <v>14825.7183612029</v>
      </c>
      <c r="H244" s="0" t="n">
        <f aca="false">IFERROR(IF(I244=K244,0,1),1)</f>
        <v>0</v>
      </c>
      <c r="I244" s="0" t="s">
        <v>5305</v>
      </c>
      <c r="K244" s="4" t="str">
        <f aca="false">VLOOKUP(I244,'[1]52-GO'!K$1:K$1048576,1,0)</f>
        <v>'Vianopolis'</v>
      </c>
      <c r="N244" s="0" t="n">
        <v>13746</v>
      </c>
    </row>
    <row r="245" customFormat="false" ht="12.8" hidden="false" customHeight="false" outlineLevel="0" collapsed="false">
      <c r="B245" s="0" t="n">
        <v>522205</v>
      </c>
      <c r="C245" s="0" t="n">
        <v>5</v>
      </c>
      <c r="D245" s="0" t="n">
        <v>52</v>
      </c>
      <c r="E245" s="2" t="n">
        <f aca="false">VLOOKUP(B245,'10'!$B$2:$F$5570,4,0)</f>
        <v>-17.7322</v>
      </c>
      <c r="F245" s="2" t="n">
        <f aca="false">VLOOKUP(B245,'10'!$B$2:$F$5570,5,0)</f>
        <v>-49.8047</v>
      </c>
      <c r="G245" s="3" t="n">
        <f aca="false">VLOOKUP(B245,'10'!$B$2:$J$5570,6,0)</f>
        <v>9287.37529523632</v>
      </c>
      <c r="H245" s="0" t="n">
        <f aca="false">IFERROR(IF(I245=K245,0,1),1)</f>
        <v>0</v>
      </c>
      <c r="I245" s="0" t="s">
        <v>5306</v>
      </c>
      <c r="K245" s="4" t="str">
        <f aca="false">VLOOKUP(I245,'[1]52-GO'!K$1:K$1048576,1,0)</f>
        <v>'Vicentinopolis'</v>
      </c>
      <c r="N245" s="0" t="n">
        <v>8611</v>
      </c>
    </row>
    <row r="246" customFormat="false" ht="12.8" hidden="false" customHeight="false" outlineLevel="0" collapsed="false">
      <c r="B246" s="0" t="n">
        <v>522220</v>
      </c>
      <c r="C246" s="0" t="n">
        <v>5</v>
      </c>
      <c r="D246" s="0" t="n">
        <v>52</v>
      </c>
      <c r="E246" s="2" t="n">
        <f aca="false">VLOOKUP(B246,'10'!$B$2:$F$5570,4,0)</f>
        <v>-15.0387</v>
      </c>
      <c r="F246" s="2" t="n">
        <f aca="false">VLOOKUP(B246,'10'!$B$2:$F$5570,5,0)</f>
        <v>-47.052</v>
      </c>
      <c r="G246" s="3" t="n">
        <f aca="false">VLOOKUP(B246,'10'!$B$2:$J$5570,6,0)</f>
        <v>6499.32917536803</v>
      </c>
      <c r="H246" s="0" t="n">
        <f aca="false">IFERROR(IF(I246=K246,0,1),1)</f>
        <v>0</v>
      </c>
      <c r="I246" s="0" t="s">
        <v>5307</v>
      </c>
      <c r="K246" s="4" t="str">
        <f aca="false">VLOOKUP(I246,'[1]52-GO'!K$1:K$1048576,1,0)</f>
        <v>'Vila_Boa'</v>
      </c>
      <c r="N246" s="0" t="n">
        <v>6026</v>
      </c>
    </row>
    <row r="247" customFormat="false" ht="12.8" hidden="false" customHeight="false" outlineLevel="0" collapsed="false">
      <c r="B247" s="0" t="n">
        <v>522230</v>
      </c>
      <c r="C247" s="0" t="n">
        <v>5</v>
      </c>
      <c r="D247" s="0" t="n">
        <v>52</v>
      </c>
      <c r="E247" s="2" t="n">
        <f aca="false">VLOOKUP(B247,'10'!$B$2:$F$5570,4,0)</f>
        <v>-15.4542</v>
      </c>
      <c r="F247" s="2" t="n">
        <f aca="false">VLOOKUP(B247,'10'!$B$2:$F$5570,5,0)</f>
        <v>-48.8819</v>
      </c>
      <c r="G247" s="3" t="n">
        <f aca="false">VLOOKUP(B247,'10'!$B$2:$J$5570,6,0)</f>
        <v>6210.2783590722</v>
      </c>
      <c r="H247" s="0" t="n">
        <f aca="false">IFERROR(IF(I247=K247,0,1),1)</f>
        <v>1</v>
      </c>
      <c r="I247" s="0" t="s">
        <v>5308</v>
      </c>
      <c r="K247" s="4" t="e">
        <f aca="false">VLOOKUP(I247,'[1]52-GO'!K$1:K$1048576,1,0)</f>
        <v>#N/A</v>
      </c>
      <c r="N247" s="0" t="n">
        <v>5758</v>
      </c>
    </row>
    <row r="248" customFormat="false" ht="12.8" hidden="false" customHeight="false" outlineLevel="0" collapsed="false">
      <c r="B248" s="0" t="n">
        <v>530010</v>
      </c>
      <c r="C248" s="0" t="n">
        <v>5</v>
      </c>
      <c r="D248" s="0" t="n">
        <v>53</v>
      </c>
      <c r="E248" s="2" t="n">
        <f aca="false">VLOOKUP(B248,'10'!$B$2:$F$5570,4,0)</f>
        <v>-15.7795</v>
      </c>
      <c r="F248" s="2" t="n">
        <f aca="false">VLOOKUP(B248,'10'!$B$2:$F$5570,5,0)</f>
        <v>-47.9297</v>
      </c>
      <c r="G248" s="3" t="n">
        <f aca="false">VLOOKUP(B248,'10'!$B$2:$J$5570,6,0)</f>
        <v>3208359.4417449</v>
      </c>
      <c r="H248" s="0" t="n">
        <f aca="false">IFERROR(IF(I248=K248,0,1),1)</f>
        <v>0</v>
      </c>
      <c r="I248" s="0" t="s">
        <v>5309</v>
      </c>
      <c r="K248" s="4" t="str">
        <f aca="false">VLOOKUP(I248,'[1]52-GO'!K$1:K$1048576,1,0)</f>
        <v>'Brasilia'</v>
      </c>
      <c r="N248" s="0" t="n">
        <v>2974703</v>
      </c>
    </row>
    <row r="249" customFormat="false" ht="12.8" hidden="false" customHeight="false" outlineLevel="0" collapsed="false">
      <c r="G249" s="3"/>
    </row>
    <row r="250" customFormat="false" ht="12.8" hidden="false" customHeight="false" outlineLevel="0" collapsed="false">
      <c r="G250" s="8" t="n">
        <f aca="false">SUM(G2:G248)</f>
        <v>10673162.5640017</v>
      </c>
      <c r="N250" s="9" t="n">
        <f aca="false">SUM(N2:N248)</f>
        <v>9895864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5573"/>
  <sheetViews>
    <sheetView showFormulas="false" showGridLines="true" showRowColHeaders="true" showZeros="true" rightToLeft="false" tabSelected="true" showOutlineSymbols="true" defaultGridColor="true" view="normal" topLeftCell="J1" colorId="64" zoomScale="160" zoomScaleNormal="160" zoomScalePageLayoutView="100" workbookViewId="0">
      <selection pane="topLeft" activeCell="T2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110001</v>
      </c>
      <c r="C2" s="0" t="n">
        <v>1</v>
      </c>
      <c r="D2" s="0" t="n">
        <v>11</v>
      </c>
      <c r="E2" s="2" t="n">
        <v>-11.9283</v>
      </c>
      <c r="F2" s="2" t="n">
        <v>-61.9953</v>
      </c>
      <c r="G2" s="3" t="n">
        <f aca="false">($G$5572/$N$5572)*N2</f>
        <v>24986.7173922587</v>
      </c>
      <c r="H2" s="0" t="n">
        <v>0</v>
      </c>
      <c r="J2" s="0" t="s">
        <v>1</v>
      </c>
      <c r="K2" s="0" t="n">
        <v>0</v>
      </c>
      <c r="L2" s="0" t="s">
        <v>1</v>
      </c>
      <c r="N2" s="0" t="n">
        <v>23167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110002</v>
      </c>
      <c r="C3" s="0" t="n">
        <v>1</v>
      </c>
      <c r="D3" s="0" t="n">
        <v>11</v>
      </c>
      <c r="E3" s="2" t="n">
        <v>-9.90571</v>
      </c>
      <c r="F3" s="2" t="n">
        <v>-63.0325</v>
      </c>
      <c r="G3" s="3" t="n">
        <f aca="false">($G$5572/$N$5572)*N3</f>
        <v>114507.265166026</v>
      </c>
      <c r="H3" s="0" t="n">
        <v>0</v>
      </c>
      <c r="J3" s="0" t="s">
        <v>3</v>
      </c>
      <c r="K3" s="0" t="n">
        <v>0</v>
      </c>
      <c r="L3" s="0" t="s">
        <v>3</v>
      </c>
      <c r="N3" s="0" t="n">
        <v>106168</v>
      </c>
      <c r="Q3" s="0" t="s">
        <v>4</v>
      </c>
      <c r="R3" s="0" t="n">
        <f aca="false">AVERAGE($G$1:$G$5570)</f>
        <v>40378.6069312264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110003</v>
      </c>
      <c r="C4" s="0" t="n">
        <v>1</v>
      </c>
      <c r="D4" s="0" t="n">
        <v>11</v>
      </c>
      <c r="E4" s="2" t="n">
        <v>-13.4945</v>
      </c>
      <c r="F4" s="2" t="n">
        <v>-60.552</v>
      </c>
      <c r="G4" s="3" t="n">
        <f aca="false">($G$5572/$N$5572)*N4</f>
        <v>5865.14305603241</v>
      </c>
      <c r="H4" s="0" t="n">
        <v>1</v>
      </c>
      <c r="J4" s="0" t="s">
        <v>5</v>
      </c>
      <c r="K4" s="0" t="n">
        <v>1</v>
      </c>
      <c r="L4" s="0" t="s">
        <v>5</v>
      </c>
      <c r="N4" s="0" t="n">
        <v>5438</v>
      </c>
      <c r="Q4" s="0" t="s">
        <v>6</v>
      </c>
      <c r="R4" s="0" t="n">
        <f aca="false">SQRT(VAR($G$1:$G$5570)/COUNT($G$1:$G$5570))</f>
        <v>3179.43765726402</v>
      </c>
      <c r="T4" s="0" t="n">
        <v>2</v>
      </c>
      <c r="U4" s="3" t="n">
        <f aca="false">R7</f>
        <v>5882.3998211844</v>
      </c>
      <c r="V4" s="7" t="s">
        <v>7</v>
      </c>
    </row>
    <row r="5" customFormat="false" ht="12.8" hidden="false" customHeight="false" outlineLevel="0" collapsed="false">
      <c r="B5" s="0" t="n">
        <v>110004</v>
      </c>
      <c r="C5" s="0" t="n">
        <v>1</v>
      </c>
      <c r="D5" s="0" t="n">
        <v>11</v>
      </c>
      <c r="E5" s="2" t="n">
        <v>-11.4343</v>
      </c>
      <c r="F5" s="2" t="n">
        <v>-61.4562</v>
      </c>
      <c r="G5" s="3" t="n">
        <f aca="false">($G$5572/$N$5572)*N5</f>
        <v>91474.8764272301</v>
      </c>
      <c r="H5" s="0" t="n">
        <v>0</v>
      </c>
      <c r="J5" s="0" t="s">
        <v>8</v>
      </c>
      <c r="K5" s="0" t="n">
        <v>0</v>
      </c>
      <c r="L5" s="0" t="s">
        <v>8</v>
      </c>
      <c r="N5" s="0" t="n">
        <v>84813</v>
      </c>
      <c r="Q5" s="0" t="s">
        <v>9</v>
      </c>
      <c r="R5" s="0" t="n">
        <f aca="false">MODE($G$1:$G$5570)</f>
        <v>4458.71669614527</v>
      </c>
      <c r="T5" s="0" t="n">
        <v>3</v>
      </c>
      <c r="U5" s="3" t="n">
        <f aca="false">R6</f>
        <v>12501.4478047944</v>
      </c>
      <c r="V5" s="7" t="s">
        <v>10</v>
      </c>
    </row>
    <row r="6" customFormat="false" ht="12.8" hidden="false" customHeight="false" outlineLevel="0" collapsed="false">
      <c r="B6" s="0" t="n">
        <v>110005</v>
      </c>
      <c r="C6" s="0" t="n">
        <v>1</v>
      </c>
      <c r="D6" s="0" t="n">
        <v>11</v>
      </c>
      <c r="E6" s="2" t="n">
        <v>-13.187</v>
      </c>
      <c r="F6" s="2" t="n">
        <v>-60.8168</v>
      </c>
      <c r="G6" s="3" t="n">
        <f aca="false">($G$5572/$N$5572)*N6</f>
        <v>17735.6403849572</v>
      </c>
      <c r="H6" s="0" t="n">
        <v>0</v>
      </c>
      <c r="J6" s="0" t="s">
        <v>11</v>
      </c>
      <c r="K6" s="0" t="n">
        <v>0</v>
      </c>
      <c r="L6" s="0" t="s">
        <v>11</v>
      </c>
      <c r="N6" s="0" t="n">
        <v>16444</v>
      </c>
      <c r="Q6" s="0" t="s">
        <v>12</v>
      </c>
      <c r="R6" s="0" t="n">
        <f aca="false">MEDIAN($G$1:$G$5570)</f>
        <v>12501.4478047944</v>
      </c>
    </row>
    <row r="7" customFormat="false" ht="12.8" hidden="false" customHeight="false" outlineLevel="0" collapsed="false">
      <c r="B7" s="0" t="n">
        <v>110006</v>
      </c>
      <c r="C7" s="0" t="n">
        <v>1</v>
      </c>
      <c r="D7" s="0" t="n">
        <v>11</v>
      </c>
      <c r="E7" s="2" t="n">
        <v>-13.1174</v>
      </c>
      <c r="F7" s="2" t="n">
        <v>-60.5454</v>
      </c>
      <c r="G7" s="3" t="n">
        <f aca="false">($G$5572/$N$5572)*N7</f>
        <v>17501.5955075833</v>
      </c>
      <c r="H7" s="0" t="n">
        <v>0</v>
      </c>
      <c r="J7" s="0" t="s">
        <v>13</v>
      </c>
      <c r="K7" s="0" t="n">
        <v>0</v>
      </c>
      <c r="L7" s="0" t="s">
        <v>13</v>
      </c>
      <c r="N7" s="0" t="n">
        <v>16227</v>
      </c>
      <c r="Q7" s="0" t="s">
        <v>14</v>
      </c>
      <c r="R7" s="0" t="n">
        <f aca="false">QUARTILE($G$1:$G$5570, 1)</f>
        <v>5882.3998211844</v>
      </c>
    </row>
    <row r="8" customFormat="false" ht="12.8" hidden="false" customHeight="false" outlineLevel="0" collapsed="false">
      <c r="B8" s="0" t="n">
        <v>110007</v>
      </c>
      <c r="C8" s="0" t="n">
        <v>1</v>
      </c>
      <c r="D8" s="0" t="n">
        <v>11</v>
      </c>
      <c r="E8" s="2" t="n">
        <v>-12.9551</v>
      </c>
      <c r="F8" s="2" t="n">
        <v>-60.8947</v>
      </c>
      <c r="G8" s="3" t="n">
        <f aca="false">($G$5572/$N$5572)*N8</f>
        <v>8161.37136906901</v>
      </c>
      <c r="H8" s="0" t="n">
        <v>1</v>
      </c>
      <c r="J8" s="0" t="s">
        <v>15</v>
      </c>
      <c r="K8" s="0" t="n">
        <v>1</v>
      </c>
      <c r="L8" s="0" t="s">
        <v>15</v>
      </c>
      <c r="N8" s="0" t="n">
        <v>7567</v>
      </c>
      <c r="Q8" s="0" t="s">
        <v>16</v>
      </c>
      <c r="R8" s="0" t="n">
        <f aca="false">QUARTILE($G$1:$G$5570, 3)</f>
        <v>27284.0242531173</v>
      </c>
    </row>
    <row r="9" customFormat="false" ht="12.8" hidden="false" customHeight="false" outlineLevel="0" collapsed="false">
      <c r="B9" s="0" t="n">
        <v>110008</v>
      </c>
      <c r="C9" s="0" t="n">
        <v>1</v>
      </c>
      <c r="D9" s="0" t="n">
        <v>11</v>
      </c>
      <c r="E9" s="2" t="n">
        <v>-12.4367</v>
      </c>
      <c r="F9" s="2" t="n">
        <v>-64.228</v>
      </c>
      <c r="G9" s="3" t="n">
        <f aca="false">($G$5572/$N$5572)*N9</f>
        <v>19257.4713617982</v>
      </c>
      <c r="H9" s="0" t="n">
        <v>1</v>
      </c>
      <c r="J9" s="0" t="s">
        <v>17</v>
      </c>
      <c r="K9" s="0" t="n">
        <v>1</v>
      </c>
      <c r="L9" s="0" t="s">
        <v>17</v>
      </c>
      <c r="N9" s="0" t="n">
        <v>17855</v>
      </c>
      <c r="Q9" s="0" t="s">
        <v>18</v>
      </c>
      <c r="R9" s="0" t="n">
        <f aca="false">VAR($G$1:$G$5570)</f>
        <v>56296039833.6903</v>
      </c>
    </row>
    <row r="10" customFormat="false" ht="12.8" hidden="false" customHeight="false" outlineLevel="0" collapsed="false">
      <c r="B10" s="0" t="n">
        <v>110009</v>
      </c>
      <c r="C10" s="0" t="n">
        <v>1</v>
      </c>
      <c r="D10" s="0" t="n">
        <v>11</v>
      </c>
      <c r="E10" s="2" t="n">
        <v>-11.5266</v>
      </c>
      <c r="F10" s="2" t="n">
        <v>-61.0252</v>
      </c>
      <c r="G10" s="3" t="n">
        <f aca="false">($G$5572/$N$5572)*N10</f>
        <v>34564.2220516129</v>
      </c>
      <c r="H10" s="0" t="n">
        <v>0</v>
      </c>
      <c r="J10" s="0" t="s">
        <v>19</v>
      </c>
      <c r="K10" s="0" t="n">
        <v>0</v>
      </c>
      <c r="L10" s="0" t="s">
        <v>19</v>
      </c>
      <c r="N10" s="0" t="n">
        <v>32047</v>
      </c>
      <c r="Q10" s="0" t="s">
        <v>20</v>
      </c>
      <c r="R10" s="0" t="n">
        <f aca="false">STDEV($G$1:$G$5570)</f>
        <v>237267.865151795</v>
      </c>
    </row>
    <row r="11" customFormat="false" ht="12.8" hidden="false" customHeight="false" outlineLevel="0" collapsed="false">
      <c r="B11" s="0" t="n">
        <v>110010</v>
      </c>
      <c r="C11" s="0" t="n">
        <v>1</v>
      </c>
      <c r="D11" s="0" t="n">
        <v>11</v>
      </c>
      <c r="E11" s="2" t="n">
        <v>-10.7889</v>
      </c>
      <c r="F11" s="2" t="n">
        <v>-65.3296</v>
      </c>
      <c r="G11" s="3" t="n">
        <f aca="false">($G$5572/$N$5572)*N11</f>
        <v>49379.1549345958</v>
      </c>
      <c r="H11" s="0" t="n">
        <v>0</v>
      </c>
      <c r="J11" s="0" t="s">
        <v>21</v>
      </c>
      <c r="K11" s="0" t="n">
        <v>0</v>
      </c>
      <c r="L11" s="0" t="s">
        <v>21</v>
      </c>
      <c r="N11" s="0" t="n">
        <v>45783</v>
      </c>
      <c r="Q11" s="0" t="s">
        <v>22</v>
      </c>
      <c r="R11" s="0" t="n">
        <f aca="false">KURT($G$1:$G$5570)</f>
        <v>1836.43240193791</v>
      </c>
    </row>
    <row r="12" customFormat="false" ht="12.8" hidden="false" customHeight="false" outlineLevel="0" collapsed="false">
      <c r="B12" s="0" t="n">
        <v>110011</v>
      </c>
      <c r="C12" s="0" t="n">
        <v>1</v>
      </c>
      <c r="D12" s="0" t="n">
        <v>11</v>
      </c>
      <c r="E12" s="2" t="n">
        <v>-10.4318</v>
      </c>
      <c r="F12" s="2" t="n">
        <v>-62.4788</v>
      </c>
      <c r="G12" s="3" t="n">
        <f aca="false">($G$5572/$N$5572)*N12</f>
        <v>56012.2240398917</v>
      </c>
      <c r="H12" s="0" t="n">
        <v>0</v>
      </c>
      <c r="J12" s="0" t="s">
        <v>23</v>
      </c>
      <c r="K12" s="0" t="n">
        <v>0</v>
      </c>
      <c r="L12" s="0" t="s">
        <v>23</v>
      </c>
      <c r="N12" s="0" t="n">
        <v>51933</v>
      </c>
      <c r="Q12" s="0" t="s">
        <v>24</v>
      </c>
      <c r="R12" s="0" t="n">
        <f aca="false">SKEW($G$1:$G$5570)</f>
        <v>37.3057969733943</v>
      </c>
    </row>
    <row r="13" customFormat="false" ht="12.8" hidden="false" customHeight="false" outlineLevel="0" collapsed="false">
      <c r="B13" s="0" t="n">
        <v>110012</v>
      </c>
      <c r="C13" s="0" t="n">
        <v>1</v>
      </c>
      <c r="D13" s="0" t="n">
        <v>11</v>
      </c>
      <c r="E13" s="2" t="n">
        <v>-10.8777</v>
      </c>
      <c r="F13" s="2" t="n">
        <v>-61.9322</v>
      </c>
      <c r="G13" s="3" t="n">
        <f aca="false">($G$5572/$N$5572)*N13</f>
        <v>137953.81626847</v>
      </c>
      <c r="H13" s="0" t="n">
        <v>0</v>
      </c>
      <c r="J13" s="0" t="s">
        <v>25</v>
      </c>
      <c r="K13" s="0" t="n">
        <v>0</v>
      </c>
      <c r="L13" s="0" t="s">
        <v>25</v>
      </c>
      <c r="N13" s="0" t="n">
        <v>127907</v>
      </c>
      <c r="Q13" s="0" t="s">
        <v>26</v>
      </c>
      <c r="R13" s="0" t="n">
        <f aca="false">MAX($G$1:$G$5570)-MIN($G$1:$G$5570)</f>
        <v>13132484.5644897</v>
      </c>
    </row>
    <row r="14" customFormat="false" ht="12.8" hidden="false" customHeight="false" outlineLevel="0" collapsed="false">
      <c r="B14" s="0" t="n">
        <v>110013</v>
      </c>
      <c r="C14" s="0" t="n">
        <v>1</v>
      </c>
      <c r="D14" s="0" t="n">
        <v>11</v>
      </c>
      <c r="E14" s="2" t="n">
        <v>-9.44363</v>
      </c>
      <c r="F14" s="2" t="n">
        <v>-61.9818</v>
      </c>
      <c r="G14" s="3" t="n">
        <f aca="false">($G$5572/$N$5572)*N14</f>
        <v>42167.9841967082</v>
      </c>
      <c r="H14" s="0" t="n">
        <v>0</v>
      </c>
      <c r="J14" s="0" t="s">
        <v>27</v>
      </c>
      <c r="K14" s="0" t="n">
        <v>0</v>
      </c>
      <c r="L14" s="0" t="s">
        <v>27</v>
      </c>
      <c r="N14" s="0" t="n">
        <v>39097</v>
      </c>
      <c r="Q14" s="0" t="s">
        <v>28</v>
      </c>
      <c r="R14" s="0" t="n">
        <f aca="false">MIN($G$1:$G$5570)</f>
        <v>847.738588091482</v>
      </c>
    </row>
    <row r="15" customFormat="false" ht="12.8" hidden="false" customHeight="false" outlineLevel="0" collapsed="false">
      <c r="B15" s="0" t="n">
        <v>110014</v>
      </c>
      <c r="C15" s="0" t="n">
        <v>1</v>
      </c>
      <c r="D15" s="0" t="n">
        <v>11</v>
      </c>
      <c r="E15" s="2" t="n">
        <v>-11.7247</v>
      </c>
      <c r="F15" s="2" t="n">
        <v>-62.3127</v>
      </c>
      <c r="G15" s="3" t="n">
        <f aca="false">($G$5572/$N$5572)*N15</f>
        <v>22066.0098902845</v>
      </c>
      <c r="H15" s="0" t="n">
        <v>0</v>
      </c>
      <c r="J15" s="0" t="s">
        <v>29</v>
      </c>
      <c r="K15" s="0" t="n">
        <v>0</v>
      </c>
      <c r="L15" s="0" t="s">
        <v>29</v>
      </c>
      <c r="N15" s="0" t="n">
        <v>20459</v>
      </c>
      <c r="Q15" s="0" t="s">
        <v>30</v>
      </c>
      <c r="R15" s="0" t="n">
        <f aca="false">MAX($G$1:$G$5570)</f>
        <v>13133332.3030778</v>
      </c>
    </row>
    <row r="16" customFormat="false" ht="12.8" hidden="false" customHeight="false" outlineLevel="0" collapsed="false">
      <c r="B16" s="0" t="n">
        <v>110015</v>
      </c>
      <c r="C16" s="0" t="n">
        <v>1</v>
      </c>
      <c r="D16" s="0" t="n">
        <v>11</v>
      </c>
      <c r="E16" s="2" t="n">
        <v>-10.7167</v>
      </c>
      <c r="F16" s="2" t="n">
        <v>-62.2565</v>
      </c>
      <c r="G16" s="3" t="n">
        <f aca="false">($G$5572/$N$5572)*N16</f>
        <v>39194.427851456</v>
      </c>
      <c r="H16" s="0" t="n">
        <v>0</v>
      </c>
      <c r="J16" s="0" t="s">
        <v>31</v>
      </c>
      <c r="K16" s="0" t="n">
        <v>0</v>
      </c>
      <c r="L16" s="0" t="s">
        <v>31</v>
      </c>
      <c r="N16" s="0" t="n">
        <v>36340</v>
      </c>
      <c r="Q16" s="0" t="s">
        <v>32</v>
      </c>
      <c r="R16" s="0" t="n">
        <f aca="false">SUM($G$1:$G$5570)</f>
        <v>224868462</v>
      </c>
    </row>
    <row r="17" customFormat="false" ht="12.8" hidden="false" customHeight="false" outlineLevel="0" collapsed="false">
      <c r="B17" s="0" t="n">
        <v>110018</v>
      </c>
      <c r="C17" s="0" t="n">
        <v>1</v>
      </c>
      <c r="D17" s="0" t="n">
        <v>11</v>
      </c>
      <c r="E17" s="2" t="n">
        <v>-11.672</v>
      </c>
      <c r="F17" s="2" t="n">
        <v>-61.198</v>
      </c>
      <c r="G17" s="3" t="n">
        <f aca="false">($G$5572/$N$5572)*N17</f>
        <v>39295.811346724</v>
      </c>
      <c r="H17" s="0" t="n">
        <v>0</v>
      </c>
      <c r="J17" s="0" t="s">
        <v>33</v>
      </c>
      <c r="K17" s="0" t="n">
        <v>0</v>
      </c>
      <c r="L17" s="0" t="s">
        <v>33</v>
      </c>
      <c r="N17" s="0" t="n">
        <v>36434</v>
      </c>
      <c r="Q17" s="0" t="s">
        <v>34</v>
      </c>
      <c r="R17" s="0" t="n">
        <f aca="false">COUNT($G$1:$G$5570)</f>
        <v>5569</v>
      </c>
    </row>
    <row r="18" customFormat="false" ht="12.8" hidden="false" customHeight="false" outlineLevel="0" collapsed="false">
      <c r="B18" s="0" t="n">
        <v>110020</v>
      </c>
      <c r="C18" s="0" t="n">
        <v>1</v>
      </c>
      <c r="D18" s="0" t="n">
        <v>11</v>
      </c>
      <c r="E18" s="2" t="n">
        <v>-8.76077</v>
      </c>
      <c r="F18" s="2" t="n">
        <v>-63.8999</v>
      </c>
      <c r="G18" s="3" t="n">
        <f aca="false">($G$5572/$N$5572)*N18</f>
        <v>560339.028511139</v>
      </c>
      <c r="H18" s="0" t="n">
        <v>0</v>
      </c>
      <c r="J18" s="0" t="s">
        <v>35</v>
      </c>
      <c r="K18" s="0" t="n">
        <v>0</v>
      </c>
      <c r="L18" s="0" t="s">
        <v>35</v>
      </c>
      <c r="N18" s="0" t="n">
        <v>519531</v>
      </c>
    </row>
    <row r="19" customFormat="false" ht="12.8" hidden="false" customHeight="false" outlineLevel="0" collapsed="false">
      <c r="B19" s="0" t="n">
        <v>110025</v>
      </c>
      <c r="C19" s="0" t="n">
        <v>1</v>
      </c>
      <c r="D19" s="0" t="n">
        <v>11</v>
      </c>
      <c r="E19" s="2" t="n">
        <v>-11.169</v>
      </c>
      <c r="F19" s="2" t="n">
        <v>-61.8986</v>
      </c>
      <c r="G19" s="3" t="n">
        <f aca="false">($G$5572/$N$5572)*N19</f>
        <v>20933.5346771852</v>
      </c>
      <c r="H19" s="0" t="n">
        <v>0</v>
      </c>
      <c r="J19" s="0" t="s">
        <v>36</v>
      </c>
      <c r="K19" s="0" t="n">
        <v>0</v>
      </c>
      <c r="L19" s="0" t="s">
        <v>36</v>
      </c>
      <c r="N19" s="0" t="n">
        <v>19409</v>
      </c>
    </row>
    <row r="20" customFormat="false" ht="12.8" hidden="false" customHeight="false" outlineLevel="0" collapsed="false">
      <c r="B20" s="0" t="n">
        <v>110026</v>
      </c>
      <c r="C20" s="0" t="n">
        <v>1</v>
      </c>
      <c r="D20" s="0" t="n">
        <v>11</v>
      </c>
      <c r="E20" s="2" t="n">
        <v>-9.69965</v>
      </c>
      <c r="F20" s="2" t="n">
        <v>-62.9011</v>
      </c>
      <c r="G20" s="3" t="n">
        <f aca="false">($G$5572/$N$5572)*N20</f>
        <v>4015.43354130354</v>
      </c>
      <c r="H20" s="0" t="n">
        <v>0</v>
      </c>
      <c r="J20" s="0" t="s">
        <v>37</v>
      </c>
      <c r="K20" s="0" t="n">
        <v>0</v>
      </c>
      <c r="L20" s="0" t="s">
        <v>37</v>
      </c>
      <c r="N20" s="0" t="n">
        <v>3723</v>
      </c>
    </row>
    <row r="21" customFormat="false" ht="12.8" hidden="false" customHeight="false" outlineLevel="0" collapsed="false">
      <c r="B21" s="0" t="n">
        <v>110028</v>
      </c>
      <c r="C21" s="0" t="n">
        <v>1</v>
      </c>
      <c r="D21" s="0" t="n">
        <v>11</v>
      </c>
      <c r="E21" s="2" t="n">
        <v>-11.7271</v>
      </c>
      <c r="F21" s="2" t="n">
        <v>-61.7714</v>
      </c>
      <c r="G21" s="3" t="n">
        <f aca="false">($G$5572/$N$5572)*N21</f>
        <v>58998.7229590079</v>
      </c>
      <c r="H21" s="0" t="n">
        <v>0</v>
      </c>
      <c r="J21" s="0" t="s">
        <v>38</v>
      </c>
      <c r="K21" s="0" t="n">
        <v>0</v>
      </c>
      <c r="L21" s="0" t="s">
        <v>38</v>
      </c>
      <c r="N21" s="0" t="n">
        <v>54702</v>
      </c>
    </row>
    <row r="22" customFormat="false" ht="12.8" hidden="false" customHeight="false" outlineLevel="0" collapsed="false">
      <c r="B22" s="0" t="n">
        <v>110029</v>
      </c>
      <c r="C22" s="0" t="n">
        <v>1</v>
      </c>
      <c r="D22" s="0" t="n">
        <v>11</v>
      </c>
      <c r="E22" s="2" t="n">
        <v>-11.9074</v>
      </c>
      <c r="F22" s="2" t="n">
        <v>-61.7777</v>
      </c>
      <c r="G22" s="3" t="n">
        <f aca="false">($G$5572/$N$5572)*N22</f>
        <v>7313.63278097753</v>
      </c>
      <c r="H22" s="0" t="n">
        <v>0</v>
      </c>
      <c r="J22" s="0" t="s">
        <v>39</v>
      </c>
      <c r="K22" s="0" t="n">
        <v>0</v>
      </c>
      <c r="L22" s="0" t="s">
        <v>39</v>
      </c>
      <c r="N22" s="0" t="n">
        <v>6781</v>
      </c>
    </row>
    <row r="23" customFormat="false" ht="12.8" hidden="false" customHeight="false" outlineLevel="0" collapsed="false">
      <c r="B23" s="0" t="n">
        <v>110030</v>
      </c>
      <c r="C23" s="0" t="n">
        <v>1</v>
      </c>
      <c r="D23" s="0" t="n">
        <v>11</v>
      </c>
      <c r="E23" s="2" t="n">
        <v>-12.7502</v>
      </c>
      <c r="F23" s="2" t="n">
        <v>-60.1488</v>
      </c>
      <c r="G23" s="3" t="n">
        <f aca="false">($G$5572/$N$5572)*N23</f>
        <v>105102.328158192</v>
      </c>
      <c r="H23" s="0" t="n">
        <v>0</v>
      </c>
      <c r="J23" s="0" t="s">
        <v>40</v>
      </c>
      <c r="K23" s="0" t="n">
        <v>0</v>
      </c>
      <c r="L23" s="0" t="s">
        <v>40</v>
      </c>
      <c r="N23" s="0" t="n">
        <v>97448</v>
      </c>
    </row>
    <row r="24" customFormat="false" ht="12.8" hidden="false" customHeight="false" outlineLevel="0" collapsed="false">
      <c r="B24" s="0" t="n">
        <v>110032</v>
      </c>
      <c r="C24" s="0" t="n">
        <v>1</v>
      </c>
      <c r="D24" s="0" t="n">
        <v>11</v>
      </c>
      <c r="E24" s="2" t="n">
        <v>-11.6953</v>
      </c>
      <c r="F24" s="2" t="n">
        <v>-62.7192</v>
      </c>
      <c r="G24" s="3" t="n">
        <f aca="false">($G$5572/$N$5572)*N24</f>
        <v>24732.1801062669</v>
      </c>
      <c r="H24" s="0" t="n">
        <v>0</v>
      </c>
      <c r="J24" s="0" t="s">
        <v>41</v>
      </c>
      <c r="K24" s="0" t="n">
        <v>0</v>
      </c>
      <c r="L24" s="0" t="s">
        <v>41</v>
      </c>
      <c r="N24" s="0" t="n">
        <v>22931</v>
      </c>
    </row>
    <row r="25" customFormat="false" ht="12.8" hidden="false" customHeight="false" outlineLevel="0" collapsed="false">
      <c r="B25" s="0" t="n">
        <v>110033</v>
      </c>
      <c r="C25" s="0" t="n">
        <v>1</v>
      </c>
      <c r="D25" s="0" t="n">
        <v>11</v>
      </c>
      <c r="E25" s="2" t="n">
        <v>-10.4077</v>
      </c>
      <c r="F25" s="2" t="n">
        <v>-65.3346</v>
      </c>
      <c r="G25" s="3" t="n">
        <f aca="false">($G$5572/$N$5572)*N25</f>
        <v>32094.3475392344</v>
      </c>
      <c r="H25" s="0" t="n">
        <v>0</v>
      </c>
      <c r="J25" s="0" t="s">
        <v>42</v>
      </c>
      <c r="K25" s="0" t="n">
        <v>0</v>
      </c>
      <c r="L25" s="0" t="s">
        <v>42</v>
      </c>
      <c r="N25" s="0" t="n">
        <v>29757</v>
      </c>
    </row>
    <row r="26" customFormat="false" ht="12.8" hidden="false" customHeight="false" outlineLevel="0" collapsed="false">
      <c r="B26" s="0" t="n">
        <v>110034</v>
      </c>
      <c r="C26" s="0" t="n">
        <v>1</v>
      </c>
      <c r="D26" s="0" t="n">
        <v>11</v>
      </c>
      <c r="E26" s="2" t="n">
        <v>-11.3463</v>
      </c>
      <c r="F26" s="2" t="n">
        <v>-62.2847</v>
      </c>
      <c r="G26" s="3" t="n">
        <f aca="false">($G$5572/$N$5572)*N26</f>
        <v>15878.3810354743</v>
      </c>
      <c r="H26" s="0" t="n">
        <v>1</v>
      </c>
      <c r="J26" s="0" t="s">
        <v>43</v>
      </c>
      <c r="K26" s="0" t="n">
        <v>1</v>
      </c>
      <c r="L26" s="0" t="s">
        <v>43</v>
      </c>
      <c r="N26" s="0" t="n">
        <v>14722</v>
      </c>
    </row>
    <row r="27" customFormat="false" ht="12.8" hidden="false" customHeight="false" outlineLevel="0" collapsed="false">
      <c r="B27" s="0" t="n">
        <v>110037</v>
      </c>
      <c r="C27" s="0" t="n">
        <v>1</v>
      </c>
      <c r="D27" s="0" t="n">
        <v>11</v>
      </c>
      <c r="E27" s="2" t="n">
        <v>-12.132</v>
      </c>
      <c r="F27" s="2" t="n">
        <v>-61.835</v>
      </c>
      <c r="G27" s="3" t="n">
        <f aca="false">($G$5572/$N$5572)*N27</f>
        <v>14265.9520415853</v>
      </c>
      <c r="H27" s="0" t="n">
        <v>0</v>
      </c>
      <c r="J27" s="0" t="s">
        <v>44</v>
      </c>
      <c r="K27" s="0" t="n">
        <v>0</v>
      </c>
      <c r="L27" s="0" t="s">
        <v>44</v>
      </c>
      <c r="N27" s="0" t="n">
        <v>13227</v>
      </c>
    </row>
    <row r="28" customFormat="false" ht="12.8" hidden="false" customHeight="false" outlineLevel="0" collapsed="false">
      <c r="B28" s="0" t="n">
        <v>110040</v>
      </c>
      <c r="C28" s="0" t="n">
        <v>1</v>
      </c>
      <c r="D28" s="0" t="n">
        <v>11</v>
      </c>
      <c r="E28" s="2" t="n">
        <v>-9.71429</v>
      </c>
      <c r="F28" s="2" t="n">
        <v>-63.3188</v>
      </c>
      <c r="G28" s="3" t="n">
        <f aca="false">($G$5572/$N$5572)*N28</f>
        <v>22648.4257141641</v>
      </c>
      <c r="H28" s="0" t="n">
        <v>0</v>
      </c>
      <c r="J28" s="0" t="s">
        <v>45</v>
      </c>
      <c r="K28" s="0" t="n">
        <v>0</v>
      </c>
      <c r="L28" s="0" t="s">
        <v>45</v>
      </c>
      <c r="N28" s="0" t="n">
        <v>20999</v>
      </c>
    </row>
    <row r="29" customFormat="false" ht="12.8" hidden="false" customHeight="false" outlineLevel="0" collapsed="false">
      <c r="B29" s="0" t="n">
        <v>110045</v>
      </c>
      <c r="C29" s="0" t="n">
        <v>1</v>
      </c>
      <c r="D29" s="0" t="n">
        <v>11</v>
      </c>
      <c r="E29" s="2" t="n">
        <v>-10.1943</v>
      </c>
      <c r="F29" s="2" t="n">
        <v>-63.8324</v>
      </c>
      <c r="G29" s="3" t="n">
        <f aca="false">($G$5572/$N$5572)*N29</f>
        <v>41995.4165451883</v>
      </c>
      <c r="H29" s="0" t="n">
        <v>0</v>
      </c>
      <c r="J29" s="0" t="s">
        <v>46</v>
      </c>
      <c r="K29" s="0" t="n">
        <v>0</v>
      </c>
      <c r="L29" s="0" t="s">
        <v>46</v>
      </c>
      <c r="N29" s="0" t="n">
        <v>38937</v>
      </c>
    </row>
    <row r="30" customFormat="false" ht="12.8" hidden="false" customHeight="false" outlineLevel="0" collapsed="false">
      <c r="B30" s="0" t="n">
        <v>110050</v>
      </c>
      <c r="C30" s="0" t="n">
        <v>1</v>
      </c>
      <c r="D30" s="0" t="n">
        <v>11</v>
      </c>
      <c r="E30" s="2" t="n">
        <v>-11.6961</v>
      </c>
      <c r="F30" s="2" t="n">
        <v>-61.9951</v>
      </c>
      <c r="G30" s="3" t="n">
        <f aca="false">($G$5572/$N$5572)*N30</f>
        <v>9438.37199031623</v>
      </c>
      <c r="H30" s="0" t="n">
        <v>0</v>
      </c>
      <c r="J30" s="0" t="s">
        <v>47</v>
      </c>
      <c r="K30" s="0" t="n">
        <v>0</v>
      </c>
      <c r="L30" s="0" t="s">
        <v>47</v>
      </c>
      <c r="N30" s="0" t="n">
        <v>8751</v>
      </c>
    </row>
    <row r="31" customFormat="false" ht="12.8" hidden="false" customHeight="false" outlineLevel="0" collapsed="false">
      <c r="B31" s="0" t="n">
        <v>110060</v>
      </c>
      <c r="C31" s="0" t="n">
        <v>1</v>
      </c>
      <c r="D31" s="0" t="n">
        <v>11</v>
      </c>
      <c r="E31" s="2" t="n">
        <v>-10.349</v>
      </c>
      <c r="F31" s="2" t="n">
        <v>-62.9043</v>
      </c>
      <c r="G31" s="3" t="n">
        <f aca="false">($G$5572/$N$5572)*N31</f>
        <v>6676.21101817592</v>
      </c>
      <c r="H31" s="0" t="n">
        <v>0</v>
      </c>
      <c r="J31" s="0" t="s">
        <v>48</v>
      </c>
      <c r="K31" s="0" t="n">
        <v>0</v>
      </c>
      <c r="L31" s="0" t="s">
        <v>48</v>
      </c>
      <c r="N31" s="0" t="n">
        <v>6190</v>
      </c>
    </row>
    <row r="32" customFormat="false" ht="12.8" hidden="false" customHeight="false" outlineLevel="0" collapsed="false">
      <c r="B32" s="0" t="n">
        <v>110070</v>
      </c>
      <c r="C32" s="0" t="n">
        <v>1</v>
      </c>
      <c r="D32" s="0" t="n">
        <v>11</v>
      </c>
      <c r="E32" s="2" t="n">
        <v>-10.5712</v>
      </c>
      <c r="F32" s="2" t="n">
        <v>-63.6266</v>
      </c>
      <c r="G32" s="3" t="n">
        <f aca="false">($G$5572/$N$5572)*N32</f>
        <v>15109.3764383888</v>
      </c>
      <c r="H32" s="0" t="n">
        <v>1</v>
      </c>
      <c r="J32" s="0" t="s">
        <v>49</v>
      </c>
      <c r="K32" s="0" t="n">
        <v>1</v>
      </c>
      <c r="L32" s="0" t="s">
        <v>49</v>
      </c>
      <c r="N32" s="0" t="n">
        <v>14009</v>
      </c>
    </row>
    <row r="33" customFormat="false" ht="12.8" hidden="false" customHeight="false" outlineLevel="0" collapsed="false">
      <c r="B33" s="0" t="n">
        <v>110080</v>
      </c>
      <c r="C33" s="0" t="n">
        <v>1</v>
      </c>
      <c r="D33" s="0" t="n">
        <v>11</v>
      </c>
      <c r="E33" s="2" t="n">
        <v>-8.7907</v>
      </c>
      <c r="F33" s="2" t="n">
        <v>-63.7005</v>
      </c>
      <c r="G33" s="3" t="n">
        <f aca="false">($G$5572/$N$5572)*N33</f>
        <v>28023.9080590089</v>
      </c>
      <c r="H33" s="0" t="n">
        <v>1</v>
      </c>
      <c r="J33" s="0" t="s">
        <v>50</v>
      </c>
      <c r="K33" s="0" t="n">
        <v>1</v>
      </c>
      <c r="L33" s="0" t="s">
        <v>50</v>
      </c>
      <c r="N33" s="0" t="n">
        <v>25983</v>
      </c>
    </row>
    <row r="34" customFormat="false" ht="12.8" hidden="false" customHeight="false" outlineLevel="0" collapsed="false">
      <c r="B34" s="0" t="n">
        <v>110090</v>
      </c>
      <c r="C34" s="0" t="n">
        <v>1</v>
      </c>
      <c r="D34" s="0" t="n">
        <v>11</v>
      </c>
      <c r="E34" s="2" t="n">
        <v>-11.4253</v>
      </c>
      <c r="F34" s="2" t="n">
        <v>-61.9482</v>
      </c>
      <c r="G34" s="3" t="n">
        <f aca="false">($G$5572/$N$5572)*N34</f>
        <v>3363.99065681594</v>
      </c>
      <c r="H34" s="0" t="n">
        <v>1</v>
      </c>
      <c r="J34" s="0" t="s">
        <v>51</v>
      </c>
      <c r="K34" s="0" t="n">
        <v>1</v>
      </c>
      <c r="L34" s="0" t="s">
        <v>51</v>
      </c>
      <c r="N34" s="0" t="n">
        <v>3119</v>
      </c>
    </row>
    <row r="35" customFormat="false" ht="12.8" hidden="false" customHeight="false" outlineLevel="0" collapsed="false">
      <c r="B35" s="0" t="n">
        <v>110092</v>
      </c>
      <c r="C35" s="0" t="n">
        <v>1</v>
      </c>
      <c r="D35" s="0" t="n">
        <v>11</v>
      </c>
      <c r="E35" s="2" t="n">
        <v>-12.5611</v>
      </c>
      <c r="F35" s="2" t="n">
        <v>-60.8877</v>
      </c>
      <c r="G35" s="3" t="n">
        <f aca="false">($G$5572/$N$5572)*N35</f>
        <v>11741.0715902848</v>
      </c>
      <c r="H35" s="0" t="n">
        <v>0</v>
      </c>
      <c r="J35" s="0" t="s">
        <v>52</v>
      </c>
      <c r="K35" s="0" t="n">
        <v>0</v>
      </c>
      <c r="L35" s="0" t="s">
        <v>52</v>
      </c>
      <c r="N35" s="0" t="n">
        <v>10886</v>
      </c>
    </row>
    <row r="36" customFormat="false" ht="12.8" hidden="false" customHeight="false" outlineLevel="0" collapsed="false">
      <c r="B36" s="0" t="n">
        <v>110094</v>
      </c>
      <c r="C36" s="0" t="n">
        <v>1</v>
      </c>
      <c r="D36" s="0" t="n">
        <v>11</v>
      </c>
      <c r="E36" s="2" t="n">
        <v>-9.36065</v>
      </c>
      <c r="F36" s="2" t="n">
        <v>-62.5846</v>
      </c>
      <c r="G36" s="3" t="n">
        <f aca="false">($G$5572/$N$5572)*N36</f>
        <v>26128.899535756</v>
      </c>
      <c r="H36" s="0" t="n">
        <v>0</v>
      </c>
      <c r="J36" s="0" t="s">
        <v>53</v>
      </c>
      <c r="K36" s="0" t="n">
        <v>0</v>
      </c>
      <c r="L36" s="0" t="s">
        <v>53</v>
      </c>
      <c r="N36" s="0" t="n">
        <v>24226</v>
      </c>
    </row>
    <row r="37" customFormat="false" ht="12.8" hidden="false" customHeight="false" outlineLevel="0" collapsed="false">
      <c r="B37" s="0" t="n">
        <v>110100</v>
      </c>
      <c r="C37" s="0" t="n">
        <v>1</v>
      </c>
      <c r="D37" s="0" t="n">
        <v>11</v>
      </c>
      <c r="E37" s="2" t="n">
        <v>-10.61</v>
      </c>
      <c r="F37" s="2" t="n">
        <v>-62.7371</v>
      </c>
      <c r="G37" s="3" t="n">
        <f aca="false">($G$5572/$N$5572)*N37</f>
        <v>8730.84461908466</v>
      </c>
      <c r="H37" s="0" t="n">
        <v>1</v>
      </c>
      <c r="J37" s="0" t="s">
        <v>54</v>
      </c>
      <c r="K37" s="0" t="n">
        <v>1</v>
      </c>
      <c r="L37" s="0" t="s">
        <v>54</v>
      </c>
      <c r="N37" s="0" t="n">
        <v>8095</v>
      </c>
    </row>
    <row r="38" customFormat="false" ht="12.8" hidden="false" customHeight="false" outlineLevel="0" collapsed="false">
      <c r="B38" s="0" t="n">
        <v>110110</v>
      </c>
      <c r="C38" s="0" t="n">
        <v>1</v>
      </c>
      <c r="D38" s="0" t="n">
        <v>11</v>
      </c>
      <c r="E38" s="2" t="n">
        <v>-9.19687</v>
      </c>
      <c r="F38" s="2" t="n">
        <v>-63.1809</v>
      </c>
      <c r="G38" s="3" t="n">
        <f aca="false">($G$5572/$N$5572)*N38</f>
        <v>11078.8432275772</v>
      </c>
      <c r="H38" s="0" t="n">
        <v>0</v>
      </c>
      <c r="J38" s="0" t="s">
        <v>55</v>
      </c>
      <c r="K38" s="0" t="n">
        <v>0</v>
      </c>
      <c r="L38" s="0" t="s">
        <v>55</v>
      </c>
      <c r="N38" s="0" t="n">
        <v>10272</v>
      </c>
    </row>
    <row r="39" customFormat="false" ht="12.8" hidden="false" customHeight="false" outlineLevel="0" collapsed="false">
      <c r="B39" s="0" t="n">
        <v>110120</v>
      </c>
      <c r="C39" s="0" t="n">
        <v>1</v>
      </c>
      <c r="D39" s="0" t="n">
        <v>11</v>
      </c>
      <c r="E39" s="2" t="n">
        <v>-11.196</v>
      </c>
      <c r="F39" s="2" t="n">
        <v>-61.5174</v>
      </c>
      <c r="G39" s="3" t="n">
        <f aca="false">($G$5572/$N$5572)*N39</f>
        <v>10528.7838383576</v>
      </c>
      <c r="H39" s="0" t="n">
        <v>0</v>
      </c>
      <c r="J39" s="0" t="s">
        <v>56</v>
      </c>
      <c r="K39" s="0" t="n">
        <v>0</v>
      </c>
      <c r="L39" s="0" t="s">
        <v>56</v>
      </c>
      <c r="N39" s="0" t="n">
        <v>9762</v>
      </c>
    </row>
    <row r="40" customFormat="false" ht="12.8" hidden="false" customHeight="false" outlineLevel="0" collapsed="false">
      <c r="B40" s="0" t="n">
        <v>110130</v>
      </c>
      <c r="C40" s="0" t="n">
        <v>1</v>
      </c>
      <c r="D40" s="0" t="n">
        <v>11</v>
      </c>
      <c r="E40" s="2" t="n">
        <v>-11.029</v>
      </c>
      <c r="F40" s="2" t="n">
        <v>-62.6696</v>
      </c>
      <c r="G40" s="3" t="n">
        <f aca="false">($G$5572/$N$5572)*N40</f>
        <v>11950.3098677527</v>
      </c>
      <c r="H40" s="0" t="n">
        <v>0</v>
      </c>
      <c r="J40" s="0" t="s">
        <v>57</v>
      </c>
      <c r="K40" s="0" t="n">
        <v>0</v>
      </c>
      <c r="L40" s="0" t="s">
        <v>57</v>
      </c>
      <c r="N40" s="0" t="n">
        <v>11080</v>
      </c>
    </row>
    <row r="41" customFormat="false" ht="12.8" hidden="false" customHeight="false" outlineLevel="0" collapsed="false">
      <c r="B41" s="0" t="n">
        <v>110140</v>
      </c>
      <c r="C41" s="0" t="n">
        <v>1</v>
      </c>
      <c r="D41" s="0" t="n">
        <v>11</v>
      </c>
      <c r="E41" s="2" t="n">
        <v>-10.2458</v>
      </c>
      <c r="F41" s="2" t="n">
        <v>-63.29</v>
      </c>
      <c r="G41" s="3" t="n">
        <f aca="false">($G$5572/$N$5572)*N41</f>
        <v>16927.8080662796</v>
      </c>
      <c r="H41" s="0" t="n">
        <v>0</v>
      </c>
      <c r="J41" s="0" t="s">
        <v>58</v>
      </c>
      <c r="K41" s="0" t="n">
        <v>0</v>
      </c>
      <c r="L41" s="0" t="s">
        <v>58</v>
      </c>
      <c r="N41" s="0" t="n">
        <v>15695</v>
      </c>
    </row>
    <row r="42" customFormat="false" ht="12.8" hidden="false" customHeight="false" outlineLevel="0" collapsed="false">
      <c r="B42" s="0" t="n">
        <v>110143</v>
      </c>
      <c r="C42" s="0" t="n">
        <v>1</v>
      </c>
      <c r="D42" s="0" t="n">
        <v>11</v>
      </c>
      <c r="E42" s="2" t="n">
        <v>-10.9068</v>
      </c>
      <c r="F42" s="2" t="n">
        <v>-62.5564</v>
      </c>
      <c r="G42" s="3" t="n">
        <f aca="false">($G$5572/$N$5572)*N42</f>
        <v>7600.52650162935</v>
      </c>
      <c r="H42" s="0" t="n">
        <v>0</v>
      </c>
      <c r="J42" s="0" t="s">
        <v>59</v>
      </c>
      <c r="K42" s="0" t="n">
        <v>0</v>
      </c>
      <c r="L42" s="0" t="s">
        <v>59</v>
      </c>
      <c r="N42" s="0" t="n">
        <v>7047</v>
      </c>
    </row>
    <row r="43" customFormat="false" ht="12.8" hidden="false" customHeight="false" outlineLevel="0" collapsed="false">
      <c r="B43" s="0" t="n">
        <v>110145</v>
      </c>
      <c r="C43" s="0" t="n">
        <v>1</v>
      </c>
      <c r="D43" s="0" t="n">
        <v>11</v>
      </c>
      <c r="E43" s="2" t="n">
        <v>-12.1754</v>
      </c>
      <c r="F43" s="2" t="n">
        <v>-61.6032</v>
      </c>
      <c r="G43" s="3" t="n">
        <f aca="false">($G$5572/$N$5572)*N43</f>
        <v>6414.12389743008</v>
      </c>
      <c r="H43" s="0" t="n">
        <v>1</v>
      </c>
      <c r="J43" s="0" t="s">
        <v>60</v>
      </c>
      <c r="K43" s="0" t="n">
        <v>1</v>
      </c>
      <c r="L43" s="0" t="s">
        <v>60</v>
      </c>
      <c r="N43" s="0" t="n">
        <v>5947</v>
      </c>
    </row>
    <row r="44" customFormat="false" ht="12.8" hidden="false" customHeight="false" outlineLevel="0" collapsed="false">
      <c r="B44" s="0" t="n">
        <v>110146</v>
      </c>
      <c r="C44" s="0" t="n">
        <v>1</v>
      </c>
      <c r="D44" s="0" t="n">
        <v>11</v>
      </c>
      <c r="E44" s="2" t="n">
        <v>-13.4823</v>
      </c>
      <c r="F44" s="2" t="n">
        <v>-61.0471</v>
      </c>
      <c r="G44" s="3" t="n">
        <f aca="false">($G$5572/$N$5572)*N44</f>
        <v>2363.09827800055</v>
      </c>
      <c r="H44" s="0" t="n">
        <v>1</v>
      </c>
      <c r="J44" s="0" t="s">
        <v>61</v>
      </c>
      <c r="K44" s="0" t="n">
        <v>1</v>
      </c>
      <c r="L44" s="0" t="s">
        <v>61</v>
      </c>
      <c r="N44" s="0" t="n">
        <v>2191</v>
      </c>
    </row>
    <row r="45" customFormat="false" ht="12.8" hidden="false" customHeight="false" outlineLevel="0" collapsed="false">
      <c r="B45" s="0" t="n">
        <v>110147</v>
      </c>
      <c r="C45" s="0" t="n">
        <v>1</v>
      </c>
      <c r="D45" s="0" t="n">
        <v>11</v>
      </c>
      <c r="E45" s="2" t="n">
        <v>-11.8295</v>
      </c>
      <c r="F45" s="2" t="n">
        <v>-61.3153</v>
      </c>
      <c r="G45" s="3" t="n">
        <f aca="false">($G$5572/$N$5572)*N45</f>
        <v>3169.85204885606</v>
      </c>
      <c r="H45" s="0" t="n">
        <v>1</v>
      </c>
      <c r="J45" s="0" t="s">
        <v>62</v>
      </c>
      <c r="K45" s="0" t="n">
        <v>1</v>
      </c>
      <c r="L45" s="0" t="s">
        <v>62</v>
      </c>
      <c r="N45" s="0" t="n">
        <v>2939</v>
      </c>
    </row>
    <row r="46" customFormat="false" ht="12.8" hidden="false" customHeight="false" outlineLevel="0" collapsed="false">
      <c r="B46" s="0" t="n">
        <v>110148</v>
      </c>
      <c r="C46" s="0" t="n">
        <v>1</v>
      </c>
      <c r="D46" s="0" t="n">
        <v>11</v>
      </c>
      <c r="E46" s="2" t="n">
        <v>-11.9023</v>
      </c>
      <c r="F46" s="2" t="n">
        <v>-61.5026</v>
      </c>
      <c r="G46" s="3" t="n">
        <f aca="false">($G$5572/$N$5572)*N46</f>
        <v>5694.73250015652</v>
      </c>
      <c r="H46" s="0" t="n">
        <v>0</v>
      </c>
      <c r="J46" s="0" t="s">
        <v>63</v>
      </c>
      <c r="K46" s="0" t="n">
        <v>0</v>
      </c>
      <c r="L46" s="0" t="s">
        <v>63</v>
      </c>
      <c r="N46" s="0" t="n">
        <v>5280</v>
      </c>
    </row>
    <row r="47" customFormat="false" ht="12.8" hidden="false" customHeight="false" outlineLevel="0" collapsed="false">
      <c r="B47" s="0" t="n">
        <v>110149</v>
      </c>
      <c r="C47" s="0" t="n">
        <v>1</v>
      </c>
      <c r="D47" s="0" t="n">
        <v>11</v>
      </c>
      <c r="E47" s="2" t="n">
        <v>-12.052</v>
      </c>
      <c r="F47" s="2" t="n">
        <v>-63.568</v>
      </c>
      <c r="G47" s="3" t="n">
        <f aca="false">($G$5572/$N$5572)*N47</f>
        <v>21400.5458841109</v>
      </c>
      <c r="H47" s="0" t="n">
        <v>0</v>
      </c>
      <c r="J47" s="0" t="s">
        <v>64</v>
      </c>
      <c r="K47" s="0" t="n">
        <v>0</v>
      </c>
      <c r="L47" s="0" t="s">
        <v>64</v>
      </c>
      <c r="N47" s="0" t="n">
        <v>19842</v>
      </c>
    </row>
    <row r="48" customFormat="false" ht="12.8" hidden="false" customHeight="false" outlineLevel="0" collapsed="false">
      <c r="B48" s="0" t="n">
        <v>110150</v>
      </c>
      <c r="C48" s="0" t="n">
        <v>1</v>
      </c>
      <c r="D48" s="0" t="n">
        <v>11</v>
      </c>
      <c r="E48" s="2" t="n">
        <v>-11.8055</v>
      </c>
      <c r="F48" s="2" t="n">
        <v>-63.0182</v>
      </c>
      <c r="G48" s="3" t="n">
        <f aca="false">($G$5572/$N$5572)*N48</f>
        <v>12791.5771689122</v>
      </c>
      <c r="H48" s="0" t="n">
        <v>0</v>
      </c>
      <c r="J48" s="0" t="s">
        <v>65</v>
      </c>
      <c r="K48" s="0" t="n">
        <v>0</v>
      </c>
      <c r="L48" s="0" t="s">
        <v>65</v>
      </c>
      <c r="N48" s="0" t="n">
        <v>11860</v>
      </c>
    </row>
    <row r="49" customFormat="false" ht="12.8" hidden="false" customHeight="false" outlineLevel="0" collapsed="false">
      <c r="B49" s="0" t="n">
        <v>110155</v>
      </c>
      <c r="C49" s="0" t="n">
        <v>1</v>
      </c>
      <c r="D49" s="0" t="n">
        <v>11</v>
      </c>
      <c r="E49" s="2" t="n">
        <v>-10.9056</v>
      </c>
      <c r="F49" s="2" t="n">
        <v>-62.242</v>
      </c>
      <c r="G49" s="3" t="n">
        <f aca="false">($G$5572/$N$5572)*N49</f>
        <v>4728.35365164511</v>
      </c>
      <c r="H49" s="0" t="n">
        <v>1</v>
      </c>
      <c r="J49" s="0" t="s">
        <v>66</v>
      </c>
      <c r="K49" s="0" t="n">
        <v>1</v>
      </c>
      <c r="L49" s="0" t="s">
        <v>66</v>
      </c>
      <c r="N49" s="0" t="n">
        <v>4384</v>
      </c>
    </row>
    <row r="50" customFormat="false" ht="12.8" hidden="false" customHeight="false" outlineLevel="0" collapsed="false">
      <c r="B50" s="0" t="n">
        <v>110160</v>
      </c>
      <c r="C50" s="0" t="n">
        <v>1</v>
      </c>
      <c r="D50" s="0" t="n">
        <v>11</v>
      </c>
      <c r="E50" s="2" t="n">
        <v>-10.2483</v>
      </c>
      <c r="F50" s="2" t="n">
        <v>-62.3538</v>
      </c>
      <c r="G50" s="3" t="n">
        <f aca="false">($G$5572/$N$5572)*N50</f>
        <v>11318.2808440611</v>
      </c>
      <c r="H50" s="0" t="n">
        <v>0</v>
      </c>
      <c r="J50" s="0" t="s">
        <v>67</v>
      </c>
      <c r="K50" s="0" t="n">
        <v>0</v>
      </c>
      <c r="L50" s="0" t="s">
        <v>67</v>
      </c>
      <c r="N50" s="0" t="n">
        <v>10494</v>
      </c>
    </row>
    <row r="51" customFormat="false" ht="12.8" hidden="false" customHeight="false" outlineLevel="0" collapsed="false">
      <c r="B51" s="0" t="n">
        <v>110170</v>
      </c>
      <c r="C51" s="0" t="n">
        <v>1</v>
      </c>
      <c r="D51" s="0" t="n">
        <v>11</v>
      </c>
      <c r="E51" s="2" t="n">
        <v>-11.1261</v>
      </c>
      <c r="F51" s="2" t="n">
        <v>-62.3639</v>
      </c>
      <c r="G51" s="3" t="n">
        <f aca="false">($G$5572/$N$5572)*N51</f>
        <v>12581.2603436223</v>
      </c>
      <c r="H51" s="0" t="n">
        <v>0</v>
      </c>
      <c r="J51" s="0" t="s">
        <v>68</v>
      </c>
      <c r="K51" s="0" t="n">
        <v>0</v>
      </c>
      <c r="L51" s="0" t="s">
        <v>68</v>
      </c>
      <c r="N51" s="0" t="n">
        <v>11665</v>
      </c>
    </row>
    <row r="52" customFormat="false" ht="12.8" hidden="false" customHeight="false" outlineLevel="0" collapsed="false">
      <c r="B52" s="0" t="n">
        <v>110175</v>
      </c>
      <c r="C52" s="0" t="n">
        <v>1</v>
      </c>
      <c r="D52" s="0" t="n">
        <v>11</v>
      </c>
      <c r="E52" s="2" t="n">
        <v>-9.86215</v>
      </c>
      <c r="F52" s="2" t="n">
        <v>-62.1876</v>
      </c>
      <c r="G52" s="3" t="n">
        <f aca="false">($G$5572/$N$5572)*N52</f>
        <v>11894.2253810087</v>
      </c>
      <c r="H52" s="0" t="n">
        <v>0</v>
      </c>
      <c r="J52" s="0" t="s">
        <v>69</v>
      </c>
      <c r="K52" s="0" t="n">
        <v>0</v>
      </c>
      <c r="L52" s="0" t="s">
        <v>69</v>
      </c>
      <c r="N52" s="0" t="n">
        <v>11028</v>
      </c>
    </row>
    <row r="53" customFormat="false" ht="12.8" hidden="false" customHeight="false" outlineLevel="0" collapsed="false">
      <c r="B53" s="0" t="n">
        <v>110180</v>
      </c>
      <c r="C53" s="0" t="n">
        <v>1</v>
      </c>
      <c r="D53" s="0" t="n">
        <v>11</v>
      </c>
      <c r="E53" s="2" t="n">
        <v>-10.4465</v>
      </c>
      <c r="F53" s="2" t="n">
        <v>-62.1352</v>
      </c>
      <c r="G53" s="3" t="n">
        <f aca="false">($G$5572/$N$5572)*N53</f>
        <v>7547.67765835138</v>
      </c>
      <c r="H53" s="0" t="n">
        <v>1</v>
      </c>
      <c r="J53" s="0" t="s">
        <v>70</v>
      </c>
      <c r="K53" s="0" t="n">
        <v>1</v>
      </c>
      <c r="L53" s="0" t="s">
        <v>70</v>
      </c>
      <c r="N53" s="0" t="n">
        <v>6998</v>
      </c>
    </row>
    <row r="54" customFormat="false" ht="12.8" hidden="false" customHeight="false" outlineLevel="0" collapsed="false">
      <c r="B54" s="0" t="n">
        <v>120001</v>
      </c>
      <c r="C54" s="0" t="n">
        <v>1</v>
      </c>
      <c r="D54" s="0" t="n">
        <v>12</v>
      </c>
      <c r="E54" s="2" t="n">
        <v>-9.82581</v>
      </c>
      <c r="F54" s="2" t="n">
        <v>-66.8972</v>
      </c>
      <c r="G54" s="3" t="n">
        <f aca="false">($G$5572/$N$5572)*N54</f>
        <v>16199.7882864301</v>
      </c>
      <c r="H54" s="0" t="n">
        <v>1</v>
      </c>
      <c r="J54" s="0" t="s">
        <v>71</v>
      </c>
      <c r="K54" s="0" t="n">
        <v>1</v>
      </c>
      <c r="L54" s="0" t="s">
        <v>71</v>
      </c>
      <c r="N54" s="0" t="n">
        <v>15020</v>
      </c>
    </row>
    <row r="55" customFormat="false" ht="12.8" hidden="false" customHeight="false" outlineLevel="0" collapsed="false">
      <c r="B55" s="0" t="n">
        <v>120005</v>
      </c>
      <c r="C55" s="0" t="n">
        <v>1</v>
      </c>
      <c r="D55" s="0" t="n">
        <v>12</v>
      </c>
      <c r="E55" s="2" t="n">
        <v>-10.9298</v>
      </c>
      <c r="F55" s="2" t="n">
        <v>-69.5738</v>
      </c>
      <c r="G55" s="3" t="n">
        <f aca="false">($G$5572/$N$5572)*N55</f>
        <v>7873.39910059518</v>
      </c>
      <c r="H55" s="0" t="n">
        <v>1</v>
      </c>
      <c r="J55" s="0" t="s">
        <v>74</v>
      </c>
      <c r="K55" s="0" t="n">
        <v>1</v>
      </c>
      <c r="L55" s="0" t="s">
        <v>74</v>
      </c>
      <c r="N55" s="0" t="n">
        <v>7300</v>
      </c>
    </row>
    <row r="56" customFormat="false" ht="12.8" hidden="false" customHeight="false" outlineLevel="0" collapsed="false">
      <c r="B56" s="0" t="n">
        <v>120010</v>
      </c>
      <c r="C56" s="0" t="n">
        <v>1</v>
      </c>
      <c r="D56" s="0" t="n">
        <v>12</v>
      </c>
      <c r="E56" s="2" t="n">
        <v>-10.995</v>
      </c>
      <c r="F56" s="2" t="n">
        <v>-68.7497</v>
      </c>
      <c r="G56" s="3" t="n">
        <f aca="false">($G$5572/$N$5572)*N56</f>
        <v>27878.3041030389</v>
      </c>
      <c r="H56" s="0" t="n">
        <v>0</v>
      </c>
      <c r="J56" s="0" t="s">
        <v>75</v>
      </c>
      <c r="K56" s="0" t="n">
        <v>0</v>
      </c>
      <c r="L56" s="0" t="s">
        <v>75</v>
      </c>
      <c r="N56" s="0" t="n">
        <v>25848</v>
      </c>
    </row>
    <row r="57" customFormat="false" ht="12.8" hidden="false" customHeight="false" outlineLevel="0" collapsed="false">
      <c r="B57" s="0" t="n">
        <v>120013</v>
      </c>
      <c r="C57" s="0" t="n">
        <v>1</v>
      </c>
      <c r="D57" s="0" t="n">
        <v>12</v>
      </c>
      <c r="E57" s="2" t="n">
        <v>-9.81528</v>
      </c>
      <c r="F57" s="2" t="n">
        <v>-67.955</v>
      </c>
      <c r="G57" s="3" t="n">
        <f aca="false">($G$5572/$N$5572)*N57</f>
        <v>10905.1970282353</v>
      </c>
      <c r="H57" s="0" t="n">
        <v>1</v>
      </c>
      <c r="J57" s="0" t="s">
        <v>76</v>
      </c>
      <c r="K57" s="0" t="n">
        <v>1</v>
      </c>
      <c r="L57" s="0" t="s">
        <v>76</v>
      </c>
      <c r="N57" s="0" t="n">
        <v>10111</v>
      </c>
    </row>
    <row r="58" customFormat="false" ht="12.8" hidden="false" customHeight="false" outlineLevel="0" collapsed="false">
      <c r="B58" s="0" t="n">
        <v>120017</v>
      </c>
      <c r="C58" s="0" t="n">
        <v>1</v>
      </c>
      <c r="D58" s="0" t="n">
        <v>12</v>
      </c>
      <c r="E58" s="2" t="n">
        <v>-10.566</v>
      </c>
      <c r="F58" s="2" t="n">
        <v>-67.686</v>
      </c>
      <c r="G58" s="3" t="n">
        <f aca="false">($G$5572/$N$5572)*N58</f>
        <v>12355.8438488244</v>
      </c>
      <c r="H58" s="0" t="n">
        <v>1</v>
      </c>
      <c r="J58" s="0" t="s">
        <v>77</v>
      </c>
      <c r="K58" s="0" t="n">
        <v>1</v>
      </c>
      <c r="L58" s="0" t="s">
        <v>77</v>
      </c>
      <c r="N58" s="0" t="n">
        <v>11456</v>
      </c>
    </row>
    <row r="59" customFormat="false" ht="12.8" hidden="false" customHeight="false" outlineLevel="0" collapsed="false">
      <c r="B59" s="0" t="n">
        <v>120020</v>
      </c>
      <c r="C59" s="0" t="n">
        <v>1</v>
      </c>
      <c r="D59" s="0" t="n">
        <v>12</v>
      </c>
      <c r="E59" s="2" t="n">
        <v>-7.62762</v>
      </c>
      <c r="F59" s="2" t="n">
        <v>-72.6756</v>
      </c>
      <c r="G59" s="3" t="n">
        <f aca="false">($G$5572/$N$5572)*N59</f>
        <v>94559.5231981482</v>
      </c>
      <c r="H59" s="0" t="n">
        <v>0</v>
      </c>
      <c r="J59" s="0" t="s">
        <v>78</v>
      </c>
      <c r="K59" s="0" t="n">
        <v>0</v>
      </c>
      <c r="L59" s="0" t="s">
        <v>78</v>
      </c>
      <c r="N59" s="0" t="n">
        <v>87673</v>
      </c>
    </row>
    <row r="60" customFormat="false" ht="12.8" hidden="false" customHeight="false" outlineLevel="0" collapsed="false">
      <c r="B60" s="0" t="n">
        <v>120025</v>
      </c>
      <c r="C60" s="0" t="n">
        <v>1</v>
      </c>
      <c r="D60" s="0" t="n">
        <v>12</v>
      </c>
      <c r="E60" s="2" t="n">
        <v>-11.0188</v>
      </c>
      <c r="F60" s="2" t="n">
        <v>-68.7341</v>
      </c>
      <c r="G60" s="3" t="n">
        <f aca="false">($G$5572/$N$5572)*N60</f>
        <v>19545.443630272</v>
      </c>
      <c r="H60" s="0" t="n">
        <v>1</v>
      </c>
      <c r="J60" s="0" t="s">
        <v>79</v>
      </c>
      <c r="K60" s="0" t="n">
        <v>1</v>
      </c>
      <c r="L60" s="0" t="s">
        <v>79</v>
      </c>
      <c r="N60" s="0" t="n">
        <v>18122</v>
      </c>
    </row>
    <row r="61" customFormat="false" ht="12.8" hidden="false" customHeight="false" outlineLevel="0" collapsed="false">
      <c r="B61" s="0" t="n">
        <v>120030</v>
      </c>
      <c r="C61" s="0" t="n">
        <v>1</v>
      </c>
      <c r="D61" s="0" t="n">
        <v>12</v>
      </c>
      <c r="E61" s="2" t="n">
        <v>-8.17054</v>
      </c>
      <c r="F61" s="2" t="n">
        <v>-70.351</v>
      </c>
      <c r="G61" s="3" t="n">
        <f aca="false">($G$5572/$N$5572)*N61</f>
        <v>37398.6457278271</v>
      </c>
      <c r="H61" s="0" t="n">
        <v>0</v>
      </c>
      <c r="J61" s="0" t="s">
        <v>80</v>
      </c>
      <c r="K61" s="0" t="n">
        <v>0</v>
      </c>
      <c r="L61" s="0" t="s">
        <v>80</v>
      </c>
      <c r="N61" s="0" t="n">
        <v>34675</v>
      </c>
    </row>
    <row r="62" customFormat="false" ht="12.8" hidden="false" customHeight="false" outlineLevel="0" collapsed="false">
      <c r="B62" s="0" t="n">
        <v>120032</v>
      </c>
      <c r="C62" s="0" t="n">
        <v>1</v>
      </c>
      <c r="D62" s="0" t="n">
        <v>12</v>
      </c>
      <c r="E62" s="2" t="n">
        <v>-9.43091</v>
      </c>
      <c r="F62" s="2" t="n">
        <v>-71.8974</v>
      </c>
      <c r="G62" s="3" t="n">
        <f aca="false">($G$5572/$N$5572)*N62</f>
        <v>8799.87167969262</v>
      </c>
      <c r="H62" s="0" t="n">
        <v>1</v>
      </c>
      <c r="J62" s="0" t="s">
        <v>81</v>
      </c>
      <c r="K62" s="0" t="n">
        <v>1</v>
      </c>
      <c r="L62" s="0" t="s">
        <v>81</v>
      </c>
      <c r="N62" s="0" t="n">
        <v>8159</v>
      </c>
    </row>
    <row r="63" customFormat="false" ht="12.8" hidden="false" customHeight="false" outlineLevel="0" collapsed="false">
      <c r="B63" s="0" t="n">
        <v>120033</v>
      </c>
      <c r="C63" s="0" t="n">
        <v>1</v>
      </c>
      <c r="D63" s="0" t="n">
        <v>12</v>
      </c>
      <c r="E63" s="2" t="n">
        <v>-7.61657</v>
      </c>
      <c r="F63" s="2" t="n">
        <v>-72.8997</v>
      </c>
      <c r="G63" s="3" t="n">
        <f aca="false">($G$5572/$N$5572)*N63</f>
        <v>20101.9743064237</v>
      </c>
      <c r="H63" s="0" t="n">
        <v>0</v>
      </c>
      <c r="J63" s="0" t="s">
        <v>82</v>
      </c>
      <c r="K63" s="0" t="n">
        <v>0</v>
      </c>
      <c r="L63" s="0" t="s">
        <v>82</v>
      </c>
      <c r="N63" s="0" t="n">
        <v>18638</v>
      </c>
    </row>
    <row r="64" customFormat="false" ht="12.8" hidden="false" customHeight="false" outlineLevel="0" collapsed="false">
      <c r="B64" s="0" t="n">
        <v>120034</v>
      </c>
      <c r="C64" s="0" t="n">
        <v>1</v>
      </c>
      <c r="D64" s="0" t="n">
        <v>12</v>
      </c>
      <c r="E64" s="2" t="n">
        <v>-8.83291</v>
      </c>
      <c r="F64" s="2" t="n">
        <v>-69.2679</v>
      </c>
      <c r="G64" s="3" t="n">
        <f aca="false">($G$5572/$N$5572)*N64</f>
        <v>10069.3224661858</v>
      </c>
      <c r="H64" s="0" t="n">
        <v>1</v>
      </c>
      <c r="J64" s="0" t="s">
        <v>83</v>
      </c>
      <c r="K64" s="0" t="n">
        <v>1</v>
      </c>
      <c r="L64" s="0" t="s">
        <v>83</v>
      </c>
      <c r="N64" s="0" t="n">
        <v>9336</v>
      </c>
    </row>
    <row r="65" customFormat="false" ht="12.8" hidden="false" customHeight="false" outlineLevel="0" collapsed="false">
      <c r="B65" s="0" t="n">
        <v>120035</v>
      </c>
      <c r="C65" s="0" t="n">
        <v>1</v>
      </c>
      <c r="D65" s="0" t="n">
        <v>12</v>
      </c>
      <c r="E65" s="2" t="n">
        <v>-8.93898</v>
      </c>
      <c r="F65" s="2" t="n">
        <v>-72.7997</v>
      </c>
      <c r="G65" s="3" t="n">
        <f aca="false">($G$5572/$N$5572)*N65</f>
        <v>19877.6363594478</v>
      </c>
      <c r="H65" s="0" t="n">
        <v>1</v>
      </c>
      <c r="J65" s="0" t="s">
        <v>84</v>
      </c>
      <c r="K65" s="0" t="n">
        <v>1</v>
      </c>
      <c r="L65" s="0" t="s">
        <v>84</v>
      </c>
      <c r="N65" s="0" t="n">
        <v>18430</v>
      </c>
    </row>
    <row r="66" customFormat="false" ht="12.8" hidden="false" customHeight="false" outlineLevel="0" collapsed="false">
      <c r="B66" s="0" t="n">
        <v>120038</v>
      </c>
      <c r="C66" s="0" t="n">
        <v>1</v>
      </c>
      <c r="D66" s="0" t="n">
        <v>12</v>
      </c>
      <c r="E66" s="2" t="n">
        <v>-10.2806</v>
      </c>
      <c r="F66" s="2" t="n">
        <v>-67.1371</v>
      </c>
      <c r="G66" s="3" t="n">
        <f aca="false">($G$5572/$N$5572)*N66</f>
        <v>21101.7881374171</v>
      </c>
      <c r="H66" s="0" t="n">
        <v>0</v>
      </c>
      <c r="J66" s="0" t="s">
        <v>85</v>
      </c>
      <c r="K66" s="0" t="n">
        <v>0</v>
      </c>
      <c r="L66" s="0" t="s">
        <v>85</v>
      </c>
      <c r="N66" s="0" t="n">
        <v>19565</v>
      </c>
    </row>
    <row r="67" customFormat="false" ht="12.8" hidden="false" customHeight="false" outlineLevel="0" collapsed="false">
      <c r="B67" s="0" t="n">
        <v>120039</v>
      </c>
      <c r="C67" s="0" t="n">
        <v>1</v>
      </c>
      <c r="D67" s="0" t="n">
        <v>12</v>
      </c>
      <c r="E67" s="2" t="n">
        <v>-8.26323</v>
      </c>
      <c r="F67" s="2" t="n">
        <v>-72.7537</v>
      </c>
      <c r="G67" s="3" t="n">
        <f aca="false">($G$5572/$N$5572)*N67</f>
        <v>12640.5804738323</v>
      </c>
      <c r="H67" s="0" t="n">
        <v>1</v>
      </c>
      <c r="J67" s="0" t="s">
        <v>86</v>
      </c>
      <c r="K67" s="0" t="n">
        <v>1</v>
      </c>
      <c r="L67" s="0" t="s">
        <v>86</v>
      </c>
      <c r="N67" s="0" t="n">
        <v>11720</v>
      </c>
    </row>
    <row r="68" customFormat="false" ht="12.8" hidden="false" customHeight="false" outlineLevel="0" collapsed="false">
      <c r="B68" s="0" t="n">
        <v>120040</v>
      </c>
      <c r="C68" s="0" t="n">
        <v>1</v>
      </c>
      <c r="D68" s="0" t="n">
        <v>12</v>
      </c>
      <c r="E68" s="2" t="n">
        <v>-9.97499</v>
      </c>
      <c r="F68" s="2" t="n">
        <v>-67.8243</v>
      </c>
      <c r="G68" s="3" t="n">
        <f aca="false">($G$5572/$N$5572)*N68</f>
        <v>432664.851534145</v>
      </c>
      <c r="H68" s="0" t="n">
        <v>0</v>
      </c>
      <c r="J68" s="0" t="s">
        <v>87</v>
      </c>
      <c r="K68" s="0" t="n">
        <v>0</v>
      </c>
      <c r="L68" s="0" t="s">
        <v>87</v>
      </c>
      <c r="N68" s="0" t="n">
        <v>401155</v>
      </c>
    </row>
    <row r="69" customFormat="false" ht="12.8" hidden="false" customHeight="false" outlineLevel="0" collapsed="false">
      <c r="B69" s="0" t="n">
        <v>120042</v>
      </c>
      <c r="C69" s="0" t="n">
        <v>1</v>
      </c>
      <c r="D69" s="0" t="n">
        <v>12</v>
      </c>
      <c r="E69" s="2" t="n">
        <v>-7.73864</v>
      </c>
      <c r="F69" s="2" t="n">
        <v>-72.661</v>
      </c>
      <c r="G69" s="3" t="n">
        <f aca="false">($G$5572/$N$5572)*N69</f>
        <v>19957.4488982758</v>
      </c>
      <c r="H69" s="0" t="n">
        <v>1</v>
      </c>
      <c r="J69" s="0" t="s">
        <v>88</v>
      </c>
      <c r="K69" s="0" t="n">
        <v>1</v>
      </c>
      <c r="L69" s="0" t="s">
        <v>88</v>
      </c>
      <c r="N69" s="0" t="n">
        <v>18504</v>
      </c>
    </row>
    <row r="70" customFormat="false" ht="12.8" hidden="false" customHeight="false" outlineLevel="0" collapsed="false">
      <c r="B70" s="0" t="n">
        <v>120043</v>
      </c>
      <c r="C70" s="0" t="n">
        <v>1</v>
      </c>
      <c r="D70" s="0" t="n">
        <v>12</v>
      </c>
      <c r="E70" s="2" t="n">
        <v>-9.44652</v>
      </c>
      <c r="F70" s="2" t="n">
        <v>-70.4902</v>
      </c>
      <c r="G70" s="3" t="n">
        <f aca="false">($G$5572/$N$5572)*N70</f>
        <v>6861.7212435598</v>
      </c>
      <c r="H70" s="0" t="n">
        <v>1</v>
      </c>
      <c r="J70" s="0" t="s">
        <v>89</v>
      </c>
      <c r="K70" s="0" t="n">
        <v>1</v>
      </c>
      <c r="L70" s="0" t="s">
        <v>89</v>
      </c>
      <c r="N70" s="0" t="n">
        <v>6362</v>
      </c>
    </row>
    <row r="71" customFormat="false" ht="12.8" hidden="false" customHeight="false" outlineLevel="0" collapsed="false">
      <c r="B71" s="0" t="n">
        <v>120045</v>
      </c>
      <c r="C71" s="0" t="n">
        <v>1</v>
      </c>
      <c r="D71" s="0" t="n">
        <v>12</v>
      </c>
      <c r="E71" s="2" t="n">
        <v>-10.1497</v>
      </c>
      <c r="F71" s="2" t="n">
        <v>-67.7362</v>
      </c>
      <c r="G71" s="3" t="n">
        <f aca="false">($G$5572/$N$5572)*N71</f>
        <v>24601.675819805</v>
      </c>
      <c r="H71" s="0" t="n">
        <v>0</v>
      </c>
      <c r="J71" s="0" t="s">
        <v>90</v>
      </c>
      <c r="K71" s="0" t="n">
        <v>0</v>
      </c>
      <c r="L71" s="0" t="s">
        <v>90</v>
      </c>
      <c r="N71" s="0" t="n">
        <v>22810</v>
      </c>
    </row>
    <row r="72" customFormat="false" ht="12.8" hidden="false" customHeight="false" outlineLevel="0" collapsed="false">
      <c r="B72" s="0" t="n">
        <v>120050</v>
      </c>
      <c r="C72" s="0" t="n">
        <v>1</v>
      </c>
      <c r="D72" s="0" t="n">
        <v>12</v>
      </c>
      <c r="E72" s="2" t="n">
        <v>-9.06596</v>
      </c>
      <c r="F72" s="2" t="n">
        <v>-68.6571</v>
      </c>
      <c r="G72" s="3" t="n">
        <f aca="false">($G$5572/$N$5572)*N72</f>
        <v>48725.5549544642</v>
      </c>
      <c r="H72" s="0" t="n">
        <v>0</v>
      </c>
      <c r="J72" s="0" t="s">
        <v>91</v>
      </c>
      <c r="K72" s="0" t="n">
        <v>0</v>
      </c>
      <c r="L72" s="0" t="s">
        <v>91</v>
      </c>
      <c r="N72" s="0" t="n">
        <v>45177</v>
      </c>
    </row>
    <row r="73" customFormat="false" ht="12.8" hidden="false" customHeight="false" outlineLevel="0" collapsed="false">
      <c r="B73" s="0" t="n">
        <v>120060</v>
      </c>
      <c r="C73" s="0" t="n">
        <v>1</v>
      </c>
      <c r="D73" s="0" t="n">
        <v>12</v>
      </c>
      <c r="E73" s="2" t="n">
        <v>-8.15697</v>
      </c>
      <c r="F73" s="2" t="n">
        <v>-70.7722</v>
      </c>
      <c r="G73" s="3" t="n">
        <f aca="false">($G$5572/$N$5572)*N73</f>
        <v>45273.1233762443</v>
      </c>
      <c r="H73" s="0" t="n">
        <v>0</v>
      </c>
      <c r="J73" s="0" t="s">
        <v>92</v>
      </c>
      <c r="K73" s="0" t="n">
        <v>0</v>
      </c>
      <c r="L73" s="0" t="s">
        <v>92</v>
      </c>
      <c r="N73" s="0" t="n">
        <v>41976</v>
      </c>
    </row>
    <row r="74" customFormat="false" ht="12.8" hidden="false" customHeight="false" outlineLevel="0" collapsed="false">
      <c r="B74" s="0" t="n">
        <v>120070</v>
      </c>
      <c r="C74" s="0" t="n">
        <v>1</v>
      </c>
      <c r="D74" s="0" t="n">
        <v>12</v>
      </c>
      <c r="E74" s="2" t="n">
        <v>-10.6516</v>
      </c>
      <c r="F74" s="2" t="n">
        <v>-68.4969</v>
      </c>
      <c r="G74" s="3" t="n">
        <f aca="false">($G$5572/$N$5572)*N74</f>
        <v>20544.1789134434</v>
      </c>
      <c r="H74" s="0" t="n">
        <v>0</v>
      </c>
      <c r="J74" s="0" t="s">
        <v>93</v>
      </c>
      <c r="K74" s="0" t="n">
        <v>0</v>
      </c>
      <c r="L74" s="0" t="s">
        <v>93</v>
      </c>
      <c r="N74" s="0" t="n">
        <v>19048</v>
      </c>
    </row>
    <row r="75" customFormat="false" ht="12.8" hidden="false" customHeight="false" outlineLevel="0" collapsed="false">
      <c r="B75" s="0" t="n">
        <v>120080</v>
      </c>
      <c r="C75" s="0" t="n">
        <v>1</v>
      </c>
      <c r="D75" s="0" t="n">
        <v>12</v>
      </c>
      <c r="E75" s="2" t="n">
        <v>-9.58138</v>
      </c>
      <c r="F75" s="2" t="n">
        <v>-67.5478</v>
      </c>
      <c r="G75" s="3" t="n">
        <f aca="false">($G$5572/$N$5572)*N75</f>
        <v>19607.999403948</v>
      </c>
      <c r="H75" s="0" t="n">
        <v>1</v>
      </c>
      <c r="J75" s="0" t="s">
        <v>94</v>
      </c>
      <c r="K75" s="0" t="n">
        <v>1</v>
      </c>
      <c r="L75" s="0" t="s">
        <v>94</v>
      </c>
      <c r="N75" s="0" t="n">
        <v>18180</v>
      </c>
    </row>
    <row r="76" customFormat="false" ht="12.8" hidden="false" customHeight="false" outlineLevel="0" collapsed="false">
      <c r="B76" s="0" t="n">
        <v>130002</v>
      </c>
      <c r="C76" s="0" t="n">
        <v>1</v>
      </c>
      <c r="D76" s="0" t="n">
        <v>13</v>
      </c>
      <c r="E76" s="2" t="n">
        <v>-3.22727</v>
      </c>
      <c r="F76" s="2" t="n">
        <v>-64.8007</v>
      </c>
      <c r="G76" s="3" t="n">
        <f aca="false">($G$5572/$N$5572)*N76</f>
        <v>17105.7684569095</v>
      </c>
      <c r="H76" s="0" t="n">
        <v>0</v>
      </c>
      <c r="J76" s="0" t="s">
        <v>95</v>
      </c>
      <c r="K76" s="0" t="n">
        <v>0</v>
      </c>
      <c r="L76" s="0" t="s">
        <v>95</v>
      </c>
      <c r="N76" s="0" t="n">
        <v>15860</v>
      </c>
    </row>
    <row r="77" customFormat="false" ht="12.8" hidden="false" customHeight="false" outlineLevel="0" collapsed="false">
      <c r="B77" s="0" t="n">
        <v>130006</v>
      </c>
      <c r="C77" s="0" t="n">
        <v>1</v>
      </c>
      <c r="D77" s="0" t="n">
        <v>13</v>
      </c>
      <c r="E77" s="2" t="n">
        <v>-3.37455</v>
      </c>
      <c r="F77" s="2" t="n">
        <v>-68.2005</v>
      </c>
      <c r="G77" s="3" t="n">
        <f aca="false">($G$5572/$N$5572)*N77</f>
        <v>12222.1039188965</v>
      </c>
      <c r="H77" s="0" t="n">
        <v>0</v>
      </c>
      <c r="J77" s="0" t="s">
        <v>96</v>
      </c>
      <c r="K77" s="0" t="n">
        <v>0</v>
      </c>
      <c r="L77" s="0" t="s">
        <v>96</v>
      </c>
      <c r="N77" s="0" t="n">
        <v>11332</v>
      </c>
    </row>
    <row r="78" customFormat="false" ht="12.8" hidden="false" customHeight="false" outlineLevel="0" collapsed="false">
      <c r="B78" s="0" t="n">
        <v>130008</v>
      </c>
      <c r="C78" s="0" t="n">
        <v>1</v>
      </c>
      <c r="D78" s="0" t="n">
        <v>13</v>
      </c>
      <c r="E78" s="2" t="n">
        <v>-3.56697</v>
      </c>
      <c r="F78" s="2" t="n">
        <v>-61.3963</v>
      </c>
      <c r="G78" s="3" t="n">
        <f aca="false">($G$5572/$N$5572)*N78</f>
        <v>14311.2510501092</v>
      </c>
      <c r="H78" s="0" t="n">
        <v>0</v>
      </c>
      <c r="J78" s="0" t="s">
        <v>97</v>
      </c>
      <c r="K78" s="0" t="n">
        <v>0</v>
      </c>
      <c r="L78" s="0" t="s">
        <v>97</v>
      </c>
      <c r="N78" s="0" t="n">
        <v>13269</v>
      </c>
    </row>
    <row r="79" customFormat="false" ht="12.8" hidden="false" customHeight="false" outlineLevel="0" collapsed="false">
      <c r="B79" s="0" t="n">
        <v>130010</v>
      </c>
      <c r="C79" s="0" t="n">
        <v>1</v>
      </c>
      <c r="D79" s="0" t="n">
        <v>13</v>
      </c>
      <c r="E79" s="2" t="n">
        <v>-3.74603</v>
      </c>
      <c r="F79" s="2" t="n">
        <v>-61.6575</v>
      </c>
      <c r="G79" s="3" t="n">
        <f aca="false">($G$5572/$N$5572)*N79</f>
        <v>22151.2151682224</v>
      </c>
      <c r="H79" s="0" t="n">
        <v>0</v>
      </c>
      <c r="J79" s="0" t="s">
        <v>98</v>
      </c>
      <c r="K79" s="0" t="n">
        <v>0</v>
      </c>
      <c r="L79" s="0" t="s">
        <v>98</v>
      </c>
      <c r="N79" s="0" t="n">
        <v>20538</v>
      </c>
    </row>
    <row r="80" customFormat="false" ht="12.8" hidden="false" customHeight="false" outlineLevel="0" collapsed="false">
      <c r="B80" s="0" t="n">
        <v>130014</v>
      </c>
      <c r="C80" s="0" t="n">
        <v>1</v>
      </c>
      <c r="D80" s="0" t="n">
        <v>13</v>
      </c>
      <c r="E80" s="2" t="n">
        <v>-7.19409</v>
      </c>
      <c r="F80" s="2" t="n">
        <v>-59.896</v>
      </c>
      <c r="G80" s="3" t="n">
        <f aca="false">($G$5572/$N$5572)*N80</f>
        <v>23278.2976422118</v>
      </c>
      <c r="H80" s="0" t="n">
        <v>0</v>
      </c>
      <c r="J80" s="0" t="s">
        <v>99</v>
      </c>
      <c r="K80" s="0" t="n">
        <v>0</v>
      </c>
      <c r="L80" s="0" t="s">
        <v>99</v>
      </c>
      <c r="N80" s="0" t="n">
        <v>21583</v>
      </c>
    </row>
    <row r="81" customFormat="false" ht="12.8" hidden="false" customHeight="false" outlineLevel="0" collapsed="false">
      <c r="B81" s="0" t="n">
        <v>130020</v>
      </c>
      <c r="C81" s="0" t="n">
        <v>1</v>
      </c>
      <c r="D81" s="0" t="n">
        <v>13</v>
      </c>
      <c r="E81" s="2" t="n">
        <v>-4.37055</v>
      </c>
      <c r="F81" s="2" t="n">
        <v>-70.1967</v>
      </c>
      <c r="G81" s="3" t="n">
        <f aca="false">($G$5572/$N$5572)*N81</f>
        <v>20964.8125640232</v>
      </c>
      <c r="H81" s="0" t="n">
        <v>0</v>
      </c>
      <c r="J81" s="0" t="s">
        <v>100</v>
      </c>
      <c r="K81" s="0" t="n">
        <v>0</v>
      </c>
      <c r="L81" s="0" t="s">
        <v>100</v>
      </c>
      <c r="N81" s="0" t="n">
        <v>19438</v>
      </c>
    </row>
    <row r="82" customFormat="false" ht="12.8" hidden="false" customHeight="false" outlineLevel="0" collapsed="false">
      <c r="B82" s="0" t="n">
        <v>130030</v>
      </c>
      <c r="C82" s="0" t="n">
        <v>1</v>
      </c>
      <c r="D82" s="0" t="n">
        <v>13</v>
      </c>
      <c r="E82" s="2" t="n">
        <v>-3.58574</v>
      </c>
      <c r="F82" s="2" t="n">
        <v>-59.1256</v>
      </c>
      <c r="G82" s="3" t="n">
        <f aca="false">($G$5572/$N$5572)*N82</f>
        <v>41880.0119282344</v>
      </c>
      <c r="H82" s="0" t="n">
        <v>0</v>
      </c>
      <c r="J82" s="0" t="s">
        <v>101</v>
      </c>
      <c r="K82" s="0" t="n">
        <v>0</v>
      </c>
      <c r="L82" s="0" t="s">
        <v>101</v>
      </c>
      <c r="N82" s="0" t="n">
        <v>38830</v>
      </c>
    </row>
    <row r="83" customFormat="false" ht="12.8" hidden="false" customHeight="false" outlineLevel="0" collapsed="false">
      <c r="B83" s="0" t="n">
        <v>130040</v>
      </c>
      <c r="C83" s="0" t="n">
        <v>1</v>
      </c>
      <c r="D83" s="0" t="n">
        <v>13</v>
      </c>
      <c r="E83" s="2" t="n">
        <v>-0.983373</v>
      </c>
      <c r="F83" s="2" t="n">
        <v>-62.9311</v>
      </c>
      <c r="G83" s="3" t="n">
        <f aca="false">($G$5572/$N$5572)*N83</f>
        <v>29513.3826011899</v>
      </c>
      <c r="H83" s="0" t="n">
        <v>0</v>
      </c>
      <c r="J83" s="0" t="s">
        <v>102</v>
      </c>
      <c r="K83" s="0" t="n">
        <v>0</v>
      </c>
      <c r="L83" s="0" t="s">
        <v>102</v>
      </c>
      <c r="N83" s="0" t="n">
        <v>27364</v>
      </c>
    </row>
    <row r="84" customFormat="false" ht="12.8" hidden="false" customHeight="false" outlineLevel="0" collapsed="false">
      <c r="B84" s="0" t="n">
        <v>130050</v>
      </c>
      <c r="C84" s="0" t="n">
        <v>1</v>
      </c>
      <c r="D84" s="0" t="n">
        <v>13</v>
      </c>
      <c r="E84" s="2" t="n">
        <v>-2.79886</v>
      </c>
      <c r="F84" s="2" t="n">
        <v>-57.0679</v>
      </c>
      <c r="G84" s="3" t="n">
        <f aca="false">($G$5572/$N$5572)*N84</f>
        <v>34074.5613404252</v>
      </c>
      <c r="H84" s="0" t="n">
        <v>0</v>
      </c>
      <c r="J84" s="0" t="s">
        <v>103</v>
      </c>
      <c r="K84" s="0" t="n">
        <v>0</v>
      </c>
      <c r="L84" s="0" t="s">
        <v>103</v>
      </c>
      <c r="N84" s="0" t="n">
        <v>31593</v>
      </c>
    </row>
    <row r="85" customFormat="false" ht="12.8" hidden="false" customHeight="false" outlineLevel="0" collapsed="false">
      <c r="B85" s="0" t="n">
        <v>130060</v>
      </c>
      <c r="C85" s="0" t="n">
        <v>1</v>
      </c>
      <c r="D85" s="0" t="n">
        <v>13</v>
      </c>
      <c r="E85" s="2" t="n">
        <v>-4.37768</v>
      </c>
      <c r="F85" s="2" t="n">
        <v>-70.0342</v>
      </c>
      <c r="G85" s="3" t="n">
        <f aca="false">($G$5572/$N$5572)*N85</f>
        <v>45320.5794804123</v>
      </c>
      <c r="H85" s="0" t="n">
        <v>0</v>
      </c>
      <c r="J85" s="0" t="s">
        <v>104</v>
      </c>
      <c r="K85" s="0" t="n">
        <v>0</v>
      </c>
      <c r="L85" s="0" t="s">
        <v>104</v>
      </c>
      <c r="N85" s="0" t="n">
        <v>42020</v>
      </c>
    </row>
    <row r="86" customFormat="false" ht="12.8" hidden="false" customHeight="false" outlineLevel="0" collapsed="false">
      <c r="B86" s="0" t="n">
        <v>130063</v>
      </c>
      <c r="C86" s="0" t="n">
        <v>1</v>
      </c>
      <c r="D86" s="0" t="n">
        <v>13</v>
      </c>
      <c r="E86" s="2" t="n">
        <v>-3.89874</v>
      </c>
      <c r="F86" s="2" t="n">
        <v>-61.3616</v>
      </c>
      <c r="G86" s="3" t="n">
        <f aca="false">($G$5572/$N$5572)*N86</f>
        <v>20770.6739560633</v>
      </c>
      <c r="H86" s="0" t="n">
        <v>0</v>
      </c>
      <c r="J86" s="0" t="s">
        <v>105</v>
      </c>
      <c r="K86" s="0" t="n">
        <v>0</v>
      </c>
      <c r="L86" s="0" t="s">
        <v>105</v>
      </c>
      <c r="N86" s="0" t="n">
        <v>19258</v>
      </c>
    </row>
    <row r="87" customFormat="false" ht="12.8" hidden="false" customHeight="false" outlineLevel="0" collapsed="false">
      <c r="B87" s="0" t="n">
        <v>130068</v>
      </c>
      <c r="C87" s="0" t="n">
        <v>1</v>
      </c>
      <c r="D87" s="0" t="n">
        <v>13</v>
      </c>
      <c r="E87" s="2" t="n">
        <v>-2.97409</v>
      </c>
      <c r="F87" s="2" t="n">
        <v>-57.5873</v>
      </c>
      <c r="G87" s="3" t="n">
        <f aca="false">($G$5572/$N$5572)*N87</f>
        <v>20256.2066449696</v>
      </c>
      <c r="H87" s="0" t="n">
        <v>0</v>
      </c>
      <c r="J87" s="0" t="s">
        <v>106</v>
      </c>
      <c r="K87" s="0" t="n">
        <v>0</v>
      </c>
      <c r="L87" s="0" t="s">
        <v>106</v>
      </c>
      <c r="N87" s="0" t="n">
        <v>18781</v>
      </c>
    </row>
    <row r="88" customFormat="false" ht="12.8" hidden="false" customHeight="false" outlineLevel="0" collapsed="false">
      <c r="B88" s="0" t="n">
        <v>130070</v>
      </c>
      <c r="C88" s="0" t="n">
        <v>1</v>
      </c>
      <c r="D88" s="0" t="n">
        <v>13</v>
      </c>
      <c r="E88" s="2" t="n">
        <v>-8.74232</v>
      </c>
      <c r="F88" s="2" t="n">
        <v>-67.3919</v>
      </c>
      <c r="G88" s="3" t="n">
        <f aca="false">($G$5572/$N$5572)*N88</f>
        <v>36644.7408002496</v>
      </c>
      <c r="H88" s="0" t="n">
        <v>0</v>
      </c>
      <c r="J88" s="0" t="s">
        <v>107</v>
      </c>
      <c r="K88" s="0" t="n">
        <v>0</v>
      </c>
      <c r="L88" s="0" t="s">
        <v>107</v>
      </c>
      <c r="N88" s="0" t="n">
        <v>33976</v>
      </c>
    </row>
    <row r="89" customFormat="false" ht="12.8" hidden="false" customHeight="false" outlineLevel="0" collapsed="false">
      <c r="B89" s="0" t="n">
        <v>130080</v>
      </c>
      <c r="C89" s="0" t="n">
        <v>1</v>
      </c>
      <c r="D89" s="0" t="n">
        <v>13</v>
      </c>
      <c r="E89" s="2" t="n">
        <v>-4.39154</v>
      </c>
      <c r="F89" s="2" t="n">
        <v>-59.5874</v>
      </c>
      <c r="G89" s="3" t="n">
        <f aca="false">($G$5572/$N$5572)*N89</f>
        <v>43751.2923994032</v>
      </c>
      <c r="H89" s="0" t="n">
        <v>0</v>
      </c>
      <c r="J89" s="0" t="s">
        <v>108</v>
      </c>
      <c r="K89" s="0" t="n">
        <v>0</v>
      </c>
      <c r="L89" s="0" t="s">
        <v>108</v>
      </c>
      <c r="N89" s="0" t="n">
        <v>40565</v>
      </c>
    </row>
    <row r="90" customFormat="false" ht="12.8" hidden="false" customHeight="false" outlineLevel="0" collapsed="false">
      <c r="B90" s="0" t="n">
        <v>130083</v>
      </c>
      <c r="C90" s="0" t="n">
        <v>1</v>
      </c>
      <c r="D90" s="0" t="n">
        <v>13</v>
      </c>
      <c r="E90" s="2" t="n">
        <v>-3.31537</v>
      </c>
      <c r="F90" s="2" t="n">
        <v>-61.2206</v>
      </c>
      <c r="G90" s="3" t="n">
        <f aca="false">($G$5572/$N$5572)*N90</f>
        <v>13888.4603038855</v>
      </c>
      <c r="H90" s="0" t="n">
        <v>0</v>
      </c>
      <c r="J90" s="0" t="s">
        <v>109</v>
      </c>
      <c r="K90" s="0" t="n">
        <v>0</v>
      </c>
      <c r="L90" s="0" t="s">
        <v>109</v>
      </c>
      <c r="N90" s="0" t="n">
        <v>12877</v>
      </c>
    </row>
    <row r="91" customFormat="false" ht="12.8" hidden="false" customHeight="false" outlineLevel="0" collapsed="false">
      <c r="B91" s="0" t="n">
        <v>130090</v>
      </c>
      <c r="C91" s="0" t="n">
        <v>1</v>
      </c>
      <c r="D91" s="0" t="n">
        <v>13</v>
      </c>
      <c r="E91" s="2" t="n">
        <v>-6.52582</v>
      </c>
      <c r="F91" s="2" t="n">
        <v>-64.3953</v>
      </c>
      <c r="G91" s="3" t="n">
        <f aca="false">($G$5572/$N$5572)*N91</f>
        <v>16663.5638498898</v>
      </c>
      <c r="H91" s="0" t="n">
        <v>0</v>
      </c>
      <c r="J91" s="0" t="s">
        <v>110</v>
      </c>
      <c r="K91" s="0" t="n">
        <v>0</v>
      </c>
      <c r="L91" s="0" t="s">
        <v>110</v>
      </c>
      <c r="N91" s="0" t="n">
        <v>15450</v>
      </c>
    </row>
    <row r="92" customFormat="false" ht="12.8" hidden="false" customHeight="false" outlineLevel="0" collapsed="false">
      <c r="B92" s="0" t="n">
        <v>130100</v>
      </c>
      <c r="C92" s="0" t="n">
        <v>1</v>
      </c>
      <c r="D92" s="0" t="n">
        <v>13</v>
      </c>
      <c r="E92" s="2" t="n">
        <v>-4.88161</v>
      </c>
      <c r="F92" s="2" t="n">
        <v>-66.9086</v>
      </c>
      <c r="G92" s="3" t="n">
        <f aca="false">($G$5572/$N$5572)*N92</f>
        <v>30281.3086504535</v>
      </c>
      <c r="H92" s="0" t="n">
        <v>0</v>
      </c>
      <c r="J92" s="0" t="s">
        <v>111</v>
      </c>
      <c r="K92" s="0" t="n">
        <v>0</v>
      </c>
      <c r="L92" s="0" t="s">
        <v>111</v>
      </c>
      <c r="N92" s="0" t="n">
        <v>28076</v>
      </c>
    </row>
    <row r="93" customFormat="false" ht="12.8" hidden="false" customHeight="false" outlineLevel="0" collapsed="false">
      <c r="B93" s="0" t="n">
        <v>130110</v>
      </c>
      <c r="C93" s="0" t="n">
        <v>1</v>
      </c>
      <c r="D93" s="0" t="n">
        <v>13</v>
      </c>
      <c r="E93" s="2" t="n">
        <v>-3.76803</v>
      </c>
      <c r="F93" s="2" t="n">
        <v>-60.369</v>
      </c>
      <c r="G93" s="3" t="n">
        <f aca="false">($G$5572/$N$5572)*N93</f>
        <v>40320.4317776233</v>
      </c>
      <c r="H93" s="0" t="n">
        <v>0</v>
      </c>
      <c r="J93" s="0" t="s">
        <v>112</v>
      </c>
      <c r="K93" s="0" t="n">
        <v>0</v>
      </c>
      <c r="L93" s="0" t="s">
        <v>112</v>
      </c>
      <c r="N93" s="0" t="n">
        <v>37384</v>
      </c>
    </row>
    <row r="94" customFormat="false" ht="12.8" hidden="false" customHeight="false" outlineLevel="0" collapsed="false">
      <c r="B94" s="0" t="n">
        <v>130115</v>
      </c>
      <c r="C94" s="0" t="n">
        <v>1</v>
      </c>
      <c r="D94" s="0" t="n">
        <v>13</v>
      </c>
      <c r="E94" s="2" t="n">
        <v>-3.314</v>
      </c>
      <c r="F94" s="2" t="n">
        <v>-59.5557</v>
      </c>
      <c r="G94" s="3" t="n">
        <f aca="false">($G$5572/$N$5572)*N94</f>
        <v>31919.6227920705</v>
      </c>
      <c r="H94" s="0" t="n">
        <v>0</v>
      </c>
      <c r="J94" s="0" t="s">
        <v>113</v>
      </c>
      <c r="K94" s="0" t="n">
        <v>0</v>
      </c>
      <c r="L94" s="0" t="s">
        <v>113</v>
      </c>
      <c r="N94" s="0" t="n">
        <v>29595</v>
      </c>
    </row>
    <row r="95" customFormat="false" ht="12.8" hidden="false" customHeight="false" outlineLevel="0" collapsed="false">
      <c r="B95" s="0" t="n">
        <v>130120</v>
      </c>
      <c r="C95" s="0" t="n">
        <v>1</v>
      </c>
      <c r="D95" s="0" t="n">
        <v>13</v>
      </c>
      <c r="E95" s="2" t="n">
        <v>-4.09412</v>
      </c>
      <c r="F95" s="2" t="n">
        <v>-63.1441</v>
      </c>
      <c r="G95" s="3" t="n">
        <f aca="false">($G$5572/$N$5572)*N95</f>
        <v>90891.3820555284</v>
      </c>
      <c r="H95" s="0" t="n">
        <v>0</v>
      </c>
      <c r="J95" s="0" t="s">
        <v>114</v>
      </c>
      <c r="K95" s="0" t="n">
        <v>0</v>
      </c>
      <c r="L95" s="0" t="s">
        <v>114</v>
      </c>
      <c r="N95" s="0" t="n">
        <v>84272</v>
      </c>
    </row>
    <row r="96" customFormat="false" ht="12.8" hidden="false" customHeight="false" outlineLevel="0" collapsed="false">
      <c r="B96" s="0" t="n">
        <v>130130</v>
      </c>
      <c r="C96" s="0" t="n">
        <v>1</v>
      </c>
      <c r="D96" s="0" t="n">
        <v>13</v>
      </c>
      <c r="E96" s="2" t="n">
        <v>-3.83053</v>
      </c>
      <c r="F96" s="2" t="n">
        <v>-62.0658</v>
      </c>
      <c r="G96" s="3" t="n">
        <f aca="false">($G$5572/$N$5572)*N96</f>
        <v>30307.1937981815</v>
      </c>
      <c r="H96" s="0" t="n">
        <v>0</v>
      </c>
      <c r="J96" s="0" t="s">
        <v>115</v>
      </c>
      <c r="K96" s="0" t="n">
        <v>0</v>
      </c>
      <c r="L96" s="0" t="s">
        <v>115</v>
      </c>
      <c r="N96" s="0" t="n">
        <v>28100</v>
      </c>
    </row>
    <row r="97" customFormat="false" ht="12.8" hidden="false" customHeight="false" outlineLevel="0" collapsed="false">
      <c r="B97" s="0" t="n">
        <v>130140</v>
      </c>
      <c r="C97" s="0" t="n">
        <v>1</v>
      </c>
      <c r="D97" s="0" t="n">
        <v>13</v>
      </c>
      <c r="E97" s="2" t="n">
        <v>-6.65677</v>
      </c>
      <c r="F97" s="2" t="n">
        <v>-69.8662</v>
      </c>
      <c r="G97" s="3" t="n">
        <f aca="false">($G$5572/$N$5572)*N97</f>
        <v>37576.606118457</v>
      </c>
      <c r="H97" s="0" t="n">
        <v>0</v>
      </c>
      <c r="J97" s="0" t="s">
        <v>116</v>
      </c>
      <c r="K97" s="0" t="n">
        <v>0</v>
      </c>
      <c r="L97" s="0" t="s">
        <v>116</v>
      </c>
      <c r="N97" s="0" t="n">
        <v>34840</v>
      </c>
    </row>
    <row r="98" customFormat="false" ht="12.8" hidden="false" customHeight="false" outlineLevel="0" collapsed="false">
      <c r="B98" s="0" t="n">
        <v>130150</v>
      </c>
      <c r="C98" s="0" t="n">
        <v>1</v>
      </c>
      <c r="D98" s="0" t="n">
        <v>13</v>
      </c>
      <c r="E98" s="2" t="n">
        <v>-7.43789</v>
      </c>
      <c r="F98" s="2" t="n">
        <v>-70.0281</v>
      </c>
      <c r="G98" s="3" t="n">
        <f aca="false">($G$5572/$N$5572)*N98</f>
        <v>21212.878563083</v>
      </c>
      <c r="H98" s="0" t="n">
        <v>0</v>
      </c>
      <c r="J98" s="0" t="s">
        <v>117</v>
      </c>
      <c r="K98" s="0" t="n">
        <v>0</v>
      </c>
      <c r="L98" s="0" t="s">
        <v>117</v>
      </c>
      <c r="N98" s="0" t="n">
        <v>19668</v>
      </c>
    </row>
    <row r="99" customFormat="false" ht="12.8" hidden="false" customHeight="false" outlineLevel="0" collapsed="false">
      <c r="B99" s="0" t="n">
        <v>130160</v>
      </c>
      <c r="C99" s="0" t="n">
        <v>1</v>
      </c>
      <c r="D99" s="0" t="n">
        <v>13</v>
      </c>
      <c r="E99" s="2" t="n">
        <v>-2.52342</v>
      </c>
      <c r="F99" s="2" t="n">
        <v>-66.0942</v>
      </c>
      <c r="G99" s="3" t="n">
        <f aca="false">($G$5572/$N$5572)*N99</f>
        <v>19652.21986465</v>
      </c>
      <c r="H99" s="0" t="n">
        <v>0</v>
      </c>
      <c r="J99" s="0" t="s">
        <v>118</v>
      </c>
      <c r="K99" s="0" t="n">
        <v>0</v>
      </c>
      <c r="L99" s="0" t="s">
        <v>118</v>
      </c>
      <c r="N99" s="0" t="n">
        <v>18221</v>
      </c>
    </row>
    <row r="100" customFormat="false" ht="12.8" hidden="false" customHeight="false" outlineLevel="0" collapsed="false">
      <c r="B100" s="0" t="n">
        <v>130165</v>
      </c>
      <c r="C100" s="0" t="n">
        <v>1</v>
      </c>
      <c r="D100" s="0" t="n">
        <v>13</v>
      </c>
      <c r="E100" s="2" t="n">
        <v>-7.53797</v>
      </c>
      <c r="F100" s="2" t="n">
        <v>-72.5907</v>
      </c>
      <c r="G100" s="3" t="n">
        <f aca="false">($G$5572/$N$5572)*N100</f>
        <v>17705.4410459412</v>
      </c>
      <c r="H100" s="0" t="n">
        <v>0</v>
      </c>
      <c r="J100" s="0" t="s">
        <v>119</v>
      </c>
      <c r="K100" s="0" t="n">
        <v>0</v>
      </c>
      <c r="L100" s="0" t="s">
        <v>119</v>
      </c>
      <c r="N100" s="0" t="n">
        <v>16416</v>
      </c>
    </row>
    <row r="101" customFormat="false" ht="12.8" hidden="false" customHeight="false" outlineLevel="0" collapsed="false">
      <c r="B101" s="0" t="n">
        <v>130170</v>
      </c>
      <c r="C101" s="0" t="n">
        <v>1</v>
      </c>
      <c r="D101" s="0" t="n">
        <v>13</v>
      </c>
      <c r="E101" s="2" t="n">
        <v>-7.51171</v>
      </c>
      <c r="F101" s="2" t="n">
        <v>-63.0327</v>
      </c>
      <c r="G101" s="3" t="n">
        <f aca="false">($G$5572/$N$5572)*N101</f>
        <v>58242.6609357864</v>
      </c>
      <c r="H101" s="0" t="n">
        <v>0</v>
      </c>
      <c r="J101" s="0" t="s">
        <v>120</v>
      </c>
      <c r="K101" s="0" t="n">
        <v>0</v>
      </c>
      <c r="L101" s="0" t="s">
        <v>120</v>
      </c>
      <c r="N101" s="0" t="n">
        <v>54001</v>
      </c>
    </row>
    <row r="102" customFormat="false" ht="12.8" hidden="false" customHeight="false" outlineLevel="0" collapsed="false">
      <c r="B102" s="0" t="n">
        <v>130180</v>
      </c>
      <c r="C102" s="0" t="n">
        <v>1</v>
      </c>
      <c r="D102" s="0" t="n">
        <v>13</v>
      </c>
      <c r="E102" s="2" t="n">
        <v>-7.04791</v>
      </c>
      <c r="F102" s="2" t="n">
        <v>-71.6934</v>
      </c>
      <c r="G102" s="3" t="n">
        <f aca="false">($G$5572/$N$5572)*N102</f>
        <v>31205.6241339069</v>
      </c>
      <c r="H102" s="0" t="n">
        <v>0</v>
      </c>
      <c r="J102" s="0" t="s">
        <v>121</v>
      </c>
      <c r="K102" s="0" t="n">
        <v>0</v>
      </c>
      <c r="L102" s="0" t="s">
        <v>121</v>
      </c>
      <c r="N102" s="0" t="n">
        <v>28933</v>
      </c>
    </row>
    <row r="103" customFormat="false" ht="12.8" hidden="false" customHeight="false" outlineLevel="0" collapsed="false">
      <c r="B103" s="0" t="n">
        <v>130185</v>
      </c>
      <c r="C103" s="0" t="n">
        <v>1</v>
      </c>
      <c r="D103" s="0" t="n">
        <v>13</v>
      </c>
      <c r="E103" s="2" t="n">
        <v>-3.27479</v>
      </c>
      <c r="F103" s="2" t="n">
        <v>-60.19</v>
      </c>
      <c r="G103" s="3" t="n">
        <f aca="false">($G$5572/$N$5572)*N103</f>
        <v>51307.5984403306</v>
      </c>
      <c r="H103" s="0" t="n">
        <v>0</v>
      </c>
      <c r="J103" s="0" t="s">
        <v>122</v>
      </c>
      <c r="K103" s="0" t="n">
        <v>0</v>
      </c>
      <c r="L103" s="0" t="s">
        <v>122</v>
      </c>
      <c r="N103" s="0" t="n">
        <v>47571</v>
      </c>
    </row>
    <row r="104" customFormat="false" ht="12.8" hidden="false" customHeight="false" outlineLevel="0" collapsed="false">
      <c r="B104" s="0" t="n">
        <v>130190</v>
      </c>
      <c r="C104" s="0" t="n">
        <v>1</v>
      </c>
      <c r="D104" s="0" t="n">
        <v>13</v>
      </c>
      <c r="E104" s="2" t="n">
        <v>-3.13861</v>
      </c>
      <c r="F104" s="2" t="n">
        <v>-58.4449</v>
      </c>
      <c r="G104" s="3" t="n">
        <f aca="false">($G$5572/$N$5572)*N104</f>
        <v>107806.247547944</v>
      </c>
      <c r="H104" s="0" t="n">
        <v>0</v>
      </c>
      <c r="J104" s="0" t="s">
        <v>123</v>
      </c>
      <c r="K104" s="0" t="n">
        <v>0</v>
      </c>
      <c r="L104" s="0" t="s">
        <v>123</v>
      </c>
      <c r="N104" s="0" t="n">
        <v>99955</v>
      </c>
    </row>
    <row r="105" customFormat="false" ht="12.8" hidden="false" customHeight="false" outlineLevel="0" collapsed="false">
      <c r="B105" s="0" t="n">
        <v>130195</v>
      </c>
      <c r="C105" s="0" t="n">
        <v>1</v>
      </c>
      <c r="D105" s="0" t="n">
        <v>13</v>
      </c>
      <c r="E105" s="2" t="n">
        <v>-6.43852</v>
      </c>
      <c r="F105" s="2" t="n">
        <v>-68.2437</v>
      </c>
      <c r="G105" s="3" t="n">
        <f aca="false">($G$5572/$N$5572)*N105</f>
        <v>8507.5852199308</v>
      </c>
      <c r="H105" s="0" t="n">
        <v>0</v>
      </c>
      <c r="J105" s="0" t="s">
        <v>124</v>
      </c>
      <c r="K105" s="0" t="n">
        <v>0</v>
      </c>
      <c r="L105" s="0" t="s">
        <v>124</v>
      </c>
      <c r="N105" s="0" t="n">
        <v>7888</v>
      </c>
    </row>
    <row r="106" customFormat="false" ht="12.8" hidden="false" customHeight="false" outlineLevel="0" collapsed="false">
      <c r="B106" s="0" t="n">
        <v>130200</v>
      </c>
      <c r="C106" s="0" t="n">
        <v>1</v>
      </c>
      <c r="D106" s="0" t="n">
        <v>13</v>
      </c>
      <c r="E106" s="2" t="n">
        <v>-2.74081</v>
      </c>
      <c r="F106" s="2" t="n">
        <v>-58.0293</v>
      </c>
      <c r="G106" s="3" t="n">
        <f aca="false">($G$5572/$N$5572)*N106</f>
        <v>9775.95745860202</v>
      </c>
      <c r="H106" s="0" t="n">
        <v>0</v>
      </c>
      <c r="J106" s="0" t="s">
        <v>125</v>
      </c>
      <c r="K106" s="0" t="n">
        <v>0</v>
      </c>
      <c r="L106" s="0" t="s">
        <v>125</v>
      </c>
      <c r="N106" s="0" t="n">
        <v>9064</v>
      </c>
    </row>
    <row r="107" customFormat="false" ht="12.8" hidden="false" customHeight="false" outlineLevel="0" collapsed="false">
      <c r="B107" s="0" t="n">
        <v>130210</v>
      </c>
      <c r="C107" s="0" t="n">
        <v>1</v>
      </c>
      <c r="D107" s="0" t="n">
        <v>13</v>
      </c>
      <c r="E107" s="2" t="n">
        <v>-1.88237</v>
      </c>
      <c r="F107" s="2" t="n">
        <v>-66.9291</v>
      </c>
      <c r="G107" s="3" t="n">
        <f aca="false">($G$5572/$N$5572)*N107</f>
        <v>3521.45863882785</v>
      </c>
      <c r="H107" s="0" t="n">
        <v>0</v>
      </c>
      <c r="J107" s="0" t="s">
        <v>126</v>
      </c>
      <c r="K107" s="0" t="n">
        <v>0</v>
      </c>
      <c r="L107" s="0" t="s">
        <v>126</v>
      </c>
      <c r="N107" s="0" t="n">
        <v>3265</v>
      </c>
    </row>
    <row r="108" customFormat="false" ht="12.8" hidden="false" customHeight="false" outlineLevel="0" collapsed="false">
      <c r="B108" s="0" t="n">
        <v>130220</v>
      </c>
      <c r="C108" s="0" t="n">
        <v>1</v>
      </c>
      <c r="D108" s="0" t="n">
        <v>13</v>
      </c>
      <c r="E108" s="2" t="n">
        <v>-3.48438</v>
      </c>
      <c r="F108" s="2" t="n">
        <v>-66.0718</v>
      </c>
      <c r="G108" s="3" t="n">
        <f aca="false">($G$5572/$N$5572)*N108</f>
        <v>15436.1764284546</v>
      </c>
      <c r="H108" s="0" t="n">
        <v>1</v>
      </c>
      <c r="J108" s="0" t="s">
        <v>127</v>
      </c>
      <c r="K108" s="0" t="n">
        <v>1</v>
      </c>
      <c r="L108" s="0" t="s">
        <v>127</v>
      </c>
      <c r="N108" s="0" t="n">
        <v>14312</v>
      </c>
    </row>
    <row r="109" customFormat="false" ht="12.8" hidden="false" customHeight="false" outlineLevel="0" collapsed="false">
      <c r="B109" s="0" t="n">
        <v>130230</v>
      </c>
      <c r="C109" s="0" t="n">
        <v>1</v>
      </c>
      <c r="D109" s="0" t="n">
        <v>13</v>
      </c>
      <c r="E109" s="2" t="n">
        <v>-2.75814</v>
      </c>
      <c r="F109" s="2" t="n">
        <v>-66.7595</v>
      </c>
      <c r="G109" s="3" t="n">
        <f aca="false">($G$5572/$N$5572)*N109</f>
        <v>15911.8160179563</v>
      </c>
      <c r="H109" s="0" t="n">
        <v>0</v>
      </c>
      <c r="J109" s="0" t="s">
        <v>128</v>
      </c>
      <c r="K109" s="0" t="n">
        <v>0</v>
      </c>
      <c r="L109" s="0" t="s">
        <v>128</v>
      </c>
      <c r="N109" s="0" t="n">
        <v>14753</v>
      </c>
    </row>
    <row r="110" customFormat="false" ht="12.8" hidden="false" customHeight="false" outlineLevel="0" collapsed="false">
      <c r="B110" s="0" t="n">
        <v>130240</v>
      </c>
      <c r="C110" s="0" t="n">
        <v>1</v>
      </c>
      <c r="D110" s="0" t="n">
        <v>13</v>
      </c>
      <c r="E110" s="2" t="n">
        <v>-7.26413</v>
      </c>
      <c r="F110" s="2" t="n">
        <v>-64.7948</v>
      </c>
      <c r="G110" s="3" t="n">
        <f aca="false">($G$5572/$N$5572)*N110</f>
        <v>48798.8962063602</v>
      </c>
      <c r="H110" s="0" t="n">
        <v>0</v>
      </c>
      <c r="J110" s="0" t="s">
        <v>129</v>
      </c>
      <c r="K110" s="0" t="n">
        <v>0</v>
      </c>
      <c r="L110" s="0" t="s">
        <v>129</v>
      </c>
      <c r="N110" s="0" t="n">
        <v>45245</v>
      </c>
    </row>
    <row r="111" customFormat="false" ht="12.8" hidden="false" customHeight="false" outlineLevel="0" collapsed="false">
      <c r="B111" s="0" t="n">
        <v>130250</v>
      </c>
      <c r="C111" s="0" t="n">
        <v>1</v>
      </c>
      <c r="D111" s="0" t="n">
        <v>13</v>
      </c>
      <c r="E111" s="2" t="n">
        <v>-3.29066</v>
      </c>
      <c r="F111" s="2" t="n">
        <v>-60.6216</v>
      </c>
      <c r="G111" s="3" t="n">
        <f aca="false">($G$5572/$N$5572)*N111</f>
        <v>103795.128197929</v>
      </c>
      <c r="H111" s="0" t="n">
        <v>0</v>
      </c>
      <c r="J111" s="0" t="s">
        <v>130</v>
      </c>
      <c r="K111" s="0" t="n">
        <v>0</v>
      </c>
      <c r="L111" s="0" t="s">
        <v>130</v>
      </c>
      <c r="N111" s="0" t="n">
        <v>96236</v>
      </c>
    </row>
    <row r="112" customFormat="false" ht="12.8" hidden="false" customHeight="false" outlineLevel="0" collapsed="false">
      <c r="B112" s="0" t="n">
        <v>130255</v>
      </c>
      <c r="C112" s="0" t="n">
        <v>1</v>
      </c>
      <c r="D112" s="0" t="n">
        <v>13</v>
      </c>
      <c r="E112" s="2" t="n">
        <v>-3.44078</v>
      </c>
      <c r="F112" s="2" t="n">
        <v>-60.4612</v>
      </c>
      <c r="G112" s="3" t="n">
        <f aca="false">($G$5572/$N$5572)*N112</f>
        <v>33593.5290118134</v>
      </c>
      <c r="H112" s="0" t="n">
        <v>0</v>
      </c>
      <c r="J112" s="0" t="s">
        <v>131</v>
      </c>
      <c r="K112" s="0" t="n">
        <v>0</v>
      </c>
      <c r="L112" s="0" t="s">
        <v>131</v>
      </c>
      <c r="N112" s="0" t="n">
        <v>31147</v>
      </c>
    </row>
    <row r="113" customFormat="false" ht="12.8" hidden="false" customHeight="false" outlineLevel="0" collapsed="false">
      <c r="B113" s="0" t="n">
        <v>130260</v>
      </c>
      <c r="C113" s="0" t="n">
        <v>1</v>
      </c>
      <c r="D113" s="0" t="n">
        <v>13</v>
      </c>
      <c r="E113" s="2" t="n">
        <v>-3.11866</v>
      </c>
      <c r="F113" s="2" t="n">
        <v>-60.0212</v>
      </c>
      <c r="G113" s="3" t="n">
        <f aca="false">($G$5572/$N$5572)*N113</f>
        <v>2313963.95342155</v>
      </c>
      <c r="H113" s="0" t="n">
        <v>0</v>
      </c>
      <c r="J113" s="0" t="s">
        <v>132</v>
      </c>
      <c r="K113" s="0" t="n">
        <v>0</v>
      </c>
      <c r="L113" s="0" t="s">
        <v>132</v>
      </c>
      <c r="N113" s="0" t="n">
        <v>2145444</v>
      </c>
    </row>
    <row r="114" customFormat="false" ht="12.8" hidden="false" customHeight="false" outlineLevel="0" collapsed="false">
      <c r="B114" s="0" t="n">
        <v>130270</v>
      </c>
      <c r="C114" s="0" t="n">
        <v>1</v>
      </c>
      <c r="D114" s="0" t="n">
        <v>13</v>
      </c>
      <c r="E114" s="2" t="n">
        <v>-5.80462</v>
      </c>
      <c r="F114" s="2" t="n">
        <v>-61.2895</v>
      </c>
      <c r="G114" s="3" t="n">
        <f aca="false">($G$5572/$N$5572)*N114</f>
        <v>59219.8252625178</v>
      </c>
      <c r="H114" s="0" t="n">
        <v>0</v>
      </c>
      <c r="J114" s="0" t="s">
        <v>133</v>
      </c>
      <c r="K114" s="0" t="n">
        <v>0</v>
      </c>
      <c r="L114" s="0" t="s">
        <v>133</v>
      </c>
      <c r="N114" s="0" t="n">
        <v>54907</v>
      </c>
    </row>
    <row r="115" customFormat="false" ht="12.8" hidden="false" customHeight="false" outlineLevel="0" collapsed="false">
      <c r="B115" s="0" t="n">
        <v>130280</v>
      </c>
      <c r="C115" s="0" t="n">
        <v>1</v>
      </c>
      <c r="D115" s="0" t="n">
        <v>13</v>
      </c>
      <c r="E115" s="2" t="n">
        <v>-1.85313</v>
      </c>
      <c r="F115" s="2" t="n">
        <v>-65.573</v>
      </c>
      <c r="G115" s="3" t="n">
        <f aca="false">($G$5572/$N$5572)*N115</f>
        <v>19614.47069088</v>
      </c>
      <c r="H115" s="0" t="n">
        <v>0</v>
      </c>
      <c r="J115" s="0" t="s">
        <v>134</v>
      </c>
      <c r="K115" s="0" t="n">
        <v>0</v>
      </c>
      <c r="L115" s="0" t="s">
        <v>134</v>
      </c>
      <c r="N115" s="0" t="n">
        <v>18186</v>
      </c>
    </row>
    <row r="116" customFormat="false" ht="12.8" hidden="false" customHeight="false" outlineLevel="0" collapsed="false">
      <c r="B116" s="0" t="n">
        <v>130290</v>
      </c>
      <c r="C116" s="0" t="n">
        <v>1</v>
      </c>
      <c r="D116" s="0" t="n">
        <v>13</v>
      </c>
      <c r="E116" s="2" t="n">
        <v>-3.39289</v>
      </c>
      <c r="F116" s="2" t="n">
        <v>-57.7067</v>
      </c>
      <c r="G116" s="3" t="n">
        <f aca="false">($G$5572/$N$5572)*N116</f>
        <v>67684.2685695686</v>
      </c>
      <c r="H116" s="0" t="n">
        <v>0</v>
      </c>
      <c r="J116" s="0" t="s">
        <v>135</v>
      </c>
      <c r="K116" s="0" t="n">
        <v>0</v>
      </c>
      <c r="L116" s="0" t="s">
        <v>135</v>
      </c>
      <c r="N116" s="0" t="n">
        <v>62755</v>
      </c>
    </row>
    <row r="117" customFormat="false" ht="12.8" hidden="false" customHeight="false" outlineLevel="0" collapsed="false">
      <c r="B117" s="0" t="n">
        <v>130300</v>
      </c>
      <c r="C117" s="0" t="n">
        <v>1</v>
      </c>
      <c r="D117" s="0" t="n">
        <v>13</v>
      </c>
      <c r="E117" s="2" t="n">
        <v>-2.20793</v>
      </c>
      <c r="F117" s="2" t="n">
        <v>-56.7112</v>
      </c>
      <c r="G117" s="3" t="n">
        <f aca="false">($G$5572/$N$5572)*N117</f>
        <v>22540.5709319642</v>
      </c>
      <c r="H117" s="0" t="n">
        <v>0</v>
      </c>
      <c r="J117" s="0" t="s">
        <v>136</v>
      </c>
      <c r="K117" s="0" t="n">
        <v>0</v>
      </c>
      <c r="L117" s="0" t="s">
        <v>136</v>
      </c>
      <c r="N117" s="0" t="n">
        <v>20899</v>
      </c>
    </row>
    <row r="118" customFormat="false" ht="12.8" hidden="false" customHeight="false" outlineLevel="0" collapsed="false">
      <c r="B118" s="0" t="n">
        <v>130310</v>
      </c>
      <c r="C118" s="0" t="n">
        <v>1</v>
      </c>
      <c r="D118" s="0" t="n">
        <v>13</v>
      </c>
      <c r="E118" s="2" t="n">
        <v>-3.90037</v>
      </c>
      <c r="F118" s="2" t="n">
        <v>-59.094</v>
      </c>
      <c r="G118" s="3" t="n">
        <f aca="false">($G$5572/$N$5572)*N118</f>
        <v>39605.3545716378</v>
      </c>
      <c r="H118" s="0" t="n">
        <v>0</v>
      </c>
      <c r="J118" s="0" t="s">
        <v>137</v>
      </c>
      <c r="K118" s="0" t="n">
        <v>0</v>
      </c>
      <c r="L118" s="0" t="s">
        <v>137</v>
      </c>
      <c r="N118" s="0" t="n">
        <v>36721</v>
      </c>
    </row>
    <row r="119" customFormat="false" ht="12.8" hidden="false" customHeight="false" outlineLevel="0" collapsed="false">
      <c r="B119" s="0" t="n">
        <v>130320</v>
      </c>
      <c r="C119" s="0" t="n">
        <v>1</v>
      </c>
      <c r="D119" s="0" t="n">
        <v>13</v>
      </c>
      <c r="E119" s="2" t="n">
        <v>-2.63637</v>
      </c>
      <c r="F119" s="2" t="n">
        <v>-60.9434</v>
      </c>
      <c r="G119" s="3" t="n">
        <f aca="false">($G$5572/$N$5572)*N119</f>
        <v>20464.3663746155</v>
      </c>
      <c r="H119" s="0" t="n">
        <v>0</v>
      </c>
      <c r="J119" s="0" t="s">
        <v>138</v>
      </c>
      <c r="K119" s="0" t="n">
        <v>0</v>
      </c>
      <c r="L119" s="0" t="s">
        <v>138</v>
      </c>
      <c r="N119" s="0" t="n">
        <v>18974</v>
      </c>
    </row>
    <row r="120" customFormat="false" ht="12.8" hidden="false" customHeight="false" outlineLevel="0" collapsed="false">
      <c r="B120" s="0" t="n">
        <v>130330</v>
      </c>
      <c r="C120" s="0" t="n">
        <v>1</v>
      </c>
      <c r="D120" s="0" t="n">
        <v>13</v>
      </c>
      <c r="E120" s="2" t="n">
        <v>-5.12593</v>
      </c>
      <c r="F120" s="2" t="n">
        <v>-60.3732</v>
      </c>
      <c r="G120" s="3" t="n">
        <f aca="false">($G$5572/$N$5572)*N120</f>
        <v>27219.3113837973</v>
      </c>
      <c r="H120" s="0" t="n">
        <v>0</v>
      </c>
      <c r="J120" s="0" t="s">
        <v>139</v>
      </c>
      <c r="K120" s="0" t="n">
        <v>0</v>
      </c>
      <c r="L120" s="0" t="s">
        <v>139</v>
      </c>
      <c r="N120" s="0" t="n">
        <v>25237</v>
      </c>
    </row>
    <row r="121" customFormat="false" ht="12.8" hidden="false" customHeight="false" outlineLevel="0" collapsed="false">
      <c r="B121" s="0" t="n">
        <v>130340</v>
      </c>
      <c r="C121" s="0" t="n">
        <v>1</v>
      </c>
      <c r="D121" s="0" t="n">
        <v>13</v>
      </c>
      <c r="E121" s="2" t="n">
        <v>-2.63741</v>
      </c>
      <c r="F121" s="2" t="n">
        <v>-56.729</v>
      </c>
      <c r="G121" s="3" t="n">
        <f aca="false">($G$5572/$N$5572)*N121</f>
        <v>122057.099920021</v>
      </c>
      <c r="H121" s="0" t="n">
        <v>0</v>
      </c>
      <c r="J121" s="0" t="s">
        <v>140</v>
      </c>
      <c r="K121" s="0" t="n">
        <v>0</v>
      </c>
      <c r="L121" s="0" t="s">
        <v>140</v>
      </c>
      <c r="N121" s="0" t="n">
        <v>113168</v>
      </c>
    </row>
    <row r="122" customFormat="false" ht="12.8" hidden="false" customHeight="false" outlineLevel="0" collapsed="false">
      <c r="B122" s="0" t="n">
        <v>130350</v>
      </c>
      <c r="C122" s="0" t="n">
        <v>1</v>
      </c>
      <c r="D122" s="0" t="n">
        <v>13</v>
      </c>
      <c r="E122" s="2" t="n">
        <v>-7.71311</v>
      </c>
      <c r="F122" s="2" t="n">
        <v>-66.992</v>
      </c>
      <c r="G122" s="3" t="n">
        <f aca="false">($G$5572/$N$5572)*N122</f>
        <v>20847.2508514252</v>
      </c>
      <c r="H122" s="0" t="n">
        <v>0</v>
      </c>
      <c r="J122" s="0" t="s">
        <v>141</v>
      </c>
      <c r="K122" s="0" t="n">
        <v>0</v>
      </c>
      <c r="L122" s="0" t="s">
        <v>141</v>
      </c>
      <c r="N122" s="0" t="n">
        <v>19329</v>
      </c>
    </row>
    <row r="123" customFormat="false" ht="12.8" hidden="false" customHeight="false" outlineLevel="0" collapsed="false">
      <c r="B123" s="0" t="n">
        <v>130353</v>
      </c>
      <c r="C123" s="0" t="n">
        <v>1</v>
      </c>
      <c r="D123" s="0" t="n">
        <v>13</v>
      </c>
      <c r="E123" s="2" t="n">
        <v>-2.02981</v>
      </c>
      <c r="F123" s="2" t="n">
        <v>-60.0234</v>
      </c>
      <c r="G123" s="3" t="n">
        <f aca="false">($G$5572/$N$5572)*N123</f>
        <v>38128.8226033207</v>
      </c>
      <c r="H123" s="0" t="n">
        <v>0</v>
      </c>
      <c r="J123" s="0" t="s">
        <v>142</v>
      </c>
      <c r="K123" s="0" t="n">
        <v>0</v>
      </c>
      <c r="L123" s="0" t="s">
        <v>142</v>
      </c>
      <c r="N123" s="0" t="n">
        <v>35352</v>
      </c>
    </row>
    <row r="124" customFormat="false" ht="12.8" hidden="false" customHeight="false" outlineLevel="0" collapsed="false">
      <c r="B124" s="0" t="n">
        <v>130356</v>
      </c>
      <c r="C124" s="0" t="n">
        <v>1</v>
      </c>
      <c r="D124" s="0" t="n">
        <v>13</v>
      </c>
      <c r="E124" s="2" t="n">
        <v>-2.7045</v>
      </c>
      <c r="F124" s="2" t="n">
        <v>-59.6858</v>
      </c>
      <c r="G124" s="3" t="n">
        <f aca="false">($G$5572/$N$5572)*N124</f>
        <v>35135.8523972725</v>
      </c>
      <c r="H124" s="0" t="n">
        <v>0</v>
      </c>
      <c r="J124" s="0" t="s">
        <v>143</v>
      </c>
      <c r="K124" s="0" t="n">
        <v>0</v>
      </c>
      <c r="L124" s="0" t="s">
        <v>143</v>
      </c>
      <c r="N124" s="0" t="n">
        <v>32577</v>
      </c>
    </row>
    <row r="125" customFormat="false" ht="12.8" hidden="false" customHeight="false" outlineLevel="0" collapsed="false">
      <c r="B125" s="0" t="n">
        <v>130360</v>
      </c>
      <c r="C125" s="0" t="n">
        <v>1</v>
      </c>
      <c r="D125" s="0" t="n">
        <v>13</v>
      </c>
      <c r="E125" s="2" t="n">
        <v>-0.410824</v>
      </c>
      <c r="F125" s="2" t="n">
        <v>-65.0092</v>
      </c>
      <c r="G125" s="3" t="n">
        <f aca="false">($G$5572/$N$5572)*N125</f>
        <v>26355.3945783759</v>
      </c>
      <c r="H125" s="0" t="n">
        <v>0</v>
      </c>
      <c r="J125" s="0" t="s">
        <v>144</v>
      </c>
      <c r="K125" s="0" t="n">
        <v>0</v>
      </c>
      <c r="L125" s="0" t="s">
        <v>144</v>
      </c>
      <c r="N125" s="0" t="n">
        <v>24436</v>
      </c>
    </row>
    <row r="126" customFormat="false" ht="12.8" hidden="false" customHeight="false" outlineLevel="0" collapsed="false">
      <c r="B126" s="0" t="n">
        <v>130370</v>
      </c>
      <c r="C126" s="0" t="n">
        <v>1</v>
      </c>
      <c r="D126" s="0" t="n">
        <v>13</v>
      </c>
      <c r="E126" s="2" t="n">
        <v>-3.09544</v>
      </c>
      <c r="F126" s="2" t="n">
        <v>-67.9463</v>
      </c>
      <c r="G126" s="3" t="n">
        <f aca="false">($G$5572/$N$5572)*N126</f>
        <v>23691.3814580375</v>
      </c>
      <c r="H126" s="0" t="n">
        <v>0</v>
      </c>
      <c r="J126" s="0" t="s">
        <v>145</v>
      </c>
      <c r="K126" s="0" t="n">
        <v>0</v>
      </c>
      <c r="L126" s="0" t="s">
        <v>145</v>
      </c>
      <c r="N126" s="0" t="n">
        <v>21966</v>
      </c>
    </row>
    <row r="127" customFormat="false" ht="12.8" hidden="false" customHeight="false" outlineLevel="0" collapsed="false">
      <c r="B127" s="0" t="n">
        <v>130380</v>
      </c>
      <c r="C127" s="0" t="n">
        <v>1</v>
      </c>
      <c r="D127" s="0" t="n">
        <v>13</v>
      </c>
      <c r="E127" s="2" t="n">
        <v>-0.11909</v>
      </c>
      <c r="F127" s="2" t="n">
        <v>-67.084</v>
      </c>
      <c r="G127" s="3" t="n">
        <f aca="false">($G$5572/$N$5572)*N127</f>
        <v>48336.1991907224</v>
      </c>
      <c r="H127" s="0" t="n">
        <v>0</v>
      </c>
      <c r="J127" s="0" t="s">
        <v>146</v>
      </c>
      <c r="K127" s="0" t="n">
        <v>0</v>
      </c>
      <c r="L127" s="0" t="s">
        <v>146</v>
      </c>
      <c r="N127" s="0" t="n">
        <v>44816</v>
      </c>
    </row>
    <row r="128" customFormat="false" ht="12.8" hidden="false" customHeight="false" outlineLevel="0" collapsed="false">
      <c r="B128" s="0" t="n">
        <v>130390</v>
      </c>
      <c r="C128" s="0" t="n">
        <v>1</v>
      </c>
      <c r="D128" s="0" t="n">
        <v>13</v>
      </c>
      <c r="E128" s="2" t="n">
        <v>-3.47292</v>
      </c>
      <c r="F128" s="2" t="n">
        <v>-68.9646</v>
      </c>
      <c r="G128" s="3" t="n">
        <f aca="false">($G$5572/$N$5572)*N128</f>
        <v>41540.2693643046</v>
      </c>
      <c r="H128" s="0" t="n">
        <v>0</v>
      </c>
      <c r="J128" s="0" t="s">
        <v>147</v>
      </c>
      <c r="K128" s="0" t="n">
        <v>0</v>
      </c>
      <c r="L128" s="0" t="s">
        <v>147</v>
      </c>
      <c r="N128" s="0" t="n">
        <v>38515</v>
      </c>
    </row>
    <row r="129" customFormat="false" ht="12.8" hidden="false" customHeight="false" outlineLevel="0" collapsed="false">
      <c r="B129" s="0" t="n">
        <v>130395</v>
      </c>
      <c r="C129" s="0" t="n">
        <v>1</v>
      </c>
      <c r="D129" s="0" t="n">
        <v>13</v>
      </c>
      <c r="E129" s="2" t="n">
        <v>-2.55915</v>
      </c>
      <c r="F129" s="2" t="n">
        <v>-57.8731</v>
      </c>
      <c r="G129" s="3" t="n">
        <f aca="false">($G$5572/$N$5572)*N129</f>
        <v>14759.926944061</v>
      </c>
      <c r="H129" s="0" t="n">
        <v>0</v>
      </c>
      <c r="J129" s="0" t="s">
        <v>148</v>
      </c>
      <c r="K129" s="0" t="n">
        <v>0</v>
      </c>
      <c r="L129" s="0" t="s">
        <v>148</v>
      </c>
      <c r="N129" s="0" t="n">
        <v>13685</v>
      </c>
    </row>
    <row r="130" customFormat="false" ht="12.8" hidden="false" customHeight="false" outlineLevel="0" collapsed="false">
      <c r="B130" s="0" t="n">
        <v>130400</v>
      </c>
      <c r="C130" s="0" t="n">
        <v>1</v>
      </c>
      <c r="D130" s="0" t="n">
        <v>13</v>
      </c>
      <c r="E130" s="2" t="n">
        <v>-2.81748</v>
      </c>
      <c r="F130" s="2" t="n">
        <v>-58.248</v>
      </c>
      <c r="G130" s="3" t="n">
        <f aca="false">($G$5572/$N$5572)*N130</f>
        <v>9825.57065841399</v>
      </c>
      <c r="H130" s="0" t="n">
        <v>0</v>
      </c>
      <c r="J130" s="0" t="s">
        <v>149</v>
      </c>
      <c r="K130" s="0" t="n">
        <v>0</v>
      </c>
      <c r="L130" s="0" t="s">
        <v>149</v>
      </c>
      <c r="N130" s="0" t="n">
        <v>9110</v>
      </c>
    </row>
    <row r="131" customFormat="false" ht="12.8" hidden="false" customHeight="false" outlineLevel="0" collapsed="false">
      <c r="B131" s="0" t="n">
        <v>130406</v>
      </c>
      <c r="C131" s="0" t="n">
        <v>1</v>
      </c>
      <c r="D131" s="0" t="n">
        <v>13</v>
      </c>
      <c r="E131" s="2" t="n">
        <v>-4.2416</v>
      </c>
      <c r="F131" s="2" t="n">
        <v>-69.9383</v>
      </c>
      <c r="G131" s="3" t="n">
        <f aca="false">($G$5572/$N$5572)*N131</f>
        <v>69553.3919450935</v>
      </c>
      <c r="H131" s="0" t="n">
        <v>0</v>
      </c>
      <c r="J131" s="0" t="s">
        <v>150</v>
      </c>
      <c r="K131" s="0" t="n">
        <v>0</v>
      </c>
      <c r="L131" s="0" t="s">
        <v>150</v>
      </c>
      <c r="N131" s="0" t="n">
        <v>64488</v>
      </c>
    </row>
    <row r="132" customFormat="false" ht="12.8" hidden="false" customHeight="false" outlineLevel="0" collapsed="false">
      <c r="B132" s="0" t="n">
        <v>130410</v>
      </c>
      <c r="C132" s="0" t="n">
        <v>1</v>
      </c>
      <c r="D132" s="0" t="n">
        <v>13</v>
      </c>
      <c r="E132" s="2" t="n">
        <v>-5.62085</v>
      </c>
      <c r="F132" s="2" t="n">
        <v>-63.1808</v>
      </c>
      <c r="G132" s="3" t="n">
        <f aca="false">($G$5572/$N$5572)*N132</f>
        <v>18657.7987727666</v>
      </c>
      <c r="H132" s="0" t="n">
        <v>0</v>
      </c>
      <c r="J132" s="0" t="s">
        <v>151</v>
      </c>
      <c r="K132" s="0" t="n">
        <v>0</v>
      </c>
      <c r="L132" s="0" t="s">
        <v>151</v>
      </c>
      <c r="N132" s="0" t="n">
        <v>17299</v>
      </c>
    </row>
    <row r="133" customFormat="false" ht="12.8" hidden="false" customHeight="false" outlineLevel="0" collapsed="false">
      <c r="B133" s="0" t="n">
        <v>130420</v>
      </c>
      <c r="C133" s="0" t="n">
        <v>1</v>
      </c>
      <c r="D133" s="0" t="n">
        <v>13</v>
      </c>
      <c r="E133" s="2" t="n">
        <v>-3.36822</v>
      </c>
      <c r="F133" s="2" t="n">
        <v>-64.7193</v>
      </c>
      <c r="G133" s="3" t="n">
        <f aca="false">($G$5572/$N$5572)*N133</f>
        <v>64878.9656845483</v>
      </c>
      <c r="H133" s="0" t="n">
        <v>0</v>
      </c>
      <c r="J133" s="0" t="s">
        <v>152</v>
      </c>
      <c r="K133" s="0" t="n">
        <v>0</v>
      </c>
      <c r="L133" s="0" t="s">
        <v>152</v>
      </c>
      <c r="N133" s="0" t="n">
        <v>60154</v>
      </c>
    </row>
    <row r="134" customFormat="false" ht="12.8" hidden="false" customHeight="false" outlineLevel="0" collapsed="false">
      <c r="B134" s="0" t="n">
        <v>130423</v>
      </c>
      <c r="C134" s="0" t="n">
        <v>1</v>
      </c>
      <c r="D134" s="0" t="n">
        <v>13</v>
      </c>
      <c r="E134" s="2" t="n">
        <v>-2.86582</v>
      </c>
      <c r="F134" s="2" t="n">
        <v>-67.7919</v>
      </c>
      <c r="G134" s="3" t="n">
        <f aca="false">($G$5572/$N$5572)*N134</f>
        <v>20071.7749674077</v>
      </c>
      <c r="H134" s="0" t="n">
        <v>0</v>
      </c>
      <c r="J134" s="0" t="s">
        <v>153</v>
      </c>
      <c r="K134" s="0" t="n">
        <v>0</v>
      </c>
      <c r="L134" s="0" t="s">
        <v>153</v>
      </c>
      <c r="N134" s="0" t="n">
        <v>18610</v>
      </c>
    </row>
    <row r="135" customFormat="false" ht="12.8" hidden="false" customHeight="false" outlineLevel="0" collapsed="false">
      <c r="B135" s="0" t="n">
        <v>130426</v>
      </c>
      <c r="C135" s="0" t="n">
        <v>1</v>
      </c>
      <c r="D135" s="0" t="n">
        <v>13</v>
      </c>
      <c r="E135" s="2" t="n">
        <v>-2.99609</v>
      </c>
      <c r="F135" s="2" t="n">
        <v>-65.1133</v>
      </c>
      <c r="G135" s="3" t="n">
        <f aca="false">($G$5572/$N$5572)*N135</f>
        <v>14438.5196931052</v>
      </c>
      <c r="H135" s="0" t="n">
        <v>1</v>
      </c>
      <c r="J135" s="0" t="s">
        <v>154</v>
      </c>
      <c r="K135" s="0" t="n">
        <v>1</v>
      </c>
      <c r="L135" s="0" t="s">
        <v>154</v>
      </c>
      <c r="N135" s="0" t="n">
        <v>13387</v>
      </c>
    </row>
    <row r="136" customFormat="false" ht="12.8" hidden="false" customHeight="false" outlineLevel="0" collapsed="false">
      <c r="B136" s="0" t="n">
        <v>130430</v>
      </c>
      <c r="C136" s="0" t="n">
        <v>1</v>
      </c>
      <c r="D136" s="0" t="n">
        <v>13</v>
      </c>
      <c r="E136" s="2" t="n">
        <v>-2.52936</v>
      </c>
      <c r="F136" s="2" t="n">
        <v>-57.7538</v>
      </c>
      <c r="G136" s="3" t="n">
        <f aca="false">($G$5572/$N$5572)*N136</f>
        <v>17669.8489678152</v>
      </c>
      <c r="H136" s="0" t="n">
        <v>0</v>
      </c>
      <c r="J136" s="0" t="s">
        <v>155</v>
      </c>
      <c r="K136" s="0" t="n">
        <v>0</v>
      </c>
      <c r="L136" s="0" t="s">
        <v>155</v>
      </c>
      <c r="N136" s="0" t="n">
        <v>16383</v>
      </c>
    </row>
    <row r="137" customFormat="false" ht="12.8" hidden="false" customHeight="false" outlineLevel="0" collapsed="false">
      <c r="B137" s="0" t="n">
        <v>130440</v>
      </c>
      <c r="C137" s="0" t="n">
        <v>1</v>
      </c>
      <c r="D137" s="0" t="n">
        <v>13</v>
      </c>
      <c r="E137" s="2" t="n">
        <v>-3.12841</v>
      </c>
      <c r="F137" s="2" t="n">
        <v>-58.1496</v>
      </c>
      <c r="G137" s="3" t="n">
        <f aca="false">($G$5572/$N$5572)*N137</f>
        <v>24307.2322643991</v>
      </c>
      <c r="H137" s="0" t="n">
        <v>0</v>
      </c>
      <c r="J137" s="0" t="s">
        <v>156</v>
      </c>
      <c r="K137" s="0" t="n">
        <v>0</v>
      </c>
      <c r="L137" s="0" t="s">
        <v>156</v>
      </c>
      <c r="N137" s="0" t="n">
        <v>22537</v>
      </c>
    </row>
    <row r="138" customFormat="false" ht="12.8" hidden="false" customHeight="false" outlineLevel="0" collapsed="false">
      <c r="B138" s="0" t="n">
        <v>140002</v>
      </c>
      <c r="C138" s="0" t="n">
        <v>1</v>
      </c>
      <c r="D138" s="0" t="n">
        <v>14</v>
      </c>
      <c r="E138" s="2" t="n">
        <v>3.64571</v>
      </c>
      <c r="F138" s="2" t="n">
        <v>-61.3692</v>
      </c>
      <c r="G138" s="3" t="n">
        <f aca="false">($G$5572/$N$5572)*N138</f>
        <v>13367.5217058598</v>
      </c>
      <c r="H138" s="0" t="n">
        <v>1</v>
      </c>
      <c r="J138" s="0" t="s">
        <v>157</v>
      </c>
      <c r="K138" s="0" t="n">
        <v>1</v>
      </c>
      <c r="L138" s="0" t="s">
        <v>157</v>
      </c>
      <c r="N138" s="0" t="n">
        <v>12394</v>
      </c>
    </row>
    <row r="139" customFormat="false" ht="12.8" hidden="false" customHeight="false" outlineLevel="0" collapsed="false">
      <c r="B139" s="0" t="n">
        <v>140005</v>
      </c>
      <c r="C139" s="0" t="n">
        <v>1</v>
      </c>
      <c r="D139" s="0" t="n">
        <v>14</v>
      </c>
      <c r="E139" s="2" t="n">
        <v>2.98858</v>
      </c>
      <c r="F139" s="2" t="n">
        <v>-61.3072</v>
      </c>
      <c r="G139" s="3" t="n">
        <f aca="false">($G$5572/$N$5572)*N139</f>
        <v>16866.3308404257</v>
      </c>
      <c r="H139" s="0" t="n">
        <v>0</v>
      </c>
      <c r="J139" s="0" t="s">
        <v>158</v>
      </c>
      <c r="K139" s="0" t="n">
        <v>0</v>
      </c>
      <c r="L139" s="0" t="s">
        <v>158</v>
      </c>
      <c r="N139" s="0" t="n">
        <v>15638</v>
      </c>
    </row>
    <row r="140" customFormat="false" ht="12.8" hidden="false" customHeight="false" outlineLevel="0" collapsed="false">
      <c r="B140" s="0" t="n">
        <v>140010</v>
      </c>
      <c r="C140" s="0" t="n">
        <v>1</v>
      </c>
      <c r="D140" s="0" t="n">
        <v>14</v>
      </c>
      <c r="E140" s="2" t="n">
        <v>2.82384</v>
      </c>
      <c r="F140" s="2" t="n">
        <v>-60.6753</v>
      </c>
      <c r="G140" s="3" t="n">
        <f aca="false">($G$5572/$N$5572)*N140</f>
        <v>404858.81013518</v>
      </c>
      <c r="H140" s="0" t="n">
        <v>0</v>
      </c>
      <c r="J140" s="0" t="s">
        <v>159</v>
      </c>
      <c r="K140" s="0" t="n">
        <v>0</v>
      </c>
      <c r="L140" s="0" t="s">
        <v>159</v>
      </c>
      <c r="N140" s="0" t="n">
        <v>375374</v>
      </c>
    </row>
    <row r="141" customFormat="false" ht="12.8" hidden="false" customHeight="false" outlineLevel="0" collapsed="false">
      <c r="B141" s="0" t="n">
        <v>140015</v>
      </c>
      <c r="C141" s="0" t="n">
        <v>1</v>
      </c>
      <c r="D141" s="0" t="n">
        <v>14</v>
      </c>
      <c r="E141" s="2" t="n">
        <v>3.36161</v>
      </c>
      <c r="F141" s="2" t="n">
        <v>-59.8333</v>
      </c>
      <c r="G141" s="3" t="n">
        <f aca="false">($G$5572/$N$5572)*N141</f>
        <v>13219.7606542459</v>
      </c>
      <c r="H141" s="0" t="n">
        <v>0</v>
      </c>
      <c r="J141" s="0" t="s">
        <v>160</v>
      </c>
      <c r="K141" s="0" t="n">
        <v>0</v>
      </c>
      <c r="L141" s="0" t="s">
        <v>160</v>
      </c>
      <c r="N141" s="0" t="n">
        <v>12257</v>
      </c>
    </row>
    <row r="142" customFormat="false" ht="12.8" hidden="false" customHeight="false" outlineLevel="0" collapsed="false">
      <c r="B142" s="0" t="n">
        <v>140017</v>
      </c>
      <c r="C142" s="0" t="n">
        <v>1</v>
      </c>
      <c r="D142" s="0" t="n">
        <v>14</v>
      </c>
      <c r="E142" s="2" t="n">
        <v>2.60994</v>
      </c>
      <c r="F142" s="2" t="n">
        <v>-60.6058</v>
      </c>
      <c r="G142" s="3" t="n">
        <f aca="false">($G$5572/$N$5572)*N142</f>
        <v>19271.4924834842</v>
      </c>
      <c r="H142" s="0" t="n">
        <v>1</v>
      </c>
      <c r="J142" s="0" t="s">
        <v>161</v>
      </c>
      <c r="K142" s="0" t="n">
        <v>1</v>
      </c>
      <c r="L142" s="0" t="s">
        <v>161</v>
      </c>
      <c r="N142" s="0" t="n">
        <v>17868</v>
      </c>
    </row>
    <row r="143" customFormat="false" ht="12.8" hidden="false" customHeight="false" outlineLevel="0" collapsed="false">
      <c r="B143" s="0" t="n">
        <v>140020</v>
      </c>
      <c r="C143" s="0" t="n">
        <v>1</v>
      </c>
      <c r="D143" s="0" t="n">
        <v>14</v>
      </c>
      <c r="E143" s="2" t="n">
        <v>1.82766</v>
      </c>
      <c r="F143" s="2" t="n">
        <v>-61.1304</v>
      </c>
      <c r="G143" s="3" t="n">
        <f aca="false">($G$5572/$N$5572)*N143</f>
        <v>23257.8052335938</v>
      </c>
      <c r="H143" s="0" t="n">
        <v>1</v>
      </c>
      <c r="J143" s="0" t="s">
        <v>162</v>
      </c>
      <c r="K143" s="0" t="n">
        <v>1</v>
      </c>
      <c r="L143" s="0" t="s">
        <v>162</v>
      </c>
      <c r="N143" s="0" t="n">
        <v>21564</v>
      </c>
    </row>
    <row r="144" customFormat="false" ht="12.8" hidden="false" customHeight="false" outlineLevel="0" collapsed="false">
      <c r="B144" s="0" t="n">
        <v>140023</v>
      </c>
      <c r="C144" s="0" t="n">
        <v>1</v>
      </c>
      <c r="D144" s="0" t="n">
        <v>14</v>
      </c>
      <c r="E144" s="2" t="n">
        <v>0.884203</v>
      </c>
      <c r="F144" s="2" t="n">
        <v>-59.6959</v>
      </c>
      <c r="G144" s="3" t="n">
        <f aca="false">($G$5572/$N$5572)*N144</f>
        <v>10731.5508288934</v>
      </c>
      <c r="H144" s="0" t="n">
        <v>1</v>
      </c>
      <c r="J144" s="0" t="s">
        <v>163</v>
      </c>
      <c r="K144" s="0" t="n">
        <v>1</v>
      </c>
      <c r="L144" s="0" t="s">
        <v>163</v>
      </c>
      <c r="N144" s="0" t="n">
        <v>9950</v>
      </c>
    </row>
    <row r="145" customFormat="false" ht="12.8" hidden="false" customHeight="false" outlineLevel="0" collapsed="false">
      <c r="B145" s="0" t="n">
        <v>140028</v>
      </c>
      <c r="C145" s="0" t="n">
        <v>1</v>
      </c>
      <c r="D145" s="0" t="n">
        <v>14</v>
      </c>
      <c r="E145" s="2" t="n">
        <v>2.18305</v>
      </c>
      <c r="F145" s="2" t="n">
        <v>-61.0415</v>
      </c>
      <c r="G145" s="3" t="n">
        <f aca="false">($G$5572/$N$5572)*N145</f>
        <v>12511.1547351923</v>
      </c>
      <c r="H145" s="0" t="n">
        <v>1</v>
      </c>
      <c r="J145" s="0" t="s">
        <v>164</v>
      </c>
      <c r="K145" s="0" t="n">
        <v>1</v>
      </c>
      <c r="L145" s="0" t="s">
        <v>164</v>
      </c>
      <c r="N145" s="0" t="n">
        <v>11600</v>
      </c>
    </row>
    <row r="146" customFormat="false" ht="12.8" hidden="false" customHeight="false" outlineLevel="0" collapsed="false">
      <c r="B146" s="0" t="n">
        <v>140030</v>
      </c>
      <c r="C146" s="0" t="n">
        <v>1</v>
      </c>
      <c r="D146" s="0" t="n">
        <v>14</v>
      </c>
      <c r="E146" s="2" t="n">
        <v>2.43998</v>
      </c>
      <c r="F146" s="2" t="n">
        <v>-60.9096</v>
      </c>
      <c r="G146" s="3" t="n">
        <f aca="false">($G$5572/$N$5572)*N146</f>
        <v>18904.7862240044</v>
      </c>
      <c r="H146" s="0" t="n">
        <v>0</v>
      </c>
      <c r="J146" s="0" t="s">
        <v>165</v>
      </c>
      <c r="K146" s="0" t="n">
        <v>0</v>
      </c>
      <c r="L146" s="0" t="s">
        <v>165</v>
      </c>
      <c r="N146" s="0" t="n">
        <v>17528</v>
      </c>
    </row>
    <row r="147" customFormat="false" ht="12.8" hidden="false" customHeight="false" outlineLevel="0" collapsed="false">
      <c r="B147" s="0" t="n">
        <v>140040</v>
      </c>
      <c r="C147" s="0" t="n">
        <v>1</v>
      </c>
      <c r="D147" s="0" t="n">
        <v>14</v>
      </c>
      <c r="E147" s="2" t="n">
        <v>3.8853</v>
      </c>
      <c r="F147" s="2" t="n">
        <v>-59.6204</v>
      </c>
      <c r="G147" s="3" t="n">
        <f aca="false">($G$5572/$N$5572)*N147</f>
        <v>11912.5606939827</v>
      </c>
      <c r="H147" s="0" t="n">
        <v>1</v>
      </c>
      <c r="J147" s="0" t="s">
        <v>166</v>
      </c>
      <c r="K147" s="0" t="n">
        <v>1</v>
      </c>
      <c r="L147" s="0" t="s">
        <v>166</v>
      </c>
      <c r="N147" s="0" t="n">
        <v>11045</v>
      </c>
    </row>
    <row r="148" customFormat="false" ht="12.8" hidden="false" customHeight="false" outlineLevel="0" collapsed="false">
      <c r="B148" s="0" t="n">
        <v>140045</v>
      </c>
      <c r="C148" s="0" t="n">
        <v>1</v>
      </c>
      <c r="D148" s="0" t="n">
        <v>14</v>
      </c>
      <c r="E148" s="2" t="n">
        <v>4.4799</v>
      </c>
      <c r="F148" s="2" t="n">
        <v>-61.1477</v>
      </c>
      <c r="G148" s="3" t="n">
        <f aca="false">($G$5572/$N$5572)*N148</f>
        <v>16803.7750667497</v>
      </c>
      <c r="H148" s="0" t="n">
        <v>0</v>
      </c>
      <c r="J148" s="0" t="s">
        <v>167</v>
      </c>
      <c r="K148" s="0" t="n">
        <v>0</v>
      </c>
      <c r="L148" s="0" t="s">
        <v>167</v>
      </c>
      <c r="N148" s="0" t="n">
        <v>15580</v>
      </c>
    </row>
    <row r="149" customFormat="false" ht="12.8" hidden="false" customHeight="false" outlineLevel="0" collapsed="false">
      <c r="B149" s="0" t="n">
        <v>140047</v>
      </c>
      <c r="C149" s="0" t="n">
        <v>1</v>
      </c>
      <c r="D149" s="0" t="n">
        <v>14</v>
      </c>
      <c r="E149" s="2" t="n">
        <v>0.939956</v>
      </c>
      <c r="F149" s="2" t="n">
        <v>-60.4389</v>
      </c>
      <c r="G149" s="3" t="n">
        <f aca="false">($G$5572/$N$5572)*N149</f>
        <v>31852.7528271065</v>
      </c>
      <c r="H149" s="0" t="n">
        <v>0</v>
      </c>
      <c r="J149" s="0" t="s">
        <v>168</v>
      </c>
      <c r="K149" s="0" t="n">
        <v>0</v>
      </c>
      <c r="L149" s="0" t="s">
        <v>168</v>
      </c>
      <c r="N149" s="0" t="n">
        <v>29533</v>
      </c>
    </row>
    <row r="150" customFormat="false" ht="12.8" hidden="false" customHeight="false" outlineLevel="0" collapsed="false">
      <c r="B150" s="0" t="n">
        <v>140050</v>
      </c>
      <c r="C150" s="0" t="n">
        <v>1</v>
      </c>
      <c r="D150" s="0" t="n">
        <v>14</v>
      </c>
      <c r="E150" s="2" t="n">
        <v>0.951659</v>
      </c>
      <c r="F150" s="2" t="n">
        <v>-59.9133</v>
      </c>
      <c r="G150" s="3" t="n">
        <f aca="false">($G$5572/$N$5572)*N150</f>
        <v>8684.46706273869</v>
      </c>
      <c r="H150" s="0" t="n">
        <v>1</v>
      </c>
      <c r="J150" s="0" t="s">
        <v>169</v>
      </c>
      <c r="K150" s="0" t="n">
        <v>1</v>
      </c>
      <c r="L150" s="0" t="s">
        <v>169</v>
      </c>
      <c r="N150" s="0" t="n">
        <v>8052</v>
      </c>
    </row>
    <row r="151" customFormat="false" ht="12.8" hidden="false" customHeight="false" outlineLevel="0" collapsed="false">
      <c r="B151" s="0" t="n">
        <v>140060</v>
      </c>
      <c r="C151" s="0" t="n">
        <v>1</v>
      </c>
      <c r="D151" s="0" t="n">
        <v>14</v>
      </c>
      <c r="E151" s="2" t="n">
        <v>1.01019</v>
      </c>
      <c r="F151" s="2" t="n">
        <v>-60.0419</v>
      </c>
      <c r="G151" s="3" t="n">
        <f aca="false">($G$5572/$N$5572)*N151</f>
        <v>8477.38588091482</v>
      </c>
      <c r="H151" s="0" t="n">
        <v>0</v>
      </c>
      <c r="J151" s="0" t="s">
        <v>170</v>
      </c>
      <c r="K151" s="0" t="n">
        <v>0</v>
      </c>
      <c r="L151" s="0" t="s">
        <v>170</v>
      </c>
      <c r="N151" s="0" t="n">
        <v>7860</v>
      </c>
    </row>
    <row r="152" customFormat="false" ht="12.8" hidden="false" customHeight="false" outlineLevel="0" collapsed="false">
      <c r="B152" s="0" t="n">
        <v>140070</v>
      </c>
      <c r="C152" s="0" t="n">
        <v>1</v>
      </c>
      <c r="D152" s="0" t="n">
        <v>14</v>
      </c>
      <c r="E152" s="2" t="n">
        <v>4.60314</v>
      </c>
      <c r="F152" s="2" t="n">
        <v>-60.1815</v>
      </c>
      <c r="G152" s="3" t="n">
        <f aca="false">($G$5572/$N$5572)*N152</f>
        <v>11136.0062621432</v>
      </c>
      <c r="H152" s="0" t="n">
        <v>1</v>
      </c>
      <c r="J152" s="0" t="s">
        <v>171</v>
      </c>
      <c r="K152" s="0" t="n">
        <v>1</v>
      </c>
      <c r="L152" s="0" t="s">
        <v>171</v>
      </c>
      <c r="N152" s="0" t="n">
        <v>10325</v>
      </c>
    </row>
    <row r="153" customFormat="false" ht="12.8" hidden="false" customHeight="false" outlineLevel="0" collapsed="false">
      <c r="B153" s="0" t="n">
        <v>150010</v>
      </c>
      <c r="C153" s="0" t="n">
        <v>1</v>
      </c>
      <c r="D153" s="0" t="n">
        <v>15</v>
      </c>
      <c r="E153" s="2" t="n">
        <v>-1.72183</v>
      </c>
      <c r="F153" s="2" t="n">
        <v>-48.8788</v>
      </c>
      <c r="G153" s="3" t="n">
        <f aca="false">($G$5572/$N$5572)*N153</f>
        <v>168568.396195921</v>
      </c>
      <c r="H153" s="0" t="n">
        <v>0</v>
      </c>
      <c r="J153" s="0" t="s">
        <v>172</v>
      </c>
      <c r="K153" s="0" t="n">
        <v>0</v>
      </c>
      <c r="L153" s="0" t="s">
        <v>172</v>
      </c>
      <c r="N153" s="0" t="n">
        <v>156292</v>
      </c>
    </row>
    <row r="154" customFormat="false" ht="12.8" hidden="false" customHeight="false" outlineLevel="0" collapsed="false">
      <c r="B154" s="0" t="n">
        <v>150013</v>
      </c>
      <c r="C154" s="0" t="n">
        <v>1</v>
      </c>
      <c r="D154" s="0" t="n">
        <v>15</v>
      </c>
      <c r="E154" s="2" t="n">
        <v>-4.95333</v>
      </c>
      <c r="F154" s="2" t="n">
        <v>-48.3933</v>
      </c>
      <c r="G154" s="3" t="n">
        <f aca="false">($G$5572/$N$5572)*N154</f>
        <v>7961.84002199913</v>
      </c>
      <c r="H154" s="0" t="n">
        <v>0</v>
      </c>
      <c r="J154" s="0" t="s">
        <v>173</v>
      </c>
      <c r="K154" s="0" t="n">
        <v>0</v>
      </c>
      <c r="L154" s="0" t="s">
        <v>173</v>
      </c>
      <c r="N154" s="0" t="n">
        <v>7382</v>
      </c>
    </row>
    <row r="155" customFormat="false" ht="12.8" hidden="false" customHeight="false" outlineLevel="0" collapsed="false">
      <c r="B155" s="0" t="n">
        <v>150020</v>
      </c>
      <c r="C155" s="0" t="n">
        <v>1</v>
      </c>
      <c r="D155" s="0" t="n">
        <v>15</v>
      </c>
      <c r="E155" s="2" t="n">
        <v>-1.95383</v>
      </c>
      <c r="F155" s="2" t="n">
        <v>-48.1985</v>
      </c>
      <c r="G155" s="3" t="n">
        <f aca="false">($G$5572/$N$5572)*N155</f>
        <v>59873.4252426494</v>
      </c>
      <c r="H155" s="0" t="n">
        <v>0</v>
      </c>
      <c r="J155" s="0" t="s">
        <v>174</v>
      </c>
      <c r="K155" s="0" t="n">
        <v>0</v>
      </c>
      <c r="L155" s="0" t="s">
        <v>174</v>
      </c>
      <c r="N155" s="0" t="n">
        <v>55513</v>
      </c>
    </row>
    <row r="156" customFormat="false" ht="12.8" hidden="false" customHeight="false" outlineLevel="0" collapsed="false">
      <c r="B156" s="0" t="n">
        <v>150030</v>
      </c>
      <c r="C156" s="0" t="n">
        <v>1</v>
      </c>
      <c r="D156" s="0" t="n">
        <v>15</v>
      </c>
      <c r="E156" s="2" t="n">
        <v>-0.154874</v>
      </c>
      <c r="F156" s="2" t="n">
        <v>-50.3861</v>
      </c>
      <c r="G156" s="3" t="n">
        <f aca="false">($G$5572/$N$5572)*N156</f>
        <v>41915.6040063604</v>
      </c>
      <c r="H156" s="0" t="n">
        <v>1</v>
      </c>
      <c r="J156" s="0" t="s">
        <v>175</v>
      </c>
      <c r="K156" s="0" t="n">
        <v>1</v>
      </c>
      <c r="L156" s="0" t="s">
        <v>175</v>
      </c>
      <c r="N156" s="0" t="n">
        <v>38863</v>
      </c>
    </row>
    <row r="157" customFormat="false" ht="12.8" hidden="false" customHeight="false" outlineLevel="0" collapsed="false">
      <c r="B157" s="0" t="n">
        <v>150034</v>
      </c>
      <c r="C157" s="0" t="n">
        <v>1</v>
      </c>
      <c r="D157" s="0" t="n">
        <v>15</v>
      </c>
      <c r="E157" s="2" t="n">
        <v>-6.79053</v>
      </c>
      <c r="F157" s="2" t="n">
        <v>-50.4791</v>
      </c>
      <c r="G157" s="3" t="n">
        <f aca="false">($G$5572/$N$5572)*N157</f>
        <v>29380.721219084</v>
      </c>
      <c r="H157" s="0" t="n">
        <v>0</v>
      </c>
      <c r="J157" s="0" t="s">
        <v>176</v>
      </c>
      <c r="K157" s="0" t="n">
        <v>0</v>
      </c>
      <c r="L157" s="0" t="s">
        <v>176</v>
      </c>
      <c r="N157" s="0" t="n">
        <v>27241</v>
      </c>
    </row>
    <row r="158" customFormat="false" ht="12.8" hidden="false" customHeight="false" outlineLevel="0" collapsed="false">
      <c r="B158" s="0" t="n">
        <v>150040</v>
      </c>
      <c r="C158" s="0" t="n">
        <v>1</v>
      </c>
      <c r="D158" s="0" t="n">
        <v>15</v>
      </c>
      <c r="E158" s="2" t="n">
        <v>-1.94623</v>
      </c>
      <c r="F158" s="2" t="n">
        <v>-54.7384</v>
      </c>
      <c r="G158" s="3" t="n">
        <f aca="false">($G$5572/$N$5572)*N158</f>
        <v>60916.3809865227</v>
      </c>
      <c r="H158" s="0" t="n">
        <v>0</v>
      </c>
      <c r="J158" s="0" t="s">
        <v>177</v>
      </c>
      <c r="K158" s="0" t="n">
        <v>0</v>
      </c>
      <c r="L158" s="0" t="s">
        <v>177</v>
      </c>
      <c r="N158" s="0" t="n">
        <v>56480</v>
      </c>
    </row>
    <row r="159" customFormat="false" ht="12.8" hidden="false" customHeight="false" outlineLevel="0" collapsed="false">
      <c r="B159" s="0" t="n">
        <v>150050</v>
      </c>
      <c r="C159" s="0" t="n">
        <v>1</v>
      </c>
      <c r="D159" s="0" t="n">
        <v>15</v>
      </c>
      <c r="E159" s="2" t="n">
        <v>-1.52904</v>
      </c>
      <c r="F159" s="2" t="n">
        <v>-52.5788</v>
      </c>
      <c r="G159" s="3" t="n">
        <f aca="false">($G$5572/$N$5572)*N159</f>
        <v>36823.7797387015</v>
      </c>
      <c r="H159" s="0" t="n">
        <v>0</v>
      </c>
      <c r="J159" s="0" t="s">
        <v>178</v>
      </c>
      <c r="K159" s="0" t="n">
        <v>0</v>
      </c>
      <c r="L159" s="0" t="s">
        <v>178</v>
      </c>
      <c r="N159" s="0" t="n">
        <v>34142</v>
      </c>
    </row>
    <row r="160" customFormat="false" ht="12.8" hidden="false" customHeight="false" outlineLevel="0" collapsed="false">
      <c r="B160" s="0" t="n">
        <v>150060</v>
      </c>
      <c r="C160" s="0" t="n">
        <v>1</v>
      </c>
      <c r="D160" s="0" t="n">
        <v>15</v>
      </c>
      <c r="E160" s="2" t="n">
        <v>-3.20407</v>
      </c>
      <c r="F160" s="2" t="n">
        <v>-52.21</v>
      </c>
      <c r="G160" s="3" t="n">
        <f aca="false">($G$5572/$N$5572)*N160</f>
        <v>122086.220711215</v>
      </c>
      <c r="H160" s="0" t="n">
        <v>0</v>
      </c>
      <c r="J160" s="0" t="s">
        <v>179</v>
      </c>
      <c r="K160" s="0" t="n">
        <v>0</v>
      </c>
      <c r="L160" s="0" t="s">
        <v>179</v>
      </c>
      <c r="N160" s="0" t="n">
        <v>113195</v>
      </c>
    </row>
    <row r="161" customFormat="false" ht="12.8" hidden="false" customHeight="false" outlineLevel="0" collapsed="false">
      <c r="B161" s="0" t="n">
        <v>150070</v>
      </c>
      <c r="C161" s="0" t="n">
        <v>1</v>
      </c>
      <c r="D161" s="0" t="n">
        <v>15</v>
      </c>
      <c r="E161" s="2" t="n">
        <v>-0.996811</v>
      </c>
      <c r="F161" s="2" t="n">
        <v>-49.9354</v>
      </c>
      <c r="G161" s="3" t="n">
        <f aca="false">($G$5572/$N$5572)*N161</f>
        <v>31125.811595079</v>
      </c>
      <c r="H161" s="0" t="n">
        <v>0</v>
      </c>
      <c r="J161" s="0" t="s">
        <v>180</v>
      </c>
      <c r="K161" s="0" t="n">
        <v>0</v>
      </c>
      <c r="L161" s="0" t="s">
        <v>180</v>
      </c>
      <c r="N161" s="0" t="n">
        <v>28859</v>
      </c>
    </row>
    <row r="162" customFormat="false" ht="12.8" hidden="false" customHeight="false" outlineLevel="0" collapsed="false">
      <c r="B162" s="0" t="n">
        <v>150080</v>
      </c>
      <c r="C162" s="0" t="n">
        <v>1</v>
      </c>
      <c r="D162" s="0" t="n">
        <v>15</v>
      </c>
      <c r="E162" s="2" t="n">
        <v>-1.36391</v>
      </c>
      <c r="F162" s="2" t="n">
        <v>-48.3743</v>
      </c>
      <c r="G162" s="3" t="n">
        <f aca="false">($G$5572/$N$5572)*N162</f>
        <v>566848.064616905</v>
      </c>
      <c r="H162" s="0" t="n">
        <v>0</v>
      </c>
      <c r="J162" s="0" t="s">
        <v>181</v>
      </c>
      <c r="K162" s="0" t="n">
        <v>0</v>
      </c>
      <c r="L162" s="0" t="s">
        <v>181</v>
      </c>
      <c r="N162" s="0" t="n">
        <v>525566</v>
      </c>
    </row>
    <row r="163" customFormat="false" ht="12.8" hidden="false" customHeight="false" outlineLevel="0" collapsed="false">
      <c r="B163" s="0" t="n">
        <v>150085</v>
      </c>
      <c r="C163" s="0" t="n">
        <v>1</v>
      </c>
      <c r="D163" s="0" t="n">
        <v>15</v>
      </c>
      <c r="E163" s="2" t="n">
        <v>-3.46985</v>
      </c>
      <c r="F163" s="2" t="n">
        <v>-51.2003</v>
      </c>
      <c r="G163" s="3" t="n">
        <f aca="false">($G$5572/$N$5572)*N163</f>
        <v>29294.4373933241</v>
      </c>
      <c r="H163" s="0" t="n">
        <v>0</v>
      </c>
      <c r="J163" s="0" t="s">
        <v>182</v>
      </c>
      <c r="K163" s="0" t="n">
        <v>0</v>
      </c>
      <c r="L163" s="0" t="s">
        <v>182</v>
      </c>
      <c r="N163" s="0" t="n">
        <v>27161</v>
      </c>
    </row>
    <row r="164" customFormat="false" ht="12.8" hidden="false" customHeight="false" outlineLevel="0" collapsed="false">
      <c r="B164" s="0" t="n">
        <v>150090</v>
      </c>
      <c r="C164" s="0" t="n">
        <v>1</v>
      </c>
      <c r="D164" s="0" t="n">
        <v>15</v>
      </c>
      <c r="E164" s="2" t="n">
        <v>-1.05109</v>
      </c>
      <c r="F164" s="2" t="n">
        <v>-46.6147</v>
      </c>
      <c r="G164" s="3" t="n">
        <f aca="false">($G$5572/$N$5572)*N164</f>
        <v>49091.182666122</v>
      </c>
      <c r="H164" s="0" t="n">
        <v>0</v>
      </c>
      <c r="J164" s="0" t="s">
        <v>183</v>
      </c>
      <c r="K164" s="0" t="n">
        <v>0</v>
      </c>
      <c r="L164" s="0" t="s">
        <v>183</v>
      </c>
      <c r="N164" s="0" t="n">
        <v>45516</v>
      </c>
    </row>
    <row r="165" customFormat="false" ht="12.8" hidden="false" customHeight="false" outlineLevel="0" collapsed="false">
      <c r="B165" s="0" t="n">
        <v>150095</v>
      </c>
      <c r="C165" s="0" t="n">
        <v>1</v>
      </c>
      <c r="D165" s="0" t="n">
        <v>15</v>
      </c>
      <c r="E165" s="2" t="n">
        <v>-2.14898</v>
      </c>
      <c r="F165" s="2" t="n">
        <v>-47.5677</v>
      </c>
      <c r="G165" s="3" t="n">
        <f aca="false">($G$5572/$N$5572)*N165</f>
        <v>33322.8135084916</v>
      </c>
      <c r="H165" s="0" t="n">
        <v>0</v>
      </c>
      <c r="J165" s="0" t="s">
        <v>184</v>
      </c>
      <c r="K165" s="0" t="n">
        <v>0</v>
      </c>
      <c r="L165" s="0" t="s">
        <v>184</v>
      </c>
      <c r="N165" s="0" t="n">
        <v>30896</v>
      </c>
    </row>
    <row r="166" customFormat="false" ht="12.8" hidden="false" customHeight="false" outlineLevel="0" collapsed="false">
      <c r="B166" s="0" t="n">
        <v>150100</v>
      </c>
      <c r="C166" s="0" t="n">
        <v>1</v>
      </c>
      <c r="D166" s="0" t="n">
        <v>15</v>
      </c>
      <c r="E166" s="2" t="n">
        <v>-3.60841</v>
      </c>
      <c r="F166" s="2" t="n">
        <v>-55.3199</v>
      </c>
      <c r="G166" s="3" t="n">
        <f aca="false">($G$5572/$N$5572)*N166</f>
        <v>17656.9063939512</v>
      </c>
      <c r="H166" s="0" t="n">
        <v>1</v>
      </c>
      <c r="J166" s="0" t="s">
        <v>185</v>
      </c>
      <c r="K166" s="0" t="n">
        <v>1</v>
      </c>
      <c r="L166" s="0" t="s">
        <v>185</v>
      </c>
      <c r="N166" s="0" t="n">
        <v>16371</v>
      </c>
    </row>
    <row r="167" customFormat="false" ht="12.8" hidden="false" customHeight="false" outlineLevel="0" collapsed="false">
      <c r="B167" s="0" t="n">
        <v>150110</v>
      </c>
      <c r="C167" s="0" t="n">
        <v>1</v>
      </c>
      <c r="D167" s="0" t="n">
        <v>15</v>
      </c>
      <c r="E167" s="2" t="n">
        <v>-1.90057</v>
      </c>
      <c r="F167" s="2" t="n">
        <v>-50.1987</v>
      </c>
      <c r="G167" s="3" t="n">
        <f aca="false">($G$5572/$N$5572)*N167</f>
        <v>32366.1415903782</v>
      </c>
      <c r="H167" s="0" t="n">
        <v>0</v>
      </c>
      <c r="J167" s="0" t="s">
        <v>186</v>
      </c>
      <c r="K167" s="0" t="n">
        <v>0</v>
      </c>
      <c r="L167" s="0" t="s">
        <v>186</v>
      </c>
      <c r="N167" s="0" t="n">
        <v>30009</v>
      </c>
    </row>
    <row r="168" customFormat="false" ht="12.8" hidden="false" customHeight="false" outlineLevel="0" collapsed="false">
      <c r="B168" s="0" t="n">
        <v>150120</v>
      </c>
      <c r="C168" s="0" t="n">
        <v>1</v>
      </c>
      <c r="D168" s="0" t="n">
        <v>15</v>
      </c>
      <c r="E168" s="2" t="n">
        <v>-2.79021</v>
      </c>
      <c r="F168" s="2" t="n">
        <v>-49.6694</v>
      </c>
      <c r="G168" s="3" t="n">
        <f aca="false">($G$5572/$N$5572)*N168</f>
        <v>50061.8757059214</v>
      </c>
      <c r="H168" s="0" t="n">
        <v>0</v>
      </c>
      <c r="J168" s="0" t="s">
        <v>187</v>
      </c>
      <c r="K168" s="0" t="n">
        <v>0</v>
      </c>
      <c r="L168" s="0" t="s">
        <v>187</v>
      </c>
      <c r="N168" s="0" t="n">
        <v>46416</v>
      </c>
    </row>
    <row r="169" customFormat="false" ht="12.8" hidden="false" customHeight="false" outlineLevel="0" collapsed="false">
      <c r="B169" s="0" t="n">
        <v>150125</v>
      </c>
      <c r="C169" s="0" t="n">
        <v>1</v>
      </c>
      <c r="D169" s="0" t="n">
        <v>15</v>
      </c>
      <c r="E169" s="2" t="n">
        <v>-7.34779</v>
      </c>
      <c r="F169" s="2" t="n">
        <v>-50.3959</v>
      </c>
      <c r="G169" s="3" t="n">
        <f aca="false">($G$5572/$N$5572)*N169</f>
        <v>3569.99329081782</v>
      </c>
      <c r="H169" s="0" t="n">
        <v>0</v>
      </c>
      <c r="J169" s="0" t="s">
        <v>188</v>
      </c>
      <c r="K169" s="0" t="n">
        <v>0</v>
      </c>
      <c r="L169" s="0" t="s">
        <v>188</v>
      </c>
      <c r="N169" s="0" t="n">
        <v>3310</v>
      </c>
    </row>
    <row r="170" customFormat="false" ht="12.8" hidden="false" customHeight="false" outlineLevel="0" collapsed="false">
      <c r="B170" s="0" t="n">
        <v>150130</v>
      </c>
      <c r="C170" s="0" t="n">
        <v>1</v>
      </c>
      <c r="D170" s="0" t="n">
        <v>15</v>
      </c>
      <c r="E170" s="2" t="n">
        <v>-1.51187</v>
      </c>
      <c r="F170" s="2" t="n">
        <v>-48.6195</v>
      </c>
      <c r="G170" s="3" t="n">
        <f aca="false">($G$5572/$N$5572)*N170</f>
        <v>131899.927343587</v>
      </c>
      <c r="H170" s="0" t="n">
        <v>0</v>
      </c>
      <c r="J170" s="0" t="s">
        <v>189</v>
      </c>
      <c r="K170" s="0" t="n">
        <v>0</v>
      </c>
      <c r="L170" s="0" t="s">
        <v>189</v>
      </c>
      <c r="N170" s="0" t="n">
        <v>122294</v>
      </c>
    </row>
    <row r="171" customFormat="false" ht="12.8" hidden="false" customHeight="false" outlineLevel="0" collapsed="false">
      <c r="B171" s="0" t="n">
        <v>150140</v>
      </c>
      <c r="C171" s="0" t="n">
        <v>1</v>
      </c>
      <c r="D171" s="0" t="n">
        <v>15</v>
      </c>
      <c r="E171" s="2" t="n">
        <v>-1.4554</v>
      </c>
      <c r="F171" s="2" t="n">
        <v>-48.4898</v>
      </c>
      <c r="G171" s="3" t="n">
        <f aca="false">($G$5572/$N$5572)*N171</f>
        <v>1602433.01267472</v>
      </c>
      <c r="H171" s="0" t="n">
        <v>0</v>
      </c>
      <c r="J171" s="0" t="s">
        <v>190</v>
      </c>
      <c r="K171" s="0" t="n">
        <v>0</v>
      </c>
      <c r="L171" s="0" t="s">
        <v>190</v>
      </c>
      <c r="N171" s="0" t="n">
        <v>1485732</v>
      </c>
    </row>
    <row r="172" customFormat="false" ht="12.8" hidden="false" customHeight="false" outlineLevel="0" collapsed="false">
      <c r="B172" s="0" t="n">
        <v>150145</v>
      </c>
      <c r="C172" s="0" t="n">
        <v>1</v>
      </c>
      <c r="D172" s="0" t="n">
        <v>15</v>
      </c>
      <c r="E172" s="2" t="n">
        <v>-2.63609</v>
      </c>
      <c r="F172" s="2" t="n">
        <v>-54.9374</v>
      </c>
      <c r="G172" s="3" t="n">
        <f aca="false">($G$5572/$N$5572)*N172</f>
        <v>19008.3268149164</v>
      </c>
      <c r="H172" s="0" t="n">
        <v>0</v>
      </c>
      <c r="J172" s="0" t="s">
        <v>191</v>
      </c>
      <c r="K172" s="0" t="n">
        <v>0</v>
      </c>
      <c r="L172" s="0" t="s">
        <v>191</v>
      </c>
      <c r="N172" s="0" t="n">
        <v>17624</v>
      </c>
    </row>
    <row r="173" customFormat="false" ht="12.8" hidden="false" customHeight="false" outlineLevel="0" collapsed="false">
      <c r="B173" s="0" t="n">
        <v>150150</v>
      </c>
      <c r="C173" s="0" t="n">
        <v>1</v>
      </c>
      <c r="D173" s="0" t="n">
        <v>15</v>
      </c>
      <c r="E173" s="2" t="n">
        <v>-1.36183</v>
      </c>
      <c r="F173" s="2" t="n">
        <v>-48.2434</v>
      </c>
      <c r="G173" s="3" t="n">
        <f aca="false">($G$5572/$N$5572)*N173</f>
        <v>66534.5365913173</v>
      </c>
      <c r="H173" s="0" t="n">
        <v>1</v>
      </c>
      <c r="J173" s="0" t="s">
        <v>192</v>
      </c>
      <c r="K173" s="0" t="n">
        <v>1</v>
      </c>
      <c r="L173" s="0" t="s">
        <v>192</v>
      </c>
      <c r="N173" s="0" t="n">
        <v>61689</v>
      </c>
    </row>
    <row r="174" customFormat="false" ht="12.8" hidden="false" customHeight="false" outlineLevel="0" collapsed="false">
      <c r="B174" s="0" t="n">
        <v>150157</v>
      </c>
      <c r="C174" s="0" t="n">
        <v>1</v>
      </c>
      <c r="D174" s="0" t="n">
        <v>15</v>
      </c>
      <c r="E174" s="2" t="n">
        <v>-5.0424</v>
      </c>
      <c r="F174" s="2" t="n">
        <v>-48.6047</v>
      </c>
      <c r="G174" s="3" t="n">
        <f aca="false">($G$5572/$N$5572)*N174</f>
        <v>18163.8238702909</v>
      </c>
      <c r="H174" s="0" t="n">
        <v>0</v>
      </c>
      <c r="J174" s="0" t="s">
        <v>193</v>
      </c>
      <c r="K174" s="0" t="n">
        <v>0</v>
      </c>
      <c r="L174" s="0" t="s">
        <v>193</v>
      </c>
      <c r="N174" s="0" t="n">
        <v>16841</v>
      </c>
    </row>
    <row r="175" customFormat="false" ht="12.8" hidden="false" customHeight="false" outlineLevel="0" collapsed="false">
      <c r="B175" s="0" t="n">
        <v>150160</v>
      </c>
      <c r="C175" s="0" t="n">
        <v>1</v>
      </c>
      <c r="D175" s="0" t="n">
        <v>15</v>
      </c>
      <c r="E175" s="2" t="n">
        <v>-1.36745</v>
      </c>
      <c r="F175" s="2" t="n">
        <v>-47.3066</v>
      </c>
      <c r="G175" s="3" t="n">
        <f aca="false">($G$5572/$N$5572)*N175</f>
        <v>17297.7499692254</v>
      </c>
      <c r="H175" s="0" t="n">
        <v>1</v>
      </c>
      <c r="J175" s="0" t="s">
        <v>194</v>
      </c>
      <c r="K175" s="0" t="n">
        <v>1</v>
      </c>
      <c r="L175" s="0" t="s">
        <v>194</v>
      </c>
      <c r="N175" s="0" t="n">
        <v>16038</v>
      </c>
    </row>
    <row r="176" customFormat="false" ht="12.8" hidden="false" customHeight="false" outlineLevel="0" collapsed="false">
      <c r="B176" s="0" t="n">
        <v>150170</v>
      </c>
      <c r="C176" s="0" t="n">
        <v>1</v>
      </c>
      <c r="D176" s="0" t="n">
        <v>15</v>
      </c>
      <c r="E176" s="2" t="n">
        <v>-1.06126</v>
      </c>
      <c r="F176" s="2" t="n">
        <v>-46.7826</v>
      </c>
      <c r="G176" s="3" t="n">
        <f aca="false">($G$5572/$N$5572)*N176</f>
        <v>136367.272422309</v>
      </c>
      <c r="H176" s="0" t="n">
        <v>0</v>
      </c>
      <c r="J176" s="0" t="s">
        <v>195</v>
      </c>
      <c r="K176" s="0" t="n">
        <v>0</v>
      </c>
      <c r="L176" s="0" t="s">
        <v>195</v>
      </c>
      <c r="N176" s="0" t="n">
        <v>126436</v>
      </c>
    </row>
    <row r="177" customFormat="false" ht="12.8" hidden="false" customHeight="false" outlineLevel="0" collapsed="false">
      <c r="B177" s="0" t="n">
        <v>150172</v>
      </c>
      <c r="C177" s="0" t="n">
        <v>1</v>
      </c>
      <c r="D177" s="0" t="n">
        <v>15</v>
      </c>
      <c r="E177" s="2" t="n">
        <v>-3.29792</v>
      </c>
      <c r="F177" s="2" t="n">
        <v>-52.534</v>
      </c>
      <c r="G177" s="3" t="n">
        <f aca="false">($G$5572/$N$5572)*N177</f>
        <v>16383.14141617</v>
      </c>
      <c r="H177" s="0" t="n">
        <v>0</v>
      </c>
      <c r="J177" s="0" t="s">
        <v>196</v>
      </c>
      <c r="K177" s="0" t="n">
        <v>0</v>
      </c>
      <c r="L177" s="0" t="s">
        <v>196</v>
      </c>
      <c r="N177" s="0" t="n">
        <v>15190</v>
      </c>
    </row>
    <row r="178" customFormat="false" ht="12.8" hidden="false" customHeight="false" outlineLevel="0" collapsed="false">
      <c r="B178" s="0" t="n">
        <v>150175</v>
      </c>
      <c r="C178" s="0" t="n">
        <v>1</v>
      </c>
      <c r="D178" s="0" t="n">
        <v>15</v>
      </c>
      <c r="E178" s="2" t="n">
        <v>-5.69822</v>
      </c>
      <c r="F178" s="2" t="n">
        <v>-48.4103</v>
      </c>
      <c r="G178" s="3" t="n">
        <f aca="false">($G$5572/$N$5572)*N178</f>
        <v>7972.62550021912</v>
      </c>
      <c r="H178" s="0" t="n">
        <v>0</v>
      </c>
      <c r="J178" s="0" t="s">
        <v>197</v>
      </c>
      <c r="K178" s="0" t="n">
        <v>0</v>
      </c>
      <c r="L178" s="0" t="s">
        <v>197</v>
      </c>
      <c r="N178" s="0" t="n">
        <v>7392</v>
      </c>
    </row>
    <row r="179" customFormat="false" ht="12.8" hidden="false" customHeight="false" outlineLevel="0" collapsed="false">
      <c r="B179" s="0" t="n">
        <v>150178</v>
      </c>
      <c r="C179" s="0" t="n">
        <v>1</v>
      </c>
      <c r="D179" s="0" t="n">
        <v>15</v>
      </c>
      <c r="E179" s="2" t="n">
        <v>-3.77191</v>
      </c>
      <c r="F179" s="2" t="n">
        <v>-49.5735</v>
      </c>
      <c r="G179" s="3" t="n">
        <f aca="false">($G$5572/$N$5572)*N179</f>
        <v>69823.0289005933</v>
      </c>
      <c r="H179" s="0" t="n">
        <v>0</v>
      </c>
      <c r="J179" s="0" t="s">
        <v>198</v>
      </c>
      <c r="K179" s="0" t="n">
        <v>0</v>
      </c>
      <c r="L179" s="0" t="s">
        <v>198</v>
      </c>
      <c r="N179" s="0" t="n">
        <v>64738</v>
      </c>
    </row>
    <row r="180" customFormat="false" ht="12.8" hidden="false" customHeight="false" outlineLevel="0" collapsed="false">
      <c r="B180" s="0" t="n">
        <v>150180</v>
      </c>
      <c r="C180" s="0" t="n">
        <v>1</v>
      </c>
      <c r="D180" s="0" t="n">
        <v>15</v>
      </c>
      <c r="E180" s="2" t="n">
        <v>-1.68036</v>
      </c>
      <c r="F180" s="2" t="n">
        <v>-50.4791</v>
      </c>
      <c r="G180" s="3" t="n">
        <f aca="false">($G$5572/$N$5572)*N180</f>
        <v>109894.316131335</v>
      </c>
      <c r="H180" s="0" t="n">
        <v>0</v>
      </c>
      <c r="J180" s="0" t="s">
        <v>199</v>
      </c>
      <c r="K180" s="0" t="n">
        <v>0</v>
      </c>
      <c r="L180" s="0" t="s">
        <v>199</v>
      </c>
      <c r="N180" s="0" t="n">
        <v>101891</v>
      </c>
    </row>
    <row r="181" customFormat="false" ht="12.8" hidden="false" customHeight="false" outlineLevel="0" collapsed="false">
      <c r="B181" s="0" t="n">
        <v>150190</v>
      </c>
      <c r="C181" s="0" t="n">
        <v>1</v>
      </c>
      <c r="D181" s="0" t="n">
        <v>15</v>
      </c>
      <c r="E181" s="2" t="n">
        <v>-1.51762</v>
      </c>
      <c r="F181" s="2" t="n">
        <v>-48.0381</v>
      </c>
      <c r="G181" s="3" t="n">
        <f aca="false">($G$5572/$N$5572)*N181</f>
        <v>31096.690803885</v>
      </c>
      <c r="H181" s="0" t="n">
        <v>0</v>
      </c>
      <c r="J181" s="0" t="s">
        <v>200</v>
      </c>
      <c r="K181" s="0" t="n">
        <v>0</v>
      </c>
      <c r="L181" s="0" t="s">
        <v>200</v>
      </c>
      <c r="N181" s="0" t="n">
        <v>28832</v>
      </c>
    </row>
    <row r="182" customFormat="false" ht="12.8" hidden="false" customHeight="false" outlineLevel="0" collapsed="false">
      <c r="B182" s="0" t="n">
        <v>150195</v>
      </c>
      <c r="C182" s="0" t="n">
        <v>1</v>
      </c>
      <c r="D182" s="0" t="n">
        <v>15</v>
      </c>
      <c r="E182" s="2" t="n">
        <v>-1.75974</v>
      </c>
      <c r="F182" s="2" t="n">
        <v>-46.5459</v>
      </c>
      <c r="G182" s="3" t="n">
        <f aca="false">($G$5572/$N$5572)*N182</f>
        <v>35784.0596382941</v>
      </c>
      <c r="H182" s="0" t="n">
        <v>1</v>
      </c>
      <c r="J182" s="0" t="s">
        <v>201</v>
      </c>
      <c r="K182" s="0" t="n">
        <v>1</v>
      </c>
      <c r="L182" s="0" t="s">
        <v>201</v>
      </c>
      <c r="N182" s="0" t="n">
        <v>33178</v>
      </c>
    </row>
    <row r="183" customFormat="false" ht="12.8" hidden="false" customHeight="false" outlineLevel="0" collapsed="false">
      <c r="B183" s="0" t="n">
        <v>150200</v>
      </c>
      <c r="C183" s="0" t="n">
        <v>1</v>
      </c>
      <c r="D183" s="0" t="n">
        <v>15</v>
      </c>
      <c r="E183" s="2" t="n">
        <v>-1.01226</v>
      </c>
      <c r="F183" s="2" t="n">
        <v>-48.9503</v>
      </c>
      <c r="G183" s="3" t="n">
        <f aca="false">($G$5572/$N$5572)*N183</f>
        <v>25309.2031910365</v>
      </c>
      <c r="H183" s="0" t="n">
        <v>1</v>
      </c>
      <c r="J183" s="0" t="s">
        <v>202</v>
      </c>
      <c r="K183" s="0" t="n">
        <v>1</v>
      </c>
      <c r="L183" s="0" t="s">
        <v>202</v>
      </c>
      <c r="N183" s="0" t="n">
        <v>23466</v>
      </c>
    </row>
    <row r="184" customFormat="false" ht="12.8" hidden="false" customHeight="false" outlineLevel="0" collapsed="false">
      <c r="B184" s="0" t="n">
        <v>150210</v>
      </c>
      <c r="C184" s="0" t="n">
        <v>1</v>
      </c>
      <c r="D184" s="0" t="n">
        <v>15</v>
      </c>
      <c r="E184" s="2" t="n">
        <v>-2.24295</v>
      </c>
      <c r="F184" s="2" t="n">
        <v>-49.4979</v>
      </c>
      <c r="G184" s="3" t="n">
        <f aca="false">($G$5572/$N$5572)*N184</f>
        <v>147103.13744249</v>
      </c>
      <c r="H184" s="0" t="n">
        <v>0</v>
      </c>
      <c r="J184" s="0" t="s">
        <v>203</v>
      </c>
      <c r="K184" s="0" t="n">
        <v>0</v>
      </c>
      <c r="L184" s="0" t="s">
        <v>203</v>
      </c>
      <c r="N184" s="0" t="n">
        <v>136390</v>
      </c>
    </row>
    <row r="185" customFormat="false" ht="12.8" hidden="false" customHeight="false" outlineLevel="0" collapsed="false">
      <c r="B185" s="0" t="n">
        <v>150215</v>
      </c>
      <c r="C185" s="0" t="n">
        <v>1</v>
      </c>
      <c r="D185" s="0" t="n">
        <v>15</v>
      </c>
      <c r="E185" s="2" t="n">
        <v>-6.49659</v>
      </c>
      <c r="F185" s="2" t="n">
        <v>-49.8776</v>
      </c>
      <c r="G185" s="3" t="n">
        <f aca="false">($G$5572/$N$5572)*N185</f>
        <v>38881.6489830762</v>
      </c>
      <c r="H185" s="0" t="n">
        <v>0</v>
      </c>
      <c r="J185" s="0" t="s">
        <v>204</v>
      </c>
      <c r="K185" s="0" t="n">
        <v>0</v>
      </c>
      <c r="L185" s="0" t="s">
        <v>204</v>
      </c>
      <c r="N185" s="0" t="n">
        <v>36050</v>
      </c>
    </row>
    <row r="186" customFormat="false" ht="12.8" hidden="false" customHeight="false" outlineLevel="0" collapsed="false">
      <c r="B186" s="0" t="n">
        <v>150220</v>
      </c>
      <c r="C186" s="0" t="n">
        <v>1</v>
      </c>
      <c r="D186" s="0" t="n">
        <v>15</v>
      </c>
      <c r="E186" s="2" t="n">
        <v>-1.20529</v>
      </c>
      <c r="F186" s="2" t="n">
        <v>-47.1778</v>
      </c>
      <c r="G186" s="3" t="n">
        <f aca="false">($G$5572/$N$5572)*N186</f>
        <v>74005.6373543067</v>
      </c>
      <c r="H186" s="0" t="n">
        <v>0</v>
      </c>
      <c r="J186" s="0" t="s">
        <v>205</v>
      </c>
      <c r="K186" s="0" t="n">
        <v>0</v>
      </c>
      <c r="L186" s="0" t="s">
        <v>205</v>
      </c>
      <c r="N186" s="0" t="n">
        <v>68616</v>
      </c>
    </row>
    <row r="187" customFormat="false" ht="12.8" hidden="false" customHeight="false" outlineLevel="0" collapsed="false">
      <c r="B187" s="0" t="n">
        <v>150230</v>
      </c>
      <c r="C187" s="0" t="n">
        <v>1</v>
      </c>
      <c r="D187" s="0" t="n">
        <v>15</v>
      </c>
      <c r="E187" s="2" t="n">
        <v>-1.74785</v>
      </c>
      <c r="F187" s="2" t="n">
        <v>-47.0629</v>
      </c>
      <c r="G187" s="3" t="n">
        <f aca="false">($G$5572/$N$5572)*N187</f>
        <v>58434.6424481023</v>
      </c>
      <c r="H187" s="0" t="n">
        <v>0</v>
      </c>
      <c r="J187" s="0" t="s">
        <v>206</v>
      </c>
      <c r="K187" s="0" t="n">
        <v>0</v>
      </c>
      <c r="L187" s="0" t="s">
        <v>206</v>
      </c>
      <c r="N187" s="0" t="n">
        <v>54179</v>
      </c>
    </row>
    <row r="188" customFormat="false" ht="12.8" hidden="false" customHeight="false" outlineLevel="0" collapsed="false">
      <c r="B188" s="0" t="n">
        <v>150240</v>
      </c>
      <c r="C188" s="0" t="n">
        <v>1</v>
      </c>
      <c r="D188" s="0" t="n">
        <v>15</v>
      </c>
      <c r="E188" s="2" t="n">
        <v>-1.29797</v>
      </c>
      <c r="F188" s="2" t="n">
        <v>-47.9167</v>
      </c>
      <c r="G188" s="3" t="n">
        <f aca="false">($G$5572/$N$5572)*N188</f>
        <v>213869.561815537</v>
      </c>
      <c r="H188" s="0" t="n">
        <v>0</v>
      </c>
      <c r="J188" s="0" t="s">
        <v>207</v>
      </c>
      <c r="K188" s="0" t="n">
        <v>0</v>
      </c>
      <c r="L188" s="0" t="s">
        <v>207</v>
      </c>
      <c r="N188" s="0" t="n">
        <v>198294</v>
      </c>
    </row>
    <row r="189" customFormat="false" ht="12.8" hidden="false" customHeight="false" outlineLevel="0" collapsed="false">
      <c r="B189" s="0" t="n">
        <v>150250</v>
      </c>
      <c r="C189" s="0" t="n">
        <v>1</v>
      </c>
      <c r="D189" s="0" t="n">
        <v>15</v>
      </c>
      <c r="E189" s="2" t="n">
        <v>-0.164154</v>
      </c>
      <c r="F189" s="2" t="n">
        <v>-49.987</v>
      </c>
      <c r="G189" s="3" t="n">
        <f aca="false">($G$5572/$N$5572)*N189</f>
        <v>25326.4599561885</v>
      </c>
      <c r="H189" s="0" t="n">
        <v>0</v>
      </c>
      <c r="J189" s="0" t="s">
        <v>208</v>
      </c>
      <c r="K189" s="0" t="n">
        <v>0</v>
      </c>
      <c r="L189" s="0" t="s">
        <v>208</v>
      </c>
      <c r="N189" s="0" t="n">
        <v>23482</v>
      </c>
    </row>
    <row r="190" customFormat="false" ht="12.8" hidden="false" customHeight="false" outlineLevel="0" collapsed="false">
      <c r="B190" s="0" t="n">
        <v>150260</v>
      </c>
      <c r="C190" s="0" t="n">
        <v>1</v>
      </c>
      <c r="D190" s="0" t="n">
        <v>15</v>
      </c>
      <c r="E190" s="2" t="n">
        <v>-0.936423</v>
      </c>
      <c r="F190" s="2" t="n">
        <v>-48.2803</v>
      </c>
      <c r="G190" s="3" t="n">
        <f aca="false">($G$5572/$N$5572)*N190</f>
        <v>12985.7157768721</v>
      </c>
      <c r="H190" s="0" t="n">
        <v>1</v>
      </c>
      <c r="J190" s="0" t="s">
        <v>209</v>
      </c>
      <c r="K190" s="0" t="n">
        <v>1</v>
      </c>
      <c r="L190" s="0" t="s">
        <v>209</v>
      </c>
      <c r="N190" s="0" t="n">
        <v>12040</v>
      </c>
    </row>
    <row r="191" customFormat="false" ht="12.8" hidden="false" customHeight="false" outlineLevel="0" collapsed="false">
      <c r="B191" s="0" t="n">
        <v>150270</v>
      </c>
      <c r="C191" s="0" t="n">
        <v>1</v>
      </c>
      <c r="D191" s="0" t="n">
        <v>15</v>
      </c>
      <c r="E191" s="2" t="n">
        <v>-8.26136</v>
      </c>
      <c r="F191" s="2" t="n">
        <v>-49.2689</v>
      </c>
      <c r="G191" s="3" t="n">
        <f aca="false">($G$5572/$N$5572)*N191</f>
        <v>51483.4017353165</v>
      </c>
      <c r="H191" s="0" t="n">
        <v>0</v>
      </c>
      <c r="J191" s="0" t="s">
        <v>210</v>
      </c>
      <c r="K191" s="0" t="n">
        <v>0</v>
      </c>
      <c r="L191" s="0" t="s">
        <v>210</v>
      </c>
      <c r="N191" s="0" t="n">
        <v>47734</v>
      </c>
    </row>
    <row r="192" customFormat="false" ht="12.8" hidden="false" customHeight="false" outlineLevel="0" collapsed="false">
      <c r="B192" s="0" t="n">
        <v>150275</v>
      </c>
      <c r="C192" s="0" t="n">
        <v>1</v>
      </c>
      <c r="D192" s="0" t="n">
        <v>15</v>
      </c>
      <c r="E192" s="2" t="n">
        <v>-1.99238</v>
      </c>
      <c r="F192" s="2" t="n">
        <v>-47.9422</v>
      </c>
      <c r="G192" s="3" t="n">
        <f aca="false">($G$5572/$N$5572)*N192</f>
        <v>35427.0603092123</v>
      </c>
      <c r="H192" s="0" t="n">
        <v>0</v>
      </c>
      <c r="J192" s="0" t="s">
        <v>211</v>
      </c>
      <c r="K192" s="0" t="n">
        <v>0</v>
      </c>
      <c r="L192" s="0" t="s">
        <v>211</v>
      </c>
      <c r="N192" s="0" t="n">
        <v>32847</v>
      </c>
    </row>
    <row r="193" customFormat="false" ht="12.8" hidden="false" customHeight="false" outlineLevel="0" collapsed="false">
      <c r="B193" s="0" t="n">
        <v>150276</v>
      </c>
      <c r="C193" s="0" t="n">
        <v>1</v>
      </c>
      <c r="D193" s="0" t="n">
        <v>15</v>
      </c>
      <c r="E193" s="2" t="n">
        <v>-7.81097</v>
      </c>
      <c r="F193" s="2" t="n">
        <v>-50.7698</v>
      </c>
      <c r="G193" s="3" t="n">
        <f aca="false">($G$5572/$N$5572)*N193</f>
        <v>14214.1817461293</v>
      </c>
      <c r="H193" s="0" t="n">
        <v>0</v>
      </c>
      <c r="J193" s="0" t="s">
        <v>212</v>
      </c>
      <c r="K193" s="0" t="n">
        <v>0</v>
      </c>
      <c r="L193" s="0" t="s">
        <v>212</v>
      </c>
      <c r="N193" s="0" t="n">
        <v>13179</v>
      </c>
    </row>
    <row r="194" customFormat="false" ht="12.8" hidden="false" customHeight="false" outlineLevel="0" collapsed="false">
      <c r="B194" s="0" t="n">
        <v>150277</v>
      </c>
      <c r="C194" s="0" t="n">
        <v>1</v>
      </c>
      <c r="D194" s="0" t="n">
        <v>15</v>
      </c>
      <c r="E194" s="2" t="n">
        <v>-6.09965</v>
      </c>
      <c r="F194" s="2" t="n">
        <v>-49.6068</v>
      </c>
      <c r="G194" s="3" t="n">
        <f aca="false">($G$5572/$N$5572)*N194</f>
        <v>19428.9604654961</v>
      </c>
      <c r="H194" s="0" t="n">
        <v>0</v>
      </c>
      <c r="J194" s="0" t="s">
        <v>213</v>
      </c>
      <c r="K194" s="0" t="n">
        <v>0</v>
      </c>
      <c r="L194" s="0" t="s">
        <v>213</v>
      </c>
      <c r="N194" s="0" t="n">
        <v>18014</v>
      </c>
    </row>
    <row r="195" customFormat="false" ht="12.8" hidden="false" customHeight="false" outlineLevel="0" collapsed="false">
      <c r="B195" s="0" t="n">
        <v>150280</v>
      </c>
      <c r="C195" s="0" t="n">
        <v>1</v>
      </c>
      <c r="D195" s="0" t="n">
        <v>15</v>
      </c>
      <c r="E195" s="2" t="n">
        <v>-1.81179</v>
      </c>
      <c r="F195" s="2" t="n">
        <v>-49.7952</v>
      </c>
      <c r="G195" s="3" t="n">
        <f aca="false">($G$5572/$N$5572)*N195</f>
        <v>36555.2213310236</v>
      </c>
      <c r="H195" s="0" t="n">
        <v>0</v>
      </c>
      <c r="J195" s="0" t="s">
        <v>214</v>
      </c>
      <c r="K195" s="0" t="n">
        <v>0</v>
      </c>
      <c r="L195" s="0" t="s">
        <v>214</v>
      </c>
      <c r="N195" s="0" t="n">
        <v>33893</v>
      </c>
    </row>
    <row r="196" customFormat="false" ht="12.8" hidden="false" customHeight="false" outlineLevel="0" collapsed="false">
      <c r="B196" s="0" t="n">
        <v>150285</v>
      </c>
      <c r="C196" s="0" t="n">
        <v>1</v>
      </c>
      <c r="D196" s="0" t="n">
        <v>15</v>
      </c>
      <c r="E196" s="2" t="n">
        <v>-1.88775</v>
      </c>
      <c r="F196" s="2" t="n">
        <v>-55.1168</v>
      </c>
      <c r="G196" s="3" t="n">
        <f aca="false">($G$5572/$N$5572)*N196</f>
        <v>15312.1434289246</v>
      </c>
      <c r="H196" s="0" t="n">
        <v>1</v>
      </c>
      <c r="J196" s="0" t="s">
        <v>215</v>
      </c>
      <c r="K196" s="0" t="n">
        <v>1</v>
      </c>
      <c r="L196" s="0" t="s">
        <v>215</v>
      </c>
      <c r="N196" s="0" t="n">
        <v>14197</v>
      </c>
    </row>
    <row r="197" customFormat="false" ht="12.8" hidden="false" customHeight="false" outlineLevel="0" collapsed="false">
      <c r="B197" s="0" t="n">
        <v>150290</v>
      </c>
      <c r="C197" s="0" t="n">
        <v>1</v>
      </c>
      <c r="D197" s="0" t="n">
        <v>15</v>
      </c>
      <c r="E197" s="2" t="n">
        <v>-0.733214</v>
      </c>
      <c r="F197" s="2" t="n">
        <v>-47.8515</v>
      </c>
      <c r="G197" s="3" t="n">
        <f aca="false">($G$5572/$N$5572)*N197</f>
        <v>42645.7808818539</v>
      </c>
      <c r="H197" s="0" t="n">
        <v>0</v>
      </c>
      <c r="J197" s="0" t="s">
        <v>216</v>
      </c>
      <c r="K197" s="0" t="n">
        <v>0</v>
      </c>
      <c r="L197" s="0" t="s">
        <v>216</v>
      </c>
      <c r="N197" s="0" t="n">
        <v>39540</v>
      </c>
    </row>
    <row r="198" customFormat="false" ht="12.8" hidden="false" customHeight="false" outlineLevel="0" collapsed="false">
      <c r="B198" s="0" t="n">
        <v>150293</v>
      </c>
      <c r="C198" s="0" t="n">
        <v>1</v>
      </c>
      <c r="D198" s="0" t="n">
        <v>15</v>
      </c>
      <c r="E198" s="2" t="n">
        <v>-4.19944</v>
      </c>
      <c r="F198" s="2" t="n">
        <v>-47.8245</v>
      </c>
      <c r="G198" s="3" t="n">
        <f aca="false">($G$5572/$N$5572)*N198</f>
        <v>63586.8653937931</v>
      </c>
      <c r="H198" s="0" t="n">
        <v>0</v>
      </c>
      <c r="J198" s="0" t="s">
        <v>217</v>
      </c>
      <c r="K198" s="0" t="n">
        <v>0</v>
      </c>
      <c r="L198" s="0" t="s">
        <v>217</v>
      </c>
      <c r="N198" s="0" t="n">
        <v>58956</v>
      </c>
    </row>
    <row r="199" customFormat="false" ht="12.8" hidden="false" customHeight="false" outlineLevel="0" collapsed="false">
      <c r="B199" s="0" t="n">
        <v>150295</v>
      </c>
      <c r="C199" s="0" t="n">
        <v>1</v>
      </c>
      <c r="D199" s="0" t="n">
        <v>15</v>
      </c>
      <c r="E199" s="2" t="n">
        <v>-6.10389</v>
      </c>
      <c r="F199" s="2" t="n">
        <v>-49.3553</v>
      </c>
      <c r="G199" s="3" t="n">
        <f aca="false">($G$5572/$N$5572)*N199</f>
        <v>36319.0193580058</v>
      </c>
      <c r="H199" s="0" t="n">
        <v>1</v>
      </c>
      <c r="J199" s="0" t="s">
        <v>218</v>
      </c>
      <c r="K199" s="0" t="n">
        <v>1</v>
      </c>
      <c r="L199" s="0" t="s">
        <v>218</v>
      </c>
      <c r="N199" s="0" t="n">
        <v>33674</v>
      </c>
    </row>
    <row r="200" customFormat="false" ht="12.8" hidden="false" customHeight="false" outlineLevel="0" collapsed="false">
      <c r="B200" s="0" t="n">
        <v>150300</v>
      </c>
      <c r="C200" s="0" t="n">
        <v>1</v>
      </c>
      <c r="D200" s="0" t="n">
        <v>15</v>
      </c>
      <c r="E200" s="2" t="n">
        <v>-2.16805</v>
      </c>
      <c r="F200" s="2" t="n">
        <v>-56.7405</v>
      </c>
      <c r="G200" s="3" t="n">
        <f aca="false">($G$5572/$N$5572)*N200</f>
        <v>7893.89150921317</v>
      </c>
      <c r="H200" s="0" t="n">
        <v>1</v>
      </c>
      <c r="J200" s="0" t="s">
        <v>219</v>
      </c>
      <c r="K200" s="0" t="n">
        <v>1</v>
      </c>
      <c r="L200" s="0" t="s">
        <v>219</v>
      </c>
      <c r="N200" s="0" t="n">
        <v>7319</v>
      </c>
    </row>
    <row r="201" customFormat="false" ht="12.8" hidden="false" customHeight="false" outlineLevel="0" collapsed="false">
      <c r="B201" s="0" t="n">
        <v>150304</v>
      </c>
      <c r="C201" s="0" t="n">
        <v>1</v>
      </c>
      <c r="D201" s="0" t="n">
        <v>15</v>
      </c>
      <c r="E201" s="2" t="n">
        <v>-7.55335</v>
      </c>
      <c r="F201" s="2" t="n">
        <v>-49.7125</v>
      </c>
      <c r="G201" s="3" t="n">
        <f aca="false">($G$5572/$N$5572)*N201</f>
        <v>21657.2402657468</v>
      </c>
      <c r="H201" s="0" t="n">
        <v>0</v>
      </c>
      <c r="J201" s="0" t="s">
        <v>220</v>
      </c>
      <c r="K201" s="0" t="n">
        <v>0</v>
      </c>
      <c r="L201" s="0" t="s">
        <v>220</v>
      </c>
      <c r="N201" s="0" t="n">
        <v>20080</v>
      </c>
    </row>
    <row r="202" customFormat="false" ht="12.8" hidden="false" customHeight="false" outlineLevel="0" collapsed="false">
      <c r="B202" s="0" t="n">
        <v>150307</v>
      </c>
      <c r="C202" s="0" t="n">
        <v>1</v>
      </c>
      <c r="D202" s="0" t="n">
        <v>15</v>
      </c>
      <c r="E202" s="2" t="n">
        <v>-1.92986</v>
      </c>
      <c r="F202" s="2" t="n">
        <v>-47.0505</v>
      </c>
      <c r="G202" s="3" t="n">
        <f aca="false">($G$5572/$N$5572)*N202</f>
        <v>28063.8143284228</v>
      </c>
      <c r="H202" s="0" t="n">
        <v>0</v>
      </c>
      <c r="J202" s="0" t="s">
        <v>221</v>
      </c>
      <c r="K202" s="0" t="n">
        <v>0</v>
      </c>
      <c r="L202" s="0" t="s">
        <v>221</v>
      </c>
      <c r="N202" s="0" t="n">
        <v>26020</v>
      </c>
    </row>
    <row r="203" customFormat="false" ht="12.8" hidden="false" customHeight="false" outlineLevel="0" collapsed="false">
      <c r="B203" s="0" t="n">
        <v>150309</v>
      </c>
      <c r="C203" s="0" t="n">
        <v>1</v>
      </c>
      <c r="D203" s="0" t="n">
        <v>15</v>
      </c>
      <c r="E203" s="2" t="n">
        <v>-3.84338</v>
      </c>
      <c r="F203" s="2" t="n">
        <v>-49.0974</v>
      </c>
      <c r="G203" s="3" t="n">
        <f aca="false">($G$5572/$N$5572)*N203</f>
        <v>42987.6805414277</v>
      </c>
      <c r="H203" s="0" t="n">
        <v>1</v>
      </c>
      <c r="J203" s="0" t="s">
        <v>222</v>
      </c>
      <c r="K203" s="0" t="n">
        <v>1</v>
      </c>
      <c r="L203" s="0" t="s">
        <v>222</v>
      </c>
      <c r="N203" s="0" t="n">
        <v>39857</v>
      </c>
    </row>
    <row r="204" customFormat="false" ht="12.8" hidden="false" customHeight="false" outlineLevel="0" collapsed="false">
      <c r="B204" s="0" t="n">
        <v>150310</v>
      </c>
      <c r="C204" s="0" t="n">
        <v>1</v>
      </c>
      <c r="D204" s="0" t="n">
        <v>15</v>
      </c>
      <c r="E204" s="2" t="n">
        <v>-1.41412</v>
      </c>
      <c r="F204" s="2" t="n">
        <v>-51.6338</v>
      </c>
      <c r="G204" s="3" t="n">
        <f aca="false">($G$5572/$N$5572)*N204</f>
        <v>35582.3711955802</v>
      </c>
      <c r="H204" s="0" t="n">
        <v>0</v>
      </c>
      <c r="J204" s="0" t="s">
        <v>223</v>
      </c>
      <c r="K204" s="0" t="n">
        <v>0</v>
      </c>
      <c r="L204" s="0" t="s">
        <v>223</v>
      </c>
      <c r="N204" s="0" t="n">
        <v>32991</v>
      </c>
    </row>
    <row r="205" customFormat="false" ht="12.8" hidden="false" customHeight="false" outlineLevel="0" collapsed="false">
      <c r="B205" s="0" t="n">
        <v>150320</v>
      </c>
      <c r="C205" s="0" t="n">
        <v>1</v>
      </c>
      <c r="D205" s="0" t="n">
        <v>15</v>
      </c>
      <c r="E205" s="2" t="n">
        <v>-1.12539</v>
      </c>
      <c r="F205" s="2" t="n">
        <v>-47.626</v>
      </c>
      <c r="G205" s="3" t="n">
        <f aca="false">($G$5572/$N$5572)*N205</f>
        <v>41619.0033553105</v>
      </c>
      <c r="H205" s="0" t="n">
        <v>1</v>
      </c>
      <c r="J205" s="0" t="s">
        <v>224</v>
      </c>
      <c r="K205" s="0" t="n">
        <v>1</v>
      </c>
      <c r="L205" s="0" t="s">
        <v>224</v>
      </c>
      <c r="N205" s="0" t="n">
        <v>38588</v>
      </c>
    </row>
    <row r="206" customFormat="false" ht="12.8" hidden="false" customHeight="false" outlineLevel="0" collapsed="false">
      <c r="B206" s="0" t="n">
        <v>150330</v>
      </c>
      <c r="C206" s="0" t="n">
        <v>1</v>
      </c>
      <c r="D206" s="0" t="n">
        <v>15</v>
      </c>
      <c r="E206" s="2" t="n">
        <v>-1.97533</v>
      </c>
      <c r="F206" s="2" t="n">
        <v>-48.9575</v>
      </c>
      <c r="G206" s="3" t="n">
        <f aca="false">($G$5572/$N$5572)*N206</f>
        <v>67252.8494407689</v>
      </c>
      <c r="H206" s="0" t="n">
        <v>1</v>
      </c>
      <c r="J206" s="0" t="s">
        <v>225</v>
      </c>
      <c r="K206" s="0" t="n">
        <v>1</v>
      </c>
      <c r="L206" s="0" t="s">
        <v>225</v>
      </c>
      <c r="N206" s="0" t="n">
        <v>62355</v>
      </c>
    </row>
    <row r="207" customFormat="false" ht="12.8" hidden="false" customHeight="false" outlineLevel="0" collapsed="false">
      <c r="B207" s="0" t="n">
        <v>150340</v>
      </c>
      <c r="C207" s="0" t="n">
        <v>1</v>
      </c>
      <c r="D207" s="0" t="n">
        <v>15</v>
      </c>
      <c r="E207" s="2" t="n">
        <v>-1.4349</v>
      </c>
      <c r="F207" s="2" t="n">
        <v>-47.9114</v>
      </c>
      <c r="G207" s="3" t="n">
        <f aca="false">($G$5572/$N$5572)*N207</f>
        <v>12466.9342744904</v>
      </c>
      <c r="H207" s="0" t="n">
        <v>0</v>
      </c>
      <c r="J207" s="0" t="s">
        <v>226</v>
      </c>
      <c r="K207" s="0" t="n">
        <v>0</v>
      </c>
      <c r="L207" s="0" t="s">
        <v>226</v>
      </c>
      <c r="N207" s="0" t="n">
        <v>11559</v>
      </c>
    </row>
    <row r="208" customFormat="false" ht="12.8" hidden="false" customHeight="false" outlineLevel="0" collapsed="false">
      <c r="B208" s="0" t="n">
        <v>150345</v>
      </c>
      <c r="C208" s="0" t="n">
        <v>1</v>
      </c>
      <c r="D208" s="0" t="n">
        <v>15</v>
      </c>
      <c r="E208" s="2" t="n">
        <v>-2.55992</v>
      </c>
      <c r="F208" s="2" t="n">
        <v>-47.5059</v>
      </c>
      <c r="G208" s="3" t="n">
        <f aca="false">($G$5572/$N$5572)*N208</f>
        <v>67360.7042229688</v>
      </c>
      <c r="H208" s="0" t="n">
        <v>0</v>
      </c>
      <c r="J208" s="0" t="s">
        <v>227</v>
      </c>
      <c r="K208" s="0" t="n">
        <v>0</v>
      </c>
      <c r="L208" s="0" t="s">
        <v>227</v>
      </c>
      <c r="N208" s="0" t="n">
        <v>62455</v>
      </c>
    </row>
    <row r="209" customFormat="false" ht="12.8" hidden="false" customHeight="false" outlineLevel="0" collapsed="false">
      <c r="B209" s="0" t="n">
        <v>150350</v>
      </c>
      <c r="C209" s="0" t="n">
        <v>1</v>
      </c>
      <c r="D209" s="0" t="n">
        <v>15</v>
      </c>
      <c r="E209" s="2" t="n">
        <v>-1.76984</v>
      </c>
      <c r="F209" s="2" t="n">
        <v>-47.446</v>
      </c>
      <c r="G209" s="3" t="n">
        <f aca="false">($G$5572/$N$5572)*N209</f>
        <v>35057.1184062666</v>
      </c>
      <c r="H209" s="0" t="n">
        <v>0</v>
      </c>
      <c r="J209" s="0" t="s">
        <v>228</v>
      </c>
      <c r="K209" s="0" t="n">
        <v>0</v>
      </c>
      <c r="L209" s="0" t="s">
        <v>228</v>
      </c>
      <c r="N209" s="0" t="n">
        <v>32504</v>
      </c>
    </row>
    <row r="210" customFormat="false" ht="12.8" hidden="false" customHeight="false" outlineLevel="0" collapsed="false">
      <c r="B210" s="0" t="n">
        <v>150360</v>
      </c>
      <c r="C210" s="0" t="n">
        <v>1</v>
      </c>
      <c r="D210" s="0" t="n">
        <v>15</v>
      </c>
      <c r="E210" s="2" t="n">
        <v>-4.2667</v>
      </c>
      <c r="F210" s="2" t="n">
        <v>-55.9926</v>
      </c>
      <c r="G210" s="3" t="n">
        <f aca="false">($G$5572/$N$5572)*N210</f>
        <v>109037.949160667</v>
      </c>
      <c r="H210" s="0" t="n">
        <v>0</v>
      </c>
      <c r="J210" s="0" t="s">
        <v>229</v>
      </c>
      <c r="K210" s="0" t="n">
        <v>0</v>
      </c>
      <c r="L210" s="0" t="s">
        <v>229</v>
      </c>
      <c r="N210" s="0" t="n">
        <v>101097</v>
      </c>
    </row>
    <row r="211" customFormat="false" ht="12.8" hidden="false" customHeight="false" outlineLevel="0" collapsed="false">
      <c r="B211" s="0" t="n">
        <v>150370</v>
      </c>
      <c r="C211" s="0" t="n">
        <v>1</v>
      </c>
      <c r="D211" s="0" t="n">
        <v>15</v>
      </c>
      <c r="E211" s="2" t="n">
        <v>-5.13272</v>
      </c>
      <c r="F211" s="2" t="n">
        <v>-49.3358</v>
      </c>
      <c r="G211" s="3" t="n">
        <f aca="false">($G$5572/$N$5572)*N211</f>
        <v>57359.3302695689</v>
      </c>
      <c r="H211" s="0" t="n">
        <v>0</v>
      </c>
      <c r="J211" s="0" t="s">
        <v>230</v>
      </c>
      <c r="K211" s="0" t="n">
        <v>0</v>
      </c>
      <c r="L211" s="0" t="s">
        <v>230</v>
      </c>
      <c r="N211" s="0" t="n">
        <v>53182</v>
      </c>
    </row>
    <row r="212" customFormat="false" ht="12.8" hidden="false" customHeight="false" outlineLevel="0" collapsed="false">
      <c r="B212" s="0" t="n">
        <v>150375</v>
      </c>
      <c r="C212" s="0" t="n">
        <v>1</v>
      </c>
      <c r="D212" s="0" t="n">
        <v>15</v>
      </c>
      <c r="E212" s="2" t="n">
        <v>-6.21469</v>
      </c>
      <c r="F212" s="2" t="n">
        <v>-57.7544</v>
      </c>
      <c r="G212" s="3" t="n">
        <f aca="false">($G$5572/$N$5572)*N212</f>
        <v>9597.99706797213</v>
      </c>
      <c r="H212" s="0" t="n">
        <v>1</v>
      </c>
      <c r="J212" s="0" t="s">
        <v>231</v>
      </c>
      <c r="K212" s="0" t="n">
        <v>1</v>
      </c>
      <c r="L212" s="0" t="s">
        <v>231</v>
      </c>
      <c r="N212" s="0" t="n">
        <v>8899</v>
      </c>
    </row>
    <row r="213" customFormat="false" ht="12.8" hidden="false" customHeight="false" outlineLevel="0" collapsed="false">
      <c r="B213" s="0" t="n">
        <v>150380</v>
      </c>
      <c r="C213" s="0" t="n">
        <v>1</v>
      </c>
      <c r="D213" s="0" t="n">
        <v>15</v>
      </c>
      <c r="E213" s="2" t="n">
        <v>-4.44617</v>
      </c>
      <c r="F213" s="2" t="n">
        <v>-49.1153</v>
      </c>
      <c r="G213" s="3" t="n">
        <f aca="false">($G$5572/$N$5572)*N213</f>
        <v>63048.6700306154</v>
      </c>
      <c r="H213" s="0" t="n">
        <v>0</v>
      </c>
      <c r="J213" s="0" t="s">
        <v>232</v>
      </c>
      <c r="K213" s="0" t="n">
        <v>0</v>
      </c>
      <c r="L213" s="0" t="s">
        <v>232</v>
      </c>
      <c r="N213" s="0" t="n">
        <v>58457</v>
      </c>
    </row>
    <row r="214" customFormat="false" ht="12.8" hidden="false" customHeight="false" outlineLevel="0" collapsed="false">
      <c r="B214" s="0" t="n">
        <v>150390</v>
      </c>
      <c r="C214" s="0" t="n">
        <v>1</v>
      </c>
      <c r="D214" s="0" t="n">
        <v>15</v>
      </c>
      <c r="E214" s="2" t="n">
        <v>-2.16347</v>
      </c>
      <c r="F214" s="2" t="n">
        <v>-56.0889</v>
      </c>
      <c r="G214" s="3" t="n">
        <f aca="false">($G$5572/$N$5572)*N214</f>
        <v>61377.9994543385</v>
      </c>
      <c r="H214" s="0" t="n">
        <v>0</v>
      </c>
      <c r="J214" s="0" t="s">
        <v>233</v>
      </c>
      <c r="K214" s="0" t="n">
        <v>0</v>
      </c>
      <c r="L214" s="0" t="s">
        <v>233</v>
      </c>
      <c r="N214" s="0" t="n">
        <v>56908</v>
      </c>
    </row>
    <row r="215" customFormat="false" ht="12.8" hidden="false" customHeight="false" outlineLevel="0" collapsed="false">
      <c r="B215" s="0" t="n">
        <v>150400</v>
      </c>
      <c r="C215" s="0" t="n">
        <v>1</v>
      </c>
      <c r="D215" s="0" t="n">
        <v>15</v>
      </c>
      <c r="E215" s="2" t="n">
        <v>-1.8985</v>
      </c>
      <c r="F215" s="2" t="n">
        <v>-49.3903</v>
      </c>
      <c r="G215" s="3" t="n">
        <f aca="false">($G$5572/$N$5572)*N215</f>
        <v>30828.1323962071</v>
      </c>
      <c r="H215" s="0" t="n">
        <v>0</v>
      </c>
      <c r="J215" s="0" t="s">
        <v>234</v>
      </c>
      <c r="K215" s="0" t="n">
        <v>0</v>
      </c>
      <c r="L215" s="0" t="s">
        <v>234</v>
      </c>
      <c r="N215" s="0" t="n">
        <v>28583</v>
      </c>
    </row>
    <row r="216" customFormat="false" ht="12.8" hidden="false" customHeight="false" outlineLevel="0" collapsed="false">
      <c r="B216" s="0" t="n">
        <v>150405</v>
      </c>
      <c r="C216" s="0" t="n">
        <v>1</v>
      </c>
      <c r="D216" s="0" t="n">
        <v>15</v>
      </c>
      <c r="E216" s="2" t="n">
        <v>-2.05683</v>
      </c>
      <c r="F216" s="2" t="n">
        <v>-47.5601</v>
      </c>
      <c r="G216" s="3" t="n">
        <f aca="false">($G$5572/$N$5572)*N216</f>
        <v>32266.9151907543</v>
      </c>
      <c r="H216" s="0" t="n">
        <v>0</v>
      </c>
      <c r="J216" s="0" t="s">
        <v>235</v>
      </c>
      <c r="K216" s="0" t="n">
        <v>0</v>
      </c>
      <c r="L216" s="0" t="s">
        <v>235</v>
      </c>
      <c r="N216" s="0" t="n">
        <v>29917</v>
      </c>
    </row>
    <row r="217" customFormat="false" ht="12.8" hidden="false" customHeight="false" outlineLevel="0" collapsed="false">
      <c r="B217" s="0" t="n">
        <v>150410</v>
      </c>
      <c r="C217" s="0" t="n">
        <v>1</v>
      </c>
      <c r="D217" s="0" t="n">
        <v>15</v>
      </c>
      <c r="E217" s="2" t="n">
        <v>-0.803391</v>
      </c>
      <c r="F217" s="2" t="n">
        <v>-47.6014</v>
      </c>
      <c r="G217" s="3" t="n">
        <f aca="false">($G$5572/$N$5572)*N217</f>
        <v>9192.46308690038</v>
      </c>
      <c r="H217" s="0" t="n">
        <v>1</v>
      </c>
      <c r="J217" s="0" t="s">
        <v>236</v>
      </c>
      <c r="K217" s="0" t="n">
        <v>1</v>
      </c>
      <c r="L217" s="0" t="s">
        <v>236</v>
      </c>
      <c r="N217" s="0" t="n">
        <v>8523</v>
      </c>
    </row>
    <row r="218" customFormat="false" ht="12.8" hidden="false" customHeight="false" outlineLevel="0" collapsed="false">
      <c r="B218" s="0" t="n">
        <v>150420</v>
      </c>
      <c r="C218" s="0" t="n">
        <v>1</v>
      </c>
      <c r="D218" s="0" t="n">
        <v>15</v>
      </c>
      <c r="E218" s="2" t="n">
        <v>-5.38075</v>
      </c>
      <c r="F218" s="2" t="n">
        <v>-49.1327</v>
      </c>
      <c r="G218" s="3" t="n">
        <f aca="false">($G$5572/$N$5572)*N218</f>
        <v>296693.406162511</v>
      </c>
      <c r="H218" s="0" t="n">
        <v>0</v>
      </c>
      <c r="J218" s="0" t="s">
        <v>237</v>
      </c>
      <c r="K218" s="0" t="n">
        <v>0</v>
      </c>
      <c r="L218" s="0" t="s">
        <v>237</v>
      </c>
      <c r="N218" s="0" t="n">
        <v>275086</v>
      </c>
    </row>
    <row r="219" customFormat="false" ht="12.8" hidden="false" customHeight="false" outlineLevel="0" collapsed="false">
      <c r="B219" s="0" t="n">
        <v>150430</v>
      </c>
      <c r="C219" s="0" t="n">
        <v>1</v>
      </c>
      <c r="D219" s="0" t="n">
        <v>15</v>
      </c>
      <c r="E219" s="2" t="n">
        <v>-0.778899</v>
      </c>
      <c r="F219" s="2" t="n">
        <v>-47.452</v>
      </c>
      <c r="G219" s="3" t="n">
        <f aca="false">($G$5572/$N$5572)*N219</f>
        <v>31740.5838536186</v>
      </c>
      <c r="H219" s="0" t="n">
        <v>0</v>
      </c>
      <c r="J219" s="0" t="s">
        <v>238</v>
      </c>
      <c r="K219" s="0" t="n">
        <v>0</v>
      </c>
      <c r="L219" s="0" t="s">
        <v>238</v>
      </c>
      <c r="N219" s="0" t="n">
        <v>29429</v>
      </c>
    </row>
    <row r="220" customFormat="false" ht="12.8" hidden="false" customHeight="false" outlineLevel="0" collapsed="false">
      <c r="B220" s="0" t="n">
        <v>150440</v>
      </c>
      <c r="C220" s="0" t="n">
        <v>1</v>
      </c>
      <c r="D220" s="0" t="n">
        <v>15</v>
      </c>
      <c r="E220" s="2" t="n">
        <v>-0.714702</v>
      </c>
      <c r="F220" s="2" t="n">
        <v>-47.7034</v>
      </c>
      <c r="G220" s="3" t="n">
        <f aca="false">($G$5572/$N$5572)*N220</f>
        <v>30436.6195368214</v>
      </c>
      <c r="H220" s="0" t="n">
        <v>0</v>
      </c>
      <c r="J220" s="0" t="s">
        <v>239</v>
      </c>
      <c r="K220" s="0" t="n">
        <v>0</v>
      </c>
      <c r="L220" s="0" t="s">
        <v>239</v>
      </c>
      <c r="N220" s="0" t="n">
        <v>28220</v>
      </c>
    </row>
    <row r="221" customFormat="false" ht="12.8" hidden="false" customHeight="false" outlineLevel="0" collapsed="false">
      <c r="B221" s="0" t="n">
        <v>150442</v>
      </c>
      <c r="C221" s="0" t="n">
        <v>1</v>
      </c>
      <c r="D221" s="0" t="n">
        <v>15</v>
      </c>
      <c r="E221" s="2" t="n">
        <v>-1.36002</v>
      </c>
      <c r="F221" s="2" t="n">
        <v>-48.3421</v>
      </c>
      <c r="G221" s="3" t="n">
        <f aca="false">($G$5572/$N$5572)*N221</f>
        <v>139478.882888777</v>
      </c>
      <c r="H221" s="0" t="n">
        <v>0</v>
      </c>
      <c r="J221" s="0" t="s">
        <v>240</v>
      </c>
      <c r="K221" s="0" t="n">
        <v>0</v>
      </c>
      <c r="L221" s="0" t="s">
        <v>240</v>
      </c>
      <c r="N221" s="0" t="n">
        <v>129321</v>
      </c>
    </row>
    <row r="222" customFormat="false" ht="12.8" hidden="false" customHeight="false" outlineLevel="0" collapsed="false">
      <c r="B222" s="0" t="n">
        <v>150445</v>
      </c>
      <c r="C222" s="0" t="n">
        <v>1</v>
      </c>
      <c r="D222" s="0" t="n">
        <v>15</v>
      </c>
      <c r="E222" s="2" t="n">
        <v>-3.44637</v>
      </c>
      <c r="F222" s="2" t="n">
        <v>-52.8875</v>
      </c>
      <c r="G222" s="3" t="n">
        <f aca="false">($G$5572/$N$5572)*N222</f>
        <v>33664.7131680654</v>
      </c>
      <c r="H222" s="0" t="n">
        <v>1</v>
      </c>
      <c r="J222" s="0" t="s">
        <v>241</v>
      </c>
      <c r="K222" s="0" t="n">
        <v>1</v>
      </c>
      <c r="L222" s="0" t="s">
        <v>241</v>
      </c>
      <c r="N222" s="0" t="n">
        <v>31213</v>
      </c>
    </row>
    <row r="223" customFormat="false" ht="12.8" hidden="false" customHeight="false" outlineLevel="0" collapsed="false">
      <c r="B223" s="0" t="n">
        <v>150450</v>
      </c>
      <c r="C223" s="0" t="n">
        <v>1</v>
      </c>
      <c r="D223" s="0" t="n">
        <v>15</v>
      </c>
      <c r="E223" s="2" t="n">
        <v>-1.8032</v>
      </c>
      <c r="F223" s="2" t="n">
        <v>-50.7149</v>
      </c>
      <c r="G223" s="3" t="n">
        <f aca="false">($G$5572/$N$5572)*N223</f>
        <v>29568.3885401119</v>
      </c>
      <c r="H223" s="0" t="n">
        <v>1</v>
      </c>
      <c r="J223" s="0" t="s">
        <v>242</v>
      </c>
      <c r="K223" s="0" t="n">
        <v>1</v>
      </c>
      <c r="L223" s="0" t="s">
        <v>242</v>
      </c>
      <c r="N223" s="0" t="n">
        <v>27415</v>
      </c>
    </row>
    <row r="224" customFormat="false" ht="12.8" hidden="false" customHeight="false" outlineLevel="0" collapsed="false">
      <c r="B224" s="0" t="n">
        <v>150460</v>
      </c>
      <c r="C224" s="0" t="n">
        <v>1</v>
      </c>
      <c r="D224" s="0" t="n">
        <v>15</v>
      </c>
      <c r="E224" s="2" t="n">
        <v>-2.5831</v>
      </c>
      <c r="F224" s="2" t="n">
        <v>-49.5042</v>
      </c>
      <c r="G224" s="3" t="n">
        <f aca="false">($G$5572/$N$5572)*N224</f>
        <v>33150.2458569717</v>
      </c>
      <c r="H224" s="0" t="n">
        <v>0</v>
      </c>
      <c r="J224" s="0" t="s">
        <v>243</v>
      </c>
      <c r="K224" s="0" t="n">
        <v>0</v>
      </c>
      <c r="L224" s="0" t="s">
        <v>243</v>
      </c>
      <c r="N224" s="0" t="n">
        <v>30736</v>
      </c>
    </row>
    <row r="225" customFormat="false" ht="12.8" hidden="false" customHeight="false" outlineLevel="0" collapsed="false">
      <c r="B225" s="0" t="n">
        <v>150470</v>
      </c>
      <c r="C225" s="0" t="n">
        <v>1</v>
      </c>
      <c r="D225" s="0" t="n">
        <v>15</v>
      </c>
      <c r="E225" s="2" t="n">
        <v>-1.88993</v>
      </c>
      <c r="F225" s="2" t="n">
        <v>-48.7668</v>
      </c>
      <c r="G225" s="3" t="n">
        <f aca="false">($G$5572/$N$5572)*N225</f>
        <v>87349.4310080826</v>
      </c>
      <c r="H225" s="0" t="n">
        <v>0</v>
      </c>
      <c r="J225" s="0" t="s">
        <v>244</v>
      </c>
      <c r="K225" s="0" t="n">
        <v>0</v>
      </c>
      <c r="L225" s="0" t="s">
        <v>244</v>
      </c>
      <c r="N225" s="0" t="n">
        <v>80988</v>
      </c>
    </row>
    <row r="226" customFormat="false" ht="12.8" hidden="false" customHeight="false" outlineLevel="0" collapsed="false">
      <c r="B226" s="0" t="n">
        <v>150475</v>
      </c>
      <c r="C226" s="0" t="n">
        <v>1</v>
      </c>
      <c r="D226" s="0" t="n">
        <v>15</v>
      </c>
      <c r="E226" s="2" t="n">
        <v>-2.6822</v>
      </c>
      <c r="F226" s="2" t="n">
        <v>-54.6425</v>
      </c>
      <c r="G226" s="3" t="n">
        <f aca="false">($G$5572/$N$5572)*N226</f>
        <v>17237.3512911935</v>
      </c>
      <c r="H226" s="0" t="n">
        <v>1</v>
      </c>
      <c r="J226" s="0" t="s">
        <v>245</v>
      </c>
      <c r="K226" s="0" t="n">
        <v>1</v>
      </c>
      <c r="L226" s="0" t="s">
        <v>245</v>
      </c>
      <c r="N226" s="0" t="n">
        <v>15982</v>
      </c>
    </row>
    <row r="227" customFormat="false" ht="12.8" hidden="false" customHeight="false" outlineLevel="0" collapsed="false">
      <c r="B227" s="0" t="n">
        <v>150480</v>
      </c>
      <c r="C227" s="0" t="n">
        <v>1</v>
      </c>
      <c r="D227" s="0" t="n">
        <v>15</v>
      </c>
      <c r="E227" s="2" t="n">
        <v>-1.99768</v>
      </c>
      <c r="F227" s="2" t="n">
        <v>-54.0724</v>
      </c>
      <c r="G227" s="3" t="n">
        <f aca="false">($G$5572/$N$5572)*N227</f>
        <v>62447.9188937618</v>
      </c>
      <c r="H227" s="0" t="n">
        <v>0</v>
      </c>
      <c r="J227" s="0" t="s">
        <v>246</v>
      </c>
      <c r="K227" s="0" t="n">
        <v>0</v>
      </c>
      <c r="L227" s="0" t="s">
        <v>246</v>
      </c>
      <c r="N227" s="0" t="n">
        <v>57900</v>
      </c>
    </row>
    <row r="228" customFormat="false" ht="12.8" hidden="false" customHeight="false" outlineLevel="0" collapsed="false">
      <c r="B228" s="0" t="n">
        <v>150490</v>
      </c>
      <c r="C228" s="0" t="n">
        <v>1</v>
      </c>
      <c r="D228" s="0" t="n">
        <v>15</v>
      </c>
      <c r="E228" s="2" t="n">
        <v>-1.53936</v>
      </c>
      <c r="F228" s="2" t="n">
        <v>-49.2224</v>
      </c>
      <c r="G228" s="3" t="n">
        <f aca="false">($G$5572/$N$5572)*N228</f>
        <v>42907.8680025998</v>
      </c>
      <c r="H228" s="0" t="n">
        <v>0</v>
      </c>
      <c r="J228" s="0" t="s">
        <v>247</v>
      </c>
      <c r="K228" s="0" t="n">
        <v>0</v>
      </c>
      <c r="L228" s="0" t="s">
        <v>247</v>
      </c>
      <c r="N228" s="0" t="n">
        <v>39783</v>
      </c>
    </row>
    <row r="229" customFormat="false" ht="12.8" hidden="false" customHeight="false" outlineLevel="0" collapsed="false">
      <c r="B229" s="0" t="n">
        <v>150495</v>
      </c>
      <c r="C229" s="0" t="n">
        <v>1</v>
      </c>
      <c r="D229" s="0" t="n">
        <v>15</v>
      </c>
      <c r="E229" s="2" t="n">
        <v>-2.26693</v>
      </c>
      <c r="F229" s="2" t="n">
        <v>-46.9731</v>
      </c>
      <c r="G229" s="3" t="n">
        <f aca="false">($G$5572/$N$5572)*N229</f>
        <v>22963.361678188</v>
      </c>
      <c r="H229" s="0" t="n">
        <v>0</v>
      </c>
      <c r="J229" s="0" t="s">
        <v>248</v>
      </c>
      <c r="K229" s="0" t="n">
        <v>0</v>
      </c>
      <c r="L229" s="0" t="s">
        <v>248</v>
      </c>
      <c r="N229" s="0" t="n">
        <v>21291</v>
      </c>
    </row>
    <row r="230" customFormat="false" ht="12.8" hidden="false" customHeight="false" outlineLevel="0" collapsed="false">
      <c r="B230" s="0" t="n">
        <v>150497</v>
      </c>
      <c r="C230" s="0" t="n">
        <v>1</v>
      </c>
      <c r="D230" s="0" t="n">
        <v>15</v>
      </c>
      <c r="E230" s="2" t="n">
        <v>-4.91622</v>
      </c>
      <c r="F230" s="2" t="n">
        <v>-49.0822</v>
      </c>
      <c r="G230" s="3" t="n">
        <f aca="false">($G$5572/$N$5572)*N230</f>
        <v>17794.9605151671</v>
      </c>
      <c r="H230" s="0" t="n">
        <v>0</v>
      </c>
      <c r="J230" s="0" t="s">
        <v>249</v>
      </c>
      <c r="K230" s="0" t="n">
        <v>0</v>
      </c>
      <c r="L230" s="0" t="s">
        <v>249</v>
      </c>
      <c r="N230" s="0" t="n">
        <v>16499</v>
      </c>
    </row>
    <row r="231" customFormat="false" ht="12.8" hidden="false" customHeight="false" outlineLevel="0" collapsed="false">
      <c r="B231" s="0" t="n">
        <v>150500</v>
      </c>
      <c r="C231" s="0" t="n">
        <v>1</v>
      </c>
      <c r="D231" s="0" t="n">
        <v>15</v>
      </c>
      <c r="E231" s="2" t="n">
        <v>-1.20874</v>
      </c>
      <c r="F231" s="2" t="n">
        <v>-47.3921</v>
      </c>
      <c r="G231" s="3" t="n">
        <f aca="false">($G$5572/$N$5572)*N231</f>
        <v>16413.340755186</v>
      </c>
      <c r="H231" s="0" t="n">
        <v>1</v>
      </c>
      <c r="J231" s="0" t="s">
        <v>250</v>
      </c>
      <c r="K231" s="0" t="n">
        <v>1</v>
      </c>
      <c r="L231" s="0" t="s">
        <v>250</v>
      </c>
      <c r="N231" s="0" t="n">
        <v>15218</v>
      </c>
    </row>
    <row r="232" customFormat="false" ht="12.8" hidden="false" customHeight="false" outlineLevel="0" collapsed="false">
      <c r="B232" s="0" t="n">
        <v>150503</v>
      </c>
      <c r="C232" s="0" t="n">
        <v>1</v>
      </c>
      <c r="D232" s="0" t="n">
        <v>15</v>
      </c>
      <c r="E232" s="2" t="n">
        <v>-7.14347</v>
      </c>
      <c r="F232" s="2" t="n">
        <v>-55.3786</v>
      </c>
      <c r="G232" s="3" t="n">
        <f aca="false">($G$5572/$N$5572)*N232</f>
        <v>27781.234799059</v>
      </c>
      <c r="H232" s="0" t="n">
        <v>0</v>
      </c>
      <c r="J232" s="0" t="s">
        <v>251</v>
      </c>
      <c r="K232" s="0" t="n">
        <v>0</v>
      </c>
      <c r="L232" s="0" t="s">
        <v>251</v>
      </c>
      <c r="N232" s="0" t="n">
        <v>25758</v>
      </c>
    </row>
    <row r="233" customFormat="false" ht="12.8" hidden="false" customHeight="false" outlineLevel="0" collapsed="false">
      <c r="B233" s="0" t="n">
        <v>150506</v>
      </c>
      <c r="C233" s="0" t="n">
        <v>1</v>
      </c>
      <c r="D233" s="0" t="n">
        <v>15</v>
      </c>
      <c r="E233" s="2" t="n">
        <v>-4.24749</v>
      </c>
      <c r="F233" s="2" t="n">
        <v>-49.9499</v>
      </c>
      <c r="G233" s="3" t="n">
        <f aca="false">($G$5572/$N$5572)*N233</f>
        <v>80461.8246167948</v>
      </c>
      <c r="H233" s="0" t="n">
        <v>0</v>
      </c>
      <c r="J233" s="0" t="s">
        <v>252</v>
      </c>
      <c r="K233" s="0" t="n">
        <v>0</v>
      </c>
      <c r="L233" s="0" t="s">
        <v>252</v>
      </c>
      <c r="N233" s="0" t="n">
        <v>74602</v>
      </c>
    </row>
    <row r="234" customFormat="false" ht="12.8" hidden="false" customHeight="false" outlineLevel="0" collapsed="false">
      <c r="B234" s="0" t="n">
        <v>150510</v>
      </c>
      <c r="C234" s="0" t="n">
        <v>1</v>
      </c>
      <c r="D234" s="0" t="n">
        <v>15</v>
      </c>
      <c r="E234" s="2" t="n">
        <v>-1.90107</v>
      </c>
      <c r="F234" s="2" t="n">
        <v>-55.5208</v>
      </c>
      <c r="G234" s="3" t="n">
        <f aca="false">($G$5572/$N$5572)*N234</f>
        <v>56045.6590223737</v>
      </c>
      <c r="H234" s="0" t="n">
        <v>0</v>
      </c>
      <c r="J234" s="0" t="s">
        <v>253</v>
      </c>
      <c r="K234" s="0" t="n">
        <v>0</v>
      </c>
      <c r="L234" s="0" t="s">
        <v>253</v>
      </c>
      <c r="N234" s="0" t="n">
        <v>51964</v>
      </c>
    </row>
    <row r="235" customFormat="false" ht="12.8" hidden="false" customHeight="false" outlineLevel="0" collapsed="false">
      <c r="B235" s="0" t="n">
        <v>150520</v>
      </c>
      <c r="C235" s="0" t="n">
        <v>1</v>
      </c>
      <c r="D235" s="0" t="n">
        <v>15</v>
      </c>
      <c r="E235" s="2" t="n">
        <v>-2.00358</v>
      </c>
      <c r="F235" s="2" t="n">
        <v>-49.8628</v>
      </c>
      <c r="G235" s="3" t="n">
        <f aca="false">($G$5572/$N$5572)*N235</f>
        <v>34694.7263380748</v>
      </c>
      <c r="H235" s="0" t="n">
        <v>0</v>
      </c>
      <c r="J235" s="0" t="s">
        <v>254</v>
      </c>
      <c r="K235" s="0" t="n">
        <v>0</v>
      </c>
      <c r="L235" s="0" t="s">
        <v>254</v>
      </c>
      <c r="N235" s="0" t="n">
        <v>32168</v>
      </c>
    </row>
    <row r="236" customFormat="false" ht="12.8" hidden="false" customHeight="false" outlineLevel="0" collapsed="false">
      <c r="B236" s="0" t="n">
        <v>150530</v>
      </c>
      <c r="C236" s="0" t="n">
        <v>1</v>
      </c>
      <c r="D236" s="0" t="n">
        <v>15</v>
      </c>
      <c r="E236" s="2" t="n">
        <v>-1.75989</v>
      </c>
      <c r="F236" s="2" t="n">
        <v>-55.8579</v>
      </c>
      <c r="G236" s="3" t="n">
        <f aca="false">($G$5572/$N$5572)*N236</f>
        <v>77828.0108354724</v>
      </c>
      <c r="H236" s="0" t="n">
        <v>0</v>
      </c>
      <c r="J236" s="0" t="s">
        <v>255</v>
      </c>
      <c r="K236" s="0" t="n">
        <v>0</v>
      </c>
      <c r="L236" s="0" t="s">
        <v>255</v>
      </c>
      <c r="N236" s="0" t="n">
        <v>72160</v>
      </c>
    </row>
    <row r="237" customFormat="false" ht="12.8" hidden="false" customHeight="false" outlineLevel="0" collapsed="false">
      <c r="B237" s="0" t="n">
        <v>150540</v>
      </c>
      <c r="C237" s="0" t="n">
        <v>1</v>
      </c>
      <c r="D237" s="0" t="n">
        <v>15</v>
      </c>
      <c r="E237" s="2" t="n">
        <v>-1.54168</v>
      </c>
      <c r="F237" s="2" t="n">
        <v>-47.1126</v>
      </c>
      <c r="G237" s="3" t="n">
        <f aca="false">($G$5572/$N$5572)*N237</f>
        <v>19112.9459536503</v>
      </c>
      <c r="H237" s="0" t="n">
        <v>0</v>
      </c>
      <c r="J237" s="0" t="s">
        <v>256</v>
      </c>
      <c r="K237" s="0" t="n">
        <v>0</v>
      </c>
      <c r="L237" s="0" t="s">
        <v>256</v>
      </c>
      <c r="N237" s="0" t="n">
        <v>17721</v>
      </c>
    </row>
    <row r="238" customFormat="false" ht="12.8" hidden="false" customHeight="false" outlineLevel="0" collapsed="false">
      <c r="B238" s="0" t="n">
        <v>150543</v>
      </c>
      <c r="C238" s="0" t="n">
        <v>1</v>
      </c>
      <c r="D238" s="0" t="n">
        <v>15</v>
      </c>
      <c r="E238" s="2" t="n">
        <v>-6.7529</v>
      </c>
      <c r="F238" s="2" t="n">
        <v>-51.0858</v>
      </c>
      <c r="G238" s="3" t="n">
        <f aca="false">($G$5572/$N$5572)*N238</f>
        <v>34857.5870591967</v>
      </c>
      <c r="H238" s="0" t="n">
        <v>0</v>
      </c>
      <c r="J238" s="0" t="s">
        <v>257</v>
      </c>
      <c r="K238" s="0" t="n">
        <v>0</v>
      </c>
      <c r="L238" s="0" t="s">
        <v>257</v>
      </c>
      <c r="N238" s="0" t="n">
        <v>32319</v>
      </c>
    </row>
    <row r="239" customFormat="false" ht="12.8" hidden="false" customHeight="false" outlineLevel="0" collapsed="false">
      <c r="B239" s="0" t="n">
        <v>150548</v>
      </c>
      <c r="C239" s="0" t="n">
        <v>1</v>
      </c>
      <c r="D239" s="0" t="n">
        <v>15</v>
      </c>
      <c r="E239" s="2" t="n">
        <v>-3.83542</v>
      </c>
      <c r="F239" s="2" t="n">
        <v>-50.6399</v>
      </c>
      <c r="G239" s="3" t="n">
        <f aca="false">($G$5572/$N$5572)*N239</f>
        <v>50676.647964461</v>
      </c>
      <c r="H239" s="0" t="n">
        <v>0</v>
      </c>
      <c r="J239" s="0" t="s">
        <v>258</v>
      </c>
      <c r="K239" s="0" t="n">
        <v>0</v>
      </c>
      <c r="L239" s="0" t="s">
        <v>258</v>
      </c>
      <c r="N239" s="0" t="n">
        <v>46986</v>
      </c>
    </row>
    <row r="240" customFormat="false" ht="12.8" hidden="false" customHeight="false" outlineLevel="0" collapsed="false">
      <c r="B240" s="0" t="n">
        <v>150549</v>
      </c>
      <c r="C240" s="0" t="n">
        <v>1</v>
      </c>
      <c r="D240" s="0" t="n">
        <v>15</v>
      </c>
      <c r="E240" s="2" t="n">
        <v>-5.74027</v>
      </c>
      <c r="F240" s="2" t="n">
        <v>-48.3181</v>
      </c>
      <c r="G240" s="3" t="n">
        <f aca="false">($G$5572/$N$5572)*N240</f>
        <v>8192.64925590699</v>
      </c>
      <c r="H240" s="0" t="n">
        <v>0</v>
      </c>
      <c r="J240" s="0" t="s">
        <v>259</v>
      </c>
      <c r="K240" s="0" t="n">
        <v>0</v>
      </c>
      <c r="L240" s="0" t="s">
        <v>259</v>
      </c>
      <c r="N240" s="0" t="n">
        <v>7596</v>
      </c>
    </row>
    <row r="241" customFormat="false" ht="12.8" hidden="false" customHeight="false" outlineLevel="0" collapsed="false">
      <c r="B241" s="0" t="n">
        <v>150550</v>
      </c>
      <c r="C241" s="0" t="n">
        <v>1</v>
      </c>
      <c r="D241" s="0" t="n">
        <v>15</v>
      </c>
      <c r="E241" s="2" t="n">
        <v>-3.00212</v>
      </c>
      <c r="F241" s="2" t="n">
        <v>-47.3527</v>
      </c>
      <c r="G241" s="3" t="n">
        <f aca="false">($G$5572/$N$5572)*N241</f>
        <v>120542.818777934</v>
      </c>
      <c r="H241" s="0" t="n">
        <v>0</v>
      </c>
      <c r="J241" s="0" t="s">
        <v>260</v>
      </c>
      <c r="K241" s="0" t="n">
        <v>0</v>
      </c>
      <c r="L241" s="0" t="s">
        <v>260</v>
      </c>
      <c r="N241" s="0" t="n">
        <v>111764</v>
      </c>
    </row>
    <row r="242" customFormat="false" ht="12.8" hidden="false" customHeight="false" outlineLevel="0" collapsed="false">
      <c r="B242" s="0" t="n">
        <v>150553</v>
      </c>
      <c r="C242" s="0" t="n">
        <v>1</v>
      </c>
      <c r="D242" s="0" t="n">
        <v>15</v>
      </c>
      <c r="E242" s="2" t="n">
        <v>-6.06781</v>
      </c>
      <c r="F242" s="2" t="n">
        <v>-49.9037</v>
      </c>
      <c r="G242" s="3" t="n">
        <f aca="false">($G$5572/$N$5572)*N242</f>
        <v>218817.93922287</v>
      </c>
      <c r="H242" s="0" t="n">
        <v>0</v>
      </c>
      <c r="J242" s="0" t="s">
        <v>261</v>
      </c>
      <c r="K242" s="0" t="n">
        <v>0</v>
      </c>
      <c r="L242" s="0" t="s">
        <v>261</v>
      </c>
      <c r="N242" s="0" t="n">
        <v>202882</v>
      </c>
    </row>
    <row r="243" customFormat="false" ht="12.8" hidden="false" customHeight="false" outlineLevel="0" collapsed="false">
      <c r="B243" s="0" t="n">
        <v>150555</v>
      </c>
      <c r="C243" s="0" t="n">
        <v>1</v>
      </c>
      <c r="D243" s="0" t="n">
        <v>15</v>
      </c>
      <c r="E243" s="2" t="n">
        <v>-1.59772</v>
      </c>
      <c r="F243" s="2" t="n">
        <v>-46.9268</v>
      </c>
      <c r="G243" s="3" t="n">
        <f aca="false">($G$5572/$N$5572)*N243</f>
        <v>5993.49024685033</v>
      </c>
      <c r="H243" s="0" t="n">
        <v>1</v>
      </c>
      <c r="J243" s="0" t="s">
        <v>262</v>
      </c>
      <c r="K243" s="0" t="n">
        <v>1</v>
      </c>
      <c r="L243" s="0" t="s">
        <v>262</v>
      </c>
      <c r="N243" s="0" t="n">
        <v>5557</v>
      </c>
    </row>
    <row r="244" customFormat="false" ht="12.8" hidden="false" customHeight="false" outlineLevel="0" collapsed="false">
      <c r="B244" s="0" t="n">
        <v>150560</v>
      </c>
      <c r="C244" s="0" t="n">
        <v>1</v>
      </c>
      <c r="D244" s="0" t="n">
        <v>15</v>
      </c>
      <c r="E244" s="2" t="n">
        <v>-1.19382</v>
      </c>
      <c r="F244" s="2" t="n">
        <v>-47.324</v>
      </c>
      <c r="G244" s="3" t="n">
        <f aca="false">($G$5572/$N$5572)*N244</f>
        <v>8707.11656700067</v>
      </c>
      <c r="H244" s="0" t="n">
        <v>1</v>
      </c>
      <c r="J244" s="0" t="s">
        <v>263</v>
      </c>
      <c r="K244" s="0" t="n">
        <v>1</v>
      </c>
      <c r="L244" s="0" t="s">
        <v>263</v>
      </c>
      <c r="N244" s="0" t="n">
        <v>8073</v>
      </c>
    </row>
    <row r="245" customFormat="false" ht="12.8" hidden="false" customHeight="false" outlineLevel="0" collapsed="false">
      <c r="B245" s="0" t="n">
        <v>150563</v>
      </c>
      <c r="C245" s="0" t="n">
        <v>1</v>
      </c>
      <c r="D245" s="0" t="n">
        <v>15</v>
      </c>
      <c r="E245" s="2" t="n">
        <v>-6.43778</v>
      </c>
      <c r="F245" s="2" t="n">
        <v>-48.8716</v>
      </c>
      <c r="G245" s="3" t="n">
        <f aca="false">($G$5572/$N$5572)*N245</f>
        <v>14002.7863730174</v>
      </c>
      <c r="H245" s="0" t="n">
        <v>1</v>
      </c>
      <c r="J245" s="0" t="s">
        <v>264</v>
      </c>
      <c r="K245" s="0" t="n">
        <v>1</v>
      </c>
      <c r="L245" s="0" t="s">
        <v>264</v>
      </c>
      <c r="N245" s="0" t="n">
        <v>12983</v>
      </c>
    </row>
    <row r="246" customFormat="false" ht="12.8" hidden="false" customHeight="false" outlineLevel="0" collapsed="false">
      <c r="B246" s="0" t="n">
        <v>150565</v>
      </c>
      <c r="C246" s="0" t="n">
        <v>1</v>
      </c>
      <c r="D246" s="0" t="n">
        <v>15</v>
      </c>
      <c r="E246" s="2" t="n">
        <v>-3.86813</v>
      </c>
      <c r="F246" s="2" t="n">
        <v>-54.2124</v>
      </c>
      <c r="G246" s="3" t="n">
        <f aca="false">($G$5572/$N$5572)*N246</f>
        <v>32672.449171826</v>
      </c>
      <c r="H246" s="0" t="n">
        <v>0</v>
      </c>
      <c r="J246" s="0" t="s">
        <v>265</v>
      </c>
      <c r="K246" s="0" t="n">
        <v>0</v>
      </c>
      <c r="L246" s="0" t="s">
        <v>265</v>
      </c>
      <c r="N246" s="0" t="n">
        <v>30293</v>
      </c>
    </row>
    <row r="247" customFormat="false" ht="12.8" hidden="false" customHeight="false" outlineLevel="0" collapsed="false">
      <c r="B247" s="0" t="n">
        <v>150570</v>
      </c>
      <c r="C247" s="0" t="n">
        <v>1</v>
      </c>
      <c r="D247" s="0" t="n">
        <v>15</v>
      </c>
      <c r="E247" s="2" t="n">
        <v>-1.39587</v>
      </c>
      <c r="F247" s="2" t="n">
        <v>-48.8661</v>
      </c>
      <c r="G247" s="3" t="n">
        <f aca="false">($G$5572/$N$5572)*N247</f>
        <v>33012.1917357558</v>
      </c>
      <c r="H247" s="0" t="n">
        <v>1</v>
      </c>
      <c r="J247" s="0" t="s">
        <v>266</v>
      </c>
      <c r="K247" s="0" t="n">
        <v>1</v>
      </c>
      <c r="L247" s="0" t="s">
        <v>266</v>
      </c>
      <c r="N247" s="0" t="n">
        <v>30608</v>
      </c>
    </row>
    <row r="248" customFormat="false" ht="12.8" hidden="false" customHeight="false" outlineLevel="0" collapsed="false">
      <c r="B248" s="0" t="n">
        <v>150580</v>
      </c>
      <c r="C248" s="0" t="n">
        <v>1</v>
      </c>
      <c r="D248" s="0" t="n">
        <v>15</v>
      </c>
      <c r="E248" s="2" t="n">
        <v>-1.93639</v>
      </c>
      <c r="F248" s="2" t="n">
        <v>-50.8194</v>
      </c>
      <c r="G248" s="3" t="n">
        <f aca="false">($G$5572/$N$5572)*N248</f>
        <v>65927.3141675317</v>
      </c>
      <c r="H248" s="0" t="n">
        <v>0</v>
      </c>
      <c r="J248" s="0" t="s">
        <v>267</v>
      </c>
      <c r="K248" s="0" t="n">
        <v>0</v>
      </c>
      <c r="L248" s="0" t="s">
        <v>267</v>
      </c>
      <c r="N248" s="0" t="n">
        <v>61126</v>
      </c>
    </row>
    <row r="249" customFormat="false" ht="12.8" hidden="false" customHeight="false" outlineLevel="0" collapsed="false">
      <c r="B249" s="0" t="n">
        <v>150590</v>
      </c>
      <c r="C249" s="0" t="n">
        <v>1</v>
      </c>
      <c r="D249" s="0" t="n">
        <v>15</v>
      </c>
      <c r="E249" s="2" t="n">
        <v>-1.74691</v>
      </c>
      <c r="F249" s="2" t="n">
        <v>-52.2361</v>
      </c>
      <c r="G249" s="3" t="n">
        <f aca="false">($G$5572/$N$5572)*N249</f>
        <v>43635.8877824493</v>
      </c>
      <c r="H249" s="0" t="n">
        <v>0</v>
      </c>
      <c r="J249" s="0" t="s">
        <v>268</v>
      </c>
      <c r="K249" s="0" t="n">
        <v>0</v>
      </c>
      <c r="L249" s="0" t="s">
        <v>268</v>
      </c>
      <c r="N249" s="0" t="n">
        <v>40458</v>
      </c>
    </row>
    <row r="250" customFormat="false" ht="12.8" hidden="false" customHeight="false" outlineLevel="0" collapsed="false">
      <c r="B250" s="0" t="n">
        <v>150600</v>
      </c>
      <c r="C250" s="0" t="n">
        <v>1</v>
      </c>
      <c r="D250" s="0" t="n">
        <v>15</v>
      </c>
      <c r="E250" s="2" t="n">
        <v>-1.798</v>
      </c>
      <c r="F250" s="2" t="n">
        <v>-53.4779</v>
      </c>
      <c r="G250" s="3" t="n">
        <f aca="false">($G$5572/$N$5572)*N250</f>
        <v>32233.4802082723</v>
      </c>
      <c r="H250" s="0" t="n">
        <v>1</v>
      </c>
      <c r="J250" s="0" t="s">
        <v>269</v>
      </c>
      <c r="K250" s="0" t="n">
        <v>1</v>
      </c>
      <c r="L250" s="0" t="s">
        <v>269</v>
      </c>
      <c r="N250" s="0" t="n">
        <v>29886</v>
      </c>
    </row>
    <row r="251" customFormat="false" ht="12.8" hidden="false" customHeight="false" outlineLevel="0" collapsed="false">
      <c r="B251" s="0" t="n">
        <v>150610</v>
      </c>
      <c r="C251" s="0" t="n">
        <v>1</v>
      </c>
      <c r="D251" s="0" t="n">
        <v>15</v>
      </c>
      <c r="E251" s="2" t="n">
        <v>-0.945439</v>
      </c>
      <c r="F251" s="2" t="n">
        <v>-47.1253</v>
      </c>
      <c r="G251" s="3" t="n">
        <f aca="false">($G$5572/$N$5572)*N251</f>
        <v>11639.6880950169</v>
      </c>
      <c r="H251" s="0" t="n">
        <v>1</v>
      </c>
      <c r="J251" s="0" t="s">
        <v>270</v>
      </c>
      <c r="K251" s="0" t="n">
        <v>1</v>
      </c>
      <c r="L251" s="0" t="s">
        <v>270</v>
      </c>
      <c r="N251" s="0" t="n">
        <v>10792</v>
      </c>
    </row>
    <row r="252" customFormat="false" ht="12.8" hidden="false" customHeight="false" outlineLevel="0" collapsed="false">
      <c r="B252" s="0" t="n">
        <v>150611</v>
      </c>
      <c r="C252" s="0" t="n">
        <v>1</v>
      </c>
      <c r="D252" s="0" t="n">
        <v>15</v>
      </c>
      <c r="E252" s="2" t="n">
        <v>-0.899604</v>
      </c>
      <c r="F252" s="2" t="n">
        <v>-47.0134</v>
      </c>
      <c r="G252" s="3" t="n">
        <f aca="false">($G$5572/$N$5572)*N252</f>
        <v>14573.3381708551</v>
      </c>
      <c r="H252" s="0" t="n">
        <v>1</v>
      </c>
      <c r="J252" s="0" t="s">
        <v>271</v>
      </c>
      <c r="K252" s="0" t="n">
        <v>1</v>
      </c>
      <c r="L252" s="0" t="s">
        <v>271</v>
      </c>
      <c r="N252" s="0" t="n">
        <v>13512</v>
      </c>
    </row>
    <row r="253" customFormat="false" ht="12.8" hidden="false" customHeight="false" outlineLevel="0" collapsed="false">
      <c r="B253" s="0" t="n">
        <v>150613</v>
      </c>
      <c r="C253" s="0" t="n">
        <v>1</v>
      </c>
      <c r="D253" s="0" t="n">
        <v>15</v>
      </c>
      <c r="E253" s="2" t="n">
        <v>-8.02529</v>
      </c>
      <c r="F253" s="2" t="n">
        <v>-50.0317</v>
      </c>
      <c r="G253" s="3" t="n">
        <f aca="false">($G$5572/$N$5572)*N253</f>
        <v>90594.7814044786</v>
      </c>
      <c r="H253" s="0" t="n">
        <v>0</v>
      </c>
      <c r="J253" s="0" t="s">
        <v>272</v>
      </c>
      <c r="K253" s="0" t="n">
        <v>0</v>
      </c>
      <c r="L253" s="0" t="s">
        <v>272</v>
      </c>
      <c r="N253" s="0" t="n">
        <v>83997</v>
      </c>
    </row>
    <row r="254" customFormat="false" ht="12.8" hidden="false" customHeight="false" outlineLevel="0" collapsed="false">
      <c r="B254" s="0" t="n">
        <v>150616</v>
      </c>
      <c r="C254" s="0" t="n">
        <v>1</v>
      </c>
      <c r="D254" s="0" t="n">
        <v>15</v>
      </c>
      <c r="E254" s="2" t="n">
        <v>-7.31236</v>
      </c>
      <c r="F254" s="2" t="n">
        <v>-50.0379</v>
      </c>
      <c r="G254" s="3" t="n">
        <f aca="false">($G$5572/$N$5572)*N254</f>
        <v>19614.47069088</v>
      </c>
      <c r="H254" s="0" t="n">
        <v>0</v>
      </c>
      <c r="J254" s="0" t="s">
        <v>273</v>
      </c>
      <c r="K254" s="0" t="n">
        <v>0</v>
      </c>
      <c r="L254" s="0" t="s">
        <v>273</v>
      </c>
      <c r="N254" s="0" t="n">
        <v>18186</v>
      </c>
    </row>
    <row r="255" customFormat="false" ht="12.8" hidden="false" customHeight="false" outlineLevel="0" collapsed="false">
      <c r="B255" s="0" t="n">
        <v>150618</v>
      </c>
      <c r="C255" s="0" t="n">
        <v>1</v>
      </c>
      <c r="D255" s="0" t="n">
        <v>15</v>
      </c>
      <c r="E255" s="2" t="n">
        <v>-4.77793</v>
      </c>
      <c r="F255" s="2" t="n">
        <v>-48.067</v>
      </c>
      <c r="G255" s="3" t="n">
        <f aca="false">($G$5572/$N$5572)*N255</f>
        <v>55979.8676052318</v>
      </c>
      <c r="H255" s="0" t="n">
        <v>0</v>
      </c>
      <c r="J255" s="0" t="s">
        <v>274</v>
      </c>
      <c r="K255" s="0" t="n">
        <v>0</v>
      </c>
      <c r="L255" s="0" t="s">
        <v>274</v>
      </c>
      <c r="N255" s="0" t="n">
        <v>51903</v>
      </c>
    </row>
    <row r="256" customFormat="false" ht="12.8" hidden="false" customHeight="false" outlineLevel="0" collapsed="false">
      <c r="B256" s="0" t="n">
        <v>150619</v>
      </c>
      <c r="C256" s="0" t="n">
        <v>1</v>
      </c>
      <c r="D256" s="0" t="n">
        <v>15</v>
      </c>
      <c r="E256" s="2" t="n">
        <v>-4.10028</v>
      </c>
      <c r="F256" s="2" t="n">
        <v>-54.9092</v>
      </c>
      <c r="G256" s="3" t="n">
        <f aca="false">($G$5572/$N$5572)*N256</f>
        <v>53391.3528324333</v>
      </c>
      <c r="H256" s="0" t="n">
        <v>0</v>
      </c>
      <c r="J256" s="0" t="s">
        <v>275</v>
      </c>
      <c r="K256" s="0" t="n">
        <v>0</v>
      </c>
      <c r="L256" s="0" t="s">
        <v>275</v>
      </c>
      <c r="N256" s="0" t="n">
        <v>49503</v>
      </c>
    </row>
    <row r="257" customFormat="false" ht="12.8" hidden="false" customHeight="false" outlineLevel="0" collapsed="false">
      <c r="B257" s="0" t="n">
        <v>150620</v>
      </c>
      <c r="C257" s="0" t="n">
        <v>1</v>
      </c>
      <c r="D257" s="0" t="n">
        <v>15</v>
      </c>
      <c r="E257" s="2" t="n">
        <v>-0.630815</v>
      </c>
      <c r="F257" s="2" t="n">
        <v>-47.3465</v>
      </c>
      <c r="G257" s="3" t="n">
        <f aca="false">($G$5572/$N$5572)*N257</f>
        <v>43599.2171565013</v>
      </c>
      <c r="H257" s="0" t="n">
        <v>0</v>
      </c>
      <c r="J257" s="0" t="s">
        <v>276</v>
      </c>
      <c r="K257" s="0" t="n">
        <v>0</v>
      </c>
      <c r="L257" s="0" t="s">
        <v>276</v>
      </c>
      <c r="N257" s="0" t="n">
        <v>40424</v>
      </c>
    </row>
    <row r="258" customFormat="false" ht="12.8" hidden="false" customHeight="false" outlineLevel="0" collapsed="false">
      <c r="B258" s="0" t="n">
        <v>150630</v>
      </c>
      <c r="C258" s="0" t="n">
        <v>1</v>
      </c>
      <c r="D258" s="0" t="n">
        <v>15</v>
      </c>
      <c r="E258" s="2" t="n">
        <v>-0.758444</v>
      </c>
      <c r="F258" s="2" t="n">
        <v>-48.5139</v>
      </c>
      <c r="G258" s="3" t="n">
        <f aca="false">($G$5572/$N$5572)*N258</f>
        <v>25263.9041825125</v>
      </c>
      <c r="H258" s="0" t="n">
        <v>0</v>
      </c>
      <c r="J258" s="0" t="s">
        <v>277</v>
      </c>
      <c r="K258" s="0" t="n">
        <v>0</v>
      </c>
      <c r="L258" s="0" t="s">
        <v>277</v>
      </c>
      <c r="N258" s="0" t="n">
        <v>23424</v>
      </c>
    </row>
    <row r="259" customFormat="false" ht="12.8" hidden="false" customHeight="false" outlineLevel="0" collapsed="false">
      <c r="B259" s="0" t="n">
        <v>150635</v>
      </c>
      <c r="C259" s="0" t="n">
        <v>1</v>
      </c>
      <c r="D259" s="0" t="n">
        <v>15</v>
      </c>
      <c r="E259" s="2" t="n">
        <v>-1.19219</v>
      </c>
      <c r="F259" s="2" t="n">
        <v>-48.238</v>
      </c>
      <c r="G259" s="3" t="n">
        <f aca="false">($G$5572/$N$5572)*N259</f>
        <v>22330.2541066743</v>
      </c>
      <c r="H259" s="0" t="n">
        <v>1</v>
      </c>
      <c r="J259" s="0" t="s">
        <v>278</v>
      </c>
      <c r="K259" s="0" t="n">
        <v>1</v>
      </c>
      <c r="L259" s="0" t="s">
        <v>278</v>
      </c>
      <c r="N259" s="0" t="n">
        <v>20704</v>
      </c>
    </row>
    <row r="260" customFormat="false" ht="12.8" hidden="false" customHeight="false" outlineLevel="0" collapsed="false">
      <c r="B260" s="0" t="n">
        <v>150640</v>
      </c>
      <c r="C260" s="0" t="n">
        <v>1</v>
      </c>
      <c r="D260" s="0" t="n">
        <v>15</v>
      </c>
      <c r="E260" s="2" t="n">
        <v>-0.661019</v>
      </c>
      <c r="F260" s="2" t="n">
        <v>-49.1771</v>
      </c>
      <c r="G260" s="3" t="n">
        <f aca="false">($G$5572/$N$5572)*N260</f>
        <v>10719.6868028514</v>
      </c>
      <c r="H260" s="0" t="n">
        <v>1</v>
      </c>
      <c r="J260" s="0" t="s">
        <v>279</v>
      </c>
      <c r="K260" s="0" t="n">
        <v>1</v>
      </c>
      <c r="L260" s="0" t="s">
        <v>279</v>
      </c>
      <c r="N260" s="0" t="n">
        <v>9939</v>
      </c>
    </row>
    <row r="261" customFormat="false" ht="12.8" hidden="false" customHeight="false" outlineLevel="0" collapsed="false">
      <c r="B261" s="0" t="n">
        <v>150650</v>
      </c>
      <c r="C261" s="0" t="n">
        <v>1</v>
      </c>
      <c r="D261" s="0" t="n">
        <v>15</v>
      </c>
      <c r="E261" s="2" t="n">
        <v>-1.29686</v>
      </c>
      <c r="F261" s="2" t="n">
        <v>-48.1606</v>
      </c>
      <c r="G261" s="3" t="n">
        <f aca="false">($G$5572/$N$5572)*N261</f>
        <v>75224.396393166</v>
      </c>
      <c r="H261" s="0" t="n">
        <v>0</v>
      </c>
      <c r="J261" s="0" t="s">
        <v>280</v>
      </c>
      <c r="K261" s="0" t="n">
        <v>0</v>
      </c>
      <c r="L261" s="0" t="s">
        <v>280</v>
      </c>
      <c r="N261" s="0" t="n">
        <v>69746</v>
      </c>
    </row>
    <row r="262" customFormat="false" ht="12.8" hidden="false" customHeight="false" outlineLevel="0" collapsed="false">
      <c r="B262" s="0" t="n">
        <v>150655</v>
      </c>
      <c r="C262" s="0" t="n">
        <v>1</v>
      </c>
      <c r="D262" s="0" t="n">
        <v>15</v>
      </c>
      <c r="E262" s="2" t="n">
        <v>-1.52147</v>
      </c>
      <c r="F262" s="2" t="n">
        <v>-46.9008</v>
      </c>
      <c r="G262" s="3" t="n">
        <f aca="false">($G$5572/$N$5572)*N262</f>
        <v>21411.3313623309</v>
      </c>
      <c r="H262" s="0" t="n">
        <v>0</v>
      </c>
      <c r="J262" s="0" t="s">
        <v>281</v>
      </c>
      <c r="K262" s="0" t="n">
        <v>0</v>
      </c>
      <c r="L262" s="0" t="s">
        <v>281</v>
      </c>
      <c r="N262" s="0" t="n">
        <v>19852</v>
      </c>
    </row>
    <row r="263" customFormat="false" ht="12.8" hidden="false" customHeight="false" outlineLevel="0" collapsed="false">
      <c r="B263" s="0" t="n">
        <v>150658</v>
      </c>
      <c r="C263" s="0" t="n">
        <v>1</v>
      </c>
      <c r="D263" s="0" t="n">
        <v>15</v>
      </c>
      <c r="E263" s="2" t="n">
        <v>-8.85784</v>
      </c>
      <c r="F263" s="2" t="n">
        <v>-49.7215</v>
      </c>
      <c r="G263" s="3" t="n">
        <f aca="false">($G$5572/$N$5572)*N263</f>
        <v>22694.8032705101</v>
      </c>
      <c r="H263" s="0" t="n">
        <v>0</v>
      </c>
      <c r="J263" s="0" t="s">
        <v>282</v>
      </c>
      <c r="K263" s="0" t="n">
        <v>0</v>
      </c>
      <c r="L263" s="0" t="s">
        <v>282</v>
      </c>
      <c r="N263" s="0" t="n">
        <v>21042</v>
      </c>
    </row>
    <row r="264" customFormat="false" ht="12.8" hidden="false" customHeight="false" outlineLevel="0" collapsed="false">
      <c r="B264" s="0" t="n">
        <v>150660</v>
      </c>
      <c r="C264" s="0" t="n">
        <v>1</v>
      </c>
      <c r="D264" s="0" t="n">
        <v>15</v>
      </c>
      <c r="E264" s="2" t="n">
        <v>-1.35392</v>
      </c>
      <c r="F264" s="2" t="n">
        <v>-47.5712</v>
      </c>
      <c r="G264" s="3" t="n">
        <f aca="false">($G$5572/$N$5572)*N264</f>
        <v>26667.0948989337</v>
      </c>
      <c r="H264" s="0" t="n">
        <v>0</v>
      </c>
      <c r="J264" s="0" t="s">
        <v>283</v>
      </c>
      <c r="K264" s="0" t="n">
        <v>0</v>
      </c>
      <c r="L264" s="0" t="s">
        <v>283</v>
      </c>
      <c r="N264" s="0" t="n">
        <v>24725</v>
      </c>
    </row>
    <row r="265" customFormat="false" ht="12.8" hidden="false" customHeight="false" outlineLevel="0" collapsed="false">
      <c r="B265" s="0" t="n">
        <v>150670</v>
      </c>
      <c r="C265" s="0" t="n">
        <v>1</v>
      </c>
      <c r="D265" s="0" t="n">
        <v>15</v>
      </c>
      <c r="E265" s="2" t="n">
        <v>-9.3281</v>
      </c>
      <c r="F265" s="2" t="n">
        <v>-50.35</v>
      </c>
      <c r="G265" s="3" t="n">
        <f aca="false">($G$5572/$N$5572)*N265</f>
        <v>76778.583804667</v>
      </c>
      <c r="H265" s="0" t="n">
        <v>0</v>
      </c>
      <c r="J265" s="0" t="s">
        <v>284</v>
      </c>
      <c r="K265" s="0" t="n">
        <v>0</v>
      </c>
      <c r="L265" s="0" t="s">
        <v>284</v>
      </c>
      <c r="N265" s="0" t="n">
        <v>71187</v>
      </c>
    </row>
    <row r="266" customFormat="false" ht="12.8" hidden="false" customHeight="false" outlineLevel="0" collapsed="false">
      <c r="B266" s="0" t="n">
        <v>150680</v>
      </c>
      <c r="C266" s="0" t="n">
        <v>1</v>
      </c>
      <c r="D266" s="0" t="n">
        <v>15</v>
      </c>
      <c r="E266" s="2" t="n">
        <v>-2.43849</v>
      </c>
      <c r="F266" s="2" t="n">
        <v>-54.6996</v>
      </c>
      <c r="G266" s="3" t="n">
        <f aca="false">($G$5572/$N$5572)*N266</f>
        <v>326440.833641074</v>
      </c>
      <c r="H266" s="0" t="n">
        <v>0</v>
      </c>
      <c r="J266" s="0" t="s">
        <v>285</v>
      </c>
      <c r="K266" s="0" t="n">
        <v>0</v>
      </c>
      <c r="L266" s="0" t="s">
        <v>285</v>
      </c>
      <c r="N266" s="0" t="n">
        <v>302667</v>
      </c>
    </row>
    <row r="267" customFormat="false" ht="12.8" hidden="false" customHeight="false" outlineLevel="0" collapsed="false">
      <c r="B267" s="0" t="n">
        <v>150690</v>
      </c>
      <c r="C267" s="0" t="n">
        <v>1</v>
      </c>
      <c r="D267" s="0" t="n">
        <v>15</v>
      </c>
      <c r="E267" s="2" t="n">
        <v>-0.93097</v>
      </c>
      <c r="F267" s="2" t="n">
        <v>-47.3855</v>
      </c>
      <c r="G267" s="3" t="n">
        <f aca="false">($G$5572/$N$5572)*N267</f>
        <v>7187.4426858036</v>
      </c>
      <c r="H267" s="0" t="n">
        <v>1</v>
      </c>
      <c r="J267" s="0" t="s">
        <v>286</v>
      </c>
      <c r="K267" s="0" t="n">
        <v>1</v>
      </c>
      <c r="L267" s="0" t="s">
        <v>286</v>
      </c>
      <c r="N267" s="0" t="n">
        <v>6664</v>
      </c>
    </row>
    <row r="268" customFormat="false" ht="12.8" hidden="false" customHeight="false" outlineLevel="0" collapsed="false">
      <c r="B268" s="0" t="n">
        <v>150700</v>
      </c>
      <c r="C268" s="0" t="n">
        <v>1</v>
      </c>
      <c r="D268" s="0" t="n">
        <v>15</v>
      </c>
      <c r="E268" s="2" t="n">
        <v>-1.1522</v>
      </c>
      <c r="F268" s="2" t="n">
        <v>-48.1314</v>
      </c>
      <c r="G268" s="3" t="n">
        <f aca="false">($G$5572/$N$5572)*N268</f>
        <v>33475.9672992155</v>
      </c>
      <c r="H268" s="0" t="n">
        <v>0</v>
      </c>
      <c r="J268" s="0" t="s">
        <v>287</v>
      </c>
      <c r="K268" s="0" t="n">
        <v>0</v>
      </c>
      <c r="L268" s="0" t="s">
        <v>287</v>
      </c>
      <c r="N268" s="0" t="n">
        <v>31038</v>
      </c>
    </row>
    <row r="269" customFormat="false" ht="12.8" hidden="false" customHeight="false" outlineLevel="0" collapsed="false">
      <c r="B269" s="0" t="n">
        <v>150710</v>
      </c>
      <c r="C269" s="0" t="n">
        <v>1</v>
      </c>
      <c r="D269" s="0" t="n">
        <v>15</v>
      </c>
      <c r="E269" s="2" t="n">
        <v>-0.747293</v>
      </c>
      <c r="F269" s="2" t="n">
        <v>-48.0246</v>
      </c>
      <c r="G269" s="3" t="n">
        <f aca="false">($G$5572/$N$5572)*N269</f>
        <v>19381.5043613281</v>
      </c>
      <c r="H269" s="0" t="n">
        <v>1</v>
      </c>
      <c r="J269" s="0" t="s">
        <v>288</v>
      </c>
      <c r="K269" s="0" t="n">
        <v>1</v>
      </c>
      <c r="L269" s="0" t="s">
        <v>288</v>
      </c>
      <c r="N269" s="0" t="n">
        <v>17970</v>
      </c>
    </row>
    <row r="270" customFormat="false" ht="12.8" hidden="false" customHeight="false" outlineLevel="0" collapsed="false">
      <c r="B270" s="0" t="n">
        <v>150715</v>
      </c>
      <c r="C270" s="0" t="n">
        <v>1</v>
      </c>
      <c r="D270" s="0" t="n">
        <v>15</v>
      </c>
      <c r="E270" s="2" t="n">
        <v>-5.53732</v>
      </c>
      <c r="F270" s="2" t="n">
        <v>-48.7366</v>
      </c>
      <c r="G270" s="3" t="n">
        <f aca="false">($G$5572/$N$5572)*N270</f>
        <v>27349.8156702593</v>
      </c>
      <c r="H270" s="0" t="n">
        <v>0</v>
      </c>
      <c r="J270" s="0" t="s">
        <v>289</v>
      </c>
      <c r="K270" s="0" t="n">
        <v>0</v>
      </c>
      <c r="L270" s="0" t="s">
        <v>289</v>
      </c>
      <c r="N270" s="0" t="n">
        <v>25358</v>
      </c>
    </row>
    <row r="271" customFormat="false" ht="12.8" hidden="false" customHeight="false" outlineLevel="0" collapsed="false">
      <c r="B271" s="0" t="n">
        <v>150720</v>
      </c>
      <c r="C271" s="0" t="n">
        <v>1</v>
      </c>
      <c r="D271" s="0" t="n">
        <v>15</v>
      </c>
      <c r="E271" s="2" t="n">
        <v>-1.68768</v>
      </c>
      <c r="F271" s="2" t="n">
        <v>-47.7665</v>
      </c>
      <c r="G271" s="3" t="n">
        <f aca="false">($G$5572/$N$5572)*N271</f>
        <v>34337.727008993</v>
      </c>
      <c r="H271" s="0" t="n">
        <v>0</v>
      </c>
      <c r="J271" s="0" t="s">
        <v>290</v>
      </c>
      <c r="K271" s="0" t="n">
        <v>0</v>
      </c>
      <c r="L271" s="0" t="s">
        <v>290</v>
      </c>
      <c r="N271" s="0" t="n">
        <v>31837</v>
      </c>
    </row>
    <row r="272" customFormat="false" ht="12.8" hidden="false" customHeight="false" outlineLevel="0" collapsed="false">
      <c r="B272" s="0" t="n">
        <v>150730</v>
      </c>
      <c r="C272" s="0" t="n">
        <v>1</v>
      </c>
      <c r="D272" s="0" t="n">
        <v>15</v>
      </c>
      <c r="E272" s="2" t="n">
        <v>-6.64254</v>
      </c>
      <c r="F272" s="2" t="n">
        <v>-51.9904</v>
      </c>
      <c r="G272" s="3" t="n">
        <f aca="false">($G$5572/$N$5572)*N272</f>
        <v>134562.861916104</v>
      </c>
      <c r="H272" s="0" t="n">
        <v>0</v>
      </c>
      <c r="J272" s="0" t="s">
        <v>291</v>
      </c>
      <c r="K272" s="0" t="n">
        <v>0</v>
      </c>
      <c r="L272" s="0" t="s">
        <v>291</v>
      </c>
      <c r="N272" s="0" t="n">
        <v>124763</v>
      </c>
    </row>
    <row r="273" customFormat="false" ht="12.8" hidden="false" customHeight="false" outlineLevel="0" collapsed="false">
      <c r="B273" s="0" t="n">
        <v>150740</v>
      </c>
      <c r="C273" s="0" t="n">
        <v>1</v>
      </c>
      <c r="D273" s="0" t="n">
        <v>15</v>
      </c>
      <c r="E273" s="2" t="n">
        <v>-1.16963</v>
      </c>
      <c r="F273" s="2" t="n">
        <v>-47.7917</v>
      </c>
      <c r="G273" s="3" t="n">
        <f aca="false">($G$5572/$N$5572)*N273</f>
        <v>17076.6476657156</v>
      </c>
      <c r="H273" s="0" t="n">
        <v>1</v>
      </c>
      <c r="J273" s="0" t="s">
        <v>292</v>
      </c>
      <c r="K273" s="0" t="n">
        <v>1</v>
      </c>
      <c r="L273" s="0" t="s">
        <v>292</v>
      </c>
      <c r="N273" s="0" t="n">
        <v>15833</v>
      </c>
    </row>
    <row r="274" customFormat="false" ht="12.8" hidden="false" customHeight="false" outlineLevel="0" collapsed="false">
      <c r="B274" s="0" t="n">
        <v>150745</v>
      </c>
      <c r="C274" s="0" t="n">
        <v>1</v>
      </c>
      <c r="D274" s="0" t="n">
        <v>15</v>
      </c>
      <c r="E274" s="2" t="n">
        <v>-6.39471</v>
      </c>
      <c r="F274" s="2" t="n">
        <v>-48.5592</v>
      </c>
      <c r="G274" s="3" t="n">
        <f aca="false">($G$5572/$N$5572)*N274</f>
        <v>26953.9886195855</v>
      </c>
      <c r="H274" s="0" t="n">
        <v>0</v>
      </c>
      <c r="J274" s="0" t="s">
        <v>293</v>
      </c>
      <c r="K274" s="0" t="n">
        <v>0</v>
      </c>
      <c r="L274" s="0" t="s">
        <v>293</v>
      </c>
      <c r="N274" s="0" t="n">
        <v>24991</v>
      </c>
    </row>
    <row r="275" customFormat="false" ht="12.8" hidden="false" customHeight="false" outlineLevel="0" collapsed="false">
      <c r="B275" s="0" t="n">
        <v>150746</v>
      </c>
      <c r="C275" s="0" t="n">
        <v>1</v>
      </c>
      <c r="D275" s="0" t="n">
        <v>15</v>
      </c>
      <c r="E275" s="2" t="n">
        <v>-0.857885</v>
      </c>
      <c r="F275" s="2" t="n">
        <v>-47.918</v>
      </c>
      <c r="G275" s="3" t="n">
        <f aca="false">($G$5572/$N$5572)*N275</f>
        <v>6534.921253494</v>
      </c>
      <c r="H275" s="0" t="n">
        <v>1</v>
      </c>
      <c r="J275" s="0" t="s">
        <v>294</v>
      </c>
      <c r="K275" s="0" t="n">
        <v>1</v>
      </c>
      <c r="L275" s="0" t="s">
        <v>294</v>
      </c>
      <c r="N275" s="0" t="n">
        <v>6059</v>
      </c>
    </row>
    <row r="276" customFormat="false" ht="12.8" hidden="false" customHeight="false" outlineLevel="0" collapsed="false">
      <c r="B276" s="0" t="n">
        <v>150747</v>
      </c>
      <c r="C276" s="0" t="n">
        <v>1</v>
      </c>
      <c r="D276" s="0" t="n">
        <v>15</v>
      </c>
      <c r="E276" s="2" t="n">
        <v>-0.780222</v>
      </c>
      <c r="F276" s="2" t="n">
        <v>-47.181</v>
      </c>
      <c r="G276" s="3" t="n">
        <f aca="false">($G$5572/$N$5572)*N276</f>
        <v>24636.1893501089</v>
      </c>
      <c r="H276" s="0" t="n">
        <v>0</v>
      </c>
      <c r="J276" s="0" t="s">
        <v>295</v>
      </c>
      <c r="K276" s="0" t="n">
        <v>0</v>
      </c>
      <c r="L276" s="0" t="s">
        <v>295</v>
      </c>
      <c r="N276" s="0" t="n">
        <v>22842</v>
      </c>
    </row>
    <row r="277" customFormat="false" ht="12.8" hidden="false" customHeight="false" outlineLevel="0" collapsed="false">
      <c r="B277" s="0" t="n">
        <v>150750</v>
      </c>
      <c r="C277" s="0" t="n">
        <v>1</v>
      </c>
      <c r="D277" s="0" t="n">
        <v>15</v>
      </c>
      <c r="E277" s="2" t="n">
        <v>-5.36334</v>
      </c>
      <c r="F277" s="2" t="n">
        <v>-48.7926</v>
      </c>
      <c r="G277" s="3" t="n">
        <f aca="false">($G$5572/$N$5572)*N277</f>
        <v>15034.9566386708</v>
      </c>
      <c r="H277" s="0" t="n">
        <v>0</v>
      </c>
      <c r="J277" s="0" t="s">
        <v>296</v>
      </c>
      <c r="K277" s="0" t="n">
        <v>0</v>
      </c>
      <c r="L277" s="0" t="s">
        <v>296</v>
      </c>
      <c r="N277" s="0" t="n">
        <v>13940</v>
      </c>
    </row>
    <row r="278" customFormat="false" ht="12.8" hidden="false" customHeight="false" outlineLevel="0" collapsed="false">
      <c r="B278" s="0" t="n">
        <v>150760</v>
      </c>
      <c r="C278" s="0" t="n">
        <v>1</v>
      </c>
      <c r="D278" s="0" t="n">
        <v>15</v>
      </c>
      <c r="E278" s="2" t="n">
        <v>-1.61307</v>
      </c>
      <c r="F278" s="2" t="n">
        <v>-47.4784</v>
      </c>
      <c r="G278" s="3" t="n">
        <f aca="false">($G$5572/$N$5572)*N278</f>
        <v>62909.5373615775</v>
      </c>
      <c r="H278" s="0" t="n">
        <v>0</v>
      </c>
      <c r="J278" s="0" t="s">
        <v>297</v>
      </c>
      <c r="K278" s="0" t="n">
        <v>0</v>
      </c>
      <c r="L278" s="0" t="s">
        <v>297</v>
      </c>
      <c r="N278" s="0" t="n">
        <v>58328</v>
      </c>
    </row>
    <row r="279" customFormat="false" ht="12.8" hidden="false" customHeight="false" outlineLevel="0" collapsed="false">
      <c r="B279" s="0" t="n">
        <v>150770</v>
      </c>
      <c r="C279" s="0" t="n">
        <v>1</v>
      </c>
      <c r="D279" s="0" t="n">
        <v>15</v>
      </c>
      <c r="E279" s="2" t="n">
        <v>-1.71597</v>
      </c>
      <c r="F279" s="2" t="n">
        <v>-49.5249</v>
      </c>
      <c r="G279" s="3" t="n">
        <f aca="false">($G$5572/$N$5572)*N279</f>
        <v>28366.8862664046</v>
      </c>
      <c r="H279" s="0" t="n">
        <v>0</v>
      </c>
      <c r="J279" s="0" t="s">
        <v>298</v>
      </c>
      <c r="K279" s="0" t="n">
        <v>0</v>
      </c>
      <c r="L279" s="0" t="s">
        <v>298</v>
      </c>
      <c r="N279" s="0" t="n">
        <v>26301</v>
      </c>
    </row>
    <row r="280" customFormat="false" ht="12.8" hidden="false" customHeight="false" outlineLevel="0" collapsed="false">
      <c r="B280" s="0" t="n">
        <v>150775</v>
      </c>
      <c r="C280" s="0" t="n">
        <v>1</v>
      </c>
      <c r="D280" s="0" t="n">
        <v>15</v>
      </c>
      <c r="E280" s="2" t="n">
        <v>-6.94018</v>
      </c>
      <c r="F280" s="2" t="n">
        <v>-49.6834</v>
      </c>
      <c r="G280" s="3" t="n">
        <f aca="false">($G$5572/$N$5572)*N280</f>
        <v>6308.42621087414</v>
      </c>
      <c r="H280" s="0" t="n">
        <v>0</v>
      </c>
      <c r="J280" s="0" t="s">
        <v>299</v>
      </c>
      <c r="K280" s="0" t="n">
        <v>0</v>
      </c>
      <c r="L280" s="0" t="s">
        <v>299</v>
      </c>
      <c r="N280" s="0" t="n">
        <v>5849</v>
      </c>
    </row>
    <row r="281" customFormat="false" ht="12.8" hidden="false" customHeight="false" outlineLevel="0" collapsed="false">
      <c r="B281" s="0" t="n">
        <v>150780</v>
      </c>
      <c r="C281" s="0" t="n">
        <v>1</v>
      </c>
      <c r="D281" s="0" t="n">
        <v>15</v>
      </c>
      <c r="E281" s="2" t="n">
        <v>-4.31242</v>
      </c>
      <c r="F281" s="2" t="n">
        <v>-51.5764</v>
      </c>
      <c r="G281" s="3" t="n">
        <f aca="false">($G$5572/$N$5572)*N281</f>
        <v>12768.9276646502</v>
      </c>
      <c r="H281" s="0" t="n">
        <v>1</v>
      </c>
      <c r="J281" s="0" t="s">
        <v>300</v>
      </c>
      <c r="K281" s="0" t="n">
        <v>1</v>
      </c>
      <c r="L281" s="0" t="s">
        <v>300</v>
      </c>
      <c r="N281" s="0" t="n">
        <v>11839</v>
      </c>
    </row>
    <row r="282" customFormat="false" ht="12.8" hidden="false" customHeight="false" outlineLevel="0" collapsed="false">
      <c r="B282" s="0" t="n">
        <v>150790</v>
      </c>
      <c r="C282" s="0" t="n">
        <v>1</v>
      </c>
      <c r="D282" s="0" t="n">
        <v>15</v>
      </c>
      <c r="E282" s="2" t="n">
        <v>-0.73032</v>
      </c>
      <c r="F282" s="2" t="n">
        <v>-48.5015</v>
      </c>
      <c r="G282" s="3" t="n">
        <f aca="false">($G$5572/$N$5572)*N282</f>
        <v>27158.9127057654</v>
      </c>
      <c r="H282" s="0" t="n">
        <v>0</v>
      </c>
      <c r="J282" s="0" t="s">
        <v>301</v>
      </c>
      <c r="K282" s="0" t="n">
        <v>0</v>
      </c>
      <c r="L282" s="0" t="s">
        <v>301</v>
      </c>
      <c r="N282" s="0" t="n">
        <v>25181</v>
      </c>
    </row>
    <row r="283" customFormat="false" ht="12.8" hidden="false" customHeight="false" outlineLevel="0" collapsed="false">
      <c r="B283" s="0" t="n">
        <v>150795</v>
      </c>
      <c r="C283" s="0" t="n">
        <v>1</v>
      </c>
      <c r="D283" s="0" t="n">
        <v>15</v>
      </c>
      <c r="E283" s="2" t="n">
        <v>-2.94584</v>
      </c>
      <c r="F283" s="2" t="n">
        <v>-48.9489</v>
      </c>
      <c r="G283" s="3" t="n">
        <f aca="false">($G$5572/$N$5572)*N283</f>
        <v>111806.58141974</v>
      </c>
      <c r="H283" s="0" t="n">
        <v>0</v>
      </c>
      <c r="J283" s="0" t="s">
        <v>302</v>
      </c>
      <c r="K283" s="0" t="n">
        <v>0</v>
      </c>
      <c r="L283" s="0" t="s">
        <v>302</v>
      </c>
      <c r="N283" s="0" t="n">
        <v>103664</v>
      </c>
    </row>
    <row r="284" customFormat="false" ht="12.8" hidden="false" customHeight="false" outlineLevel="0" collapsed="false">
      <c r="B284" s="0" t="n">
        <v>150796</v>
      </c>
      <c r="C284" s="0" t="n">
        <v>1</v>
      </c>
      <c r="D284" s="0" t="n">
        <v>15</v>
      </c>
      <c r="E284" s="2" t="n">
        <v>-1.02963</v>
      </c>
      <c r="F284" s="2" t="n">
        <v>-47.9004</v>
      </c>
      <c r="G284" s="3" t="n">
        <f aca="false">($G$5572/$N$5572)*N284</f>
        <v>12501.4478047944</v>
      </c>
      <c r="H284" s="0" t="n">
        <v>1</v>
      </c>
      <c r="J284" s="0" t="s">
        <v>303</v>
      </c>
      <c r="K284" s="0" t="n">
        <v>1</v>
      </c>
      <c r="L284" s="0" t="s">
        <v>303</v>
      </c>
      <c r="N284" s="0" t="n">
        <v>11591</v>
      </c>
    </row>
    <row r="285" customFormat="false" ht="12.8" hidden="false" customHeight="false" outlineLevel="0" collapsed="false">
      <c r="B285" s="0" t="n">
        <v>150797</v>
      </c>
      <c r="C285" s="0" t="n">
        <v>1</v>
      </c>
      <c r="D285" s="0" t="n">
        <v>15</v>
      </c>
      <c r="E285" s="2" t="n">
        <v>-2.10443</v>
      </c>
      <c r="F285" s="2" t="n">
        <v>-56.4877</v>
      </c>
      <c r="G285" s="3" t="n">
        <f aca="false">($G$5572/$N$5572)*N285</f>
        <v>20081.4818978057</v>
      </c>
      <c r="H285" s="0" t="n">
        <v>0</v>
      </c>
      <c r="J285" s="0" t="s">
        <v>304</v>
      </c>
      <c r="K285" s="0" t="n">
        <v>0</v>
      </c>
      <c r="L285" s="0" t="s">
        <v>304</v>
      </c>
      <c r="N285" s="0" t="n">
        <v>18619</v>
      </c>
    </row>
    <row r="286" customFormat="false" ht="12.8" hidden="false" customHeight="false" outlineLevel="0" collapsed="false">
      <c r="B286" s="0" t="n">
        <v>150800</v>
      </c>
      <c r="C286" s="0" t="n">
        <v>1</v>
      </c>
      <c r="D286" s="0" t="n">
        <v>15</v>
      </c>
      <c r="E286" s="2" t="n">
        <v>-2.41302</v>
      </c>
      <c r="F286" s="2" t="n">
        <v>-48.1415</v>
      </c>
      <c r="G286" s="3" t="n">
        <f aca="false">($G$5572/$N$5572)*N286</f>
        <v>67791.0448039465</v>
      </c>
      <c r="H286" s="0" t="n">
        <v>1</v>
      </c>
      <c r="J286" s="0" t="s">
        <v>305</v>
      </c>
      <c r="K286" s="0" t="n">
        <v>1</v>
      </c>
      <c r="L286" s="0" t="s">
        <v>305</v>
      </c>
      <c r="N286" s="0" t="n">
        <v>62854</v>
      </c>
    </row>
    <row r="287" customFormat="false" ht="12.8" hidden="false" customHeight="false" outlineLevel="0" collapsed="false">
      <c r="B287" s="0" t="n">
        <v>150803</v>
      </c>
      <c r="C287" s="0" t="n">
        <v>1</v>
      </c>
      <c r="D287" s="0" t="n">
        <v>15</v>
      </c>
      <c r="E287" s="2" t="n">
        <v>-1.07653</v>
      </c>
      <c r="F287" s="2" t="n">
        <v>-46.9031</v>
      </c>
      <c r="G287" s="3" t="n">
        <f aca="false">($G$5572/$N$5572)*N287</f>
        <v>33063.9620312118</v>
      </c>
      <c r="H287" s="0" t="n">
        <v>1</v>
      </c>
      <c r="J287" s="0" t="s">
        <v>306</v>
      </c>
      <c r="K287" s="0" t="n">
        <v>1</v>
      </c>
      <c r="L287" s="0" t="s">
        <v>306</v>
      </c>
      <c r="N287" s="0" t="n">
        <v>30656</v>
      </c>
    </row>
    <row r="288" customFormat="false" ht="12.8" hidden="false" customHeight="false" outlineLevel="0" collapsed="false">
      <c r="B288" s="0" t="n">
        <v>150805</v>
      </c>
      <c r="C288" s="0" t="n">
        <v>1</v>
      </c>
      <c r="D288" s="0" t="n">
        <v>15</v>
      </c>
      <c r="E288" s="2" t="n">
        <v>-4.57347</v>
      </c>
      <c r="F288" s="2" t="n">
        <v>-55.9429</v>
      </c>
      <c r="G288" s="3" t="n">
        <f aca="false">($G$5572/$N$5572)*N288</f>
        <v>20284.2488883416</v>
      </c>
      <c r="H288" s="0" t="n">
        <v>0</v>
      </c>
      <c r="J288" s="0" t="s">
        <v>307</v>
      </c>
      <c r="K288" s="0" t="n">
        <v>0</v>
      </c>
      <c r="L288" s="0" t="s">
        <v>307</v>
      </c>
      <c r="N288" s="0" t="n">
        <v>18807</v>
      </c>
    </row>
    <row r="289" customFormat="false" ht="12.8" hidden="false" customHeight="false" outlineLevel="0" collapsed="false">
      <c r="B289" s="0" t="n">
        <v>150808</v>
      </c>
      <c r="C289" s="0" t="n">
        <v>1</v>
      </c>
      <c r="D289" s="0" t="n">
        <v>15</v>
      </c>
      <c r="E289" s="2" t="n">
        <v>-6.74687</v>
      </c>
      <c r="F289" s="2" t="n">
        <v>-51.1626</v>
      </c>
      <c r="G289" s="3" t="n">
        <f aca="false">($G$5572/$N$5572)*N289</f>
        <v>42126.9993794722</v>
      </c>
      <c r="H289" s="0" t="n">
        <v>0</v>
      </c>
      <c r="J289" s="0" t="s">
        <v>308</v>
      </c>
      <c r="K289" s="0" t="n">
        <v>0</v>
      </c>
      <c r="L289" s="0" t="s">
        <v>308</v>
      </c>
      <c r="N289" s="0" t="n">
        <v>39059</v>
      </c>
    </row>
    <row r="290" customFormat="false" ht="12.8" hidden="false" customHeight="false" outlineLevel="0" collapsed="false">
      <c r="B290" s="0" t="n">
        <v>150810</v>
      </c>
      <c r="C290" s="0" t="n">
        <v>1</v>
      </c>
      <c r="D290" s="0" t="n">
        <v>15</v>
      </c>
      <c r="E290" s="2" t="n">
        <v>-3.7657</v>
      </c>
      <c r="F290" s="2" t="n">
        <v>-49.6773</v>
      </c>
      <c r="G290" s="3" t="n">
        <f aca="false">($G$5572/$N$5572)*N290</f>
        <v>120956.981141582</v>
      </c>
      <c r="H290" s="0" t="n">
        <v>0</v>
      </c>
      <c r="J290" s="0" t="s">
        <v>309</v>
      </c>
      <c r="K290" s="0" t="n">
        <v>0</v>
      </c>
      <c r="L290" s="0" t="s">
        <v>309</v>
      </c>
      <c r="N290" s="0" t="n">
        <v>112148</v>
      </c>
    </row>
    <row r="291" customFormat="false" ht="12.8" hidden="false" customHeight="false" outlineLevel="0" collapsed="false">
      <c r="B291" s="0" t="n">
        <v>150812</v>
      </c>
      <c r="C291" s="0" t="n">
        <v>1</v>
      </c>
      <c r="D291" s="0" t="n">
        <v>15</v>
      </c>
      <c r="E291" s="2" t="n">
        <v>-3.75007</v>
      </c>
      <c r="F291" s="2" t="n">
        <v>-47.4892</v>
      </c>
      <c r="G291" s="3" t="n">
        <f aca="false">($G$5572/$N$5572)*N291</f>
        <v>62158.868077466</v>
      </c>
      <c r="H291" s="0" t="n">
        <v>0</v>
      </c>
      <c r="J291" s="0" t="s">
        <v>310</v>
      </c>
      <c r="K291" s="0" t="n">
        <v>0</v>
      </c>
      <c r="L291" s="0" t="s">
        <v>310</v>
      </c>
      <c r="N291" s="0" t="n">
        <v>57632</v>
      </c>
    </row>
    <row r="292" customFormat="false" ht="12.8" hidden="false" customHeight="false" outlineLevel="0" collapsed="false">
      <c r="B292" s="0" t="n">
        <v>150815</v>
      </c>
      <c r="C292" s="0" t="n">
        <v>1</v>
      </c>
      <c r="D292" s="0" t="n">
        <v>15</v>
      </c>
      <c r="E292" s="2" t="n">
        <v>-3.71519</v>
      </c>
      <c r="F292" s="2" t="n">
        <v>-53.7396</v>
      </c>
      <c r="G292" s="3" t="n">
        <f aca="false">($G$5572/$N$5572)*N292</f>
        <v>49092.261213944</v>
      </c>
      <c r="H292" s="0" t="n">
        <v>0</v>
      </c>
      <c r="J292" s="0" t="s">
        <v>311</v>
      </c>
      <c r="K292" s="0" t="n">
        <v>0</v>
      </c>
      <c r="L292" s="0" t="s">
        <v>311</v>
      </c>
      <c r="N292" s="0" t="n">
        <v>45517</v>
      </c>
    </row>
    <row r="293" customFormat="false" ht="12.8" hidden="false" customHeight="false" outlineLevel="0" collapsed="false">
      <c r="B293" s="0" t="n">
        <v>150820</v>
      </c>
      <c r="C293" s="0" t="n">
        <v>1</v>
      </c>
      <c r="D293" s="0" t="n">
        <v>15</v>
      </c>
      <c r="E293" s="2" t="n">
        <v>-0.861194</v>
      </c>
      <c r="F293" s="2" t="n">
        <v>-48.1386</v>
      </c>
      <c r="G293" s="3" t="n">
        <f aca="false">($G$5572/$N$5572)*N293</f>
        <v>57369.0371999669</v>
      </c>
      <c r="H293" s="0" t="n">
        <v>0</v>
      </c>
      <c r="J293" s="0" t="s">
        <v>312</v>
      </c>
      <c r="K293" s="0" t="n">
        <v>0</v>
      </c>
      <c r="L293" s="0" t="s">
        <v>312</v>
      </c>
      <c r="N293" s="0" t="n">
        <v>53191</v>
      </c>
    </row>
    <row r="294" customFormat="false" ht="12.8" hidden="false" customHeight="false" outlineLevel="0" collapsed="false">
      <c r="B294" s="0" t="n">
        <v>150830</v>
      </c>
      <c r="C294" s="0" t="n">
        <v>1</v>
      </c>
      <c r="D294" s="0" t="n">
        <v>15</v>
      </c>
      <c r="E294" s="2" t="n">
        <v>-1.19124</v>
      </c>
      <c r="F294" s="2" t="n">
        <v>-46.1399</v>
      </c>
      <c r="G294" s="3" t="n">
        <f aca="false">($G$5572/$N$5572)*N294</f>
        <v>65844.2659852377</v>
      </c>
      <c r="H294" s="0" t="n">
        <v>0</v>
      </c>
      <c r="J294" s="0" t="s">
        <v>313</v>
      </c>
      <c r="K294" s="0" t="n">
        <v>0</v>
      </c>
      <c r="L294" s="0" t="s">
        <v>313</v>
      </c>
      <c r="N294" s="0" t="n">
        <v>61049</v>
      </c>
    </row>
    <row r="295" customFormat="false" ht="12.8" hidden="false" customHeight="false" outlineLevel="0" collapsed="false">
      <c r="B295" s="0" t="n">
        <v>150835</v>
      </c>
      <c r="C295" s="0" t="n">
        <v>1</v>
      </c>
      <c r="D295" s="0" t="n">
        <v>15</v>
      </c>
      <c r="E295" s="2" t="n">
        <v>-2.87922</v>
      </c>
      <c r="F295" s="2" t="n">
        <v>-52.0088</v>
      </c>
      <c r="G295" s="3" t="n">
        <f aca="false">($G$5572/$N$5572)*N295</f>
        <v>16164.1962083041</v>
      </c>
      <c r="H295" s="0" t="n">
        <v>0</v>
      </c>
      <c r="J295" s="0" t="s">
        <v>314</v>
      </c>
      <c r="K295" s="0" t="n">
        <v>0</v>
      </c>
      <c r="L295" s="0" t="s">
        <v>314</v>
      </c>
      <c r="N295" s="0" t="n">
        <v>14987</v>
      </c>
    </row>
    <row r="296" customFormat="false" ht="12.8" hidden="false" customHeight="false" outlineLevel="0" collapsed="false">
      <c r="B296" s="0" t="n">
        <v>150840</v>
      </c>
      <c r="C296" s="0" t="n">
        <v>1</v>
      </c>
      <c r="D296" s="0" t="n">
        <v>15</v>
      </c>
      <c r="E296" s="2" t="n">
        <v>-7.0983</v>
      </c>
      <c r="F296" s="2" t="n">
        <v>-49.9437</v>
      </c>
      <c r="G296" s="3" t="n">
        <f aca="false">($G$5572/$N$5572)*N296</f>
        <v>47898.3087749907</v>
      </c>
      <c r="H296" s="0" t="n">
        <v>0</v>
      </c>
      <c r="J296" s="0" t="s">
        <v>315</v>
      </c>
      <c r="K296" s="0" t="n">
        <v>0</v>
      </c>
      <c r="L296" s="0" t="s">
        <v>315</v>
      </c>
      <c r="N296" s="0" t="n">
        <v>44410</v>
      </c>
    </row>
    <row r="297" customFormat="false" ht="12.8" hidden="false" customHeight="false" outlineLevel="0" collapsed="false">
      <c r="B297" s="0" t="n">
        <v>160005</v>
      </c>
      <c r="C297" s="0" t="n">
        <v>1</v>
      </c>
      <c r="D297" s="0" t="n">
        <v>16</v>
      </c>
      <c r="E297" s="2" t="n">
        <v>0.901357</v>
      </c>
      <c r="F297" s="2" t="n">
        <v>-52.0036</v>
      </c>
      <c r="G297" s="3" t="n">
        <f aca="false">($G$5572/$N$5572)*N297</f>
        <v>5722.7747435285</v>
      </c>
      <c r="H297" s="0" t="n">
        <v>0</v>
      </c>
      <c r="J297" s="0" t="s">
        <v>316</v>
      </c>
      <c r="K297" s="0" t="n">
        <v>0</v>
      </c>
      <c r="L297" s="0" t="s">
        <v>316</v>
      </c>
      <c r="N297" s="0" t="n">
        <v>5306</v>
      </c>
    </row>
    <row r="298" customFormat="false" ht="12.8" hidden="false" customHeight="false" outlineLevel="0" collapsed="false">
      <c r="B298" s="0" t="n">
        <v>160010</v>
      </c>
      <c r="C298" s="0" t="n">
        <v>1</v>
      </c>
      <c r="D298" s="0" t="n">
        <v>16</v>
      </c>
      <c r="E298" s="2" t="n">
        <v>2.05267</v>
      </c>
      <c r="F298" s="2" t="n">
        <v>-50.7957</v>
      </c>
      <c r="G298" s="3" t="n">
        <f aca="false">($G$5572/$N$5572)*N298</f>
        <v>9738.20828483204</v>
      </c>
      <c r="H298" s="0" t="n">
        <v>0</v>
      </c>
      <c r="J298" s="0" t="s">
        <v>317</v>
      </c>
      <c r="K298" s="0" t="n">
        <v>0</v>
      </c>
      <c r="L298" s="0" t="s">
        <v>317</v>
      </c>
      <c r="N298" s="0" t="n">
        <v>9029</v>
      </c>
    </row>
    <row r="299" customFormat="false" ht="12.8" hidden="false" customHeight="false" outlineLevel="0" collapsed="false">
      <c r="B299" s="0" t="n">
        <v>160015</v>
      </c>
      <c r="C299" s="0" t="n">
        <v>1</v>
      </c>
      <c r="D299" s="0" t="n">
        <v>16</v>
      </c>
      <c r="E299" s="2" t="n">
        <v>0.777424</v>
      </c>
      <c r="F299" s="2" t="n">
        <v>-51.9503</v>
      </c>
      <c r="G299" s="3" t="n">
        <f aca="false">($G$5572/$N$5572)*N299</f>
        <v>17182.3453522715</v>
      </c>
      <c r="H299" s="0" t="n">
        <v>0</v>
      </c>
      <c r="J299" s="0" t="s">
        <v>318</v>
      </c>
      <c r="K299" s="0" t="n">
        <v>0</v>
      </c>
      <c r="L299" s="0" t="s">
        <v>318</v>
      </c>
      <c r="N299" s="0" t="n">
        <v>15931</v>
      </c>
    </row>
    <row r="300" customFormat="false" ht="12.8" hidden="false" customHeight="false" outlineLevel="0" collapsed="false">
      <c r="B300" s="0" t="n">
        <v>160020</v>
      </c>
      <c r="C300" s="0" t="n">
        <v>1</v>
      </c>
      <c r="D300" s="0" t="n">
        <v>16</v>
      </c>
      <c r="E300" s="2" t="n">
        <v>2.50475</v>
      </c>
      <c r="F300" s="2" t="n">
        <v>-50.9512</v>
      </c>
      <c r="G300" s="3" t="n">
        <f aca="false">($G$5572/$N$5572)*N300</f>
        <v>11784.2135031648</v>
      </c>
      <c r="H300" s="0" t="n">
        <v>0</v>
      </c>
      <c r="J300" s="0" t="s">
        <v>319</v>
      </c>
      <c r="K300" s="0" t="n">
        <v>0</v>
      </c>
      <c r="L300" s="0" t="s">
        <v>319</v>
      </c>
      <c r="N300" s="0" t="n">
        <v>10926</v>
      </c>
    </row>
    <row r="301" customFormat="false" ht="12.8" hidden="false" customHeight="false" outlineLevel="0" collapsed="false">
      <c r="B301" s="0" t="n">
        <v>160021</v>
      </c>
      <c r="C301" s="0" t="n">
        <v>1</v>
      </c>
      <c r="D301" s="0" t="n">
        <v>16</v>
      </c>
      <c r="E301" s="2" t="n">
        <v>0.970761</v>
      </c>
      <c r="F301" s="2" t="n">
        <v>-50.8005</v>
      </c>
      <c r="G301" s="3" t="n">
        <f aca="false">($G$5572/$N$5572)*N301</f>
        <v>6324.60442820413</v>
      </c>
      <c r="H301" s="0" t="n">
        <v>1</v>
      </c>
      <c r="J301" s="0" t="s">
        <v>320</v>
      </c>
      <c r="K301" s="0" t="n">
        <v>1</v>
      </c>
      <c r="L301" s="0" t="s">
        <v>320</v>
      </c>
      <c r="N301" s="0" t="n">
        <v>5864</v>
      </c>
    </row>
    <row r="302" customFormat="false" ht="12.8" hidden="false" customHeight="false" outlineLevel="0" collapsed="false">
      <c r="B302" s="0" t="n">
        <v>160023</v>
      </c>
      <c r="C302" s="0" t="n">
        <v>1</v>
      </c>
      <c r="D302" s="0" t="n">
        <v>16</v>
      </c>
      <c r="E302" s="2" t="n">
        <v>0.857256</v>
      </c>
      <c r="F302" s="2" t="n">
        <v>-51.1795</v>
      </c>
      <c r="G302" s="3" t="n">
        <f aca="false">($G$5572/$N$5572)*N302</f>
        <v>8187.25651679699</v>
      </c>
      <c r="H302" s="0" t="n">
        <v>0</v>
      </c>
      <c r="J302" s="0" t="s">
        <v>321</v>
      </c>
      <c r="K302" s="0" t="n">
        <v>0</v>
      </c>
      <c r="L302" s="0" t="s">
        <v>321</v>
      </c>
      <c r="N302" s="0" t="n">
        <v>7591</v>
      </c>
    </row>
    <row r="303" customFormat="false" ht="12.8" hidden="false" customHeight="false" outlineLevel="0" collapsed="false">
      <c r="B303" s="0" t="n">
        <v>160025</v>
      </c>
      <c r="C303" s="0" t="n">
        <v>1</v>
      </c>
      <c r="D303" s="0" t="n">
        <v>16</v>
      </c>
      <c r="E303" s="2" t="n">
        <v>0.602185</v>
      </c>
      <c r="F303" s="2" t="n">
        <v>-50.6996</v>
      </c>
      <c r="G303" s="3" t="n">
        <f aca="false">($G$5572/$N$5572)*N303</f>
        <v>5810.13711711045</v>
      </c>
      <c r="H303" s="0" t="n">
        <v>1</v>
      </c>
      <c r="J303" s="0" t="s">
        <v>322</v>
      </c>
      <c r="K303" s="0" t="n">
        <v>1</v>
      </c>
      <c r="L303" s="0" t="s">
        <v>322</v>
      </c>
      <c r="N303" s="0" t="n">
        <v>5387</v>
      </c>
    </row>
    <row r="304" customFormat="false" ht="12.8" hidden="false" customHeight="false" outlineLevel="0" collapsed="false">
      <c r="B304" s="0" t="n">
        <v>160027</v>
      </c>
      <c r="C304" s="0" t="n">
        <v>1</v>
      </c>
      <c r="D304" s="0" t="n">
        <v>16</v>
      </c>
      <c r="E304" s="2" t="n">
        <v>-0.804911</v>
      </c>
      <c r="F304" s="2" t="n">
        <v>-52.453</v>
      </c>
      <c r="G304" s="3" t="n">
        <f aca="false">($G$5572/$N$5572)*N304</f>
        <v>53329.8756065794</v>
      </c>
      <c r="H304" s="0" t="n">
        <v>0</v>
      </c>
      <c r="J304" s="0" t="s">
        <v>323</v>
      </c>
      <c r="K304" s="0" t="n">
        <v>0</v>
      </c>
      <c r="L304" s="0" t="s">
        <v>323</v>
      </c>
      <c r="N304" s="0" t="n">
        <v>49446</v>
      </c>
    </row>
    <row r="305" customFormat="false" ht="12.8" hidden="false" customHeight="false" outlineLevel="0" collapsed="false">
      <c r="B305" s="0" t="n">
        <v>160030</v>
      </c>
      <c r="C305" s="0" t="n">
        <v>1</v>
      </c>
      <c r="D305" s="0" t="n">
        <v>16</v>
      </c>
      <c r="E305" s="2" t="n">
        <v>0.034934</v>
      </c>
      <c r="F305" s="2" t="n">
        <v>-51.0694</v>
      </c>
      <c r="G305" s="3" t="n">
        <f aca="false">($G$5572/$N$5572)*N305</f>
        <v>532407.875564822</v>
      </c>
      <c r="H305" s="0" t="n">
        <v>0</v>
      </c>
      <c r="J305" s="0" t="s">
        <v>324</v>
      </c>
      <c r="K305" s="0" t="n">
        <v>0</v>
      </c>
      <c r="L305" s="0" t="s">
        <v>324</v>
      </c>
      <c r="N305" s="0" t="n">
        <v>493634</v>
      </c>
    </row>
    <row r="306" customFormat="false" ht="12.8" hidden="false" customHeight="false" outlineLevel="0" collapsed="false">
      <c r="B306" s="0" t="n">
        <v>160040</v>
      </c>
      <c r="C306" s="0" t="n">
        <v>1</v>
      </c>
      <c r="D306" s="0" t="n">
        <v>16</v>
      </c>
      <c r="E306" s="2" t="n">
        <v>-0.11336</v>
      </c>
      <c r="F306" s="2" t="n">
        <v>-51.2891</v>
      </c>
      <c r="G306" s="3" t="n">
        <f aca="false">($G$5572/$N$5572)*N306</f>
        <v>22871.685113318</v>
      </c>
      <c r="H306" s="0" t="n">
        <v>0</v>
      </c>
      <c r="J306" s="0" t="s">
        <v>325</v>
      </c>
      <c r="K306" s="0" t="n">
        <v>0</v>
      </c>
      <c r="L306" s="0" t="s">
        <v>325</v>
      </c>
      <c r="N306" s="0" t="n">
        <v>21206</v>
      </c>
    </row>
    <row r="307" customFormat="false" ht="12.8" hidden="false" customHeight="false" outlineLevel="0" collapsed="false">
      <c r="B307" s="0" t="n">
        <v>160050</v>
      </c>
      <c r="C307" s="0" t="n">
        <v>1</v>
      </c>
      <c r="D307" s="0" t="n">
        <v>16</v>
      </c>
      <c r="E307" s="2" t="n">
        <v>3.84074</v>
      </c>
      <c r="F307" s="2" t="n">
        <v>-51.8331</v>
      </c>
      <c r="G307" s="3" t="n">
        <f aca="false">($G$5572/$N$5572)*N307</f>
        <v>28718.4928563764</v>
      </c>
      <c r="H307" s="0" t="n">
        <v>0</v>
      </c>
      <c r="J307" s="0" t="s">
        <v>326</v>
      </c>
      <c r="K307" s="0" t="n">
        <v>0</v>
      </c>
      <c r="L307" s="0" t="s">
        <v>326</v>
      </c>
      <c r="N307" s="0" t="n">
        <v>26627</v>
      </c>
    </row>
    <row r="308" customFormat="false" ht="12.8" hidden="false" customHeight="false" outlineLevel="0" collapsed="false">
      <c r="B308" s="0" t="n">
        <v>160053</v>
      </c>
      <c r="C308" s="0" t="n">
        <v>1</v>
      </c>
      <c r="D308" s="0" t="n">
        <v>16</v>
      </c>
      <c r="E308" s="2" t="n">
        <v>0.71243</v>
      </c>
      <c r="F308" s="2" t="n">
        <v>-51.4155</v>
      </c>
      <c r="G308" s="3" t="n">
        <f aca="false">($G$5572/$N$5572)*N308</f>
        <v>23171.5214078338</v>
      </c>
      <c r="H308" s="0" t="n">
        <v>0</v>
      </c>
      <c r="J308" s="0" t="s">
        <v>327</v>
      </c>
      <c r="K308" s="0" t="n">
        <v>0</v>
      </c>
      <c r="L308" s="0" t="s">
        <v>327</v>
      </c>
      <c r="N308" s="0" t="n">
        <v>21484</v>
      </c>
    </row>
    <row r="309" customFormat="false" ht="12.8" hidden="false" customHeight="false" outlineLevel="0" collapsed="false">
      <c r="B309" s="0" t="n">
        <v>160055</v>
      </c>
      <c r="C309" s="0" t="n">
        <v>1</v>
      </c>
      <c r="D309" s="0" t="n">
        <v>16</v>
      </c>
      <c r="E309" s="2" t="n">
        <v>1.74543</v>
      </c>
      <c r="F309" s="2" t="n">
        <v>-50.7892</v>
      </c>
      <c r="G309" s="3" t="n">
        <f aca="false">($G$5572/$N$5572)*N309</f>
        <v>5385.18927524271</v>
      </c>
      <c r="H309" s="0" t="n">
        <v>1</v>
      </c>
      <c r="J309" s="0" t="s">
        <v>328</v>
      </c>
      <c r="K309" s="0" t="n">
        <v>1</v>
      </c>
      <c r="L309" s="0" t="s">
        <v>328</v>
      </c>
      <c r="N309" s="0" t="n">
        <v>4993</v>
      </c>
    </row>
    <row r="310" customFormat="false" ht="12.8" hidden="false" customHeight="false" outlineLevel="0" collapsed="false">
      <c r="B310" s="0" t="n">
        <v>160060</v>
      </c>
      <c r="C310" s="0" t="n">
        <v>1</v>
      </c>
      <c r="D310" s="0" t="n">
        <v>16</v>
      </c>
      <c r="E310" s="2" t="n">
        <v>-0.045434</v>
      </c>
      <c r="F310" s="2" t="n">
        <v>-51.1729</v>
      </c>
      <c r="G310" s="3" t="n">
        <f aca="false">($G$5572/$N$5572)*N310</f>
        <v>129005.104989341</v>
      </c>
      <c r="H310" s="0" t="n">
        <v>0</v>
      </c>
      <c r="J310" s="0" t="s">
        <v>329</v>
      </c>
      <c r="K310" s="0" t="n">
        <v>0</v>
      </c>
      <c r="L310" s="0" t="s">
        <v>329</v>
      </c>
      <c r="N310" s="0" t="n">
        <v>119610</v>
      </c>
    </row>
    <row r="311" customFormat="false" ht="12.8" hidden="false" customHeight="false" outlineLevel="0" collapsed="false">
      <c r="B311" s="0" t="n">
        <v>160070</v>
      </c>
      <c r="C311" s="0" t="n">
        <v>1</v>
      </c>
      <c r="D311" s="0" t="n">
        <v>16</v>
      </c>
      <c r="E311" s="2" t="n">
        <v>1.50652</v>
      </c>
      <c r="F311" s="2" t="n">
        <v>-50.9087</v>
      </c>
      <c r="G311" s="3" t="n">
        <f aca="false">($G$5572/$N$5572)*N311</f>
        <v>18178.9235397989</v>
      </c>
      <c r="H311" s="0" t="n">
        <v>0</v>
      </c>
      <c r="J311" s="0" t="s">
        <v>330</v>
      </c>
      <c r="K311" s="0" t="n">
        <v>0</v>
      </c>
      <c r="L311" s="0" t="s">
        <v>330</v>
      </c>
      <c r="N311" s="0" t="n">
        <v>16855</v>
      </c>
    </row>
    <row r="312" customFormat="false" ht="12.8" hidden="false" customHeight="false" outlineLevel="0" collapsed="false">
      <c r="B312" s="0" t="n">
        <v>160080</v>
      </c>
      <c r="C312" s="0" t="n">
        <v>1</v>
      </c>
      <c r="D312" s="0" t="n">
        <v>16</v>
      </c>
      <c r="E312" s="2" t="n">
        <v>-0.938</v>
      </c>
      <c r="F312" s="2" t="n">
        <v>-52.424</v>
      </c>
      <c r="G312" s="3" t="n">
        <f aca="false">($G$5572/$N$5572)*N312</f>
        <v>16830.7387622997</v>
      </c>
      <c r="H312" s="0" t="n">
        <v>0</v>
      </c>
      <c r="J312" s="0" t="s">
        <v>331</v>
      </c>
      <c r="K312" s="0" t="n">
        <v>0</v>
      </c>
      <c r="L312" s="0" t="s">
        <v>331</v>
      </c>
      <c r="N312" s="0" t="n">
        <v>15605</v>
      </c>
    </row>
    <row r="313" customFormat="false" ht="12.8" hidden="false" customHeight="false" outlineLevel="0" collapsed="false">
      <c r="B313" s="0" t="n">
        <v>170025</v>
      </c>
      <c r="C313" s="0" t="n">
        <v>1</v>
      </c>
      <c r="D313" s="0" t="n">
        <v>17</v>
      </c>
      <c r="E313" s="2" t="n">
        <v>-9.62101</v>
      </c>
      <c r="F313" s="2" t="n">
        <v>-49.1518</v>
      </c>
      <c r="G313" s="3" t="n">
        <f aca="false">($G$5572/$N$5572)*N313</f>
        <v>2765.39661560631</v>
      </c>
      <c r="H313" s="0" t="n">
        <v>1</v>
      </c>
      <c r="J313" s="0" t="s">
        <v>332</v>
      </c>
      <c r="K313" s="0" t="n">
        <v>1</v>
      </c>
      <c r="L313" s="0" t="s">
        <v>332</v>
      </c>
      <c r="N313" s="0" t="n">
        <v>2564</v>
      </c>
    </row>
    <row r="314" customFormat="false" ht="12.8" hidden="false" customHeight="false" outlineLevel="0" collapsed="false">
      <c r="B314" s="0" t="n">
        <v>170030</v>
      </c>
      <c r="C314" s="0" t="n">
        <v>1</v>
      </c>
      <c r="D314" s="0" t="n">
        <v>17</v>
      </c>
      <c r="E314" s="2" t="n">
        <v>-6.55409</v>
      </c>
      <c r="F314" s="2" t="n">
        <v>-47.4702</v>
      </c>
      <c r="G314" s="3" t="n">
        <f aca="false">($G$5572/$N$5572)*N314</f>
        <v>7088.21628617966</v>
      </c>
      <c r="H314" s="0" t="n">
        <v>1</v>
      </c>
      <c r="J314" s="0" t="s">
        <v>333</v>
      </c>
      <c r="K314" s="0" t="n">
        <v>1</v>
      </c>
      <c r="L314" s="0" t="s">
        <v>333</v>
      </c>
      <c r="N314" s="0" t="n">
        <v>6572</v>
      </c>
    </row>
    <row r="315" customFormat="false" ht="12.8" hidden="false" customHeight="false" outlineLevel="0" collapsed="false">
      <c r="B315" s="0" t="n">
        <v>170035</v>
      </c>
      <c r="C315" s="0" t="n">
        <v>1</v>
      </c>
      <c r="D315" s="0" t="n">
        <v>17</v>
      </c>
      <c r="E315" s="2" t="n">
        <v>-11.3056</v>
      </c>
      <c r="F315" s="2" t="n">
        <v>-48.9361</v>
      </c>
      <c r="G315" s="3" t="n">
        <f aca="false">($G$5572/$N$5572)*N315</f>
        <v>5860.82886474442</v>
      </c>
      <c r="H315" s="0" t="n">
        <v>1</v>
      </c>
      <c r="J315" s="0" t="s">
        <v>334</v>
      </c>
      <c r="K315" s="0" t="n">
        <v>1</v>
      </c>
      <c r="L315" s="0" t="s">
        <v>334</v>
      </c>
      <c r="N315" s="0" t="n">
        <v>5434</v>
      </c>
    </row>
    <row r="316" customFormat="false" ht="12.8" hidden="false" customHeight="false" outlineLevel="0" collapsed="false">
      <c r="B316" s="0" t="n">
        <v>170040</v>
      </c>
      <c r="C316" s="0" t="n">
        <v>1</v>
      </c>
      <c r="D316" s="0" t="n">
        <v>17</v>
      </c>
      <c r="E316" s="2" t="n">
        <v>-11.5706</v>
      </c>
      <c r="F316" s="2" t="n">
        <v>-47.1792</v>
      </c>
      <c r="G316" s="3" t="n">
        <f aca="false">($G$5572/$N$5572)*N316</f>
        <v>7691.1245186773</v>
      </c>
      <c r="H316" s="0" t="n">
        <v>1</v>
      </c>
      <c r="J316" s="0" t="s">
        <v>335</v>
      </c>
      <c r="K316" s="0" t="n">
        <v>1</v>
      </c>
      <c r="L316" s="0" t="s">
        <v>335</v>
      </c>
      <c r="N316" s="0" t="n">
        <v>7131</v>
      </c>
    </row>
    <row r="317" customFormat="false" ht="12.8" hidden="false" customHeight="false" outlineLevel="0" collapsed="false">
      <c r="B317" s="0" t="n">
        <v>170070</v>
      </c>
      <c r="C317" s="0" t="n">
        <v>1</v>
      </c>
      <c r="D317" s="0" t="n">
        <v>17</v>
      </c>
      <c r="E317" s="2" t="n">
        <v>-12.4785</v>
      </c>
      <c r="F317" s="2" t="n">
        <v>-49.1249</v>
      </c>
      <c r="G317" s="3" t="n">
        <f aca="false">($G$5572/$N$5572)*N317</f>
        <v>9088.92249598844</v>
      </c>
      <c r="H317" s="0" t="n">
        <v>0</v>
      </c>
      <c r="J317" s="0" t="s">
        <v>336</v>
      </c>
      <c r="K317" s="0" t="n">
        <v>0</v>
      </c>
      <c r="L317" s="0" t="s">
        <v>336</v>
      </c>
      <c r="N317" s="0" t="n">
        <v>8427</v>
      </c>
    </row>
    <row r="318" customFormat="false" ht="12.8" hidden="false" customHeight="false" outlineLevel="0" collapsed="false">
      <c r="B318" s="0" t="n">
        <v>170100</v>
      </c>
      <c r="C318" s="0" t="n">
        <v>1</v>
      </c>
      <c r="D318" s="0" t="n">
        <v>17</v>
      </c>
      <c r="E318" s="2" t="n">
        <v>-6.36437</v>
      </c>
      <c r="F318" s="2" t="n">
        <v>-48.0735</v>
      </c>
      <c r="G318" s="3" t="n">
        <f aca="false">($G$5572/$N$5572)*N318</f>
        <v>10361.6089259477</v>
      </c>
      <c r="H318" s="0" t="n">
        <v>0</v>
      </c>
      <c r="J318" s="0" t="s">
        <v>337</v>
      </c>
      <c r="K318" s="0" t="n">
        <v>0</v>
      </c>
      <c r="L318" s="0" t="s">
        <v>337</v>
      </c>
      <c r="N318" s="0" t="n">
        <v>9607</v>
      </c>
    </row>
    <row r="319" customFormat="false" ht="12.8" hidden="false" customHeight="false" outlineLevel="0" collapsed="false">
      <c r="B319" s="0" t="n">
        <v>170105</v>
      </c>
      <c r="C319" s="0" t="n">
        <v>1</v>
      </c>
      <c r="D319" s="0" t="n">
        <v>17</v>
      </c>
      <c r="E319" s="2" t="n">
        <v>-6.39179</v>
      </c>
      <c r="F319" s="2" t="n">
        <v>-47.8611</v>
      </c>
      <c r="G319" s="3" t="n">
        <f aca="false">($G$5572/$N$5572)*N319</f>
        <v>3685.39790777175</v>
      </c>
      <c r="H319" s="0" t="n">
        <v>1</v>
      </c>
      <c r="J319" s="0" t="s">
        <v>338</v>
      </c>
      <c r="K319" s="0" t="n">
        <v>1</v>
      </c>
      <c r="L319" s="0" t="s">
        <v>338</v>
      </c>
      <c r="N319" s="0" t="n">
        <v>3417</v>
      </c>
    </row>
    <row r="320" customFormat="false" ht="12.8" hidden="false" customHeight="false" outlineLevel="0" collapsed="false">
      <c r="B320" s="0" t="n">
        <v>170110</v>
      </c>
      <c r="C320" s="0" t="n">
        <v>1</v>
      </c>
      <c r="D320" s="0" t="n">
        <v>17</v>
      </c>
      <c r="E320" s="2" t="n">
        <v>-9.94139</v>
      </c>
      <c r="F320" s="2" t="n">
        <v>-47.9638</v>
      </c>
      <c r="G320" s="3" t="n">
        <f aca="false">($G$5572/$N$5572)*N320</f>
        <v>5113.39522409887</v>
      </c>
      <c r="H320" s="0" t="n">
        <v>1</v>
      </c>
      <c r="J320" s="0" t="s">
        <v>339</v>
      </c>
      <c r="K320" s="0" t="n">
        <v>1</v>
      </c>
      <c r="L320" s="0" t="s">
        <v>339</v>
      </c>
      <c r="N320" s="0" t="n">
        <v>4741</v>
      </c>
    </row>
    <row r="321" customFormat="false" ht="12.8" hidden="false" customHeight="false" outlineLevel="0" collapsed="false">
      <c r="B321" s="0" t="n">
        <v>170130</v>
      </c>
      <c r="C321" s="0" t="n">
        <v>1</v>
      </c>
      <c r="D321" s="0" t="n">
        <v>17</v>
      </c>
      <c r="E321" s="2" t="n">
        <v>-7.16005</v>
      </c>
      <c r="F321" s="2" t="n">
        <v>-48.5291</v>
      </c>
      <c r="G321" s="3" t="n">
        <f aca="false">($G$5572/$N$5572)*N321</f>
        <v>6240.47769808818</v>
      </c>
      <c r="H321" s="0" t="n">
        <v>1</v>
      </c>
      <c r="J321" s="0" t="s">
        <v>340</v>
      </c>
      <c r="K321" s="0" t="n">
        <v>1</v>
      </c>
      <c r="L321" s="0" t="s">
        <v>340</v>
      </c>
      <c r="N321" s="0" t="n">
        <v>5786</v>
      </c>
    </row>
    <row r="322" customFormat="false" ht="12.8" hidden="false" customHeight="false" outlineLevel="0" collapsed="false">
      <c r="B322" s="0" t="n">
        <v>170190</v>
      </c>
      <c r="C322" s="0" t="n">
        <v>1</v>
      </c>
      <c r="D322" s="0" t="n">
        <v>17</v>
      </c>
      <c r="E322" s="2" t="n">
        <v>-8.80755</v>
      </c>
      <c r="F322" s="2" t="n">
        <v>-49.5569</v>
      </c>
      <c r="G322" s="3" t="n">
        <f aca="false">($G$5572/$N$5572)*N322</f>
        <v>7567.09151914737</v>
      </c>
      <c r="H322" s="0" t="n">
        <v>0</v>
      </c>
      <c r="J322" s="0" t="s">
        <v>341</v>
      </c>
      <c r="K322" s="0" t="n">
        <v>0</v>
      </c>
      <c r="L322" s="0" t="s">
        <v>341</v>
      </c>
      <c r="N322" s="0" t="n">
        <v>7016</v>
      </c>
    </row>
    <row r="323" customFormat="false" ht="12.8" hidden="false" customHeight="false" outlineLevel="0" collapsed="false">
      <c r="B323" s="0" t="n">
        <v>170200</v>
      </c>
      <c r="C323" s="0" t="n">
        <v>1</v>
      </c>
      <c r="D323" s="0" t="n">
        <v>17</v>
      </c>
      <c r="E323" s="2" t="n">
        <v>-12.9289</v>
      </c>
      <c r="F323" s="2" t="n">
        <v>-49.8231</v>
      </c>
      <c r="G323" s="3" t="n">
        <f aca="false">($G$5572/$N$5572)*N323</f>
        <v>9239.91919106835</v>
      </c>
      <c r="H323" s="0" t="n">
        <v>0</v>
      </c>
      <c r="J323" s="0" t="s">
        <v>342</v>
      </c>
      <c r="K323" s="0" t="n">
        <v>0</v>
      </c>
      <c r="L323" s="0" t="s">
        <v>342</v>
      </c>
      <c r="N323" s="0" t="n">
        <v>8567</v>
      </c>
    </row>
    <row r="324" customFormat="false" ht="12.8" hidden="false" customHeight="false" outlineLevel="0" collapsed="false">
      <c r="B324" s="0" t="n">
        <v>170210</v>
      </c>
      <c r="C324" s="0" t="n">
        <v>1</v>
      </c>
      <c r="D324" s="0" t="n">
        <v>17</v>
      </c>
      <c r="E324" s="2" t="n">
        <v>-7.19238</v>
      </c>
      <c r="F324" s="2" t="n">
        <v>-48.2044</v>
      </c>
      <c r="G324" s="3" t="n">
        <f aca="false">($G$5572/$N$5572)*N324</f>
        <v>191460.573717857</v>
      </c>
      <c r="H324" s="0" t="n">
        <v>0</v>
      </c>
      <c r="J324" s="0" t="s">
        <v>343</v>
      </c>
      <c r="K324" s="0" t="n">
        <v>0</v>
      </c>
      <c r="L324" s="0" t="s">
        <v>343</v>
      </c>
      <c r="N324" s="0" t="n">
        <v>177517</v>
      </c>
    </row>
    <row r="325" customFormat="false" ht="12.8" hidden="false" customHeight="false" outlineLevel="0" collapsed="false">
      <c r="B325" s="0" t="n">
        <v>170215</v>
      </c>
      <c r="C325" s="0" t="n">
        <v>1</v>
      </c>
      <c r="D325" s="0" t="n">
        <v>17</v>
      </c>
      <c r="E325" s="2" t="n">
        <v>-6.58225</v>
      </c>
      <c r="F325" s="2" t="n">
        <v>-48.6395</v>
      </c>
      <c r="G325" s="3" t="n">
        <f aca="false">($G$5572/$N$5572)*N325</f>
        <v>6107.81631598226</v>
      </c>
      <c r="H325" s="0" t="n">
        <v>1</v>
      </c>
      <c r="J325" s="0" t="s">
        <v>344</v>
      </c>
      <c r="K325" s="0" t="n">
        <v>1</v>
      </c>
      <c r="L325" s="0" t="s">
        <v>344</v>
      </c>
      <c r="N325" s="0" t="n">
        <v>5663</v>
      </c>
    </row>
    <row r="326" customFormat="false" ht="12.8" hidden="false" customHeight="false" outlineLevel="0" collapsed="false">
      <c r="B326" s="0" t="n">
        <v>170220</v>
      </c>
      <c r="C326" s="0" t="n">
        <v>1</v>
      </c>
      <c r="D326" s="0" t="n">
        <v>17</v>
      </c>
      <c r="E326" s="2" t="n">
        <v>-5.64659</v>
      </c>
      <c r="F326" s="2" t="n">
        <v>-48.1232</v>
      </c>
      <c r="G326" s="3" t="n">
        <f aca="false">($G$5572/$N$5572)*N326</f>
        <v>38122.3513163887</v>
      </c>
      <c r="H326" s="0" t="n">
        <v>0</v>
      </c>
      <c r="J326" s="0" t="s">
        <v>345</v>
      </c>
      <c r="K326" s="0" t="n">
        <v>0</v>
      </c>
      <c r="L326" s="0" t="s">
        <v>345</v>
      </c>
      <c r="N326" s="0" t="n">
        <v>35346</v>
      </c>
    </row>
    <row r="327" customFormat="false" ht="12.8" hidden="false" customHeight="false" outlineLevel="0" collapsed="false">
      <c r="B327" s="0" t="n">
        <v>170230</v>
      </c>
      <c r="C327" s="0" t="n">
        <v>1</v>
      </c>
      <c r="D327" s="0" t="n">
        <v>17</v>
      </c>
      <c r="E327" s="2" t="n">
        <v>-7.65463</v>
      </c>
      <c r="F327" s="2" t="n">
        <v>-49.0637</v>
      </c>
      <c r="G327" s="3" t="n">
        <f aca="false">($G$5572/$N$5572)*N327</f>
        <v>7193.9139727356</v>
      </c>
      <c r="H327" s="0" t="n">
        <v>0</v>
      </c>
      <c r="J327" s="0" t="s">
        <v>346</v>
      </c>
      <c r="K327" s="0" t="n">
        <v>0</v>
      </c>
      <c r="L327" s="0" t="s">
        <v>346</v>
      </c>
      <c r="N327" s="0" t="n">
        <v>6670</v>
      </c>
    </row>
    <row r="328" customFormat="false" ht="12.8" hidden="false" customHeight="false" outlineLevel="0" collapsed="false">
      <c r="B328" s="0" t="n">
        <v>170240</v>
      </c>
      <c r="C328" s="0" t="n">
        <v>1</v>
      </c>
      <c r="D328" s="0" t="n">
        <v>17</v>
      </c>
      <c r="E328" s="2" t="n">
        <v>-12.9287</v>
      </c>
      <c r="F328" s="2" t="n">
        <v>-46.9359</v>
      </c>
      <c r="G328" s="3" t="n">
        <f aca="false">($G$5572/$N$5572)*N328</f>
        <v>11433.685461015</v>
      </c>
      <c r="H328" s="0" t="n">
        <v>0</v>
      </c>
      <c r="J328" s="0" t="s">
        <v>347</v>
      </c>
      <c r="K328" s="0" t="n">
        <v>0</v>
      </c>
      <c r="L328" s="0" t="s">
        <v>347</v>
      </c>
      <c r="N328" s="0" t="n">
        <v>10601</v>
      </c>
    </row>
    <row r="329" customFormat="false" ht="12.8" hidden="false" customHeight="false" outlineLevel="0" collapsed="false">
      <c r="B329" s="0" t="n">
        <v>170255</v>
      </c>
      <c r="C329" s="0" t="n">
        <v>1</v>
      </c>
      <c r="D329" s="0" t="n">
        <v>17</v>
      </c>
      <c r="E329" s="2" t="n">
        <v>-5.46863</v>
      </c>
      <c r="F329" s="2" t="n">
        <v>-47.8863</v>
      </c>
      <c r="G329" s="3" t="n">
        <f aca="false">($G$5572/$N$5572)*N329</f>
        <v>19605.842308304</v>
      </c>
      <c r="H329" s="0" t="n">
        <v>0</v>
      </c>
      <c r="J329" s="0" t="s">
        <v>348</v>
      </c>
      <c r="K329" s="0" t="n">
        <v>0</v>
      </c>
      <c r="L329" s="0" t="s">
        <v>348</v>
      </c>
      <c r="N329" s="0" t="n">
        <v>18178</v>
      </c>
    </row>
    <row r="330" customFormat="false" ht="12.8" hidden="false" customHeight="false" outlineLevel="0" collapsed="false">
      <c r="B330" s="0" t="n">
        <v>170270</v>
      </c>
      <c r="C330" s="0" t="n">
        <v>1</v>
      </c>
      <c r="D330" s="0" t="n">
        <v>17</v>
      </c>
      <c r="E330" s="2" t="n">
        <v>-12.7105</v>
      </c>
      <c r="F330" s="2" t="n">
        <v>-46.4076</v>
      </c>
      <c r="G330" s="3" t="n">
        <f aca="false">($G$5572/$N$5572)*N330</f>
        <v>4024.06192387954</v>
      </c>
      <c r="H330" s="0" t="n">
        <v>1</v>
      </c>
      <c r="J330" s="0" t="s">
        <v>349</v>
      </c>
      <c r="K330" s="0" t="n">
        <v>1</v>
      </c>
      <c r="L330" s="0" t="s">
        <v>349</v>
      </c>
      <c r="N330" s="0" t="n">
        <v>3731</v>
      </c>
    </row>
    <row r="331" customFormat="false" ht="12.8" hidden="false" customHeight="false" outlineLevel="0" collapsed="false">
      <c r="B331" s="0" t="n">
        <v>170290</v>
      </c>
      <c r="C331" s="0" t="n">
        <v>1</v>
      </c>
      <c r="D331" s="0" t="n">
        <v>17</v>
      </c>
      <c r="E331" s="2" t="n">
        <v>-5.61275</v>
      </c>
      <c r="F331" s="2" t="n">
        <v>-47.7701</v>
      </c>
      <c r="G331" s="3" t="n">
        <f aca="false">($G$5572/$N$5572)*N331</f>
        <v>10488.8775689436</v>
      </c>
      <c r="H331" s="0" t="n">
        <v>1</v>
      </c>
      <c r="J331" s="0" t="s">
        <v>350</v>
      </c>
      <c r="K331" s="0" t="n">
        <v>1</v>
      </c>
      <c r="L331" s="0" t="s">
        <v>350</v>
      </c>
      <c r="N331" s="0" t="n">
        <v>9725</v>
      </c>
    </row>
    <row r="332" customFormat="false" ht="12.8" hidden="false" customHeight="false" outlineLevel="0" collapsed="false">
      <c r="B332" s="0" t="n">
        <v>170300</v>
      </c>
      <c r="C332" s="0" t="n">
        <v>1</v>
      </c>
      <c r="D332" s="0" t="n">
        <v>17</v>
      </c>
      <c r="E332" s="2" t="n">
        <v>-7.20923</v>
      </c>
      <c r="F332" s="2" t="n">
        <v>-47.7613</v>
      </c>
      <c r="G332" s="3" t="n">
        <f aca="false">($G$5572/$N$5572)*N332</f>
        <v>11499.476878157</v>
      </c>
      <c r="H332" s="0" t="n">
        <v>1</v>
      </c>
      <c r="J332" s="0" t="s">
        <v>351</v>
      </c>
      <c r="K332" s="0" t="n">
        <v>1</v>
      </c>
      <c r="L332" s="0" t="s">
        <v>351</v>
      </c>
      <c r="N332" s="0" t="n">
        <v>10662</v>
      </c>
    </row>
    <row r="333" customFormat="false" ht="12.8" hidden="false" customHeight="false" outlineLevel="0" collapsed="false">
      <c r="B333" s="0" t="n">
        <v>170305</v>
      </c>
      <c r="C333" s="0" t="n">
        <v>1</v>
      </c>
      <c r="D333" s="0" t="n">
        <v>17</v>
      </c>
      <c r="E333" s="2" t="n">
        <v>-7.75612</v>
      </c>
      <c r="F333" s="2" t="n">
        <v>-48.5836</v>
      </c>
      <c r="G333" s="3" t="n">
        <f aca="false">($G$5572/$N$5572)*N333</f>
        <v>3787.85995086168</v>
      </c>
      <c r="H333" s="0" t="n">
        <v>1</v>
      </c>
      <c r="J333" s="0" t="s">
        <v>352</v>
      </c>
      <c r="K333" s="0" t="n">
        <v>1</v>
      </c>
      <c r="L333" s="0" t="s">
        <v>352</v>
      </c>
      <c r="N333" s="0" t="n">
        <v>3512</v>
      </c>
    </row>
    <row r="334" customFormat="false" ht="12.8" hidden="false" customHeight="false" outlineLevel="0" collapsed="false">
      <c r="B334" s="0" t="n">
        <v>170307</v>
      </c>
      <c r="C334" s="0" t="n">
        <v>1</v>
      </c>
      <c r="D334" s="0" t="n">
        <v>17</v>
      </c>
      <c r="E334" s="2" t="n">
        <v>-7.69593</v>
      </c>
      <c r="F334" s="2" t="n">
        <v>-47.6776</v>
      </c>
      <c r="G334" s="3" t="n">
        <f aca="false">($G$5572/$N$5572)*N334</f>
        <v>4906.314042275</v>
      </c>
      <c r="H334" s="0" t="n">
        <v>1</v>
      </c>
      <c r="J334" s="0" t="s">
        <v>353</v>
      </c>
      <c r="K334" s="0" t="n">
        <v>1</v>
      </c>
      <c r="L334" s="0" t="s">
        <v>353</v>
      </c>
      <c r="N334" s="0" t="n">
        <v>4549</v>
      </c>
    </row>
    <row r="335" customFormat="false" ht="12.8" hidden="false" customHeight="false" outlineLevel="0" collapsed="false">
      <c r="B335" s="0" t="n">
        <v>170310</v>
      </c>
      <c r="C335" s="0" t="n">
        <v>1</v>
      </c>
      <c r="D335" s="0" t="n">
        <v>17</v>
      </c>
      <c r="E335" s="2" t="n">
        <v>-9.83404</v>
      </c>
      <c r="F335" s="2" t="n">
        <v>-48.7252</v>
      </c>
      <c r="G335" s="3" t="n">
        <f aca="false">($G$5572/$N$5572)*N335</f>
        <v>6054.9674727043</v>
      </c>
      <c r="H335" s="0" t="n">
        <v>1</v>
      </c>
      <c r="J335" s="0" t="s">
        <v>354</v>
      </c>
      <c r="K335" s="0" t="n">
        <v>1</v>
      </c>
      <c r="L335" s="0" t="s">
        <v>354</v>
      </c>
      <c r="N335" s="0" t="n">
        <v>5614</v>
      </c>
    </row>
    <row r="336" customFormat="false" ht="12.8" hidden="false" customHeight="false" outlineLevel="0" collapsed="false">
      <c r="B336" s="0" t="n">
        <v>170320</v>
      </c>
      <c r="C336" s="0" t="n">
        <v>1</v>
      </c>
      <c r="D336" s="0" t="n">
        <v>17</v>
      </c>
      <c r="E336" s="2" t="n">
        <v>-7.87481</v>
      </c>
      <c r="F336" s="2" t="n">
        <v>-48.8893</v>
      </c>
      <c r="G336" s="3" t="n">
        <f aca="false">($G$5572/$N$5572)*N336</f>
        <v>4820.03021651505</v>
      </c>
      <c r="H336" s="0" t="n">
        <v>1</v>
      </c>
      <c r="J336" s="0" t="s">
        <v>355</v>
      </c>
      <c r="K336" s="0" t="n">
        <v>1</v>
      </c>
      <c r="L336" s="0" t="s">
        <v>355</v>
      </c>
      <c r="N336" s="0" t="n">
        <v>4469</v>
      </c>
    </row>
    <row r="337" customFormat="false" ht="12.8" hidden="false" customHeight="false" outlineLevel="0" collapsed="false">
      <c r="B337" s="0" t="n">
        <v>170330</v>
      </c>
      <c r="C337" s="0" t="n">
        <v>1</v>
      </c>
      <c r="D337" s="0" t="n">
        <v>17</v>
      </c>
      <c r="E337" s="2" t="n">
        <v>-8.96306</v>
      </c>
      <c r="F337" s="2" t="n">
        <v>-48.165</v>
      </c>
      <c r="G337" s="3" t="n">
        <f aca="false">($G$5572/$N$5572)*N337</f>
        <v>5154.38004133485</v>
      </c>
      <c r="H337" s="0" t="n">
        <v>1</v>
      </c>
      <c r="J337" s="0" t="s">
        <v>193</v>
      </c>
      <c r="K337" s="0" t="n">
        <v>1</v>
      </c>
      <c r="L337" s="0" t="s">
        <v>193</v>
      </c>
      <c r="N337" s="0" t="n">
        <v>4779</v>
      </c>
    </row>
    <row r="338" customFormat="false" ht="12.8" hidden="false" customHeight="false" outlineLevel="0" collapsed="false">
      <c r="B338" s="0" t="n">
        <v>170360</v>
      </c>
      <c r="C338" s="0" t="n">
        <v>1</v>
      </c>
      <c r="D338" s="0" t="n">
        <v>17</v>
      </c>
      <c r="E338" s="2" t="n">
        <v>-8.38918</v>
      </c>
      <c r="F338" s="2" t="n">
        <v>-48.4822</v>
      </c>
      <c r="G338" s="3" t="n">
        <f aca="false">($G$5572/$N$5572)*N338</f>
        <v>2363.09827800055</v>
      </c>
      <c r="H338" s="0" t="n">
        <v>1</v>
      </c>
      <c r="J338" s="0" t="s">
        <v>356</v>
      </c>
      <c r="K338" s="0" t="n">
        <v>1</v>
      </c>
      <c r="L338" s="0" t="s">
        <v>356</v>
      </c>
      <c r="N338" s="0" t="n">
        <v>2191</v>
      </c>
    </row>
    <row r="339" customFormat="false" ht="12.8" hidden="false" customHeight="false" outlineLevel="0" collapsed="false">
      <c r="B339" s="0" t="n">
        <v>170370</v>
      </c>
      <c r="C339" s="0" t="n">
        <v>1</v>
      </c>
      <c r="D339" s="0" t="n">
        <v>17</v>
      </c>
      <c r="E339" s="2" t="n">
        <v>-11.0058</v>
      </c>
      <c r="F339" s="2" t="n">
        <v>-48.5683</v>
      </c>
      <c r="G339" s="3" t="n">
        <f aca="false">($G$5572/$N$5572)*N339</f>
        <v>5905.04932544639</v>
      </c>
      <c r="H339" s="0" t="n">
        <v>0</v>
      </c>
      <c r="J339" s="0" t="s">
        <v>357</v>
      </c>
      <c r="K339" s="0" t="n">
        <v>0</v>
      </c>
      <c r="L339" s="0" t="s">
        <v>357</v>
      </c>
      <c r="N339" s="0" t="n">
        <v>5475</v>
      </c>
    </row>
    <row r="340" customFormat="false" ht="12.8" hidden="false" customHeight="false" outlineLevel="0" collapsed="false">
      <c r="B340" s="0" t="n">
        <v>170380</v>
      </c>
      <c r="C340" s="0" t="n">
        <v>1</v>
      </c>
      <c r="D340" s="0" t="n">
        <v>17</v>
      </c>
      <c r="E340" s="2" t="n">
        <v>-5.31448</v>
      </c>
      <c r="F340" s="2" t="n">
        <v>-48.2271</v>
      </c>
      <c r="G340" s="3" t="n">
        <f aca="false">($G$5572/$N$5572)*N340</f>
        <v>12076.4999629266</v>
      </c>
      <c r="H340" s="0" t="n">
        <v>1</v>
      </c>
      <c r="J340" s="0" t="s">
        <v>358</v>
      </c>
      <c r="K340" s="0" t="n">
        <v>1</v>
      </c>
      <c r="L340" s="0" t="s">
        <v>358</v>
      </c>
      <c r="N340" s="0" t="n">
        <v>11197</v>
      </c>
    </row>
    <row r="341" customFormat="false" ht="12.8" hidden="false" customHeight="false" outlineLevel="0" collapsed="false">
      <c r="B341" s="0" t="n">
        <v>170382</v>
      </c>
      <c r="C341" s="0" t="n">
        <v>1</v>
      </c>
      <c r="D341" s="0" t="n">
        <v>17</v>
      </c>
      <c r="E341" s="2" t="n">
        <v>-6.1156</v>
      </c>
      <c r="F341" s="2" t="n">
        <v>-47.9234</v>
      </c>
      <c r="G341" s="3" t="n">
        <f aca="false">($G$5572/$N$5572)*N341</f>
        <v>2443.9893646505</v>
      </c>
      <c r="H341" s="0" t="n">
        <v>1</v>
      </c>
      <c r="J341" s="0" t="s">
        <v>359</v>
      </c>
      <c r="K341" s="0" t="n">
        <v>1</v>
      </c>
      <c r="L341" s="0" t="s">
        <v>359</v>
      </c>
      <c r="N341" s="0" t="n">
        <v>2266</v>
      </c>
    </row>
    <row r="342" customFormat="false" ht="12.8" hidden="false" customHeight="false" outlineLevel="0" collapsed="false">
      <c r="B342" s="0" t="n">
        <v>170384</v>
      </c>
      <c r="C342" s="0" t="n">
        <v>1</v>
      </c>
      <c r="D342" s="0" t="n">
        <v>17</v>
      </c>
      <c r="E342" s="2" t="n">
        <v>-7.98956</v>
      </c>
      <c r="F342" s="2" t="n">
        <v>-46.8645</v>
      </c>
      <c r="G342" s="3" t="n">
        <f aca="false">($G$5572/$N$5572)*N342</f>
        <v>10695.9587507675</v>
      </c>
      <c r="H342" s="0" t="n">
        <v>1</v>
      </c>
      <c r="J342" s="0" t="s">
        <v>360</v>
      </c>
      <c r="K342" s="0" t="n">
        <v>1</v>
      </c>
      <c r="L342" s="0" t="s">
        <v>360</v>
      </c>
      <c r="N342" s="0" t="n">
        <v>9917</v>
      </c>
    </row>
    <row r="343" customFormat="false" ht="12.8" hidden="false" customHeight="false" outlineLevel="0" collapsed="false">
      <c r="B343" s="0" t="n">
        <v>170386</v>
      </c>
      <c r="C343" s="0" t="n">
        <v>1</v>
      </c>
      <c r="D343" s="0" t="n">
        <v>17</v>
      </c>
      <c r="E343" s="2" t="n">
        <v>-11.8881</v>
      </c>
      <c r="F343" s="2" t="n">
        <v>-49.1609</v>
      </c>
      <c r="G343" s="3" t="n">
        <f aca="false">($G$5572/$N$5572)*N343</f>
        <v>4660.40513885915</v>
      </c>
      <c r="H343" s="0" t="n">
        <v>1</v>
      </c>
      <c r="J343" s="0" t="s">
        <v>361</v>
      </c>
      <c r="K343" s="0" t="n">
        <v>1</v>
      </c>
      <c r="L343" s="0" t="s">
        <v>361</v>
      </c>
      <c r="N343" s="0" t="n">
        <v>4321</v>
      </c>
    </row>
    <row r="344" customFormat="false" ht="12.8" hidden="false" customHeight="false" outlineLevel="0" collapsed="false">
      <c r="B344" s="0" t="n">
        <v>170388</v>
      </c>
      <c r="C344" s="0" t="n">
        <v>1</v>
      </c>
      <c r="D344" s="0" t="n">
        <v>17</v>
      </c>
      <c r="E344" s="2" t="n">
        <v>-7.03262</v>
      </c>
      <c r="F344" s="2" t="n">
        <v>-48.3978</v>
      </c>
      <c r="G344" s="3" t="n">
        <f aca="false">($G$5572/$N$5572)*N344</f>
        <v>2756.76823303031</v>
      </c>
      <c r="H344" s="0" t="n">
        <v>1</v>
      </c>
      <c r="J344" s="0" t="s">
        <v>362</v>
      </c>
      <c r="K344" s="0" t="n">
        <v>1</v>
      </c>
      <c r="L344" s="0" t="s">
        <v>362</v>
      </c>
      <c r="N344" s="0" t="n">
        <v>2556</v>
      </c>
    </row>
    <row r="345" customFormat="false" ht="12.8" hidden="false" customHeight="false" outlineLevel="0" collapsed="false">
      <c r="B345" s="0" t="n">
        <v>170389</v>
      </c>
      <c r="C345" s="0" t="n">
        <v>1</v>
      </c>
      <c r="D345" s="0" t="n">
        <v>17</v>
      </c>
      <c r="E345" s="2" t="n">
        <v>-5.31415</v>
      </c>
      <c r="F345" s="2" t="n">
        <v>-48.0314</v>
      </c>
      <c r="G345" s="3" t="n">
        <f aca="false">($G$5572/$N$5572)*N345</f>
        <v>4377.82560949532</v>
      </c>
      <c r="H345" s="0" t="n">
        <v>1</v>
      </c>
      <c r="J345" s="0" t="s">
        <v>363</v>
      </c>
      <c r="K345" s="0" t="n">
        <v>1</v>
      </c>
      <c r="L345" s="0" t="s">
        <v>363</v>
      </c>
      <c r="N345" s="0" t="n">
        <v>4059</v>
      </c>
    </row>
    <row r="346" customFormat="false" ht="12.8" hidden="false" customHeight="false" outlineLevel="0" collapsed="false">
      <c r="B346" s="0" t="n">
        <v>170390</v>
      </c>
      <c r="C346" s="0" t="n">
        <v>1</v>
      </c>
      <c r="D346" s="0" t="n">
        <v>17</v>
      </c>
      <c r="E346" s="2" t="n">
        <v>-9.27612</v>
      </c>
      <c r="F346" s="2" t="n">
        <v>-49.9521</v>
      </c>
      <c r="G346" s="3" t="n">
        <f aca="false">($G$5572/$N$5572)*N346</f>
        <v>5710.91071748651</v>
      </c>
      <c r="H346" s="0" t="n">
        <v>1</v>
      </c>
      <c r="J346" s="0" t="s">
        <v>364</v>
      </c>
      <c r="K346" s="0" t="n">
        <v>1</v>
      </c>
      <c r="L346" s="0" t="s">
        <v>364</v>
      </c>
      <c r="N346" s="0" t="n">
        <v>5295</v>
      </c>
    </row>
    <row r="347" customFormat="false" ht="12.8" hidden="false" customHeight="false" outlineLevel="0" collapsed="false">
      <c r="B347" s="0" t="n">
        <v>170410</v>
      </c>
      <c r="C347" s="0" t="n">
        <v>1</v>
      </c>
      <c r="D347" s="0" t="n">
        <v>17</v>
      </c>
      <c r="E347" s="2" t="n">
        <v>-8.96103</v>
      </c>
      <c r="F347" s="2" t="n">
        <v>-47.3304</v>
      </c>
      <c r="G347" s="3" t="n">
        <f aca="false">($G$5572/$N$5572)*N347</f>
        <v>3099.7464404261</v>
      </c>
      <c r="H347" s="0" t="n">
        <v>1</v>
      </c>
      <c r="J347" s="0" t="s">
        <v>365</v>
      </c>
      <c r="K347" s="0" t="n">
        <v>1</v>
      </c>
      <c r="L347" s="0" t="s">
        <v>365</v>
      </c>
      <c r="N347" s="0" t="n">
        <v>2874</v>
      </c>
    </row>
    <row r="348" customFormat="false" ht="12.8" hidden="false" customHeight="false" outlineLevel="0" collapsed="false">
      <c r="B348" s="0" t="n">
        <v>170460</v>
      </c>
      <c r="C348" s="0" t="n">
        <v>1</v>
      </c>
      <c r="D348" s="0" t="n">
        <v>17</v>
      </c>
      <c r="E348" s="2" t="n">
        <v>-10.1419</v>
      </c>
      <c r="F348" s="2" t="n">
        <v>-49.1403</v>
      </c>
      <c r="G348" s="3" t="n">
        <f aca="false">($G$5572/$N$5572)*N348</f>
        <v>1511.04549862108</v>
      </c>
      <c r="H348" s="0" t="n">
        <v>1</v>
      </c>
      <c r="J348" s="0" t="s">
        <v>366</v>
      </c>
      <c r="K348" s="0" t="n">
        <v>1</v>
      </c>
      <c r="L348" s="0" t="s">
        <v>366</v>
      </c>
      <c r="N348" s="0" t="n">
        <v>1401</v>
      </c>
    </row>
    <row r="349" customFormat="false" ht="12.8" hidden="false" customHeight="false" outlineLevel="0" collapsed="false">
      <c r="B349" s="0" t="n">
        <v>170510</v>
      </c>
      <c r="C349" s="0" t="n">
        <v>1</v>
      </c>
      <c r="D349" s="0" t="n">
        <v>17</v>
      </c>
      <c r="E349" s="2" t="n">
        <v>-11.6175</v>
      </c>
      <c r="F349" s="2" t="n">
        <v>-47.7486</v>
      </c>
      <c r="G349" s="3" t="n">
        <f aca="false">($G$5572/$N$5572)*N349</f>
        <v>3595.8784385458</v>
      </c>
      <c r="H349" s="0" t="n">
        <v>1</v>
      </c>
      <c r="J349" s="0" t="s">
        <v>367</v>
      </c>
      <c r="K349" s="0" t="n">
        <v>1</v>
      </c>
      <c r="L349" s="0" t="s">
        <v>367</v>
      </c>
      <c r="N349" s="0" t="n">
        <v>3334</v>
      </c>
    </row>
    <row r="350" customFormat="false" ht="12.8" hidden="false" customHeight="false" outlineLevel="0" collapsed="false">
      <c r="B350" s="0" t="n">
        <v>170550</v>
      </c>
      <c r="C350" s="0" t="n">
        <v>1</v>
      </c>
      <c r="D350" s="0" t="n">
        <v>17</v>
      </c>
      <c r="E350" s="2" t="n">
        <v>-8.05764</v>
      </c>
      <c r="F350" s="2" t="n">
        <v>-48.4757</v>
      </c>
      <c r="G350" s="3" t="n">
        <f aca="false">($G$5572/$N$5572)*N350</f>
        <v>37738.3882917569</v>
      </c>
      <c r="H350" s="0" t="n">
        <v>0</v>
      </c>
      <c r="J350" s="0" t="s">
        <v>368</v>
      </c>
      <c r="K350" s="0" t="n">
        <v>0</v>
      </c>
      <c r="L350" s="0" t="s">
        <v>368</v>
      </c>
      <c r="N350" s="0" t="n">
        <v>34990</v>
      </c>
    </row>
    <row r="351" customFormat="false" ht="12.8" hidden="false" customHeight="false" outlineLevel="0" collapsed="false">
      <c r="B351" s="0" t="n">
        <v>170555</v>
      </c>
      <c r="C351" s="0" t="n">
        <v>1</v>
      </c>
      <c r="D351" s="0" t="n">
        <v>17</v>
      </c>
      <c r="E351" s="2" t="n">
        <v>-12.7917</v>
      </c>
      <c r="F351" s="2" t="n">
        <v>-46.5388</v>
      </c>
      <c r="G351" s="3" t="n">
        <f aca="false">($G$5572/$N$5572)*N351</f>
        <v>5223.4071019428</v>
      </c>
      <c r="H351" s="0" t="n">
        <v>1</v>
      </c>
      <c r="J351" s="0" t="s">
        <v>369</v>
      </c>
      <c r="K351" s="0" t="n">
        <v>1</v>
      </c>
      <c r="L351" s="0" t="s">
        <v>369</v>
      </c>
      <c r="N351" s="0" t="n">
        <v>4843</v>
      </c>
    </row>
    <row r="352" customFormat="false" ht="12.8" hidden="false" customHeight="false" outlineLevel="0" collapsed="false">
      <c r="B352" s="0" t="n">
        <v>170560</v>
      </c>
      <c r="C352" s="0" t="n">
        <v>1</v>
      </c>
      <c r="D352" s="0" t="n">
        <v>17</v>
      </c>
      <c r="E352" s="2" t="n">
        <v>-12.2209</v>
      </c>
      <c r="F352" s="2" t="n">
        <v>-47.2951</v>
      </c>
      <c r="G352" s="3" t="n">
        <f aca="false">($G$5572/$N$5572)*N352</f>
        <v>4447.93121792528</v>
      </c>
      <c r="H352" s="0" t="n">
        <v>1</v>
      </c>
      <c r="J352" s="0" t="s">
        <v>370</v>
      </c>
      <c r="K352" s="0" t="n">
        <v>1</v>
      </c>
      <c r="L352" s="0" t="s">
        <v>370</v>
      </c>
      <c r="N352" s="0" t="n">
        <v>4124</v>
      </c>
    </row>
    <row r="353" customFormat="false" ht="12.8" hidden="false" customHeight="false" outlineLevel="0" collapsed="false">
      <c r="B353" s="0" t="n">
        <v>170600</v>
      </c>
      <c r="C353" s="0" t="n">
        <v>1</v>
      </c>
      <c r="D353" s="0" t="n">
        <v>17</v>
      </c>
      <c r="E353" s="2" t="n">
        <v>-8.28411</v>
      </c>
      <c r="F353" s="2" t="n">
        <v>-49.2473</v>
      </c>
      <c r="G353" s="3" t="n">
        <f aca="false">($G$5572/$N$5572)*N353</f>
        <v>5970.84074258835</v>
      </c>
      <c r="H353" s="0" t="n">
        <v>1</v>
      </c>
      <c r="J353" s="0" t="s">
        <v>371</v>
      </c>
      <c r="K353" s="0" t="n">
        <v>1</v>
      </c>
      <c r="L353" s="0" t="s">
        <v>371</v>
      </c>
      <c r="N353" s="0" t="n">
        <v>5536</v>
      </c>
    </row>
    <row r="354" customFormat="false" ht="12.8" hidden="false" customHeight="false" outlineLevel="0" collapsed="false">
      <c r="B354" s="0" t="n">
        <v>170610</v>
      </c>
      <c r="C354" s="0" t="n">
        <v>1</v>
      </c>
      <c r="D354" s="0" t="n">
        <v>17</v>
      </c>
      <c r="E354" s="2" t="n">
        <v>-10.5985</v>
      </c>
      <c r="F354" s="2" t="n">
        <v>-49.1942</v>
      </c>
      <c r="G354" s="3" t="n">
        <f aca="false">($G$5572/$N$5572)*N354</f>
        <v>7873.39910059518</v>
      </c>
      <c r="H354" s="0" t="n">
        <v>0</v>
      </c>
      <c r="J354" s="0" t="s">
        <v>372</v>
      </c>
      <c r="K354" s="0" t="n">
        <v>0</v>
      </c>
      <c r="L354" s="0" t="s">
        <v>372</v>
      </c>
      <c r="N354" s="0" t="n">
        <v>7300</v>
      </c>
    </row>
    <row r="355" customFormat="false" ht="12.8" hidden="false" customHeight="false" outlineLevel="0" collapsed="false">
      <c r="B355" s="0" t="n">
        <v>170625</v>
      </c>
      <c r="C355" s="0" t="n">
        <v>1</v>
      </c>
      <c r="D355" s="0" t="n">
        <v>17</v>
      </c>
      <c r="E355" s="2" t="n">
        <v>-11.0994</v>
      </c>
      <c r="F355" s="2" t="n">
        <v>-48.9152</v>
      </c>
      <c r="G355" s="3" t="n">
        <f aca="false">($G$5572/$N$5572)*N355</f>
        <v>1842.15967997487</v>
      </c>
      <c r="H355" s="0" t="n">
        <v>1</v>
      </c>
      <c r="J355" s="0" t="s">
        <v>373</v>
      </c>
      <c r="K355" s="0" t="n">
        <v>1</v>
      </c>
      <c r="L355" s="0" t="s">
        <v>373</v>
      </c>
      <c r="N355" s="0" t="n">
        <v>1708</v>
      </c>
    </row>
    <row r="356" customFormat="false" ht="12.8" hidden="false" customHeight="false" outlineLevel="0" collapsed="false">
      <c r="B356" s="0" t="n">
        <v>170650</v>
      </c>
      <c r="C356" s="0" t="n">
        <v>1</v>
      </c>
      <c r="D356" s="0" t="n">
        <v>17</v>
      </c>
      <c r="E356" s="2" t="n">
        <v>-6.71591</v>
      </c>
      <c r="F356" s="2" t="n">
        <v>-47.7597</v>
      </c>
      <c r="G356" s="3" t="n">
        <f aca="false">($G$5572/$N$5572)*N356</f>
        <v>6490.70079279203</v>
      </c>
      <c r="H356" s="0" t="n">
        <v>1</v>
      </c>
      <c r="J356" s="0" t="s">
        <v>374</v>
      </c>
      <c r="K356" s="0" t="n">
        <v>1</v>
      </c>
      <c r="L356" s="0" t="s">
        <v>374</v>
      </c>
      <c r="N356" s="0" t="n">
        <v>6018</v>
      </c>
    </row>
    <row r="357" customFormat="false" ht="12.8" hidden="false" customHeight="false" outlineLevel="0" collapsed="false">
      <c r="B357" s="0" t="n">
        <v>170700</v>
      </c>
      <c r="C357" s="0" t="n">
        <v>1</v>
      </c>
      <c r="D357" s="0" t="n">
        <v>17</v>
      </c>
      <c r="E357" s="2" t="n">
        <v>-11.624</v>
      </c>
      <c r="F357" s="2" t="n">
        <v>-46.8198</v>
      </c>
      <c r="G357" s="3" t="n">
        <f aca="false">($G$5572/$N$5572)*N357</f>
        <v>23566.2699106856</v>
      </c>
      <c r="H357" s="0" t="n">
        <v>0</v>
      </c>
      <c r="J357" s="0" t="s">
        <v>375</v>
      </c>
      <c r="K357" s="0" t="n">
        <v>0</v>
      </c>
      <c r="L357" s="0" t="s">
        <v>375</v>
      </c>
      <c r="N357" s="0" t="n">
        <v>21850</v>
      </c>
    </row>
    <row r="358" customFormat="false" ht="12.8" hidden="false" customHeight="false" outlineLevel="0" collapsed="false">
      <c r="B358" s="0" t="n">
        <v>170710</v>
      </c>
      <c r="C358" s="0" t="n">
        <v>1</v>
      </c>
      <c r="D358" s="0" t="n">
        <v>17</v>
      </c>
      <c r="E358" s="2" t="n">
        <v>-9.80018</v>
      </c>
      <c r="F358" s="2" t="n">
        <v>-49.2169</v>
      </c>
      <c r="G358" s="3" t="n">
        <f aca="false">($G$5572/$N$5572)*N358</f>
        <v>7394.52386762748</v>
      </c>
      <c r="H358" s="0" t="n">
        <v>0</v>
      </c>
      <c r="J358" s="0" t="s">
        <v>376</v>
      </c>
      <c r="K358" s="0" t="n">
        <v>0</v>
      </c>
      <c r="L358" s="0" t="s">
        <v>376</v>
      </c>
      <c r="N358" s="0" t="n">
        <v>6856</v>
      </c>
    </row>
    <row r="359" customFormat="false" ht="12.8" hidden="false" customHeight="false" outlineLevel="0" collapsed="false">
      <c r="B359" s="0" t="n">
        <v>170720</v>
      </c>
      <c r="C359" s="0" t="n">
        <v>1</v>
      </c>
      <c r="D359" s="0" t="n">
        <v>17</v>
      </c>
      <c r="E359" s="2" t="n">
        <v>-9.25534</v>
      </c>
      <c r="F359" s="2" t="n">
        <v>-49.0638</v>
      </c>
      <c r="G359" s="3" t="n">
        <f aca="false">($G$5572/$N$5572)*N359</f>
        <v>7777.40834443724</v>
      </c>
      <c r="H359" s="0" t="n">
        <v>1</v>
      </c>
      <c r="J359" s="0" t="s">
        <v>377</v>
      </c>
      <c r="K359" s="0" t="n">
        <v>1</v>
      </c>
      <c r="L359" s="0" t="s">
        <v>377</v>
      </c>
      <c r="N359" s="0" t="n">
        <v>7211</v>
      </c>
    </row>
    <row r="360" customFormat="false" ht="12.8" hidden="false" customHeight="false" outlineLevel="0" collapsed="false">
      <c r="B360" s="0" t="n">
        <v>170730</v>
      </c>
      <c r="C360" s="0" t="n">
        <v>1</v>
      </c>
      <c r="D360" s="0" t="n">
        <v>17</v>
      </c>
      <c r="E360" s="2" t="n">
        <v>-11.3416</v>
      </c>
      <c r="F360" s="2" t="n">
        <v>-49.2716</v>
      </c>
      <c r="G360" s="3" t="n">
        <f aca="false">($G$5572/$N$5572)*N360</f>
        <v>5055.15364171091</v>
      </c>
      <c r="H360" s="0" t="n">
        <v>0</v>
      </c>
      <c r="J360" s="0" t="s">
        <v>378</v>
      </c>
      <c r="K360" s="0" t="n">
        <v>0</v>
      </c>
      <c r="L360" s="0" t="s">
        <v>378</v>
      </c>
      <c r="N360" s="0" t="n">
        <v>4687</v>
      </c>
    </row>
    <row r="361" customFormat="false" ht="12.8" hidden="false" customHeight="false" outlineLevel="0" collapsed="false">
      <c r="B361" s="0" t="n">
        <v>170740</v>
      </c>
      <c r="C361" s="0" t="n">
        <v>1</v>
      </c>
      <c r="D361" s="0" t="n">
        <v>17</v>
      </c>
      <c r="E361" s="2" t="n">
        <v>-5.36593</v>
      </c>
      <c r="F361" s="2" t="n">
        <v>-48.5378</v>
      </c>
      <c r="G361" s="3" t="n">
        <f aca="false">($G$5572/$N$5572)*N361</f>
        <v>11703.3224165148</v>
      </c>
      <c r="H361" s="0" t="n">
        <v>1</v>
      </c>
      <c r="J361" s="0" t="s">
        <v>379</v>
      </c>
      <c r="K361" s="0" t="n">
        <v>1</v>
      </c>
      <c r="L361" s="0" t="s">
        <v>379</v>
      </c>
      <c r="N361" s="0" t="n">
        <v>10851</v>
      </c>
    </row>
    <row r="362" customFormat="false" ht="12.8" hidden="false" customHeight="false" outlineLevel="0" collapsed="false">
      <c r="B362" s="0" t="n">
        <v>170755</v>
      </c>
      <c r="C362" s="0" t="n">
        <v>1</v>
      </c>
      <c r="D362" s="0" t="n">
        <v>17</v>
      </c>
      <c r="E362" s="2" t="n">
        <v>-10.7603</v>
      </c>
      <c r="F362" s="2" t="n">
        <v>-48.9076</v>
      </c>
      <c r="G362" s="3" t="n">
        <f aca="false">($G$5572/$N$5572)*N362</f>
        <v>4142.70218429947</v>
      </c>
      <c r="H362" s="0" t="n">
        <v>1</v>
      </c>
      <c r="J362" s="0" t="s">
        <v>380</v>
      </c>
      <c r="K362" s="0" t="n">
        <v>1</v>
      </c>
      <c r="L362" s="0" t="s">
        <v>380</v>
      </c>
      <c r="N362" s="0" t="n">
        <v>3841</v>
      </c>
    </row>
    <row r="363" customFormat="false" ht="12.8" hidden="false" customHeight="false" outlineLevel="0" collapsed="false">
      <c r="B363" s="0" t="n">
        <v>170765</v>
      </c>
      <c r="C363" s="0" t="n">
        <v>1</v>
      </c>
      <c r="D363" s="0" t="n">
        <v>17</v>
      </c>
      <c r="E363" s="2" t="n">
        <v>-12.1312</v>
      </c>
      <c r="F363" s="2" t="n">
        <v>-49.1748</v>
      </c>
      <c r="G363" s="3" t="n">
        <f aca="false">($G$5572/$N$5572)*N363</f>
        <v>5699.04669144451</v>
      </c>
      <c r="H363" s="0" t="n">
        <v>0</v>
      </c>
      <c r="J363" s="0" t="s">
        <v>381</v>
      </c>
      <c r="K363" s="0" t="n">
        <v>0</v>
      </c>
      <c r="L363" s="0" t="s">
        <v>381</v>
      </c>
      <c r="N363" s="0" t="n">
        <v>5284</v>
      </c>
    </row>
    <row r="364" customFormat="false" ht="12.8" hidden="false" customHeight="false" outlineLevel="0" collapsed="false">
      <c r="B364" s="0" t="n">
        <v>170770</v>
      </c>
      <c r="C364" s="0" t="n">
        <v>1</v>
      </c>
      <c r="D364" s="0" t="n">
        <v>17</v>
      </c>
      <c r="E364" s="2" t="n">
        <v>-7.33501</v>
      </c>
      <c r="F364" s="2" t="n">
        <v>-47.4954</v>
      </c>
      <c r="G364" s="3" t="n">
        <f aca="false">($G$5572/$N$5572)*N364</f>
        <v>9531.12710300817</v>
      </c>
      <c r="H364" s="0" t="n">
        <v>0</v>
      </c>
      <c r="J364" s="0" t="s">
        <v>382</v>
      </c>
      <c r="K364" s="0" t="n">
        <v>0</v>
      </c>
      <c r="L364" s="0" t="s">
        <v>382</v>
      </c>
      <c r="N364" s="0" t="n">
        <v>8837</v>
      </c>
    </row>
    <row r="365" customFormat="false" ht="12.8" hidden="false" customHeight="false" outlineLevel="0" collapsed="false">
      <c r="B365" s="0" t="n">
        <v>170820</v>
      </c>
      <c r="C365" s="0" t="n">
        <v>1</v>
      </c>
      <c r="D365" s="0" t="n">
        <v>17</v>
      </c>
      <c r="E365" s="2" t="n">
        <v>-11.7976</v>
      </c>
      <c r="F365" s="2" t="n">
        <v>-49.5316</v>
      </c>
      <c r="G365" s="3" t="n">
        <f aca="false">($G$5572/$N$5572)*N365</f>
        <v>19933.7208461918</v>
      </c>
      <c r="H365" s="0" t="n">
        <v>0</v>
      </c>
      <c r="J365" s="0" t="s">
        <v>383</v>
      </c>
      <c r="K365" s="0" t="n">
        <v>0</v>
      </c>
      <c r="L365" s="0" t="s">
        <v>383</v>
      </c>
      <c r="N365" s="0" t="n">
        <v>18482</v>
      </c>
    </row>
    <row r="366" customFormat="false" ht="12.8" hidden="false" customHeight="false" outlineLevel="0" collapsed="false">
      <c r="B366" s="0" t="n">
        <v>170825</v>
      </c>
      <c r="C366" s="0" t="n">
        <v>1</v>
      </c>
      <c r="D366" s="0" t="n">
        <v>17</v>
      </c>
      <c r="E366" s="2" t="n">
        <v>-9.05611</v>
      </c>
      <c r="F366" s="2" t="n">
        <v>-48.5206</v>
      </c>
      <c r="G366" s="3" t="n">
        <f aca="false">($G$5572/$N$5572)*N366</f>
        <v>2778.3391894703</v>
      </c>
      <c r="H366" s="0" t="n">
        <v>1</v>
      </c>
      <c r="J366" s="0" t="s">
        <v>384</v>
      </c>
      <c r="K366" s="0" t="n">
        <v>1</v>
      </c>
      <c r="L366" s="0" t="s">
        <v>384</v>
      </c>
      <c r="N366" s="0" t="n">
        <v>2576</v>
      </c>
    </row>
    <row r="367" customFormat="false" ht="12.8" hidden="false" customHeight="false" outlineLevel="0" collapsed="false">
      <c r="B367" s="0" t="n">
        <v>170830</v>
      </c>
      <c r="C367" s="0" t="n">
        <v>1</v>
      </c>
      <c r="D367" s="0" t="n">
        <v>17</v>
      </c>
      <c r="E367" s="2" t="n">
        <v>-8.77413</v>
      </c>
      <c r="F367" s="2" t="n">
        <v>-48.9313</v>
      </c>
      <c r="G367" s="3" t="n">
        <f aca="false">($G$5572/$N$5572)*N367</f>
        <v>5517.85065734862</v>
      </c>
      <c r="H367" s="0" t="n">
        <v>1</v>
      </c>
      <c r="J367" s="0" t="s">
        <v>385</v>
      </c>
      <c r="K367" s="0" t="n">
        <v>1</v>
      </c>
      <c r="L367" s="0" t="s">
        <v>385</v>
      </c>
      <c r="N367" s="0" t="n">
        <v>5116</v>
      </c>
    </row>
    <row r="368" customFormat="false" ht="12.8" hidden="false" customHeight="false" outlineLevel="0" collapsed="false">
      <c r="B368" s="0" t="n">
        <v>170900</v>
      </c>
      <c r="C368" s="0" t="n">
        <v>1</v>
      </c>
      <c r="D368" s="0" t="n">
        <v>17</v>
      </c>
      <c r="E368" s="2" t="n">
        <v>-7.71478</v>
      </c>
      <c r="F368" s="2" t="n">
        <v>-47.3252</v>
      </c>
      <c r="G368" s="3" t="n">
        <f aca="false">($G$5572/$N$5572)*N368</f>
        <v>13958.5659123155</v>
      </c>
      <c r="H368" s="0" t="n">
        <v>0</v>
      </c>
      <c r="J368" s="0" t="s">
        <v>386</v>
      </c>
      <c r="K368" s="0" t="n">
        <v>0</v>
      </c>
      <c r="L368" s="0" t="s">
        <v>386</v>
      </c>
      <c r="N368" s="0" t="n">
        <v>12942</v>
      </c>
    </row>
    <row r="369" customFormat="false" ht="12.8" hidden="false" customHeight="false" outlineLevel="0" collapsed="false">
      <c r="B369" s="0" t="n">
        <v>170930</v>
      </c>
      <c r="C369" s="0" t="n">
        <v>1</v>
      </c>
      <c r="D369" s="0" t="n">
        <v>17</v>
      </c>
      <c r="E369" s="2" t="n">
        <v>-8.83543</v>
      </c>
      <c r="F369" s="2" t="n">
        <v>-48.5114</v>
      </c>
      <c r="G369" s="3" t="n">
        <f aca="false">($G$5572/$N$5572)*N369</f>
        <v>27693.8724254771</v>
      </c>
      <c r="H369" s="0" t="n">
        <v>0</v>
      </c>
      <c r="J369" s="0" t="s">
        <v>387</v>
      </c>
      <c r="K369" s="0" t="n">
        <v>0</v>
      </c>
      <c r="L369" s="0" t="s">
        <v>387</v>
      </c>
      <c r="N369" s="0" t="n">
        <v>25677</v>
      </c>
    </row>
    <row r="370" customFormat="false" ht="12.8" hidden="false" customHeight="false" outlineLevel="0" collapsed="false">
      <c r="B370" s="0" t="n">
        <v>170950</v>
      </c>
      <c r="C370" s="0" t="n">
        <v>1</v>
      </c>
      <c r="D370" s="0" t="n">
        <v>17</v>
      </c>
      <c r="E370" s="2" t="n">
        <v>-11.7279</v>
      </c>
      <c r="F370" s="2" t="n">
        <v>-49.068</v>
      </c>
      <c r="G370" s="3" t="n">
        <f aca="false">($G$5572/$N$5572)*N370</f>
        <v>92471.4546147574</v>
      </c>
      <c r="H370" s="0" t="n">
        <v>0</v>
      </c>
      <c r="J370" s="0" t="s">
        <v>388</v>
      </c>
      <c r="K370" s="0" t="n">
        <v>0</v>
      </c>
      <c r="L370" s="0" t="s">
        <v>388</v>
      </c>
      <c r="N370" s="0" t="n">
        <v>85737</v>
      </c>
    </row>
    <row r="371" customFormat="false" ht="12.8" hidden="false" customHeight="false" outlineLevel="0" collapsed="false">
      <c r="B371" s="0" t="n">
        <v>170980</v>
      </c>
      <c r="C371" s="0" t="n">
        <v>1</v>
      </c>
      <c r="D371" s="0" t="n">
        <v>17</v>
      </c>
      <c r="E371" s="2" t="n">
        <v>-11.2329</v>
      </c>
      <c r="F371" s="2" t="n">
        <v>-48.46</v>
      </c>
      <c r="G371" s="3" t="n">
        <f aca="false">($G$5572/$N$5572)*N371</f>
        <v>2132.2890440927</v>
      </c>
      <c r="H371" s="0" t="n">
        <v>1</v>
      </c>
      <c r="J371" s="0" t="s">
        <v>389</v>
      </c>
      <c r="K371" s="0" t="n">
        <v>1</v>
      </c>
      <c r="L371" s="0" t="s">
        <v>389</v>
      </c>
      <c r="N371" s="0" t="n">
        <v>1977</v>
      </c>
    </row>
    <row r="372" customFormat="false" ht="12.8" hidden="false" customHeight="false" outlineLevel="0" collapsed="false">
      <c r="B372" s="0" t="n">
        <v>171050</v>
      </c>
      <c r="C372" s="0" t="n">
        <v>1</v>
      </c>
      <c r="D372" s="0" t="n">
        <v>17</v>
      </c>
      <c r="E372" s="2" t="n">
        <v>-8.39293</v>
      </c>
      <c r="F372" s="2" t="n">
        <v>-47.7726</v>
      </c>
      <c r="G372" s="3" t="n">
        <f aca="false">($G$5572/$N$5572)*N372</f>
        <v>7996.35355230311</v>
      </c>
      <c r="H372" s="0" t="n">
        <v>0</v>
      </c>
      <c r="J372" s="0" t="s">
        <v>390</v>
      </c>
      <c r="K372" s="0" t="n">
        <v>0</v>
      </c>
      <c r="L372" s="0" t="s">
        <v>390</v>
      </c>
      <c r="N372" s="0" t="n">
        <v>7414</v>
      </c>
    </row>
    <row r="373" customFormat="false" ht="12.8" hidden="false" customHeight="false" outlineLevel="0" collapsed="false">
      <c r="B373" s="0" t="n">
        <v>171070</v>
      </c>
      <c r="C373" s="0" t="n">
        <v>1</v>
      </c>
      <c r="D373" s="0" t="n">
        <v>17</v>
      </c>
      <c r="E373" s="2" t="n">
        <v>-5.77267</v>
      </c>
      <c r="F373" s="2" t="n">
        <v>-47.4864</v>
      </c>
      <c r="G373" s="3" t="n">
        <f aca="false">($G$5572/$N$5572)*N373</f>
        <v>6359.11795850811</v>
      </c>
      <c r="H373" s="0" t="n">
        <v>1</v>
      </c>
      <c r="J373" s="0" t="s">
        <v>391</v>
      </c>
      <c r="K373" s="0" t="n">
        <v>1</v>
      </c>
      <c r="L373" s="0" t="s">
        <v>391</v>
      </c>
      <c r="N373" s="0" t="n">
        <v>5896</v>
      </c>
    </row>
    <row r="374" customFormat="false" ht="12.8" hidden="false" customHeight="false" outlineLevel="0" collapsed="false">
      <c r="B374" s="0" t="n">
        <v>171090</v>
      </c>
      <c r="C374" s="0" t="n">
        <v>1</v>
      </c>
      <c r="D374" s="0" t="n">
        <v>17</v>
      </c>
      <c r="E374" s="2" t="n">
        <v>-8.37982</v>
      </c>
      <c r="F374" s="2" t="n">
        <v>-48.1072</v>
      </c>
      <c r="G374" s="3" t="n">
        <f aca="false">($G$5572/$N$5572)*N374</f>
        <v>4053.18271507352</v>
      </c>
      <c r="H374" s="0" t="n">
        <v>1</v>
      </c>
      <c r="J374" s="0" t="s">
        <v>392</v>
      </c>
      <c r="K374" s="0" t="n">
        <v>1</v>
      </c>
      <c r="L374" s="0" t="s">
        <v>392</v>
      </c>
      <c r="N374" s="0" t="n">
        <v>3758</v>
      </c>
    </row>
    <row r="375" customFormat="false" ht="12.8" hidden="false" customHeight="false" outlineLevel="0" collapsed="false">
      <c r="B375" s="0" t="n">
        <v>171110</v>
      </c>
      <c r="C375" s="0" t="n">
        <v>1</v>
      </c>
      <c r="D375" s="0" t="n">
        <v>17</v>
      </c>
      <c r="E375" s="2" t="n">
        <v>-8.57172</v>
      </c>
      <c r="F375" s="2" t="n">
        <v>-48.6895</v>
      </c>
      <c r="G375" s="3" t="n">
        <f aca="false">($G$5572/$N$5572)*N375</f>
        <v>2626.26394656839</v>
      </c>
      <c r="H375" s="0" t="n">
        <v>1</v>
      </c>
      <c r="J375" s="0" t="s">
        <v>393</v>
      </c>
      <c r="K375" s="0" t="n">
        <v>1</v>
      </c>
      <c r="L375" s="0" t="s">
        <v>393</v>
      </c>
      <c r="N375" s="0" t="n">
        <v>2435</v>
      </c>
    </row>
    <row r="376" customFormat="false" ht="12.8" hidden="false" customHeight="false" outlineLevel="0" collapsed="false">
      <c r="B376" s="0" t="n">
        <v>171150</v>
      </c>
      <c r="C376" s="0" t="n">
        <v>1</v>
      </c>
      <c r="D376" s="0" t="n">
        <v>17</v>
      </c>
      <c r="E376" s="2" t="n">
        <v>-12.6509</v>
      </c>
      <c r="F376" s="2" t="n">
        <v>-48.589</v>
      </c>
      <c r="G376" s="3" t="n">
        <f aca="false">($G$5572/$N$5572)*N376</f>
        <v>4118.97413221548</v>
      </c>
      <c r="H376" s="0" t="n">
        <v>1</v>
      </c>
      <c r="J376" s="0" t="s">
        <v>394</v>
      </c>
      <c r="K376" s="0" t="n">
        <v>1</v>
      </c>
      <c r="L376" s="0" t="s">
        <v>394</v>
      </c>
      <c r="N376" s="0" t="n">
        <v>3819</v>
      </c>
    </row>
    <row r="377" customFormat="false" ht="12.8" hidden="false" customHeight="false" outlineLevel="0" collapsed="false">
      <c r="B377" s="0" t="n">
        <v>171180</v>
      </c>
      <c r="C377" s="0" t="n">
        <v>1</v>
      </c>
      <c r="D377" s="0" t="n">
        <v>17</v>
      </c>
      <c r="E377" s="2" t="n">
        <v>-8.11951</v>
      </c>
      <c r="F377" s="2" t="n">
        <v>-49.0643</v>
      </c>
      <c r="G377" s="3" t="n">
        <f aca="false">($G$5572/$N$5572)*N377</f>
        <v>2374.96230404255</v>
      </c>
      <c r="H377" s="0" t="n">
        <v>1</v>
      </c>
      <c r="J377" s="0" t="s">
        <v>395</v>
      </c>
      <c r="K377" s="0" t="n">
        <v>1</v>
      </c>
      <c r="L377" s="0" t="s">
        <v>395</v>
      </c>
      <c r="N377" s="0" t="n">
        <v>2202</v>
      </c>
    </row>
    <row r="378" customFormat="false" ht="12.8" hidden="false" customHeight="false" outlineLevel="0" collapsed="false">
      <c r="B378" s="0" t="n">
        <v>171190</v>
      </c>
      <c r="C378" s="0" t="n">
        <v>1</v>
      </c>
      <c r="D378" s="0" t="n">
        <v>17</v>
      </c>
      <c r="E378" s="2" t="n">
        <v>-10.7906</v>
      </c>
      <c r="F378" s="2" t="n">
        <v>-49.6199</v>
      </c>
      <c r="G378" s="3" t="n">
        <f aca="false">($G$5572/$N$5572)*N378</f>
        <v>14057.7923119394</v>
      </c>
      <c r="H378" s="0" t="n">
        <v>0</v>
      </c>
      <c r="J378" s="0" t="s">
        <v>396</v>
      </c>
      <c r="K378" s="0" t="n">
        <v>0</v>
      </c>
      <c r="L378" s="0" t="s">
        <v>396</v>
      </c>
      <c r="N378" s="0" t="n">
        <v>13034</v>
      </c>
    </row>
    <row r="379" customFormat="false" ht="12.8" hidden="false" customHeight="false" outlineLevel="0" collapsed="false">
      <c r="B379" s="0" t="n">
        <v>171195</v>
      </c>
      <c r="C379" s="0" t="n">
        <v>1</v>
      </c>
      <c r="D379" s="0" t="n">
        <v>17</v>
      </c>
      <c r="E379" s="2" t="n">
        <v>-10.368</v>
      </c>
      <c r="F379" s="2" t="n">
        <v>-47.538</v>
      </c>
      <c r="G379" s="3" t="n">
        <f aca="false">($G$5572/$N$5572)*N379</f>
        <v>4569.8071218112</v>
      </c>
      <c r="H379" s="0" t="n">
        <v>1</v>
      </c>
      <c r="J379" s="0" t="s">
        <v>397</v>
      </c>
      <c r="K379" s="0" t="n">
        <v>1</v>
      </c>
      <c r="L379" s="0" t="s">
        <v>397</v>
      </c>
      <c r="N379" s="0" t="n">
        <v>4237</v>
      </c>
    </row>
    <row r="380" customFormat="false" ht="12.8" hidden="false" customHeight="false" outlineLevel="0" collapsed="false">
      <c r="B380" s="0" t="n">
        <v>171200</v>
      </c>
      <c r="C380" s="0" t="n">
        <v>1</v>
      </c>
      <c r="D380" s="0" t="n">
        <v>17</v>
      </c>
      <c r="E380" s="2" t="n">
        <v>-9.74996</v>
      </c>
      <c r="F380" s="2" t="n">
        <v>-48.3565</v>
      </c>
      <c r="G380" s="3" t="n">
        <f aca="false">($G$5572/$N$5572)*N380</f>
        <v>3344.57679601995</v>
      </c>
      <c r="H380" s="0" t="n">
        <v>1</v>
      </c>
      <c r="J380" s="0" t="s">
        <v>398</v>
      </c>
      <c r="K380" s="0" t="n">
        <v>1</v>
      </c>
      <c r="L380" s="0" t="s">
        <v>398</v>
      </c>
      <c r="N380" s="0" t="n">
        <v>3101</v>
      </c>
    </row>
    <row r="381" customFormat="false" ht="12.8" hidden="false" customHeight="false" outlineLevel="0" collapsed="false">
      <c r="B381" s="0" t="n">
        <v>171215</v>
      </c>
      <c r="C381" s="0" t="n">
        <v>1</v>
      </c>
      <c r="D381" s="0" t="n">
        <v>17</v>
      </c>
      <c r="E381" s="2" t="n">
        <v>-12.7847</v>
      </c>
      <c r="F381" s="2" t="n">
        <v>-46.5099</v>
      </c>
      <c r="G381" s="3" t="n">
        <f aca="false">($G$5572/$N$5572)*N381</f>
        <v>2040.61247922275</v>
      </c>
      <c r="H381" s="0" t="n">
        <v>1</v>
      </c>
      <c r="J381" s="0" t="s">
        <v>399</v>
      </c>
      <c r="K381" s="0" t="n">
        <v>1</v>
      </c>
      <c r="L381" s="0" t="s">
        <v>399</v>
      </c>
      <c r="N381" s="0" t="n">
        <v>1892</v>
      </c>
    </row>
    <row r="382" customFormat="false" ht="12.8" hidden="false" customHeight="false" outlineLevel="0" collapsed="false">
      <c r="B382" s="0" t="n">
        <v>171240</v>
      </c>
      <c r="C382" s="0" t="n">
        <v>1</v>
      </c>
      <c r="D382" s="0" t="n">
        <v>17</v>
      </c>
      <c r="E382" s="2" t="n">
        <v>-9.59002</v>
      </c>
      <c r="F382" s="2" t="n">
        <v>-46.6738</v>
      </c>
      <c r="G382" s="3" t="n">
        <f aca="false">($G$5572/$N$5572)*N382</f>
        <v>4042.39723685353</v>
      </c>
      <c r="H382" s="0" t="n">
        <v>1</v>
      </c>
      <c r="J382" s="0" t="s">
        <v>400</v>
      </c>
      <c r="K382" s="0" t="n">
        <v>1</v>
      </c>
      <c r="L382" s="0" t="s">
        <v>400</v>
      </c>
      <c r="N382" s="0" t="n">
        <v>3748</v>
      </c>
    </row>
    <row r="383" customFormat="false" ht="12.8" hidden="false" customHeight="false" outlineLevel="0" collapsed="false">
      <c r="B383" s="0" t="n">
        <v>171245</v>
      </c>
      <c r="C383" s="0" t="n">
        <v>1</v>
      </c>
      <c r="D383" s="0" t="n">
        <v>17</v>
      </c>
      <c r="E383" s="2" t="n">
        <v>-6.17794</v>
      </c>
      <c r="F383" s="2" t="n">
        <v>-47.8582</v>
      </c>
      <c r="G383" s="3" t="n">
        <f aca="false">($G$5572/$N$5572)*N383</f>
        <v>3300.35633531798</v>
      </c>
      <c r="H383" s="0" t="n">
        <v>1</v>
      </c>
      <c r="J383" s="0" t="s">
        <v>401</v>
      </c>
      <c r="K383" s="0" t="n">
        <v>1</v>
      </c>
      <c r="L383" s="0" t="s">
        <v>401</v>
      </c>
      <c r="N383" s="0" t="n">
        <v>3060</v>
      </c>
    </row>
    <row r="384" customFormat="false" ht="12.8" hidden="false" customHeight="false" outlineLevel="0" collapsed="false">
      <c r="B384" s="0" t="n">
        <v>171250</v>
      </c>
      <c r="C384" s="0" t="n">
        <v>1</v>
      </c>
      <c r="D384" s="0" t="n">
        <v>17</v>
      </c>
      <c r="E384" s="2" t="n">
        <v>-9.79377</v>
      </c>
      <c r="F384" s="2" t="n">
        <v>-49.6553</v>
      </c>
      <c r="G384" s="3" t="n">
        <f aca="false">($G$5572/$N$5572)*N384</f>
        <v>5494.12260526464</v>
      </c>
      <c r="H384" s="0" t="n">
        <v>1</v>
      </c>
      <c r="J384" s="0" t="s">
        <v>402</v>
      </c>
      <c r="K384" s="0" t="n">
        <v>1</v>
      </c>
      <c r="L384" s="0" t="s">
        <v>402</v>
      </c>
      <c r="N384" s="0" t="n">
        <v>5094</v>
      </c>
    </row>
    <row r="385" customFormat="false" ht="12.8" hidden="false" customHeight="false" outlineLevel="0" collapsed="false">
      <c r="B385" s="0" t="n">
        <v>171270</v>
      </c>
      <c r="C385" s="0" t="n">
        <v>1</v>
      </c>
      <c r="D385" s="0" t="n">
        <v>17</v>
      </c>
      <c r="E385" s="2" t="n">
        <v>-10.5464</v>
      </c>
      <c r="F385" s="2" t="n">
        <v>-46.4168</v>
      </c>
      <c r="G385" s="3" t="n">
        <f aca="false">($G$5572/$N$5572)*N385</f>
        <v>2845.20915443426</v>
      </c>
      <c r="H385" s="0" t="n">
        <v>1</v>
      </c>
      <c r="J385" s="0" t="s">
        <v>403</v>
      </c>
      <c r="K385" s="0" t="n">
        <v>1</v>
      </c>
      <c r="L385" s="0" t="s">
        <v>403</v>
      </c>
      <c r="N385" s="0" t="n">
        <v>2638</v>
      </c>
    </row>
    <row r="386" customFormat="false" ht="12.8" hidden="false" customHeight="false" outlineLevel="0" collapsed="false">
      <c r="B386" s="0" t="n">
        <v>171280</v>
      </c>
      <c r="C386" s="0" t="n">
        <v>1</v>
      </c>
      <c r="D386" s="0" t="n">
        <v>17</v>
      </c>
      <c r="E386" s="2" t="n">
        <v>-5.95169</v>
      </c>
      <c r="F386" s="2" t="n">
        <v>-47.5125</v>
      </c>
      <c r="G386" s="3" t="n">
        <f aca="false">($G$5572/$N$5572)*N386</f>
        <v>3670.29823826376</v>
      </c>
      <c r="H386" s="0" t="n">
        <v>1</v>
      </c>
      <c r="J386" s="0" t="s">
        <v>404</v>
      </c>
      <c r="K386" s="0" t="n">
        <v>1</v>
      </c>
      <c r="L386" s="0" t="s">
        <v>404</v>
      </c>
      <c r="N386" s="0" t="n">
        <v>3403</v>
      </c>
    </row>
    <row r="387" customFormat="false" ht="12.8" hidden="false" customHeight="false" outlineLevel="0" collapsed="false">
      <c r="B387" s="0" t="n">
        <v>171320</v>
      </c>
      <c r="C387" s="0" t="n">
        <v>1</v>
      </c>
      <c r="D387" s="0" t="n">
        <v>17</v>
      </c>
      <c r="E387" s="2" t="n">
        <v>-9.56556</v>
      </c>
      <c r="F387" s="2" t="n">
        <v>-48.393</v>
      </c>
      <c r="G387" s="3" t="n">
        <f aca="false">($G$5572/$N$5572)*N387</f>
        <v>20024.3188632398</v>
      </c>
      <c r="H387" s="0" t="n">
        <v>0</v>
      </c>
      <c r="J387" s="0" t="s">
        <v>405</v>
      </c>
      <c r="K387" s="0" t="n">
        <v>0</v>
      </c>
      <c r="L387" s="0" t="s">
        <v>405</v>
      </c>
      <c r="N387" s="0" t="n">
        <v>18566</v>
      </c>
    </row>
    <row r="388" customFormat="false" ht="12.8" hidden="false" customHeight="false" outlineLevel="0" collapsed="false">
      <c r="B388" s="0" t="n">
        <v>171330</v>
      </c>
      <c r="C388" s="0" t="n">
        <v>1</v>
      </c>
      <c r="D388" s="0" t="n">
        <v>17</v>
      </c>
      <c r="E388" s="2" t="n">
        <v>-9.52907</v>
      </c>
      <c r="F388" s="2" t="n">
        <v>-48.5922</v>
      </c>
      <c r="G388" s="3" t="n">
        <f aca="false">($G$5572/$N$5572)*N388</f>
        <v>14425.5771192412</v>
      </c>
      <c r="H388" s="0" t="n">
        <v>0</v>
      </c>
      <c r="J388" s="0" t="s">
        <v>406</v>
      </c>
      <c r="K388" s="0" t="n">
        <v>0</v>
      </c>
      <c r="L388" s="0" t="s">
        <v>406</v>
      </c>
      <c r="N388" s="0" t="n">
        <v>13375</v>
      </c>
    </row>
    <row r="389" customFormat="false" ht="12.8" hidden="false" customHeight="false" outlineLevel="0" collapsed="false">
      <c r="B389" s="0" t="n">
        <v>171360</v>
      </c>
      <c r="C389" s="0" t="n">
        <v>1</v>
      </c>
      <c r="D389" s="0" t="n">
        <v>17</v>
      </c>
      <c r="E389" s="2" t="n">
        <v>-10.7611</v>
      </c>
      <c r="F389" s="2" t="n">
        <v>-48.1114</v>
      </c>
      <c r="G389" s="3" t="n">
        <f aca="false">($G$5572/$N$5572)*N389</f>
        <v>8441.79380278884</v>
      </c>
      <c r="H389" s="0" t="n">
        <v>0</v>
      </c>
      <c r="J389" s="0" t="s">
        <v>407</v>
      </c>
      <c r="K389" s="0" t="n">
        <v>0</v>
      </c>
      <c r="L389" s="0" t="s">
        <v>407</v>
      </c>
      <c r="N389" s="0" t="n">
        <v>7827</v>
      </c>
    </row>
    <row r="390" customFormat="false" ht="12.8" hidden="false" customHeight="false" outlineLevel="0" collapsed="false">
      <c r="B390" s="0" t="n">
        <v>171370</v>
      </c>
      <c r="C390" s="0" t="n">
        <v>1</v>
      </c>
      <c r="D390" s="0" t="n">
        <v>17</v>
      </c>
      <c r="E390" s="2" t="n">
        <v>-10.0075</v>
      </c>
      <c r="F390" s="2" t="n">
        <v>-48.9941</v>
      </c>
      <c r="G390" s="3" t="n">
        <f aca="false">($G$5572/$N$5572)*N390</f>
        <v>2440.75372118451</v>
      </c>
      <c r="H390" s="0" t="n">
        <v>1</v>
      </c>
      <c r="J390" s="0" t="s">
        <v>408</v>
      </c>
      <c r="K390" s="0" t="n">
        <v>1</v>
      </c>
      <c r="L390" s="0" t="s">
        <v>408</v>
      </c>
      <c r="N390" s="0" t="n">
        <v>2263</v>
      </c>
    </row>
    <row r="391" customFormat="false" ht="12.8" hidden="false" customHeight="false" outlineLevel="0" collapsed="false">
      <c r="B391" s="0" t="n">
        <v>171380</v>
      </c>
      <c r="C391" s="0" t="n">
        <v>1</v>
      </c>
      <c r="D391" s="0" t="n">
        <v>17</v>
      </c>
      <c r="E391" s="2" t="n">
        <v>-6.61658</v>
      </c>
      <c r="F391" s="2" t="n">
        <v>-47.5464</v>
      </c>
      <c r="G391" s="3" t="n">
        <f aca="false">($G$5572/$N$5572)*N391</f>
        <v>7086.05919053567</v>
      </c>
      <c r="H391" s="0" t="n">
        <v>1</v>
      </c>
      <c r="J391" s="0" t="s">
        <v>409</v>
      </c>
      <c r="K391" s="0" t="n">
        <v>1</v>
      </c>
      <c r="L391" s="0" t="s">
        <v>409</v>
      </c>
      <c r="N391" s="0" t="n">
        <v>6570</v>
      </c>
    </row>
    <row r="392" customFormat="false" ht="12.8" hidden="false" customHeight="false" outlineLevel="0" collapsed="false">
      <c r="B392" s="0" t="n">
        <v>171395</v>
      </c>
      <c r="C392" s="0" t="n">
        <v>1</v>
      </c>
      <c r="D392" s="0" t="n">
        <v>17</v>
      </c>
      <c r="E392" s="2" t="n">
        <v>-7.14669</v>
      </c>
      <c r="F392" s="2" t="n">
        <v>-48.6091</v>
      </c>
      <c r="G392" s="3" t="n">
        <f aca="false">($G$5572/$N$5572)*N392</f>
        <v>3790.01704650568</v>
      </c>
      <c r="H392" s="0" t="n">
        <v>1</v>
      </c>
      <c r="J392" s="0" t="s">
        <v>410</v>
      </c>
      <c r="K392" s="0" t="n">
        <v>1</v>
      </c>
      <c r="L392" s="0" t="s">
        <v>410</v>
      </c>
      <c r="N392" s="0" t="n">
        <v>3514</v>
      </c>
    </row>
    <row r="393" customFormat="false" ht="12.8" hidden="false" customHeight="false" outlineLevel="0" collapsed="false">
      <c r="B393" s="0" t="n">
        <v>171420</v>
      </c>
      <c r="C393" s="0" t="n">
        <v>1</v>
      </c>
      <c r="D393" s="0" t="n">
        <v>17</v>
      </c>
      <c r="E393" s="2" t="n">
        <v>-11.7034</v>
      </c>
      <c r="F393" s="2" t="n">
        <v>-47.7223</v>
      </c>
      <c r="G393" s="3" t="n">
        <f aca="false">($G$5572/$N$5572)*N393</f>
        <v>9964.70332745191</v>
      </c>
      <c r="H393" s="0" t="n">
        <v>0</v>
      </c>
      <c r="J393" s="0" t="s">
        <v>411</v>
      </c>
      <c r="K393" s="0" t="n">
        <v>0</v>
      </c>
      <c r="L393" s="0" t="s">
        <v>411</v>
      </c>
      <c r="N393" s="0" t="n">
        <v>9239</v>
      </c>
    </row>
    <row r="394" customFormat="false" ht="12.8" hidden="false" customHeight="false" outlineLevel="0" collapsed="false">
      <c r="B394" s="0" t="n">
        <v>171430</v>
      </c>
      <c r="C394" s="0" t="n">
        <v>1</v>
      </c>
      <c r="D394" s="0" t="n">
        <v>17</v>
      </c>
      <c r="E394" s="2" t="n">
        <v>-6.37496</v>
      </c>
      <c r="F394" s="2" t="n">
        <v>-47.6643</v>
      </c>
      <c r="G394" s="3" t="n">
        <f aca="false">($G$5572/$N$5572)*N394</f>
        <v>4269.97082729539</v>
      </c>
      <c r="H394" s="0" t="n">
        <v>1</v>
      </c>
      <c r="J394" s="0" t="s">
        <v>412</v>
      </c>
      <c r="K394" s="0" t="n">
        <v>1</v>
      </c>
      <c r="L394" s="0" t="s">
        <v>412</v>
      </c>
      <c r="N394" s="0" t="n">
        <v>3959</v>
      </c>
    </row>
    <row r="395" customFormat="false" ht="12.8" hidden="false" customHeight="false" outlineLevel="0" collapsed="false">
      <c r="B395" s="0" t="n">
        <v>171488</v>
      </c>
      <c r="C395" s="0" t="n">
        <v>1</v>
      </c>
      <c r="D395" s="0" t="n">
        <v>17</v>
      </c>
      <c r="E395" s="2" t="n">
        <v>-7.63171</v>
      </c>
      <c r="F395" s="2" t="n">
        <v>-48.4252</v>
      </c>
      <c r="G395" s="3" t="n">
        <f aca="false">($G$5572/$N$5572)*N395</f>
        <v>12639.5019260103</v>
      </c>
      <c r="H395" s="0" t="n">
        <v>1</v>
      </c>
      <c r="J395" s="0" t="s">
        <v>413</v>
      </c>
      <c r="K395" s="0" t="n">
        <v>1</v>
      </c>
      <c r="L395" s="0" t="s">
        <v>413</v>
      </c>
      <c r="N395" s="0" t="n">
        <v>11719</v>
      </c>
    </row>
    <row r="396" customFormat="false" ht="12.8" hidden="false" customHeight="false" outlineLevel="0" collapsed="false">
      <c r="B396" s="0" t="n">
        <v>171500</v>
      </c>
      <c r="C396" s="0" t="n">
        <v>1</v>
      </c>
      <c r="D396" s="0" t="n">
        <v>17</v>
      </c>
      <c r="E396" s="2" t="n">
        <v>-10.5651</v>
      </c>
      <c r="F396" s="2" t="n">
        <v>-48.9125</v>
      </c>
      <c r="G396" s="3" t="n">
        <f aca="false">($G$5572/$N$5572)*N396</f>
        <v>4546.07906972722</v>
      </c>
      <c r="H396" s="0" t="n">
        <v>1</v>
      </c>
      <c r="J396" s="0" t="s">
        <v>414</v>
      </c>
      <c r="K396" s="0" t="n">
        <v>1</v>
      </c>
      <c r="L396" s="0" t="s">
        <v>414</v>
      </c>
      <c r="N396" s="0" t="n">
        <v>4215</v>
      </c>
    </row>
    <row r="397" customFormat="false" ht="12.8" hidden="false" customHeight="false" outlineLevel="0" collapsed="false">
      <c r="B397" s="0" t="n">
        <v>171510</v>
      </c>
      <c r="C397" s="0" t="n">
        <v>1</v>
      </c>
      <c r="D397" s="0" t="n">
        <v>17</v>
      </c>
      <c r="E397" s="2" t="n">
        <v>-9.97063</v>
      </c>
      <c r="F397" s="2" t="n">
        <v>-47.6785</v>
      </c>
      <c r="G397" s="3" t="n">
        <f aca="false">($G$5572/$N$5572)*N397</f>
        <v>4623.73451291117</v>
      </c>
      <c r="H397" s="0" t="n">
        <v>1</v>
      </c>
      <c r="J397" s="0" t="s">
        <v>415</v>
      </c>
      <c r="K397" s="0" t="n">
        <v>1</v>
      </c>
      <c r="L397" s="0" t="s">
        <v>415</v>
      </c>
      <c r="N397" s="0" t="n">
        <v>4287</v>
      </c>
    </row>
    <row r="398" customFormat="false" ht="12.8" hidden="false" customHeight="false" outlineLevel="0" collapsed="false">
      <c r="B398" s="0" t="n">
        <v>171515</v>
      </c>
      <c r="C398" s="0" t="n">
        <v>1</v>
      </c>
      <c r="D398" s="0" t="n">
        <v>17</v>
      </c>
      <c r="E398" s="2" t="n">
        <v>-12.9217</v>
      </c>
      <c r="F398" s="2" t="n">
        <v>-46.5713</v>
      </c>
      <c r="G398" s="3" t="n">
        <f aca="false">($G$5572/$N$5572)*N398</f>
        <v>2515.17352090246</v>
      </c>
      <c r="H398" s="0" t="n">
        <v>1</v>
      </c>
      <c r="J398" s="0" t="s">
        <v>416</v>
      </c>
      <c r="K398" s="0" t="n">
        <v>1</v>
      </c>
      <c r="L398" s="0" t="s">
        <v>416</v>
      </c>
      <c r="N398" s="0" t="n">
        <v>2332</v>
      </c>
    </row>
    <row r="399" customFormat="false" ht="12.8" hidden="false" customHeight="false" outlineLevel="0" collapsed="false">
      <c r="B399" s="0" t="n">
        <v>171525</v>
      </c>
      <c r="C399" s="0" t="n">
        <v>1</v>
      </c>
      <c r="D399" s="0" t="n">
        <v>17</v>
      </c>
      <c r="E399" s="2" t="n">
        <v>-11.826</v>
      </c>
      <c r="F399" s="2" t="n">
        <v>-46.6325</v>
      </c>
      <c r="G399" s="3" t="n">
        <f aca="false">($G$5572/$N$5572)*N399</f>
        <v>2909.92202375422</v>
      </c>
      <c r="H399" s="0" t="n">
        <v>1</v>
      </c>
      <c r="J399" s="0" t="s">
        <v>417</v>
      </c>
      <c r="K399" s="0" t="n">
        <v>1</v>
      </c>
      <c r="L399" s="0" t="s">
        <v>417</v>
      </c>
      <c r="N399" s="0" t="n">
        <v>2698</v>
      </c>
    </row>
    <row r="400" customFormat="false" ht="12.8" hidden="false" customHeight="false" outlineLevel="0" collapsed="false">
      <c r="B400" s="0" t="n">
        <v>171550</v>
      </c>
      <c r="C400" s="0" t="n">
        <v>1</v>
      </c>
      <c r="D400" s="0" t="n">
        <v>17</v>
      </c>
      <c r="E400" s="2" t="n">
        <v>-10.707</v>
      </c>
      <c r="F400" s="2" t="n">
        <v>-48.9086</v>
      </c>
      <c r="G400" s="3" t="n">
        <f aca="false">($G$5572/$N$5572)*N400</f>
        <v>1192.87389113127</v>
      </c>
      <c r="H400" s="0" t="n">
        <v>1</v>
      </c>
      <c r="J400" s="0" t="s">
        <v>418</v>
      </c>
      <c r="K400" s="0" t="n">
        <v>1</v>
      </c>
      <c r="L400" s="0" t="s">
        <v>418</v>
      </c>
      <c r="N400" s="0" t="n">
        <v>1106</v>
      </c>
    </row>
    <row r="401" customFormat="false" ht="12.8" hidden="false" customHeight="false" outlineLevel="0" collapsed="false">
      <c r="B401" s="0" t="n">
        <v>171570</v>
      </c>
      <c r="C401" s="0" t="n">
        <v>1</v>
      </c>
      <c r="D401" s="0" t="n">
        <v>17</v>
      </c>
      <c r="E401" s="2" t="n">
        <v>-7.84786</v>
      </c>
      <c r="F401" s="2" t="n">
        <v>-47.9242</v>
      </c>
      <c r="G401" s="3" t="n">
        <f aca="false">($G$5572/$N$5572)*N401</f>
        <v>6383.9245584141</v>
      </c>
      <c r="H401" s="0" t="n">
        <v>1</v>
      </c>
      <c r="J401" s="0" t="s">
        <v>419</v>
      </c>
      <c r="K401" s="0" t="n">
        <v>1</v>
      </c>
      <c r="L401" s="0" t="s">
        <v>419</v>
      </c>
      <c r="N401" s="0" t="n">
        <v>5919</v>
      </c>
    </row>
    <row r="402" customFormat="false" ht="12.8" hidden="false" customHeight="false" outlineLevel="0" collapsed="false">
      <c r="B402" s="0" t="n">
        <v>171575</v>
      </c>
      <c r="C402" s="0" t="n">
        <v>1</v>
      </c>
      <c r="D402" s="0" t="n">
        <v>17</v>
      </c>
      <c r="E402" s="2" t="n">
        <v>-13.0447</v>
      </c>
      <c r="F402" s="2" t="n">
        <v>-48.4026</v>
      </c>
      <c r="G402" s="3" t="n">
        <f aca="false">($G$5572/$N$5572)*N402</f>
        <v>8241.18390789696</v>
      </c>
      <c r="H402" s="0" t="n">
        <v>0</v>
      </c>
      <c r="J402" s="0" t="s">
        <v>420</v>
      </c>
      <c r="K402" s="0" t="n">
        <v>0</v>
      </c>
      <c r="L402" s="0" t="s">
        <v>420</v>
      </c>
      <c r="N402" s="0" t="n">
        <v>7641</v>
      </c>
    </row>
    <row r="403" customFormat="false" ht="12.8" hidden="false" customHeight="false" outlineLevel="0" collapsed="false">
      <c r="B403" s="0" t="n">
        <v>171610</v>
      </c>
      <c r="C403" s="0" t="n">
        <v>1</v>
      </c>
      <c r="D403" s="0" t="n">
        <v>17</v>
      </c>
      <c r="E403" s="2" t="n">
        <v>-10.175</v>
      </c>
      <c r="F403" s="2" t="n">
        <v>-48.8823</v>
      </c>
      <c r="G403" s="3" t="n">
        <f aca="false">($G$5572/$N$5572)*N403</f>
        <v>54576.6768888106</v>
      </c>
      <c r="H403" s="0" t="n">
        <v>0</v>
      </c>
      <c r="J403" s="0" t="s">
        <v>421</v>
      </c>
      <c r="K403" s="0" t="n">
        <v>0</v>
      </c>
      <c r="L403" s="0" t="s">
        <v>421</v>
      </c>
      <c r="N403" s="0" t="n">
        <v>50602</v>
      </c>
    </row>
    <row r="404" customFormat="false" ht="12.8" hidden="false" customHeight="false" outlineLevel="0" collapsed="false">
      <c r="B404" s="0" t="n">
        <v>171620</v>
      </c>
      <c r="C404" s="0" t="n">
        <v>1</v>
      </c>
      <c r="D404" s="0" t="n">
        <v>17</v>
      </c>
      <c r="E404" s="2" t="n">
        <v>-12.6167</v>
      </c>
      <c r="F404" s="2" t="n">
        <v>-47.8734</v>
      </c>
      <c r="G404" s="3" t="n">
        <f aca="false">($G$5572/$N$5572)*N404</f>
        <v>11282.6887659351</v>
      </c>
      <c r="H404" s="0" t="n">
        <v>0</v>
      </c>
      <c r="J404" s="0" t="s">
        <v>422</v>
      </c>
      <c r="K404" s="0" t="n">
        <v>0</v>
      </c>
      <c r="L404" s="0" t="s">
        <v>422</v>
      </c>
      <c r="N404" s="0" t="n">
        <v>10461</v>
      </c>
    </row>
    <row r="405" customFormat="false" ht="12.8" hidden="false" customHeight="false" outlineLevel="0" collapsed="false">
      <c r="B405" s="0" t="n">
        <v>171630</v>
      </c>
      <c r="C405" s="0" t="n">
        <v>1</v>
      </c>
      <c r="D405" s="0" t="n">
        <v>17</v>
      </c>
      <c r="E405" s="2" t="n">
        <v>-7.53919</v>
      </c>
      <c r="F405" s="2" t="n">
        <v>-49.367</v>
      </c>
      <c r="G405" s="3" t="n">
        <f aca="false">($G$5572/$N$5572)*N405</f>
        <v>5210.46452807881</v>
      </c>
      <c r="H405" s="0" t="n">
        <v>1</v>
      </c>
      <c r="J405" s="0" t="s">
        <v>262</v>
      </c>
      <c r="K405" s="0" t="n">
        <v>1</v>
      </c>
      <c r="L405" s="0" t="s">
        <v>262</v>
      </c>
      <c r="N405" s="0" t="n">
        <v>4831</v>
      </c>
    </row>
    <row r="406" customFormat="false" ht="12.8" hidden="false" customHeight="false" outlineLevel="0" collapsed="false">
      <c r="B406" s="0" t="n">
        <v>171650</v>
      </c>
      <c r="C406" s="0" t="n">
        <v>1</v>
      </c>
      <c r="D406" s="0" t="n">
        <v>17</v>
      </c>
      <c r="E406" s="2" t="n">
        <v>-8.97034</v>
      </c>
      <c r="F406" s="2" t="n">
        <v>-48.1729</v>
      </c>
      <c r="G406" s="3" t="n">
        <f aca="false">($G$5572/$N$5572)*N406</f>
        <v>14430.9698583512</v>
      </c>
      <c r="H406" s="0" t="n">
        <v>0</v>
      </c>
      <c r="J406" s="0" t="s">
        <v>423</v>
      </c>
      <c r="K406" s="0" t="n">
        <v>0</v>
      </c>
      <c r="L406" s="0" t="s">
        <v>423</v>
      </c>
      <c r="N406" s="0" t="n">
        <v>13380</v>
      </c>
    </row>
    <row r="407" customFormat="false" ht="12.8" hidden="false" customHeight="false" outlineLevel="0" collapsed="false">
      <c r="B407" s="0" t="n">
        <v>171660</v>
      </c>
      <c r="C407" s="0" t="n">
        <v>1</v>
      </c>
      <c r="D407" s="0" t="n">
        <v>17</v>
      </c>
      <c r="E407" s="2" t="n">
        <v>-12.0254</v>
      </c>
      <c r="F407" s="2" t="n">
        <v>-48.5395</v>
      </c>
      <c r="G407" s="3" t="n">
        <f aca="false">($G$5572/$N$5572)*N407</f>
        <v>12535.9613350983</v>
      </c>
      <c r="H407" s="0" t="n">
        <v>0</v>
      </c>
      <c r="J407" s="0" t="s">
        <v>424</v>
      </c>
      <c r="K407" s="0" t="n">
        <v>0</v>
      </c>
      <c r="L407" s="0" t="s">
        <v>424</v>
      </c>
      <c r="N407" s="0" t="n">
        <v>11623</v>
      </c>
    </row>
    <row r="408" customFormat="false" ht="12.8" hidden="false" customHeight="false" outlineLevel="0" collapsed="false">
      <c r="B408" s="0" t="n">
        <v>171665</v>
      </c>
      <c r="C408" s="0" t="n">
        <v>1</v>
      </c>
      <c r="D408" s="0" t="n">
        <v>17</v>
      </c>
      <c r="E408" s="2" t="n">
        <v>-8.5932</v>
      </c>
      <c r="F408" s="2" t="n">
        <v>-48.9327</v>
      </c>
      <c r="G408" s="3" t="n">
        <f aca="false">($G$5572/$N$5572)*N408</f>
        <v>5870.53579514241</v>
      </c>
      <c r="H408" s="0" t="n">
        <v>1</v>
      </c>
      <c r="J408" s="0" t="s">
        <v>425</v>
      </c>
      <c r="K408" s="0" t="n">
        <v>1</v>
      </c>
      <c r="L408" s="0" t="s">
        <v>425</v>
      </c>
      <c r="N408" s="0" t="n">
        <v>5443</v>
      </c>
    </row>
    <row r="409" customFormat="false" ht="12.8" hidden="false" customHeight="false" outlineLevel="0" collapsed="false">
      <c r="B409" s="0" t="n">
        <v>171670</v>
      </c>
      <c r="C409" s="0" t="n">
        <v>1</v>
      </c>
      <c r="D409" s="0" t="n">
        <v>17</v>
      </c>
      <c r="E409" s="2" t="n">
        <v>-8.72463</v>
      </c>
      <c r="F409" s="2" t="n">
        <v>-48.7638</v>
      </c>
      <c r="G409" s="3" t="n">
        <f aca="false">($G$5572/$N$5572)*N409</f>
        <v>8919.59048793454</v>
      </c>
      <c r="H409" s="0" t="n">
        <v>0</v>
      </c>
      <c r="J409" s="0" t="s">
        <v>426</v>
      </c>
      <c r="K409" s="0" t="n">
        <v>0</v>
      </c>
      <c r="L409" s="0" t="s">
        <v>426</v>
      </c>
      <c r="N409" s="0" t="n">
        <v>8270</v>
      </c>
    </row>
    <row r="410" customFormat="false" ht="12.8" hidden="false" customHeight="false" outlineLevel="0" collapsed="false">
      <c r="B410" s="0" t="n">
        <v>171700</v>
      </c>
      <c r="C410" s="0" t="n">
        <v>1</v>
      </c>
      <c r="D410" s="0" t="n">
        <v>17</v>
      </c>
      <c r="E410" s="2" t="n">
        <v>-11.1311</v>
      </c>
      <c r="F410" s="2" t="n">
        <v>-47.5726</v>
      </c>
      <c r="G410" s="3" t="n">
        <f aca="false">($G$5572/$N$5572)*N410</f>
        <v>4814.63747740506</v>
      </c>
      <c r="H410" s="0" t="n">
        <v>0</v>
      </c>
      <c r="J410" s="0" t="s">
        <v>427</v>
      </c>
      <c r="K410" s="0" t="n">
        <v>0</v>
      </c>
      <c r="L410" s="0" t="s">
        <v>427</v>
      </c>
      <c r="N410" s="0" t="n">
        <v>4464</v>
      </c>
    </row>
    <row r="411" customFormat="false" ht="12.8" hidden="false" customHeight="false" outlineLevel="0" collapsed="false">
      <c r="B411" s="0" t="n">
        <v>171720</v>
      </c>
      <c r="C411" s="0" t="n">
        <v>1</v>
      </c>
      <c r="D411" s="0" t="n">
        <v>17</v>
      </c>
      <c r="E411" s="2" t="n">
        <v>-6.77302</v>
      </c>
      <c r="F411" s="2" t="n">
        <v>-48.2958</v>
      </c>
      <c r="G411" s="3" t="n">
        <f aca="false">($G$5572/$N$5572)*N411</f>
        <v>3260.45006590401</v>
      </c>
      <c r="H411" s="0" t="n">
        <v>1</v>
      </c>
      <c r="J411" s="0" t="s">
        <v>428</v>
      </c>
      <c r="K411" s="0" t="n">
        <v>1</v>
      </c>
      <c r="L411" s="0" t="s">
        <v>428</v>
      </c>
      <c r="N411" s="0" t="n">
        <v>3023</v>
      </c>
    </row>
    <row r="412" customFormat="false" ht="12.8" hidden="false" customHeight="false" outlineLevel="0" collapsed="false">
      <c r="B412" s="0" t="n">
        <v>171750</v>
      </c>
      <c r="C412" s="0" t="n">
        <v>1</v>
      </c>
      <c r="D412" s="0" t="n">
        <v>17</v>
      </c>
      <c r="E412" s="2" t="n">
        <v>-10.442</v>
      </c>
      <c r="F412" s="2" t="n">
        <v>-49.1876</v>
      </c>
      <c r="G412" s="3" t="n">
        <f aca="false">($G$5572/$N$5572)*N412</f>
        <v>8158.13572560301</v>
      </c>
      <c r="H412" s="0" t="n">
        <v>0</v>
      </c>
      <c r="J412" s="0" t="s">
        <v>429</v>
      </c>
      <c r="K412" s="0" t="n">
        <v>0</v>
      </c>
      <c r="L412" s="0" t="s">
        <v>429</v>
      </c>
      <c r="N412" s="0" t="n">
        <v>7564</v>
      </c>
    </row>
    <row r="413" customFormat="false" ht="12.8" hidden="false" customHeight="false" outlineLevel="0" collapsed="false">
      <c r="B413" s="0" t="n">
        <v>171780</v>
      </c>
      <c r="C413" s="0" t="n">
        <v>1</v>
      </c>
      <c r="D413" s="0" t="n">
        <v>17</v>
      </c>
      <c r="E413" s="2" t="n">
        <v>-12.0853</v>
      </c>
      <c r="F413" s="2" t="n">
        <v>-46.4825</v>
      </c>
      <c r="G413" s="3" t="n">
        <f aca="false">($G$5572/$N$5572)*N413</f>
        <v>4962.39852901897</v>
      </c>
      <c r="H413" s="0" t="n">
        <v>1</v>
      </c>
      <c r="J413" s="0" t="s">
        <v>430</v>
      </c>
      <c r="K413" s="0" t="n">
        <v>1</v>
      </c>
      <c r="L413" s="0" t="s">
        <v>430</v>
      </c>
      <c r="N413" s="0" t="n">
        <v>4601</v>
      </c>
    </row>
    <row r="414" customFormat="false" ht="12.8" hidden="false" customHeight="false" outlineLevel="0" collapsed="false">
      <c r="B414" s="0" t="n">
        <v>171790</v>
      </c>
      <c r="C414" s="0" t="n">
        <v>1</v>
      </c>
      <c r="D414" s="0" t="n">
        <v>17</v>
      </c>
      <c r="E414" s="2" t="n">
        <v>-10.7481</v>
      </c>
      <c r="F414" s="2" t="n">
        <v>-47.5276</v>
      </c>
      <c r="G414" s="3" t="n">
        <f aca="false">($G$5572/$N$5572)*N414</f>
        <v>8586.31921093675</v>
      </c>
      <c r="H414" s="0" t="n">
        <v>0</v>
      </c>
      <c r="J414" s="0" t="s">
        <v>431</v>
      </c>
      <c r="K414" s="0" t="n">
        <v>0</v>
      </c>
      <c r="L414" s="0" t="s">
        <v>431</v>
      </c>
      <c r="N414" s="0" t="n">
        <v>7961</v>
      </c>
    </row>
    <row r="415" customFormat="false" ht="12.8" hidden="false" customHeight="false" outlineLevel="0" collapsed="false">
      <c r="B415" s="0" t="n">
        <v>171800</v>
      </c>
      <c r="C415" s="0" t="n">
        <v>1</v>
      </c>
      <c r="D415" s="0" t="n">
        <v>17</v>
      </c>
      <c r="E415" s="2" t="n">
        <v>-11.618</v>
      </c>
      <c r="F415" s="2" t="n">
        <v>-47.0621</v>
      </c>
      <c r="G415" s="3" t="n">
        <f aca="false">($G$5572/$N$5572)*N415</f>
        <v>3352.12663077395</v>
      </c>
      <c r="H415" s="0" t="n">
        <v>1</v>
      </c>
      <c r="J415" s="0" t="s">
        <v>432</v>
      </c>
      <c r="K415" s="0" t="n">
        <v>1</v>
      </c>
      <c r="L415" s="0" t="s">
        <v>432</v>
      </c>
      <c r="N415" s="0" t="n">
        <v>3108</v>
      </c>
    </row>
    <row r="416" customFormat="false" ht="12.8" hidden="false" customHeight="false" outlineLevel="0" collapsed="false">
      <c r="B416" s="0" t="n">
        <v>171820</v>
      </c>
      <c r="C416" s="0" t="n">
        <v>1</v>
      </c>
      <c r="D416" s="0" t="n">
        <v>17</v>
      </c>
      <c r="E416" s="2" t="n">
        <v>-10.7027</v>
      </c>
      <c r="F416" s="2" t="n">
        <v>-48.408</v>
      </c>
      <c r="G416" s="3" t="n">
        <f aca="false">($G$5572/$N$5572)*N416</f>
        <v>56839.4702193652</v>
      </c>
      <c r="H416" s="0" t="n">
        <v>0</v>
      </c>
      <c r="J416" s="0" t="s">
        <v>433</v>
      </c>
      <c r="K416" s="0" t="n">
        <v>0</v>
      </c>
      <c r="L416" s="0" t="s">
        <v>433</v>
      </c>
      <c r="N416" s="0" t="n">
        <v>52700</v>
      </c>
    </row>
    <row r="417" customFormat="false" ht="12.8" hidden="false" customHeight="false" outlineLevel="0" collapsed="false">
      <c r="B417" s="0" t="n">
        <v>171830</v>
      </c>
      <c r="C417" s="0" t="n">
        <v>1</v>
      </c>
      <c r="D417" s="0" t="n">
        <v>17</v>
      </c>
      <c r="E417" s="2" t="n">
        <v>-5.39281</v>
      </c>
      <c r="F417" s="2" t="n">
        <v>-47.8111</v>
      </c>
      <c r="G417" s="3" t="n">
        <f aca="false">($G$5572/$N$5572)*N417</f>
        <v>9022.05253102448</v>
      </c>
      <c r="H417" s="0" t="n">
        <v>1</v>
      </c>
      <c r="J417" s="0" t="s">
        <v>434</v>
      </c>
      <c r="K417" s="0" t="n">
        <v>1</v>
      </c>
      <c r="L417" s="0" t="s">
        <v>434</v>
      </c>
      <c r="N417" s="0" t="n">
        <v>8365</v>
      </c>
    </row>
    <row r="418" customFormat="false" ht="12.8" hidden="false" customHeight="false" outlineLevel="0" collapsed="false">
      <c r="B418" s="0" t="n">
        <v>171840</v>
      </c>
      <c r="C418" s="0" t="n">
        <v>1</v>
      </c>
      <c r="D418" s="0" t="n">
        <v>17</v>
      </c>
      <c r="E418" s="2" t="n">
        <v>-8.5406</v>
      </c>
      <c r="F418" s="2" t="n">
        <v>-48.5062</v>
      </c>
      <c r="G418" s="3" t="n">
        <f aca="false">($G$5572/$N$5572)*N418</f>
        <v>3981.99855882156</v>
      </c>
      <c r="H418" s="0" t="n">
        <v>1</v>
      </c>
      <c r="J418" s="0" t="s">
        <v>435</v>
      </c>
      <c r="K418" s="0" t="n">
        <v>1</v>
      </c>
      <c r="L418" s="0" t="s">
        <v>435</v>
      </c>
      <c r="N418" s="0" t="n">
        <v>3692</v>
      </c>
    </row>
    <row r="419" customFormat="false" ht="12.8" hidden="false" customHeight="false" outlineLevel="0" collapsed="false">
      <c r="B419" s="0" t="n">
        <v>171845</v>
      </c>
      <c r="C419" s="0" t="n">
        <v>1</v>
      </c>
      <c r="D419" s="0" t="n">
        <v>17</v>
      </c>
      <c r="E419" s="2" t="n">
        <v>-10.424</v>
      </c>
      <c r="F419" s="2" t="n">
        <v>-48.8957</v>
      </c>
      <c r="G419" s="3" t="n">
        <f aca="false">($G$5572/$N$5572)*N419</f>
        <v>2867.85865869625</v>
      </c>
      <c r="H419" s="0" t="n">
        <v>1</v>
      </c>
      <c r="J419" s="0" t="s">
        <v>436</v>
      </c>
      <c r="K419" s="0" t="n">
        <v>1</v>
      </c>
      <c r="L419" s="0" t="s">
        <v>436</v>
      </c>
      <c r="N419" s="0" t="n">
        <v>2659</v>
      </c>
    </row>
    <row r="420" customFormat="false" ht="12.8" hidden="false" customHeight="false" outlineLevel="0" collapsed="false">
      <c r="B420" s="0" t="n">
        <v>171850</v>
      </c>
      <c r="C420" s="0" t="n">
        <v>1</v>
      </c>
      <c r="D420" s="0" t="n">
        <v>17</v>
      </c>
      <c r="E420" s="2" t="n">
        <v>-8.7227</v>
      </c>
      <c r="F420" s="2" t="n">
        <v>-47.2421</v>
      </c>
      <c r="G420" s="3" t="n">
        <f aca="false">($G$5572/$N$5572)*N420</f>
        <v>4577.3569565652</v>
      </c>
      <c r="H420" s="0" t="n">
        <v>1</v>
      </c>
      <c r="J420" s="0" t="s">
        <v>437</v>
      </c>
      <c r="K420" s="0" t="n">
        <v>1</v>
      </c>
      <c r="L420" s="0" t="s">
        <v>437</v>
      </c>
      <c r="N420" s="0" t="n">
        <v>4244</v>
      </c>
    </row>
    <row r="421" customFormat="false" ht="12.8" hidden="false" customHeight="false" outlineLevel="0" collapsed="false">
      <c r="B421" s="0" t="n">
        <v>171855</v>
      </c>
      <c r="C421" s="0" t="n">
        <v>1</v>
      </c>
      <c r="D421" s="0" t="n">
        <v>17</v>
      </c>
      <c r="E421" s="2" t="n">
        <v>-6.44005</v>
      </c>
      <c r="F421" s="2" t="n">
        <v>-48.1371</v>
      </c>
      <c r="G421" s="3" t="n">
        <f aca="false">($G$5572/$N$5572)*N421</f>
        <v>4965.63417248496</v>
      </c>
      <c r="H421" s="0" t="n">
        <v>1</v>
      </c>
      <c r="J421" s="0" t="s">
        <v>438</v>
      </c>
      <c r="K421" s="0" t="n">
        <v>1</v>
      </c>
      <c r="L421" s="0" t="s">
        <v>438</v>
      </c>
      <c r="N421" s="0" t="n">
        <v>4604</v>
      </c>
    </row>
    <row r="422" customFormat="false" ht="12.8" hidden="false" customHeight="false" outlineLevel="0" collapsed="false">
      <c r="B422" s="0" t="n">
        <v>171865</v>
      </c>
      <c r="C422" s="0" t="n">
        <v>1</v>
      </c>
      <c r="D422" s="0" t="n">
        <v>17</v>
      </c>
      <c r="E422" s="2" t="n">
        <v>-11.3949</v>
      </c>
      <c r="F422" s="2" t="n">
        <v>-46.8847</v>
      </c>
      <c r="G422" s="3" t="n">
        <f aca="false">($G$5572/$N$5572)*N422</f>
        <v>2252.00785233462</v>
      </c>
      <c r="H422" s="0" t="n">
        <v>1</v>
      </c>
      <c r="J422" s="0" t="s">
        <v>439</v>
      </c>
      <c r="K422" s="0" t="n">
        <v>1</v>
      </c>
      <c r="L422" s="0" t="s">
        <v>439</v>
      </c>
      <c r="N422" s="0" t="n">
        <v>2088</v>
      </c>
    </row>
    <row r="423" customFormat="false" ht="12.8" hidden="false" customHeight="false" outlineLevel="0" collapsed="false">
      <c r="B423" s="0" t="n">
        <v>171870</v>
      </c>
      <c r="C423" s="0" t="n">
        <v>1</v>
      </c>
      <c r="D423" s="0" t="n">
        <v>17</v>
      </c>
      <c r="E423" s="2" t="n">
        <v>-9.34425</v>
      </c>
      <c r="F423" s="2" t="n">
        <v>-48.5245</v>
      </c>
      <c r="G423" s="3" t="n">
        <f aca="false">($G$5572/$N$5572)*N423</f>
        <v>3031.79792764015</v>
      </c>
      <c r="H423" s="0" t="n">
        <v>1</v>
      </c>
      <c r="J423" s="0" t="s">
        <v>440</v>
      </c>
      <c r="K423" s="0" t="n">
        <v>1</v>
      </c>
      <c r="L423" s="0" t="s">
        <v>440</v>
      </c>
      <c r="N423" s="0" t="n">
        <v>2811</v>
      </c>
    </row>
    <row r="424" customFormat="false" ht="12.8" hidden="false" customHeight="false" outlineLevel="0" collapsed="false">
      <c r="B424" s="0" t="n">
        <v>171875</v>
      </c>
      <c r="C424" s="0" t="n">
        <v>1</v>
      </c>
      <c r="D424" s="0" t="n">
        <v>17</v>
      </c>
      <c r="E424" s="2" t="n">
        <v>-9.35002</v>
      </c>
      <c r="F424" s="2" t="n">
        <v>-47.888</v>
      </c>
      <c r="G424" s="3" t="n">
        <f aca="false">($G$5572/$N$5572)*N424</f>
        <v>6976.04731269173</v>
      </c>
      <c r="H424" s="0" t="n">
        <v>1</v>
      </c>
      <c r="J424" s="0" t="s">
        <v>441</v>
      </c>
      <c r="K424" s="0" t="n">
        <v>1</v>
      </c>
      <c r="L424" s="0" t="s">
        <v>441</v>
      </c>
      <c r="N424" s="0" t="n">
        <v>6468</v>
      </c>
    </row>
    <row r="425" customFormat="false" ht="12.8" hidden="false" customHeight="false" outlineLevel="0" collapsed="false">
      <c r="B425" s="0" t="n">
        <v>171880</v>
      </c>
      <c r="C425" s="0" t="n">
        <v>1</v>
      </c>
      <c r="D425" s="0" t="n">
        <v>17</v>
      </c>
      <c r="E425" s="2" t="n">
        <v>-5.35423</v>
      </c>
      <c r="F425" s="2" t="n">
        <v>-47.8782</v>
      </c>
      <c r="G425" s="3" t="n">
        <f aca="false">($G$5572/$N$5572)*N425</f>
        <v>4990.44077239095</v>
      </c>
      <c r="H425" s="0" t="n">
        <v>1</v>
      </c>
      <c r="J425" s="0" t="s">
        <v>442</v>
      </c>
      <c r="K425" s="0" t="n">
        <v>1</v>
      </c>
      <c r="L425" s="0" t="s">
        <v>442</v>
      </c>
      <c r="N425" s="0" t="n">
        <v>4627</v>
      </c>
    </row>
    <row r="426" customFormat="false" ht="12.8" hidden="false" customHeight="false" outlineLevel="0" collapsed="false">
      <c r="B426" s="0" t="n">
        <v>171884</v>
      </c>
      <c r="C426" s="0" t="n">
        <v>1</v>
      </c>
      <c r="D426" s="0" t="n">
        <v>17</v>
      </c>
      <c r="E426" s="2" t="n">
        <v>-12.538</v>
      </c>
      <c r="F426" s="2" t="n">
        <v>-49.9242</v>
      </c>
      <c r="G426" s="3" t="n">
        <f aca="false">($G$5572/$N$5572)*N426</f>
        <v>3643.33454271377</v>
      </c>
      <c r="H426" s="0" t="n">
        <v>1</v>
      </c>
      <c r="J426" s="0" t="s">
        <v>443</v>
      </c>
      <c r="K426" s="0" t="n">
        <v>1</v>
      </c>
      <c r="L426" s="0" t="s">
        <v>443</v>
      </c>
      <c r="N426" s="0" t="n">
        <v>3378</v>
      </c>
    </row>
    <row r="427" customFormat="false" ht="12.8" hidden="false" customHeight="false" outlineLevel="0" collapsed="false">
      <c r="B427" s="0" t="n">
        <v>171886</v>
      </c>
      <c r="C427" s="0" t="n">
        <v>1</v>
      </c>
      <c r="D427" s="0" t="n">
        <v>17</v>
      </c>
      <c r="E427" s="2" t="n">
        <v>-7.15803</v>
      </c>
      <c r="F427" s="2" t="n">
        <v>-48.7165</v>
      </c>
      <c r="G427" s="3" t="n">
        <f aca="false">($G$5572/$N$5572)*N427</f>
        <v>8009.2961261671</v>
      </c>
      <c r="H427" s="0" t="n">
        <v>1</v>
      </c>
      <c r="J427" s="0" t="s">
        <v>444</v>
      </c>
      <c r="K427" s="0" t="n">
        <v>1</v>
      </c>
      <c r="L427" s="0" t="s">
        <v>444</v>
      </c>
      <c r="N427" s="0" t="n">
        <v>7426</v>
      </c>
    </row>
    <row r="428" customFormat="false" ht="12.8" hidden="false" customHeight="false" outlineLevel="0" collapsed="false">
      <c r="B428" s="0" t="n">
        <v>171888</v>
      </c>
      <c r="C428" s="0" t="n">
        <v>1</v>
      </c>
      <c r="D428" s="0" t="n">
        <v>17</v>
      </c>
      <c r="E428" s="2" t="n">
        <v>-8.8046</v>
      </c>
      <c r="F428" s="2" t="n">
        <v>-47.7887</v>
      </c>
      <c r="G428" s="3" t="n">
        <f aca="false">($G$5572/$N$5572)*N428</f>
        <v>3646.57018617977</v>
      </c>
      <c r="H428" s="0" t="n">
        <v>1</v>
      </c>
      <c r="J428" s="0" t="s">
        <v>445</v>
      </c>
      <c r="K428" s="0" t="n">
        <v>1</v>
      </c>
      <c r="L428" s="0" t="s">
        <v>445</v>
      </c>
      <c r="N428" s="0" t="n">
        <v>3381</v>
      </c>
    </row>
    <row r="429" customFormat="false" ht="12.8" hidden="false" customHeight="false" outlineLevel="0" collapsed="false">
      <c r="B429" s="0" t="n">
        <v>171889</v>
      </c>
      <c r="C429" s="0" t="n">
        <v>1</v>
      </c>
      <c r="D429" s="0" t="n">
        <v>17</v>
      </c>
      <c r="E429" s="2" t="n">
        <v>-10.8617</v>
      </c>
      <c r="F429" s="2" t="n">
        <v>-48.9161</v>
      </c>
      <c r="G429" s="3" t="n">
        <f aca="false">($G$5572/$N$5572)*N429</f>
        <v>2528.11609476645</v>
      </c>
      <c r="H429" s="0" t="n">
        <v>1</v>
      </c>
      <c r="J429" s="0" t="s">
        <v>446</v>
      </c>
      <c r="K429" s="0" t="n">
        <v>1</v>
      </c>
      <c r="L429" s="0" t="s">
        <v>446</v>
      </c>
      <c r="N429" s="0" t="n">
        <v>2344</v>
      </c>
    </row>
    <row r="430" customFormat="false" ht="12.8" hidden="false" customHeight="false" outlineLevel="0" collapsed="false">
      <c r="B430" s="0" t="n">
        <v>171890</v>
      </c>
      <c r="C430" s="0" t="n">
        <v>1</v>
      </c>
      <c r="D430" s="0" t="n">
        <v>17</v>
      </c>
      <c r="E430" s="2" t="n">
        <v>-11.4474</v>
      </c>
      <c r="F430" s="2" t="n">
        <v>-48.1216</v>
      </c>
      <c r="G430" s="3" t="n">
        <f aca="false">($G$5572/$N$5572)*N430</f>
        <v>5188.89357163883</v>
      </c>
      <c r="H430" s="0" t="n">
        <v>1</v>
      </c>
      <c r="J430" s="0" t="s">
        <v>447</v>
      </c>
      <c r="K430" s="0" t="n">
        <v>1</v>
      </c>
      <c r="L430" s="0" t="s">
        <v>447</v>
      </c>
      <c r="N430" s="0" t="n">
        <v>4811</v>
      </c>
    </row>
    <row r="431" customFormat="false" ht="12.8" hidden="false" customHeight="false" outlineLevel="0" collapsed="false">
      <c r="B431" s="0" t="n">
        <v>171900</v>
      </c>
      <c r="C431" s="0" t="n">
        <v>1</v>
      </c>
      <c r="D431" s="0" t="n">
        <v>17</v>
      </c>
      <c r="E431" s="2" t="n">
        <v>-10.2746</v>
      </c>
      <c r="F431" s="2" t="n">
        <v>-47.8033</v>
      </c>
      <c r="G431" s="3" t="n">
        <f aca="false">($G$5572/$N$5572)*N431</f>
        <v>3056.60452754613</v>
      </c>
      <c r="H431" s="0" t="n">
        <v>1</v>
      </c>
      <c r="J431" s="0" t="s">
        <v>448</v>
      </c>
      <c r="K431" s="0" t="n">
        <v>1</v>
      </c>
      <c r="L431" s="0" t="s">
        <v>448</v>
      </c>
      <c r="N431" s="0" t="n">
        <v>2834</v>
      </c>
    </row>
    <row r="432" customFormat="false" ht="12.8" hidden="false" customHeight="false" outlineLevel="0" collapsed="false">
      <c r="B432" s="0" t="n">
        <v>172000</v>
      </c>
      <c r="C432" s="0" t="n">
        <v>1</v>
      </c>
      <c r="D432" s="0" t="n">
        <v>17</v>
      </c>
      <c r="E432" s="2" t="n">
        <v>-6.44438</v>
      </c>
      <c r="F432" s="2" t="n">
        <v>-47.6684</v>
      </c>
      <c r="G432" s="3" t="n">
        <f aca="false">($G$5572/$N$5572)*N432</f>
        <v>2726.56889401433</v>
      </c>
      <c r="H432" s="0" t="n">
        <v>1</v>
      </c>
      <c r="J432" s="0" t="s">
        <v>449</v>
      </c>
      <c r="K432" s="0" t="n">
        <v>1</v>
      </c>
      <c r="L432" s="0" t="s">
        <v>449</v>
      </c>
      <c r="N432" s="0" t="n">
        <v>2528</v>
      </c>
    </row>
    <row r="433" customFormat="false" ht="12.8" hidden="false" customHeight="false" outlineLevel="0" collapsed="false">
      <c r="B433" s="0" t="n">
        <v>172010</v>
      </c>
      <c r="C433" s="0" t="n">
        <v>1</v>
      </c>
      <c r="D433" s="0" t="n">
        <v>17</v>
      </c>
      <c r="E433" s="2" t="n">
        <v>-6.0258</v>
      </c>
      <c r="F433" s="2" t="n">
        <v>-47.9012</v>
      </c>
      <c r="G433" s="3" t="n">
        <f aca="false">($G$5572/$N$5572)*N433</f>
        <v>5668.84735242853</v>
      </c>
      <c r="H433" s="0" t="n">
        <v>1</v>
      </c>
      <c r="J433" s="0" t="s">
        <v>450</v>
      </c>
      <c r="K433" s="0" t="n">
        <v>1</v>
      </c>
      <c r="L433" s="0" t="s">
        <v>450</v>
      </c>
      <c r="N433" s="0" t="n">
        <v>5256</v>
      </c>
    </row>
    <row r="434" customFormat="false" ht="12.8" hidden="false" customHeight="false" outlineLevel="0" collapsed="false">
      <c r="B434" s="0" t="n">
        <v>172015</v>
      </c>
      <c r="C434" s="0" t="n">
        <v>1</v>
      </c>
      <c r="D434" s="0" t="n">
        <v>17</v>
      </c>
      <c r="E434" s="2" t="n">
        <v>-10.1615</v>
      </c>
      <c r="F434" s="2" t="n">
        <v>-46.6618</v>
      </c>
      <c r="G434" s="3" t="n">
        <f aca="false">($G$5572/$N$5572)*N434</f>
        <v>1695.47717618296</v>
      </c>
      <c r="H434" s="0" t="n">
        <v>1</v>
      </c>
      <c r="J434" s="0" t="s">
        <v>451</v>
      </c>
      <c r="K434" s="0" t="n">
        <v>1</v>
      </c>
      <c r="L434" s="0" t="s">
        <v>451</v>
      </c>
      <c r="N434" s="0" t="n">
        <v>1572</v>
      </c>
    </row>
    <row r="435" customFormat="false" ht="12.8" hidden="false" customHeight="false" outlineLevel="0" collapsed="false">
      <c r="B435" s="0" t="n">
        <v>172020</v>
      </c>
      <c r="C435" s="0" t="n">
        <v>1</v>
      </c>
      <c r="D435" s="0" t="n">
        <v>17</v>
      </c>
      <c r="E435" s="2" t="n">
        <v>-5.56305</v>
      </c>
      <c r="F435" s="2" t="n">
        <v>-47.5743</v>
      </c>
      <c r="G435" s="3" t="n">
        <f aca="false">($G$5572/$N$5572)*N435</f>
        <v>12906.9817858661</v>
      </c>
      <c r="H435" s="0" t="n">
        <v>1</v>
      </c>
      <c r="J435" s="0" t="s">
        <v>452</v>
      </c>
      <c r="K435" s="0" t="n">
        <v>1</v>
      </c>
      <c r="L435" s="0" t="s">
        <v>452</v>
      </c>
      <c r="N435" s="0" t="n">
        <v>11967</v>
      </c>
    </row>
    <row r="436" customFormat="false" ht="12.8" hidden="false" customHeight="false" outlineLevel="0" collapsed="false">
      <c r="B436" s="0" t="n">
        <v>172025</v>
      </c>
      <c r="C436" s="0" t="n">
        <v>1</v>
      </c>
      <c r="D436" s="0" t="n">
        <v>17</v>
      </c>
      <c r="E436" s="2" t="n">
        <v>-12.7458</v>
      </c>
      <c r="F436" s="2" t="n">
        <v>-48.2352</v>
      </c>
      <c r="G436" s="3" t="n">
        <f aca="false">($G$5572/$N$5572)*N436</f>
        <v>3311.14181353797</v>
      </c>
      <c r="H436" s="0" t="n">
        <v>1</v>
      </c>
      <c r="J436" s="0" t="s">
        <v>453</v>
      </c>
      <c r="K436" s="0" t="n">
        <v>1</v>
      </c>
      <c r="L436" s="0" t="s">
        <v>453</v>
      </c>
      <c r="N436" s="0" t="n">
        <v>3070</v>
      </c>
    </row>
    <row r="437" customFormat="false" ht="12.8" hidden="false" customHeight="false" outlineLevel="0" collapsed="false">
      <c r="B437" s="0" t="n">
        <v>172030</v>
      </c>
      <c r="C437" s="0" t="n">
        <v>1</v>
      </c>
      <c r="D437" s="0" t="n">
        <v>17</v>
      </c>
      <c r="E437" s="2" t="n">
        <v>-5.26131</v>
      </c>
      <c r="F437" s="2" t="n">
        <v>-48.2021</v>
      </c>
      <c r="G437" s="3" t="n">
        <f aca="false">($G$5572/$N$5572)*N437</f>
        <v>5130.65198925086</v>
      </c>
      <c r="H437" s="0" t="n">
        <v>1</v>
      </c>
      <c r="J437" s="0" t="s">
        <v>454</v>
      </c>
      <c r="K437" s="0" t="n">
        <v>1</v>
      </c>
      <c r="L437" s="0" t="s">
        <v>454</v>
      </c>
      <c r="N437" s="0" t="n">
        <v>4757</v>
      </c>
    </row>
    <row r="438" customFormat="false" ht="12.8" hidden="false" customHeight="false" outlineLevel="0" collapsed="false">
      <c r="B438" s="0" t="n">
        <v>172049</v>
      </c>
      <c r="C438" s="0" t="n">
        <v>1</v>
      </c>
      <c r="D438" s="0" t="n">
        <v>17</v>
      </c>
      <c r="E438" s="2" t="n">
        <v>-11.9743</v>
      </c>
      <c r="F438" s="2" t="n">
        <v>-48.2353</v>
      </c>
      <c r="G438" s="3" t="n">
        <f aca="false">($G$5572/$N$5572)*N438</f>
        <v>4332.52660097135</v>
      </c>
      <c r="H438" s="0" t="n">
        <v>1</v>
      </c>
      <c r="J438" s="0" t="s">
        <v>455</v>
      </c>
      <c r="K438" s="0" t="n">
        <v>1</v>
      </c>
      <c r="L438" s="0" t="s">
        <v>455</v>
      </c>
      <c r="N438" s="0" t="n">
        <v>4017</v>
      </c>
    </row>
    <row r="439" customFormat="false" ht="12.8" hidden="false" customHeight="false" outlineLevel="0" collapsed="false">
      <c r="B439" s="0" t="n">
        <v>172065</v>
      </c>
      <c r="C439" s="0" t="n">
        <v>1</v>
      </c>
      <c r="D439" s="0" t="n">
        <v>17</v>
      </c>
      <c r="E439" s="2" t="n">
        <v>-11.1471</v>
      </c>
      <c r="F439" s="2" t="n">
        <v>-48.1694</v>
      </c>
      <c r="G439" s="3" t="n">
        <f aca="false">($G$5572/$N$5572)*N439</f>
        <v>5800.43018671245</v>
      </c>
      <c r="H439" s="0" t="n">
        <v>0</v>
      </c>
      <c r="J439" s="0" t="s">
        <v>456</v>
      </c>
      <c r="K439" s="0" t="n">
        <v>0</v>
      </c>
      <c r="L439" s="0" t="s">
        <v>456</v>
      </c>
      <c r="N439" s="0" t="n">
        <v>5378</v>
      </c>
    </row>
    <row r="440" customFormat="false" ht="12.8" hidden="false" customHeight="false" outlineLevel="0" collapsed="false">
      <c r="B440" s="0" t="n">
        <v>172080</v>
      </c>
      <c r="C440" s="0" t="n">
        <v>1</v>
      </c>
      <c r="D440" s="0" t="n">
        <v>17</v>
      </c>
      <c r="E440" s="2" t="n">
        <v>-5.6012</v>
      </c>
      <c r="F440" s="2" t="n">
        <v>-47.6381</v>
      </c>
      <c r="G440" s="3" t="n">
        <f aca="false">($G$5572/$N$5572)*N440</f>
        <v>9791.05712811001</v>
      </c>
      <c r="H440" s="0" t="n">
        <v>0</v>
      </c>
      <c r="J440" s="0" t="s">
        <v>457</v>
      </c>
      <c r="K440" s="0" t="n">
        <v>0</v>
      </c>
      <c r="L440" s="0" t="s">
        <v>457</v>
      </c>
      <c r="N440" s="0" t="n">
        <v>9078</v>
      </c>
    </row>
    <row r="441" customFormat="false" ht="12.8" hidden="false" customHeight="false" outlineLevel="0" collapsed="false">
      <c r="B441" s="0" t="n">
        <v>172085</v>
      </c>
      <c r="C441" s="0" t="n">
        <v>1</v>
      </c>
      <c r="D441" s="0" t="n">
        <v>17</v>
      </c>
      <c r="E441" s="2" t="n">
        <v>-11.993</v>
      </c>
      <c r="F441" s="2" t="n">
        <v>-48.9685</v>
      </c>
      <c r="G441" s="3" t="n">
        <f aca="false">($G$5572/$N$5572)*N441</f>
        <v>2098.85406161072</v>
      </c>
      <c r="H441" s="0" t="n">
        <v>1</v>
      </c>
      <c r="J441" s="0" t="s">
        <v>458</v>
      </c>
      <c r="K441" s="0" t="n">
        <v>1</v>
      </c>
      <c r="L441" s="0" t="s">
        <v>458</v>
      </c>
      <c r="N441" s="0" t="n">
        <v>1946</v>
      </c>
    </row>
    <row r="442" customFormat="false" ht="12.8" hidden="false" customHeight="false" outlineLevel="0" collapsed="false">
      <c r="B442" s="0" t="n">
        <v>172090</v>
      </c>
      <c r="C442" s="0" t="n">
        <v>1</v>
      </c>
      <c r="D442" s="0" t="n">
        <v>17</v>
      </c>
      <c r="E442" s="2" t="n">
        <v>-12.4026</v>
      </c>
      <c r="F442" s="2" t="n">
        <v>-46.437</v>
      </c>
      <c r="G442" s="3" t="n">
        <f aca="false">($G$5572/$N$5572)*N442</f>
        <v>17837.0238802251</v>
      </c>
      <c r="H442" s="0" t="n">
        <v>0</v>
      </c>
      <c r="J442" s="0" t="s">
        <v>459</v>
      </c>
      <c r="K442" s="0" t="n">
        <v>0</v>
      </c>
      <c r="L442" s="0" t="s">
        <v>459</v>
      </c>
      <c r="N442" s="0" t="n">
        <v>16538</v>
      </c>
    </row>
    <row r="443" customFormat="false" ht="12.8" hidden="false" customHeight="false" outlineLevel="0" collapsed="false">
      <c r="B443" s="0" t="n">
        <v>172093</v>
      </c>
      <c r="C443" s="0" t="n">
        <v>1</v>
      </c>
      <c r="D443" s="0" t="n">
        <v>17</v>
      </c>
      <c r="E443" s="2" t="n">
        <v>-12.1873</v>
      </c>
      <c r="F443" s="2" t="n">
        <v>-46.9797</v>
      </c>
      <c r="G443" s="3" t="n">
        <f aca="false">($G$5572/$N$5572)*N443</f>
        <v>2298.38540868059</v>
      </c>
      <c r="H443" s="0" t="n">
        <v>1</v>
      </c>
      <c r="J443" s="0" t="s">
        <v>460</v>
      </c>
      <c r="K443" s="0" t="n">
        <v>1</v>
      </c>
      <c r="L443" s="0" t="s">
        <v>460</v>
      </c>
      <c r="N443" s="0" t="n">
        <v>2131</v>
      </c>
    </row>
    <row r="444" customFormat="false" ht="12.8" hidden="false" customHeight="false" outlineLevel="0" collapsed="false">
      <c r="B444" s="0" t="n">
        <v>172097</v>
      </c>
      <c r="C444" s="0" t="n">
        <v>1</v>
      </c>
      <c r="D444" s="0" t="n">
        <v>17</v>
      </c>
      <c r="E444" s="2" t="n">
        <v>-12.7949</v>
      </c>
      <c r="F444" s="2" t="n">
        <v>-49.0896</v>
      </c>
      <c r="G444" s="3" t="n">
        <f aca="false">($G$5572/$N$5572)*N444</f>
        <v>2990.81311040417</v>
      </c>
      <c r="H444" s="0" t="n">
        <v>1</v>
      </c>
      <c r="J444" s="0" t="s">
        <v>461</v>
      </c>
      <c r="K444" s="0" t="n">
        <v>1</v>
      </c>
      <c r="L444" s="0" t="s">
        <v>461</v>
      </c>
      <c r="N444" s="0" t="n">
        <v>2773</v>
      </c>
    </row>
    <row r="445" customFormat="false" ht="12.8" hidden="false" customHeight="false" outlineLevel="0" collapsed="false">
      <c r="B445" s="0" t="n">
        <v>172100</v>
      </c>
      <c r="C445" s="0" t="n">
        <v>1</v>
      </c>
      <c r="D445" s="0" t="n">
        <v>17</v>
      </c>
      <c r="E445" s="2" t="n">
        <v>-10.24</v>
      </c>
      <c r="F445" s="2" t="n">
        <v>-48.3558</v>
      </c>
      <c r="G445" s="3" t="n">
        <f aca="false">($G$5572/$N$5572)*N445</f>
        <v>314779.574589617</v>
      </c>
      <c r="H445" s="0" t="n">
        <v>0</v>
      </c>
      <c r="J445" s="0" t="s">
        <v>462</v>
      </c>
      <c r="K445" s="0" t="n">
        <v>0</v>
      </c>
      <c r="L445" s="0" t="s">
        <v>462</v>
      </c>
      <c r="N445" s="0" t="n">
        <v>291855</v>
      </c>
    </row>
    <row r="446" customFormat="false" ht="12.8" hidden="false" customHeight="false" outlineLevel="0" collapsed="false">
      <c r="B446" s="0" t="n">
        <v>172110</v>
      </c>
      <c r="C446" s="0" t="n">
        <v>1</v>
      </c>
      <c r="D446" s="0" t="n">
        <v>17</v>
      </c>
      <c r="E446" s="2" t="n">
        <v>-9.5632</v>
      </c>
      <c r="F446" s="2" t="n">
        <v>-48.3741</v>
      </c>
      <c r="G446" s="3" t="n">
        <f aca="false">($G$5572/$N$5572)*N446</f>
        <v>8057.83077815707</v>
      </c>
      <c r="H446" s="0" t="n">
        <v>1</v>
      </c>
      <c r="J446" s="0" t="s">
        <v>463</v>
      </c>
      <c r="K446" s="0" t="n">
        <v>1</v>
      </c>
      <c r="L446" s="0" t="s">
        <v>463</v>
      </c>
      <c r="N446" s="0" t="n">
        <v>7471</v>
      </c>
    </row>
    <row r="447" customFormat="false" ht="12.8" hidden="false" customHeight="false" outlineLevel="0" collapsed="false">
      <c r="B447" s="0" t="n">
        <v>172120</v>
      </c>
      <c r="C447" s="0" t="n">
        <v>1</v>
      </c>
      <c r="D447" s="0" t="n">
        <v>17</v>
      </c>
      <c r="E447" s="2" t="n">
        <v>-6.32447</v>
      </c>
      <c r="F447" s="2" t="n">
        <v>-47.4224</v>
      </c>
      <c r="G447" s="3" t="n">
        <f aca="false">($G$5572/$N$5572)*N447</f>
        <v>24694.4309324969</v>
      </c>
      <c r="H447" s="0" t="n">
        <v>0</v>
      </c>
      <c r="J447" s="0" t="s">
        <v>464</v>
      </c>
      <c r="K447" s="0" t="n">
        <v>0</v>
      </c>
      <c r="L447" s="0" t="s">
        <v>464</v>
      </c>
      <c r="N447" s="0" t="n">
        <v>22896</v>
      </c>
    </row>
    <row r="448" customFormat="false" ht="12.8" hidden="false" customHeight="false" outlineLevel="0" collapsed="false">
      <c r="B448" s="0" t="n">
        <v>172125</v>
      </c>
      <c r="C448" s="0" t="n">
        <v>1</v>
      </c>
      <c r="D448" s="0" t="n">
        <v>17</v>
      </c>
      <c r="E448" s="2" t="n">
        <v>-8.97168</v>
      </c>
      <c r="F448" s="2" t="n">
        <v>-48.1883</v>
      </c>
      <c r="G448" s="3" t="n">
        <f aca="false">($G$5572/$N$5572)*N448</f>
        <v>2006.09894891877</v>
      </c>
      <c r="H448" s="0" t="n">
        <v>1</v>
      </c>
      <c r="J448" s="0" t="s">
        <v>465</v>
      </c>
      <c r="K448" s="0" t="n">
        <v>1</v>
      </c>
      <c r="L448" s="0" t="s">
        <v>465</v>
      </c>
      <c r="N448" s="0" t="n">
        <v>1860</v>
      </c>
    </row>
    <row r="449" customFormat="false" ht="12.8" hidden="false" customHeight="false" outlineLevel="0" collapsed="false">
      <c r="B449" s="0" t="n">
        <v>172130</v>
      </c>
      <c r="C449" s="0" t="n">
        <v>1</v>
      </c>
      <c r="D449" s="0" t="n">
        <v>17</v>
      </c>
      <c r="E449" s="2" t="n">
        <v>-8.39388</v>
      </c>
      <c r="F449" s="2" t="n">
        <v>-48.1277</v>
      </c>
      <c r="G449" s="3" t="n">
        <f aca="false">($G$5572/$N$5572)*N449</f>
        <v>2818.24545888428</v>
      </c>
      <c r="H449" s="0" t="n">
        <v>1</v>
      </c>
      <c r="J449" s="0" t="s">
        <v>466</v>
      </c>
      <c r="K449" s="0" t="n">
        <v>1</v>
      </c>
      <c r="L449" s="0" t="s">
        <v>466</v>
      </c>
      <c r="N449" s="0" t="n">
        <v>2613</v>
      </c>
    </row>
    <row r="450" customFormat="false" ht="12.8" hidden="false" customHeight="false" outlineLevel="0" collapsed="false">
      <c r="B450" s="0" t="n">
        <v>172208</v>
      </c>
      <c r="C450" s="0" t="n">
        <v>1</v>
      </c>
      <c r="D450" s="0" t="n">
        <v>17</v>
      </c>
      <c r="E450" s="2" t="n">
        <v>-6.85274</v>
      </c>
      <c r="F450" s="2" t="n">
        <v>-47.9601</v>
      </c>
      <c r="G450" s="3" t="n">
        <f aca="false">($G$5572/$N$5572)*N450</f>
        <v>12544.5897176743</v>
      </c>
      <c r="H450" s="0" t="n">
        <v>1</v>
      </c>
      <c r="J450" s="0" t="s">
        <v>467</v>
      </c>
      <c r="K450" s="0" t="n">
        <v>1</v>
      </c>
      <c r="L450" s="0" t="s">
        <v>467</v>
      </c>
      <c r="N450" s="0" t="n">
        <v>11631</v>
      </c>
    </row>
    <row r="451" customFormat="false" ht="12.8" hidden="false" customHeight="false" outlineLevel="0" collapsed="false">
      <c r="B451" s="0" t="n">
        <v>172210</v>
      </c>
      <c r="C451" s="0" t="n">
        <v>1</v>
      </c>
      <c r="D451" s="0" t="n">
        <v>17</v>
      </c>
      <c r="E451" s="2" t="n">
        <v>-6.4141</v>
      </c>
      <c r="F451" s="2" t="n">
        <v>-48.532</v>
      </c>
      <c r="G451" s="3" t="n">
        <f aca="false">($G$5572/$N$5572)*N451</f>
        <v>12469.0913701344</v>
      </c>
      <c r="H451" s="0" t="n">
        <v>0</v>
      </c>
      <c r="J451" s="0" t="s">
        <v>468</v>
      </c>
      <c r="K451" s="0" t="n">
        <v>0</v>
      </c>
      <c r="L451" s="0" t="s">
        <v>468</v>
      </c>
      <c r="N451" s="0" t="n">
        <v>11561</v>
      </c>
    </row>
    <row r="452" customFormat="false" ht="12.8" hidden="false" customHeight="false" outlineLevel="0" collapsed="false">
      <c r="B452" s="0" t="n">
        <v>210005</v>
      </c>
      <c r="C452" s="0" t="n">
        <v>2</v>
      </c>
      <c r="D452" s="0" t="n">
        <v>21</v>
      </c>
      <c r="E452" s="2" t="n">
        <v>-4.94714</v>
      </c>
      <c r="F452" s="2" t="n">
        <v>-47.5004</v>
      </c>
      <c r="G452" s="3" t="n">
        <f aca="false">($G$5572/$N$5572)*N452</f>
        <v>120535.26894318</v>
      </c>
      <c r="H452" s="0" t="n">
        <v>0</v>
      </c>
      <c r="J452" s="0" t="s">
        <v>469</v>
      </c>
      <c r="K452" s="0" t="n">
        <v>0</v>
      </c>
      <c r="L452" s="0" t="s">
        <v>469</v>
      </c>
      <c r="N452" s="0" t="n">
        <v>111757</v>
      </c>
    </row>
    <row r="453" customFormat="false" ht="12.8" hidden="false" customHeight="false" outlineLevel="0" collapsed="false">
      <c r="B453" s="0" t="n">
        <v>210010</v>
      </c>
      <c r="C453" s="0" t="n">
        <v>2</v>
      </c>
      <c r="D453" s="0" t="n">
        <v>21</v>
      </c>
      <c r="E453" s="2" t="n">
        <v>-4.13631</v>
      </c>
      <c r="F453" s="2" t="n">
        <v>-43.3275</v>
      </c>
      <c r="G453" s="3" t="n">
        <f aca="false">($G$5572/$N$5572)*N453</f>
        <v>6977.12586051373</v>
      </c>
      <c r="H453" s="0" t="n">
        <v>0</v>
      </c>
      <c r="J453" s="0" t="s">
        <v>470</v>
      </c>
      <c r="K453" s="0" t="n">
        <v>0</v>
      </c>
      <c r="L453" s="0" t="s">
        <v>470</v>
      </c>
      <c r="N453" s="0" t="n">
        <v>6469</v>
      </c>
    </row>
    <row r="454" customFormat="false" ht="12.8" hidden="false" customHeight="false" outlineLevel="0" collapsed="false">
      <c r="B454" s="0" t="n">
        <v>210015</v>
      </c>
      <c r="C454" s="0" t="n">
        <v>2</v>
      </c>
      <c r="D454" s="0" t="n">
        <v>21</v>
      </c>
      <c r="E454" s="2" t="n">
        <v>-2.84048</v>
      </c>
      <c r="F454" s="2" t="n">
        <v>-42.1189</v>
      </c>
      <c r="G454" s="3" t="n">
        <f aca="false">($G$5572/$N$5572)*N454</f>
        <v>13468.9052011278</v>
      </c>
      <c r="H454" s="0" t="n">
        <v>1</v>
      </c>
      <c r="J454" s="0" t="s">
        <v>471</v>
      </c>
      <c r="K454" s="0" t="n">
        <v>1</v>
      </c>
      <c r="L454" s="0" t="s">
        <v>471</v>
      </c>
      <c r="N454" s="0" t="n">
        <v>12488</v>
      </c>
    </row>
    <row r="455" customFormat="false" ht="12.8" hidden="false" customHeight="false" outlineLevel="0" collapsed="false">
      <c r="B455" s="0" t="n">
        <v>210020</v>
      </c>
      <c r="C455" s="0" t="n">
        <v>2</v>
      </c>
      <c r="D455" s="0" t="n">
        <v>21</v>
      </c>
      <c r="E455" s="2" t="n">
        <v>-2.39574</v>
      </c>
      <c r="F455" s="2" t="n">
        <v>-44.4062</v>
      </c>
      <c r="G455" s="3" t="n">
        <f aca="false">($G$5572/$N$5572)*N455</f>
        <v>23817.5715532114</v>
      </c>
      <c r="H455" s="0" t="n">
        <v>0</v>
      </c>
      <c r="J455" s="0" t="s">
        <v>472</v>
      </c>
      <c r="K455" s="0" t="n">
        <v>0</v>
      </c>
      <c r="L455" s="0" t="s">
        <v>472</v>
      </c>
      <c r="N455" s="0" t="n">
        <v>22083</v>
      </c>
    </row>
    <row r="456" customFormat="false" ht="12.8" hidden="false" customHeight="false" outlineLevel="0" collapsed="false">
      <c r="B456" s="0" t="n">
        <v>210030</v>
      </c>
      <c r="C456" s="0" t="n">
        <v>2</v>
      </c>
      <c r="D456" s="0" t="n">
        <v>21</v>
      </c>
      <c r="E456" s="2" t="n">
        <v>-4.62621</v>
      </c>
      <c r="F456" s="2" t="n">
        <v>-43.4689</v>
      </c>
      <c r="G456" s="3" t="n">
        <f aca="false">($G$5572/$N$5572)*N456</f>
        <v>28367.9648142266</v>
      </c>
      <c r="H456" s="0" t="n">
        <v>0</v>
      </c>
      <c r="J456" s="0" t="s">
        <v>473</v>
      </c>
      <c r="K456" s="0" t="n">
        <v>0</v>
      </c>
      <c r="L456" s="0" t="s">
        <v>473</v>
      </c>
      <c r="N456" s="0" t="n">
        <v>26302</v>
      </c>
    </row>
    <row r="457" customFormat="false" ht="12.8" hidden="false" customHeight="false" outlineLevel="0" collapsed="false">
      <c r="B457" s="0" t="n">
        <v>210040</v>
      </c>
      <c r="C457" s="0" t="n">
        <v>2</v>
      </c>
      <c r="D457" s="0" t="n">
        <v>21</v>
      </c>
      <c r="E457" s="2" t="n">
        <v>-4.16598</v>
      </c>
      <c r="F457" s="2" t="n">
        <v>-45.4706</v>
      </c>
      <c r="G457" s="3" t="n">
        <f aca="false">($G$5572/$N$5572)*N457</f>
        <v>8699.56673224668</v>
      </c>
      <c r="H457" s="0" t="n">
        <v>1</v>
      </c>
      <c r="J457" s="0" t="s">
        <v>474</v>
      </c>
      <c r="K457" s="0" t="n">
        <v>1</v>
      </c>
      <c r="L457" s="0" t="s">
        <v>474</v>
      </c>
      <c r="N457" s="0" t="n">
        <v>8066</v>
      </c>
    </row>
    <row r="458" customFormat="false" ht="12.8" hidden="false" customHeight="false" outlineLevel="0" collapsed="false">
      <c r="B458" s="0" t="n">
        <v>210043</v>
      </c>
      <c r="C458" s="0" t="n">
        <v>2</v>
      </c>
      <c r="D458" s="0" t="n">
        <v>21</v>
      </c>
      <c r="E458" s="2" t="n">
        <v>-4.213</v>
      </c>
      <c r="F458" s="2" t="n">
        <v>-44.446</v>
      </c>
      <c r="G458" s="3" t="n">
        <f aca="false">($G$5572/$N$5572)*N458</f>
        <v>28947.1449946403</v>
      </c>
      <c r="H458" s="0" t="n">
        <v>0</v>
      </c>
      <c r="J458" s="0" t="s">
        <v>475</v>
      </c>
      <c r="K458" s="0" t="n">
        <v>0</v>
      </c>
      <c r="L458" s="0" t="s">
        <v>475</v>
      </c>
      <c r="N458" s="0" t="n">
        <v>26839</v>
      </c>
    </row>
    <row r="459" customFormat="false" ht="12.8" hidden="false" customHeight="false" outlineLevel="0" collapsed="false">
      <c r="B459" s="0" t="n">
        <v>210047</v>
      </c>
      <c r="C459" s="0" t="n">
        <v>2</v>
      </c>
      <c r="D459" s="0" t="n">
        <v>21</v>
      </c>
      <c r="E459" s="2" t="n">
        <v>-3.66689</v>
      </c>
      <c r="F459" s="2" t="n">
        <v>-45.8421</v>
      </c>
      <c r="G459" s="3" t="n">
        <f aca="false">($G$5572/$N$5572)*N459</f>
        <v>34399.204234847</v>
      </c>
      <c r="H459" s="0" t="n">
        <v>0</v>
      </c>
      <c r="J459" s="0" t="s">
        <v>476</v>
      </c>
      <c r="K459" s="0" t="n">
        <v>0</v>
      </c>
      <c r="L459" s="0" t="s">
        <v>476</v>
      </c>
      <c r="N459" s="0" t="n">
        <v>31894</v>
      </c>
    </row>
    <row r="460" customFormat="false" ht="12.8" hidden="false" customHeight="false" outlineLevel="0" collapsed="false">
      <c r="B460" s="0" t="n">
        <v>210050</v>
      </c>
      <c r="C460" s="0" t="n">
        <v>2</v>
      </c>
      <c r="D460" s="0" t="n">
        <v>21</v>
      </c>
      <c r="E460" s="2" t="n">
        <v>-9.10273</v>
      </c>
      <c r="F460" s="2" t="n">
        <v>-45.9303</v>
      </c>
      <c r="G460" s="3" t="n">
        <f aca="false">($G$5572/$N$5572)*N460</f>
        <v>12045.2220760886</v>
      </c>
      <c r="H460" s="0" t="n">
        <v>0</v>
      </c>
      <c r="J460" s="0" t="s">
        <v>477</v>
      </c>
      <c r="K460" s="0" t="n">
        <v>0</v>
      </c>
      <c r="L460" s="0" t="s">
        <v>477</v>
      </c>
      <c r="N460" s="0" t="n">
        <v>11168</v>
      </c>
    </row>
    <row r="461" customFormat="false" ht="12.8" hidden="false" customHeight="false" outlineLevel="0" collapsed="false">
      <c r="B461" s="0" t="n">
        <v>210055</v>
      </c>
      <c r="C461" s="0" t="n">
        <v>2</v>
      </c>
      <c r="D461" s="0" t="n">
        <v>21</v>
      </c>
      <c r="E461" s="2" t="n">
        <v>-1.67524</v>
      </c>
      <c r="F461" s="2" t="n">
        <v>-46.0024</v>
      </c>
      <c r="G461" s="3" t="n">
        <f aca="false">($G$5572/$N$5572)*N461</f>
        <v>7461.39383259144</v>
      </c>
      <c r="H461" s="0" t="n">
        <v>0</v>
      </c>
      <c r="J461" s="0" t="s">
        <v>478</v>
      </c>
      <c r="K461" s="0" t="n">
        <v>0</v>
      </c>
      <c r="L461" s="0" t="s">
        <v>478</v>
      </c>
      <c r="N461" s="0" t="n">
        <v>6918</v>
      </c>
    </row>
    <row r="462" customFormat="false" ht="12.8" hidden="false" customHeight="false" outlineLevel="0" collapsed="false">
      <c r="B462" s="0" t="n">
        <v>210060</v>
      </c>
      <c r="C462" s="0" t="n">
        <v>2</v>
      </c>
      <c r="D462" s="0" t="n">
        <v>21</v>
      </c>
      <c r="E462" s="2" t="n">
        <v>-5.56913</v>
      </c>
      <c r="F462" s="2" t="n">
        <v>-46.7473</v>
      </c>
      <c r="G462" s="3" t="n">
        <f aca="false">($G$5572/$N$5572)*N462</f>
        <v>44367.1432057649</v>
      </c>
      <c r="H462" s="0" t="n">
        <v>0</v>
      </c>
      <c r="J462" s="0" t="s">
        <v>479</v>
      </c>
      <c r="K462" s="0" t="n">
        <v>0</v>
      </c>
      <c r="L462" s="0" t="s">
        <v>479</v>
      </c>
      <c r="N462" s="0" t="n">
        <v>41136</v>
      </c>
    </row>
    <row r="463" customFormat="false" ht="12.8" hidden="false" customHeight="false" outlineLevel="0" collapsed="false">
      <c r="B463" s="0" t="n">
        <v>210070</v>
      </c>
      <c r="C463" s="0" t="n">
        <v>2</v>
      </c>
      <c r="D463" s="0" t="n">
        <v>21</v>
      </c>
      <c r="E463" s="2" t="n">
        <v>-3.26269</v>
      </c>
      <c r="F463" s="2" t="n">
        <v>-44.6126</v>
      </c>
      <c r="G463" s="3" t="n">
        <f aca="false">($G$5572/$N$5572)*N463</f>
        <v>28704.4717346904</v>
      </c>
      <c r="H463" s="0" t="n">
        <v>0</v>
      </c>
      <c r="J463" s="0" t="s">
        <v>480</v>
      </c>
      <c r="K463" s="0" t="n">
        <v>0</v>
      </c>
      <c r="L463" s="0" t="s">
        <v>480</v>
      </c>
      <c r="N463" s="0" t="n">
        <v>26614</v>
      </c>
    </row>
    <row r="464" customFormat="false" ht="12.8" hidden="false" customHeight="false" outlineLevel="0" collapsed="false">
      <c r="B464" s="0" t="n">
        <v>210080</v>
      </c>
      <c r="C464" s="0" t="n">
        <v>2</v>
      </c>
      <c r="D464" s="0" t="n">
        <v>21</v>
      </c>
      <c r="E464" s="2" t="n">
        <v>-3.67577</v>
      </c>
      <c r="F464" s="2" t="n">
        <v>-43.1014</v>
      </c>
      <c r="G464" s="3" t="n">
        <f aca="false">($G$5572/$N$5572)*N464</f>
        <v>16788.6753972417</v>
      </c>
      <c r="H464" s="0" t="n">
        <v>0</v>
      </c>
      <c r="J464" s="0" t="s">
        <v>481</v>
      </c>
      <c r="K464" s="0" t="n">
        <v>0</v>
      </c>
      <c r="L464" s="0" t="s">
        <v>481</v>
      </c>
      <c r="N464" s="0" t="n">
        <v>15566</v>
      </c>
    </row>
    <row r="465" customFormat="false" ht="12.8" hidden="false" customHeight="false" outlineLevel="0" collapsed="false">
      <c r="B465" s="0" t="n">
        <v>210083</v>
      </c>
      <c r="C465" s="0" t="n">
        <v>2</v>
      </c>
      <c r="D465" s="0" t="n">
        <v>21</v>
      </c>
      <c r="E465" s="2" t="n">
        <v>-1.45862</v>
      </c>
      <c r="F465" s="2" t="n">
        <v>-45.0864</v>
      </c>
      <c r="G465" s="3" t="n">
        <f aca="false">($G$5572/$N$5572)*N465</f>
        <v>18403.2614867747</v>
      </c>
      <c r="H465" s="0" t="n">
        <v>1</v>
      </c>
      <c r="J465" s="0" t="s">
        <v>482</v>
      </c>
      <c r="K465" s="0" t="n">
        <v>1</v>
      </c>
      <c r="L465" s="0" t="s">
        <v>482</v>
      </c>
      <c r="N465" s="0" t="n">
        <v>17063</v>
      </c>
    </row>
    <row r="466" customFormat="false" ht="12.8" hidden="false" customHeight="false" outlineLevel="0" collapsed="false">
      <c r="B466" s="0" t="n">
        <v>210087</v>
      </c>
      <c r="C466" s="0" t="n">
        <v>2</v>
      </c>
      <c r="D466" s="0" t="n">
        <v>21</v>
      </c>
      <c r="E466" s="2" t="n">
        <v>-2.94644</v>
      </c>
      <c r="F466" s="2" t="n">
        <v>-45.6589</v>
      </c>
      <c r="G466" s="3" t="n">
        <f aca="false">($G$5572/$N$5572)*N466</f>
        <v>16498.5460331239</v>
      </c>
      <c r="H466" s="0" t="n">
        <v>0</v>
      </c>
      <c r="J466" s="0" t="s">
        <v>344</v>
      </c>
      <c r="K466" s="0" t="n">
        <v>0</v>
      </c>
      <c r="L466" s="0" t="s">
        <v>344</v>
      </c>
      <c r="N466" s="0" t="n">
        <v>15297</v>
      </c>
    </row>
    <row r="467" customFormat="false" ht="12.8" hidden="false" customHeight="false" outlineLevel="0" collapsed="false">
      <c r="B467" s="0" t="n">
        <v>210090</v>
      </c>
      <c r="C467" s="0" t="n">
        <v>2</v>
      </c>
      <c r="D467" s="0" t="n">
        <v>21</v>
      </c>
      <c r="E467" s="2" t="n">
        <v>-2.89091</v>
      </c>
      <c r="F467" s="2" t="n">
        <v>-41.905</v>
      </c>
      <c r="G467" s="3" t="n">
        <f aca="false">($G$5572/$N$5572)*N467</f>
        <v>49724.2902376356</v>
      </c>
      <c r="H467" s="0" t="n">
        <v>0</v>
      </c>
      <c r="J467" s="0" t="s">
        <v>483</v>
      </c>
      <c r="K467" s="0" t="n">
        <v>0</v>
      </c>
      <c r="L467" s="0" t="s">
        <v>483</v>
      </c>
      <c r="N467" s="0" t="n">
        <v>46103</v>
      </c>
    </row>
    <row r="468" customFormat="false" ht="12.8" hidden="false" customHeight="false" outlineLevel="0" collapsed="false">
      <c r="B468" s="0" t="n">
        <v>210095</v>
      </c>
      <c r="C468" s="0" t="n">
        <v>2</v>
      </c>
      <c r="D468" s="0" t="n">
        <v>21</v>
      </c>
      <c r="E468" s="2" t="n">
        <v>-4.88347</v>
      </c>
      <c r="F468" s="2" t="n">
        <v>-46.0032</v>
      </c>
      <c r="G468" s="3" t="n">
        <f aca="false">($G$5572/$N$5572)*N468</f>
        <v>35200.5652665925</v>
      </c>
      <c r="H468" s="0" t="n">
        <v>0</v>
      </c>
      <c r="J468" s="0" t="s">
        <v>484</v>
      </c>
      <c r="K468" s="0" t="n">
        <v>0</v>
      </c>
      <c r="L468" s="0" t="s">
        <v>484</v>
      </c>
      <c r="N468" s="0" t="n">
        <v>32637</v>
      </c>
    </row>
    <row r="469" customFormat="false" ht="12.8" hidden="false" customHeight="false" outlineLevel="0" collapsed="false">
      <c r="B469" s="0" t="n">
        <v>210100</v>
      </c>
      <c r="C469" s="0" t="n">
        <v>2</v>
      </c>
      <c r="D469" s="0" t="n">
        <v>21</v>
      </c>
      <c r="E469" s="2" t="n">
        <v>-3.45214</v>
      </c>
      <c r="F469" s="2" t="n">
        <v>-44.7665</v>
      </c>
      <c r="G469" s="3" t="n">
        <f aca="false">($G$5572/$N$5572)*N469</f>
        <v>32101.8973739884</v>
      </c>
      <c r="H469" s="0" t="n">
        <v>0</v>
      </c>
      <c r="J469" s="0" t="s">
        <v>485</v>
      </c>
      <c r="K469" s="0" t="n">
        <v>0</v>
      </c>
      <c r="L469" s="0" t="s">
        <v>485</v>
      </c>
      <c r="N469" s="0" t="n">
        <v>29764</v>
      </c>
    </row>
    <row r="470" customFormat="false" ht="12.8" hidden="false" customHeight="false" outlineLevel="0" collapsed="false">
      <c r="B470" s="0" t="n">
        <v>210110</v>
      </c>
      <c r="C470" s="0" t="n">
        <v>2</v>
      </c>
      <c r="D470" s="0" t="n">
        <v>21</v>
      </c>
      <c r="E470" s="2" t="n">
        <v>-2.83939</v>
      </c>
      <c r="F470" s="2" t="n">
        <v>-44.062</v>
      </c>
      <c r="G470" s="3" t="n">
        <f aca="false">($G$5572/$N$5572)*N470</f>
        <v>13024.543498464</v>
      </c>
      <c r="H470" s="0" t="n">
        <v>0</v>
      </c>
      <c r="J470" s="0" t="s">
        <v>486</v>
      </c>
      <c r="K470" s="0" t="n">
        <v>0</v>
      </c>
      <c r="L470" s="0" t="s">
        <v>486</v>
      </c>
      <c r="N470" s="0" t="n">
        <v>12076</v>
      </c>
    </row>
    <row r="471" customFormat="false" ht="12.8" hidden="false" customHeight="false" outlineLevel="0" collapsed="false">
      <c r="B471" s="0" t="n">
        <v>210120</v>
      </c>
      <c r="C471" s="0" t="n">
        <v>2</v>
      </c>
      <c r="D471" s="0" t="n">
        <v>21</v>
      </c>
      <c r="E471" s="2" t="n">
        <v>-4.22447</v>
      </c>
      <c r="F471" s="2" t="n">
        <v>-44.7832</v>
      </c>
      <c r="G471" s="3" t="n">
        <f aca="false">($G$5572/$N$5572)*N471</f>
        <v>112851.694259257</v>
      </c>
      <c r="H471" s="0" t="n">
        <v>0</v>
      </c>
      <c r="J471" s="0" t="s">
        <v>487</v>
      </c>
      <c r="K471" s="0" t="n">
        <v>0</v>
      </c>
      <c r="L471" s="0" t="s">
        <v>487</v>
      </c>
      <c r="N471" s="0" t="n">
        <v>104633</v>
      </c>
    </row>
    <row r="472" customFormat="false" ht="12.8" hidden="false" customHeight="false" outlineLevel="0" collapsed="false">
      <c r="B472" s="0" t="n">
        <v>210125</v>
      </c>
      <c r="C472" s="0" t="n">
        <v>2</v>
      </c>
      <c r="D472" s="0" t="n">
        <v>21</v>
      </c>
      <c r="E472" s="2" t="n">
        <v>-2.96452</v>
      </c>
      <c r="F472" s="2" t="n">
        <v>-44.3164</v>
      </c>
      <c r="G472" s="3" t="n">
        <f aca="false">($G$5572/$N$5572)*N472</f>
        <v>18178.9235397989</v>
      </c>
      <c r="H472" s="0" t="n">
        <v>0</v>
      </c>
      <c r="J472" s="0" t="s">
        <v>488</v>
      </c>
      <c r="K472" s="0" t="n">
        <v>0</v>
      </c>
      <c r="L472" s="0" t="s">
        <v>488</v>
      </c>
      <c r="N472" s="0" t="n">
        <v>16855</v>
      </c>
    </row>
    <row r="473" customFormat="false" ht="12.8" hidden="false" customHeight="false" outlineLevel="0" collapsed="false">
      <c r="B473" s="0" t="n">
        <v>210130</v>
      </c>
      <c r="C473" s="0" t="n">
        <v>2</v>
      </c>
      <c r="D473" s="0" t="n">
        <v>21</v>
      </c>
      <c r="E473" s="2" t="n">
        <v>-1.6965</v>
      </c>
      <c r="F473" s="2" t="n">
        <v>-45.1328</v>
      </c>
      <c r="G473" s="3" t="n">
        <f aca="false">($G$5572/$N$5572)*N473</f>
        <v>19961.7630895638</v>
      </c>
      <c r="H473" s="0" t="n">
        <v>0</v>
      </c>
      <c r="J473" s="0" t="s">
        <v>489</v>
      </c>
      <c r="K473" s="0" t="n">
        <v>0</v>
      </c>
      <c r="L473" s="0" t="s">
        <v>489</v>
      </c>
      <c r="N473" s="0" t="n">
        <v>18508</v>
      </c>
    </row>
    <row r="474" customFormat="false" ht="12.8" hidden="false" customHeight="false" outlineLevel="0" collapsed="false">
      <c r="B474" s="0" t="n">
        <v>210135</v>
      </c>
      <c r="C474" s="0" t="n">
        <v>2</v>
      </c>
      <c r="D474" s="0" t="n">
        <v>21</v>
      </c>
      <c r="E474" s="2" t="n">
        <v>-2.71</v>
      </c>
      <c r="F474" s="2" t="n">
        <v>-44.7329</v>
      </c>
      <c r="G474" s="3" t="n">
        <f aca="false">($G$5572/$N$5572)*N474</f>
        <v>6058.20311617029</v>
      </c>
      <c r="H474" s="0" t="n">
        <v>1</v>
      </c>
      <c r="J474" s="0" t="s">
        <v>490</v>
      </c>
      <c r="K474" s="0" t="n">
        <v>1</v>
      </c>
      <c r="L474" s="0" t="s">
        <v>490</v>
      </c>
      <c r="N474" s="0" t="n">
        <v>5617</v>
      </c>
    </row>
    <row r="475" customFormat="false" ht="12.8" hidden="false" customHeight="false" outlineLevel="0" collapsed="false">
      <c r="B475" s="0" t="n">
        <v>210140</v>
      </c>
      <c r="C475" s="0" t="n">
        <v>2</v>
      </c>
      <c r="D475" s="0" t="n">
        <v>21</v>
      </c>
      <c r="E475" s="2" t="n">
        <v>-7.53214</v>
      </c>
      <c r="F475" s="2" t="n">
        <v>-46.0372</v>
      </c>
      <c r="G475" s="3" t="n">
        <f aca="false">($G$5572/$N$5572)*N475</f>
        <v>101195.82794691</v>
      </c>
      <c r="H475" s="0" t="n">
        <v>0</v>
      </c>
      <c r="J475" s="0" t="s">
        <v>491</v>
      </c>
      <c r="K475" s="0" t="n">
        <v>0</v>
      </c>
      <c r="L475" s="0" t="s">
        <v>491</v>
      </c>
      <c r="N475" s="0" t="n">
        <v>93826</v>
      </c>
    </row>
    <row r="476" customFormat="false" ht="12.8" hidden="false" customHeight="false" outlineLevel="0" collapsed="false">
      <c r="B476" s="0" t="n">
        <v>210150</v>
      </c>
      <c r="C476" s="0" t="n">
        <v>2</v>
      </c>
      <c r="D476" s="0" t="n">
        <v>21</v>
      </c>
      <c r="E476" s="2" t="n">
        <v>-6.74463</v>
      </c>
      <c r="F476" s="2" t="n">
        <v>-43.0261</v>
      </c>
      <c r="G476" s="3" t="n">
        <f aca="false">($G$5572/$N$5572)*N476</f>
        <v>20183.9439408957</v>
      </c>
      <c r="H476" s="0" t="n">
        <v>0</v>
      </c>
      <c r="J476" s="0" t="s">
        <v>492</v>
      </c>
      <c r="K476" s="0" t="n">
        <v>0</v>
      </c>
      <c r="L476" s="0" t="s">
        <v>492</v>
      </c>
      <c r="N476" s="0" t="n">
        <v>18714</v>
      </c>
    </row>
    <row r="477" customFormat="false" ht="12.8" hidden="false" customHeight="false" outlineLevel="0" collapsed="false">
      <c r="B477" s="0" t="n">
        <v>210160</v>
      </c>
      <c r="C477" s="0" t="n">
        <v>2</v>
      </c>
      <c r="D477" s="0" t="n">
        <v>21</v>
      </c>
      <c r="E477" s="2" t="n">
        <v>-5.49682</v>
      </c>
      <c r="F477" s="2" t="n">
        <v>-45.2485</v>
      </c>
      <c r="G477" s="3" t="n">
        <f aca="false">($G$5572/$N$5572)*N477</f>
        <v>94690.0274846101</v>
      </c>
      <c r="H477" s="0" t="n">
        <v>0</v>
      </c>
      <c r="J477" s="0" t="s">
        <v>493</v>
      </c>
      <c r="K477" s="0" t="n">
        <v>0</v>
      </c>
      <c r="L477" s="0" t="s">
        <v>493</v>
      </c>
      <c r="N477" s="0" t="n">
        <v>87794</v>
      </c>
    </row>
    <row r="478" customFormat="false" ht="12.8" hidden="false" customHeight="false" outlineLevel="0" collapsed="false">
      <c r="B478" s="0" t="n">
        <v>210170</v>
      </c>
      <c r="C478" s="0" t="n">
        <v>2</v>
      </c>
      <c r="D478" s="0" t="n">
        <v>21</v>
      </c>
      <c r="E478" s="2" t="n">
        <v>-2.75863</v>
      </c>
      <c r="F478" s="2" t="n">
        <v>-42.8232</v>
      </c>
      <c r="G478" s="3" t="n">
        <f aca="false">($G$5572/$N$5572)*N478</f>
        <v>66684.4547385752</v>
      </c>
      <c r="H478" s="0" t="n">
        <v>0</v>
      </c>
      <c r="J478" s="0" t="s">
        <v>494</v>
      </c>
      <c r="K478" s="0" t="n">
        <v>0</v>
      </c>
      <c r="L478" s="0" t="s">
        <v>494</v>
      </c>
      <c r="N478" s="0" t="n">
        <v>61828</v>
      </c>
    </row>
    <row r="479" customFormat="false" ht="12.8" hidden="false" customHeight="false" outlineLevel="0" collapsed="false">
      <c r="B479" s="0" t="n">
        <v>210173</v>
      </c>
      <c r="C479" s="0" t="n">
        <v>2</v>
      </c>
      <c r="D479" s="0" t="n">
        <v>21</v>
      </c>
      <c r="E479" s="2" t="n">
        <v>-3.15485</v>
      </c>
      <c r="F479" s="2" t="n">
        <v>-43.5122</v>
      </c>
      <c r="G479" s="3" t="n">
        <f aca="false">($G$5572/$N$5572)*N479</f>
        <v>7990.96081319311</v>
      </c>
      <c r="H479" s="0" t="n">
        <v>1</v>
      </c>
      <c r="J479" s="0" t="s">
        <v>495</v>
      </c>
      <c r="K479" s="0" t="n">
        <v>1</v>
      </c>
      <c r="L479" s="0" t="s">
        <v>495</v>
      </c>
      <c r="N479" s="0" t="n">
        <v>7409</v>
      </c>
    </row>
    <row r="480" customFormat="false" ht="12.8" hidden="false" customHeight="false" outlineLevel="0" collapsed="false">
      <c r="B480" s="0" t="n">
        <v>210177</v>
      </c>
      <c r="C480" s="0" t="n">
        <v>2</v>
      </c>
      <c r="D480" s="0" t="n">
        <v>21</v>
      </c>
      <c r="E480" s="2" t="n">
        <v>-3.72618</v>
      </c>
      <c r="F480" s="2" t="n">
        <v>-45.3075</v>
      </c>
      <c r="G480" s="3" t="n">
        <f aca="false">($G$5572/$N$5572)*N480</f>
        <v>12012.8656414287</v>
      </c>
      <c r="H480" s="0" t="n">
        <v>0</v>
      </c>
      <c r="J480" s="0" t="s">
        <v>496</v>
      </c>
      <c r="K480" s="0" t="n">
        <v>0</v>
      </c>
      <c r="L480" s="0" t="s">
        <v>496</v>
      </c>
      <c r="N480" s="0" t="n">
        <v>11138</v>
      </c>
    </row>
    <row r="481" customFormat="false" ht="12.8" hidden="false" customHeight="false" outlineLevel="0" collapsed="false">
      <c r="B481" s="0" t="n">
        <v>210180</v>
      </c>
      <c r="C481" s="0" t="n">
        <v>2</v>
      </c>
      <c r="D481" s="0" t="n">
        <v>21</v>
      </c>
      <c r="E481" s="2" t="n">
        <v>-7.21037</v>
      </c>
      <c r="F481" s="2" t="n">
        <v>-44.5577</v>
      </c>
      <c r="G481" s="3" t="n">
        <f aca="false">($G$5572/$N$5572)*N481</f>
        <v>6068.98859439029</v>
      </c>
      <c r="H481" s="0" t="n">
        <v>0</v>
      </c>
      <c r="J481" s="0" t="s">
        <v>497</v>
      </c>
      <c r="K481" s="0" t="n">
        <v>0</v>
      </c>
      <c r="L481" s="0" t="s">
        <v>497</v>
      </c>
      <c r="N481" s="0" t="n">
        <v>5627</v>
      </c>
    </row>
    <row r="482" customFormat="false" ht="12.8" hidden="false" customHeight="false" outlineLevel="0" collapsed="false">
      <c r="B482" s="0" t="n">
        <v>210190</v>
      </c>
      <c r="C482" s="0" t="n">
        <v>2</v>
      </c>
      <c r="D482" s="0" t="n">
        <v>21</v>
      </c>
      <c r="E482" s="2" t="n">
        <v>-2.44162</v>
      </c>
      <c r="F482" s="2" t="n">
        <v>-44.7842</v>
      </c>
      <c r="G482" s="3" t="n">
        <f aca="false">($G$5572/$N$5572)*N482</f>
        <v>22929.926695706</v>
      </c>
      <c r="H482" s="0" t="n">
        <v>0</v>
      </c>
      <c r="J482" s="0" t="s">
        <v>498</v>
      </c>
      <c r="K482" s="0" t="n">
        <v>0</v>
      </c>
      <c r="L482" s="0" t="s">
        <v>498</v>
      </c>
      <c r="N482" s="0" t="n">
        <v>21260</v>
      </c>
    </row>
    <row r="483" customFormat="false" ht="12.8" hidden="false" customHeight="false" outlineLevel="0" collapsed="false">
      <c r="B483" s="0" t="n">
        <v>210193</v>
      </c>
      <c r="C483" s="0" t="n">
        <v>2</v>
      </c>
      <c r="D483" s="0" t="n">
        <v>21</v>
      </c>
      <c r="E483" s="2" t="n">
        <v>-4.62666</v>
      </c>
      <c r="F483" s="2" t="n">
        <v>-44.7608</v>
      </c>
      <c r="G483" s="3" t="n">
        <f aca="false">($G$5572/$N$5572)*N483</f>
        <v>6483.15095803803</v>
      </c>
      <c r="H483" s="0" t="n">
        <v>0</v>
      </c>
      <c r="J483" s="0" t="s">
        <v>499</v>
      </c>
      <c r="K483" s="0" t="n">
        <v>0</v>
      </c>
      <c r="L483" s="0" t="s">
        <v>499</v>
      </c>
      <c r="N483" s="0" t="n">
        <v>6011</v>
      </c>
    </row>
    <row r="484" customFormat="false" ht="12.8" hidden="false" customHeight="false" outlineLevel="0" collapsed="false">
      <c r="B484" s="0" t="n">
        <v>210197</v>
      </c>
      <c r="C484" s="0" t="n">
        <v>2</v>
      </c>
      <c r="D484" s="0" t="n">
        <v>21</v>
      </c>
      <c r="E484" s="2" t="n">
        <v>-1.77614</v>
      </c>
      <c r="F484" s="2" t="n">
        <v>-46.3002</v>
      </c>
      <c r="G484" s="3" t="n">
        <f aca="false">($G$5572/$N$5572)*N484</f>
        <v>9877.34095386996</v>
      </c>
      <c r="H484" s="0" t="n">
        <v>0</v>
      </c>
      <c r="J484" s="0" t="s">
        <v>500</v>
      </c>
      <c r="K484" s="0" t="n">
        <v>0</v>
      </c>
      <c r="L484" s="0" t="s">
        <v>500</v>
      </c>
      <c r="N484" s="0" t="n">
        <v>9158</v>
      </c>
    </row>
    <row r="485" customFormat="false" ht="12.8" hidden="false" customHeight="false" outlineLevel="0" collapsed="false">
      <c r="B485" s="0" t="n">
        <v>210200</v>
      </c>
      <c r="C485" s="0" t="n">
        <v>2</v>
      </c>
      <c r="D485" s="0" t="n">
        <v>21</v>
      </c>
      <c r="E485" s="2" t="n">
        <v>-3.54129</v>
      </c>
      <c r="F485" s="2" t="n">
        <v>-45.606</v>
      </c>
      <c r="G485" s="3" t="n">
        <f aca="false">($G$5572/$N$5572)*N485</f>
        <v>44689.6290045427</v>
      </c>
      <c r="H485" s="0" t="n">
        <v>0</v>
      </c>
      <c r="J485" s="0" t="s">
        <v>501</v>
      </c>
      <c r="K485" s="0" t="n">
        <v>0</v>
      </c>
      <c r="L485" s="0" t="s">
        <v>501</v>
      </c>
      <c r="N485" s="0" t="n">
        <v>41435</v>
      </c>
    </row>
    <row r="486" customFormat="false" ht="12.8" hidden="false" customHeight="false" outlineLevel="0" collapsed="false">
      <c r="B486" s="0" t="n">
        <v>210203</v>
      </c>
      <c r="C486" s="0" t="n">
        <v>2</v>
      </c>
      <c r="D486" s="0" t="n">
        <v>21</v>
      </c>
      <c r="E486" s="2" t="n">
        <v>-4.47638</v>
      </c>
      <c r="F486" s="2" t="n">
        <v>-46.8641</v>
      </c>
      <c r="G486" s="3" t="n">
        <f aca="false">($G$5572/$N$5572)*N486</f>
        <v>36108.7025327159</v>
      </c>
      <c r="H486" s="0" t="n">
        <v>0</v>
      </c>
      <c r="J486" s="0" t="s">
        <v>502</v>
      </c>
      <c r="K486" s="0" t="n">
        <v>0</v>
      </c>
      <c r="L486" s="0" t="s">
        <v>502</v>
      </c>
      <c r="N486" s="0" t="n">
        <v>33479</v>
      </c>
    </row>
    <row r="487" customFormat="false" ht="12.8" hidden="false" customHeight="false" outlineLevel="0" collapsed="false">
      <c r="B487" s="0" t="n">
        <v>210207</v>
      </c>
      <c r="C487" s="0" t="n">
        <v>2</v>
      </c>
      <c r="D487" s="0" t="n">
        <v>21</v>
      </c>
      <c r="E487" s="2" t="n">
        <v>-4.37311</v>
      </c>
      <c r="F487" s="2" t="n">
        <v>-45.0326</v>
      </c>
      <c r="G487" s="3" t="n">
        <f aca="false">($G$5572/$N$5572)*N487</f>
        <v>17416.3902296453</v>
      </c>
      <c r="H487" s="0" t="n">
        <v>1</v>
      </c>
      <c r="J487" s="0" t="s">
        <v>503</v>
      </c>
      <c r="K487" s="0" t="n">
        <v>1</v>
      </c>
      <c r="L487" s="0" t="s">
        <v>503</v>
      </c>
      <c r="N487" s="0" t="n">
        <v>16148</v>
      </c>
    </row>
    <row r="488" customFormat="false" ht="12.8" hidden="false" customHeight="false" outlineLevel="0" collapsed="false">
      <c r="B488" s="0" t="n">
        <v>210210</v>
      </c>
      <c r="C488" s="0" t="n">
        <v>2</v>
      </c>
      <c r="D488" s="0" t="n">
        <v>21</v>
      </c>
      <c r="E488" s="2" t="n">
        <v>-3.67796</v>
      </c>
      <c r="F488" s="2" t="n">
        <v>-42.7527</v>
      </c>
      <c r="G488" s="3" t="n">
        <f aca="false">($G$5572/$N$5572)*N488</f>
        <v>38977.6397392342</v>
      </c>
      <c r="H488" s="0" t="n">
        <v>0</v>
      </c>
      <c r="J488" s="0" t="s">
        <v>504</v>
      </c>
      <c r="K488" s="0" t="n">
        <v>0</v>
      </c>
      <c r="L488" s="0" t="s">
        <v>504</v>
      </c>
      <c r="N488" s="0" t="n">
        <v>36139</v>
      </c>
    </row>
    <row r="489" customFormat="false" ht="12.8" hidden="false" customHeight="false" outlineLevel="0" collapsed="false">
      <c r="B489" s="0" t="n">
        <v>210215</v>
      </c>
      <c r="C489" s="0" t="n">
        <v>2</v>
      </c>
      <c r="D489" s="0" t="n">
        <v>21</v>
      </c>
      <c r="E489" s="2" t="n">
        <v>-4.334</v>
      </c>
      <c r="F489" s="2" t="n">
        <v>-45.581</v>
      </c>
      <c r="G489" s="3" t="n">
        <f aca="false">($G$5572/$N$5572)*N489</f>
        <v>10102.7574486678</v>
      </c>
      <c r="H489" s="0" t="n">
        <v>1</v>
      </c>
      <c r="J489" s="0" t="s">
        <v>505</v>
      </c>
      <c r="K489" s="0" t="n">
        <v>1</v>
      </c>
      <c r="L489" s="0" t="s">
        <v>505</v>
      </c>
      <c r="N489" s="0" t="n">
        <v>9367</v>
      </c>
    </row>
    <row r="490" customFormat="false" ht="12.8" hidden="false" customHeight="false" outlineLevel="0" collapsed="false">
      <c r="B490" s="0" t="n">
        <v>210220</v>
      </c>
      <c r="C490" s="0" t="n">
        <v>2</v>
      </c>
      <c r="D490" s="0" t="n">
        <v>21</v>
      </c>
      <c r="E490" s="2" t="n">
        <v>-3.94169</v>
      </c>
      <c r="F490" s="2" t="n">
        <v>-42.9179</v>
      </c>
      <c r="G490" s="3" t="n">
        <f aca="false">($G$5572/$N$5572)*N490</f>
        <v>30800.0901528352</v>
      </c>
      <c r="H490" s="0" t="n">
        <v>0</v>
      </c>
      <c r="J490" s="0" t="s">
        <v>506</v>
      </c>
      <c r="K490" s="0" t="n">
        <v>0</v>
      </c>
      <c r="L490" s="0" t="s">
        <v>506</v>
      </c>
      <c r="N490" s="0" t="n">
        <v>28557</v>
      </c>
    </row>
    <row r="491" customFormat="false" ht="12.8" hidden="false" customHeight="false" outlineLevel="0" collapsed="false">
      <c r="B491" s="0" t="n">
        <v>210230</v>
      </c>
      <c r="C491" s="0" t="n">
        <v>2</v>
      </c>
      <c r="D491" s="0" t="n">
        <v>21</v>
      </c>
      <c r="E491" s="2" t="n">
        <v>-5.83239</v>
      </c>
      <c r="F491" s="2" t="n">
        <v>-43.8353</v>
      </c>
      <c r="G491" s="3" t="n">
        <f aca="false">($G$5572/$N$5572)*N491</f>
        <v>25698.5589547783</v>
      </c>
      <c r="H491" s="0" t="n">
        <v>0</v>
      </c>
      <c r="J491" s="0" t="s">
        <v>507</v>
      </c>
      <c r="K491" s="0" t="n">
        <v>0</v>
      </c>
      <c r="L491" s="0" t="s">
        <v>507</v>
      </c>
      <c r="N491" s="0" t="n">
        <v>23827</v>
      </c>
    </row>
    <row r="492" customFormat="false" ht="12.8" hidden="false" customHeight="false" outlineLevel="0" collapsed="false">
      <c r="B492" s="0" t="n">
        <v>210232</v>
      </c>
      <c r="C492" s="0" t="n">
        <v>2</v>
      </c>
      <c r="D492" s="0" t="n">
        <v>21</v>
      </c>
      <c r="E492" s="2" t="n">
        <v>-4.32375</v>
      </c>
      <c r="F492" s="2" t="n">
        <v>-46.4409</v>
      </c>
      <c r="G492" s="3" t="n">
        <f aca="false">($G$5572/$N$5572)*N492</f>
        <v>77356.6854372587</v>
      </c>
      <c r="H492" s="0" t="n">
        <v>0</v>
      </c>
      <c r="J492" s="0" t="s">
        <v>508</v>
      </c>
      <c r="K492" s="0" t="n">
        <v>0</v>
      </c>
      <c r="L492" s="0" t="s">
        <v>508</v>
      </c>
      <c r="N492" s="0" t="n">
        <v>71723</v>
      </c>
    </row>
    <row r="493" customFormat="false" ht="12.8" hidden="false" customHeight="false" outlineLevel="0" collapsed="false">
      <c r="B493" s="0" t="n">
        <v>210235</v>
      </c>
      <c r="C493" s="0" t="n">
        <v>2</v>
      </c>
      <c r="D493" s="0" t="n">
        <v>21</v>
      </c>
      <c r="E493" s="2" t="n">
        <v>-5.59823</v>
      </c>
      <c r="F493" s="2" t="n">
        <v>-47.0131</v>
      </c>
      <c r="G493" s="3" t="n">
        <f aca="false">($G$5572/$N$5572)*N493</f>
        <v>16602.0866240358</v>
      </c>
      <c r="H493" s="0" t="n">
        <v>1</v>
      </c>
      <c r="J493" s="0" t="s">
        <v>509</v>
      </c>
      <c r="K493" s="0" t="n">
        <v>1</v>
      </c>
      <c r="L493" s="0" t="s">
        <v>509</v>
      </c>
      <c r="N493" s="0" t="n">
        <v>15393</v>
      </c>
    </row>
    <row r="494" customFormat="false" ht="12.8" hidden="false" customHeight="false" outlineLevel="0" collapsed="false">
      <c r="B494" s="0" t="n">
        <v>210237</v>
      </c>
      <c r="C494" s="0" t="n">
        <v>2</v>
      </c>
      <c r="D494" s="0" t="n">
        <v>21</v>
      </c>
      <c r="E494" s="2" t="n">
        <v>-2.93074</v>
      </c>
      <c r="F494" s="2" t="n">
        <v>-44.0528</v>
      </c>
      <c r="G494" s="3" t="n">
        <f aca="false">($G$5572/$N$5572)*N494</f>
        <v>10118.9356659978</v>
      </c>
      <c r="H494" s="0" t="n">
        <v>1</v>
      </c>
      <c r="J494" s="0" t="s">
        <v>510</v>
      </c>
      <c r="K494" s="0" t="n">
        <v>1</v>
      </c>
      <c r="L494" s="0" t="s">
        <v>510</v>
      </c>
      <c r="N494" s="0" t="n">
        <v>9382</v>
      </c>
    </row>
    <row r="495" customFormat="false" ht="12.8" hidden="false" customHeight="false" outlineLevel="0" collapsed="false">
      <c r="B495" s="0" t="n">
        <v>210240</v>
      </c>
      <c r="C495" s="0" t="n">
        <v>2</v>
      </c>
      <c r="D495" s="0" t="n">
        <v>21</v>
      </c>
      <c r="E495" s="2" t="n">
        <v>-2.87326</v>
      </c>
      <c r="F495" s="2" t="n">
        <v>-44.6741</v>
      </c>
      <c r="G495" s="3" t="n">
        <f aca="false">($G$5572/$N$5572)*N495</f>
        <v>12010.7085457847</v>
      </c>
      <c r="H495" s="0" t="n">
        <v>0</v>
      </c>
      <c r="J495" s="0" t="s">
        <v>511</v>
      </c>
      <c r="K495" s="0" t="n">
        <v>0</v>
      </c>
      <c r="L495" s="0" t="s">
        <v>511</v>
      </c>
      <c r="N495" s="0" t="n">
        <v>11136</v>
      </c>
    </row>
    <row r="496" customFormat="false" ht="12.8" hidden="false" customHeight="false" outlineLevel="0" collapsed="false">
      <c r="B496" s="0" t="n">
        <v>210250</v>
      </c>
      <c r="C496" s="0" t="n">
        <v>2</v>
      </c>
      <c r="D496" s="0" t="n">
        <v>21</v>
      </c>
      <c r="E496" s="2" t="n">
        <v>-3.32742</v>
      </c>
      <c r="F496" s="2" t="n">
        <v>-45.0145</v>
      </c>
      <c r="G496" s="3" t="n">
        <f aca="false">($G$5572/$N$5572)*N496</f>
        <v>20823.5227993413</v>
      </c>
      <c r="H496" s="0" t="n">
        <v>0</v>
      </c>
      <c r="J496" s="0" t="s">
        <v>512</v>
      </c>
      <c r="K496" s="0" t="n">
        <v>0</v>
      </c>
      <c r="L496" s="0" t="s">
        <v>512</v>
      </c>
      <c r="N496" s="0" t="n">
        <v>19307</v>
      </c>
    </row>
    <row r="497" customFormat="false" ht="12.8" hidden="false" customHeight="false" outlineLevel="0" collapsed="false">
      <c r="B497" s="0" t="n">
        <v>210255</v>
      </c>
      <c r="C497" s="0" t="n">
        <v>2</v>
      </c>
      <c r="D497" s="0" t="n">
        <v>21</v>
      </c>
      <c r="E497" s="2" t="n">
        <v>-6.17075</v>
      </c>
      <c r="F497" s="2" t="n">
        <v>-47.3625</v>
      </c>
      <c r="G497" s="3" t="n">
        <f aca="false">($G$5572/$N$5572)*N497</f>
        <v>15416.7625676586</v>
      </c>
      <c r="H497" s="0" t="n">
        <v>0</v>
      </c>
      <c r="J497" s="0" t="s">
        <v>513</v>
      </c>
      <c r="K497" s="0" t="n">
        <v>0</v>
      </c>
      <c r="L497" s="0" t="s">
        <v>513</v>
      </c>
      <c r="N497" s="0" t="n">
        <v>14294</v>
      </c>
    </row>
    <row r="498" customFormat="false" ht="12.8" hidden="false" customHeight="false" outlineLevel="0" collapsed="false">
      <c r="B498" s="0" t="n">
        <v>210260</v>
      </c>
      <c r="C498" s="0" t="n">
        <v>2</v>
      </c>
      <c r="D498" s="0" t="n">
        <v>21</v>
      </c>
      <c r="E498" s="2" t="n">
        <v>-1.43265</v>
      </c>
      <c r="F498" s="2" t="n">
        <v>-45.7161</v>
      </c>
      <c r="G498" s="3" t="n">
        <f aca="false">($G$5572/$N$5572)*N498</f>
        <v>21652.9260744588</v>
      </c>
      <c r="H498" s="0" t="n">
        <v>0</v>
      </c>
      <c r="J498" s="0" t="s">
        <v>514</v>
      </c>
      <c r="K498" s="0" t="n">
        <v>0</v>
      </c>
      <c r="L498" s="0" t="s">
        <v>514</v>
      </c>
      <c r="N498" s="0" t="n">
        <v>20076</v>
      </c>
    </row>
    <row r="499" customFormat="false" ht="12.8" hidden="false" customHeight="false" outlineLevel="0" collapsed="false">
      <c r="B499" s="0" t="n">
        <v>210270</v>
      </c>
      <c r="C499" s="0" t="n">
        <v>2</v>
      </c>
      <c r="D499" s="0" t="n">
        <v>21</v>
      </c>
      <c r="E499" s="2" t="n">
        <v>-3.63757</v>
      </c>
      <c r="F499" s="2" t="n">
        <v>-44.383</v>
      </c>
      <c r="G499" s="3" t="n">
        <f aca="false">($G$5572/$N$5572)*N499</f>
        <v>23589.9979627696</v>
      </c>
      <c r="H499" s="0" t="n">
        <v>0</v>
      </c>
      <c r="J499" s="0" t="s">
        <v>515</v>
      </c>
      <c r="K499" s="0" t="n">
        <v>0</v>
      </c>
      <c r="L499" s="0" t="s">
        <v>515</v>
      </c>
      <c r="N499" s="0" t="n">
        <v>21872</v>
      </c>
    </row>
    <row r="500" customFormat="false" ht="12.8" hidden="false" customHeight="false" outlineLevel="0" collapsed="false">
      <c r="B500" s="0" t="n">
        <v>210275</v>
      </c>
      <c r="C500" s="0" t="n">
        <v>2</v>
      </c>
      <c r="D500" s="0" t="n">
        <v>21</v>
      </c>
      <c r="E500" s="2" t="n">
        <v>-4.7236</v>
      </c>
      <c r="F500" s="2" t="n">
        <v>-44.328</v>
      </c>
      <c r="G500" s="3" t="n">
        <f aca="false">($G$5572/$N$5572)*N500</f>
        <v>11790.6847900968</v>
      </c>
      <c r="H500" s="0" t="n">
        <v>0</v>
      </c>
      <c r="J500" s="0" t="s">
        <v>516</v>
      </c>
      <c r="K500" s="0" t="n">
        <v>0</v>
      </c>
      <c r="L500" s="0" t="s">
        <v>516</v>
      </c>
      <c r="N500" s="0" t="n">
        <v>10932</v>
      </c>
    </row>
    <row r="501" customFormat="false" ht="12.8" hidden="false" customHeight="false" outlineLevel="0" collapsed="false">
      <c r="B501" s="0" t="n">
        <v>210280</v>
      </c>
      <c r="C501" s="0" t="n">
        <v>2</v>
      </c>
      <c r="D501" s="0" t="n">
        <v>21</v>
      </c>
      <c r="E501" s="2" t="n">
        <v>-7.33584</v>
      </c>
      <c r="F501" s="2" t="n">
        <v>-47.4634</v>
      </c>
      <c r="G501" s="3" t="n">
        <f aca="false">($G$5572/$N$5572)*N501</f>
        <v>26248.6183439979</v>
      </c>
      <c r="H501" s="0" t="n">
        <v>0</v>
      </c>
      <c r="J501" s="0" t="s">
        <v>517</v>
      </c>
      <c r="K501" s="0" t="n">
        <v>0</v>
      </c>
      <c r="L501" s="0" t="s">
        <v>517</v>
      </c>
      <c r="N501" s="0" t="n">
        <v>24337</v>
      </c>
    </row>
    <row r="502" customFormat="false" ht="12.8" hidden="false" customHeight="false" outlineLevel="0" collapsed="false">
      <c r="B502" s="0" t="n">
        <v>210290</v>
      </c>
      <c r="C502" s="0" t="n">
        <v>2</v>
      </c>
      <c r="D502" s="0" t="n">
        <v>21</v>
      </c>
      <c r="E502" s="2" t="n">
        <v>-1.19696</v>
      </c>
      <c r="F502" s="2" t="n">
        <v>-46.0085</v>
      </c>
      <c r="G502" s="3" t="n">
        <f aca="false">($G$5572/$N$5572)*N502</f>
        <v>25516.2843728604</v>
      </c>
      <c r="H502" s="0" t="n">
        <v>0</v>
      </c>
      <c r="J502" s="0" t="s">
        <v>518</v>
      </c>
      <c r="K502" s="0" t="n">
        <v>0</v>
      </c>
      <c r="L502" s="0" t="s">
        <v>518</v>
      </c>
      <c r="N502" s="0" t="n">
        <v>23658</v>
      </c>
    </row>
    <row r="503" customFormat="false" ht="12.8" hidden="false" customHeight="false" outlineLevel="0" collapsed="false">
      <c r="B503" s="0" t="n">
        <v>210300</v>
      </c>
      <c r="C503" s="0" t="n">
        <v>2</v>
      </c>
      <c r="D503" s="0" t="n">
        <v>21</v>
      </c>
      <c r="E503" s="2" t="n">
        <v>-4.86505</v>
      </c>
      <c r="F503" s="2" t="n">
        <v>-43.3617</v>
      </c>
      <c r="G503" s="3" t="n">
        <f aca="false">($G$5572/$N$5572)*N503</f>
        <v>177123.43752002</v>
      </c>
      <c r="H503" s="0" t="n">
        <v>0</v>
      </c>
      <c r="J503" s="0" t="s">
        <v>519</v>
      </c>
      <c r="K503" s="0" t="n">
        <v>0</v>
      </c>
      <c r="L503" s="0" t="s">
        <v>519</v>
      </c>
      <c r="N503" s="0" t="n">
        <v>164224</v>
      </c>
    </row>
    <row r="504" customFormat="false" ht="12.8" hidden="false" customHeight="false" outlineLevel="0" collapsed="false">
      <c r="B504" s="0" t="n">
        <v>210310</v>
      </c>
      <c r="C504" s="0" t="n">
        <v>2</v>
      </c>
      <c r="D504" s="0" t="n">
        <v>21</v>
      </c>
      <c r="E504" s="2" t="n">
        <v>-2.00027</v>
      </c>
      <c r="F504" s="2" t="n">
        <v>-44.5281</v>
      </c>
      <c r="G504" s="3" t="n">
        <f aca="false">($G$5572/$N$5572)*N504</f>
        <v>11494.084139047</v>
      </c>
      <c r="H504" s="0" t="n">
        <v>0</v>
      </c>
      <c r="J504" s="0" t="s">
        <v>520</v>
      </c>
      <c r="K504" s="0" t="n">
        <v>0</v>
      </c>
      <c r="L504" s="0" t="s">
        <v>520</v>
      </c>
      <c r="N504" s="0" t="n">
        <v>10657</v>
      </c>
    </row>
    <row r="505" customFormat="false" ht="12.8" hidden="false" customHeight="false" outlineLevel="0" collapsed="false">
      <c r="B505" s="0" t="n">
        <v>210312</v>
      </c>
      <c r="C505" s="0" t="n">
        <v>2</v>
      </c>
      <c r="D505" s="0" t="n">
        <v>21</v>
      </c>
      <c r="E505" s="2" t="n">
        <v>-2.19831</v>
      </c>
      <c r="F505" s="2" t="n">
        <v>-44.8254</v>
      </c>
      <c r="G505" s="3" t="n">
        <f aca="false">($G$5572/$N$5572)*N505</f>
        <v>9279.82546048232</v>
      </c>
      <c r="H505" s="0" t="n">
        <v>0</v>
      </c>
      <c r="J505" s="0" t="s">
        <v>521</v>
      </c>
      <c r="K505" s="0" t="n">
        <v>0</v>
      </c>
      <c r="L505" s="0" t="s">
        <v>521</v>
      </c>
      <c r="N505" s="0" t="n">
        <v>8604</v>
      </c>
    </row>
    <row r="506" customFormat="false" ht="12.8" hidden="false" customHeight="false" outlineLevel="0" collapsed="false">
      <c r="B506" s="0" t="n">
        <v>210315</v>
      </c>
      <c r="C506" s="0" t="n">
        <v>2</v>
      </c>
      <c r="D506" s="0" t="n">
        <v>21</v>
      </c>
      <c r="E506" s="2" t="n">
        <v>-2.44891</v>
      </c>
      <c r="F506" s="2" t="n">
        <v>-46.0345</v>
      </c>
      <c r="G506" s="3" t="n">
        <f aca="false">($G$5572/$N$5572)*N506</f>
        <v>14283.2088067373</v>
      </c>
      <c r="H506" s="0" t="n">
        <v>1</v>
      </c>
      <c r="J506" s="0" t="s">
        <v>522</v>
      </c>
      <c r="K506" s="0" t="n">
        <v>1</v>
      </c>
      <c r="L506" s="0" t="s">
        <v>522</v>
      </c>
      <c r="N506" s="0" t="n">
        <v>13243</v>
      </c>
    </row>
    <row r="507" customFormat="false" ht="12.8" hidden="false" customHeight="false" outlineLevel="0" collapsed="false">
      <c r="B507" s="0" t="n">
        <v>210317</v>
      </c>
      <c r="C507" s="0" t="n">
        <v>2</v>
      </c>
      <c r="D507" s="0" t="n">
        <v>21</v>
      </c>
      <c r="E507" s="2" t="n">
        <v>-2.12696</v>
      </c>
      <c r="F507" s="2" t="n">
        <v>-46.1228</v>
      </c>
      <c r="G507" s="3" t="n">
        <f aca="false">($G$5572/$N$5572)*N507</f>
        <v>23079.8448429639</v>
      </c>
      <c r="H507" s="0" t="n">
        <v>1</v>
      </c>
      <c r="J507" s="0" t="s">
        <v>523</v>
      </c>
      <c r="K507" s="0" t="n">
        <v>1</v>
      </c>
      <c r="L507" s="0" t="s">
        <v>523</v>
      </c>
      <c r="N507" s="0" t="n">
        <v>21399</v>
      </c>
    </row>
    <row r="508" customFormat="false" ht="12.8" hidden="false" customHeight="false" outlineLevel="0" collapsed="false">
      <c r="B508" s="0" t="n">
        <v>210320</v>
      </c>
      <c r="C508" s="0" t="n">
        <v>2</v>
      </c>
      <c r="D508" s="0" t="n">
        <v>21</v>
      </c>
      <c r="E508" s="2" t="n">
        <v>-3.73875</v>
      </c>
      <c r="F508" s="2" t="n">
        <v>-43.3538</v>
      </c>
      <c r="G508" s="3" t="n">
        <f aca="false">($G$5572/$N$5572)*N508</f>
        <v>85361.6673721378</v>
      </c>
      <c r="H508" s="0" t="n">
        <v>0</v>
      </c>
      <c r="J508" s="0" t="s">
        <v>524</v>
      </c>
      <c r="K508" s="0" t="n">
        <v>0</v>
      </c>
      <c r="L508" s="0" t="s">
        <v>524</v>
      </c>
      <c r="N508" s="0" t="n">
        <v>79145</v>
      </c>
    </row>
    <row r="509" customFormat="false" ht="12.8" hidden="false" customHeight="false" outlineLevel="0" collapsed="false">
      <c r="B509" s="0" t="n">
        <v>210325</v>
      </c>
      <c r="C509" s="0" t="n">
        <v>2</v>
      </c>
      <c r="D509" s="0" t="n">
        <v>21</v>
      </c>
      <c r="E509" s="2" t="n">
        <v>-5.17465</v>
      </c>
      <c r="F509" s="2" t="n">
        <v>-47.7781</v>
      </c>
      <c r="G509" s="3" t="n">
        <f aca="false">($G$5572/$N$5572)*N509</f>
        <v>15765.1335141644</v>
      </c>
      <c r="H509" s="0" t="n">
        <v>0</v>
      </c>
      <c r="J509" s="0" t="s">
        <v>525</v>
      </c>
      <c r="K509" s="0" t="n">
        <v>0</v>
      </c>
      <c r="L509" s="0" t="s">
        <v>525</v>
      </c>
      <c r="N509" s="0" t="n">
        <v>14617</v>
      </c>
    </row>
    <row r="510" customFormat="false" ht="12.8" hidden="false" customHeight="false" outlineLevel="0" collapsed="false">
      <c r="B510" s="0" t="n">
        <v>210330</v>
      </c>
      <c r="C510" s="0" t="n">
        <v>2</v>
      </c>
      <c r="D510" s="0" t="n">
        <v>21</v>
      </c>
      <c r="E510" s="2" t="n">
        <v>-4.45562</v>
      </c>
      <c r="F510" s="2" t="n">
        <v>-43.8924</v>
      </c>
      <c r="G510" s="3" t="n">
        <f aca="false">($G$5572/$N$5572)*N510</f>
        <v>132226.727333653</v>
      </c>
      <c r="H510" s="0" t="n">
        <v>0</v>
      </c>
      <c r="J510" s="0" t="s">
        <v>526</v>
      </c>
      <c r="K510" s="0" t="n">
        <v>0</v>
      </c>
      <c r="L510" s="0" t="s">
        <v>526</v>
      </c>
      <c r="N510" s="0" t="n">
        <v>122597</v>
      </c>
    </row>
    <row r="511" customFormat="false" ht="12.8" hidden="false" customHeight="false" outlineLevel="0" collapsed="false">
      <c r="B511" s="0" t="n">
        <v>210340</v>
      </c>
      <c r="C511" s="0" t="n">
        <v>2</v>
      </c>
      <c r="D511" s="0" t="n">
        <v>21</v>
      </c>
      <c r="E511" s="2" t="n">
        <v>-4.25245</v>
      </c>
      <c r="F511" s="2" t="n">
        <v>-43.0108</v>
      </c>
      <c r="G511" s="3" t="n">
        <f aca="false">($G$5572/$N$5572)*N511</f>
        <v>53114.1660421795</v>
      </c>
      <c r="H511" s="0" t="n">
        <v>0</v>
      </c>
      <c r="J511" s="0" t="s">
        <v>527</v>
      </c>
      <c r="K511" s="0" t="n">
        <v>0</v>
      </c>
      <c r="L511" s="0" t="s">
        <v>527</v>
      </c>
      <c r="N511" s="0" t="n">
        <v>49246</v>
      </c>
    </row>
    <row r="512" customFormat="false" ht="12.8" hidden="false" customHeight="false" outlineLevel="0" collapsed="false">
      <c r="B512" s="0" t="n">
        <v>210350</v>
      </c>
      <c r="C512" s="0" t="n">
        <v>2</v>
      </c>
      <c r="D512" s="0" t="n">
        <v>21</v>
      </c>
      <c r="E512" s="2" t="n">
        <v>-6.03199</v>
      </c>
      <c r="F512" s="2" t="n">
        <v>-44.2543</v>
      </c>
      <c r="G512" s="3" t="n">
        <f aca="false">($G$5572/$N$5572)*N512</f>
        <v>44265.7597104969</v>
      </c>
      <c r="H512" s="0" t="n">
        <v>0</v>
      </c>
      <c r="J512" s="0" t="s">
        <v>528</v>
      </c>
      <c r="K512" s="0" t="n">
        <v>0</v>
      </c>
      <c r="L512" s="0" t="s">
        <v>528</v>
      </c>
      <c r="N512" s="0" t="n">
        <v>41042</v>
      </c>
    </row>
    <row r="513" customFormat="false" ht="12.8" hidden="false" customHeight="false" outlineLevel="0" collapsed="false">
      <c r="B513" s="0" t="n">
        <v>210355</v>
      </c>
      <c r="C513" s="0" t="n">
        <v>2</v>
      </c>
      <c r="D513" s="0" t="n">
        <v>21</v>
      </c>
      <c r="E513" s="2" t="n">
        <v>-3.85142</v>
      </c>
      <c r="F513" s="2" t="n">
        <v>-44.8895</v>
      </c>
      <c r="G513" s="3" t="n">
        <f aca="false">($G$5572/$N$5572)*N513</f>
        <v>17334.4205951734</v>
      </c>
      <c r="H513" s="0" t="n">
        <v>1</v>
      </c>
      <c r="J513" s="0" t="s">
        <v>529</v>
      </c>
      <c r="K513" s="0" t="n">
        <v>1</v>
      </c>
      <c r="L513" s="0" t="s">
        <v>529</v>
      </c>
      <c r="N513" s="0" t="n">
        <v>16072</v>
      </c>
    </row>
    <row r="514" customFormat="false" ht="12.8" hidden="false" customHeight="false" outlineLevel="0" collapsed="false">
      <c r="B514" s="0" t="n">
        <v>210360</v>
      </c>
      <c r="C514" s="0" t="n">
        <v>2</v>
      </c>
      <c r="D514" s="0" t="n">
        <v>21</v>
      </c>
      <c r="E514" s="2" t="n">
        <v>-4.13442</v>
      </c>
      <c r="F514" s="2" t="n">
        <v>-44.1244</v>
      </c>
      <c r="G514" s="3" t="n">
        <f aca="false">($G$5572/$N$5572)*N514</f>
        <v>70153.0645341251</v>
      </c>
      <c r="H514" s="0" t="n">
        <v>0</v>
      </c>
      <c r="J514" s="0" t="s">
        <v>530</v>
      </c>
      <c r="K514" s="0" t="n">
        <v>0</v>
      </c>
      <c r="L514" s="0" t="s">
        <v>530</v>
      </c>
      <c r="N514" s="0" t="n">
        <v>65044</v>
      </c>
    </row>
    <row r="515" customFormat="false" ht="12.8" hidden="false" customHeight="false" outlineLevel="0" collapsed="false">
      <c r="B515" s="0" t="n">
        <v>210370</v>
      </c>
      <c r="C515" s="0" t="n">
        <v>2</v>
      </c>
      <c r="D515" s="0" t="n">
        <v>21</v>
      </c>
      <c r="E515" s="2" t="n">
        <v>-1.81475</v>
      </c>
      <c r="F515" s="2" t="n">
        <v>-44.8644</v>
      </c>
      <c r="G515" s="3" t="n">
        <f aca="false">($G$5572/$N$5572)*N515</f>
        <v>35338.6193878084</v>
      </c>
      <c r="H515" s="0" t="n">
        <v>0</v>
      </c>
      <c r="J515" s="0" t="s">
        <v>531</v>
      </c>
      <c r="K515" s="0" t="n">
        <v>0</v>
      </c>
      <c r="L515" s="0" t="s">
        <v>531</v>
      </c>
      <c r="N515" s="0" t="n">
        <v>32765</v>
      </c>
    </row>
    <row r="516" customFormat="false" ht="12.8" hidden="false" customHeight="false" outlineLevel="0" collapsed="false">
      <c r="B516" s="0" t="n">
        <v>210375</v>
      </c>
      <c r="C516" s="0" t="n">
        <v>2</v>
      </c>
      <c r="D516" s="0" t="n">
        <v>21</v>
      </c>
      <c r="E516" s="2" t="n">
        <v>-5.54637</v>
      </c>
      <c r="F516" s="2" t="n">
        <v>-47.4217</v>
      </c>
      <c r="G516" s="3" t="n">
        <f aca="false">($G$5572/$N$5572)*N516</f>
        <v>13914.3454516135</v>
      </c>
      <c r="H516" s="0" t="n">
        <v>1</v>
      </c>
      <c r="J516" s="0" t="s">
        <v>532</v>
      </c>
      <c r="K516" s="0" t="n">
        <v>1</v>
      </c>
      <c r="L516" s="0" t="s">
        <v>532</v>
      </c>
      <c r="N516" s="0" t="n">
        <v>12901</v>
      </c>
    </row>
    <row r="517" customFormat="false" ht="12.8" hidden="false" customHeight="false" outlineLevel="0" collapsed="false">
      <c r="B517" s="0" t="n">
        <v>210380</v>
      </c>
      <c r="C517" s="0" t="n">
        <v>2</v>
      </c>
      <c r="D517" s="0" t="n">
        <v>21</v>
      </c>
      <c r="E517" s="2" t="n">
        <v>-5.03518</v>
      </c>
      <c r="F517" s="2" t="n">
        <v>-44.4409</v>
      </c>
      <c r="G517" s="3" t="n">
        <f aca="false">($G$5572/$N$5572)*N517</f>
        <v>25160.3635916006</v>
      </c>
      <c r="H517" s="0" t="n">
        <v>0</v>
      </c>
      <c r="J517" s="0" t="s">
        <v>533</v>
      </c>
      <c r="K517" s="0" t="n">
        <v>0</v>
      </c>
      <c r="L517" s="0" t="s">
        <v>533</v>
      </c>
      <c r="N517" s="0" t="n">
        <v>23328</v>
      </c>
    </row>
    <row r="518" customFormat="false" ht="12.8" hidden="false" customHeight="false" outlineLevel="0" collapsed="false">
      <c r="B518" s="0" t="n">
        <v>210390</v>
      </c>
      <c r="C518" s="0" t="n">
        <v>2</v>
      </c>
      <c r="D518" s="0" t="n">
        <v>21</v>
      </c>
      <c r="E518" s="2" t="n">
        <v>-4.15002</v>
      </c>
      <c r="F518" s="2" t="n">
        <v>-42.9477</v>
      </c>
      <c r="G518" s="3" t="n">
        <f aca="false">($G$5572/$N$5572)*N518</f>
        <v>12183.2761973045</v>
      </c>
      <c r="H518" s="0" t="n">
        <v>0</v>
      </c>
      <c r="J518" s="0" t="s">
        <v>534</v>
      </c>
      <c r="K518" s="0" t="n">
        <v>0</v>
      </c>
      <c r="L518" s="0" t="s">
        <v>534</v>
      </c>
      <c r="N518" s="0" t="n">
        <v>11296</v>
      </c>
    </row>
    <row r="519" customFormat="false" ht="12.8" hidden="false" customHeight="false" outlineLevel="0" collapsed="false">
      <c r="B519" s="0" t="n">
        <v>210400</v>
      </c>
      <c r="C519" s="0" t="n">
        <v>2</v>
      </c>
      <c r="D519" s="0" t="n">
        <v>21</v>
      </c>
      <c r="E519" s="2" t="n">
        <v>-4.87938</v>
      </c>
      <c r="F519" s="2" t="n">
        <v>-44.6926</v>
      </c>
      <c r="G519" s="3" t="n">
        <f aca="false">($G$5572/$N$5572)*N519</f>
        <v>18744.0825985265</v>
      </c>
      <c r="H519" s="0" t="n">
        <v>0</v>
      </c>
      <c r="J519" s="0" t="s">
        <v>535</v>
      </c>
      <c r="K519" s="0" t="n">
        <v>0</v>
      </c>
      <c r="L519" s="0" t="s">
        <v>535</v>
      </c>
      <c r="N519" s="0" t="n">
        <v>17379</v>
      </c>
    </row>
    <row r="520" customFormat="false" ht="12.8" hidden="false" customHeight="false" outlineLevel="0" collapsed="false">
      <c r="B520" s="0" t="n">
        <v>210405</v>
      </c>
      <c r="C520" s="0" t="n">
        <v>2</v>
      </c>
      <c r="D520" s="0" t="n">
        <v>21</v>
      </c>
      <c r="E520" s="2" t="n">
        <v>-6.56077</v>
      </c>
      <c r="F520" s="2" t="n">
        <v>-47.4431</v>
      </c>
      <c r="G520" s="3" t="n">
        <f aca="false">($G$5572/$N$5572)*N520</f>
        <v>44603.3451787827</v>
      </c>
      <c r="H520" s="0" t="n">
        <v>0</v>
      </c>
      <c r="J520" s="0" t="s">
        <v>536</v>
      </c>
      <c r="K520" s="0" t="n">
        <v>0</v>
      </c>
      <c r="L520" s="0" t="s">
        <v>536</v>
      </c>
      <c r="N520" s="0" t="n">
        <v>41355</v>
      </c>
    </row>
    <row r="521" customFormat="false" ht="12.8" hidden="false" customHeight="false" outlineLevel="0" collapsed="false">
      <c r="B521" s="0" t="n">
        <v>210407</v>
      </c>
      <c r="C521" s="0" t="n">
        <v>2</v>
      </c>
      <c r="D521" s="0" t="n">
        <v>21</v>
      </c>
      <c r="E521" s="2" t="n">
        <v>-6.96508</v>
      </c>
      <c r="F521" s="2" t="n">
        <v>-46.6786</v>
      </c>
      <c r="G521" s="3" t="n">
        <f aca="false">($G$5572/$N$5572)*N521</f>
        <v>9147.16407837641</v>
      </c>
      <c r="H521" s="0" t="n">
        <v>1</v>
      </c>
      <c r="J521" s="0" t="s">
        <v>537</v>
      </c>
      <c r="K521" s="0" t="n">
        <v>1</v>
      </c>
      <c r="L521" s="0" t="s">
        <v>537</v>
      </c>
      <c r="N521" s="0" t="n">
        <v>8481</v>
      </c>
    </row>
    <row r="522" customFormat="false" ht="12.8" hidden="false" customHeight="false" outlineLevel="0" collapsed="false">
      <c r="B522" s="0" t="n">
        <v>210408</v>
      </c>
      <c r="C522" s="0" t="n">
        <v>2</v>
      </c>
      <c r="D522" s="0" t="n">
        <v>21</v>
      </c>
      <c r="E522" s="2" t="n">
        <v>-6.16207</v>
      </c>
      <c r="F522" s="2" t="n">
        <v>-44.8979</v>
      </c>
      <c r="G522" s="3" t="n">
        <f aca="false">($G$5572/$N$5572)*N522</f>
        <v>11063.7435580692</v>
      </c>
      <c r="H522" s="0" t="n">
        <v>0</v>
      </c>
      <c r="J522" s="0" t="s">
        <v>538</v>
      </c>
      <c r="K522" s="0" t="n">
        <v>0</v>
      </c>
      <c r="L522" s="0" t="s">
        <v>538</v>
      </c>
      <c r="N522" s="0" t="n">
        <v>10258</v>
      </c>
    </row>
    <row r="523" customFormat="false" ht="12.8" hidden="false" customHeight="false" outlineLevel="0" collapsed="false">
      <c r="B523" s="0" t="n">
        <v>210409</v>
      </c>
      <c r="C523" s="0" t="n">
        <v>2</v>
      </c>
      <c r="D523" s="0" t="n">
        <v>21</v>
      </c>
      <c r="E523" s="2" t="n">
        <v>-6.44017</v>
      </c>
      <c r="F523" s="2" t="n">
        <v>-46.1916</v>
      </c>
      <c r="G523" s="3" t="n">
        <f aca="false">($G$5572/$N$5572)*N523</f>
        <v>20402.8891487615</v>
      </c>
      <c r="H523" s="0" t="n">
        <v>1</v>
      </c>
      <c r="J523" s="0" t="s">
        <v>539</v>
      </c>
      <c r="K523" s="0" t="n">
        <v>1</v>
      </c>
      <c r="L523" s="0" t="s">
        <v>539</v>
      </c>
      <c r="N523" s="0" t="n">
        <v>18917</v>
      </c>
    </row>
    <row r="524" customFormat="false" ht="12.8" hidden="false" customHeight="false" outlineLevel="0" collapsed="false">
      <c r="B524" s="0" t="n">
        <v>210410</v>
      </c>
      <c r="C524" s="0" t="n">
        <v>2</v>
      </c>
      <c r="D524" s="0" t="n">
        <v>21</v>
      </c>
      <c r="E524" s="2" t="n">
        <v>-6.95983</v>
      </c>
      <c r="F524" s="2" t="n">
        <v>-46.1749</v>
      </c>
      <c r="G524" s="3" t="n">
        <f aca="false">($G$5572/$N$5572)*N524</f>
        <v>13605.8807745217</v>
      </c>
      <c r="H524" s="0" t="n">
        <v>0</v>
      </c>
      <c r="J524" s="0" t="s">
        <v>540</v>
      </c>
      <c r="K524" s="0" t="n">
        <v>0</v>
      </c>
      <c r="L524" s="0" t="s">
        <v>540</v>
      </c>
      <c r="N524" s="0" t="n">
        <v>12615</v>
      </c>
    </row>
    <row r="525" customFormat="false" ht="12.8" hidden="false" customHeight="false" outlineLevel="0" collapsed="false">
      <c r="B525" s="0" t="n">
        <v>210420</v>
      </c>
      <c r="C525" s="0" t="n">
        <v>2</v>
      </c>
      <c r="D525" s="0" t="n">
        <v>21</v>
      </c>
      <c r="E525" s="2" t="n">
        <v>-5.72792</v>
      </c>
      <c r="F525" s="2" t="n">
        <v>-44.1565</v>
      </c>
      <c r="G525" s="3" t="n">
        <f aca="false">($G$5572/$N$5572)*N525</f>
        <v>16756.3189625818</v>
      </c>
      <c r="H525" s="0" t="n">
        <v>0</v>
      </c>
      <c r="J525" s="0" t="s">
        <v>541</v>
      </c>
      <c r="K525" s="0" t="n">
        <v>0</v>
      </c>
      <c r="L525" s="0" t="s">
        <v>541</v>
      </c>
      <c r="N525" s="0" t="n">
        <v>15536</v>
      </c>
    </row>
    <row r="526" customFormat="false" ht="12.8" hidden="false" customHeight="false" outlineLevel="0" collapsed="false">
      <c r="B526" s="0" t="n">
        <v>210430</v>
      </c>
      <c r="C526" s="0" t="n">
        <v>2</v>
      </c>
      <c r="D526" s="0" t="n">
        <v>21</v>
      </c>
      <c r="E526" s="2" t="n">
        <v>-1.40259</v>
      </c>
      <c r="F526" s="2" t="n">
        <v>-45.7795</v>
      </c>
      <c r="G526" s="3" t="n">
        <f aca="false">($G$5572/$N$5572)*N526</f>
        <v>12588.8101783763</v>
      </c>
      <c r="H526" s="0" t="n">
        <v>1</v>
      </c>
      <c r="J526" s="0" t="s">
        <v>542</v>
      </c>
      <c r="K526" s="0" t="n">
        <v>1</v>
      </c>
      <c r="L526" s="0" t="s">
        <v>542</v>
      </c>
      <c r="N526" s="0" t="n">
        <v>11672</v>
      </c>
    </row>
    <row r="527" customFormat="false" ht="12.8" hidden="false" customHeight="false" outlineLevel="0" collapsed="false">
      <c r="B527" s="0" t="n">
        <v>210440</v>
      </c>
      <c r="C527" s="0" t="n">
        <v>2</v>
      </c>
      <c r="D527" s="0" t="n">
        <v>21</v>
      </c>
      <c r="E527" s="2" t="n">
        <v>-5.1475</v>
      </c>
      <c r="F527" s="2" t="n">
        <v>-44.3013</v>
      </c>
      <c r="G527" s="3" t="n">
        <f aca="false">($G$5572/$N$5572)*N527</f>
        <v>19331.8911615162</v>
      </c>
      <c r="H527" s="0" t="n">
        <v>0</v>
      </c>
      <c r="J527" s="0" t="s">
        <v>543</v>
      </c>
      <c r="K527" s="0" t="n">
        <v>0</v>
      </c>
      <c r="L527" s="0" t="s">
        <v>543</v>
      </c>
      <c r="N527" s="0" t="n">
        <v>17924</v>
      </c>
    </row>
    <row r="528" customFormat="false" ht="12.8" hidden="false" customHeight="false" outlineLevel="0" collapsed="false">
      <c r="B528" s="0" t="n">
        <v>210450</v>
      </c>
      <c r="C528" s="0" t="n">
        <v>2</v>
      </c>
      <c r="D528" s="0" t="n">
        <v>21</v>
      </c>
      <c r="E528" s="2" t="n">
        <v>-5.02078</v>
      </c>
      <c r="F528" s="2" t="n">
        <v>-44.2754</v>
      </c>
      <c r="G528" s="3" t="n">
        <f aca="false">($G$5572/$N$5572)*N528</f>
        <v>11640.7666428389</v>
      </c>
      <c r="H528" s="0" t="n">
        <v>0</v>
      </c>
      <c r="J528" s="0" t="s">
        <v>544</v>
      </c>
      <c r="K528" s="0" t="n">
        <v>0</v>
      </c>
      <c r="L528" s="0" t="s">
        <v>544</v>
      </c>
      <c r="N528" s="0" t="n">
        <v>10793</v>
      </c>
    </row>
    <row r="529" customFormat="false" ht="12.8" hidden="false" customHeight="false" outlineLevel="0" collapsed="false">
      <c r="B529" s="0" t="n">
        <v>210455</v>
      </c>
      <c r="C529" s="0" t="n">
        <v>2</v>
      </c>
      <c r="D529" s="0" t="n">
        <v>21</v>
      </c>
      <c r="E529" s="2" t="n">
        <v>-5.74973</v>
      </c>
      <c r="F529" s="2" t="n">
        <v>-47.3646</v>
      </c>
      <c r="G529" s="3" t="n">
        <f aca="false">($G$5572/$N$5572)*N529</f>
        <v>19487.2020478841</v>
      </c>
      <c r="H529" s="0" t="n">
        <v>0</v>
      </c>
      <c r="J529" s="0" t="s">
        <v>545</v>
      </c>
      <c r="K529" s="0" t="n">
        <v>0</v>
      </c>
      <c r="L529" s="0" t="s">
        <v>545</v>
      </c>
      <c r="N529" s="0" t="n">
        <v>18068</v>
      </c>
    </row>
    <row r="530" customFormat="false" ht="12.8" hidden="false" customHeight="false" outlineLevel="0" collapsed="false">
      <c r="B530" s="0" t="n">
        <v>210460</v>
      </c>
      <c r="C530" s="0" t="n">
        <v>2</v>
      </c>
      <c r="D530" s="0" t="n">
        <v>21</v>
      </c>
      <c r="E530" s="2" t="n">
        <v>-5.31897</v>
      </c>
      <c r="F530" s="2" t="n">
        <v>-44.2469</v>
      </c>
      <c r="G530" s="3" t="n">
        <f aca="false">($G$5572/$N$5572)*N530</f>
        <v>18089.4040705729</v>
      </c>
      <c r="H530" s="0" t="n">
        <v>0</v>
      </c>
      <c r="J530" s="0" t="s">
        <v>546</v>
      </c>
      <c r="K530" s="0" t="n">
        <v>0</v>
      </c>
      <c r="L530" s="0" t="s">
        <v>546</v>
      </c>
      <c r="N530" s="0" t="n">
        <v>16772</v>
      </c>
    </row>
    <row r="531" customFormat="false" ht="12.8" hidden="false" customHeight="false" outlineLevel="0" collapsed="false">
      <c r="B531" s="0" t="n">
        <v>210462</v>
      </c>
      <c r="C531" s="0" t="n">
        <v>2</v>
      </c>
      <c r="D531" s="0" t="n">
        <v>21</v>
      </c>
      <c r="E531" s="2" t="n">
        <v>-5.47835</v>
      </c>
      <c r="F531" s="2" t="n">
        <v>-44.0774</v>
      </c>
      <c r="G531" s="3" t="n">
        <f aca="false">($G$5572/$N$5572)*N531</f>
        <v>8382.47367257887</v>
      </c>
      <c r="H531" s="0" t="n">
        <v>0</v>
      </c>
      <c r="J531" s="0" t="s">
        <v>547</v>
      </c>
      <c r="K531" s="0" t="n">
        <v>0</v>
      </c>
      <c r="L531" s="0" t="s">
        <v>547</v>
      </c>
      <c r="N531" s="0" t="n">
        <v>7772</v>
      </c>
    </row>
    <row r="532" customFormat="false" ht="12.8" hidden="false" customHeight="false" outlineLevel="0" collapsed="false">
      <c r="B532" s="0" t="n">
        <v>210465</v>
      </c>
      <c r="C532" s="0" t="n">
        <v>2</v>
      </c>
      <c r="D532" s="0" t="n">
        <v>21</v>
      </c>
      <c r="E532" s="2" t="n">
        <v>-3.43245</v>
      </c>
      <c r="F532" s="2" t="n">
        <v>-45.6619</v>
      </c>
      <c r="G532" s="3" t="n">
        <f aca="false">($G$5572/$N$5572)*N532</f>
        <v>11013.0518104353</v>
      </c>
      <c r="H532" s="0" t="n">
        <v>0</v>
      </c>
      <c r="J532" s="0" t="s">
        <v>548</v>
      </c>
      <c r="K532" s="0" t="n">
        <v>0</v>
      </c>
      <c r="L532" s="0" t="s">
        <v>548</v>
      </c>
      <c r="N532" s="0" t="n">
        <v>10211</v>
      </c>
    </row>
    <row r="533" customFormat="false" ht="12.8" hidden="false" customHeight="false" outlineLevel="0" collapsed="false">
      <c r="B533" s="0" t="n">
        <v>210467</v>
      </c>
      <c r="C533" s="0" t="n">
        <v>2</v>
      </c>
      <c r="D533" s="0" t="n">
        <v>21</v>
      </c>
      <c r="E533" s="2" t="n">
        <v>-2.12899</v>
      </c>
      <c r="F533" s="2" t="n">
        <v>-45.8777</v>
      </c>
      <c r="G533" s="3" t="n">
        <f aca="false">($G$5572/$N$5572)*N533</f>
        <v>27628.0810083351</v>
      </c>
      <c r="H533" s="0" t="n">
        <v>0</v>
      </c>
      <c r="J533" s="0" t="s">
        <v>549</v>
      </c>
      <c r="K533" s="0" t="n">
        <v>0</v>
      </c>
      <c r="L533" s="0" t="s">
        <v>549</v>
      </c>
      <c r="N533" s="0" t="n">
        <v>25616</v>
      </c>
    </row>
    <row r="534" customFormat="false" ht="12.8" hidden="false" customHeight="false" outlineLevel="0" collapsed="false">
      <c r="B534" s="0" t="n">
        <v>210470</v>
      </c>
      <c r="C534" s="0" t="n">
        <v>2</v>
      </c>
      <c r="D534" s="0" t="n">
        <v>21</v>
      </c>
      <c r="E534" s="2" t="n">
        <v>-5.40547</v>
      </c>
      <c r="F534" s="2" t="n">
        <v>-44.3358</v>
      </c>
      <c r="G534" s="3" t="n">
        <f aca="false">($G$5572/$N$5572)*N534</f>
        <v>6754.94500918187</v>
      </c>
      <c r="H534" s="0" t="n">
        <v>0</v>
      </c>
      <c r="J534" s="0" t="s">
        <v>550</v>
      </c>
      <c r="K534" s="0" t="n">
        <v>0</v>
      </c>
      <c r="L534" s="0" t="s">
        <v>550</v>
      </c>
      <c r="N534" s="0" t="n">
        <v>6263</v>
      </c>
    </row>
    <row r="535" customFormat="false" ht="12.8" hidden="false" customHeight="false" outlineLevel="0" collapsed="false">
      <c r="B535" s="0" t="n">
        <v>210480</v>
      </c>
      <c r="C535" s="0" t="n">
        <v>2</v>
      </c>
      <c r="D535" s="0" t="n">
        <v>21</v>
      </c>
      <c r="E535" s="2" t="n">
        <v>-5.81367</v>
      </c>
      <c r="F535" s="2" t="n">
        <v>-46.1462</v>
      </c>
      <c r="G535" s="3" t="n">
        <f aca="false">($G$5572/$N$5572)*N535</f>
        <v>74286.0597880266</v>
      </c>
      <c r="H535" s="0" t="n">
        <v>0</v>
      </c>
      <c r="J535" s="0" t="s">
        <v>551</v>
      </c>
      <c r="K535" s="0" t="n">
        <v>0</v>
      </c>
      <c r="L535" s="0" t="s">
        <v>551</v>
      </c>
      <c r="N535" s="0" t="n">
        <v>68876</v>
      </c>
    </row>
    <row r="536" customFormat="false" ht="12.8" hidden="false" customHeight="false" outlineLevel="0" collapsed="false">
      <c r="B536" s="0" t="n">
        <v>210490</v>
      </c>
      <c r="C536" s="0" t="n">
        <v>2</v>
      </c>
      <c r="D536" s="0" t="n">
        <v>21</v>
      </c>
      <c r="E536" s="2" t="n">
        <v>-2.12755</v>
      </c>
      <c r="F536" s="2" t="n">
        <v>-44.602</v>
      </c>
      <c r="G536" s="3" t="n">
        <f aca="false">($G$5572/$N$5572)*N536</f>
        <v>13010.522376778</v>
      </c>
      <c r="H536" s="0" t="n">
        <v>0</v>
      </c>
      <c r="J536" s="0" t="s">
        <v>552</v>
      </c>
      <c r="K536" s="0" t="n">
        <v>0</v>
      </c>
      <c r="L536" s="0" t="s">
        <v>552</v>
      </c>
      <c r="N536" s="0" t="n">
        <v>12063</v>
      </c>
    </row>
    <row r="537" customFormat="false" ht="12.8" hidden="false" customHeight="false" outlineLevel="0" collapsed="false">
      <c r="B537" s="0" t="n">
        <v>210500</v>
      </c>
      <c r="C537" s="0" t="n">
        <v>2</v>
      </c>
      <c r="D537" s="0" t="n">
        <v>21</v>
      </c>
      <c r="E537" s="2" t="n">
        <v>-2.59828</v>
      </c>
      <c r="F537" s="2" t="n">
        <v>-43.4649</v>
      </c>
      <c r="G537" s="3" t="n">
        <f aca="false">($G$5572/$N$5572)*N537</f>
        <v>30736.4558313372</v>
      </c>
      <c r="H537" s="0" t="n">
        <v>0</v>
      </c>
      <c r="J537" s="0" t="s">
        <v>553</v>
      </c>
      <c r="K537" s="0" t="n">
        <v>0</v>
      </c>
      <c r="L537" s="0" t="s">
        <v>553</v>
      </c>
      <c r="N537" s="0" t="n">
        <v>28498</v>
      </c>
    </row>
    <row r="538" customFormat="false" ht="12.8" hidden="false" customHeight="false" outlineLevel="0" collapsed="false">
      <c r="B538" s="0" t="n">
        <v>210510</v>
      </c>
      <c r="C538" s="0" t="n">
        <v>2</v>
      </c>
      <c r="D538" s="0" t="n">
        <v>21</v>
      </c>
      <c r="E538" s="2" t="n">
        <v>-2.77206</v>
      </c>
      <c r="F538" s="2" t="n">
        <v>-44.0501</v>
      </c>
      <c r="G538" s="3" t="n">
        <f aca="false">($G$5572/$N$5572)*N538</f>
        <v>29070.0994463482</v>
      </c>
      <c r="H538" s="0" t="n">
        <v>0</v>
      </c>
      <c r="J538" s="0" t="s">
        <v>554</v>
      </c>
      <c r="K538" s="0" t="n">
        <v>0</v>
      </c>
      <c r="L538" s="0" t="s">
        <v>554</v>
      </c>
      <c r="N538" s="0" t="n">
        <v>26953</v>
      </c>
    </row>
    <row r="539" customFormat="false" ht="12.8" hidden="false" customHeight="false" outlineLevel="0" collapsed="false">
      <c r="B539" s="0" t="n">
        <v>210515</v>
      </c>
      <c r="C539" s="0" t="n">
        <v>2</v>
      </c>
      <c r="D539" s="0" t="n">
        <v>21</v>
      </c>
      <c r="E539" s="2" t="n">
        <v>-3.65771</v>
      </c>
      <c r="F539" s="2" t="n">
        <v>-45.2114</v>
      </c>
      <c r="G539" s="3" t="n">
        <f aca="false">($G$5572/$N$5572)*N539</f>
        <v>15127.7117513627</v>
      </c>
      <c r="H539" s="0" t="n">
        <v>0</v>
      </c>
      <c r="J539" s="0" t="s">
        <v>555</v>
      </c>
      <c r="K539" s="0" t="n">
        <v>0</v>
      </c>
      <c r="L539" s="0" t="s">
        <v>555</v>
      </c>
      <c r="N539" s="0" t="n">
        <v>14026</v>
      </c>
    </row>
    <row r="540" customFormat="false" ht="12.8" hidden="false" customHeight="false" outlineLevel="0" collapsed="false">
      <c r="B540" s="0" t="n">
        <v>210520</v>
      </c>
      <c r="C540" s="0" t="n">
        <v>2</v>
      </c>
      <c r="D540" s="0" t="n">
        <v>21</v>
      </c>
      <c r="E540" s="2" t="n">
        <v>-4.6625</v>
      </c>
      <c r="F540" s="2" t="n">
        <v>-44.8558</v>
      </c>
      <c r="G540" s="3" t="n">
        <f aca="false">($G$5572/$N$5572)*N540</f>
        <v>12135.8200931366</v>
      </c>
      <c r="H540" s="0" t="n">
        <v>1</v>
      </c>
      <c r="J540" s="0" t="s">
        <v>556</v>
      </c>
      <c r="K540" s="0" t="n">
        <v>1</v>
      </c>
      <c r="L540" s="0" t="s">
        <v>556</v>
      </c>
      <c r="N540" s="0" t="n">
        <v>11252</v>
      </c>
    </row>
    <row r="541" customFormat="false" ht="12.8" hidden="false" customHeight="false" outlineLevel="0" collapsed="false">
      <c r="B541" s="0" t="n">
        <v>210530</v>
      </c>
      <c r="C541" s="0" t="n">
        <v>2</v>
      </c>
      <c r="D541" s="0" t="n">
        <v>21</v>
      </c>
      <c r="E541" s="2" t="n">
        <v>-5.51847</v>
      </c>
      <c r="F541" s="2" t="n">
        <v>-47.4777</v>
      </c>
      <c r="G541" s="3" t="n">
        <f aca="false">($G$5572/$N$5572)*N541</f>
        <v>278282.594840982</v>
      </c>
      <c r="H541" s="0" t="n">
        <v>0</v>
      </c>
      <c r="J541" s="0" t="s">
        <v>557</v>
      </c>
      <c r="K541" s="0" t="n">
        <v>0</v>
      </c>
      <c r="L541" s="0" t="s">
        <v>557</v>
      </c>
      <c r="N541" s="0" t="n">
        <v>258016</v>
      </c>
    </row>
    <row r="542" customFormat="false" ht="12.8" hidden="false" customHeight="false" outlineLevel="0" collapsed="false">
      <c r="B542" s="0" t="n">
        <v>210535</v>
      </c>
      <c r="C542" s="0" t="n">
        <v>2</v>
      </c>
      <c r="D542" s="0" t="n">
        <v>21</v>
      </c>
      <c r="E542" s="2" t="n">
        <v>-5.14252</v>
      </c>
      <c r="F542" s="2" t="n">
        <v>-45.7877</v>
      </c>
      <c r="G542" s="3" t="n">
        <f aca="false">($G$5572/$N$5572)*N542</f>
        <v>17145.6747263235</v>
      </c>
      <c r="H542" s="0" t="n">
        <v>0</v>
      </c>
      <c r="J542" s="0" t="s">
        <v>558</v>
      </c>
      <c r="K542" s="0" t="n">
        <v>0</v>
      </c>
      <c r="L542" s="0" t="s">
        <v>558</v>
      </c>
      <c r="N542" s="0" t="n">
        <v>15897</v>
      </c>
    </row>
    <row r="543" customFormat="false" ht="12.8" hidden="false" customHeight="false" outlineLevel="0" collapsed="false">
      <c r="B543" s="0" t="n">
        <v>210540</v>
      </c>
      <c r="C543" s="0" t="n">
        <v>2</v>
      </c>
      <c r="D543" s="0" t="n">
        <v>21</v>
      </c>
      <c r="E543" s="2" t="n">
        <v>-3.40202</v>
      </c>
      <c r="F543" s="2" t="n">
        <v>-44.3508</v>
      </c>
      <c r="G543" s="3" t="n">
        <f aca="false">($G$5572/$N$5572)*N543</f>
        <v>72988.5667581614</v>
      </c>
      <c r="H543" s="0" t="n">
        <v>0</v>
      </c>
      <c r="J543" s="0" t="s">
        <v>559</v>
      </c>
      <c r="K543" s="0" t="n">
        <v>0</v>
      </c>
      <c r="L543" s="0" t="s">
        <v>559</v>
      </c>
      <c r="N543" s="0" t="n">
        <v>67673</v>
      </c>
    </row>
    <row r="544" customFormat="false" ht="12.8" hidden="false" customHeight="false" outlineLevel="0" collapsed="false">
      <c r="B544" s="0" t="n">
        <v>210542</v>
      </c>
      <c r="C544" s="0" t="n">
        <v>2</v>
      </c>
      <c r="D544" s="0" t="n">
        <v>21</v>
      </c>
      <c r="E544" s="2" t="n">
        <v>-4.45293</v>
      </c>
      <c r="F544" s="2" t="n">
        <v>-47.5235</v>
      </c>
      <c r="G544" s="3" t="n">
        <f aca="false">($G$5572/$N$5572)*N544</f>
        <v>27968.9021200869</v>
      </c>
      <c r="H544" s="0" t="n">
        <v>1</v>
      </c>
      <c r="J544" s="0" t="s">
        <v>560</v>
      </c>
      <c r="K544" s="0" t="n">
        <v>1</v>
      </c>
      <c r="L544" s="0" t="s">
        <v>560</v>
      </c>
      <c r="N544" s="0" t="n">
        <v>25932</v>
      </c>
    </row>
    <row r="545" customFormat="false" ht="12.8" hidden="false" customHeight="false" outlineLevel="0" collapsed="false">
      <c r="B545" s="0" t="n">
        <v>210545</v>
      </c>
      <c r="C545" s="0" t="n">
        <v>2</v>
      </c>
      <c r="D545" s="0" t="n">
        <v>21</v>
      </c>
      <c r="E545" s="2" t="n">
        <v>-5.82282</v>
      </c>
      <c r="F545" s="2" t="n">
        <v>-44.2153</v>
      </c>
      <c r="G545" s="3" t="n">
        <f aca="false">($G$5572/$N$5572)*N545</f>
        <v>10777.9283852394</v>
      </c>
      <c r="H545" s="0" t="n">
        <v>0</v>
      </c>
      <c r="J545" s="0" t="s">
        <v>561</v>
      </c>
      <c r="K545" s="0" t="n">
        <v>0</v>
      </c>
      <c r="L545" s="0" t="s">
        <v>561</v>
      </c>
      <c r="N545" s="0" t="n">
        <v>9993</v>
      </c>
    </row>
    <row r="546" customFormat="false" ht="12.8" hidden="false" customHeight="false" outlineLevel="0" collapsed="false">
      <c r="B546" s="0" t="n">
        <v>210547</v>
      </c>
      <c r="C546" s="0" t="n">
        <v>2</v>
      </c>
      <c r="D546" s="0" t="n">
        <v>21</v>
      </c>
      <c r="E546" s="2" t="n">
        <v>-5.36237</v>
      </c>
      <c r="F546" s="2" t="n">
        <v>-45.6356</v>
      </c>
      <c r="G546" s="3" t="n">
        <f aca="false">($G$5572/$N$5572)*N546</f>
        <v>17722.6978110932</v>
      </c>
      <c r="H546" s="0" t="n">
        <v>0</v>
      </c>
      <c r="J546" s="0" t="s">
        <v>562</v>
      </c>
      <c r="K546" s="0" t="n">
        <v>0</v>
      </c>
      <c r="L546" s="0" t="s">
        <v>562</v>
      </c>
      <c r="N546" s="0" t="n">
        <v>16432</v>
      </c>
    </row>
    <row r="547" customFormat="false" ht="12.8" hidden="false" customHeight="false" outlineLevel="0" collapsed="false">
      <c r="B547" s="0" t="n">
        <v>210550</v>
      </c>
      <c r="C547" s="0" t="n">
        <v>2</v>
      </c>
      <c r="D547" s="0" t="n">
        <v>21</v>
      </c>
      <c r="E547" s="2" t="n">
        <v>-5.44363</v>
      </c>
      <c r="F547" s="2" t="n">
        <v>-47.4064</v>
      </c>
      <c r="G547" s="3" t="n">
        <f aca="false">($G$5572/$N$5572)*N547</f>
        <v>25557.2691900964</v>
      </c>
      <c r="H547" s="0" t="n">
        <v>0</v>
      </c>
      <c r="J547" s="0" t="s">
        <v>563</v>
      </c>
      <c r="K547" s="0" t="n">
        <v>0</v>
      </c>
      <c r="L547" s="0" t="s">
        <v>563</v>
      </c>
      <c r="N547" s="0" t="n">
        <v>23696</v>
      </c>
    </row>
    <row r="548" customFormat="false" ht="12.8" hidden="false" customHeight="false" outlineLevel="0" collapsed="false">
      <c r="B548" s="0" t="n">
        <v>210560</v>
      </c>
      <c r="C548" s="0" t="n">
        <v>2</v>
      </c>
      <c r="D548" s="0" t="n">
        <v>21</v>
      </c>
      <c r="E548" s="2" t="n">
        <v>-4.98611</v>
      </c>
      <c r="F548" s="2" t="n">
        <v>-44.6958</v>
      </c>
      <c r="G548" s="3" t="n">
        <f aca="false">($G$5572/$N$5572)*N548</f>
        <v>17403.4476557814</v>
      </c>
      <c r="H548" s="0" t="n">
        <v>0</v>
      </c>
      <c r="J548" s="0" t="s">
        <v>564</v>
      </c>
      <c r="K548" s="0" t="n">
        <v>0</v>
      </c>
      <c r="L548" s="0" t="s">
        <v>564</v>
      </c>
      <c r="N548" s="0" t="n">
        <v>16136</v>
      </c>
    </row>
    <row r="549" customFormat="false" ht="12.8" hidden="false" customHeight="false" outlineLevel="0" collapsed="false">
      <c r="B549" s="0" t="n">
        <v>210565</v>
      </c>
      <c r="C549" s="0" t="n">
        <v>2</v>
      </c>
      <c r="D549" s="0" t="n">
        <v>21</v>
      </c>
      <c r="E549" s="2" t="n">
        <v>-1.83888</v>
      </c>
      <c r="F549" s="2" t="n">
        <v>-46.09</v>
      </c>
      <c r="G549" s="3" t="n">
        <f aca="false">($G$5572/$N$5572)*N549</f>
        <v>3781.38866392969</v>
      </c>
      <c r="H549" s="0" t="n">
        <v>0</v>
      </c>
      <c r="J549" s="0" t="s">
        <v>565</v>
      </c>
      <c r="K549" s="0" t="n">
        <v>0</v>
      </c>
      <c r="L549" s="0" t="s">
        <v>565</v>
      </c>
      <c r="N549" s="0" t="n">
        <v>3506</v>
      </c>
    </row>
    <row r="550" customFormat="false" ht="12.8" hidden="false" customHeight="false" outlineLevel="0" collapsed="false">
      <c r="B550" s="0" t="n">
        <v>210570</v>
      </c>
      <c r="C550" s="0" t="n">
        <v>2</v>
      </c>
      <c r="D550" s="0" t="n">
        <v>21</v>
      </c>
      <c r="E550" s="2" t="n">
        <v>-4.56974</v>
      </c>
      <c r="F550" s="2" t="n">
        <v>-45.1319</v>
      </c>
      <c r="G550" s="3" t="n">
        <f aca="false">($G$5572/$N$5572)*N550</f>
        <v>53831.4003438091</v>
      </c>
      <c r="H550" s="0" t="n">
        <v>0</v>
      </c>
      <c r="J550" s="0" t="s">
        <v>566</v>
      </c>
      <c r="K550" s="0" t="n">
        <v>0</v>
      </c>
      <c r="L550" s="0" t="s">
        <v>566</v>
      </c>
      <c r="N550" s="0" t="n">
        <v>49911</v>
      </c>
    </row>
    <row r="551" customFormat="false" ht="12.8" hidden="false" customHeight="false" outlineLevel="0" collapsed="false">
      <c r="B551" s="0" t="n">
        <v>210580</v>
      </c>
      <c r="C551" s="0" t="n">
        <v>2</v>
      </c>
      <c r="D551" s="0" t="n">
        <v>21</v>
      </c>
      <c r="E551" s="2" t="n">
        <v>-4.609</v>
      </c>
      <c r="F551" s="2" t="n">
        <v>-45.049</v>
      </c>
      <c r="G551" s="3" t="n">
        <f aca="false">($G$5572/$N$5572)*N551</f>
        <v>11656.9448601689</v>
      </c>
      <c r="H551" s="0" t="n">
        <v>0</v>
      </c>
      <c r="J551" s="0" t="s">
        <v>567</v>
      </c>
      <c r="K551" s="0" t="n">
        <v>0</v>
      </c>
      <c r="L551" s="0" t="s">
        <v>567</v>
      </c>
      <c r="N551" s="0" t="n">
        <v>10808</v>
      </c>
    </row>
    <row r="552" customFormat="false" ht="12.8" hidden="false" customHeight="false" outlineLevel="0" collapsed="false">
      <c r="B552" s="0" t="n">
        <v>210590</v>
      </c>
      <c r="C552" s="0" t="n">
        <v>2</v>
      </c>
      <c r="D552" s="0" t="n">
        <v>21</v>
      </c>
      <c r="E552" s="2" t="n">
        <v>-3.94661</v>
      </c>
      <c r="F552" s="2" t="n">
        <v>-44.826</v>
      </c>
      <c r="G552" s="3" t="n">
        <f aca="false">($G$5572/$N$5572)*N552</f>
        <v>17471.3961685673</v>
      </c>
      <c r="H552" s="0" t="n">
        <v>0</v>
      </c>
      <c r="J552" s="0" t="s">
        <v>568</v>
      </c>
      <c r="K552" s="0" t="n">
        <v>0</v>
      </c>
      <c r="L552" s="0" t="s">
        <v>568</v>
      </c>
      <c r="N552" s="0" t="n">
        <v>16199</v>
      </c>
    </row>
    <row r="553" customFormat="false" ht="12.8" hidden="false" customHeight="false" outlineLevel="0" collapsed="false">
      <c r="B553" s="0" t="n">
        <v>210592</v>
      </c>
      <c r="C553" s="0" t="n">
        <v>2</v>
      </c>
      <c r="D553" s="0" t="n">
        <v>21</v>
      </c>
      <c r="E553" s="2" t="n">
        <v>-6.05023</v>
      </c>
      <c r="F553" s="2" t="n">
        <v>-43.5333</v>
      </c>
      <c r="G553" s="3" t="n">
        <f aca="false">($G$5572/$N$5572)*N553</f>
        <v>12117.4847801626</v>
      </c>
      <c r="H553" s="0" t="n">
        <v>1</v>
      </c>
      <c r="J553" s="0" t="s">
        <v>569</v>
      </c>
      <c r="K553" s="0" t="n">
        <v>1</v>
      </c>
      <c r="L553" s="0" t="s">
        <v>569</v>
      </c>
      <c r="N553" s="0" t="n">
        <v>11235</v>
      </c>
    </row>
    <row r="554" customFormat="false" ht="12.8" hidden="false" customHeight="false" outlineLevel="0" collapsed="false">
      <c r="B554" s="0" t="n">
        <v>210594</v>
      </c>
      <c r="C554" s="0" t="n">
        <v>2</v>
      </c>
      <c r="D554" s="0" t="n">
        <v>21</v>
      </c>
      <c r="E554" s="2" t="n">
        <v>-4.61173</v>
      </c>
      <c r="F554" s="2" t="n">
        <v>-44.9798</v>
      </c>
      <c r="G554" s="3" t="n">
        <f aca="false">($G$5572/$N$5572)*N554</f>
        <v>9587.21158975214</v>
      </c>
      <c r="H554" s="0" t="n">
        <v>0</v>
      </c>
      <c r="J554" s="0" t="s">
        <v>570</v>
      </c>
      <c r="K554" s="0" t="n">
        <v>0</v>
      </c>
      <c r="L554" s="0" t="s">
        <v>570</v>
      </c>
      <c r="N554" s="0" t="n">
        <v>8889</v>
      </c>
    </row>
    <row r="555" customFormat="false" ht="12.8" hidden="false" customHeight="false" outlineLevel="0" collapsed="false">
      <c r="B555" s="0" t="n">
        <v>210596</v>
      </c>
      <c r="C555" s="0" t="n">
        <v>2</v>
      </c>
      <c r="D555" s="0" t="n">
        <v>21</v>
      </c>
      <c r="E555" s="2" t="n">
        <v>-4.98893</v>
      </c>
      <c r="F555" s="2" t="n">
        <v>-45.3816</v>
      </c>
      <c r="G555" s="3" t="n">
        <f aca="false">($G$5572/$N$5572)*N555</f>
        <v>12209.1613450325</v>
      </c>
      <c r="H555" s="0" t="n">
        <v>0</v>
      </c>
      <c r="J555" s="0" t="s">
        <v>571</v>
      </c>
      <c r="K555" s="0" t="n">
        <v>0</v>
      </c>
      <c r="L555" s="0" t="s">
        <v>571</v>
      </c>
      <c r="N555" s="0" t="n">
        <v>11320</v>
      </c>
    </row>
    <row r="556" customFormat="false" ht="12.8" hidden="false" customHeight="false" outlineLevel="0" collapsed="false">
      <c r="B556" s="0" t="n">
        <v>210598</v>
      </c>
      <c r="C556" s="0" t="n">
        <v>2</v>
      </c>
      <c r="D556" s="0" t="n">
        <v>21</v>
      </c>
      <c r="E556" s="2" t="n">
        <v>-6.18539</v>
      </c>
      <c r="F556" s="2" t="n">
        <v>-47.0293</v>
      </c>
      <c r="G556" s="3" t="n">
        <f aca="false">($G$5572/$N$5572)*N556</f>
        <v>8084.79447370705</v>
      </c>
      <c r="H556" s="0" t="n">
        <v>1</v>
      </c>
      <c r="J556" s="0" t="s">
        <v>572</v>
      </c>
      <c r="K556" s="0" t="n">
        <v>1</v>
      </c>
      <c r="L556" s="0" t="s">
        <v>572</v>
      </c>
      <c r="N556" s="0" t="n">
        <v>7496</v>
      </c>
    </row>
    <row r="557" customFormat="false" ht="12.8" hidden="false" customHeight="false" outlineLevel="0" collapsed="false">
      <c r="B557" s="0" t="n">
        <v>210600</v>
      </c>
      <c r="C557" s="0" t="n">
        <v>2</v>
      </c>
      <c r="D557" s="0" t="n">
        <v>21</v>
      </c>
      <c r="E557" s="2" t="n">
        <v>-4.51837</v>
      </c>
      <c r="F557" s="2" t="n">
        <v>-44.4646</v>
      </c>
      <c r="G557" s="3" t="n">
        <f aca="false">($G$5572/$N$5572)*N557</f>
        <v>12799.1270036662</v>
      </c>
      <c r="H557" s="0" t="n">
        <v>0</v>
      </c>
      <c r="J557" s="0" t="s">
        <v>573</v>
      </c>
      <c r="K557" s="0" t="n">
        <v>0</v>
      </c>
      <c r="L557" s="0" t="s">
        <v>573</v>
      </c>
      <c r="N557" s="0" t="n">
        <v>11867</v>
      </c>
    </row>
    <row r="558" customFormat="false" ht="12.8" hidden="false" customHeight="false" outlineLevel="0" collapsed="false">
      <c r="B558" s="0" t="n">
        <v>210610</v>
      </c>
      <c r="C558" s="0" t="n">
        <v>2</v>
      </c>
      <c r="D558" s="0" t="n">
        <v>21</v>
      </c>
      <c r="E558" s="2" t="n">
        <v>-7.08111</v>
      </c>
      <c r="F558" s="2" t="n">
        <v>-45.1451</v>
      </c>
      <c r="G558" s="3" t="n">
        <f aca="false">($G$5572/$N$5572)*N558</f>
        <v>13048.271550548</v>
      </c>
      <c r="H558" s="0" t="n">
        <v>1</v>
      </c>
      <c r="J558" s="0" t="s">
        <v>574</v>
      </c>
      <c r="K558" s="0" t="n">
        <v>1</v>
      </c>
      <c r="L558" s="0" t="s">
        <v>574</v>
      </c>
      <c r="N558" s="0" t="n">
        <v>12098</v>
      </c>
    </row>
    <row r="559" customFormat="false" ht="12.8" hidden="false" customHeight="false" outlineLevel="0" collapsed="false">
      <c r="B559" s="0" t="n">
        <v>210620</v>
      </c>
      <c r="C559" s="0" t="n">
        <v>2</v>
      </c>
      <c r="D559" s="0" t="n">
        <v>21</v>
      </c>
      <c r="E559" s="2" t="n">
        <v>-1.27492</v>
      </c>
      <c r="F559" s="2" t="n">
        <v>-45.867</v>
      </c>
      <c r="G559" s="3" t="n">
        <f aca="false">($G$5572/$N$5572)*N559</f>
        <v>7460.31528476944</v>
      </c>
      <c r="H559" s="0" t="n">
        <v>1</v>
      </c>
      <c r="J559" s="0" t="s">
        <v>575</v>
      </c>
      <c r="K559" s="0" t="n">
        <v>1</v>
      </c>
      <c r="L559" s="0" t="s">
        <v>575</v>
      </c>
      <c r="N559" s="0" t="n">
        <v>6917</v>
      </c>
    </row>
    <row r="560" customFormat="false" ht="12.8" hidden="false" customHeight="false" outlineLevel="0" collapsed="false">
      <c r="B560" s="0" t="n">
        <v>210630</v>
      </c>
      <c r="C560" s="0" t="n">
        <v>2</v>
      </c>
      <c r="D560" s="0" t="n">
        <v>21</v>
      </c>
      <c r="E560" s="2" t="n">
        <v>-3.39232</v>
      </c>
      <c r="F560" s="2" t="n">
        <v>-42.2117</v>
      </c>
      <c r="G560" s="3" t="n">
        <f aca="false">($G$5572/$N$5572)*N560</f>
        <v>21161.1082676271</v>
      </c>
      <c r="H560" s="0" t="n">
        <v>0</v>
      </c>
      <c r="J560" s="0" t="s">
        <v>576</v>
      </c>
      <c r="K560" s="0" t="n">
        <v>0</v>
      </c>
      <c r="L560" s="0" t="s">
        <v>576</v>
      </c>
      <c r="N560" s="0" t="n">
        <v>19620</v>
      </c>
    </row>
    <row r="561" customFormat="false" ht="12.8" hidden="false" customHeight="false" outlineLevel="0" collapsed="false">
      <c r="B561" s="0" t="n">
        <v>210632</v>
      </c>
      <c r="C561" s="0" t="n">
        <v>2</v>
      </c>
      <c r="D561" s="0" t="n">
        <v>21</v>
      </c>
      <c r="E561" s="2" t="n">
        <v>-2.04918</v>
      </c>
      <c r="F561" s="2" t="n">
        <v>-45.9587</v>
      </c>
      <c r="G561" s="3" t="n">
        <f aca="false">($G$5572/$N$5572)*N561</f>
        <v>22866.292374208</v>
      </c>
      <c r="H561" s="0" t="n">
        <v>0</v>
      </c>
      <c r="J561" s="0" t="s">
        <v>577</v>
      </c>
      <c r="K561" s="0" t="n">
        <v>0</v>
      </c>
      <c r="L561" s="0" t="s">
        <v>577</v>
      </c>
      <c r="N561" s="0" t="n">
        <v>21201</v>
      </c>
    </row>
    <row r="562" customFormat="false" ht="12.8" hidden="false" customHeight="false" outlineLevel="0" collapsed="false">
      <c r="B562" s="0" t="n">
        <v>210635</v>
      </c>
      <c r="C562" s="0" t="n">
        <v>2</v>
      </c>
      <c r="D562" s="0" t="n">
        <v>21</v>
      </c>
      <c r="E562" s="2" t="n">
        <v>-4.62806</v>
      </c>
      <c r="F562" s="2" t="n">
        <v>-45.4531</v>
      </c>
      <c r="G562" s="3" t="n">
        <f aca="false">($G$5572/$N$5572)*N562</f>
        <v>8423.45848981485</v>
      </c>
      <c r="H562" s="0" t="n">
        <v>1</v>
      </c>
      <c r="J562" s="0" t="s">
        <v>578</v>
      </c>
      <c r="K562" s="0" t="n">
        <v>1</v>
      </c>
      <c r="L562" s="0" t="s">
        <v>578</v>
      </c>
      <c r="N562" s="0" t="n">
        <v>7810</v>
      </c>
    </row>
    <row r="563" customFormat="false" ht="12.8" hidden="false" customHeight="false" outlineLevel="0" collapsed="false">
      <c r="B563" s="0" t="n">
        <v>210637</v>
      </c>
      <c r="C563" s="0" t="n">
        <v>2</v>
      </c>
      <c r="D563" s="0" t="n">
        <v>21</v>
      </c>
      <c r="E563" s="2" t="n">
        <v>-2.24078</v>
      </c>
      <c r="F563" s="2" t="n">
        <v>-45.8507</v>
      </c>
      <c r="G563" s="3" t="n">
        <f aca="false">($G$5572/$N$5572)*N563</f>
        <v>17270.7862736754</v>
      </c>
      <c r="H563" s="0" t="n">
        <v>0</v>
      </c>
      <c r="J563" s="0" t="s">
        <v>579</v>
      </c>
      <c r="K563" s="0" t="n">
        <v>0</v>
      </c>
      <c r="L563" s="0" t="s">
        <v>579</v>
      </c>
      <c r="N563" s="0" t="n">
        <v>16013</v>
      </c>
    </row>
    <row r="564" customFormat="false" ht="12.8" hidden="false" customHeight="false" outlineLevel="0" collapsed="false">
      <c r="B564" s="0" t="n">
        <v>210640</v>
      </c>
      <c r="C564" s="0" t="n">
        <v>2</v>
      </c>
      <c r="D564" s="0" t="n">
        <v>21</v>
      </c>
      <c r="E564" s="2" t="n">
        <v>-3.62035</v>
      </c>
      <c r="F564" s="2" t="n">
        <v>-43.1112</v>
      </c>
      <c r="G564" s="3" t="n">
        <f aca="false">($G$5572/$N$5572)*N564</f>
        <v>17989.099123127</v>
      </c>
      <c r="H564" s="0" t="n">
        <v>0</v>
      </c>
      <c r="J564" s="0" t="s">
        <v>580</v>
      </c>
      <c r="K564" s="0" t="n">
        <v>0</v>
      </c>
      <c r="L564" s="0" t="s">
        <v>580</v>
      </c>
      <c r="N564" s="0" t="n">
        <v>16679</v>
      </c>
    </row>
    <row r="565" customFormat="false" ht="12.8" hidden="false" customHeight="false" outlineLevel="0" collapsed="false">
      <c r="B565" s="0" t="n">
        <v>210650</v>
      </c>
      <c r="C565" s="0" t="n">
        <v>2</v>
      </c>
      <c r="D565" s="0" t="n">
        <v>21</v>
      </c>
      <c r="E565" s="2" t="n">
        <v>-3.09849</v>
      </c>
      <c r="F565" s="2" t="n">
        <v>-45.035</v>
      </c>
      <c r="G565" s="3" t="n">
        <f aca="false">($G$5572/$N$5572)*N565</f>
        <v>25082.7081484167</v>
      </c>
      <c r="H565" s="0" t="n">
        <v>0</v>
      </c>
      <c r="J565" s="0" t="s">
        <v>581</v>
      </c>
      <c r="K565" s="0" t="n">
        <v>0</v>
      </c>
      <c r="L565" s="0" t="s">
        <v>581</v>
      </c>
      <c r="N565" s="0" t="n">
        <v>23256</v>
      </c>
    </row>
    <row r="566" customFormat="false" ht="12.8" hidden="false" customHeight="false" outlineLevel="0" collapsed="false">
      <c r="B566" s="0" t="n">
        <v>210660</v>
      </c>
      <c r="C566" s="0" t="n">
        <v>2</v>
      </c>
      <c r="D566" s="0" t="n">
        <v>21</v>
      </c>
      <c r="E566" s="2" t="n">
        <v>-5.51359</v>
      </c>
      <c r="F566" s="2" t="n">
        <v>-43.2018</v>
      </c>
      <c r="G566" s="3" t="n">
        <f aca="false">($G$5572/$N$5572)*N566</f>
        <v>36255.3850365078</v>
      </c>
      <c r="H566" s="0" t="n">
        <v>0</v>
      </c>
      <c r="J566" s="0" t="s">
        <v>582</v>
      </c>
      <c r="K566" s="0" t="n">
        <v>0</v>
      </c>
      <c r="L566" s="0" t="s">
        <v>582</v>
      </c>
      <c r="N566" s="0" t="n">
        <v>33615</v>
      </c>
    </row>
    <row r="567" customFormat="false" ht="12.8" hidden="false" customHeight="false" outlineLevel="0" collapsed="false">
      <c r="B567" s="0" t="n">
        <v>210663</v>
      </c>
      <c r="C567" s="0" t="n">
        <v>2</v>
      </c>
      <c r="D567" s="0" t="n">
        <v>21</v>
      </c>
      <c r="E567" s="2" t="n">
        <v>-3.6244</v>
      </c>
      <c r="F567" s="2" t="n">
        <v>-44.5468</v>
      </c>
      <c r="G567" s="3" t="n">
        <f aca="false">($G$5572/$N$5572)*N567</f>
        <v>17743.1902197112</v>
      </c>
      <c r="H567" s="0" t="n">
        <v>1</v>
      </c>
      <c r="J567" s="0" t="s">
        <v>583</v>
      </c>
      <c r="K567" s="0" t="n">
        <v>1</v>
      </c>
      <c r="L567" s="0" t="s">
        <v>583</v>
      </c>
      <c r="N567" s="0" t="n">
        <v>16451</v>
      </c>
    </row>
    <row r="568" customFormat="false" ht="12.8" hidden="false" customHeight="false" outlineLevel="0" collapsed="false">
      <c r="B568" s="0" t="n">
        <v>210667</v>
      </c>
      <c r="C568" s="0" t="n">
        <v>2</v>
      </c>
      <c r="D568" s="0" t="n">
        <v>21</v>
      </c>
      <c r="E568" s="2" t="n">
        <v>-3.57443</v>
      </c>
      <c r="F568" s="2" t="n">
        <v>-42.6131</v>
      </c>
      <c r="G568" s="3" t="n">
        <f aca="false">($G$5572/$N$5572)*N568</f>
        <v>9108.33635678443</v>
      </c>
      <c r="H568" s="0" t="n">
        <v>1</v>
      </c>
      <c r="J568" s="0" t="s">
        <v>584</v>
      </c>
      <c r="K568" s="0" t="n">
        <v>1</v>
      </c>
      <c r="L568" s="0" t="s">
        <v>584</v>
      </c>
      <c r="N568" s="0" t="n">
        <v>8445</v>
      </c>
    </row>
    <row r="569" customFormat="false" ht="12.8" hidden="false" customHeight="false" outlineLevel="0" collapsed="false">
      <c r="B569" s="0" t="n">
        <v>210670</v>
      </c>
      <c r="C569" s="0" t="n">
        <v>2</v>
      </c>
      <c r="D569" s="0" t="n">
        <v>21</v>
      </c>
      <c r="E569" s="2" t="n">
        <v>-6.37454</v>
      </c>
      <c r="F569" s="2" t="n">
        <v>-44.3683</v>
      </c>
      <c r="G569" s="3" t="n">
        <f aca="false">($G$5572/$N$5572)*N569</f>
        <v>22649.5042619861</v>
      </c>
      <c r="H569" s="0" t="n">
        <v>0</v>
      </c>
      <c r="J569" s="0" t="s">
        <v>585</v>
      </c>
      <c r="K569" s="0" t="n">
        <v>0</v>
      </c>
      <c r="L569" s="0" t="s">
        <v>585</v>
      </c>
      <c r="N569" s="0" t="n">
        <v>21000</v>
      </c>
    </row>
    <row r="570" customFormat="false" ht="12.8" hidden="false" customHeight="false" outlineLevel="0" collapsed="false">
      <c r="B570" s="0" t="n">
        <v>210675</v>
      </c>
      <c r="C570" s="0" t="n">
        <v>2</v>
      </c>
      <c r="D570" s="0" t="n">
        <v>21</v>
      </c>
      <c r="E570" s="2" t="n">
        <v>-3.56313</v>
      </c>
      <c r="F570" s="2" t="n">
        <v>-44.5814</v>
      </c>
      <c r="G570" s="3" t="n">
        <f aca="false">($G$5572/$N$5572)*N570</f>
        <v>30200.4175638035</v>
      </c>
      <c r="H570" s="0" t="n">
        <v>0</v>
      </c>
      <c r="J570" s="0" t="s">
        <v>586</v>
      </c>
      <c r="K570" s="0" t="n">
        <v>0</v>
      </c>
      <c r="L570" s="0" t="s">
        <v>586</v>
      </c>
      <c r="N570" s="0" t="n">
        <v>28001</v>
      </c>
    </row>
    <row r="571" customFormat="false" ht="12.8" hidden="false" customHeight="false" outlineLevel="0" collapsed="false">
      <c r="B571" s="0" t="n">
        <v>210680</v>
      </c>
      <c r="C571" s="0" t="n">
        <v>2</v>
      </c>
      <c r="D571" s="0" t="n">
        <v>21</v>
      </c>
      <c r="E571" s="2" t="n">
        <v>-2.07094</v>
      </c>
      <c r="F571" s="2" t="n">
        <v>-44.7787</v>
      </c>
      <c r="G571" s="3" t="n">
        <f aca="false">($G$5572/$N$5572)*N571</f>
        <v>16084.3836694762</v>
      </c>
      <c r="H571" s="0" t="n">
        <v>0</v>
      </c>
      <c r="J571" s="0" t="s">
        <v>587</v>
      </c>
      <c r="K571" s="0" t="n">
        <v>0</v>
      </c>
      <c r="L571" s="0" t="s">
        <v>587</v>
      </c>
      <c r="N571" s="0" t="n">
        <v>14913</v>
      </c>
    </row>
    <row r="572" customFormat="false" ht="12.8" hidden="false" customHeight="false" outlineLevel="0" collapsed="false">
      <c r="B572" s="0" t="n">
        <v>210690</v>
      </c>
      <c r="C572" s="0" t="n">
        <v>2</v>
      </c>
      <c r="D572" s="0" t="n">
        <v>21</v>
      </c>
      <c r="E572" s="2" t="n">
        <v>-3.48125</v>
      </c>
      <c r="F572" s="2" t="n">
        <v>-45.2496</v>
      </c>
      <c r="G572" s="3" t="n">
        <f aca="false">($G$5572/$N$5572)*N572</f>
        <v>35808.8662382001</v>
      </c>
      <c r="H572" s="0" t="n">
        <v>0</v>
      </c>
      <c r="J572" s="0" t="s">
        <v>588</v>
      </c>
      <c r="K572" s="0" t="n">
        <v>0</v>
      </c>
      <c r="L572" s="0" t="s">
        <v>588</v>
      </c>
      <c r="N572" s="0" t="n">
        <v>33201</v>
      </c>
    </row>
    <row r="573" customFormat="false" ht="12.8" hidden="false" customHeight="false" outlineLevel="0" collapsed="false">
      <c r="B573" s="0" t="n">
        <v>210700</v>
      </c>
      <c r="C573" s="0" t="n">
        <v>2</v>
      </c>
      <c r="D573" s="0" t="n">
        <v>21</v>
      </c>
      <c r="E573" s="2" t="n">
        <v>-5.83067</v>
      </c>
      <c r="F573" s="2" t="n">
        <v>-47.0673</v>
      </c>
      <c r="G573" s="3" t="n">
        <f aca="false">($G$5572/$N$5572)*N573</f>
        <v>9932.34689279193</v>
      </c>
      <c r="H573" s="0" t="n">
        <v>0</v>
      </c>
      <c r="J573" s="0" t="s">
        <v>589</v>
      </c>
      <c r="K573" s="0" t="n">
        <v>0</v>
      </c>
      <c r="L573" s="0" t="s">
        <v>589</v>
      </c>
      <c r="N573" s="0" t="n">
        <v>9209</v>
      </c>
    </row>
    <row r="574" customFormat="false" ht="12.8" hidden="false" customHeight="false" outlineLevel="0" collapsed="false">
      <c r="B574" s="0" t="n">
        <v>210710</v>
      </c>
      <c r="C574" s="0" t="n">
        <v>2</v>
      </c>
      <c r="D574" s="0" t="n">
        <v>21</v>
      </c>
      <c r="E574" s="2" t="n">
        <v>-2.85379</v>
      </c>
      <c r="F574" s="2" t="n">
        <v>-44.0357</v>
      </c>
      <c r="G574" s="3" t="n">
        <f aca="false">($G$5572/$N$5572)*N574</f>
        <v>20807.3445820113</v>
      </c>
      <c r="H574" s="0" t="n">
        <v>0</v>
      </c>
      <c r="J574" s="0" t="s">
        <v>590</v>
      </c>
      <c r="K574" s="0" t="n">
        <v>0</v>
      </c>
      <c r="L574" s="0" t="s">
        <v>590</v>
      </c>
      <c r="N574" s="0" t="n">
        <v>19292</v>
      </c>
    </row>
    <row r="575" customFormat="false" ht="12.8" hidden="false" customHeight="false" outlineLevel="0" collapsed="false">
      <c r="B575" s="0" t="n">
        <v>210720</v>
      </c>
      <c r="C575" s="0" t="n">
        <v>2</v>
      </c>
      <c r="D575" s="0" t="n">
        <v>21</v>
      </c>
      <c r="E575" s="2" t="n">
        <v>-3.46788</v>
      </c>
      <c r="F575" s="2" t="n">
        <v>-43.9134</v>
      </c>
      <c r="G575" s="3" t="n">
        <f aca="false">($G$5572/$N$5572)*N575</f>
        <v>15384.4061329986</v>
      </c>
      <c r="H575" s="0" t="n">
        <v>0</v>
      </c>
      <c r="J575" s="0" t="s">
        <v>591</v>
      </c>
      <c r="K575" s="0" t="n">
        <v>0</v>
      </c>
      <c r="L575" s="0" t="s">
        <v>591</v>
      </c>
      <c r="N575" s="0" t="n">
        <v>14264</v>
      </c>
    </row>
    <row r="576" customFormat="false" ht="12.8" hidden="false" customHeight="false" outlineLevel="0" collapsed="false">
      <c r="B576" s="0" t="n">
        <v>210725</v>
      </c>
      <c r="C576" s="0" t="n">
        <v>2</v>
      </c>
      <c r="D576" s="0" t="n">
        <v>21</v>
      </c>
      <c r="E576" s="2" t="n">
        <v>-7.12263</v>
      </c>
      <c r="F576" s="2" t="n">
        <v>-46.2607</v>
      </c>
      <c r="G576" s="3" t="n">
        <f aca="false">($G$5572/$N$5572)*N576</f>
        <v>5759.44536947648</v>
      </c>
      <c r="H576" s="0" t="n">
        <v>1</v>
      </c>
      <c r="J576" s="0" t="s">
        <v>592</v>
      </c>
      <c r="K576" s="0" t="n">
        <v>1</v>
      </c>
      <c r="L576" s="0" t="s">
        <v>592</v>
      </c>
      <c r="N576" s="0" t="n">
        <v>5340</v>
      </c>
    </row>
    <row r="577" customFormat="false" ht="12.8" hidden="false" customHeight="false" outlineLevel="0" collapsed="false">
      <c r="B577" s="0" t="n">
        <v>210730</v>
      </c>
      <c r="C577" s="0" t="n">
        <v>2</v>
      </c>
      <c r="D577" s="0" t="n">
        <v>21</v>
      </c>
      <c r="E577" s="2" t="n">
        <v>-6.73047</v>
      </c>
      <c r="F577" s="2" t="n">
        <v>-44.0471</v>
      </c>
      <c r="G577" s="3" t="n">
        <f aca="false">($G$5572/$N$5572)*N577</f>
        <v>5050.83945042291</v>
      </c>
      <c r="H577" s="0" t="n">
        <v>1</v>
      </c>
      <c r="J577" s="0" t="s">
        <v>593</v>
      </c>
      <c r="K577" s="0" t="n">
        <v>1</v>
      </c>
      <c r="L577" s="0" t="s">
        <v>593</v>
      </c>
      <c r="N577" s="0" t="n">
        <v>4683</v>
      </c>
    </row>
    <row r="578" customFormat="false" ht="12.8" hidden="false" customHeight="false" outlineLevel="0" collapsed="false">
      <c r="B578" s="0" t="n">
        <v>210735</v>
      </c>
      <c r="C578" s="0" t="n">
        <v>2</v>
      </c>
      <c r="D578" s="0" t="n">
        <v>21</v>
      </c>
      <c r="E578" s="2" t="n">
        <v>-2.84227</v>
      </c>
      <c r="F578" s="2" t="n">
        <v>-45.6953</v>
      </c>
      <c r="G578" s="3" t="n">
        <f aca="false">($G$5572/$N$5572)*N578</f>
        <v>22405.7524542143</v>
      </c>
      <c r="H578" s="0" t="n">
        <v>0</v>
      </c>
      <c r="J578" s="0" t="s">
        <v>594</v>
      </c>
      <c r="K578" s="0" t="n">
        <v>0</v>
      </c>
      <c r="L578" s="0" t="s">
        <v>594</v>
      </c>
      <c r="N578" s="0" t="n">
        <v>20774</v>
      </c>
    </row>
    <row r="579" customFormat="false" ht="12.8" hidden="false" customHeight="false" outlineLevel="0" collapsed="false">
      <c r="B579" s="0" t="n">
        <v>210740</v>
      </c>
      <c r="C579" s="0" t="n">
        <v>2</v>
      </c>
      <c r="D579" s="0" t="n">
        <v>21</v>
      </c>
      <c r="E579" s="2" t="n">
        <v>-4.13417</v>
      </c>
      <c r="F579" s="2" t="n">
        <v>-45.1163</v>
      </c>
      <c r="G579" s="3" t="n">
        <f aca="false">($G$5572/$N$5572)*N579</f>
        <v>20975.5980422432</v>
      </c>
      <c r="H579" s="0" t="n">
        <v>1</v>
      </c>
      <c r="J579" s="0" t="s">
        <v>595</v>
      </c>
      <c r="K579" s="0" t="n">
        <v>1</v>
      </c>
      <c r="L579" s="0" t="s">
        <v>595</v>
      </c>
      <c r="N579" s="0" t="n">
        <v>19448</v>
      </c>
    </row>
    <row r="580" customFormat="false" ht="12.8" hidden="false" customHeight="false" outlineLevel="0" collapsed="false">
      <c r="B580" s="0" t="n">
        <v>210745</v>
      </c>
      <c r="C580" s="0" t="n">
        <v>2</v>
      </c>
      <c r="D580" s="0" t="n">
        <v>21</v>
      </c>
      <c r="E580" s="2" t="n">
        <v>-2.99295</v>
      </c>
      <c r="F580" s="2" t="n">
        <v>-44.9897</v>
      </c>
      <c r="G580" s="3" t="n">
        <f aca="false">($G$5572/$N$5572)*N580</f>
        <v>15706.8919317764</v>
      </c>
      <c r="H580" s="0" t="n">
        <v>0</v>
      </c>
      <c r="J580" s="0" t="s">
        <v>596</v>
      </c>
      <c r="K580" s="0" t="n">
        <v>0</v>
      </c>
      <c r="L580" s="0" t="s">
        <v>596</v>
      </c>
      <c r="N580" s="0" t="n">
        <v>14563</v>
      </c>
    </row>
    <row r="581" customFormat="false" ht="12.8" hidden="false" customHeight="false" outlineLevel="0" collapsed="false">
      <c r="B581" s="0" t="n">
        <v>210750</v>
      </c>
      <c r="C581" s="0" t="n">
        <v>2</v>
      </c>
      <c r="D581" s="0" t="n">
        <v>21</v>
      </c>
      <c r="E581" s="2" t="n">
        <v>-2.51657</v>
      </c>
      <c r="F581" s="2" t="n">
        <v>-44.1019</v>
      </c>
      <c r="G581" s="3" t="n">
        <f aca="false">($G$5572/$N$5572)*N581</f>
        <v>130095.516837382</v>
      </c>
      <c r="H581" s="0" t="n">
        <v>1</v>
      </c>
      <c r="J581" s="0" t="s">
        <v>597</v>
      </c>
      <c r="K581" s="0" t="n">
        <v>1</v>
      </c>
      <c r="L581" s="0" t="s">
        <v>597</v>
      </c>
      <c r="N581" s="0" t="n">
        <v>120621</v>
      </c>
    </row>
    <row r="582" customFormat="false" ht="12.8" hidden="false" customHeight="false" outlineLevel="0" collapsed="false">
      <c r="B582" s="0" t="n">
        <v>210760</v>
      </c>
      <c r="C582" s="0" t="n">
        <v>2</v>
      </c>
      <c r="D582" s="0" t="n">
        <v>21</v>
      </c>
      <c r="E582" s="2" t="n">
        <v>-2.64433</v>
      </c>
      <c r="F582" s="2" t="n">
        <v>-44.8933</v>
      </c>
      <c r="G582" s="3" t="n">
        <f aca="false">($G$5572/$N$5572)*N582</f>
        <v>21205.328728329</v>
      </c>
      <c r="H582" s="0" t="n">
        <v>0</v>
      </c>
      <c r="J582" s="0" t="s">
        <v>598</v>
      </c>
      <c r="K582" s="0" t="n">
        <v>0</v>
      </c>
      <c r="L582" s="0" t="s">
        <v>598</v>
      </c>
      <c r="N582" s="0" t="n">
        <v>19661</v>
      </c>
    </row>
    <row r="583" customFormat="false" ht="12.8" hidden="false" customHeight="false" outlineLevel="0" collapsed="false">
      <c r="B583" s="0" t="n">
        <v>210770</v>
      </c>
      <c r="C583" s="0" t="n">
        <v>2</v>
      </c>
      <c r="D583" s="0" t="n">
        <v>21</v>
      </c>
      <c r="E583" s="2" t="n">
        <v>-6.4264</v>
      </c>
      <c r="F583" s="2" t="n">
        <v>-43.9792</v>
      </c>
      <c r="G583" s="3" t="n">
        <f aca="false">($G$5572/$N$5572)*N583</f>
        <v>22962.283130366</v>
      </c>
      <c r="H583" s="0" t="n">
        <v>0</v>
      </c>
      <c r="J583" s="0" t="s">
        <v>599</v>
      </c>
      <c r="K583" s="0" t="n">
        <v>0</v>
      </c>
      <c r="L583" s="0" t="s">
        <v>599</v>
      </c>
      <c r="N583" s="0" t="n">
        <v>21290</v>
      </c>
    </row>
    <row r="584" customFormat="false" ht="12.8" hidden="false" customHeight="false" outlineLevel="0" collapsed="false">
      <c r="B584" s="0" t="n">
        <v>210780</v>
      </c>
      <c r="C584" s="0" t="n">
        <v>2</v>
      </c>
      <c r="D584" s="0" t="n">
        <v>21</v>
      </c>
      <c r="E584" s="2" t="n">
        <v>-5.67365</v>
      </c>
      <c r="F584" s="2" t="n">
        <v>-43.1011</v>
      </c>
      <c r="G584" s="3" t="n">
        <f aca="false">($G$5572/$N$5572)*N584</f>
        <v>37538.856944687</v>
      </c>
      <c r="H584" s="0" t="n">
        <v>0</v>
      </c>
      <c r="J584" s="0" t="s">
        <v>600</v>
      </c>
      <c r="K584" s="0" t="n">
        <v>0</v>
      </c>
      <c r="L584" s="0" t="s">
        <v>600</v>
      </c>
      <c r="N584" s="0" t="n">
        <v>34805</v>
      </c>
    </row>
    <row r="585" customFormat="false" ht="12.8" hidden="false" customHeight="false" outlineLevel="0" collapsed="false">
      <c r="B585" s="0" t="n">
        <v>210790</v>
      </c>
      <c r="C585" s="0" t="n">
        <v>2</v>
      </c>
      <c r="D585" s="0" t="n">
        <v>21</v>
      </c>
      <c r="E585" s="2" t="n">
        <v>-6.17745</v>
      </c>
      <c r="F585" s="2" t="n">
        <v>-43.7755</v>
      </c>
      <c r="G585" s="3" t="n">
        <f aca="false">($G$5572/$N$5572)*N585</f>
        <v>20382.3967401435</v>
      </c>
      <c r="H585" s="0" t="n">
        <v>0</v>
      </c>
      <c r="J585" s="0" t="s">
        <v>601</v>
      </c>
      <c r="K585" s="0" t="n">
        <v>0</v>
      </c>
      <c r="L585" s="0" t="s">
        <v>601</v>
      </c>
      <c r="N585" s="0" t="n">
        <v>18898</v>
      </c>
    </row>
    <row r="586" customFormat="false" ht="12.8" hidden="false" customHeight="false" outlineLevel="0" collapsed="false">
      <c r="B586" s="0" t="n">
        <v>210800</v>
      </c>
      <c r="C586" s="0" t="n">
        <v>2</v>
      </c>
      <c r="D586" s="0" t="n">
        <v>21</v>
      </c>
      <c r="E586" s="2" t="n">
        <v>-6.60296</v>
      </c>
      <c r="F586" s="2" t="n">
        <v>-44.0745</v>
      </c>
      <c r="G586" s="3" t="n">
        <f aca="false">($G$5572/$N$5572)*N586</f>
        <v>20878.5287382632</v>
      </c>
      <c r="H586" s="0" t="n">
        <v>0</v>
      </c>
      <c r="J586" s="0" t="s">
        <v>602</v>
      </c>
      <c r="K586" s="0" t="n">
        <v>0</v>
      </c>
      <c r="L586" s="0" t="s">
        <v>602</v>
      </c>
      <c r="N586" s="0" t="n">
        <v>19358</v>
      </c>
    </row>
    <row r="587" customFormat="false" ht="12.8" hidden="false" customHeight="false" outlineLevel="0" collapsed="false">
      <c r="B587" s="0" t="n">
        <v>210805</v>
      </c>
      <c r="C587" s="0" t="n">
        <v>2</v>
      </c>
      <c r="D587" s="0" t="n">
        <v>21</v>
      </c>
      <c r="E587" s="2" t="n">
        <v>-2.72094</v>
      </c>
      <c r="F587" s="2" t="n">
        <v>-42.5258</v>
      </c>
      <c r="G587" s="3" t="n">
        <f aca="false">($G$5572/$N$5572)*N587</f>
        <v>17149.9889176115</v>
      </c>
      <c r="H587" s="0" t="n">
        <v>0</v>
      </c>
      <c r="J587" s="0" t="s">
        <v>603</v>
      </c>
      <c r="K587" s="0" t="n">
        <v>0</v>
      </c>
      <c r="L587" s="0" t="s">
        <v>603</v>
      </c>
      <c r="N587" s="0" t="n">
        <v>15901</v>
      </c>
    </row>
    <row r="588" customFormat="false" ht="12.8" hidden="false" customHeight="false" outlineLevel="0" collapsed="false">
      <c r="B588" s="0" t="n">
        <v>210810</v>
      </c>
      <c r="C588" s="0" t="n">
        <v>2</v>
      </c>
      <c r="D588" s="0" t="n">
        <v>21</v>
      </c>
      <c r="E588" s="2" t="n">
        <v>-4.44485</v>
      </c>
      <c r="F588" s="2" t="n">
        <v>-45.2398</v>
      </c>
      <c r="G588" s="3" t="n">
        <f aca="false">($G$5572/$N$5572)*N588</f>
        <v>22665.6824793161</v>
      </c>
      <c r="H588" s="0" t="n">
        <v>0</v>
      </c>
      <c r="J588" s="0" t="s">
        <v>604</v>
      </c>
      <c r="K588" s="0" t="n">
        <v>0</v>
      </c>
      <c r="L588" s="0" t="s">
        <v>604</v>
      </c>
      <c r="N588" s="0" t="n">
        <v>21015</v>
      </c>
    </row>
    <row r="589" customFormat="false" ht="12.8" hidden="false" customHeight="false" outlineLevel="0" collapsed="false">
      <c r="B589" s="0" t="n">
        <v>210820</v>
      </c>
      <c r="C589" s="0" t="n">
        <v>2</v>
      </c>
      <c r="D589" s="0" t="n">
        <v>21</v>
      </c>
      <c r="E589" s="2" t="n">
        <v>-4.56482</v>
      </c>
      <c r="F589" s="2" t="n">
        <v>-44.6006</v>
      </c>
      <c r="G589" s="3" t="n">
        <f aca="false">($G$5572/$N$5572)*N589</f>
        <v>42351.3373264481</v>
      </c>
      <c r="H589" s="0" t="n">
        <v>0</v>
      </c>
      <c r="J589" s="0" t="s">
        <v>605</v>
      </c>
      <c r="K589" s="0" t="n">
        <v>0</v>
      </c>
      <c r="L589" s="0" t="s">
        <v>605</v>
      </c>
      <c r="N589" s="0" t="n">
        <v>39267</v>
      </c>
    </row>
    <row r="590" customFormat="false" ht="12.8" hidden="false" customHeight="false" outlineLevel="0" collapsed="false">
      <c r="B590" s="0" t="n">
        <v>210825</v>
      </c>
      <c r="C590" s="0" t="n">
        <v>2</v>
      </c>
      <c r="D590" s="0" t="n">
        <v>21</v>
      </c>
      <c r="E590" s="2" t="n">
        <v>-2.97272</v>
      </c>
      <c r="F590" s="2" t="n">
        <v>-45.3493</v>
      </c>
      <c r="G590" s="3" t="n">
        <f aca="false">($G$5572/$N$5572)*N590</f>
        <v>26888.1972024436</v>
      </c>
      <c r="H590" s="0" t="n">
        <v>0</v>
      </c>
      <c r="J590" s="0" t="s">
        <v>606</v>
      </c>
      <c r="K590" s="0" t="n">
        <v>0</v>
      </c>
      <c r="L590" s="0" t="s">
        <v>606</v>
      </c>
      <c r="N590" s="0" t="n">
        <v>24930</v>
      </c>
    </row>
    <row r="591" customFormat="false" ht="12.8" hidden="false" customHeight="false" outlineLevel="0" collapsed="false">
      <c r="B591" s="0" t="n">
        <v>210830</v>
      </c>
      <c r="C591" s="0" t="n">
        <v>2</v>
      </c>
      <c r="D591" s="0" t="n">
        <v>21</v>
      </c>
      <c r="E591" s="2" t="n">
        <v>-3.27674</v>
      </c>
      <c r="F591" s="2" t="n">
        <v>-45.1768</v>
      </c>
      <c r="G591" s="3" t="n">
        <f aca="false">($G$5572/$N$5572)*N591</f>
        <v>41203.7624438408</v>
      </c>
      <c r="H591" s="0" t="n">
        <v>0</v>
      </c>
      <c r="J591" s="0" t="s">
        <v>607</v>
      </c>
      <c r="K591" s="0" t="n">
        <v>0</v>
      </c>
      <c r="L591" s="0" t="s">
        <v>607</v>
      </c>
      <c r="N591" s="0" t="n">
        <v>38203</v>
      </c>
    </row>
    <row r="592" customFormat="false" ht="12.8" hidden="false" customHeight="false" outlineLevel="0" collapsed="false">
      <c r="B592" s="0" t="n">
        <v>210840</v>
      </c>
      <c r="C592" s="0" t="n">
        <v>2</v>
      </c>
      <c r="D592" s="0" t="n">
        <v>21</v>
      </c>
      <c r="E592" s="2" t="n">
        <v>-2.57676</v>
      </c>
      <c r="F592" s="2" t="n">
        <v>-44.8504</v>
      </c>
      <c r="G592" s="3" t="n">
        <f aca="false">($G$5572/$N$5572)*N592</f>
        <v>15413.5269241926</v>
      </c>
      <c r="H592" s="0" t="n">
        <v>0</v>
      </c>
      <c r="J592" s="0" t="s">
        <v>608</v>
      </c>
      <c r="K592" s="0" t="n">
        <v>0</v>
      </c>
      <c r="L592" s="0" t="s">
        <v>608</v>
      </c>
      <c r="N592" s="0" t="n">
        <v>14291</v>
      </c>
    </row>
    <row r="593" customFormat="false" ht="12.8" hidden="false" customHeight="false" outlineLevel="0" collapsed="false">
      <c r="B593" s="0" t="n">
        <v>210845</v>
      </c>
      <c r="C593" s="0" t="n">
        <v>2</v>
      </c>
      <c r="D593" s="0" t="n">
        <v>21</v>
      </c>
      <c r="E593" s="2" t="n">
        <v>-4.37459</v>
      </c>
      <c r="F593" s="2" t="n">
        <v>-44.3369</v>
      </c>
      <c r="G593" s="3" t="n">
        <f aca="false">($G$5572/$N$5572)*N593</f>
        <v>24833.5636015348</v>
      </c>
      <c r="H593" s="0" t="n">
        <v>0</v>
      </c>
      <c r="J593" s="0" t="s">
        <v>609</v>
      </c>
      <c r="K593" s="0" t="n">
        <v>0</v>
      </c>
      <c r="L593" s="0" t="s">
        <v>609</v>
      </c>
      <c r="N593" s="0" t="n">
        <v>23025</v>
      </c>
    </row>
    <row r="594" customFormat="false" ht="12.8" hidden="false" customHeight="false" outlineLevel="0" collapsed="false">
      <c r="B594" s="0" t="n">
        <v>210850</v>
      </c>
      <c r="C594" s="0" t="n">
        <v>2</v>
      </c>
      <c r="D594" s="0" t="n">
        <v>21</v>
      </c>
      <c r="E594" s="2" t="n">
        <v>-3.60985</v>
      </c>
      <c r="F594" s="2" t="n">
        <v>-45.342</v>
      </c>
      <c r="G594" s="3" t="n">
        <f aca="false">($G$5572/$N$5572)*N594</f>
        <v>35392.5467789083</v>
      </c>
      <c r="H594" s="0" t="n">
        <v>1</v>
      </c>
      <c r="J594" s="0" t="s">
        <v>610</v>
      </c>
      <c r="K594" s="0" t="n">
        <v>1</v>
      </c>
      <c r="L594" s="0" t="s">
        <v>610</v>
      </c>
      <c r="N594" s="0" t="n">
        <v>32815</v>
      </c>
    </row>
    <row r="595" customFormat="false" ht="12.8" hidden="false" customHeight="false" outlineLevel="0" collapsed="false">
      <c r="B595" s="0" t="n">
        <v>210860</v>
      </c>
      <c r="C595" s="0" t="n">
        <v>2</v>
      </c>
      <c r="D595" s="0" t="n">
        <v>21</v>
      </c>
      <c r="E595" s="2" t="n">
        <v>-2.52224</v>
      </c>
      <c r="F595" s="2" t="n">
        <v>-45.0788</v>
      </c>
      <c r="G595" s="3" t="n">
        <f aca="false">($G$5572/$N$5572)*N595</f>
        <v>89508.6837477253</v>
      </c>
      <c r="H595" s="0" t="n">
        <v>0</v>
      </c>
      <c r="J595" s="0" t="s">
        <v>611</v>
      </c>
      <c r="K595" s="0" t="n">
        <v>0</v>
      </c>
      <c r="L595" s="0" t="s">
        <v>611</v>
      </c>
      <c r="N595" s="0" t="n">
        <v>82990</v>
      </c>
    </row>
    <row r="596" customFormat="false" ht="12.8" hidden="false" customHeight="false" outlineLevel="0" collapsed="false">
      <c r="B596" s="0" t="n">
        <v>210870</v>
      </c>
      <c r="C596" s="0" t="n">
        <v>2</v>
      </c>
      <c r="D596" s="0" t="n">
        <v>21</v>
      </c>
      <c r="E596" s="2" t="n">
        <v>-3.89315</v>
      </c>
      <c r="F596" s="2" t="n">
        <v>-45.1759</v>
      </c>
      <c r="G596" s="3" t="n">
        <f aca="false">($G$5572/$N$5572)*N596</f>
        <v>23290.1616682538</v>
      </c>
      <c r="H596" s="0" t="n">
        <v>0</v>
      </c>
      <c r="J596" s="0" t="s">
        <v>612</v>
      </c>
      <c r="K596" s="0" t="n">
        <v>0</v>
      </c>
      <c r="L596" s="0" t="s">
        <v>612</v>
      </c>
      <c r="N596" s="0" t="n">
        <v>21594</v>
      </c>
    </row>
    <row r="597" customFormat="false" ht="12.8" hidden="false" customHeight="false" outlineLevel="0" collapsed="false">
      <c r="B597" s="0" t="n">
        <v>210880</v>
      </c>
      <c r="C597" s="0" t="n">
        <v>2</v>
      </c>
      <c r="D597" s="0" t="n">
        <v>21</v>
      </c>
      <c r="E597" s="2" t="n">
        <v>-3.72041</v>
      </c>
      <c r="F597" s="2" t="n">
        <v>-44.2216</v>
      </c>
      <c r="G597" s="3" t="n">
        <f aca="false">($G$5572/$N$5572)*N597</f>
        <v>19982.2554981818</v>
      </c>
      <c r="H597" s="0" t="n">
        <v>0</v>
      </c>
      <c r="J597" s="0" t="s">
        <v>613</v>
      </c>
      <c r="K597" s="0" t="n">
        <v>0</v>
      </c>
      <c r="L597" s="0" t="s">
        <v>613</v>
      </c>
      <c r="N597" s="0" t="n">
        <v>18527</v>
      </c>
    </row>
    <row r="598" customFormat="false" ht="12.8" hidden="false" customHeight="false" outlineLevel="0" collapsed="false">
      <c r="B598" s="0" t="n">
        <v>210890</v>
      </c>
      <c r="C598" s="0" t="n">
        <v>2</v>
      </c>
      <c r="D598" s="0" t="n">
        <v>21</v>
      </c>
      <c r="E598" s="2" t="n">
        <v>-4.74626</v>
      </c>
      <c r="F598" s="2" t="n">
        <v>-44.9432</v>
      </c>
      <c r="G598" s="3" t="n">
        <f aca="false">($G$5572/$N$5572)*N598</f>
        <v>19583.192804042</v>
      </c>
      <c r="H598" s="0" t="n">
        <v>0</v>
      </c>
      <c r="J598" s="0" t="s">
        <v>614</v>
      </c>
      <c r="K598" s="0" t="n">
        <v>0</v>
      </c>
      <c r="L598" s="0" t="s">
        <v>614</v>
      </c>
      <c r="N598" s="0" t="n">
        <v>18157</v>
      </c>
    </row>
    <row r="599" customFormat="false" ht="12.8" hidden="false" customHeight="false" outlineLevel="0" collapsed="false">
      <c r="B599" s="0" t="n">
        <v>210900</v>
      </c>
      <c r="C599" s="0" t="n">
        <v>2</v>
      </c>
      <c r="D599" s="0" t="n">
        <v>21</v>
      </c>
      <c r="E599" s="2" t="n">
        <v>-6.34149</v>
      </c>
      <c r="F599" s="2" t="n">
        <v>-47.3962</v>
      </c>
      <c r="G599" s="3" t="n">
        <f aca="false">($G$5572/$N$5572)*N599</f>
        <v>25534.6196858344</v>
      </c>
      <c r="H599" s="0" t="n">
        <v>0</v>
      </c>
      <c r="J599" s="0" t="s">
        <v>615</v>
      </c>
      <c r="K599" s="0" t="n">
        <v>0</v>
      </c>
      <c r="L599" s="0" t="s">
        <v>615</v>
      </c>
      <c r="N599" s="0" t="n">
        <v>23675</v>
      </c>
    </row>
    <row r="600" customFormat="false" ht="12.8" hidden="false" customHeight="false" outlineLevel="0" collapsed="false">
      <c r="B600" s="0" t="n">
        <v>210905</v>
      </c>
      <c r="C600" s="0" t="n">
        <v>2</v>
      </c>
      <c r="D600" s="0" t="n">
        <v>21</v>
      </c>
      <c r="E600" s="2" t="n">
        <v>-1.85925</v>
      </c>
      <c r="F600" s="2" t="n">
        <v>-44.5842</v>
      </c>
      <c r="G600" s="3" t="n">
        <f aca="false">($G$5572/$N$5572)*N600</f>
        <v>6465.89419288605</v>
      </c>
      <c r="H600" s="0" t="n">
        <v>1</v>
      </c>
      <c r="J600" s="0" t="s">
        <v>616</v>
      </c>
      <c r="K600" s="0" t="n">
        <v>1</v>
      </c>
      <c r="L600" s="0" t="s">
        <v>616</v>
      </c>
      <c r="N600" s="0" t="n">
        <v>5995</v>
      </c>
    </row>
    <row r="601" customFormat="false" ht="12.8" hidden="false" customHeight="false" outlineLevel="0" collapsed="false">
      <c r="B601" s="0" t="n">
        <v>210910</v>
      </c>
      <c r="C601" s="0" t="n">
        <v>2</v>
      </c>
      <c r="D601" s="0" t="n">
        <v>21</v>
      </c>
      <c r="E601" s="2" t="n">
        <v>-5.2898</v>
      </c>
      <c r="F601" s="2" t="n">
        <v>-44.495</v>
      </c>
      <c r="G601" s="3" t="n">
        <f aca="false">($G$5572/$N$5572)*N601</f>
        <v>51303.2842490426</v>
      </c>
      <c r="H601" s="0" t="n">
        <v>0</v>
      </c>
      <c r="J601" s="0" t="s">
        <v>617</v>
      </c>
      <c r="K601" s="0" t="n">
        <v>0</v>
      </c>
      <c r="L601" s="0" t="s">
        <v>617</v>
      </c>
      <c r="N601" s="0" t="n">
        <v>47567</v>
      </c>
    </row>
    <row r="602" customFormat="false" ht="12.8" hidden="false" customHeight="false" outlineLevel="0" collapsed="false">
      <c r="B602" s="0" t="n">
        <v>210920</v>
      </c>
      <c r="C602" s="0" t="n">
        <v>2</v>
      </c>
      <c r="D602" s="0" t="n">
        <v>21</v>
      </c>
      <c r="E602" s="2" t="n">
        <v>-2.91872</v>
      </c>
      <c r="F602" s="2" t="n">
        <v>-44.0715</v>
      </c>
      <c r="G602" s="3" t="n">
        <f aca="false">($G$5572/$N$5572)*N602</f>
        <v>13620.9804440297</v>
      </c>
      <c r="H602" s="0" t="n">
        <v>0</v>
      </c>
      <c r="J602" s="0" t="s">
        <v>618</v>
      </c>
      <c r="K602" s="0" t="n">
        <v>0</v>
      </c>
      <c r="L602" s="0" t="s">
        <v>618</v>
      </c>
      <c r="N602" s="0" t="n">
        <v>12629</v>
      </c>
    </row>
    <row r="603" customFormat="false" ht="12.8" hidden="false" customHeight="false" outlineLevel="0" collapsed="false">
      <c r="B603" s="0" t="n">
        <v>210923</v>
      </c>
      <c r="C603" s="0" t="n">
        <v>2</v>
      </c>
      <c r="D603" s="0" t="n">
        <v>21</v>
      </c>
      <c r="E603" s="2" t="n">
        <v>-2.38991</v>
      </c>
      <c r="F603" s="2" t="n">
        <v>-45.82</v>
      </c>
      <c r="G603" s="3" t="n">
        <f aca="false">($G$5572/$N$5572)*N603</f>
        <v>7505.61429329341</v>
      </c>
      <c r="H603" s="0" t="n">
        <v>0</v>
      </c>
      <c r="J603" s="0" t="s">
        <v>36</v>
      </c>
      <c r="K603" s="0" t="n">
        <v>0</v>
      </c>
      <c r="L603" s="0" t="s">
        <v>36</v>
      </c>
      <c r="N603" s="0" t="n">
        <v>6959</v>
      </c>
    </row>
    <row r="604" customFormat="false" ht="12.8" hidden="false" customHeight="false" outlineLevel="0" collapsed="false">
      <c r="B604" s="0" t="n">
        <v>210927</v>
      </c>
      <c r="C604" s="0" t="n">
        <v>2</v>
      </c>
      <c r="D604" s="0" t="n">
        <v>21</v>
      </c>
      <c r="E604" s="2" t="n">
        <v>-2.58799</v>
      </c>
      <c r="F604" s="2" t="n">
        <v>-45.3595</v>
      </c>
      <c r="G604" s="3" t="n">
        <f aca="false">($G$5572/$N$5572)*N604</f>
        <v>20237.8713319956</v>
      </c>
      <c r="H604" s="0" t="n">
        <v>0</v>
      </c>
      <c r="J604" s="0" t="s">
        <v>619</v>
      </c>
      <c r="K604" s="0" t="n">
        <v>0</v>
      </c>
      <c r="L604" s="0" t="s">
        <v>619</v>
      </c>
      <c r="N604" s="0" t="n">
        <v>18764</v>
      </c>
    </row>
    <row r="605" customFormat="false" ht="12.8" hidden="false" customHeight="false" outlineLevel="0" collapsed="false">
      <c r="B605" s="0" t="n">
        <v>210930</v>
      </c>
      <c r="C605" s="0" t="n">
        <v>2</v>
      </c>
      <c r="D605" s="0" t="n">
        <v>21</v>
      </c>
      <c r="E605" s="2" t="n">
        <v>-3.40787</v>
      </c>
      <c r="F605" s="2" t="n">
        <v>-44.0234</v>
      </c>
      <c r="G605" s="3" t="n">
        <f aca="false">($G$5572/$N$5572)*N605</f>
        <v>11997.7659719207</v>
      </c>
      <c r="H605" s="0" t="n">
        <v>1</v>
      </c>
      <c r="J605" s="0" t="s">
        <v>620</v>
      </c>
      <c r="K605" s="0" t="n">
        <v>1</v>
      </c>
      <c r="L605" s="0" t="s">
        <v>620</v>
      </c>
      <c r="N605" s="0" t="n">
        <v>11124</v>
      </c>
    </row>
    <row r="606" customFormat="false" ht="12.8" hidden="false" customHeight="false" outlineLevel="0" collapsed="false">
      <c r="B606" s="0" t="n">
        <v>210940</v>
      </c>
      <c r="C606" s="0" t="n">
        <v>2</v>
      </c>
      <c r="D606" s="0" t="n">
        <v>21</v>
      </c>
      <c r="E606" s="2" t="n">
        <v>-2.50568</v>
      </c>
      <c r="F606" s="2" t="n">
        <v>-43.4232</v>
      </c>
      <c r="G606" s="3" t="n">
        <f aca="false">($G$5572/$N$5572)*N606</f>
        <v>16390.691250924</v>
      </c>
      <c r="H606" s="0" t="n">
        <v>0</v>
      </c>
      <c r="J606" s="0" t="s">
        <v>621</v>
      </c>
      <c r="K606" s="0" t="n">
        <v>0</v>
      </c>
      <c r="L606" s="0" t="s">
        <v>621</v>
      </c>
      <c r="N606" s="0" t="n">
        <v>15197</v>
      </c>
    </row>
    <row r="607" customFormat="false" ht="12.8" hidden="false" customHeight="false" outlineLevel="0" collapsed="false">
      <c r="B607" s="0" t="n">
        <v>210945</v>
      </c>
      <c r="C607" s="0" t="n">
        <v>2</v>
      </c>
      <c r="D607" s="0" t="n">
        <v>21</v>
      </c>
      <c r="E607" s="2" t="n">
        <v>-2.4254</v>
      </c>
      <c r="F607" s="2" t="n">
        <v>-44.0973</v>
      </c>
      <c r="G607" s="3" t="n">
        <f aca="false">($G$5572/$N$5572)*N607</f>
        <v>32719.905275994</v>
      </c>
      <c r="H607" s="0" t="n">
        <v>0</v>
      </c>
      <c r="J607" s="0" t="s">
        <v>622</v>
      </c>
      <c r="K607" s="0" t="n">
        <v>0</v>
      </c>
      <c r="L607" s="0" t="s">
        <v>622</v>
      </c>
      <c r="N607" s="0" t="n">
        <v>30337</v>
      </c>
    </row>
    <row r="608" customFormat="false" ht="12.8" hidden="false" customHeight="false" outlineLevel="0" collapsed="false">
      <c r="B608" s="0" t="n">
        <v>210950</v>
      </c>
      <c r="C608" s="0" t="n">
        <v>2</v>
      </c>
      <c r="D608" s="0" t="n">
        <v>21</v>
      </c>
      <c r="E608" s="2" t="n">
        <v>-7.35819</v>
      </c>
      <c r="F608" s="2" t="n">
        <v>-46.6225</v>
      </c>
      <c r="G608" s="3" t="n">
        <f aca="false">($G$5572/$N$5572)*N608</f>
        <v>21833.0435607326</v>
      </c>
      <c r="H608" s="0" t="n">
        <v>0</v>
      </c>
      <c r="J608" s="0" t="s">
        <v>623</v>
      </c>
      <c r="K608" s="0" t="n">
        <v>0</v>
      </c>
      <c r="L608" s="0" t="s">
        <v>623</v>
      </c>
      <c r="N608" s="0" t="n">
        <v>20243</v>
      </c>
    </row>
    <row r="609" customFormat="false" ht="12.8" hidden="false" customHeight="false" outlineLevel="0" collapsed="false">
      <c r="B609" s="0" t="n">
        <v>210955</v>
      </c>
      <c r="C609" s="0" t="n">
        <v>2</v>
      </c>
      <c r="D609" s="0" t="n">
        <v>21</v>
      </c>
      <c r="E609" s="2" t="n">
        <v>-5.93067</v>
      </c>
      <c r="F609" s="2" t="n">
        <v>-47.3888</v>
      </c>
      <c r="G609" s="3" t="n">
        <f aca="false">($G$5572/$N$5572)*N609</f>
        <v>8364.13835960488</v>
      </c>
      <c r="H609" s="0" t="n">
        <v>0</v>
      </c>
      <c r="J609" s="0" t="s">
        <v>624</v>
      </c>
      <c r="K609" s="0" t="n">
        <v>0</v>
      </c>
      <c r="L609" s="0" t="s">
        <v>624</v>
      </c>
      <c r="N609" s="0" t="n">
        <v>7755</v>
      </c>
    </row>
    <row r="610" customFormat="false" ht="12.8" hidden="false" customHeight="false" outlineLevel="0" collapsed="false">
      <c r="B610" s="0" t="n">
        <v>210960</v>
      </c>
      <c r="C610" s="0" t="n">
        <v>2</v>
      </c>
      <c r="D610" s="0" t="n">
        <v>21</v>
      </c>
      <c r="E610" s="2" t="n">
        <v>-2.93444</v>
      </c>
      <c r="F610" s="2" t="n">
        <v>-44.2531</v>
      </c>
      <c r="G610" s="3" t="n">
        <f aca="false">($G$5572/$N$5572)*N610</f>
        <v>45818.868574176</v>
      </c>
      <c r="H610" s="0" t="n">
        <v>0</v>
      </c>
      <c r="J610" s="0" t="s">
        <v>625</v>
      </c>
      <c r="K610" s="0" t="n">
        <v>0</v>
      </c>
      <c r="L610" s="0" t="s">
        <v>625</v>
      </c>
      <c r="N610" s="0" t="n">
        <v>42482</v>
      </c>
    </row>
    <row r="611" customFormat="false" ht="12.8" hidden="false" customHeight="false" outlineLevel="0" collapsed="false">
      <c r="B611" s="0" t="n">
        <v>210970</v>
      </c>
      <c r="C611" s="0" t="n">
        <v>2</v>
      </c>
      <c r="D611" s="0" t="n">
        <v>21</v>
      </c>
      <c r="E611" s="2" t="n">
        <v>-7.13447</v>
      </c>
      <c r="F611" s="2" t="n">
        <v>-45.3515</v>
      </c>
      <c r="G611" s="3" t="n">
        <f aca="false">($G$5572/$N$5572)*N611</f>
        <v>6107.81631598226</v>
      </c>
      <c r="H611" s="0" t="n">
        <v>1</v>
      </c>
      <c r="J611" s="0" t="s">
        <v>626</v>
      </c>
      <c r="K611" s="0" t="n">
        <v>1</v>
      </c>
      <c r="L611" s="0" t="s">
        <v>626</v>
      </c>
      <c r="N611" s="0" t="n">
        <v>5663</v>
      </c>
    </row>
    <row r="612" customFormat="false" ht="12.8" hidden="false" customHeight="false" outlineLevel="0" collapsed="false">
      <c r="B612" s="0" t="n">
        <v>210975</v>
      </c>
      <c r="C612" s="0" t="n">
        <v>2</v>
      </c>
      <c r="D612" s="0" t="n">
        <v>21</v>
      </c>
      <c r="E612" s="2" t="n">
        <v>-5.49671</v>
      </c>
      <c r="F612" s="2" t="n">
        <v>-44.5638</v>
      </c>
      <c r="G612" s="3" t="n">
        <f aca="false">($G$5572/$N$5572)*N612</f>
        <v>8325.31063801291</v>
      </c>
      <c r="H612" s="0" t="n">
        <v>1</v>
      </c>
      <c r="J612" s="0" t="s">
        <v>627</v>
      </c>
      <c r="K612" s="0" t="n">
        <v>1</v>
      </c>
      <c r="L612" s="0" t="s">
        <v>627</v>
      </c>
      <c r="N612" s="0" t="n">
        <v>7719</v>
      </c>
    </row>
    <row r="613" customFormat="false" ht="12.8" hidden="false" customHeight="false" outlineLevel="0" collapsed="false">
      <c r="B613" s="0" t="n">
        <v>210980</v>
      </c>
      <c r="C613" s="0" t="n">
        <v>2</v>
      </c>
      <c r="D613" s="0" t="n">
        <v>21</v>
      </c>
      <c r="E613" s="2" t="n">
        <v>-2.24426</v>
      </c>
      <c r="F613" s="2" t="n">
        <v>-45.29</v>
      </c>
      <c r="G613" s="3" t="n">
        <f aca="false">($G$5572/$N$5572)*N613</f>
        <v>45050.9425249124</v>
      </c>
      <c r="H613" s="0" t="n">
        <v>0</v>
      </c>
      <c r="J613" s="0" t="s">
        <v>628</v>
      </c>
      <c r="K613" s="0" t="n">
        <v>0</v>
      </c>
      <c r="L613" s="0" t="s">
        <v>628</v>
      </c>
      <c r="N613" s="0" t="n">
        <v>41770</v>
      </c>
    </row>
    <row r="614" customFormat="false" ht="12.8" hidden="false" customHeight="false" outlineLevel="0" collapsed="false">
      <c r="B614" s="0" t="n">
        <v>210990</v>
      </c>
      <c r="C614" s="0" t="n">
        <v>2</v>
      </c>
      <c r="D614" s="0" t="n">
        <v>21</v>
      </c>
      <c r="E614" s="2" t="n">
        <v>-3.65112</v>
      </c>
      <c r="F614" s="2" t="n">
        <v>-45.3774</v>
      </c>
      <c r="G614" s="3" t="n">
        <f aca="false">($G$5572/$N$5572)*N614</f>
        <v>95548.5515509216</v>
      </c>
      <c r="H614" s="0" t="n">
        <v>0</v>
      </c>
      <c r="J614" s="0" t="s">
        <v>629</v>
      </c>
      <c r="K614" s="0" t="n">
        <v>0</v>
      </c>
      <c r="L614" s="0" t="s">
        <v>629</v>
      </c>
      <c r="N614" s="0" t="n">
        <v>88590</v>
      </c>
    </row>
    <row r="615" customFormat="false" ht="12.8" hidden="false" customHeight="false" outlineLevel="0" collapsed="false">
      <c r="B615" s="0" t="n">
        <v>211000</v>
      </c>
      <c r="C615" s="0" t="n">
        <v>2</v>
      </c>
      <c r="D615" s="0" t="n">
        <v>21</v>
      </c>
      <c r="E615" s="2" t="n">
        <v>-4.06873</v>
      </c>
      <c r="F615" s="2" t="n">
        <v>-45.69</v>
      </c>
      <c r="G615" s="3" t="n">
        <f aca="false">($G$5572/$N$5572)*N615</f>
        <v>78130.0042256322</v>
      </c>
      <c r="H615" s="0" t="n">
        <v>0</v>
      </c>
      <c r="J615" s="0" t="s">
        <v>630</v>
      </c>
      <c r="K615" s="0" t="n">
        <v>0</v>
      </c>
      <c r="L615" s="0" t="s">
        <v>630</v>
      </c>
      <c r="N615" s="0" t="n">
        <v>72440</v>
      </c>
    </row>
    <row r="616" customFormat="false" ht="12.8" hidden="false" customHeight="false" outlineLevel="0" collapsed="false">
      <c r="B616" s="0" t="n">
        <v>211003</v>
      </c>
      <c r="C616" s="0" t="n">
        <v>2</v>
      </c>
      <c r="D616" s="0" t="n">
        <v>21</v>
      </c>
      <c r="E616" s="2" t="n">
        <v>-2.51123</v>
      </c>
      <c r="F616" s="2" t="n">
        <v>-45.7801</v>
      </c>
      <c r="G616" s="3" t="n">
        <f aca="false">($G$5572/$N$5572)*N616</f>
        <v>27108.2209581314</v>
      </c>
      <c r="H616" s="0" t="n">
        <v>0</v>
      </c>
      <c r="J616" s="0" t="s">
        <v>631</v>
      </c>
      <c r="K616" s="0" t="n">
        <v>0</v>
      </c>
      <c r="L616" s="0" t="s">
        <v>631</v>
      </c>
      <c r="N616" s="0" t="n">
        <v>25134</v>
      </c>
    </row>
    <row r="617" customFormat="false" ht="12.8" hidden="false" customHeight="false" outlineLevel="0" collapsed="false">
      <c r="B617" s="0" t="n">
        <v>211010</v>
      </c>
      <c r="C617" s="0" t="n">
        <v>2</v>
      </c>
      <c r="D617" s="0" t="n">
        <v>21</v>
      </c>
      <c r="E617" s="2" t="n">
        <v>-3.49308</v>
      </c>
      <c r="F617" s="2" t="n">
        <v>-42.5688</v>
      </c>
      <c r="G617" s="3" t="n">
        <f aca="false">($G$5572/$N$5572)*N617</f>
        <v>27523.4618696012</v>
      </c>
      <c r="H617" s="0" t="n">
        <v>0</v>
      </c>
      <c r="J617" s="0" t="s">
        <v>632</v>
      </c>
      <c r="K617" s="0" t="n">
        <v>0</v>
      </c>
      <c r="L617" s="0" t="s">
        <v>632</v>
      </c>
      <c r="N617" s="0" t="n">
        <v>25519</v>
      </c>
    </row>
    <row r="618" customFormat="false" ht="12.8" hidden="false" customHeight="false" outlineLevel="0" collapsed="false">
      <c r="B618" s="0" t="n">
        <v>211020</v>
      </c>
      <c r="C618" s="0" t="n">
        <v>2</v>
      </c>
      <c r="D618" s="0" t="n">
        <v>21</v>
      </c>
      <c r="E618" s="2" t="n">
        <v>-3.14241</v>
      </c>
      <c r="F618" s="2" t="n">
        <v>-44.3211</v>
      </c>
      <c r="G618" s="3" t="n">
        <f aca="false">($G$5572/$N$5572)*N618</f>
        <v>40342.0027340633</v>
      </c>
      <c r="H618" s="0" t="n">
        <v>1</v>
      </c>
      <c r="J618" s="0" t="s">
        <v>633</v>
      </c>
      <c r="K618" s="0" t="n">
        <v>1</v>
      </c>
      <c r="L618" s="0" t="s">
        <v>633</v>
      </c>
      <c r="N618" s="0" t="n">
        <v>37404</v>
      </c>
    </row>
    <row r="619" customFormat="false" ht="12.8" hidden="false" customHeight="false" outlineLevel="0" collapsed="false">
      <c r="B619" s="0" t="n">
        <v>211023</v>
      </c>
      <c r="C619" s="0" t="n">
        <v>2</v>
      </c>
      <c r="D619" s="0" t="n">
        <v>21</v>
      </c>
      <c r="E619" s="2" t="n">
        <v>-3.109</v>
      </c>
      <c r="F619" s="2" t="n">
        <v>-42.4064</v>
      </c>
      <c r="G619" s="3" t="n">
        <f aca="false">($G$5572/$N$5572)*N619</f>
        <v>14261.6378502973</v>
      </c>
      <c r="H619" s="0" t="n">
        <v>0</v>
      </c>
      <c r="J619" s="0" t="s">
        <v>634</v>
      </c>
      <c r="K619" s="0" t="n">
        <v>0</v>
      </c>
      <c r="L619" s="0" t="s">
        <v>634</v>
      </c>
      <c r="N619" s="0" t="n">
        <v>13223</v>
      </c>
    </row>
    <row r="620" customFormat="false" ht="12.8" hidden="false" customHeight="false" outlineLevel="0" collapsed="false">
      <c r="B620" s="0" t="n">
        <v>211027</v>
      </c>
      <c r="C620" s="0" t="n">
        <v>2</v>
      </c>
      <c r="D620" s="0" t="n">
        <v>21</v>
      </c>
      <c r="E620" s="2" t="n">
        <v>-2.50068</v>
      </c>
      <c r="F620" s="2" t="n">
        <v>-43.238</v>
      </c>
      <c r="G620" s="3" t="n">
        <f aca="false">($G$5572/$N$5572)*N620</f>
        <v>16883.5876055777</v>
      </c>
      <c r="H620" s="0" t="n">
        <v>0</v>
      </c>
      <c r="J620" s="0" t="s">
        <v>635</v>
      </c>
      <c r="K620" s="0" t="n">
        <v>0</v>
      </c>
      <c r="L620" s="0" t="s">
        <v>635</v>
      </c>
      <c r="N620" s="0" t="n">
        <v>15654</v>
      </c>
    </row>
    <row r="621" customFormat="false" ht="12.8" hidden="false" customHeight="false" outlineLevel="0" collapsed="false">
      <c r="B621" s="0" t="n">
        <v>211030</v>
      </c>
      <c r="C621" s="0" t="n">
        <v>2</v>
      </c>
      <c r="D621" s="0" t="n">
        <v>21</v>
      </c>
      <c r="E621" s="2" t="n">
        <v>-4.86613</v>
      </c>
      <c r="F621" s="2" t="n">
        <v>-44.3653</v>
      </c>
      <c r="G621" s="3" t="n">
        <f aca="false">($G$5572/$N$5572)*N621</f>
        <v>15675.6140449384</v>
      </c>
      <c r="H621" s="0" t="n">
        <v>0</v>
      </c>
      <c r="J621" s="0" t="s">
        <v>636</v>
      </c>
      <c r="K621" s="0" t="n">
        <v>0</v>
      </c>
      <c r="L621" s="0" t="s">
        <v>636</v>
      </c>
      <c r="N621" s="0" t="n">
        <v>14534</v>
      </c>
    </row>
    <row r="622" customFormat="false" ht="12.8" hidden="false" customHeight="false" outlineLevel="0" collapsed="false">
      <c r="B622" s="0" t="n">
        <v>211040</v>
      </c>
      <c r="C622" s="0" t="n">
        <v>2</v>
      </c>
      <c r="D622" s="0" t="n">
        <v>21</v>
      </c>
      <c r="E622" s="2" t="n">
        <v>-3.33515</v>
      </c>
      <c r="F622" s="2" t="n">
        <v>-43.5287</v>
      </c>
      <c r="G622" s="3" t="n">
        <f aca="false">($G$5572/$N$5572)*N622</f>
        <v>20069.6178717637</v>
      </c>
      <c r="H622" s="0" t="n">
        <v>0</v>
      </c>
      <c r="J622" s="0" t="s">
        <v>637</v>
      </c>
      <c r="K622" s="0" t="n">
        <v>0</v>
      </c>
      <c r="L622" s="0" t="s">
        <v>637</v>
      </c>
      <c r="N622" s="0" t="n">
        <v>18608</v>
      </c>
    </row>
    <row r="623" customFormat="false" ht="12.8" hidden="false" customHeight="false" outlineLevel="0" collapsed="false">
      <c r="B623" s="0" t="n">
        <v>211050</v>
      </c>
      <c r="C623" s="0" t="n">
        <v>2</v>
      </c>
      <c r="D623" s="0" t="n">
        <v>21</v>
      </c>
      <c r="E623" s="2" t="n">
        <v>-2.69781</v>
      </c>
      <c r="F623" s="2" t="n">
        <v>-44.8289</v>
      </c>
      <c r="G623" s="3" t="n">
        <f aca="false">($G$5572/$N$5572)*N623</f>
        <v>48330.8064516124</v>
      </c>
      <c r="H623" s="0" t="n">
        <v>0</v>
      </c>
      <c r="J623" s="0" t="s">
        <v>638</v>
      </c>
      <c r="K623" s="0" t="n">
        <v>0</v>
      </c>
      <c r="L623" s="0" t="s">
        <v>638</v>
      </c>
      <c r="N623" s="0" t="n">
        <v>44811</v>
      </c>
    </row>
    <row r="624" customFormat="false" ht="12.8" hidden="false" customHeight="false" outlineLevel="0" collapsed="false">
      <c r="B624" s="0" t="n">
        <v>211060</v>
      </c>
      <c r="C624" s="0" t="n">
        <v>2</v>
      </c>
      <c r="D624" s="0" t="n">
        <v>21</v>
      </c>
      <c r="E624" s="2" t="n">
        <v>-3.37223</v>
      </c>
      <c r="F624" s="2" t="n">
        <v>-42.4191</v>
      </c>
      <c r="G624" s="3" t="n">
        <f aca="false">($G$5572/$N$5572)*N624</f>
        <v>30569.2809189273</v>
      </c>
      <c r="H624" s="0" t="n">
        <v>0</v>
      </c>
      <c r="J624" s="0" t="s">
        <v>639</v>
      </c>
      <c r="K624" s="0" t="n">
        <v>0</v>
      </c>
      <c r="L624" s="0" t="s">
        <v>639</v>
      </c>
      <c r="N624" s="0" t="n">
        <v>28343</v>
      </c>
    </row>
    <row r="625" customFormat="false" ht="12.8" hidden="false" customHeight="false" outlineLevel="0" collapsed="false">
      <c r="B625" s="0" t="n">
        <v>211065</v>
      </c>
      <c r="C625" s="0" t="n">
        <v>2</v>
      </c>
      <c r="D625" s="0" t="n">
        <v>21</v>
      </c>
      <c r="E625" s="2" t="n">
        <v>-6.81471</v>
      </c>
      <c r="F625" s="2" t="n">
        <v>-44.6509</v>
      </c>
      <c r="G625" s="3" t="n">
        <f aca="false">($G$5572/$N$5572)*N625</f>
        <v>7941.34761338114</v>
      </c>
      <c r="H625" s="0" t="n">
        <v>0</v>
      </c>
      <c r="J625" s="0" t="s">
        <v>640</v>
      </c>
      <c r="K625" s="0" t="n">
        <v>0</v>
      </c>
      <c r="L625" s="0" t="s">
        <v>640</v>
      </c>
      <c r="N625" s="0" t="n">
        <v>7363</v>
      </c>
    </row>
    <row r="626" customFormat="false" ht="12.8" hidden="false" customHeight="false" outlineLevel="0" collapsed="false">
      <c r="B626" s="0" t="n">
        <v>211070</v>
      </c>
      <c r="C626" s="0" t="n">
        <v>2</v>
      </c>
      <c r="D626" s="0" t="n">
        <v>21</v>
      </c>
      <c r="E626" s="2" t="n">
        <v>-5.58095</v>
      </c>
      <c r="F626" s="2" t="n">
        <v>-44.3822</v>
      </c>
      <c r="G626" s="3" t="n">
        <f aca="false">($G$5572/$N$5572)*N626</f>
        <v>37067.5315464733</v>
      </c>
      <c r="H626" s="0" t="n">
        <v>0</v>
      </c>
      <c r="J626" s="0" t="s">
        <v>641</v>
      </c>
      <c r="K626" s="0" t="n">
        <v>0</v>
      </c>
      <c r="L626" s="0" t="s">
        <v>641</v>
      </c>
      <c r="N626" s="0" t="n">
        <v>34368</v>
      </c>
    </row>
    <row r="627" customFormat="false" ht="12.8" hidden="false" customHeight="false" outlineLevel="0" collapsed="false">
      <c r="B627" s="0" t="n">
        <v>211080</v>
      </c>
      <c r="C627" s="0" t="n">
        <v>2</v>
      </c>
      <c r="D627" s="0" t="n">
        <v>21</v>
      </c>
      <c r="E627" s="2" t="n">
        <v>-7.07535</v>
      </c>
      <c r="F627" s="2" t="n">
        <v>-44.8092</v>
      </c>
      <c r="G627" s="3" t="n">
        <f aca="false">($G$5572/$N$5572)*N627</f>
        <v>4971.02691159496</v>
      </c>
      <c r="H627" s="0" t="n">
        <v>1</v>
      </c>
      <c r="J627" s="0" t="s">
        <v>642</v>
      </c>
      <c r="K627" s="0" t="n">
        <v>1</v>
      </c>
      <c r="L627" s="0" t="s">
        <v>642</v>
      </c>
      <c r="N627" s="0" t="n">
        <v>4609</v>
      </c>
    </row>
    <row r="628" customFormat="false" ht="12.8" hidden="false" customHeight="false" outlineLevel="0" collapsed="false">
      <c r="B628" s="0" t="n">
        <v>211085</v>
      </c>
      <c r="C628" s="0" t="n">
        <v>2</v>
      </c>
      <c r="D628" s="0" t="n">
        <v>21</v>
      </c>
      <c r="E628" s="2" t="n">
        <v>-5.12584</v>
      </c>
      <c r="F628" s="2" t="n">
        <v>-47.389</v>
      </c>
      <c r="G628" s="3" t="n">
        <f aca="false">($G$5572/$N$5572)*N628</f>
        <v>12567.2392219363</v>
      </c>
      <c r="H628" s="0" t="n">
        <v>0</v>
      </c>
      <c r="J628" s="0" t="s">
        <v>643</v>
      </c>
      <c r="K628" s="0" t="n">
        <v>0</v>
      </c>
      <c r="L628" s="0" t="s">
        <v>643</v>
      </c>
      <c r="N628" s="0" t="n">
        <v>11652</v>
      </c>
    </row>
    <row r="629" customFormat="false" ht="12.8" hidden="false" customHeight="false" outlineLevel="0" collapsed="false">
      <c r="B629" s="0" t="n">
        <v>211090</v>
      </c>
      <c r="C629" s="0" t="n">
        <v>2</v>
      </c>
      <c r="D629" s="0" t="n">
        <v>21</v>
      </c>
      <c r="E629" s="2" t="n">
        <v>-6.25159</v>
      </c>
      <c r="F629" s="2" t="n">
        <v>-42.8668</v>
      </c>
      <c r="G629" s="3" t="n">
        <f aca="false">($G$5572/$N$5572)*N629</f>
        <v>13159.361976214</v>
      </c>
      <c r="H629" s="0" t="n">
        <v>0</v>
      </c>
      <c r="J629" s="0" t="s">
        <v>644</v>
      </c>
      <c r="K629" s="0" t="n">
        <v>0</v>
      </c>
      <c r="L629" s="0" t="s">
        <v>644</v>
      </c>
      <c r="N629" s="0" t="n">
        <v>12201</v>
      </c>
    </row>
    <row r="630" customFormat="false" ht="12.8" hidden="false" customHeight="false" outlineLevel="0" collapsed="false">
      <c r="B630" s="0" t="n">
        <v>211100</v>
      </c>
      <c r="C630" s="0" t="n">
        <v>2</v>
      </c>
      <c r="D630" s="0" t="n">
        <v>21</v>
      </c>
      <c r="E630" s="2" t="n">
        <v>-2.95398</v>
      </c>
      <c r="F630" s="2" t="n">
        <v>-44.7953</v>
      </c>
      <c r="G630" s="3" t="n">
        <f aca="false">($G$5572/$N$5572)*N630</f>
        <v>22249.3630200244</v>
      </c>
      <c r="H630" s="0" t="n">
        <v>0</v>
      </c>
      <c r="J630" s="0" t="s">
        <v>645</v>
      </c>
      <c r="K630" s="0" t="n">
        <v>0</v>
      </c>
      <c r="L630" s="0" t="s">
        <v>645</v>
      </c>
      <c r="N630" s="0" t="n">
        <v>20629</v>
      </c>
    </row>
    <row r="631" customFormat="false" ht="12.8" hidden="false" customHeight="false" outlineLevel="0" collapsed="false">
      <c r="B631" s="0" t="n">
        <v>211102</v>
      </c>
      <c r="C631" s="0" t="n">
        <v>2</v>
      </c>
      <c r="D631" s="0" t="n">
        <v>21</v>
      </c>
      <c r="E631" s="2" t="n">
        <v>-3.5503</v>
      </c>
      <c r="F631" s="2" t="n">
        <v>-46.2507</v>
      </c>
      <c r="G631" s="3" t="n">
        <f aca="false">($G$5572/$N$5572)*N631</f>
        <v>17071.2549266056</v>
      </c>
      <c r="H631" s="0" t="n">
        <v>0</v>
      </c>
      <c r="J631" s="0" t="s">
        <v>646</v>
      </c>
      <c r="K631" s="0" t="n">
        <v>0</v>
      </c>
      <c r="L631" s="0" t="s">
        <v>646</v>
      </c>
      <c r="N631" s="0" t="n">
        <v>15828</v>
      </c>
    </row>
    <row r="632" customFormat="false" ht="12.8" hidden="false" customHeight="false" outlineLevel="0" collapsed="false">
      <c r="B632" s="0" t="n">
        <v>211105</v>
      </c>
      <c r="C632" s="0" t="n">
        <v>2</v>
      </c>
      <c r="D632" s="0" t="n">
        <v>21</v>
      </c>
      <c r="E632" s="2" t="n">
        <v>-6.45634</v>
      </c>
      <c r="F632" s="2" t="n">
        <v>-47.0594</v>
      </c>
      <c r="G632" s="3" t="n">
        <f aca="false">($G$5572/$N$5572)*N632</f>
        <v>12038.7507891566</v>
      </c>
      <c r="H632" s="0" t="n">
        <v>0</v>
      </c>
      <c r="J632" s="0" t="s">
        <v>647</v>
      </c>
      <c r="K632" s="0" t="n">
        <v>0</v>
      </c>
      <c r="L632" s="0" t="s">
        <v>647</v>
      </c>
      <c r="N632" s="0" t="n">
        <v>11162</v>
      </c>
    </row>
    <row r="633" customFormat="false" ht="12.8" hidden="false" customHeight="false" outlineLevel="0" collapsed="false">
      <c r="B633" s="0" t="n">
        <v>211107</v>
      </c>
      <c r="C633" s="0" t="n">
        <v>2</v>
      </c>
      <c r="D633" s="0" t="n">
        <v>21</v>
      </c>
      <c r="E633" s="2" t="n">
        <v>-5.10821</v>
      </c>
      <c r="F633" s="2" t="n">
        <v>-43.8163</v>
      </c>
      <c r="G633" s="3" t="n">
        <f aca="false">($G$5572/$N$5572)*N633</f>
        <v>19886.2647420238</v>
      </c>
      <c r="H633" s="0" t="n">
        <v>0</v>
      </c>
      <c r="J633" s="0" t="s">
        <v>648</v>
      </c>
      <c r="K633" s="0" t="n">
        <v>0</v>
      </c>
      <c r="L633" s="0" t="s">
        <v>648</v>
      </c>
      <c r="N633" s="0" t="n">
        <v>18438</v>
      </c>
    </row>
    <row r="634" customFormat="false" ht="12.8" hidden="false" customHeight="false" outlineLevel="0" collapsed="false">
      <c r="B634" s="0" t="n">
        <v>211110</v>
      </c>
      <c r="C634" s="0" t="n">
        <v>2</v>
      </c>
      <c r="D634" s="0" t="n">
        <v>21</v>
      </c>
      <c r="E634" s="2" t="n">
        <v>-6.4934</v>
      </c>
      <c r="F634" s="2" t="n">
        <v>-43.7036</v>
      </c>
      <c r="G634" s="3" t="n">
        <f aca="false">($G$5572/$N$5572)*N634</f>
        <v>27891.2466769029</v>
      </c>
      <c r="H634" s="0" t="n">
        <v>0</v>
      </c>
      <c r="J634" s="0" t="s">
        <v>649</v>
      </c>
      <c r="K634" s="0" t="n">
        <v>0</v>
      </c>
      <c r="L634" s="0" t="s">
        <v>649</v>
      </c>
      <c r="N634" s="0" t="n">
        <v>25860</v>
      </c>
    </row>
    <row r="635" customFormat="false" ht="12.8" hidden="false" customHeight="false" outlineLevel="0" collapsed="false">
      <c r="B635" s="0" t="n">
        <v>211120</v>
      </c>
      <c r="C635" s="0" t="n">
        <v>2</v>
      </c>
      <c r="D635" s="0" t="n">
        <v>21</v>
      </c>
      <c r="E635" s="2" t="n">
        <v>-2.54704</v>
      </c>
      <c r="F635" s="2" t="n">
        <v>-44.0597</v>
      </c>
      <c r="G635" s="3" t="n">
        <f aca="false">($G$5572/$N$5572)*N635</f>
        <v>190170.630522746</v>
      </c>
      <c r="H635" s="0" t="n">
        <v>0</v>
      </c>
      <c r="J635" s="0" t="s">
        <v>650</v>
      </c>
      <c r="K635" s="0" t="n">
        <v>0</v>
      </c>
      <c r="L635" s="0" t="s">
        <v>650</v>
      </c>
      <c r="N635" s="0" t="n">
        <v>176321</v>
      </c>
    </row>
    <row r="636" customFormat="false" ht="12.8" hidden="false" customHeight="false" outlineLevel="0" collapsed="false">
      <c r="B636" s="0" t="n">
        <v>211125</v>
      </c>
      <c r="C636" s="0" t="n">
        <v>2</v>
      </c>
      <c r="D636" s="0" t="n">
        <v>21</v>
      </c>
      <c r="E636" s="2" t="n">
        <v>-5.05493</v>
      </c>
      <c r="F636" s="2" t="n">
        <v>-44.5809</v>
      </c>
      <c r="G636" s="3" t="n">
        <f aca="false">($G$5572/$N$5572)*N636</f>
        <v>8242.26245571896</v>
      </c>
      <c r="H636" s="0" t="n">
        <v>1</v>
      </c>
      <c r="J636" s="0" t="s">
        <v>651</v>
      </c>
      <c r="K636" s="0" t="n">
        <v>1</v>
      </c>
      <c r="L636" s="0" t="s">
        <v>651</v>
      </c>
      <c r="N636" s="0" t="n">
        <v>7642</v>
      </c>
    </row>
    <row r="637" customFormat="false" ht="12.8" hidden="false" customHeight="false" outlineLevel="0" collapsed="false">
      <c r="B637" s="0" t="n">
        <v>211130</v>
      </c>
      <c r="C637" s="0" t="n">
        <v>2</v>
      </c>
      <c r="D637" s="0" t="n">
        <v>21</v>
      </c>
      <c r="E637" s="2" t="n">
        <v>-2.53874</v>
      </c>
      <c r="F637" s="2" t="n">
        <v>-44.2825</v>
      </c>
      <c r="G637" s="3" t="n">
        <f aca="false">($G$5572/$N$5572)*N637</f>
        <v>1180650.70866455</v>
      </c>
      <c r="H637" s="0" t="n">
        <v>0</v>
      </c>
      <c r="J637" s="0" t="s">
        <v>652</v>
      </c>
      <c r="K637" s="0" t="n">
        <v>0</v>
      </c>
      <c r="L637" s="0" t="s">
        <v>652</v>
      </c>
      <c r="N637" s="0" t="n">
        <v>1094667</v>
      </c>
    </row>
    <row r="638" customFormat="false" ht="12.8" hidden="false" customHeight="false" outlineLevel="0" collapsed="false">
      <c r="B638" s="0" t="n">
        <v>211140</v>
      </c>
      <c r="C638" s="0" t="n">
        <v>2</v>
      </c>
      <c r="D638" s="0" t="n">
        <v>21</v>
      </c>
      <c r="E638" s="2" t="n">
        <v>-4.38541</v>
      </c>
      <c r="F638" s="2" t="n">
        <v>-44.6654</v>
      </c>
      <c r="G638" s="3" t="n">
        <f aca="false">($G$5572/$N$5572)*N638</f>
        <v>20479.4660441235</v>
      </c>
      <c r="H638" s="0" t="n">
        <v>0</v>
      </c>
      <c r="J638" s="0" t="s">
        <v>653</v>
      </c>
      <c r="K638" s="0" t="n">
        <v>0</v>
      </c>
      <c r="L638" s="0" t="s">
        <v>653</v>
      </c>
      <c r="N638" s="0" t="n">
        <v>18988</v>
      </c>
    </row>
    <row r="639" customFormat="false" ht="12.8" hidden="false" customHeight="false" outlineLevel="0" collapsed="false">
      <c r="B639" s="0" t="n">
        <v>211150</v>
      </c>
      <c r="C639" s="0" t="n">
        <v>2</v>
      </c>
      <c r="D639" s="0" t="n">
        <v>21</v>
      </c>
      <c r="E639" s="2" t="n">
        <v>-4.03736</v>
      </c>
      <c r="F639" s="2" t="n">
        <v>-44.4707</v>
      </c>
      <c r="G639" s="3" t="n">
        <f aca="false">($G$5572/$N$5572)*N639</f>
        <v>44597.9524396727</v>
      </c>
      <c r="H639" s="0" t="n">
        <v>0</v>
      </c>
      <c r="J639" s="0" t="s">
        <v>654</v>
      </c>
      <c r="K639" s="0" t="n">
        <v>0</v>
      </c>
      <c r="L639" s="0" t="s">
        <v>654</v>
      </c>
      <c r="N639" s="0" t="n">
        <v>41350</v>
      </c>
    </row>
    <row r="640" customFormat="false" ht="12.8" hidden="false" customHeight="false" outlineLevel="0" collapsed="false">
      <c r="B640" s="0" t="n">
        <v>211153</v>
      </c>
      <c r="C640" s="0" t="n">
        <v>2</v>
      </c>
      <c r="D640" s="0" t="n">
        <v>21</v>
      </c>
      <c r="E640" s="2" t="n">
        <v>-5.08472</v>
      </c>
      <c r="F640" s="2" t="n">
        <v>-48.4291</v>
      </c>
      <c r="G640" s="3" t="n">
        <f aca="false">($G$5572/$N$5572)*N640</f>
        <v>13638.2372091817</v>
      </c>
      <c r="H640" s="0" t="n">
        <v>0</v>
      </c>
      <c r="J640" s="0" t="s">
        <v>655</v>
      </c>
      <c r="K640" s="0" t="n">
        <v>0</v>
      </c>
      <c r="L640" s="0" t="s">
        <v>655</v>
      </c>
      <c r="N640" s="0" t="n">
        <v>12645</v>
      </c>
    </row>
    <row r="641" customFormat="false" ht="12.8" hidden="false" customHeight="false" outlineLevel="0" collapsed="false">
      <c r="B641" s="0" t="n">
        <v>211157</v>
      </c>
      <c r="C641" s="0" t="n">
        <v>2</v>
      </c>
      <c r="D641" s="0" t="n">
        <v>21</v>
      </c>
      <c r="E641" s="2" t="n">
        <v>-6.82389</v>
      </c>
      <c r="F641" s="2" t="n">
        <v>-46.5319</v>
      </c>
      <c r="G641" s="3" t="n">
        <f aca="false">($G$5572/$N$5572)*N641</f>
        <v>5016.32592011893</v>
      </c>
      <c r="H641" s="0" t="n">
        <v>0</v>
      </c>
      <c r="J641" s="0" t="s">
        <v>656</v>
      </c>
      <c r="K641" s="0" t="n">
        <v>0</v>
      </c>
      <c r="L641" s="0" t="s">
        <v>656</v>
      </c>
      <c r="N641" s="0" t="n">
        <v>4651</v>
      </c>
    </row>
    <row r="642" customFormat="false" ht="12.8" hidden="false" customHeight="false" outlineLevel="0" collapsed="false">
      <c r="B642" s="0" t="n">
        <v>211160</v>
      </c>
      <c r="C642" s="0" t="n">
        <v>2</v>
      </c>
      <c r="D642" s="0" t="n">
        <v>21</v>
      </c>
      <c r="E642" s="2" t="n">
        <v>-7.02183</v>
      </c>
      <c r="F642" s="2" t="n">
        <v>-45.4809</v>
      </c>
      <c r="G642" s="3" t="n">
        <f aca="false">($G$5572/$N$5572)*N642</f>
        <v>20228.1644015976</v>
      </c>
      <c r="H642" s="0" t="n">
        <v>1</v>
      </c>
      <c r="J642" s="0" t="s">
        <v>657</v>
      </c>
      <c r="K642" s="0" t="n">
        <v>1</v>
      </c>
      <c r="L642" s="0" t="s">
        <v>657</v>
      </c>
      <c r="N642" s="0" t="n">
        <v>18755</v>
      </c>
    </row>
    <row r="643" customFormat="false" ht="12.8" hidden="false" customHeight="false" outlineLevel="0" collapsed="false">
      <c r="B643" s="0" t="n">
        <v>211163</v>
      </c>
      <c r="C643" s="0" t="n">
        <v>2</v>
      </c>
      <c r="D643" s="0" t="n">
        <v>21</v>
      </c>
      <c r="E643" s="2" t="n">
        <v>-5.11053</v>
      </c>
      <c r="F643" s="2" t="n">
        <v>-45.0696</v>
      </c>
      <c r="G643" s="3" t="n">
        <f aca="false">($G$5572/$N$5572)*N643</f>
        <v>5764.83810858647</v>
      </c>
      <c r="H643" s="0" t="n">
        <v>0</v>
      </c>
      <c r="J643" s="0" t="s">
        <v>658</v>
      </c>
      <c r="K643" s="0" t="n">
        <v>0</v>
      </c>
      <c r="L643" s="0" t="s">
        <v>658</v>
      </c>
      <c r="N643" s="0" t="n">
        <v>5345</v>
      </c>
    </row>
    <row r="644" customFormat="false" ht="12.8" hidden="false" customHeight="false" outlineLevel="0" collapsed="false">
      <c r="B644" s="0" t="n">
        <v>211167</v>
      </c>
      <c r="C644" s="0" t="n">
        <v>2</v>
      </c>
      <c r="D644" s="0" t="n">
        <v>21</v>
      </c>
      <c r="E644" s="2" t="n">
        <v>-5.0231</v>
      </c>
      <c r="F644" s="2" t="n">
        <v>-45.001</v>
      </c>
      <c r="G644" s="3" t="n">
        <f aca="false">($G$5572/$N$5572)*N644</f>
        <v>7171.26446847361</v>
      </c>
      <c r="H644" s="0" t="n">
        <v>1</v>
      </c>
      <c r="J644" s="0" t="s">
        <v>659</v>
      </c>
      <c r="K644" s="0" t="n">
        <v>1</v>
      </c>
      <c r="L644" s="0" t="s">
        <v>659</v>
      </c>
      <c r="N644" s="0" t="n">
        <v>6649</v>
      </c>
    </row>
    <row r="645" customFormat="false" ht="12.8" hidden="false" customHeight="false" outlineLevel="0" collapsed="false">
      <c r="B645" s="0" t="n">
        <v>211170</v>
      </c>
      <c r="C645" s="0" t="n">
        <v>2</v>
      </c>
      <c r="D645" s="0" t="n">
        <v>21</v>
      </c>
      <c r="E645" s="2" t="n">
        <v>-2.89487</v>
      </c>
      <c r="F645" s="2" t="n">
        <v>-44.8681</v>
      </c>
      <c r="G645" s="3" t="n">
        <f aca="false">($G$5572/$N$5572)*N645</f>
        <v>23881.2058747094</v>
      </c>
      <c r="H645" s="0" t="n">
        <v>0</v>
      </c>
      <c r="J645" s="0" t="s">
        <v>660</v>
      </c>
      <c r="K645" s="0" t="n">
        <v>0</v>
      </c>
      <c r="L645" s="0" t="s">
        <v>660</v>
      </c>
      <c r="N645" s="0" t="n">
        <v>22142</v>
      </c>
    </row>
    <row r="646" customFormat="false" ht="12.8" hidden="false" customHeight="false" outlineLevel="0" collapsed="false">
      <c r="B646" s="0" t="n">
        <v>211172</v>
      </c>
      <c r="C646" s="0" t="n">
        <v>2</v>
      </c>
      <c r="D646" s="0" t="n">
        <v>21</v>
      </c>
      <c r="E646" s="2" t="n">
        <v>-4.04913</v>
      </c>
      <c r="F646" s="2" t="n">
        <v>-45.2457</v>
      </c>
      <c r="G646" s="3" t="n">
        <f aca="false">($G$5572/$N$5572)*N646</f>
        <v>14808.4615960509</v>
      </c>
      <c r="H646" s="0" t="n">
        <v>0</v>
      </c>
      <c r="J646" s="0" t="s">
        <v>661</v>
      </c>
      <c r="K646" s="0" t="n">
        <v>0</v>
      </c>
      <c r="L646" s="0" t="s">
        <v>661</v>
      </c>
      <c r="N646" s="0" t="n">
        <v>13730</v>
      </c>
    </row>
    <row r="647" customFormat="false" ht="12.8" hidden="false" customHeight="false" outlineLevel="0" collapsed="false">
      <c r="B647" s="0" t="n">
        <v>211174</v>
      </c>
      <c r="C647" s="0" t="n">
        <v>2</v>
      </c>
      <c r="D647" s="0" t="n">
        <v>21</v>
      </c>
      <c r="E647" s="2" t="n">
        <v>-5.25096</v>
      </c>
      <c r="F647" s="2" t="n">
        <v>-44.0533</v>
      </c>
      <c r="G647" s="3" t="n">
        <f aca="false">($G$5572/$N$5572)*N647</f>
        <v>11936.2887460667</v>
      </c>
      <c r="H647" s="0" t="n">
        <v>0</v>
      </c>
      <c r="J647" s="0" t="s">
        <v>662</v>
      </c>
      <c r="K647" s="0" t="n">
        <v>0</v>
      </c>
      <c r="L647" s="0" t="s">
        <v>662</v>
      </c>
      <c r="N647" s="0" t="n">
        <v>11067</v>
      </c>
    </row>
    <row r="648" customFormat="false" ht="12.8" hidden="false" customHeight="false" outlineLevel="0" collapsed="false">
      <c r="B648" s="0" t="n">
        <v>211176</v>
      </c>
      <c r="C648" s="0" t="n">
        <v>2</v>
      </c>
      <c r="D648" s="0" t="n">
        <v>21</v>
      </c>
      <c r="E648" s="2" t="n">
        <v>-5.4461</v>
      </c>
      <c r="F648" s="2" t="n">
        <v>-47.2959</v>
      </c>
      <c r="G648" s="3" t="n">
        <f aca="false">($G$5572/$N$5572)*N648</f>
        <v>15495.4965586645</v>
      </c>
      <c r="H648" s="0" t="n">
        <v>0</v>
      </c>
      <c r="J648" s="0" t="s">
        <v>663</v>
      </c>
      <c r="K648" s="0" t="n">
        <v>0</v>
      </c>
      <c r="L648" s="0" t="s">
        <v>663</v>
      </c>
      <c r="N648" s="0" t="n">
        <v>14367</v>
      </c>
    </row>
    <row r="649" customFormat="false" ht="12.8" hidden="false" customHeight="false" outlineLevel="0" collapsed="false">
      <c r="B649" s="0" t="n">
        <v>211178</v>
      </c>
      <c r="C649" s="0" t="n">
        <v>2</v>
      </c>
      <c r="D649" s="0" t="n">
        <v>21</v>
      </c>
      <c r="E649" s="2" t="n">
        <v>-1.85229</v>
      </c>
      <c r="F649" s="2" t="n">
        <v>-45.1207</v>
      </c>
      <c r="G649" s="3" t="n">
        <f aca="false">($G$5572/$N$5572)*N649</f>
        <v>11007.6590713253</v>
      </c>
      <c r="H649" s="0" t="n">
        <v>0</v>
      </c>
      <c r="J649" s="0" t="s">
        <v>664</v>
      </c>
      <c r="K649" s="0" t="n">
        <v>0</v>
      </c>
      <c r="L649" s="0" t="s">
        <v>664</v>
      </c>
      <c r="N649" s="0" t="n">
        <v>10206</v>
      </c>
    </row>
    <row r="650" customFormat="false" ht="12.8" hidden="false" customHeight="false" outlineLevel="0" collapsed="false">
      <c r="B650" s="0" t="n">
        <v>211180</v>
      </c>
      <c r="C650" s="0" t="n">
        <v>2</v>
      </c>
      <c r="D650" s="0" t="n">
        <v>21</v>
      </c>
      <c r="E650" s="2" t="n">
        <v>-5.87601</v>
      </c>
      <c r="F650" s="2" t="n">
        <v>-46.7033</v>
      </c>
      <c r="G650" s="3" t="n">
        <f aca="false">($G$5572/$N$5572)*N650</f>
        <v>19414.9393438101</v>
      </c>
      <c r="H650" s="0" t="n">
        <v>0</v>
      </c>
      <c r="J650" s="0" t="s">
        <v>665</v>
      </c>
      <c r="K650" s="0" t="n">
        <v>0</v>
      </c>
      <c r="L650" s="0" t="s">
        <v>665</v>
      </c>
      <c r="N650" s="0" t="n">
        <v>18001</v>
      </c>
    </row>
    <row r="651" customFormat="false" ht="12.8" hidden="false" customHeight="false" outlineLevel="0" collapsed="false">
      <c r="B651" s="0" t="n">
        <v>211190</v>
      </c>
      <c r="C651" s="0" t="n">
        <v>2</v>
      </c>
      <c r="D651" s="0" t="n">
        <v>21</v>
      </c>
      <c r="E651" s="2" t="n">
        <v>-6.47839</v>
      </c>
      <c r="F651" s="2" t="n">
        <v>-44.1919</v>
      </c>
      <c r="G651" s="3" t="n">
        <f aca="false">($G$5572/$N$5572)*N651</f>
        <v>11474.670278251</v>
      </c>
      <c r="H651" s="0" t="n">
        <v>0</v>
      </c>
      <c r="J651" s="0" t="s">
        <v>666</v>
      </c>
      <c r="K651" s="0" t="n">
        <v>0</v>
      </c>
      <c r="L651" s="0" t="s">
        <v>666</v>
      </c>
      <c r="N651" s="0" t="n">
        <v>10639</v>
      </c>
    </row>
    <row r="652" customFormat="false" ht="12.8" hidden="false" customHeight="false" outlineLevel="0" collapsed="false">
      <c r="B652" s="0" t="n">
        <v>211195</v>
      </c>
      <c r="C652" s="0" t="n">
        <v>2</v>
      </c>
      <c r="D652" s="0" t="n">
        <v>21</v>
      </c>
      <c r="E652" s="2" t="n">
        <v>-6.40858</v>
      </c>
      <c r="F652" s="2" t="n">
        <v>-43.5455</v>
      </c>
      <c r="G652" s="3" t="n">
        <f aca="false">($G$5572/$N$5572)*N652</f>
        <v>6088.40245518628</v>
      </c>
      <c r="H652" s="0" t="n">
        <v>0</v>
      </c>
      <c r="J652" s="0" t="s">
        <v>667</v>
      </c>
      <c r="K652" s="0" t="n">
        <v>0</v>
      </c>
      <c r="L652" s="0" t="s">
        <v>667</v>
      </c>
      <c r="N652" s="0" t="n">
        <v>5645</v>
      </c>
    </row>
    <row r="653" customFormat="false" ht="12.8" hidden="false" customHeight="false" outlineLevel="0" collapsed="false">
      <c r="B653" s="0" t="n">
        <v>211200</v>
      </c>
      <c r="C653" s="0" t="n">
        <v>2</v>
      </c>
      <c r="D653" s="0" t="n">
        <v>21</v>
      </c>
      <c r="E653" s="2" t="n">
        <v>-8.4662</v>
      </c>
      <c r="F653" s="2" t="n">
        <v>-45.7536</v>
      </c>
      <c r="G653" s="3" t="n">
        <f aca="false">($G$5572/$N$5572)*N653</f>
        <v>9123.43602629242</v>
      </c>
      <c r="H653" s="0" t="n">
        <v>0</v>
      </c>
      <c r="J653" s="0" t="s">
        <v>668</v>
      </c>
      <c r="K653" s="0" t="n">
        <v>0</v>
      </c>
      <c r="L653" s="0" t="s">
        <v>668</v>
      </c>
      <c r="N653" s="0" t="n">
        <v>8459</v>
      </c>
    </row>
    <row r="654" customFormat="false" ht="12.8" hidden="false" customHeight="false" outlineLevel="0" collapsed="false">
      <c r="B654" s="0" t="n">
        <v>211210</v>
      </c>
      <c r="C654" s="0" t="n">
        <v>2</v>
      </c>
      <c r="D654" s="0" t="n">
        <v>21</v>
      </c>
      <c r="E654" s="2" t="n">
        <v>-4.25597</v>
      </c>
      <c r="F654" s="2" t="n">
        <v>-43.932</v>
      </c>
      <c r="G654" s="3" t="n">
        <f aca="false">($G$5572/$N$5572)*N654</f>
        <v>31346.9138985888</v>
      </c>
      <c r="H654" s="0" t="n">
        <v>0</v>
      </c>
      <c r="J654" s="0" t="s">
        <v>669</v>
      </c>
      <c r="K654" s="0" t="n">
        <v>0</v>
      </c>
      <c r="L654" s="0" t="s">
        <v>669</v>
      </c>
      <c r="N654" s="0" t="n">
        <v>29064</v>
      </c>
    </row>
    <row r="655" customFormat="false" ht="12.8" hidden="false" customHeight="false" outlineLevel="0" collapsed="false">
      <c r="B655" s="0" t="n">
        <v>211220</v>
      </c>
      <c r="C655" s="0" t="n">
        <v>2</v>
      </c>
      <c r="D655" s="0" t="n">
        <v>21</v>
      </c>
      <c r="E655" s="2" t="n">
        <v>-5.09769</v>
      </c>
      <c r="F655" s="2" t="n">
        <v>-42.8329</v>
      </c>
      <c r="G655" s="3" t="n">
        <f aca="false">($G$5572/$N$5572)*N655</f>
        <v>181166.913304695</v>
      </c>
      <c r="H655" s="0" t="n">
        <v>0</v>
      </c>
      <c r="J655" s="0" t="s">
        <v>670</v>
      </c>
      <c r="K655" s="0" t="n">
        <v>0</v>
      </c>
      <c r="L655" s="0" t="s">
        <v>670</v>
      </c>
      <c r="N655" s="0" t="n">
        <v>167973</v>
      </c>
    </row>
    <row r="656" customFormat="false" ht="12.8" hidden="false" customHeight="false" outlineLevel="0" collapsed="false">
      <c r="B656" s="0" t="n">
        <v>211223</v>
      </c>
      <c r="C656" s="0" t="n">
        <v>2</v>
      </c>
      <c r="D656" s="0" t="n">
        <v>21</v>
      </c>
      <c r="E656" s="2" t="n">
        <v>-4.538</v>
      </c>
      <c r="F656" s="2" t="n">
        <v>-44.628</v>
      </c>
      <c r="G656" s="3" t="n">
        <f aca="false">($G$5572/$N$5572)*N656</f>
        <v>23604.0190844556</v>
      </c>
      <c r="H656" s="0" t="n">
        <v>0</v>
      </c>
      <c r="J656" s="0" t="s">
        <v>671</v>
      </c>
      <c r="K656" s="0" t="n">
        <v>0</v>
      </c>
      <c r="L656" s="0" t="s">
        <v>671</v>
      </c>
      <c r="N656" s="0" t="n">
        <v>21885</v>
      </c>
    </row>
    <row r="657" customFormat="false" ht="12.8" hidden="false" customHeight="false" outlineLevel="0" collapsed="false">
      <c r="B657" s="0" t="n">
        <v>211227</v>
      </c>
      <c r="C657" s="0" t="n">
        <v>2</v>
      </c>
      <c r="D657" s="0" t="n">
        <v>21</v>
      </c>
      <c r="E657" s="2" t="n">
        <v>-3.67355</v>
      </c>
      <c r="F657" s="2" t="n">
        <v>-45.6238</v>
      </c>
      <c r="G657" s="3" t="n">
        <f aca="false">($G$5572/$N$5572)*N657</f>
        <v>6283.61961096816</v>
      </c>
      <c r="H657" s="0" t="n">
        <v>0</v>
      </c>
      <c r="J657" s="0" t="s">
        <v>672</v>
      </c>
      <c r="K657" s="0" t="n">
        <v>0</v>
      </c>
      <c r="L657" s="0" t="s">
        <v>672</v>
      </c>
      <c r="N657" s="0" t="n">
        <v>5826</v>
      </c>
    </row>
    <row r="658" customFormat="false" ht="12.8" hidden="false" customHeight="false" outlineLevel="0" collapsed="false">
      <c r="B658" s="0" t="n">
        <v>211230</v>
      </c>
      <c r="C658" s="0" t="n">
        <v>2</v>
      </c>
      <c r="D658" s="0" t="n">
        <v>21</v>
      </c>
      <c r="E658" s="2" t="n">
        <v>-5.25476</v>
      </c>
      <c r="F658" s="2" t="n">
        <v>-44.6444</v>
      </c>
      <c r="G658" s="3" t="n">
        <f aca="false">($G$5572/$N$5572)*N658</f>
        <v>44890.2388994345</v>
      </c>
      <c r="H658" s="0" t="n">
        <v>0</v>
      </c>
      <c r="J658" s="0" t="s">
        <v>673</v>
      </c>
      <c r="K658" s="0" t="n">
        <v>0</v>
      </c>
      <c r="L658" s="0" t="s">
        <v>673</v>
      </c>
      <c r="N658" s="0" t="n">
        <v>41621</v>
      </c>
    </row>
    <row r="659" customFormat="false" ht="12.8" hidden="false" customHeight="false" outlineLevel="0" collapsed="false">
      <c r="B659" s="0" t="n">
        <v>211240</v>
      </c>
      <c r="C659" s="0" t="n">
        <v>2</v>
      </c>
      <c r="D659" s="0" t="n">
        <v>21</v>
      </c>
      <c r="E659" s="2" t="n">
        <v>-1.65893</v>
      </c>
      <c r="F659" s="2" t="n">
        <v>-45.3798</v>
      </c>
      <c r="G659" s="3" t="n">
        <f aca="false">($G$5572/$N$5572)*N659</f>
        <v>38285.2120375106</v>
      </c>
      <c r="H659" s="0" t="n">
        <v>0</v>
      </c>
      <c r="J659" s="0" t="s">
        <v>674</v>
      </c>
      <c r="K659" s="0" t="n">
        <v>0</v>
      </c>
      <c r="L659" s="0" t="s">
        <v>674</v>
      </c>
      <c r="N659" s="0" t="n">
        <v>35497</v>
      </c>
    </row>
    <row r="660" customFormat="false" ht="12.8" hidden="false" customHeight="false" outlineLevel="0" collapsed="false">
      <c r="B660" s="0" t="n">
        <v>211245</v>
      </c>
      <c r="C660" s="0" t="n">
        <v>2</v>
      </c>
      <c r="D660" s="0" t="n">
        <v>21</v>
      </c>
      <c r="E660" s="2" t="n">
        <v>-2.21638</v>
      </c>
      <c r="F660" s="2" t="n">
        <v>-45.3044</v>
      </c>
      <c r="G660" s="3" t="n">
        <f aca="false">($G$5572/$N$5572)*N660</f>
        <v>27357.3655050133</v>
      </c>
      <c r="H660" s="0" t="n">
        <v>0</v>
      </c>
      <c r="J660" s="0" t="s">
        <v>675</v>
      </c>
      <c r="K660" s="0" t="n">
        <v>0</v>
      </c>
      <c r="L660" s="0" t="s">
        <v>675</v>
      </c>
      <c r="N660" s="0" t="n">
        <v>25365</v>
      </c>
    </row>
    <row r="661" customFormat="false" ht="12.8" hidden="false" customHeight="false" outlineLevel="0" collapsed="false">
      <c r="B661" s="0" t="n">
        <v>211250</v>
      </c>
      <c r="C661" s="0" t="n">
        <v>2</v>
      </c>
      <c r="D661" s="0" t="n">
        <v>21</v>
      </c>
      <c r="E661" s="2" t="n">
        <v>-2.76141</v>
      </c>
      <c r="F661" s="2" t="n">
        <v>-42.2755</v>
      </c>
      <c r="G661" s="3" t="n">
        <f aca="false">($G$5572/$N$5572)*N661</f>
        <v>62891.2020486035</v>
      </c>
      <c r="H661" s="0" t="n">
        <v>0</v>
      </c>
      <c r="J661" s="0" t="s">
        <v>676</v>
      </c>
      <c r="K661" s="0" t="n">
        <v>0</v>
      </c>
      <c r="L661" s="0" t="s">
        <v>676</v>
      </c>
      <c r="N661" s="0" t="n">
        <v>58311</v>
      </c>
    </row>
    <row r="662" customFormat="false" ht="12.8" hidden="false" customHeight="false" outlineLevel="0" collapsed="false">
      <c r="B662" s="0" t="n">
        <v>211260</v>
      </c>
      <c r="C662" s="0" t="n">
        <v>2</v>
      </c>
      <c r="D662" s="0" t="n">
        <v>21</v>
      </c>
      <c r="E662" s="2" t="n">
        <v>-3.20642</v>
      </c>
      <c r="F662" s="2" t="n">
        <v>-43.3878</v>
      </c>
      <c r="G662" s="3" t="n">
        <f aca="false">($G$5572/$N$5572)*N662</f>
        <v>35349.4048660284</v>
      </c>
      <c r="H662" s="0" t="n">
        <v>0</v>
      </c>
      <c r="J662" s="0" t="s">
        <v>677</v>
      </c>
      <c r="K662" s="0" t="n">
        <v>0</v>
      </c>
      <c r="L662" s="0" t="s">
        <v>677</v>
      </c>
      <c r="N662" s="0" t="n">
        <v>32775</v>
      </c>
    </row>
    <row r="663" customFormat="false" ht="12.8" hidden="false" customHeight="false" outlineLevel="0" collapsed="false">
      <c r="B663" s="0" t="n">
        <v>211270</v>
      </c>
      <c r="C663" s="0" t="n">
        <v>2</v>
      </c>
      <c r="D663" s="0" t="n">
        <v>21</v>
      </c>
      <c r="E663" s="2" t="n">
        <v>-3.53639</v>
      </c>
      <c r="F663" s="2" t="n">
        <v>-43.917</v>
      </c>
      <c r="G663" s="3" t="n">
        <f aca="false">($G$5572/$N$5572)*N663</f>
        <v>60227.1889282652</v>
      </c>
      <c r="H663" s="0" t="n">
        <v>0</v>
      </c>
      <c r="J663" s="0" t="s">
        <v>678</v>
      </c>
      <c r="K663" s="0" t="n">
        <v>0</v>
      </c>
      <c r="L663" s="0" t="s">
        <v>678</v>
      </c>
      <c r="N663" s="0" t="n">
        <v>55841</v>
      </c>
    </row>
    <row r="664" customFormat="false" ht="12.8" hidden="false" customHeight="false" outlineLevel="0" collapsed="false">
      <c r="B664" s="0" t="n">
        <v>211280</v>
      </c>
      <c r="C664" s="0" t="n">
        <v>2</v>
      </c>
      <c r="D664" s="0" t="n">
        <v>21</v>
      </c>
      <c r="E664" s="2" t="n">
        <v>-3.20451</v>
      </c>
      <c r="F664" s="2" t="n">
        <v>-44.9912</v>
      </c>
      <c r="G664" s="3" t="n">
        <f aca="false">($G$5572/$N$5572)*N664</f>
        <v>56331.4741952035</v>
      </c>
      <c r="H664" s="0" t="n">
        <v>0</v>
      </c>
      <c r="J664" s="0" t="s">
        <v>679</v>
      </c>
      <c r="K664" s="0" t="n">
        <v>0</v>
      </c>
      <c r="L664" s="0" t="s">
        <v>679</v>
      </c>
      <c r="N664" s="0" t="n">
        <v>52229</v>
      </c>
    </row>
    <row r="665" customFormat="false" ht="12.8" hidden="false" customHeight="false" outlineLevel="0" collapsed="false">
      <c r="B665" s="0" t="n">
        <v>211285</v>
      </c>
      <c r="C665" s="0" t="n">
        <v>2</v>
      </c>
      <c r="D665" s="0" t="n">
        <v>21</v>
      </c>
      <c r="E665" s="2" t="n">
        <v>-5.18889</v>
      </c>
      <c r="F665" s="2" t="n">
        <v>-48.1336</v>
      </c>
      <c r="G665" s="3" t="n">
        <f aca="false">($G$5572/$N$5572)*N665</f>
        <v>14218.4959374173</v>
      </c>
      <c r="H665" s="0" t="n">
        <v>0</v>
      </c>
      <c r="J665" s="0" t="s">
        <v>680</v>
      </c>
      <c r="K665" s="0" t="n">
        <v>0</v>
      </c>
      <c r="L665" s="0" t="s">
        <v>680</v>
      </c>
      <c r="N665" s="0" t="n">
        <v>13183</v>
      </c>
    </row>
    <row r="666" customFormat="false" ht="12.8" hidden="false" customHeight="false" outlineLevel="0" collapsed="false">
      <c r="B666" s="0" t="n">
        <v>211290</v>
      </c>
      <c r="C666" s="0" t="n">
        <v>2</v>
      </c>
      <c r="D666" s="0" t="n">
        <v>21</v>
      </c>
      <c r="E666" s="2" t="n">
        <v>-3.45125</v>
      </c>
      <c r="F666" s="2" t="n">
        <v>-44.8643</v>
      </c>
      <c r="G666" s="3" t="n">
        <f aca="false">($G$5572/$N$5572)*N666</f>
        <v>35229.6860577865</v>
      </c>
      <c r="H666" s="0" t="n">
        <v>0</v>
      </c>
      <c r="J666" s="0" t="s">
        <v>681</v>
      </c>
      <c r="K666" s="0" t="n">
        <v>0</v>
      </c>
      <c r="L666" s="0" t="s">
        <v>681</v>
      </c>
      <c r="N666" s="0" t="n">
        <v>32664</v>
      </c>
    </row>
    <row r="667" customFormat="false" ht="12.8" hidden="false" customHeight="false" outlineLevel="0" collapsed="false">
      <c r="B667" s="0" t="n">
        <v>211300</v>
      </c>
      <c r="C667" s="0" t="n">
        <v>2</v>
      </c>
      <c r="D667" s="0" t="n">
        <v>21</v>
      </c>
      <c r="E667" s="2" t="n">
        <v>-4.28184</v>
      </c>
      <c r="F667" s="2" t="n">
        <v>-45.2505</v>
      </c>
      <c r="G667" s="3" t="n">
        <f aca="false">($G$5572/$N$5572)*N667</f>
        <v>34001.2200885292</v>
      </c>
      <c r="H667" s="0" t="n">
        <v>0</v>
      </c>
      <c r="J667" s="0" t="s">
        <v>682</v>
      </c>
      <c r="K667" s="0" t="n">
        <v>0</v>
      </c>
      <c r="L667" s="0" t="s">
        <v>682</v>
      </c>
      <c r="N667" s="0" t="n">
        <v>31525</v>
      </c>
    </row>
    <row r="668" customFormat="false" ht="12.8" hidden="false" customHeight="false" outlineLevel="0" collapsed="false">
      <c r="B668" s="0" t="n">
        <v>211400</v>
      </c>
      <c r="C668" s="0" t="n">
        <v>2</v>
      </c>
      <c r="D668" s="0" t="n">
        <v>21</v>
      </c>
      <c r="E668" s="2" t="n">
        <v>-3.27014</v>
      </c>
      <c r="F668" s="2" t="n">
        <v>-45.6553</v>
      </c>
      <c r="G668" s="3" t="n">
        <f aca="false">($G$5572/$N$5572)*N668</f>
        <v>55513.934946128</v>
      </c>
      <c r="H668" s="0" t="n">
        <v>0</v>
      </c>
      <c r="J668" s="0" t="s">
        <v>683</v>
      </c>
      <c r="K668" s="0" t="n">
        <v>0</v>
      </c>
      <c r="L668" s="0" t="s">
        <v>683</v>
      </c>
      <c r="N668" s="0" t="n">
        <v>51471</v>
      </c>
    </row>
    <row r="669" customFormat="false" ht="12.8" hidden="false" customHeight="false" outlineLevel="0" collapsed="false">
      <c r="B669" s="0" t="n">
        <v>220005</v>
      </c>
      <c r="C669" s="0" t="n">
        <v>2</v>
      </c>
      <c r="D669" s="0" t="n">
        <v>22</v>
      </c>
      <c r="E669" s="2" t="n">
        <v>-8.21954</v>
      </c>
      <c r="F669" s="2" t="n">
        <v>-41.0831</v>
      </c>
      <c r="G669" s="3" t="n">
        <f aca="false">($G$5572/$N$5572)*N669</f>
        <v>7619.94036242534</v>
      </c>
      <c r="H669" s="0" t="n">
        <v>1</v>
      </c>
      <c r="J669" s="0" t="s">
        <v>684</v>
      </c>
      <c r="K669" s="0" t="n">
        <v>1</v>
      </c>
      <c r="L669" s="0" t="s">
        <v>684</v>
      </c>
      <c r="N669" s="0" t="n">
        <v>7065</v>
      </c>
    </row>
    <row r="670" customFormat="false" ht="12.8" hidden="false" customHeight="false" outlineLevel="0" collapsed="false">
      <c r="B670" s="0" t="n">
        <v>220010</v>
      </c>
      <c r="C670" s="0" t="n">
        <v>2</v>
      </c>
      <c r="D670" s="0" t="n">
        <v>22</v>
      </c>
      <c r="E670" s="2" t="n">
        <v>-5.79676</v>
      </c>
      <c r="F670" s="2" t="n">
        <v>-42.6664</v>
      </c>
      <c r="G670" s="3" t="n">
        <f aca="false">($G$5572/$N$5572)*N670</f>
        <v>5552.3641876526</v>
      </c>
      <c r="H670" s="0" t="n">
        <v>1</v>
      </c>
      <c r="J670" s="0" t="s">
        <v>685</v>
      </c>
      <c r="K670" s="0" t="n">
        <v>1</v>
      </c>
      <c r="L670" s="0" t="s">
        <v>685</v>
      </c>
      <c r="N670" s="0" t="n">
        <v>5148</v>
      </c>
    </row>
    <row r="671" customFormat="false" ht="12.8" hidden="false" customHeight="false" outlineLevel="0" collapsed="false">
      <c r="B671" s="0" t="n">
        <v>220020</v>
      </c>
      <c r="C671" s="0" t="n">
        <v>2</v>
      </c>
      <c r="D671" s="0" t="n">
        <v>22</v>
      </c>
      <c r="E671" s="2" t="n">
        <v>-5.88856</v>
      </c>
      <c r="F671" s="2" t="n">
        <v>-42.637</v>
      </c>
      <c r="G671" s="3" t="n">
        <f aca="false">($G$5572/$N$5572)*N671</f>
        <v>18711.7261638666</v>
      </c>
      <c r="H671" s="0" t="n">
        <v>0</v>
      </c>
      <c r="J671" s="0" t="s">
        <v>686</v>
      </c>
      <c r="K671" s="0" t="n">
        <v>0</v>
      </c>
      <c r="L671" s="0" t="s">
        <v>686</v>
      </c>
      <c r="N671" s="0" t="n">
        <v>17349</v>
      </c>
    </row>
    <row r="672" customFormat="false" ht="12.8" hidden="false" customHeight="false" outlineLevel="0" collapsed="false">
      <c r="B672" s="0" t="n">
        <v>220025</v>
      </c>
      <c r="C672" s="0" t="n">
        <v>2</v>
      </c>
      <c r="D672" s="0" t="n">
        <v>22</v>
      </c>
      <c r="E672" s="2" t="n">
        <v>-7.00039</v>
      </c>
      <c r="F672" s="2" t="n">
        <v>-40.9282</v>
      </c>
      <c r="G672" s="3" t="n">
        <f aca="false">($G$5572/$N$5572)*N672</f>
        <v>8235.79116878696</v>
      </c>
      <c r="H672" s="0" t="n">
        <v>1</v>
      </c>
      <c r="J672" s="0" t="s">
        <v>687</v>
      </c>
      <c r="K672" s="0" t="n">
        <v>1</v>
      </c>
      <c r="L672" s="0" t="s">
        <v>687</v>
      </c>
      <c r="N672" s="0" t="n">
        <v>7636</v>
      </c>
    </row>
    <row r="673" customFormat="false" ht="12.8" hidden="false" customHeight="false" outlineLevel="0" collapsed="false">
      <c r="B673" s="0" t="n">
        <v>220027</v>
      </c>
      <c r="C673" s="0" t="n">
        <v>2</v>
      </c>
      <c r="D673" s="0" t="n">
        <v>22</v>
      </c>
      <c r="E673" s="2" t="n">
        <v>-7.24196</v>
      </c>
      <c r="F673" s="2" t="n">
        <v>-40.8566</v>
      </c>
      <c r="G673" s="3" t="n">
        <f aca="false">($G$5572/$N$5572)*N673</f>
        <v>5297.82690166076</v>
      </c>
      <c r="H673" s="0" t="n">
        <v>1</v>
      </c>
      <c r="J673" s="0" t="s">
        <v>688</v>
      </c>
      <c r="K673" s="0" t="n">
        <v>1</v>
      </c>
      <c r="L673" s="0" t="s">
        <v>688</v>
      </c>
      <c r="N673" s="0" t="n">
        <v>4912</v>
      </c>
    </row>
    <row r="674" customFormat="false" ht="12.8" hidden="false" customHeight="false" outlineLevel="0" collapsed="false">
      <c r="B674" s="0" t="n">
        <v>220030</v>
      </c>
      <c r="C674" s="0" t="n">
        <v>2</v>
      </c>
      <c r="D674" s="0" t="n">
        <v>22</v>
      </c>
      <c r="E674" s="2" t="n">
        <v>-5.25634</v>
      </c>
      <c r="F674" s="2" t="n">
        <v>-42.2096</v>
      </c>
      <c r="G674" s="3" t="n">
        <f aca="false">($G$5572/$N$5572)*N674</f>
        <v>15388.7203242866</v>
      </c>
      <c r="H674" s="0" t="n">
        <v>1</v>
      </c>
      <c r="J674" s="0" t="s">
        <v>689</v>
      </c>
      <c r="K674" s="0" t="n">
        <v>1</v>
      </c>
      <c r="L674" s="0" t="s">
        <v>689</v>
      </c>
      <c r="N674" s="0" t="n">
        <v>14268</v>
      </c>
    </row>
    <row r="675" customFormat="false" ht="12.8" hidden="false" customHeight="false" outlineLevel="0" collapsed="false">
      <c r="B675" s="0" t="n">
        <v>220040</v>
      </c>
      <c r="C675" s="0" t="n">
        <v>2</v>
      </c>
      <c r="D675" s="0" t="n">
        <v>22</v>
      </c>
      <c r="E675" s="2" t="n">
        <v>-5.03888</v>
      </c>
      <c r="F675" s="2" t="n">
        <v>-42.4612</v>
      </c>
      <c r="G675" s="3" t="n">
        <f aca="false">($G$5572/$N$5572)*N675</f>
        <v>43616.4739216533</v>
      </c>
      <c r="H675" s="0" t="n">
        <v>0</v>
      </c>
      <c r="J675" s="0" t="s">
        <v>690</v>
      </c>
      <c r="K675" s="0" t="n">
        <v>0</v>
      </c>
      <c r="L675" s="0" t="s">
        <v>690</v>
      </c>
      <c r="N675" s="0" t="n">
        <v>40440</v>
      </c>
    </row>
    <row r="676" customFormat="false" ht="12.8" hidden="false" customHeight="false" outlineLevel="0" collapsed="false">
      <c r="B676" s="0" t="n">
        <v>220045</v>
      </c>
      <c r="C676" s="0" t="n">
        <v>2</v>
      </c>
      <c r="D676" s="0" t="n">
        <v>22</v>
      </c>
      <c r="E676" s="2" t="n">
        <v>-8.42418</v>
      </c>
      <c r="F676" s="2" t="n">
        <v>-43.777</v>
      </c>
      <c r="G676" s="3" t="n">
        <f aca="false">($G$5572/$N$5572)*N676</f>
        <v>5815.52985622044</v>
      </c>
      <c r="H676" s="0" t="n">
        <v>1</v>
      </c>
      <c r="J676" s="0" t="s">
        <v>691</v>
      </c>
      <c r="K676" s="0" t="n">
        <v>1</v>
      </c>
      <c r="L676" s="0" t="s">
        <v>691</v>
      </c>
      <c r="N676" s="0" t="n">
        <v>5392</v>
      </c>
    </row>
    <row r="677" customFormat="false" ht="12.8" hidden="false" customHeight="false" outlineLevel="0" collapsed="false">
      <c r="B677" s="0" t="n">
        <v>220050</v>
      </c>
      <c r="C677" s="0" t="n">
        <v>2</v>
      </c>
      <c r="D677" s="0" t="n">
        <v>22</v>
      </c>
      <c r="E677" s="2" t="n">
        <v>-6.24304</v>
      </c>
      <c r="F677" s="2" t="n">
        <v>-42.8433</v>
      </c>
      <c r="G677" s="3" t="n">
        <f aca="false">($G$5572/$N$5572)*N677</f>
        <v>18973.8132846124</v>
      </c>
      <c r="H677" s="0" t="n">
        <v>0</v>
      </c>
      <c r="J677" s="0" t="s">
        <v>692</v>
      </c>
      <c r="K677" s="0" t="n">
        <v>0</v>
      </c>
      <c r="L677" s="0" t="s">
        <v>692</v>
      </c>
      <c r="N677" s="0" t="n">
        <v>17592</v>
      </c>
    </row>
    <row r="678" customFormat="false" ht="12.8" hidden="false" customHeight="false" outlineLevel="0" collapsed="false">
      <c r="B678" s="0" t="n">
        <v>220060</v>
      </c>
      <c r="C678" s="0" t="n">
        <v>2</v>
      </c>
      <c r="D678" s="0" t="n">
        <v>22</v>
      </c>
      <c r="E678" s="2" t="n">
        <v>-6.08786</v>
      </c>
      <c r="F678" s="2" t="n">
        <v>-42.74</v>
      </c>
      <c r="G678" s="3" t="n">
        <f aca="false">($G$5572/$N$5572)*N678</f>
        <v>7325.49680701952</v>
      </c>
      <c r="H678" s="0" t="n">
        <v>1</v>
      </c>
      <c r="J678" s="0" t="s">
        <v>693</v>
      </c>
      <c r="K678" s="0" t="n">
        <v>1</v>
      </c>
      <c r="L678" s="0" t="s">
        <v>693</v>
      </c>
      <c r="N678" s="0" t="n">
        <v>6792</v>
      </c>
    </row>
    <row r="679" customFormat="false" ht="12.8" hidden="false" customHeight="false" outlineLevel="0" collapsed="false">
      <c r="B679" s="0" t="n">
        <v>220070</v>
      </c>
      <c r="C679" s="0" t="n">
        <v>2</v>
      </c>
      <c r="D679" s="0" t="n">
        <v>22</v>
      </c>
      <c r="E679" s="2" t="n">
        <v>-9.18564</v>
      </c>
      <c r="F679" s="2" t="n">
        <v>-43.0494</v>
      </c>
      <c r="G679" s="3" t="n">
        <f aca="false">($G$5572/$N$5572)*N679</f>
        <v>10589.1825163895</v>
      </c>
      <c r="H679" s="0" t="n">
        <v>1</v>
      </c>
      <c r="J679" s="0" t="s">
        <v>694</v>
      </c>
      <c r="K679" s="0" t="n">
        <v>1</v>
      </c>
      <c r="L679" s="0" t="s">
        <v>694</v>
      </c>
      <c r="N679" s="0" t="n">
        <v>9818</v>
      </c>
    </row>
    <row r="680" customFormat="false" ht="12.8" hidden="false" customHeight="false" outlineLevel="0" collapsed="false">
      <c r="B680" s="0" t="n">
        <v>220080</v>
      </c>
      <c r="C680" s="0" t="n">
        <v>2</v>
      </c>
      <c r="D680" s="0" t="n">
        <v>22</v>
      </c>
      <c r="E680" s="2" t="n">
        <v>-7.21276</v>
      </c>
      <c r="F680" s="2" t="n">
        <v>-44.1889</v>
      </c>
      <c r="G680" s="3" t="n">
        <f aca="false">($G$5572/$N$5572)*N680</f>
        <v>3406.05402187392</v>
      </c>
      <c r="H680" s="0" t="n">
        <v>1</v>
      </c>
      <c r="J680" s="0" t="s">
        <v>695</v>
      </c>
      <c r="K680" s="0" t="n">
        <v>1</v>
      </c>
      <c r="L680" s="0" t="s">
        <v>695</v>
      </c>
      <c r="N680" s="0" t="n">
        <v>3158</v>
      </c>
    </row>
    <row r="681" customFormat="false" ht="12.8" hidden="false" customHeight="false" outlineLevel="0" collapsed="false">
      <c r="B681" s="0" t="n">
        <v>220090</v>
      </c>
      <c r="C681" s="0" t="n">
        <v>2</v>
      </c>
      <c r="D681" s="0" t="n">
        <v>22</v>
      </c>
      <c r="E681" s="2" t="n">
        <v>-6.11022</v>
      </c>
      <c r="F681" s="2" t="n">
        <v>-41.7822</v>
      </c>
      <c r="G681" s="3" t="n">
        <f aca="false">($G$5572/$N$5572)*N681</f>
        <v>6303.03347176414</v>
      </c>
      <c r="H681" s="0" t="n">
        <v>1</v>
      </c>
      <c r="J681" s="0" t="s">
        <v>696</v>
      </c>
      <c r="K681" s="0" t="n">
        <v>1</v>
      </c>
      <c r="L681" s="0" t="s">
        <v>696</v>
      </c>
      <c r="N681" s="0" t="n">
        <v>5844</v>
      </c>
    </row>
    <row r="682" customFormat="false" ht="12.8" hidden="false" customHeight="false" outlineLevel="0" collapsed="false">
      <c r="B682" s="0" t="n">
        <v>220095</v>
      </c>
      <c r="C682" s="0" t="n">
        <v>2</v>
      </c>
      <c r="D682" s="0" t="n">
        <v>22</v>
      </c>
      <c r="E682" s="2" t="n">
        <v>-7.24502</v>
      </c>
      <c r="F682" s="2" t="n">
        <v>-41.5325</v>
      </c>
      <c r="G682" s="3" t="n">
        <f aca="false">($G$5572/$N$5572)*N682</f>
        <v>2751.37549392032</v>
      </c>
      <c r="H682" s="0" t="n">
        <v>1</v>
      </c>
      <c r="J682" s="0" t="s">
        <v>697</v>
      </c>
      <c r="K682" s="0" t="n">
        <v>1</v>
      </c>
      <c r="L682" s="0" t="s">
        <v>697</v>
      </c>
      <c r="N682" s="0" t="n">
        <v>2551</v>
      </c>
    </row>
    <row r="683" customFormat="false" ht="12.8" hidden="false" customHeight="false" outlineLevel="0" collapsed="false">
      <c r="B683" s="0" t="n">
        <v>220100</v>
      </c>
      <c r="C683" s="0" t="n">
        <v>2</v>
      </c>
      <c r="D683" s="0" t="n">
        <v>22</v>
      </c>
      <c r="E683" s="2" t="n">
        <v>-6.65075</v>
      </c>
      <c r="F683" s="2" t="n">
        <v>-42.5418</v>
      </c>
      <c r="G683" s="3" t="n">
        <f aca="false">($G$5572/$N$5572)*N683</f>
        <v>5106.92393716688</v>
      </c>
      <c r="H683" s="0" t="n">
        <v>1</v>
      </c>
      <c r="J683" s="0" t="s">
        <v>698</v>
      </c>
      <c r="K683" s="0" t="n">
        <v>1</v>
      </c>
      <c r="L683" s="0" t="s">
        <v>698</v>
      </c>
      <c r="N683" s="0" t="n">
        <v>4735</v>
      </c>
    </row>
    <row r="684" customFormat="false" ht="12.8" hidden="false" customHeight="false" outlineLevel="0" collapsed="false">
      <c r="B684" s="0" t="n">
        <v>220105</v>
      </c>
      <c r="C684" s="0" t="n">
        <v>2</v>
      </c>
      <c r="D684" s="0" t="n">
        <v>22</v>
      </c>
      <c r="E684" s="2" t="n">
        <v>-5.865</v>
      </c>
      <c r="F684" s="2" t="n">
        <v>-41.0389</v>
      </c>
      <c r="G684" s="3" t="n">
        <f aca="false">($G$5572/$N$5572)*N684</f>
        <v>8442.87235061084</v>
      </c>
      <c r="H684" s="0" t="n">
        <v>1</v>
      </c>
      <c r="J684" s="0" t="s">
        <v>699</v>
      </c>
      <c r="K684" s="0" t="n">
        <v>1</v>
      </c>
      <c r="L684" s="0" t="s">
        <v>699</v>
      </c>
      <c r="N684" s="0" t="n">
        <v>7828</v>
      </c>
    </row>
    <row r="685" customFormat="false" ht="12.8" hidden="false" customHeight="false" outlineLevel="0" collapsed="false">
      <c r="B685" s="0" t="n">
        <v>220110</v>
      </c>
      <c r="C685" s="0" t="n">
        <v>2</v>
      </c>
      <c r="D685" s="0" t="n">
        <v>22</v>
      </c>
      <c r="E685" s="2" t="n">
        <v>-10.1345</v>
      </c>
      <c r="F685" s="2" t="n">
        <v>-43.9563</v>
      </c>
      <c r="G685" s="3" t="n">
        <f aca="false">($G$5572/$N$5572)*N685</f>
        <v>12135.8200931366</v>
      </c>
      <c r="H685" s="0" t="n">
        <v>1</v>
      </c>
      <c r="J685" s="0" t="s">
        <v>700</v>
      </c>
      <c r="K685" s="0" t="n">
        <v>1</v>
      </c>
      <c r="L685" s="0" t="s">
        <v>700</v>
      </c>
      <c r="N685" s="0" t="n">
        <v>11252</v>
      </c>
    </row>
    <row r="686" customFormat="false" ht="12.8" hidden="false" customHeight="false" outlineLevel="0" collapsed="false">
      <c r="B686" s="0" t="n">
        <v>220115</v>
      </c>
      <c r="C686" s="0" t="n">
        <v>2</v>
      </c>
      <c r="D686" s="0" t="n">
        <v>22</v>
      </c>
      <c r="E686" s="2" t="n">
        <v>-7.84903</v>
      </c>
      <c r="F686" s="2" t="n">
        <v>-45.219</v>
      </c>
      <c r="G686" s="3" t="n">
        <f aca="false">($G$5572/$N$5572)*N686</f>
        <v>12400.0643095264</v>
      </c>
      <c r="H686" s="0" t="n">
        <v>1</v>
      </c>
      <c r="J686" s="0" t="s">
        <v>701</v>
      </c>
      <c r="K686" s="0" t="n">
        <v>1</v>
      </c>
      <c r="L686" s="0" t="s">
        <v>701</v>
      </c>
      <c r="N686" s="0" t="n">
        <v>11497</v>
      </c>
    </row>
    <row r="687" customFormat="false" ht="12.8" hidden="false" customHeight="false" outlineLevel="0" collapsed="false">
      <c r="B687" s="0" t="n">
        <v>220117</v>
      </c>
      <c r="C687" s="0" t="n">
        <v>2</v>
      </c>
      <c r="D687" s="0" t="n">
        <v>22</v>
      </c>
      <c r="E687" s="2" t="n">
        <v>-6.51645</v>
      </c>
      <c r="F687" s="2" t="n">
        <v>-42.1146</v>
      </c>
      <c r="G687" s="3" t="n">
        <f aca="false">($G$5572/$N$5572)*N687</f>
        <v>4260.26389689739</v>
      </c>
      <c r="H687" s="0" t="n">
        <v>1</v>
      </c>
      <c r="J687" s="0" t="s">
        <v>702</v>
      </c>
      <c r="K687" s="0" t="n">
        <v>1</v>
      </c>
      <c r="L687" s="0" t="s">
        <v>702</v>
      </c>
      <c r="N687" s="0" t="n">
        <v>3950</v>
      </c>
    </row>
    <row r="688" customFormat="false" ht="12.8" hidden="false" customHeight="false" outlineLevel="0" collapsed="false">
      <c r="B688" s="0" t="n">
        <v>220120</v>
      </c>
      <c r="C688" s="0" t="n">
        <v>2</v>
      </c>
      <c r="D688" s="0" t="n">
        <v>22</v>
      </c>
      <c r="E688" s="2" t="n">
        <v>-4.24468</v>
      </c>
      <c r="F688" s="2" t="n">
        <v>-42.2922</v>
      </c>
      <c r="G688" s="3" t="n">
        <f aca="false">($G$5572/$N$5572)*N688</f>
        <v>50628.113312471</v>
      </c>
      <c r="H688" s="0" t="n">
        <v>0</v>
      </c>
      <c r="J688" s="0" t="s">
        <v>703</v>
      </c>
      <c r="K688" s="0" t="n">
        <v>0</v>
      </c>
      <c r="L688" s="0" t="s">
        <v>703</v>
      </c>
      <c r="N688" s="0" t="n">
        <v>46941</v>
      </c>
    </row>
    <row r="689" customFormat="false" ht="12.8" hidden="false" customHeight="false" outlineLevel="0" collapsed="false">
      <c r="B689" s="0" t="n">
        <v>220130</v>
      </c>
      <c r="C689" s="0" t="n">
        <v>2</v>
      </c>
      <c r="D689" s="0" t="n">
        <v>22</v>
      </c>
      <c r="E689" s="2" t="n">
        <v>-9.9296</v>
      </c>
      <c r="F689" s="2" t="n">
        <v>-45.4702</v>
      </c>
      <c r="G689" s="3" t="n">
        <f aca="false">($G$5572/$N$5572)*N689</f>
        <v>3606.66391676579</v>
      </c>
      <c r="H689" s="0" t="n">
        <v>1</v>
      </c>
      <c r="J689" s="0" t="s">
        <v>704</v>
      </c>
      <c r="K689" s="0" t="n">
        <v>1</v>
      </c>
      <c r="L689" s="0" t="s">
        <v>704</v>
      </c>
      <c r="N689" s="0" t="n">
        <v>3344</v>
      </c>
    </row>
    <row r="690" customFormat="false" ht="12.8" hidden="false" customHeight="false" outlineLevel="0" collapsed="false">
      <c r="B690" s="0" t="n">
        <v>220140</v>
      </c>
      <c r="C690" s="0" t="n">
        <v>2</v>
      </c>
      <c r="D690" s="0" t="n">
        <v>22</v>
      </c>
      <c r="E690" s="2" t="n">
        <v>-5.81673</v>
      </c>
      <c r="F690" s="2" t="n">
        <v>-42.5147</v>
      </c>
      <c r="G690" s="3" t="n">
        <f aca="false">($G$5572/$N$5572)*N690</f>
        <v>7590.81957123136</v>
      </c>
      <c r="H690" s="0" t="n">
        <v>1</v>
      </c>
      <c r="J690" s="0" t="s">
        <v>705</v>
      </c>
      <c r="K690" s="0" t="n">
        <v>1</v>
      </c>
      <c r="L690" s="0" t="s">
        <v>705</v>
      </c>
      <c r="N690" s="0" t="n">
        <v>7038</v>
      </c>
    </row>
    <row r="691" customFormat="false" ht="12.8" hidden="false" customHeight="false" outlineLevel="0" collapsed="false">
      <c r="B691" s="0" t="n">
        <v>220150</v>
      </c>
      <c r="C691" s="0" t="n">
        <v>2</v>
      </c>
      <c r="D691" s="0" t="n">
        <v>22</v>
      </c>
      <c r="E691" s="2" t="n">
        <v>-4.0223</v>
      </c>
      <c r="F691" s="2" t="n">
        <v>-42.0787</v>
      </c>
      <c r="G691" s="3" t="n">
        <f aca="false">($G$5572/$N$5572)*N691</f>
        <v>28911.5529165143</v>
      </c>
      <c r="H691" s="0" t="n">
        <v>1</v>
      </c>
      <c r="J691" s="0" t="s">
        <v>706</v>
      </c>
      <c r="K691" s="0" t="n">
        <v>1</v>
      </c>
      <c r="L691" s="0" t="s">
        <v>706</v>
      </c>
      <c r="N691" s="0" t="n">
        <v>26806</v>
      </c>
    </row>
    <row r="692" customFormat="false" ht="12.8" hidden="false" customHeight="false" outlineLevel="0" collapsed="false">
      <c r="B692" s="0" t="n">
        <v>220155</v>
      </c>
      <c r="C692" s="0" t="n">
        <v>2</v>
      </c>
      <c r="D692" s="0" t="n">
        <v>22</v>
      </c>
      <c r="E692" s="2" t="n">
        <v>-7.98809</v>
      </c>
      <c r="F692" s="2" t="n">
        <v>-41.8675</v>
      </c>
      <c r="G692" s="3" t="n">
        <f aca="false">($G$5572/$N$5572)*N692</f>
        <v>4313.11274017536</v>
      </c>
      <c r="H692" s="0" t="n">
        <v>1</v>
      </c>
      <c r="J692" s="0" t="s">
        <v>707</v>
      </c>
      <c r="K692" s="0" t="n">
        <v>1</v>
      </c>
      <c r="L692" s="0" t="s">
        <v>707</v>
      </c>
      <c r="N692" s="0" t="n">
        <v>3999</v>
      </c>
    </row>
    <row r="693" customFormat="false" ht="12.8" hidden="false" customHeight="false" outlineLevel="0" collapsed="false">
      <c r="B693" s="0" t="n">
        <v>220157</v>
      </c>
      <c r="C693" s="0" t="n">
        <v>2</v>
      </c>
      <c r="D693" s="0" t="n">
        <v>22</v>
      </c>
      <c r="E693" s="2" t="n">
        <v>-7.36652</v>
      </c>
      <c r="F693" s="2" t="n">
        <v>-40.9688</v>
      </c>
      <c r="G693" s="3" t="n">
        <f aca="false">($G$5572/$N$5572)*N693</f>
        <v>3822.37348116566</v>
      </c>
      <c r="H693" s="0" t="n">
        <v>1</v>
      </c>
      <c r="J693" s="0" t="s">
        <v>708</v>
      </c>
      <c r="K693" s="0" t="n">
        <v>1</v>
      </c>
      <c r="L693" s="0" t="s">
        <v>708</v>
      </c>
      <c r="N693" s="0" t="n">
        <v>3544</v>
      </c>
    </row>
    <row r="694" customFormat="false" ht="12.8" hidden="false" customHeight="false" outlineLevel="0" collapsed="false">
      <c r="B694" s="0" t="n">
        <v>220160</v>
      </c>
      <c r="C694" s="0" t="n">
        <v>2</v>
      </c>
      <c r="D694" s="0" t="n">
        <v>22</v>
      </c>
      <c r="E694" s="2" t="n">
        <v>-5.45676</v>
      </c>
      <c r="F694" s="2" t="n">
        <v>-42.3638</v>
      </c>
      <c r="G694" s="3" t="n">
        <f aca="false">($G$5572/$N$5572)*N694</f>
        <v>11283.7673137571</v>
      </c>
      <c r="H694" s="0" t="n">
        <v>1</v>
      </c>
      <c r="J694" s="0" t="s">
        <v>709</v>
      </c>
      <c r="K694" s="0" t="n">
        <v>1</v>
      </c>
      <c r="L694" s="0" t="s">
        <v>709</v>
      </c>
      <c r="N694" s="0" t="n">
        <v>10462</v>
      </c>
    </row>
    <row r="695" customFormat="false" ht="12.8" hidden="false" customHeight="false" outlineLevel="0" collapsed="false">
      <c r="B695" s="0" t="n">
        <v>220170</v>
      </c>
      <c r="C695" s="0" t="n">
        <v>2</v>
      </c>
      <c r="D695" s="0" t="n">
        <v>22</v>
      </c>
      <c r="E695" s="2" t="n">
        <v>-7.63338</v>
      </c>
      <c r="F695" s="2" t="n">
        <v>-43.9498</v>
      </c>
      <c r="G695" s="3" t="n">
        <f aca="false">($G$5572/$N$5572)*N695</f>
        <v>5926.62028188637</v>
      </c>
      <c r="H695" s="0" t="n">
        <v>1</v>
      </c>
      <c r="J695" s="0" t="s">
        <v>710</v>
      </c>
      <c r="K695" s="0" t="n">
        <v>1</v>
      </c>
      <c r="L695" s="0" t="s">
        <v>710</v>
      </c>
      <c r="N695" s="0" t="n">
        <v>5495</v>
      </c>
    </row>
    <row r="696" customFormat="false" ht="12.8" hidden="false" customHeight="false" outlineLevel="0" collapsed="false">
      <c r="B696" s="0" t="n">
        <v>220173</v>
      </c>
      <c r="C696" s="0" t="n">
        <v>2</v>
      </c>
      <c r="D696" s="0" t="n">
        <v>22</v>
      </c>
      <c r="E696" s="2" t="n">
        <v>-8.14376</v>
      </c>
      <c r="F696" s="2" t="n">
        <v>-40.7989</v>
      </c>
      <c r="G696" s="3" t="n">
        <f aca="false">($G$5572/$N$5572)*N696</f>
        <v>6686.99649639591</v>
      </c>
      <c r="H696" s="0" t="n">
        <v>1</v>
      </c>
      <c r="J696" s="0" t="s">
        <v>711</v>
      </c>
      <c r="K696" s="0" t="n">
        <v>1</v>
      </c>
      <c r="L696" s="0" t="s">
        <v>711</v>
      </c>
      <c r="N696" s="0" t="n">
        <v>6200</v>
      </c>
    </row>
    <row r="697" customFormat="false" ht="12.8" hidden="false" customHeight="false" outlineLevel="0" collapsed="false">
      <c r="B697" s="0" t="n">
        <v>220177</v>
      </c>
      <c r="C697" s="0" t="n">
        <v>2</v>
      </c>
      <c r="D697" s="0" t="n">
        <v>22</v>
      </c>
      <c r="E697" s="2" t="n">
        <v>-4.41404</v>
      </c>
      <c r="F697" s="2" t="n">
        <v>-42.1357</v>
      </c>
      <c r="G697" s="3" t="n">
        <f aca="false">($G$5572/$N$5572)*N697</f>
        <v>7273.72651156355</v>
      </c>
      <c r="H697" s="0" t="n">
        <v>1</v>
      </c>
      <c r="J697" s="0" t="s">
        <v>712</v>
      </c>
      <c r="K697" s="0" t="n">
        <v>1</v>
      </c>
      <c r="L697" s="0" t="s">
        <v>712</v>
      </c>
      <c r="N697" s="0" t="n">
        <v>6744</v>
      </c>
    </row>
    <row r="698" customFormat="false" ht="12.8" hidden="false" customHeight="false" outlineLevel="0" collapsed="false">
      <c r="B698" s="0" t="n">
        <v>220180</v>
      </c>
      <c r="C698" s="0" t="n">
        <v>2</v>
      </c>
      <c r="D698" s="0" t="n">
        <v>22</v>
      </c>
      <c r="E698" s="2" t="n">
        <v>-6.94124</v>
      </c>
      <c r="F698" s="2" t="n">
        <v>-41.3168</v>
      </c>
      <c r="G698" s="3" t="n">
        <f aca="false">($G$5572/$N$5572)*N698</f>
        <v>4849.15100770903</v>
      </c>
      <c r="H698" s="0" t="n">
        <v>1</v>
      </c>
      <c r="J698" s="0" t="s">
        <v>713</v>
      </c>
      <c r="K698" s="0" t="n">
        <v>1</v>
      </c>
      <c r="L698" s="0" t="s">
        <v>713</v>
      </c>
      <c r="N698" s="0" t="n">
        <v>4496</v>
      </c>
    </row>
    <row r="699" customFormat="false" ht="12.8" hidden="false" customHeight="false" outlineLevel="0" collapsed="false">
      <c r="B699" s="0" t="n">
        <v>220190</v>
      </c>
      <c r="C699" s="0" t="n">
        <v>2</v>
      </c>
      <c r="D699" s="0" t="n">
        <v>22</v>
      </c>
      <c r="E699" s="2" t="n">
        <v>-9.07124</v>
      </c>
      <c r="F699" s="2" t="n">
        <v>-44.359</v>
      </c>
      <c r="G699" s="3" t="n">
        <f aca="false">($G$5572/$N$5572)*N699</f>
        <v>26920.5536371035</v>
      </c>
      <c r="H699" s="0" t="n">
        <v>0</v>
      </c>
      <c r="J699" s="0" t="s">
        <v>714</v>
      </c>
      <c r="K699" s="0" t="n">
        <v>0</v>
      </c>
      <c r="L699" s="0" t="s">
        <v>714</v>
      </c>
      <c r="N699" s="0" t="n">
        <v>24960</v>
      </c>
    </row>
    <row r="700" customFormat="false" ht="12.8" hidden="false" customHeight="false" outlineLevel="0" collapsed="false">
      <c r="B700" s="0" t="n">
        <v>220191</v>
      </c>
      <c r="C700" s="0" t="n">
        <v>2</v>
      </c>
      <c r="D700" s="0" t="n">
        <v>22</v>
      </c>
      <c r="E700" s="2" t="n">
        <v>-3.19631</v>
      </c>
      <c r="F700" s="2" t="n">
        <v>-41.6403</v>
      </c>
      <c r="G700" s="3" t="n">
        <f aca="false">($G$5572/$N$5572)*N700</f>
        <v>6048.4961857723</v>
      </c>
      <c r="H700" s="0" t="n">
        <v>1</v>
      </c>
      <c r="J700" s="0" t="s">
        <v>715</v>
      </c>
      <c r="K700" s="0" t="n">
        <v>1</v>
      </c>
      <c r="L700" s="0" t="s">
        <v>715</v>
      </c>
      <c r="N700" s="0" t="n">
        <v>5608</v>
      </c>
    </row>
    <row r="701" customFormat="false" ht="12.8" hidden="false" customHeight="false" outlineLevel="0" collapsed="false">
      <c r="B701" s="0" t="n">
        <v>220192</v>
      </c>
      <c r="C701" s="0" t="n">
        <v>2</v>
      </c>
      <c r="D701" s="0" t="n">
        <v>22</v>
      </c>
      <c r="E701" s="2" t="n">
        <v>-9.1605</v>
      </c>
      <c r="F701" s="2" t="n">
        <v>-42.8865</v>
      </c>
      <c r="G701" s="3" t="n">
        <f aca="false">($G$5572/$N$5572)*N701</f>
        <v>6098.10938558427</v>
      </c>
      <c r="H701" s="0" t="n">
        <v>1</v>
      </c>
      <c r="J701" s="0" t="s">
        <v>716</v>
      </c>
      <c r="K701" s="0" t="n">
        <v>1</v>
      </c>
      <c r="L701" s="0" t="s">
        <v>716</v>
      </c>
      <c r="N701" s="0" t="n">
        <v>5654</v>
      </c>
    </row>
    <row r="702" customFormat="false" ht="12.8" hidden="false" customHeight="false" outlineLevel="0" collapsed="false">
      <c r="B702" s="0" t="n">
        <v>220194</v>
      </c>
      <c r="C702" s="0" t="n">
        <v>2</v>
      </c>
      <c r="D702" s="0" t="n">
        <v>22</v>
      </c>
      <c r="E702" s="2" t="n">
        <v>-4.48181</v>
      </c>
      <c r="F702" s="2" t="n">
        <v>-42.1212</v>
      </c>
      <c r="G702" s="3" t="n">
        <f aca="false">($G$5572/$N$5572)*N702</f>
        <v>6889.76348693179</v>
      </c>
      <c r="H702" s="0" t="n">
        <v>1</v>
      </c>
      <c r="J702" s="0" t="s">
        <v>717</v>
      </c>
      <c r="K702" s="0" t="n">
        <v>1</v>
      </c>
      <c r="L702" s="0" t="s">
        <v>717</v>
      </c>
      <c r="N702" s="0" t="n">
        <v>6388</v>
      </c>
    </row>
    <row r="703" customFormat="false" ht="12.8" hidden="false" customHeight="false" outlineLevel="0" collapsed="false">
      <c r="B703" s="0" t="n">
        <v>220196</v>
      </c>
      <c r="C703" s="0" t="n">
        <v>2</v>
      </c>
      <c r="D703" s="0" t="n">
        <v>22</v>
      </c>
      <c r="E703" s="2" t="n">
        <v>-4.1337</v>
      </c>
      <c r="F703" s="2" t="n">
        <v>-41.7859</v>
      </c>
      <c r="G703" s="3" t="n">
        <f aca="false">($G$5572/$N$5572)*N703</f>
        <v>8962.73240081452</v>
      </c>
      <c r="H703" s="0" t="n">
        <v>1</v>
      </c>
      <c r="J703" s="0" t="s">
        <v>718</v>
      </c>
      <c r="K703" s="0" t="n">
        <v>1</v>
      </c>
      <c r="L703" s="0" t="s">
        <v>718</v>
      </c>
      <c r="N703" s="0" t="n">
        <v>8310</v>
      </c>
    </row>
    <row r="704" customFormat="false" ht="12.8" hidden="false" customHeight="false" outlineLevel="0" collapsed="false">
      <c r="B704" s="0" t="n">
        <v>220198</v>
      </c>
      <c r="C704" s="0" t="n">
        <v>2</v>
      </c>
      <c r="D704" s="0" t="n">
        <v>22</v>
      </c>
      <c r="E704" s="2" t="n">
        <v>-8.20314</v>
      </c>
      <c r="F704" s="2" t="n">
        <v>-42.8229</v>
      </c>
      <c r="G704" s="3" t="n">
        <f aca="false">($G$5572/$N$5572)*N704</f>
        <v>4208.49360144143</v>
      </c>
      <c r="H704" s="0" t="n">
        <v>1</v>
      </c>
      <c r="J704" s="0" t="s">
        <v>719</v>
      </c>
      <c r="K704" s="0" t="n">
        <v>1</v>
      </c>
      <c r="L704" s="0" t="s">
        <v>719</v>
      </c>
      <c r="N704" s="0" t="n">
        <v>3902</v>
      </c>
    </row>
    <row r="705" customFormat="false" ht="12.8" hidden="false" customHeight="false" outlineLevel="0" collapsed="false">
      <c r="B705" s="0" t="n">
        <v>220200</v>
      </c>
      <c r="C705" s="0" t="n">
        <v>2</v>
      </c>
      <c r="D705" s="0" t="n">
        <v>22</v>
      </c>
      <c r="E705" s="2" t="n">
        <v>-3.18259</v>
      </c>
      <c r="F705" s="2" t="n">
        <v>-41.8695</v>
      </c>
      <c r="G705" s="3" t="n">
        <f aca="false">($G$5572/$N$5572)*N705</f>
        <v>21305.633675775</v>
      </c>
      <c r="H705" s="0" t="n">
        <v>0</v>
      </c>
      <c r="J705" s="0" t="s">
        <v>720</v>
      </c>
      <c r="K705" s="0" t="n">
        <v>0</v>
      </c>
      <c r="L705" s="0" t="s">
        <v>720</v>
      </c>
      <c r="N705" s="0" t="n">
        <v>19754</v>
      </c>
    </row>
    <row r="706" customFormat="false" ht="12.8" hidden="false" customHeight="false" outlineLevel="0" collapsed="false">
      <c r="B706" s="0" t="n">
        <v>220202</v>
      </c>
      <c r="C706" s="0" t="n">
        <v>2</v>
      </c>
      <c r="D706" s="0" t="n">
        <v>22</v>
      </c>
      <c r="E706" s="2" t="n">
        <v>-5.30584</v>
      </c>
      <c r="F706" s="2" t="n">
        <v>-41.0933</v>
      </c>
      <c r="G706" s="3" t="n">
        <f aca="false">($G$5572/$N$5572)*N706</f>
        <v>8868.89874030058</v>
      </c>
      <c r="H706" s="0" t="n">
        <v>1</v>
      </c>
      <c r="J706" s="0" t="s">
        <v>721</v>
      </c>
      <c r="K706" s="0" t="n">
        <v>1</v>
      </c>
      <c r="L706" s="0" t="s">
        <v>721</v>
      </c>
      <c r="N706" s="0" t="n">
        <v>8223</v>
      </c>
    </row>
    <row r="707" customFormat="false" ht="12.8" hidden="false" customHeight="false" outlineLevel="0" collapsed="false">
      <c r="B707" s="0" t="n">
        <v>220205</v>
      </c>
      <c r="C707" s="0" t="n">
        <v>2</v>
      </c>
      <c r="D707" s="0" t="n">
        <v>22</v>
      </c>
      <c r="E707" s="2" t="n">
        <v>-4.4773</v>
      </c>
      <c r="F707" s="2" t="n">
        <v>-42.3069</v>
      </c>
      <c r="G707" s="3" t="n">
        <f aca="false">($G$5572/$N$5572)*N707</f>
        <v>11367.894043873</v>
      </c>
      <c r="H707" s="0" t="n">
        <v>1</v>
      </c>
      <c r="J707" s="0" t="s">
        <v>722</v>
      </c>
      <c r="K707" s="0" t="n">
        <v>1</v>
      </c>
      <c r="L707" s="0" t="s">
        <v>722</v>
      </c>
      <c r="N707" s="0" t="n">
        <v>10540</v>
      </c>
    </row>
    <row r="708" customFormat="false" ht="12.8" hidden="false" customHeight="false" outlineLevel="0" collapsed="false">
      <c r="B708" s="0" t="n">
        <v>220207</v>
      </c>
      <c r="C708" s="0" t="n">
        <v>2</v>
      </c>
      <c r="D708" s="0" t="n">
        <v>22</v>
      </c>
      <c r="E708" s="2" t="n">
        <v>-6.79667</v>
      </c>
      <c r="F708" s="2" t="n">
        <v>-42.3903</v>
      </c>
      <c r="G708" s="3" t="n">
        <f aca="false">($G$5572/$N$5572)*N708</f>
        <v>3822.37348116566</v>
      </c>
      <c r="H708" s="0" t="n">
        <v>1</v>
      </c>
      <c r="J708" s="0" t="s">
        <v>723</v>
      </c>
      <c r="K708" s="0" t="n">
        <v>1</v>
      </c>
      <c r="L708" s="0" t="s">
        <v>723</v>
      </c>
      <c r="N708" s="0" t="n">
        <v>3544</v>
      </c>
    </row>
    <row r="709" customFormat="false" ht="12.8" hidden="false" customHeight="false" outlineLevel="0" collapsed="false">
      <c r="B709" s="0" t="n">
        <v>220208</v>
      </c>
      <c r="C709" s="0" t="n">
        <v>2</v>
      </c>
      <c r="D709" s="0" t="n">
        <v>22</v>
      </c>
      <c r="E709" s="2" t="n">
        <v>-2.93111</v>
      </c>
      <c r="F709" s="2" t="n">
        <v>-41.3408</v>
      </c>
      <c r="G709" s="3" t="n">
        <f aca="false">($G$5572/$N$5572)*N709</f>
        <v>8205.59182977098</v>
      </c>
      <c r="H709" s="0" t="n">
        <v>1</v>
      </c>
      <c r="J709" s="0" t="s">
        <v>724</v>
      </c>
      <c r="K709" s="0" t="n">
        <v>1</v>
      </c>
      <c r="L709" s="0" t="s">
        <v>724</v>
      </c>
      <c r="N709" s="0" t="n">
        <v>7608</v>
      </c>
    </row>
    <row r="710" customFormat="false" ht="12.8" hidden="false" customHeight="false" outlineLevel="0" collapsed="false">
      <c r="B710" s="0" t="n">
        <v>220209</v>
      </c>
      <c r="C710" s="0" t="n">
        <v>2</v>
      </c>
      <c r="D710" s="0" t="n">
        <v>22</v>
      </c>
      <c r="E710" s="2" t="n">
        <v>-7.3314</v>
      </c>
      <c r="F710" s="2" t="n">
        <v>-40.6366</v>
      </c>
      <c r="G710" s="3" t="n">
        <f aca="false">($G$5572/$N$5572)*N710</f>
        <v>6223.22093293619</v>
      </c>
      <c r="H710" s="0" t="n">
        <v>1</v>
      </c>
      <c r="J710" s="0" t="s">
        <v>725</v>
      </c>
      <c r="K710" s="0" t="n">
        <v>1</v>
      </c>
      <c r="L710" s="0" t="s">
        <v>725</v>
      </c>
      <c r="N710" s="0" t="n">
        <v>5770</v>
      </c>
    </row>
    <row r="711" customFormat="false" ht="12.8" hidden="false" customHeight="false" outlineLevel="0" collapsed="false">
      <c r="B711" s="0" t="n">
        <v>220210</v>
      </c>
      <c r="C711" s="0" t="n">
        <v>2</v>
      </c>
      <c r="D711" s="0" t="n">
        <v>22</v>
      </c>
      <c r="E711" s="2" t="n">
        <v>-7.6593</v>
      </c>
      <c r="F711" s="2" t="n">
        <v>-41.8775</v>
      </c>
      <c r="G711" s="3" t="n">
        <f aca="false">($G$5572/$N$5572)*N711</f>
        <v>6043.1034466623</v>
      </c>
      <c r="H711" s="0" t="n">
        <v>1</v>
      </c>
      <c r="J711" s="0" t="s">
        <v>726</v>
      </c>
      <c r="K711" s="0" t="n">
        <v>1</v>
      </c>
      <c r="L711" s="0" t="s">
        <v>726</v>
      </c>
      <c r="N711" s="0" t="n">
        <v>5603</v>
      </c>
    </row>
    <row r="712" customFormat="false" ht="12.8" hidden="false" customHeight="false" outlineLevel="0" collapsed="false">
      <c r="B712" s="0" t="n">
        <v>220211</v>
      </c>
      <c r="C712" s="0" t="n">
        <v>2</v>
      </c>
      <c r="D712" s="0" t="n">
        <v>22</v>
      </c>
      <c r="E712" s="2" t="n">
        <v>-8.38236</v>
      </c>
      <c r="F712" s="2" t="n">
        <v>-41.8344</v>
      </c>
      <c r="G712" s="3" t="n">
        <f aca="false">($G$5572/$N$5572)*N712</f>
        <v>5413.23151861469</v>
      </c>
      <c r="H712" s="0" t="n">
        <v>1</v>
      </c>
      <c r="J712" s="0" t="s">
        <v>727</v>
      </c>
      <c r="K712" s="0" t="n">
        <v>1</v>
      </c>
      <c r="L712" s="0" t="s">
        <v>727</v>
      </c>
      <c r="N712" s="0" t="n">
        <v>5019</v>
      </c>
    </row>
    <row r="713" customFormat="false" ht="12.8" hidden="false" customHeight="false" outlineLevel="0" collapsed="false">
      <c r="B713" s="0" t="n">
        <v>220213</v>
      </c>
      <c r="C713" s="0" t="n">
        <v>2</v>
      </c>
      <c r="D713" s="0" t="n">
        <v>22</v>
      </c>
      <c r="E713" s="2" t="n">
        <v>-7.12827</v>
      </c>
      <c r="F713" s="2" t="n">
        <v>-41.0315</v>
      </c>
      <c r="G713" s="3" t="n">
        <f aca="false">($G$5572/$N$5572)*N713</f>
        <v>6383.9245584141</v>
      </c>
      <c r="H713" s="0" t="n">
        <v>1</v>
      </c>
      <c r="J713" s="0" t="s">
        <v>728</v>
      </c>
      <c r="K713" s="0" t="n">
        <v>1</v>
      </c>
      <c r="L713" s="0" t="s">
        <v>728</v>
      </c>
      <c r="N713" s="0" t="n">
        <v>5919</v>
      </c>
    </row>
    <row r="714" customFormat="false" ht="12.8" hidden="false" customHeight="false" outlineLevel="0" collapsed="false">
      <c r="B714" s="0" t="n">
        <v>220217</v>
      </c>
      <c r="C714" s="0" t="n">
        <v>2</v>
      </c>
      <c r="D714" s="0" t="n">
        <v>22</v>
      </c>
      <c r="E714" s="2" t="n">
        <v>-3.80441</v>
      </c>
      <c r="F714" s="2" t="n">
        <v>-42.64</v>
      </c>
      <c r="G714" s="3" t="n">
        <f aca="false">($G$5572/$N$5572)*N714</f>
        <v>7814.07897038522</v>
      </c>
      <c r="H714" s="0" t="n">
        <v>1</v>
      </c>
      <c r="J714" s="0" t="s">
        <v>729</v>
      </c>
      <c r="K714" s="0" t="n">
        <v>1</v>
      </c>
      <c r="L714" s="0" t="s">
        <v>729</v>
      </c>
      <c r="N714" s="0" t="n">
        <v>7245</v>
      </c>
    </row>
    <row r="715" customFormat="false" ht="12.8" hidden="false" customHeight="false" outlineLevel="0" collapsed="false">
      <c r="B715" s="0" t="n">
        <v>220220</v>
      </c>
      <c r="C715" s="0" t="n">
        <v>2</v>
      </c>
      <c r="D715" s="0" t="n">
        <v>22</v>
      </c>
      <c r="E715" s="2" t="n">
        <v>-4.8217</v>
      </c>
      <c r="F715" s="2" t="n">
        <v>-42.1641</v>
      </c>
      <c r="G715" s="3" t="n">
        <f aca="false">($G$5572/$N$5572)*N715</f>
        <v>50443.6816349091</v>
      </c>
      <c r="H715" s="0" t="n">
        <v>0</v>
      </c>
      <c r="J715" s="0" t="s">
        <v>730</v>
      </c>
      <c r="K715" s="0" t="n">
        <v>0</v>
      </c>
      <c r="L715" s="0" t="s">
        <v>730</v>
      </c>
      <c r="N715" s="0" t="n">
        <v>46770</v>
      </c>
    </row>
    <row r="716" customFormat="false" ht="12.8" hidden="false" customHeight="false" outlineLevel="0" collapsed="false">
      <c r="B716" s="0" t="n">
        <v>220225</v>
      </c>
      <c r="C716" s="0" t="n">
        <v>2</v>
      </c>
      <c r="D716" s="0" t="n">
        <v>22</v>
      </c>
      <c r="E716" s="2" t="n">
        <v>-7.68821</v>
      </c>
      <c r="F716" s="2" t="n">
        <v>-43.7233</v>
      </c>
      <c r="G716" s="3" t="n">
        <f aca="false">($G$5572/$N$5572)*N716</f>
        <v>4267.81373165139</v>
      </c>
      <c r="H716" s="0" t="n">
        <v>1</v>
      </c>
      <c r="J716" s="0" t="s">
        <v>731</v>
      </c>
      <c r="K716" s="0" t="n">
        <v>1</v>
      </c>
      <c r="L716" s="0" t="s">
        <v>731</v>
      </c>
      <c r="N716" s="0" t="n">
        <v>3957</v>
      </c>
    </row>
    <row r="717" customFormat="false" ht="12.8" hidden="false" customHeight="false" outlineLevel="0" collapsed="false">
      <c r="B717" s="0" t="n">
        <v>220230</v>
      </c>
      <c r="C717" s="0" t="n">
        <v>2</v>
      </c>
      <c r="D717" s="0" t="n">
        <v>22</v>
      </c>
      <c r="E717" s="2" t="n">
        <v>-8.1111</v>
      </c>
      <c r="F717" s="2" t="n">
        <v>-42.9517</v>
      </c>
      <c r="G717" s="3" t="n">
        <f aca="false">($G$5572/$N$5572)*N717</f>
        <v>22770.3016180501</v>
      </c>
      <c r="H717" s="0" t="n">
        <v>0</v>
      </c>
      <c r="J717" s="0" t="s">
        <v>732</v>
      </c>
      <c r="K717" s="0" t="n">
        <v>0</v>
      </c>
      <c r="L717" s="0" t="s">
        <v>732</v>
      </c>
      <c r="N717" s="0" t="n">
        <v>21112</v>
      </c>
    </row>
    <row r="718" customFormat="false" ht="12.8" hidden="false" customHeight="false" outlineLevel="0" collapsed="false">
      <c r="B718" s="0" t="n">
        <v>220240</v>
      </c>
      <c r="C718" s="0" t="n">
        <v>2</v>
      </c>
      <c r="D718" s="0" t="n">
        <v>22</v>
      </c>
      <c r="E718" s="2" t="n">
        <v>-4.457</v>
      </c>
      <c r="F718" s="2" t="n">
        <v>-41.944</v>
      </c>
      <c r="G718" s="3" t="n">
        <f aca="false">($G$5572/$N$5572)*N718</f>
        <v>12282.5025969285</v>
      </c>
      <c r="H718" s="0" t="n">
        <v>1</v>
      </c>
      <c r="J718" s="0" t="s">
        <v>733</v>
      </c>
      <c r="K718" s="0" t="n">
        <v>1</v>
      </c>
      <c r="L718" s="0" t="s">
        <v>733</v>
      </c>
      <c r="N718" s="0" t="n">
        <v>11388</v>
      </c>
    </row>
    <row r="719" customFormat="false" ht="12.8" hidden="false" customHeight="false" outlineLevel="0" collapsed="false">
      <c r="B719" s="0" t="n">
        <v>220245</v>
      </c>
      <c r="C719" s="0" t="n">
        <v>2</v>
      </c>
      <c r="D719" s="0" t="n">
        <v>22</v>
      </c>
      <c r="E719" s="2" t="n">
        <v>-8.49655</v>
      </c>
      <c r="F719" s="2" t="n">
        <v>-41.814</v>
      </c>
      <c r="G719" s="3" t="n">
        <f aca="false">($G$5572/$N$5572)*N719</f>
        <v>4406.9464006893</v>
      </c>
      <c r="H719" s="0" t="n">
        <v>1</v>
      </c>
      <c r="J719" s="0" t="s">
        <v>734</v>
      </c>
      <c r="K719" s="0" t="n">
        <v>1</v>
      </c>
      <c r="L719" s="0" t="s">
        <v>734</v>
      </c>
      <c r="N719" s="0" t="n">
        <v>4086</v>
      </c>
    </row>
    <row r="720" customFormat="false" ht="12.8" hidden="false" customHeight="false" outlineLevel="0" collapsed="false">
      <c r="B720" s="0" t="n">
        <v>220250</v>
      </c>
      <c r="C720" s="0" t="n">
        <v>2</v>
      </c>
      <c r="D720" s="0" t="n">
        <v>22</v>
      </c>
      <c r="E720" s="2" t="n">
        <v>-9.27933</v>
      </c>
      <c r="F720" s="2" t="n">
        <v>-43.329</v>
      </c>
      <c r="G720" s="3" t="n">
        <f aca="false">($G$5572/$N$5572)*N720</f>
        <v>11719.5006338448</v>
      </c>
      <c r="H720" s="0" t="n">
        <v>1</v>
      </c>
      <c r="J720" s="0" t="s">
        <v>735</v>
      </c>
      <c r="K720" s="0" t="n">
        <v>1</v>
      </c>
      <c r="L720" s="0" t="s">
        <v>735</v>
      </c>
      <c r="N720" s="0" t="n">
        <v>10866</v>
      </c>
    </row>
    <row r="721" customFormat="false" ht="12.8" hidden="false" customHeight="false" outlineLevel="0" collapsed="false">
      <c r="B721" s="0" t="n">
        <v>220253</v>
      </c>
      <c r="C721" s="0" t="n">
        <v>2</v>
      </c>
      <c r="D721" s="0" t="n">
        <v>22</v>
      </c>
      <c r="E721" s="2" t="n">
        <v>-3.47525</v>
      </c>
      <c r="F721" s="2" t="n">
        <v>-41.8425</v>
      </c>
      <c r="G721" s="3" t="n">
        <f aca="false">($G$5572/$N$5572)*N721</f>
        <v>6304.11201958614</v>
      </c>
      <c r="H721" s="0" t="n">
        <v>1</v>
      </c>
      <c r="J721" s="0" t="s">
        <v>736</v>
      </c>
      <c r="K721" s="0" t="n">
        <v>1</v>
      </c>
      <c r="L721" s="0" t="s">
        <v>736</v>
      </c>
      <c r="N721" s="0" t="n">
        <v>5845</v>
      </c>
    </row>
    <row r="722" customFormat="false" ht="12.8" hidden="false" customHeight="false" outlineLevel="0" collapsed="false">
      <c r="B722" s="0" t="n">
        <v>220255</v>
      </c>
      <c r="C722" s="0" t="n">
        <v>2</v>
      </c>
      <c r="D722" s="0" t="n">
        <v>22</v>
      </c>
      <c r="E722" s="2" t="n">
        <v>-7.73435</v>
      </c>
      <c r="F722" s="2" t="n">
        <v>-40.9848</v>
      </c>
      <c r="G722" s="3" t="n">
        <f aca="false">($G$5572/$N$5572)*N722</f>
        <v>5445.58795327467</v>
      </c>
      <c r="H722" s="0" t="n">
        <v>1</v>
      </c>
      <c r="J722" s="0" t="s">
        <v>737</v>
      </c>
      <c r="K722" s="0" t="n">
        <v>1</v>
      </c>
      <c r="L722" s="0" t="s">
        <v>737</v>
      </c>
      <c r="N722" s="0" t="n">
        <v>5049</v>
      </c>
    </row>
    <row r="723" customFormat="false" ht="12.8" hidden="false" customHeight="false" outlineLevel="0" collapsed="false">
      <c r="B723" s="0" t="n">
        <v>220260</v>
      </c>
      <c r="C723" s="0" t="n">
        <v>2</v>
      </c>
      <c r="D723" s="0" t="n">
        <v>22</v>
      </c>
      <c r="E723" s="2" t="n">
        <v>-5.31869</v>
      </c>
      <c r="F723" s="2" t="n">
        <v>-41.5499</v>
      </c>
      <c r="G723" s="3" t="n">
        <f aca="false">($G$5572/$N$5572)*N723</f>
        <v>21263.570310717</v>
      </c>
      <c r="H723" s="0" t="n">
        <v>0</v>
      </c>
      <c r="J723" s="0" t="s">
        <v>738</v>
      </c>
      <c r="K723" s="0" t="n">
        <v>0</v>
      </c>
      <c r="L723" s="0" t="s">
        <v>738</v>
      </c>
      <c r="N723" s="0" t="n">
        <v>19715</v>
      </c>
    </row>
    <row r="724" customFormat="false" ht="12.8" hidden="false" customHeight="false" outlineLevel="0" collapsed="false">
      <c r="B724" s="0" t="n">
        <v>220265</v>
      </c>
      <c r="C724" s="0" t="n">
        <v>2</v>
      </c>
      <c r="D724" s="0" t="n">
        <v>22</v>
      </c>
      <c r="E724" s="2" t="n">
        <v>-3.41904</v>
      </c>
      <c r="F724" s="2" t="n">
        <v>-41.8955</v>
      </c>
      <c r="G724" s="3" t="n">
        <f aca="false">($G$5572/$N$5572)*N724</f>
        <v>5818.76549968644</v>
      </c>
      <c r="H724" s="0" t="n">
        <v>1</v>
      </c>
      <c r="J724" s="0" t="s">
        <v>739</v>
      </c>
      <c r="K724" s="0" t="n">
        <v>1</v>
      </c>
      <c r="L724" s="0" t="s">
        <v>739</v>
      </c>
      <c r="N724" s="0" t="n">
        <v>5395</v>
      </c>
    </row>
    <row r="725" customFormat="false" ht="12.8" hidden="false" customHeight="false" outlineLevel="0" collapsed="false">
      <c r="B725" s="0" t="n">
        <v>220270</v>
      </c>
      <c r="C725" s="0" t="n">
        <v>2</v>
      </c>
      <c r="D725" s="0" t="n">
        <v>22</v>
      </c>
      <c r="E725" s="2" t="n">
        <v>-3.47279</v>
      </c>
      <c r="F725" s="2" t="n">
        <v>-41.5546</v>
      </c>
      <c r="G725" s="3" t="n">
        <f aca="false">($G$5572/$N$5572)*N725</f>
        <v>29902.7383649317</v>
      </c>
      <c r="H725" s="0" t="n">
        <v>0</v>
      </c>
      <c r="J725" s="0" t="s">
        <v>740</v>
      </c>
      <c r="K725" s="0" t="n">
        <v>0</v>
      </c>
      <c r="L725" s="0" t="s">
        <v>740</v>
      </c>
      <c r="N725" s="0" t="n">
        <v>27725</v>
      </c>
    </row>
    <row r="726" customFormat="false" ht="12.8" hidden="false" customHeight="false" outlineLevel="0" collapsed="false">
      <c r="B726" s="0" t="n">
        <v>220271</v>
      </c>
      <c r="C726" s="0" t="n">
        <v>2</v>
      </c>
      <c r="D726" s="0" t="n">
        <v>22</v>
      </c>
      <c r="E726" s="2" t="n">
        <v>-4.5571</v>
      </c>
      <c r="F726" s="2" t="n">
        <v>-41.9587</v>
      </c>
      <c r="G726" s="3" t="n">
        <f aca="false">($G$5572/$N$5572)*N726</f>
        <v>5264.39191917878</v>
      </c>
      <c r="H726" s="0" t="n">
        <v>1</v>
      </c>
      <c r="J726" s="0" t="s">
        <v>741</v>
      </c>
      <c r="K726" s="0" t="n">
        <v>1</v>
      </c>
      <c r="L726" s="0" t="s">
        <v>741</v>
      </c>
      <c r="N726" s="0" t="n">
        <v>4881</v>
      </c>
    </row>
    <row r="727" customFormat="false" ht="12.8" hidden="false" customHeight="false" outlineLevel="0" collapsed="false">
      <c r="B727" s="0" t="n">
        <v>220272</v>
      </c>
      <c r="C727" s="0" t="n">
        <v>2</v>
      </c>
      <c r="D727" s="0" t="n">
        <v>22</v>
      </c>
      <c r="E727" s="2" t="n">
        <v>-3.62047</v>
      </c>
      <c r="F727" s="2" t="n">
        <v>-41.4402</v>
      </c>
      <c r="G727" s="3" t="n">
        <f aca="false">($G$5572/$N$5572)*N727</f>
        <v>6622.28362707595</v>
      </c>
      <c r="H727" s="0" t="n">
        <v>1</v>
      </c>
      <c r="J727" s="0" t="s">
        <v>742</v>
      </c>
      <c r="K727" s="0" t="n">
        <v>1</v>
      </c>
      <c r="L727" s="0" t="s">
        <v>742</v>
      </c>
      <c r="N727" s="0" t="n">
        <v>6140</v>
      </c>
    </row>
    <row r="728" customFormat="false" ht="12.8" hidden="false" customHeight="false" outlineLevel="0" collapsed="false">
      <c r="B728" s="0" t="n">
        <v>220273</v>
      </c>
      <c r="C728" s="0" t="n">
        <v>2</v>
      </c>
      <c r="D728" s="0" t="n">
        <v>22</v>
      </c>
      <c r="E728" s="2" t="n">
        <v>-5.09224</v>
      </c>
      <c r="F728" s="2" t="n">
        <v>-42.208</v>
      </c>
      <c r="G728" s="3" t="n">
        <f aca="false">($G$5572/$N$5572)*N728</f>
        <v>4321.74112275136</v>
      </c>
      <c r="H728" s="0" t="n">
        <v>1</v>
      </c>
      <c r="J728" s="0" t="s">
        <v>743</v>
      </c>
      <c r="K728" s="0" t="n">
        <v>1</v>
      </c>
      <c r="L728" s="0" t="s">
        <v>743</v>
      </c>
      <c r="N728" s="0" t="n">
        <v>4007</v>
      </c>
    </row>
    <row r="729" customFormat="false" ht="12.8" hidden="false" customHeight="false" outlineLevel="0" collapsed="false">
      <c r="B729" s="0" t="n">
        <v>220275</v>
      </c>
      <c r="C729" s="0" t="n">
        <v>2</v>
      </c>
      <c r="D729" s="0" t="n">
        <v>22</v>
      </c>
      <c r="E729" s="2" t="n">
        <v>-8.1837</v>
      </c>
      <c r="F729" s="2" t="n">
        <v>-43.794</v>
      </c>
      <c r="G729" s="3" t="n">
        <f aca="false">($G$5572/$N$5572)*N729</f>
        <v>6957.71199971774</v>
      </c>
      <c r="H729" s="0" t="n">
        <v>1</v>
      </c>
      <c r="J729" s="0" t="s">
        <v>744</v>
      </c>
      <c r="K729" s="0" t="n">
        <v>1</v>
      </c>
      <c r="L729" s="0" t="s">
        <v>744</v>
      </c>
      <c r="N729" s="0" t="n">
        <v>6451</v>
      </c>
    </row>
    <row r="730" customFormat="false" ht="12.8" hidden="false" customHeight="false" outlineLevel="0" collapsed="false">
      <c r="B730" s="0" t="n">
        <v>220277</v>
      </c>
      <c r="C730" s="0" t="n">
        <v>2</v>
      </c>
      <c r="D730" s="0" t="n">
        <v>22</v>
      </c>
      <c r="E730" s="2" t="n">
        <v>-7.22651</v>
      </c>
      <c r="F730" s="2" t="n">
        <v>-42.1756</v>
      </c>
      <c r="G730" s="3" t="n">
        <f aca="false">($G$5572/$N$5572)*N730</f>
        <v>8251.96938611695</v>
      </c>
      <c r="H730" s="0" t="n">
        <v>1</v>
      </c>
      <c r="J730" s="0" t="s">
        <v>745</v>
      </c>
      <c r="K730" s="0" t="n">
        <v>1</v>
      </c>
      <c r="L730" s="0" t="s">
        <v>745</v>
      </c>
      <c r="N730" s="0" t="n">
        <v>7651</v>
      </c>
    </row>
    <row r="731" customFormat="false" ht="12.8" hidden="false" customHeight="false" outlineLevel="0" collapsed="false">
      <c r="B731" s="0" t="n">
        <v>220280</v>
      </c>
      <c r="C731" s="0" t="n">
        <v>2</v>
      </c>
      <c r="D731" s="0" t="n">
        <v>22</v>
      </c>
      <c r="E731" s="2" t="n">
        <v>-7.87638</v>
      </c>
      <c r="F731" s="2" t="n">
        <v>-41.5942</v>
      </c>
      <c r="G731" s="3" t="n">
        <f aca="false">($G$5572/$N$5572)*N731</f>
        <v>5174.87244995284</v>
      </c>
      <c r="H731" s="0" t="n">
        <v>1</v>
      </c>
      <c r="J731" s="0" t="s">
        <v>746</v>
      </c>
      <c r="K731" s="0" t="n">
        <v>1</v>
      </c>
      <c r="L731" s="0" t="s">
        <v>746</v>
      </c>
      <c r="N731" s="0" t="n">
        <v>4798</v>
      </c>
    </row>
    <row r="732" customFormat="false" ht="12.8" hidden="false" customHeight="false" outlineLevel="0" collapsed="false">
      <c r="B732" s="0" t="n">
        <v>220285</v>
      </c>
      <c r="C732" s="0" t="n">
        <v>2</v>
      </c>
      <c r="D732" s="0" t="n">
        <v>22</v>
      </c>
      <c r="E732" s="2" t="n">
        <v>-8.81397</v>
      </c>
      <c r="F732" s="2" t="n">
        <v>-42.5232</v>
      </c>
      <c r="G732" s="3" t="n">
        <f aca="false">($G$5572/$N$5572)*N732</f>
        <v>5045.44671131291</v>
      </c>
      <c r="H732" s="0" t="n">
        <v>1</v>
      </c>
      <c r="J732" s="0" t="s">
        <v>747</v>
      </c>
      <c r="K732" s="0" t="n">
        <v>1</v>
      </c>
      <c r="L732" s="0" t="s">
        <v>747</v>
      </c>
      <c r="N732" s="0" t="n">
        <v>4678</v>
      </c>
    </row>
    <row r="733" customFormat="false" ht="12.8" hidden="false" customHeight="false" outlineLevel="0" collapsed="false">
      <c r="B733" s="0" t="n">
        <v>220290</v>
      </c>
      <c r="C733" s="0" t="n">
        <v>2</v>
      </c>
      <c r="D733" s="0" t="n">
        <v>22</v>
      </c>
      <c r="E733" s="2" t="n">
        <v>-10.4333</v>
      </c>
      <c r="F733" s="2" t="n">
        <v>-45.1633</v>
      </c>
      <c r="G733" s="3" t="n">
        <f aca="false">($G$5572/$N$5572)*N733</f>
        <v>28662.4083696325</v>
      </c>
      <c r="H733" s="0" t="n">
        <v>0</v>
      </c>
      <c r="J733" s="0" t="s">
        <v>748</v>
      </c>
      <c r="K733" s="0" t="n">
        <v>0</v>
      </c>
      <c r="L733" s="0" t="s">
        <v>748</v>
      </c>
      <c r="N733" s="0" t="n">
        <v>26575</v>
      </c>
    </row>
    <row r="734" customFormat="false" ht="12.8" hidden="false" customHeight="false" outlineLevel="0" collapsed="false">
      <c r="B734" s="0" t="n">
        <v>220300</v>
      </c>
      <c r="C734" s="0" t="n">
        <v>2</v>
      </c>
      <c r="D734" s="0" t="n">
        <v>22</v>
      </c>
      <c r="E734" s="2" t="n">
        <v>-10.6443</v>
      </c>
      <c r="F734" s="2" t="n">
        <v>-45.1893</v>
      </c>
      <c r="G734" s="3" t="n">
        <f aca="false">($G$5572/$N$5572)*N734</f>
        <v>8913.11920100255</v>
      </c>
      <c r="H734" s="0" t="n">
        <v>1</v>
      </c>
      <c r="J734" s="0" t="s">
        <v>749</v>
      </c>
      <c r="K734" s="0" t="n">
        <v>1</v>
      </c>
      <c r="L734" s="0" t="s">
        <v>749</v>
      </c>
      <c r="N734" s="0" t="n">
        <v>8264</v>
      </c>
    </row>
    <row r="735" customFormat="false" ht="12.8" hidden="false" customHeight="false" outlineLevel="0" collapsed="false">
      <c r="B735" s="0" t="n">
        <v>220310</v>
      </c>
      <c r="C735" s="0" t="n">
        <v>2</v>
      </c>
      <c r="D735" s="0" t="n">
        <v>22</v>
      </c>
      <c r="E735" s="2" t="n">
        <v>-8.82273</v>
      </c>
      <c r="F735" s="2" t="n">
        <v>-44.223</v>
      </c>
      <c r="G735" s="3" t="n">
        <f aca="false">($G$5572/$N$5572)*N735</f>
        <v>11217.9758966151</v>
      </c>
      <c r="H735" s="0" t="n">
        <v>1</v>
      </c>
      <c r="J735" s="0" t="s">
        <v>750</v>
      </c>
      <c r="K735" s="0" t="n">
        <v>1</v>
      </c>
      <c r="L735" s="0" t="s">
        <v>750</v>
      </c>
      <c r="N735" s="0" t="n">
        <v>10401</v>
      </c>
    </row>
    <row r="736" customFormat="false" ht="12.8" hidden="false" customHeight="false" outlineLevel="0" collapsed="false">
      <c r="B736" s="0" t="n">
        <v>220320</v>
      </c>
      <c r="C736" s="0" t="n">
        <v>2</v>
      </c>
      <c r="D736" s="0" t="n">
        <v>22</v>
      </c>
      <c r="E736" s="2" t="n">
        <v>-10.0326</v>
      </c>
      <c r="F736" s="2" t="n">
        <v>-44.3002</v>
      </c>
      <c r="G736" s="3" t="n">
        <f aca="false">($G$5572/$N$5572)*N736</f>
        <v>12239.3606840485</v>
      </c>
      <c r="H736" s="0" t="n">
        <v>0</v>
      </c>
      <c r="J736" s="0" t="s">
        <v>751</v>
      </c>
      <c r="K736" s="0" t="n">
        <v>0</v>
      </c>
      <c r="L736" s="0" t="s">
        <v>751</v>
      </c>
      <c r="N736" s="0" t="n">
        <v>11348</v>
      </c>
    </row>
    <row r="737" customFormat="false" ht="12.8" hidden="false" customHeight="false" outlineLevel="0" collapsed="false">
      <c r="B737" s="0" t="n">
        <v>220323</v>
      </c>
      <c r="C737" s="0" t="n">
        <v>2</v>
      </c>
      <c r="D737" s="0" t="n">
        <v>22</v>
      </c>
      <c r="E737" s="2" t="n">
        <v>-9.01175</v>
      </c>
      <c r="F737" s="2" t="n">
        <v>-44.4062</v>
      </c>
      <c r="G737" s="3" t="n">
        <f aca="false">($G$5572/$N$5572)*N737</f>
        <v>5326.94769285474</v>
      </c>
      <c r="H737" s="0" t="n">
        <v>1</v>
      </c>
      <c r="J737" s="0" t="s">
        <v>752</v>
      </c>
      <c r="K737" s="0" t="n">
        <v>1</v>
      </c>
      <c r="L737" s="0" t="s">
        <v>752</v>
      </c>
      <c r="N737" s="0" t="n">
        <v>4939</v>
      </c>
    </row>
    <row r="738" customFormat="false" ht="12.8" hidden="false" customHeight="false" outlineLevel="0" collapsed="false">
      <c r="B738" s="0" t="n">
        <v>220325</v>
      </c>
      <c r="C738" s="0" t="n">
        <v>2</v>
      </c>
      <c r="D738" s="0" t="n">
        <v>22</v>
      </c>
      <c r="E738" s="2" t="n">
        <v>-5.60825</v>
      </c>
      <c r="F738" s="2" t="n">
        <v>-42.8376</v>
      </c>
      <c r="G738" s="3" t="n">
        <f aca="false">($G$5572/$N$5572)*N738</f>
        <v>4772.57411234708</v>
      </c>
      <c r="H738" s="0" t="n">
        <v>1</v>
      </c>
      <c r="J738" s="0" t="s">
        <v>753</v>
      </c>
      <c r="K738" s="0" t="n">
        <v>1</v>
      </c>
      <c r="L738" s="0" t="s">
        <v>753</v>
      </c>
      <c r="N738" s="0" t="n">
        <v>4425</v>
      </c>
    </row>
    <row r="739" customFormat="false" ht="12.8" hidden="false" customHeight="false" outlineLevel="0" collapsed="false">
      <c r="B739" s="0" t="n">
        <v>220327</v>
      </c>
      <c r="C739" s="0" t="n">
        <v>2</v>
      </c>
      <c r="D739" s="0" t="n">
        <v>22</v>
      </c>
      <c r="E739" s="2" t="n">
        <v>-7.8313</v>
      </c>
      <c r="F739" s="2" t="n">
        <v>-40.8957</v>
      </c>
      <c r="G739" s="3" t="n">
        <f aca="false">($G$5572/$N$5572)*N739</f>
        <v>5733.56022174849</v>
      </c>
      <c r="H739" s="0" t="n">
        <v>1</v>
      </c>
      <c r="J739" s="0" t="s">
        <v>754</v>
      </c>
      <c r="K739" s="0" t="n">
        <v>1</v>
      </c>
      <c r="L739" s="0" t="s">
        <v>754</v>
      </c>
      <c r="N739" s="0" t="n">
        <v>5316</v>
      </c>
    </row>
    <row r="740" customFormat="false" ht="12.8" hidden="false" customHeight="false" outlineLevel="0" collapsed="false">
      <c r="B740" s="0" t="n">
        <v>220330</v>
      </c>
      <c r="C740" s="0" t="n">
        <v>2</v>
      </c>
      <c r="D740" s="0" t="n">
        <v>22</v>
      </c>
      <c r="E740" s="2" t="n">
        <v>-5.35875</v>
      </c>
      <c r="F740" s="2" t="n">
        <v>-42.6776</v>
      </c>
      <c r="G740" s="3" t="n">
        <f aca="false">($G$5572/$N$5572)*N740</f>
        <v>14876.4101088369</v>
      </c>
      <c r="H740" s="0" t="n">
        <v>0</v>
      </c>
      <c r="J740" s="0" t="s">
        <v>755</v>
      </c>
      <c r="K740" s="0" t="n">
        <v>0</v>
      </c>
      <c r="L740" s="0" t="s">
        <v>755</v>
      </c>
      <c r="N740" s="0" t="n">
        <v>13793</v>
      </c>
    </row>
    <row r="741" customFormat="false" ht="12.8" hidden="false" customHeight="false" outlineLevel="0" collapsed="false">
      <c r="B741" s="0" t="n">
        <v>220335</v>
      </c>
      <c r="C741" s="0" t="n">
        <v>2</v>
      </c>
      <c r="D741" s="0" t="n">
        <v>22</v>
      </c>
      <c r="E741" s="2" t="n">
        <v>-9.33939</v>
      </c>
      <c r="F741" s="2" t="n">
        <v>-42.4348</v>
      </c>
      <c r="G741" s="3" t="n">
        <f aca="false">($G$5572/$N$5572)*N741</f>
        <v>7541.20637141939</v>
      </c>
      <c r="H741" s="0" t="n">
        <v>1</v>
      </c>
      <c r="J741" s="0" t="s">
        <v>756</v>
      </c>
      <c r="K741" s="0" t="n">
        <v>1</v>
      </c>
      <c r="L741" s="0" t="s">
        <v>756</v>
      </c>
      <c r="N741" s="0" t="n">
        <v>6992</v>
      </c>
    </row>
    <row r="742" customFormat="false" ht="12.8" hidden="false" customHeight="false" outlineLevel="0" collapsed="false">
      <c r="B742" s="0" t="n">
        <v>220340</v>
      </c>
      <c r="C742" s="0" t="n">
        <v>2</v>
      </c>
      <c r="D742" s="0" t="n">
        <v>22</v>
      </c>
      <c r="E742" s="2" t="n">
        <v>-6.95332</v>
      </c>
      <c r="F742" s="2" t="n">
        <v>-41.6396</v>
      </c>
      <c r="G742" s="3" t="n">
        <f aca="false">($G$5572/$N$5572)*N742</f>
        <v>7424.72320664346</v>
      </c>
      <c r="H742" s="0" t="n">
        <v>1</v>
      </c>
      <c r="J742" s="0" t="s">
        <v>757</v>
      </c>
      <c r="K742" s="0" t="n">
        <v>1</v>
      </c>
      <c r="L742" s="0" t="s">
        <v>757</v>
      </c>
      <c r="N742" s="0" t="n">
        <v>6884</v>
      </c>
    </row>
    <row r="743" customFormat="false" ht="12.8" hidden="false" customHeight="false" outlineLevel="0" collapsed="false">
      <c r="B743" s="0" t="n">
        <v>220342</v>
      </c>
      <c r="C743" s="0" t="n">
        <v>2</v>
      </c>
      <c r="D743" s="0" t="n">
        <v>22</v>
      </c>
      <c r="E743" s="2" t="n">
        <v>-4.2495</v>
      </c>
      <c r="F743" s="2" t="n">
        <v>-41.2683</v>
      </c>
      <c r="G743" s="3" t="n">
        <f aca="false">($G$5572/$N$5572)*N743</f>
        <v>4698.15431262913</v>
      </c>
      <c r="H743" s="0" t="n">
        <v>1</v>
      </c>
      <c r="J743" s="0" t="s">
        <v>758</v>
      </c>
      <c r="K743" s="0" t="n">
        <v>1</v>
      </c>
      <c r="L743" s="0" t="s">
        <v>758</v>
      </c>
      <c r="N743" s="0" t="n">
        <v>4356</v>
      </c>
    </row>
    <row r="744" customFormat="false" ht="12.8" hidden="false" customHeight="false" outlineLevel="0" collapsed="false">
      <c r="B744" s="0" t="n">
        <v>220345</v>
      </c>
      <c r="C744" s="0" t="n">
        <v>2</v>
      </c>
      <c r="D744" s="0" t="n">
        <v>22</v>
      </c>
      <c r="E744" s="2" t="n">
        <v>-9.00516</v>
      </c>
      <c r="F744" s="2" t="n">
        <v>-41.9697</v>
      </c>
      <c r="G744" s="3" t="n">
        <f aca="false">($G$5572/$N$5572)*N744</f>
        <v>10295.8175088057</v>
      </c>
      <c r="H744" s="0" t="n">
        <v>1</v>
      </c>
      <c r="J744" s="0" t="s">
        <v>759</v>
      </c>
      <c r="K744" s="0" t="n">
        <v>1</v>
      </c>
      <c r="L744" s="0" t="s">
        <v>759</v>
      </c>
      <c r="N744" s="0" t="n">
        <v>9546</v>
      </c>
    </row>
    <row r="745" customFormat="false" ht="12.8" hidden="false" customHeight="false" outlineLevel="0" collapsed="false">
      <c r="B745" s="0" t="n">
        <v>220350</v>
      </c>
      <c r="C745" s="0" t="n">
        <v>2</v>
      </c>
      <c r="D745" s="0" t="n">
        <v>22</v>
      </c>
      <c r="E745" s="2" t="n">
        <v>-6.19947</v>
      </c>
      <c r="F745" s="2" t="n">
        <v>-42.1355</v>
      </c>
      <c r="G745" s="3" t="n">
        <f aca="false">($G$5572/$N$5572)*N745</f>
        <v>15779.1546358504</v>
      </c>
      <c r="H745" s="0" t="n">
        <v>0</v>
      </c>
      <c r="J745" s="0" t="s">
        <v>760</v>
      </c>
      <c r="K745" s="0" t="n">
        <v>0</v>
      </c>
      <c r="L745" s="0" t="s">
        <v>760</v>
      </c>
      <c r="N745" s="0" t="n">
        <v>14630</v>
      </c>
    </row>
    <row r="746" customFormat="false" ht="12.8" hidden="false" customHeight="false" outlineLevel="0" collapsed="false">
      <c r="B746" s="0" t="n">
        <v>220360</v>
      </c>
      <c r="C746" s="0" t="n">
        <v>2</v>
      </c>
      <c r="D746" s="0" t="n">
        <v>22</v>
      </c>
      <c r="E746" s="2" t="n">
        <v>-8.09629</v>
      </c>
      <c r="F746" s="2" t="n">
        <v>-43.6705</v>
      </c>
      <c r="G746" s="3" t="n">
        <f aca="false">($G$5572/$N$5572)*N746</f>
        <v>5284.88432779677</v>
      </c>
      <c r="H746" s="0" t="n">
        <v>1</v>
      </c>
      <c r="J746" s="0" t="s">
        <v>761</v>
      </c>
      <c r="K746" s="0" t="n">
        <v>1</v>
      </c>
      <c r="L746" s="0" t="s">
        <v>761</v>
      </c>
      <c r="N746" s="0" t="n">
        <v>4900</v>
      </c>
    </row>
    <row r="747" customFormat="false" ht="12.8" hidden="false" customHeight="false" outlineLevel="0" collapsed="false">
      <c r="B747" s="0" t="n">
        <v>220370</v>
      </c>
      <c r="C747" s="0" t="n">
        <v>2</v>
      </c>
      <c r="D747" s="0" t="n">
        <v>22</v>
      </c>
      <c r="E747" s="2" t="n">
        <v>-3.88863</v>
      </c>
      <c r="F747" s="2" t="n">
        <v>-42.2324</v>
      </c>
      <c r="G747" s="3" t="n">
        <f aca="false">($G$5572/$N$5572)*N747</f>
        <v>42733.1432554359</v>
      </c>
      <c r="H747" s="0" t="n">
        <v>0</v>
      </c>
      <c r="J747" s="0" t="s">
        <v>379</v>
      </c>
      <c r="K747" s="0" t="n">
        <v>0</v>
      </c>
      <c r="L747" s="0" t="s">
        <v>379</v>
      </c>
      <c r="N747" s="0" t="n">
        <v>39621</v>
      </c>
    </row>
    <row r="748" customFormat="false" ht="12.8" hidden="false" customHeight="false" outlineLevel="0" collapsed="false">
      <c r="B748" s="0" t="n">
        <v>220375</v>
      </c>
      <c r="C748" s="0" t="n">
        <v>2</v>
      </c>
      <c r="D748" s="0" t="n">
        <v>22</v>
      </c>
      <c r="E748" s="2" t="n">
        <v>-9.48342</v>
      </c>
      <c r="F748" s="2" t="n">
        <v>-42.7912</v>
      </c>
      <c r="G748" s="3" t="n">
        <f aca="false">($G$5572/$N$5572)*N748</f>
        <v>5710.91071748651</v>
      </c>
      <c r="H748" s="0" t="n">
        <v>1</v>
      </c>
      <c r="J748" s="0" t="s">
        <v>762</v>
      </c>
      <c r="K748" s="0" t="n">
        <v>1</v>
      </c>
      <c r="L748" s="0" t="s">
        <v>762</v>
      </c>
      <c r="N748" s="0" t="n">
        <v>5295</v>
      </c>
    </row>
    <row r="749" customFormat="false" ht="12.8" hidden="false" customHeight="false" outlineLevel="0" collapsed="false">
      <c r="B749" s="0" t="n">
        <v>220380</v>
      </c>
      <c r="C749" s="0" t="n">
        <v>2</v>
      </c>
      <c r="D749" s="0" t="n">
        <v>22</v>
      </c>
      <c r="E749" s="2" t="n">
        <v>-7.78793</v>
      </c>
      <c r="F749" s="2" t="n">
        <v>-42.918</v>
      </c>
      <c r="G749" s="3" t="n">
        <f aca="false">($G$5572/$N$5572)*N749</f>
        <v>4814.63747740506</v>
      </c>
      <c r="H749" s="0" t="n">
        <v>1</v>
      </c>
      <c r="J749" s="0" t="s">
        <v>763</v>
      </c>
      <c r="K749" s="0" t="n">
        <v>1</v>
      </c>
      <c r="L749" s="0" t="s">
        <v>763</v>
      </c>
      <c r="N749" s="0" t="n">
        <v>4464</v>
      </c>
    </row>
    <row r="750" customFormat="false" ht="12.8" hidden="false" customHeight="false" outlineLevel="0" collapsed="false">
      <c r="B750" s="0" t="n">
        <v>220385</v>
      </c>
      <c r="C750" s="0" t="n">
        <v>2</v>
      </c>
      <c r="D750" s="0" t="n">
        <v>22</v>
      </c>
      <c r="E750" s="2" t="n">
        <v>-7.46682</v>
      </c>
      <c r="F750" s="2" t="n">
        <v>-41.7883</v>
      </c>
      <c r="G750" s="3" t="n">
        <f aca="false">($G$5572/$N$5572)*N750</f>
        <v>2756.76823303031</v>
      </c>
      <c r="H750" s="0" t="n">
        <v>1</v>
      </c>
      <c r="J750" s="0" t="s">
        <v>764</v>
      </c>
      <c r="K750" s="0" t="n">
        <v>1</v>
      </c>
      <c r="L750" s="0" t="s">
        <v>764</v>
      </c>
      <c r="N750" s="0" t="n">
        <v>2556</v>
      </c>
    </row>
    <row r="751" customFormat="false" ht="12.8" hidden="false" customHeight="false" outlineLevel="0" collapsed="false">
      <c r="B751" s="0" t="n">
        <v>220390</v>
      </c>
      <c r="C751" s="0" t="n">
        <v>2</v>
      </c>
      <c r="D751" s="0" t="n">
        <v>22</v>
      </c>
      <c r="E751" s="2" t="n">
        <v>-6.77182</v>
      </c>
      <c r="F751" s="2" t="n">
        <v>-43.0241</v>
      </c>
      <c r="G751" s="3" t="n">
        <f aca="false">($G$5572/$N$5572)*N751</f>
        <v>64540.3016684405</v>
      </c>
      <c r="H751" s="0" t="n">
        <v>0</v>
      </c>
      <c r="J751" s="0" t="s">
        <v>765</v>
      </c>
      <c r="K751" s="0" t="n">
        <v>0</v>
      </c>
      <c r="L751" s="0" t="s">
        <v>765</v>
      </c>
      <c r="N751" s="0" t="n">
        <v>59840</v>
      </c>
    </row>
    <row r="752" customFormat="false" ht="12.8" hidden="false" customHeight="false" outlineLevel="0" collapsed="false">
      <c r="B752" s="0" t="n">
        <v>220400</v>
      </c>
      <c r="C752" s="0" t="n">
        <v>2</v>
      </c>
      <c r="D752" s="0" t="n">
        <v>22</v>
      </c>
      <c r="E752" s="2" t="n">
        <v>-6.39334</v>
      </c>
      <c r="F752" s="2" t="n">
        <v>-42.2591</v>
      </c>
      <c r="G752" s="3" t="n">
        <f aca="false">($G$5572/$N$5572)*N752</f>
        <v>5769.15229987447</v>
      </c>
      <c r="H752" s="0" t="n">
        <v>1</v>
      </c>
      <c r="J752" s="0" t="s">
        <v>766</v>
      </c>
      <c r="K752" s="0" t="n">
        <v>1</v>
      </c>
      <c r="L752" s="0" t="s">
        <v>766</v>
      </c>
      <c r="N752" s="0" t="n">
        <v>5349</v>
      </c>
    </row>
    <row r="753" customFormat="false" ht="12.8" hidden="false" customHeight="false" outlineLevel="0" collapsed="false">
      <c r="B753" s="0" t="n">
        <v>220410</v>
      </c>
      <c r="C753" s="0" t="n">
        <v>2</v>
      </c>
      <c r="D753" s="0" t="n">
        <v>22</v>
      </c>
      <c r="E753" s="2" t="n">
        <v>-6.62606</v>
      </c>
      <c r="F753" s="2" t="n">
        <v>-42.6881</v>
      </c>
      <c r="G753" s="3" t="n">
        <f aca="false">($G$5572/$N$5572)*N753</f>
        <v>4716.48962560312</v>
      </c>
      <c r="H753" s="0" t="n">
        <v>1</v>
      </c>
      <c r="J753" s="0" t="s">
        <v>767</v>
      </c>
      <c r="K753" s="0" t="n">
        <v>1</v>
      </c>
      <c r="L753" s="0" t="s">
        <v>767</v>
      </c>
      <c r="N753" s="0" t="n">
        <v>4373</v>
      </c>
    </row>
    <row r="754" customFormat="false" ht="12.8" hidden="false" customHeight="false" outlineLevel="0" collapsed="false">
      <c r="B754" s="0" t="n">
        <v>220415</v>
      </c>
      <c r="C754" s="0" t="n">
        <v>2</v>
      </c>
      <c r="D754" s="0" t="n">
        <v>22</v>
      </c>
      <c r="E754" s="2" t="n">
        <v>-7.331</v>
      </c>
      <c r="F754" s="2" t="n">
        <v>-40.788</v>
      </c>
      <c r="G754" s="3" t="n">
        <f aca="false">($G$5572/$N$5572)*N754</f>
        <v>3414.68240444991</v>
      </c>
      <c r="H754" s="0" t="n">
        <v>1</v>
      </c>
      <c r="J754" s="0" t="s">
        <v>768</v>
      </c>
      <c r="K754" s="0" t="n">
        <v>1</v>
      </c>
      <c r="L754" s="0" t="s">
        <v>768</v>
      </c>
      <c r="N754" s="0" t="n">
        <v>3166</v>
      </c>
    </row>
    <row r="755" customFormat="false" ht="12.8" hidden="false" customHeight="false" outlineLevel="0" collapsed="false">
      <c r="B755" s="0" t="n">
        <v>220420</v>
      </c>
      <c r="C755" s="0" t="n">
        <v>2</v>
      </c>
      <c r="D755" s="0" t="n">
        <v>22</v>
      </c>
      <c r="E755" s="2" t="n">
        <v>-6.99491</v>
      </c>
      <c r="F755" s="2" t="n">
        <v>-41.1288</v>
      </c>
      <c r="G755" s="3" t="n">
        <f aca="false">($G$5572/$N$5572)*N755</f>
        <v>9989.50992735789</v>
      </c>
      <c r="H755" s="0" t="n">
        <v>1</v>
      </c>
      <c r="J755" s="0" t="s">
        <v>769</v>
      </c>
      <c r="K755" s="0" t="n">
        <v>1</v>
      </c>
      <c r="L755" s="0" t="s">
        <v>769</v>
      </c>
      <c r="N755" s="0" t="n">
        <v>9262</v>
      </c>
    </row>
    <row r="756" customFormat="false" ht="12.8" hidden="false" customHeight="false" outlineLevel="0" collapsed="false">
      <c r="B756" s="0" t="n">
        <v>220430</v>
      </c>
      <c r="C756" s="0" t="n">
        <v>2</v>
      </c>
      <c r="D756" s="0" t="n">
        <v>22</v>
      </c>
      <c r="E756" s="2" t="n">
        <v>-7.08173</v>
      </c>
      <c r="F756" s="2" t="n">
        <v>-40.6146</v>
      </c>
      <c r="G756" s="3" t="n">
        <f aca="false">($G$5572/$N$5572)*N756</f>
        <v>12500.3692569724</v>
      </c>
      <c r="H756" s="0" t="n">
        <v>0</v>
      </c>
      <c r="J756" s="0" t="s">
        <v>770</v>
      </c>
      <c r="K756" s="0" t="n">
        <v>0</v>
      </c>
      <c r="L756" s="0" t="s">
        <v>770</v>
      </c>
      <c r="N756" s="0" t="n">
        <v>11590</v>
      </c>
    </row>
    <row r="757" customFormat="false" ht="12.8" hidden="false" customHeight="false" outlineLevel="0" collapsed="false">
      <c r="B757" s="0" t="n">
        <v>220435</v>
      </c>
      <c r="C757" s="0" t="n">
        <v>2</v>
      </c>
      <c r="D757" s="0" t="n">
        <v>22</v>
      </c>
      <c r="E757" s="2" t="n">
        <v>-7.15476</v>
      </c>
      <c r="F757" s="2" t="n">
        <v>-41.3409</v>
      </c>
      <c r="G757" s="3" t="n">
        <f aca="false">($G$5572/$N$5572)*N757</f>
        <v>5850.04338652442</v>
      </c>
      <c r="H757" s="0" t="n">
        <v>1</v>
      </c>
      <c r="J757" s="0" t="s">
        <v>771</v>
      </c>
      <c r="K757" s="0" t="n">
        <v>1</v>
      </c>
      <c r="L757" s="0" t="s">
        <v>771</v>
      </c>
      <c r="N757" s="0" t="n">
        <v>5424</v>
      </c>
    </row>
    <row r="758" customFormat="false" ht="12.8" hidden="false" customHeight="false" outlineLevel="0" collapsed="false">
      <c r="B758" s="0" t="n">
        <v>220440</v>
      </c>
      <c r="C758" s="0" t="n">
        <v>2</v>
      </c>
      <c r="D758" s="0" t="n">
        <v>22</v>
      </c>
      <c r="E758" s="2" t="n">
        <v>-9.83001</v>
      </c>
      <c r="F758" s="2" t="n">
        <v>-45.3423</v>
      </c>
      <c r="G758" s="3" t="n">
        <f aca="false">($G$5572/$N$5572)*N758</f>
        <v>11525.3620258849</v>
      </c>
      <c r="H758" s="0" t="n">
        <v>1</v>
      </c>
      <c r="J758" s="0" t="s">
        <v>772</v>
      </c>
      <c r="K758" s="0" t="n">
        <v>1</v>
      </c>
      <c r="L758" s="0" t="s">
        <v>772</v>
      </c>
      <c r="N758" s="0" t="n">
        <v>10686</v>
      </c>
    </row>
    <row r="759" customFormat="false" ht="12.8" hidden="false" customHeight="false" outlineLevel="0" collapsed="false">
      <c r="B759" s="0" t="n">
        <v>220450</v>
      </c>
      <c r="C759" s="0" t="n">
        <v>2</v>
      </c>
      <c r="D759" s="0" t="n">
        <v>22</v>
      </c>
      <c r="E759" s="2" t="n">
        <v>-6.78285</v>
      </c>
      <c r="F759" s="2" t="n">
        <v>-43.5594</v>
      </c>
      <c r="G759" s="3" t="n">
        <f aca="false">($G$5572/$N$5572)*N759</f>
        <v>11324.7521309931</v>
      </c>
      <c r="H759" s="0" t="n">
        <v>1</v>
      </c>
      <c r="J759" s="0" t="s">
        <v>773</v>
      </c>
      <c r="K759" s="0" t="n">
        <v>1</v>
      </c>
      <c r="L759" s="0" t="s">
        <v>773</v>
      </c>
      <c r="N759" s="0" t="n">
        <v>10500</v>
      </c>
    </row>
    <row r="760" customFormat="false" ht="12.8" hidden="false" customHeight="false" outlineLevel="0" collapsed="false">
      <c r="B760" s="0" t="n">
        <v>220455</v>
      </c>
      <c r="C760" s="0" t="n">
        <v>2</v>
      </c>
      <c r="D760" s="0" t="n">
        <v>22</v>
      </c>
      <c r="E760" s="2" t="n">
        <v>-9.38647</v>
      </c>
      <c r="F760" s="2" t="n">
        <v>-43.6943</v>
      </c>
      <c r="G760" s="3" t="n">
        <f aca="false">($G$5572/$N$5572)*N760</f>
        <v>4913.86387702899</v>
      </c>
      <c r="H760" s="0" t="n">
        <v>1</v>
      </c>
      <c r="J760" s="0" t="s">
        <v>774</v>
      </c>
      <c r="K760" s="0" t="n">
        <v>1</v>
      </c>
      <c r="L760" s="0" t="s">
        <v>774</v>
      </c>
      <c r="N760" s="0" t="n">
        <v>4556</v>
      </c>
    </row>
    <row r="761" customFormat="false" ht="12.8" hidden="false" customHeight="false" outlineLevel="0" collapsed="false">
      <c r="B761" s="0" t="n">
        <v>220460</v>
      </c>
      <c r="C761" s="0" t="n">
        <v>2</v>
      </c>
      <c r="D761" s="0" t="n">
        <v>22</v>
      </c>
      <c r="E761" s="2" t="n">
        <v>-5.9886</v>
      </c>
      <c r="F761" s="2" t="n">
        <v>-42.5598</v>
      </c>
      <c r="G761" s="3" t="n">
        <f aca="false">($G$5572/$N$5572)*N761</f>
        <v>4179.37281024744</v>
      </c>
      <c r="H761" s="0" t="n">
        <v>1</v>
      </c>
      <c r="J761" s="0" t="s">
        <v>775</v>
      </c>
      <c r="K761" s="0" t="n">
        <v>1</v>
      </c>
      <c r="L761" s="0" t="s">
        <v>775</v>
      </c>
      <c r="N761" s="0" t="n">
        <v>3875</v>
      </c>
    </row>
    <row r="762" customFormat="false" ht="12.8" hidden="false" customHeight="false" outlineLevel="0" collapsed="false">
      <c r="B762" s="0" t="n">
        <v>220465</v>
      </c>
      <c r="C762" s="0" t="n">
        <v>2</v>
      </c>
      <c r="D762" s="0" t="n">
        <v>22</v>
      </c>
      <c r="E762" s="2" t="n">
        <v>-2.85774</v>
      </c>
      <c r="F762" s="2" t="n">
        <v>-41.8186</v>
      </c>
      <c r="G762" s="3" t="n">
        <f aca="false">($G$5572/$N$5572)*N762</f>
        <v>10131.8782398618</v>
      </c>
      <c r="H762" s="0" t="n">
        <v>1</v>
      </c>
      <c r="J762" s="0" t="s">
        <v>776</v>
      </c>
      <c r="K762" s="0" t="n">
        <v>1</v>
      </c>
      <c r="L762" s="0" t="s">
        <v>776</v>
      </c>
      <c r="N762" s="0" t="n">
        <v>9394</v>
      </c>
    </row>
    <row r="763" customFormat="false" ht="12.8" hidden="false" customHeight="false" outlineLevel="0" collapsed="false">
      <c r="B763" s="0" t="n">
        <v>220470</v>
      </c>
      <c r="C763" s="0" t="n">
        <v>2</v>
      </c>
      <c r="D763" s="0" t="n">
        <v>22</v>
      </c>
      <c r="E763" s="2" t="n">
        <v>-6.665</v>
      </c>
      <c r="F763" s="2" t="n">
        <v>-41.7041</v>
      </c>
      <c r="G763" s="3" t="n">
        <f aca="false">($G$5572/$N$5572)*N763</f>
        <v>16497.4674853019</v>
      </c>
      <c r="H763" s="0" t="n">
        <v>1</v>
      </c>
      <c r="J763" s="0" t="s">
        <v>777</v>
      </c>
      <c r="K763" s="0" t="n">
        <v>1</v>
      </c>
      <c r="L763" s="0" t="s">
        <v>777</v>
      </c>
      <c r="N763" s="0" t="n">
        <v>15296</v>
      </c>
    </row>
    <row r="764" customFormat="false" ht="12.8" hidden="false" customHeight="false" outlineLevel="0" collapsed="false">
      <c r="B764" s="0" t="n">
        <v>220480</v>
      </c>
      <c r="C764" s="0" t="n">
        <v>2</v>
      </c>
      <c r="D764" s="0" t="n">
        <v>22</v>
      </c>
      <c r="E764" s="2" t="n">
        <v>-6.82421</v>
      </c>
      <c r="F764" s="2" t="n">
        <v>-41.7381</v>
      </c>
      <c r="G764" s="3" t="n">
        <f aca="false">($G$5572/$N$5572)*N764</f>
        <v>10550.3547947975</v>
      </c>
      <c r="H764" s="0" t="n">
        <v>1</v>
      </c>
      <c r="J764" s="0" t="s">
        <v>778</v>
      </c>
      <c r="K764" s="0" t="n">
        <v>1</v>
      </c>
      <c r="L764" s="0" t="s">
        <v>778</v>
      </c>
      <c r="N764" s="0" t="n">
        <v>9782</v>
      </c>
    </row>
    <row r="765" customFormat="false" ht="12.8" hidden="false" customHeight="false" outlineLevel="0" collapsed="false">
      <c r="B765" s="0" t="n">
        <v>220490</v>
      </c>
      <c r="C765" s="0" t="n">
        <v>2</v>
      </c>
      <c r="D765" s="0" t="n">
        <v>22</v>
      </c>
      <c r="E765" s="2" t="n">
        <v>-7.73597</v>
      </c>
      <c r="F765" s="2" t="n">
        <v>-41.6735</v>
      </c>
      <c r="G765" s="3" t="n">
        <f aca="false">($G$5572/$N$5572)*N765</f>
        <v>9222.66242591636</v>
      </c>
      <c r="H765" s="0" t="n">
        <v>1</v>
      </c>
      <c r="J765" s="0" t="s">
        <v>779</v>
      </c>
      <c r="K765" s="0" t="n">
        <v>1</v>
      </c>
      <c r="L765" s="0" t="s">
        <v>779</v>
      </c>
      <c r="N765" s="0" t="n">
        <v>8551</v>
      </c>
    </row>
    <row r="766" customFormat="false" ht="12.8" hidden="false" customHeight="false" outlineLevel="0" collapsed="false">
      <c r="B766" s="0" t="n">
        <v>220500</v>
      </c>
      <c r="C766" s="0" t="n">
        <v>2</v>
      </c>
      <c r="D766" s="0" t="n">
        <v>22</v>
      </c>
      <c r="E766" s="2" t="n">
        <v>-7.44336</v>
      </c>
      <c r="F766" s="2" t="n">
        <v>-41.4687</v>
      </c>
      <c r="G766" s="3" t="n">
        <f aca="false">($G$5572/$N$5572)*N766</f>
        <v>12410.8497877464</v>
      </c>
      <c r="H766" s="0" t="n">
        <v>1</v>
      </c>
      <c r="J766" s="0" t="s">
        <v>780</v>
      </c>
      <c r="K766" s="0" t="n">
        <v>1</v>
      </c>
      <c r="L766" s="0" t="s">
        <v>780</v>
      </c>
      <c r="N766" s="0" t="n">
        <v>11507</v>
      </c>
    </row>
    <row r="767" customFormat="false" ht="12.8" hidden="false" customHeight="false" outlineLevel="0" collapsed="false">
      <c r="B767" s="0" t="n">
        <v>220510</v>
      </c>
      <c r="C767" s="0" t="n">
        <v>2</v>
      </c>
      <c r="D767" s="0" t="n">
        <v>22</v>
      </c>
      <c r="E767" s="2" t="n">
        <v>-7.59989</v>
      </c>
      <c r="F767" s="2" t="n">
        <v>-43.0249</v>
      </c>
      <c r="G767" s="3" t="n">
        <f aca="false">($G$5572/$N$5572)*N767</f>
        <v>11874.8115202127</v>
      </c>
      <c r="H767" s="0" t="n">
        <v>0</v>
      </c>
      <c r="J767" s="0" t="s">
        <v>781</v>
      </c>
      <c r="K767" s="0" t="n">
        <v>0</v>
      </c>
      <c r="L767" s="0" t="s">
        <v>781</v>
      </c>
      <c r="N767" s="0" t="n">
        <v>11010</v>
      </c>
    </row>
    <row r="768" customFormat="false" ht="12.8" hidden="false" customHeight="false" outlineLevel="0" collapsed="false">
      <c r="B768" s="0" t="n">
        <v>220515</v>
      </c>
      <c r="C768" s="0" t="n">
        <v>2</v>
      </c>
      <c r="D768" s="0" t="n">
        <v>22</v>
      </c>
      <c r="E768" s="2" t="n">
        <v>-7.93063</v>
      </c>
      <c r="F768" s="2" t="n">
        <v>-41.2075</v>
      </c>
      <c r="G768" s="3" t="n">
        <f aca="false">($G$5572/$N$5572)*N768</f>
        <v>6204.88561996221</v>
      </c>
      <c r="H768" s="0" t="n">
        <v>1</v>
      </c>
      <c r="J768" s="0" t="s">
        <v>782</v>
      </c>
      <c r="K768" s="0" t="n">
        <v>1</v>
      </c>
      <c r="L768" s="0" t="s">
        <v>782</v>
      </c>
      <c r="N768" s="0" t="n">
        <v>5753</v>
      </c>
    </row>
    <row r="769" customFormat="false" ht="12.8" hidden="false" customHeight="false" outlineLevel="0" collapsed="false">
      <c r="B769" s="0" t="n">
        <v>220520</v>
      </c>
      <c r="C769" s="0" t="n">
        <v>2</v>
      </c>
      <c r="D769" s="0" t="n">
        <v>22</v>
      </c>
      <c r="E769" s="2" t="n">
        <v>-7.36229</v>
      </c>
      <c r="F769" s="2" t="n">
        <v>-41.1371</v>
      </c>
      <c r="G769" s="3" t="n">
        <f aca="false">($G$5572/$N$5572)*N769</f>
        <v>20530.1577917574</v>
      </c>
      <c r="H769" s="0" t="n">
        <v>0</v>
      </c>
      <c r="J769" s="0" t="s">
        <v>783</v>
      </c>
      <c r="K769" s="0" t="n">
        <v>0</v>
      </c>
      <c r="L769" s="0" t="s">
        <v>783</v>
      </c>
      <c r="N769" s="0" t="n">
        <v>19035</v>
      </c>
    </row>
    <row r="770" customFormat="false" ht="12.8" hidden="false" customHeight="false" outlineLevel="0" collapsed="false">
      <c r="B770" s="0" t="n">
        <v>220525</v>
      </c>
      <c r="C770" s="0" t="n">
        <v>2</v>
      </c>
      <c r="D770" s="0" t="n">
        <v>22</v>
      </c>
      <c r="E770" s="2" t="n">
        <v>-6.099</v>
      </c>
      <c r="F770" s="2" t="n">
        <v>-42.63</v>
      </c>
      <c r="G770" s="3" t="n">
        <f aca="false">($G$5572/$N$5572)*N770</f>
        <v>4846.99391206504</v>
      </c>
      <c r="H770" s="0" t="n">
        <v>1</v>
      </c>
      <c r="J770" s="0" t="s">
        <v>784</v>
      </c>
      <c r="K770" s="0" t="n">
        <v>1</v>
      </c>
      <c r="L770" s="0" t="s">
        <v>784</v>
      </c>
      <c r="N770" s="0" t="n">
        <v>4494</v>
      </c>
    </row>
    <row r="771" customFormat="false" ht="12.8" hidden="false" customHeight="false" outlineLevel="0" collapsed="false">
      <c r="B771" s="0" t="n">
        <v>220527</v>
      </c>
      <c r="C771" s="0" t="n">
        <v>2</v>
      </c>
      <c r="D771" s="0" t="n">
        <v>22</v>
      </c>
      <c r="E771" s="2" t="n">
        <v>-4.77025</v>
      </c>
      <c r="F771" s="2" t="n">
        <v>-41.817</v>
      </c>
      <c r="G771" s="3" t="n">
        <f aca="false">($G$5572/$N$5572)*N771</f>
        <v>5236.3496758068</v>
      </c>
      <c r="H771" s="0" t="n">
        <v>1</v>
      </c>
      <c r="J771" s="0" t="s">
        <v>785</v>
      </c>
      <c r="K771" s="0" t="n">
        <v>1</v>
      </c>
      <c r="L771" s="0" t="s">
        <v>785</v>
      </c>
      <c r="N771" s="0" t="n">
        <v>4855</v>
      </c>
    </row>
    <row r="772" customFormat="false" ht="12.8" hidden="false" customHeight="false" outlineLevel="0" collapsed="false">
      <c r="B772" s="0" t="n">
        <v>220530</v>
      </c>
      <c r="C772" s="0" t="n">
        <v>2</v>
      </c>
      <c r="D772" s="0" t="n">
        <v>22</v>
      </c>
      <c r="E772" s="2" t="n">
        <v>-7.09128</v>
      </c>
      <c r="F772" s="2" t="n">
        <v>-43.5033</v>
      </c>
      <c r="G772" s="3" t="n">
        <f aca="false">($G$5572/$N$5572)*N772</f>
        <v>4807.08764265106</v>
      </c>
      <c r="H772" s="0" t="n">
        <v>1</v>
      </c>
      <c r="J772" s="0" t="s">
        <v>786</v>
      </c>
      <c r="K772" s="0" t="n">
        <v>1</v>
      </c>
      <c r="L772" s="0" t="s">
        <v>786</v>
      </c>
      <c r="N772" s="0" t="n">
        <v>4457</v>
      </c>
    </row>
    <row r="773" customFormat="false" ht="12.8" hidden="false" customHeight="false" outlineLevel="0" collapsed="false">
      <c r="B773" s="0" t="n">
        <v>220535</v>
      </c>
      <c r="C773" s="0" t="n">
        <v>2</v>
      </c>
      <c r="D773" s="0" t="n">
        <v>22</v>
      </c>
      <c r="E773" s="2" t="n">
        <v>-8.50736</v>
      </c>
      <c r="F773" s="2" t="n">
        <v>-42.4264</v>
      </c>
      <c r="G773" s="3" t="n">
        <f aca="false">($G$5572/$N$5572)*N773</f>
        <v>3246.42894421801</v>
      </c>
      <c r="H773" s="0" t="n">
        <v>1</v>
      </c>
      <c r="J773" s="0" t="s">
        <v>787</v>
      </c>
      <c r="K773" s="0" t="n">
        <v>1</v>
      </c>
      <c r="L773" s="0" t="s">
        <v>787</v>
      </c>
      <c r="N773" s="0" t="n">
        <v>3010</v>
      </c>
    </row>
    <row r="774" customFormat="false" ht="12.8" hidden="false" customHeight="false" outlineLevel="0" collapsed="false">
      <c r="B774" s="0" t="n">
        <v>220540</v>
      </c>
      <c r="C774" s="0" t="n">
        <v>2</v>
      </c>
      <c r="D774" s="0" t="n">
        <v>22</v>
      </c>
      <c r="E774" s="2" t="n">
        <v>-3.50164</v>
      </c>
      <c r="F774" s="2" t="n">
        <v>-42.1865</v>
      </c>
      <c r="G774" s="3" t="n">
        <f aca="false">($G$5572/$N$5572)*N774</f>
        <v>15457.7473848945</v>
      </c>
      <c r="H774" s="0" t="n">
        <v>1</v>
      </c>
      <c r="J774" s="0" t="s">
        <v>788</v>
      </c>
      <c r="K774" s="0" t="n">
        <v>1</v>
      </c>
      <c r="L774" s="0" t="s">
        <v>788</v>
      </c>
      <c r="N774" s="0" t="n">
        <v>14332</v>
      </c>
    </row>
    <row r="775" customFormat="false" ht="12.8" hidden="false" customHeight="false" outlineLevel="0" collapsed="false">
      <c r="B775" s="0" t="n">
        <v>220545</v>
      </c>
      <c r="C775" s="0" t="n">
        <v>2</v>
      </c>
      <c r="D775" s="0" t="n">
        <v>22</v>
      </c>
      <c r="E775" s="2" t="n">
        <v>-3.4804</v>
      </c>
      <c r="F775" s="2" t="n">
        <v>-42.4255</v>
      </c>
      <c r="G775" s="3" t="n">
        <f aca="false">($G$5572/$N$5572)*N775</f>
        <v>5844.65064741443</v>
      </c>
      <c r="H775" s="0" t="n">
        <v>1</v>
      </c>
      <c r="J775" s="0" t="s">
        <v>789</v>
      </c>
      <c r="K775" s="0" t="n">
        <v>1</v>
      </c>
      <c r="L775" s="0" t="s">
        <v>789</v>
      </c>
      <c r="N775" s="0" t="n">
        <v>5419</v>
      </c>
    </row>
    <row r="776" customFormat="false" ht="12.8" hidden="false" customHeight="false" outlineLevel="0" collapsed="false">
      <c r="B776" s="0" t="n">
        <v>220550</v>
      </c>
      <c r="C776" s="0" t="n">
        <v>2</v>
      </c>
      <c r="D776" s="0" t="n">
        <v>22</v>
      </c>
      <c r="E776" s="2" t="n">
        <v>-4.75146</v>
      </c>
      <c r="F776" s="2" t="n">
        <v>-42.5746</v>
      </c>
      <c r="G776" s="3" t="n">
        <f aca="false">($G$5572/$N$5572)*N776</f>
        <v>42141.0205011582</v>
      </c>
      <c r="H776" s="0" t="n">
        <v>0</v>
      </c>
      <c r="J776" s="0" t="s">
        <v>790</v>
      </c>
      <c r="K776" s="0" t="n">
        <v>0</v>
      </c>
      <c r="L776" s="0" t="s">
        <v>790</v>
      </c>
      <c r="N776" s="0" t="n">
        <v>39072</v>
      </c>
    </row>
    <row r="777" customFormat="false" ht="12.8" hidden="false" customHeight="false" outlineLevel="0" collapsed="false">
      <c r="B777" s="0" t="n">
        <v>220551</v>
      </c>
      <c r="C777" s="0" t="n">
        <v>2</v>
      </c>
      <c r="D777" s="0" t="n">
        <v>22</v>
      </c>
      <c r="E777" s="2" t="n">
        <v>-5.17459</v>
      </c>
      <c r="F777" s="2" t="n">
        <v>-41.6976</v>
      </c>
      <c r="G777" s="3" t="n">
        <f aca="false">($G$5572/$N$5572)*N777</f>
        <v>5901.81368198039</v>
      </c>
      <c r="H777" s="0" t="n">
        <v>1</v>
      </c>
      <c r="J777" s="0" t="s">
        <v>791</v>
      </c>
      <c r="K777" s="0" t="n">
        <v>1</v>
      </c>
      <c r="L777" s="0" t="s">
        <v>791</v>
      </c>
      <c r="N777" s="0" t="n">
        <v>5472</v>
      </c>
    </row>
    <row r="778" customFormat="false" ht="12.8" hidden="false" customHeight="false" outlineLevel="0" collapsed="false">
      <c r="B778" s="0" t="n">
        <v>220552</v>
      </c>
      <c r="C778" s="0" t="n">
        <v>2</v>
      </c>
      <c r="D778" s="0" t="n">
        <v>22</v>
      </c>
      <c r="E778" s="2" t="n">
        <v>-10.3225</v>
      </c>
      <c r="F778" s="2" t="n">
        <v>-44.2381</v>
      </c>
      <c r="G778" s="3" t="n">
        <f aca="false">($G$5572/$N$5572)*N778</f>
        <v>6054.9674727043</v>
      </c>
      <c r="H778" s="0" t="n">
        <v>1</v>
      </c>
      <c r="J778" s="0" t="s">
        <v>792</v>
      </c>
      <c r="K778" s="0" t="n">
        <v>1</v>
      </c>
      <c r="L778" s="0" t="s">
        <v>792</v>
      </c>
      <c r="N778" s="0" t="n">
        <v>5614</v>
      </c>
    </row>
    <row r="779" customFormat="false" ht="12.8" hidden="false" customHeight="false" outlineLevel="0" collapsed="false">
      <c r="B779" s="0" t="n">
        <v>220553</v>
      </c>
      <c r="C779" s="0" t="n">
        <v>2</v>
      </c>
      <c r="D779" s="0" t="n">
        <v>22</v>
      </c>
      <c r="E779" s="2" t="n">
        <v>-9.21992</v>
      </c>
      <c r="F779" s="2" t="n">
        <v>-43.1337</v>
      </c>
      <c r="G779" s="3" t="n">
        <f aca="false">($G$5572/$N$5572)*N779</f>
        <v>5120.94505885287</v>
      </c>
      <c r="H779" s="0" t="n">
        <v>1</v>
      </c>
      <c r="J779" s="0" t="s">
        <v>793</v>
      </c>
      <c r="K779" s="0" t="n">
        <v>1</v>
      </c>
      <c r="L779" s="0" t="s">
        <v>793</v>
      </c>
      <c r="N779" s="0" t="n">
        <v>4748</v>
      </c>
    </row>
    <row r="780" customFormat="false" ht="12.8" hidden="false" customHeight="false" outlineLevel="0" collapsed="false">
      <c r="B780" s="0" t="n">
        <v>220554</v>
      </c>
      <c r="C780" s="0" t="n">
        <v>2</v>
      </c>
      <c r="D780" s="0" t="n">
        <v>22</v>
      </c>
      <c r="E780" s="2" t="n">
        <v>-5.83074</v>
      </c>
      <c r="F780" s="2" t="n">
        <v>-42.6223</v>
      </c>
      <c r="G780" s="3" t="n">
        <f aca="false">($G$5572/$N$5572)*N780</f>
        <v>3053.36888408013</v>
      </c>
      <c r="H780" s="0" t="n">
        <v>1</v>
      </c>
      <c r="J780" s="0" t="s">
        <v>794</v>
      </c>
      <c r="K780" s="0" t="n">
        <v>1</v>
      </c>
      <c r="L780" s="0" t="s">
        <v>794</v>
      </c>
      <c r="N780" s="0" t="n">
        <v>2831</v>
      </c>
    </row>
    <row r="781" customFormat="false" ht="12.8" hidden="false" customHeight="false" outlineLevel="0" collapsed="false">
      <c r="B781" s="0" t="n">
        <v>220555</v>
      </c>
      <c r="C781" s="0" t="n">
        <v>2</v>
      </c>
      <c r="D781" s="0" t="n">
        <v>22</v>
      </c>
      <c r="E781" s="2" t="n">
        <v>-4.51539</v>
      </c>
      <c r="F781" s="2" t="n">
        <v>-42.6309</v>
      </c>
      <c r="G781" s="3" t="n">
        <f aca="false">($G$5572/$N$5572)*N781</f>
        <v>9171.97067828239</v>
      </c>
      <c r="H781" s="0" t="n">
        <v>1</v>
      </c>
      <c r="J781" s="0" t="s">
        <v>795</v>
      </c>
      <c r="K781" s="0" t="n">
        <v>1</v>
      </c>
      <c r="L781" s="0" t="s">
        <v>795</v>
      </c>
      <c r="N781" s="0" t="n">
        <v>8504</v>
      </c>
    </row>
    <row r="782" customFormat="false" ht="12.8" hidden="false" customHeight="false" outlineLevel="0" collapsed="false">
      <c r="B782" s="0" t="n">
        <v>220556</v>
      </c>
      <c r="C782" s="0" t="n">
        <v>2</v>
      </c>
      <c r="D782" s="0" t="n">
        <v>22</v>
      </c>
      <c r="E782" s="2" t="n">
        <v>-8.47673</v>
      </c>
      <c r="F782" s="2" t="n">
        <v>-41.5342</v>
      </c>
      <c r="G782" s="3" t="n">
        <f aca="false">($G$5572/$N$5572)*N782</f>
        <v>5018.48301576293</v>
      </c>
      <c r="H782" s="0" t="n">
        <v>1</v>
      </c>
      <c r="J782" s="0" t="s">
        <v>796</v>
      </c>
      <c r="K782" s="0" t="n">
        <v>1</v>
      </c>
      <c r="L782" s="0" t="s">
        <v>796</v>
      </c>
      <c r="N782" s="0" t="n">
        <v>4653</v>
      </c>
    </row>
    <row r="783" customFormat="false" ht="12.8" hidden="false" customHeight="false" outlineLevel="0" collapsed="false">
      <c r="B783" s="0" t="n">
        <v>220557</v>
      </c>
      <c r="C783" s="0" t="n">
        <v>2</v>
      </c>
      <c r="D783" s="0" t="n">
        <v>22</v>
      </c>
      <c r="E783" s="2" t="n">
        <v>-4.38505</v>
      </c>
      <c r="F783" s="2" t="n">
        <v>-41.5969</v>
      </c>
      <c r="G783" s="3" t="n">
        <f aca="false">($G$5572/$N$5572)*N783</f>
        <v>7267.25522463156</v>
      </c>
      <c r="H783" s="0" t="n">
        <v>1</v>
      </c>
      <c r="J783" s="0" t="s">
        <v>797</v>
      </c>
      <c r="K783" s="0" t="n">
        <v>1</v>
      </c>
      <c r="L783" s="0" t="s">
        <v>797</v>
      </c>
      <c r="N783" s="0" t="n">
        <v>6738</v>
      </c>
    </row>
    <row r="784" customFormat="false" ht="12.8" hidden="false" customHeight="false" outlineLevel="0" collapsed="false">
      <c r="B784" s="0" t="n">
        <v>220558</v>
      </c>
      <c r="C784" s="0" t="n">
        <v>2</v>
      </c>
      <c r="D784" s="0" t="n">
        <v>22</v>
      </c>
      <c r="E784" s="2" t="n">
        <v>-5.41864</v>
      </c>
      <c r="F784" s="2" t="n">
        <v>-42.6437</v>
      </c>
      <c r="G784" s="3" t="n">
        <f aca="false">($G$5572/$N$5572)*N784</f>
        <v>4370.27577474133</v>
      </c>
      <c r="H784" s="0" t="n">
        <v>1</v>
      </c>
      <c r="J784" s="0" t="s">
        <v>798</v>
      </c>
      <c r="K784" s="0" t="n">
        <v>1</v>
      </c>
      <c r="L784" s="0" t="s">
        <v>798</v>
      </c>
      <c r="N784" s="0" t="n">
        <v>4052</v>
      </c>
    </row>
    <row r="785" customFormat="false" ht="12.8" hidden="false" customHeight="false" outlineLevel="0" collapsed="false">
      <c r="B785" s="0" t="n">
        <v>220559</v>
      </c>
      <c r="C785" s="0" t="n">
        <v>2</v>
      </c>
      <c r="D785" s="0" t="n">
        <v>22</v>
      </c>
      <c r="E785" s="2" t="n">
        <v>-6.50766</v>
      </c>
      <c r="F785" s="2" t="n">
        <v>-41.5653</v>
      </c>
      <c r="G785" s="3" t="n">
        <f aca="false">($G$5572/$N$5572)*N785</f>
        <v>5558.8354745846</v>
      </c>
      <c r="H785" s="0" t="n">
        <v>1</v>
      </c>
      <c r="J785" s="0" t="s">
        <v>799</v>
      </c>
      <c r="K785" s="0" t="n">
        <v>1</v>
      </c>
      <c r="L785" s="0" t="s">
        <v>799</v>
      </c>
      <c r="N785" s="0" t="n">
        <v>5154</v>
      </c>
    </row>
    <row r="786" customFormat="false" ht="12.8" hidden="false" customHeight="false" outlineLevel="0" collapsed="false">
      <c r="B786" s="0" t="n">
        <v>220560</v>
      </c>
      <c r="C786" s="0" t="n">
        <v>2</v>
      </c>
      <c r="D786" s="0" t="n">
        <v>22</v>
      </c>
      <c r="E786" s="2" t="n">
        <v>-7.25922</v>
      </c>
      <c r="F786" s="2" t="n">
        <v>-43.9364</v>
      </c>
      <c r="G786" s="3" t="n">
        <f aca="false">($G$5572/$N$5572)*N786</f>
        <v>5723.8532913505</v>
      </c>
      <c r="H786" s="0" t="n">
        <v>0</v>
      </c>
      <c r="J786" s="0" t="s">
        <v>800</v>
      </c>
      <c r="K786" s="0" t="n">
        <v>0</v>
      </c>
      <c r="L786" s="0" t="s">
        <v>800</v>
      </c>
      <c r="N786" s="0" t="n">
        <v>5307</v>
      </c>
    </row>
    <row r="787" customFormat="false" ht="12.8" hidden="false" customHeight="false" outlineLevel="0" collapsed="false">
      <c r="B787" s="0" t="n">
        <v>220570</v>
      </c>
      <c r="C787" s="0" t="n">
        <v>2</v>
      </c>
      <c r="D787" s="0" t="n">
        <v>22</v>
      </c>
      <c r="E787" s="2" t="n">
        <v>-2.88438</v>
      </c>
      <c r="F787" s="2" t="n">
        <v>-41.6641</v>
      </c>
      <c r="G787" s="3" t="n">
        <f aca="false">($G$5572/$N$5572)*N787</f>
        <v>32547.3376244741</v>
      </c>
      <c r="H787" s="0" t="n">
        <v>0</v>
      </c>
      <c r="J787" s="0" t="s">
        <v>801</v>
      </c>
      <c r="K787" s="0" t="n">
        <v>0</v>
      </c>
      <c r="L787" s="0" t="s">
        <v>801</v>
      </c>
      <c r="N787" s="0" t="n">
        <v>30177</v>
      </c>
    </row>
    <row r="788" customFormat="false" ht="12.8" hidden="false" customHeight="false" outlineLevel="0" collapsed="false">
      <c r="B788" s="0" t="n">
        <v>220580</v>
      </c>
      <c r="C788" s="0" t="n">
        <v>2</v>
      </c>
      <c r="D788" s="0" t="n">
        <v>22</v>
      </c>
      <c r="E788" s="2" t="n">
        <v>-3.4683</v>
      </c>
      <c r="F788" s="2" t="n">
        <v>-42.3718</v>
      </c>
      <c r="G788" s="3" t="n">
        <f aca="false">($G$5572/$N$5572)*N788</f>
        <v>27467.3773828572</v>
      </c>
      <c r="H788" s="0" t="n">
        <v>0</v>
      </c>
      <c r="J788" s="0" t="s">
        <v>802</v>
      </c>
      <c r="K788" s="0" t="n">
        <v>0</v>
      </c>
      <c r="L788" s="0" t="s">
        <v>802</v>
      </c>
      <c r="N788" s="0" t="n">
        <v>25467</v>
      </c>
    </row>
    <row r="789" customFormat="false" ht="12.8" hidden="false" customHeight="false" outlineLevel="0" collapsed="false">
      <c r="B789" s="0" t="n">
        <v>220585</v>
      </c>
      <c r="C789" s="0" t="n">
        <v>2</v>
      </c>
      <c r="D789" s="0" t="n">
        <v>22</v>
      </c>
      <c r="E789" s="2" t="n">
        <v>-3.48624</v>
      </c>
      <c r="F789" s="2" t="n">
        <v>-42.4981</v>
      </c>
      <c r="G789" s="3" t="n">
        <f aca="false">($G$5572/$N$5572)*N789</f>
        <v>8926.06177486654</v>
      </c>
      <c r="H789" s="0" t="n">
        <v>1</v>
      </c>
      <c r="J789" s="0" t="s">
        <v>803</v>
      </c>
      <c r="K789" s="0" t="n">
        <v>1</v>
      </c>
      <c r="L789" s="0" t="s">
        <v>803</v>
      </c>
      <c r="N789" s="0" t="n">
        <v>8276</v>
      </c>
    </row>
    <row r="790" customFormat="false" ht="12.8" hidden="false" customHeight="false" outlineLevel="0" collapsed="false">
      <c r="B790" s="0" t="n">
        <v>220590</v>
      </c>
      <c r="C790" s="0" t="n">
        <v>2</v>
      </c>
      <c r="D790" s="0" t="n">
        <v>22</v>
      </c>
      <c r="E790" s="2" t="n">
        <v>-8.01234</v>
      </c>
      <c r="F790" s="2" t="n">
        <v>-43.8755</v>
      </c>
      <c r="G790" s="3" t="n">
        <f aca="false">($G$5572/$N$5572)*N790</f>
        <v>5768.07375205247</v>
      </c>
      <c r="H790" s="0" t="n">
        <v>1</v>
      </c>
      <c r="J790" s="0" t="s">
        <v>804</v>
      </c>
      <c r="K790" s="0" t="n">
        <v>1</v>
      </c>
      <c r="L790" s="0" t="s">
        <v>804</v>
      </c>
      <c r="N790" s="0" t="n">
        <v>5348</v>
      </c>
    </row>
    <row r="791" customFormat="false" ht="12.8" hidden="false" customHeight="false" outlineLevel="0" collapsed="false">
      <c r="B791" s="0" t="n">
        <v>220595</v>
      </c>
      <c r="C791" s="0" t="n">
        <v>2</v>
      </c>
      <c r="D791" s="0" t="n">
        <v>22</v>
      </c>
      <c r="E791" s="2" t="n">
        <v>-7.44169</v>
      </c>
      <c r="F791" s="2" t="n">
        <v>-40.6602</v>
      </c>
      <c r="G791" s="3" t="n">
        <f aca="false">($G$5572/$N$5572)*N791</f>
        <v>9101.86506985243</v>
      </c>
      <c r="H791" s="0" t="n">
        <v>0</v>
      </c>
      <c r="J791" s="0" t="s">
        <v>805</v>
      </c>
      <c r="K791" s="0" t="n">
        <v>0</v>
      </c>
      <c r="L791" s="0" t="s">
        <v>805</v>
      </c>
      <c r="N791" s="0" t="n">
        <v>8439</v>
      </c>
    </row>
    <row r="792" customFormat="false" ht="12.8" hidden="false" customHeight="false" outlineLevel="0" collapsed="false">
      <c r="B792" s="0" t="n">
        <v>220600</v>
      </c>
      <c r="C792" s="0" t="n">
        <v>2</v>
      </c>
      <c r="D792" s="0" t="n">
        <v>22</v>
      </c>
      <c r="E792" s="2" t="n">
        <v>-7.11565</v>
      </c>
      <c r="F792" s="2" t="n">
        <v>-43.8926</v>
      </c>
      <c r="G792" s="3" t="n">
        <f aca="false">($G$5572/$N$5572)*N792</f>
        <v>4907.392590097</v>
      </c>
      <c r="H792" s="0" t="n">
        <v>1</v>
      </c>
      <c r="J792" s="0" t="s">
        <v>806</v>
      </c>
      <c r="K792" s="0" t="n">
        <v>1</v>
      </c>
      <c r="L792" s="0" t="s">
        <v>806</v>
      </c>
      <c r="N792" s="0" t="n">
        <v>4550</v>
      </c>
    </row>
    <row r="793" customFormat="false" ht="12.8" hidden="false" customHeight="false" outlineLevel="0" collapsed="false">
      <c r="B793" s="0" t="n">
        <v>220605</v>
      </c>
      <c r="C793" s="0" t="n">
        <v>2</v>
      </c>
      <c r="D793" s="0" t="n">
        <v>22</v>
      </c>
      <c r="E793" s="2" t="n">
        <v>-7.47469</v>
      </c>
      <c r="F793" s="2" t="n">
        <v>-41.1103</v>
      </c>
      <c r="G793" s="3" t="n">
        <f aca="false">($G$5572/$N$5572)*N793</f>
        <v>6939.37668674376</v>
      </c>
      <c r="H793" s="0" t="n">
        <v>1</v>
      </c>
      <c r="J793" s="0" t="s">
        <v>807</v>
      </c>
      <c r="K793" s="0" t="n">
        <v>1</v>
      </c>
      <c r="L793" s="0" t="s">
        <v>807</v>
      </c>
      <c r="N793" s="0" t="n">
        <v>6434</v>
      </c>
    </row>
    <row r="794" customFormat="false" ht="12.8" hidden="false" customHeight="false" outlineLevel="0" collapsed="false">
      <c r="B794" s="0" t="n">
        <v>220610</v>
      </c>
      <c r="C794" s="0" t="n">
        <v>2</v>
      </c>
      <c r="D794" s="0" t="n">
        <v>22</v>
      </c>
      <c r="E794" s="2" t="n">
        <v>-3.71492</v>
      </c>
      <c r="F794" s="2" t="n">
        <v>-42.5507</v>
      </c>
      <c r="G794" s="3" t="n">
        <f aca="false">($G$5572/$N$5572)*N794</f>
        <v>11770.1923814788</v>
      </c>
      <c r="H794" s="0" t="n">
        <v>1</v>
      </c>
      <c r="J794" s="0" t="s">
        <v>808</v>
      </c>
      <c r="K794" s="0" t="n">
        <v>1</v>
      </c>
      <c r="L794" s="0" t="s">
        <v>808</v>
      </c>
      <c r="N794" s="0" t="n">
        <v>10913</v>
      </c>
    </row>
    <row r="795" customFormat="false" ht="12.8" hidden="false" customHeight="false" outlineLevel="0" collapsed="false">
      <c r="B795" s="0" t="n">
        <v>220620</v>
      </c>
      <c r="C795" s="0" t="n">
        <v>2</v>
      </c>
      <c r="D795" s="0" t="n">
        <v>22</v>
      </c>
      <c r="E795" s="2" t="n">
        <v>-4.16857</v>
      </c>
      <c r="F795" s="2" t="n">
        <v>-42.8963</v>
      </c>
      <c r="G795" s="3" t="n">
        <f aca="false">($G$5572/$N$5572)*N795</f>
        <v>36329.8048362258</v>
      </c>
      <c r="H795" s="0" t="n">
        <v>1</v>
      </c>
      <c r="J795" s="0" t="s">
        <v>809</v>
      </c>
      <c r="K795" s="0" t="n">
        <v>1</v>
      </c>
      <c r="L795" s="0" t="s">
        <v>809</v>
      </c>
      <c r="N795" s="0" t="n">
        <v>33684</v>
      </c>
    </row>
    <row r="796" customFormat="false" ht="12.8" hidden="false" customHeight="false" outlineLevel="0" collapsed="false">
      <c r="B796" s="0" t="n">
        <v>220630</v>
      </c>
      <c r="C796" s="0" t="n">
        <v>2</v>
      </c>
      <c r="D796" s="0" t="n">
        <v>22</v>
      </c>
      <c r="E796" s="2" t="n">
        <v>-5.68077</v>
      </c>
      <c r="F796" s="2" t="n">
        <v>-42.7436</v>
      </c>
      <c r="G796" s="3" t="n">
        <f aca="false">($G$5572/$N$5572)*N796</f>
        <v>1348.18477749918</v>
      </c>
      <c r="H796" s="0" t="n">
        <v>1</v>
      </c>
      <c r="J796" s="0" t="s">
        <v>810</v>
      </c>
      <c r="K796" s="0" t="n">
        <v>1</v>
      </c>
      <c r="L796" s="0" t="s">
        <v>810</v>
      </c>
      <c r="N796" s="0" t="n">
        <v>1250</v>
      </c>
    </row>
    <row r="797" customFormat="false" ht="12.8" hidden="false" customHeight="false" outlineLevel="0" collapsed="false">
      <c r="B797" s="0" t="n">
        <v>220635</v>
      </c>
      <c r="C797" s="0" t="n">
        <v>2</v>
      </c>
      <c r="D797" s="0" t="n">
        <v>22</v>
      </c>
      <c r="E797" s="2" t="n">
        <v>-4.68295</v>
      </c>
      <c r="F797" s="2" t="n">
        <v>-41.4173</v>
      </c>
      <c r="G797" s="3" t="n">
        <f aca="false">($G$5572/$N$5572)*N797</f>
        <v>7136.75093816963</v>
      </c>
      <c r="H797" s="0" t="n">
        <v>1</v>
      </c>
      <c r="J797" s="0" t="s">
        <v>811</v>
      </c>
      <c r="K797" s="0" t="n">
        <v>1</v>
      </c>
      <c r="L797" s="0" t="s">
        <v>811</v>
      </c>
      <c r="N797" s="0" t="n">
        <v>6617</v>
      </c>
    </row>
    <row r="798" customFormat="false" ht="12.8" hidden="false" customHeight="false" outlineLevel="0" collapsed="false">
      <c r="B798" s="0" t="n">
        <v>220640</v>
      </c>
      <c r="C798" s="0" t="n">
        <v>2</v>
      </c>
      <c r="D798" s="0" t="n">
        <v>22</v>
      </c>
      <c r="E798" s="2" t="n">
        <v>-5.562</v>
      </c>
      <c r="F798" s="2" t="n">
        <v>-42.6075</v>
      </c>
      <c r="G798" s="3" t="n">
        <f aca="false">($G$5572/$N$5572)*N798</f>
        <v>11394.857739423</v>
      </c>
      <c r="H798" s="0" t="n">
        <v>1</v>
      </c>
      <c r="J798" s="0" t="s">
        <v>812</v>
      </c>
      <c r="K798" s="0" t="n">
        <v>1</v>
      </c>
      <c r="L798" s="0" t="s">
        <v>812</v>
      </c>
      <c r="N798" s="0" t="n">
        <v>10565</v>
      </c>
    </row>
    <row r="799" customFormat="false" ht="12.8" hidden="false" customHeight="false" outlineLevel="0" collapsed="false">
      <c r="B799" s="0" t="n">
        <v>220650</v>
      </c>
      <c r="C799" s="0" t="n">
        <v>2</v>
      </c>
      <c r="D799" s="0" t="n">
        <v>22</v>
      </c>
      <c r="E799" s="2" t="n">
        <v>-6.99275</v>
      </c>
      <c r="F799" s="2" t="n">
        <v>-41.026</v>
      </c>
      <c r="G799" s="3" t="n">
        <f aca="false">($G$5572/$N$5572)*N799</f>
        <v>8336.0961162329</v>
      </c>
      <c r="H799" s="0" t="n">
        <v>1</v>
      </c>
      <c r="J799" s="0" t="s">
        <v>813</v>
      </c>
      <c r="K799" s="0" t="n">
        <v>1</v>
      </c>
      <c r="L799" s="0" t="s">
        <v>813</v>
      </c>
      <c r="N799" s="0" t="n">
        <v>7729</v>
      </c>
    </row>
    <row r="800" customFormat="false" ht="12.8" hidden="false" customHeight="false" outlineLevel="0" collapsed="false">
      <c r="B800" s="0" t="n">
        <v>220660</v>
      </c>
      <c r="C800" s="0" t="n">
        <v>2</v>
      </c>
      <c r="D800" s="0" t="n">
        <v>22</v>
      </c>
      <c r="E800" s="2" t="n">
        <v>-9.75364</v>
      </c>
      <c r="F800" s="2" t="n">
        <v>-45.3037</v>
      </c>
      <c r="G800" s="3" t="n">
        <f aca="false">($G$5572/$N$5572)*N800</f>
        <v>11444.470939235</v>
      </c>
      <c r="H800" s="0" t="n">
        <v>1</v>
      </c>
      <c r="J800" s="0" t="s">
        <v>814</v>
      </c>
      <c r="K800" s="0" t="n">
        <v>1</v>
      </c>
      <c r="L800" s="0" t="s">
        <v>814</v>
      </c>
      <c r="N800" s="0" t="n">
        <v>10611</v>
      </c>
    </row>
    <row r="801" customFormat="false" ht="12.8" hidden="false" customHeight="false" outlineLevel="0" collapsed="false">
      <c r="B801" s="0" t="n">
        <v>220665</v>
      </c>
      <c r="C801" s="0" t="n">
        <v>2</v>
      </c>
      <c r="D801" s="0" t="n">
        <v>22</v>
      </c>
      <c r="E801" s="2" t="n">
        <v>-9.71891</v>
      </c>
      <c r="F801" s="2" t="n">
        <v>-43.9072</v>
      </c>
      <c r="G801" s="3" t="n">
        <f aca="false">($G$5572/$N$5572)*N801</f>
        <v>4889.05727712301</v>
      </c>
      <c r="H801" s="0" t="n">
        <v>1</v>
      </c>
      <c r="J801" s="0" t="s">
        <v>815</v>
      </c>
      <c r="K801" s="0" t="n">
        <v>1</v>
      </c>
      <c r="L801" s="0" t="s">
        <v>815</v>
      </c>
      <c r="N801" s="0" t="n">
        <v>4533</v>
      </c>
    </row>
    <row r="802" customFormat="false" ht="12.8" hidden="false" customHeight="false" outlineLevel="0" collapsed="false">
      <c r="B802" s="0" t="n">
        <v>220667</v>
      </c>
      <c r="C802" s="0" t="n">
        <v>2</v>
      </c>
      <c r="D802" s="0" t="n">
        <v>22</v>
      </c>
      <c r="E802" s="2" t="n">
        <v>-3.73337</v>
      </c>
      <c r="F802" s="2" t="n">
        <v>-42.3024</v>
      </c>
      <c r="G802" s="3" t="n">
        <f aca="false">($G$5572/$N$5572)*N802</f>
        <v>7313.63278097753</v>
      </c>
      <c r="H802" s="0" t="n">
        <v>1</v>
      </c>
      <c r="J802" s="0" t="s">
        <v>816</v>
      </c>
      <c r="K802" s="0" t="n">
        <v>1</v>
      </c>
      <c r="L802" s="0" t="s">
        <v>816</v>
      </c>
      <c r="N802" s="0" t="n">
        <v>6781</v>
      </c>
    </row>
    <row r="803" customFormat="false" ht="12.8" hidden="false" customHeight="false" outlineLevel="0" collapsed="false">
      <c r="B803" s="0" t="n">
        <v>220669</v>
      </c>
      <c r="C803" s="0" t="n">
        <v>2</v>
      </c>
      <c r="D803" s="0" t="n">
        <v>22</v>
      </c>
      <c r="E803" s="2" t="n">
        <v>-3.319</v>
      </c>
      <c r="F803" s="2" t="n">
        <v>-42.094</v>
      </c>
      <c r="G803" s="3" t="n">
        <f aca="false">($G$5572/$N$5572)*N803</f>
        <v>9820.17791930399</v>
      </c>
      <c r="H803" s="0" t="n">
        <v>1</v>
      </c>
      <c r="J803" s="0" t="s">
        <v>817</v>
      </c>
      <c r="K803" s="0" t="n">
        <v>1</v>
      </c>
      <c r="L803" s="0" t="s">
        <v>817</v>
      </c>
      <c r="N803" s="0" t="n">
        <v>9105</v>
      </c>
    </row>
    <row r="804" customFormat="false" ht="12.8" hidden="false" customHeight="false" outlineLevel="0" collapsed="false">
      <c r="B804" s="0" t="n">
        <v>220670</v>
      </c>
      <c r="C804" s="0" t="n">
        <v>2</v>
      </c>
      <c r="D804" s="0" t="n">
        <v>22</v>
      </c>
      <c r="E804" s="2" t="n">
        <v>-6.97023</v>
      </c>
      <c r="F804" s="2" t="n">
        <v>-42.6773</v>
      </c>
      <c r="G804" s="3" t="n">
        <f aca="false">($G$5572/$N$5572)*N804</f>
        <v>7933.79777862715</v>
      </c>
      <c r="H804" s="0" t="n">
        <v>1</v>
      </c>
      <c r="J804" s="0" t="s">
        <v>818</v>
      </c>
      <c r="K804" s="0" t="n">
        <v>1</v>
      </c>
      <c r="L804" s="0" t="s">
        <v>818</v>
      </c>
      <c r="N804" s="0" t="n">
        <v>7356</v>
      </c>
    </row>
    <row r="805" customFormat="false" ht="12.8" hidden="false" customHeight="false" outlineLevel="0" collapsed="false">
      <c r="B805" s="0" t="n">
        <v>220672</v>
      </c>
      <c r="C805" s="0" t="n">
        <v>2</v>
      </c>
      <c r="D805" s="0" t="n">
        <v>22</v>
      </c>
      <c r="E805" s="2" t="n">
        <v>-5.35128</v>
      </c>
      <c r="F805" s="2" t="n">
        <v>-42.8153</v>
      </c>
      <c r="G805" s="3" t="n">
        <f aca="false">($G$5572/$N$5572)*N805</f>
        <v>9206.48420858637</v>
      </c>
      <c r="H805" s="0" t="n">
        <v>1</v>
      </c>
      <c r="J805" s="0" t="s">
        <v>819</v>
      </c>
      <c r="K805" s="0" t="n">
        <v>1</v>
      </c>
      <c r="L805" s="0" t="s">
        <v>819</v>
      </c>
      <c r="N805" s="0" t="n">
        <v>8536</v>
      </c>
    </row>
    <row r="806" customFormat="false" ht="12.8" hidden="false" customHeight="false" outlineLevel="0" collapsed="false">
      <c r="B806" s="0" t="n">
        <v>220675</v>
      </c>
      <c r="C806" s="0" t="n">
        <v>2</v>
      </c>
      <c r="D806" s="0" t="n">
        <v>22</v>
      </c>
      <c r="E806" s="2" t="n">
        <v>-4.63019</v>
      </c>
      <c r="F806" s="2" t="n">
        <v>-42.173</v>
      </c>
      <c r="G806" s="3" t="n">
        <f aca="false">($G$5572/$N$5572)*N806</f>
        <v>5227.7212932308</v>
      </c>
      <c r="H806" s="0" t="n">
        <v>1</v>
      </c>
      <c r="J806" s="0" t="s">
        <v>820</v>
      </c>
      <c r="K806" s="0" t="n">
        <v>1</v>
      </c>
      <c r="L806" s="0" t="s">
        <v>820</v>
      </c>
      <c r="N806" s="0" t="n">
        <v>4847</v>
      </c>
    </row>
    <row r="807" customFormat="false" ht="12.8" hidden="false" customHeight="false" outlineLevel="0" collapsed="false">
      <c r="B807" s="0" t="n">
        <v>220680</v>
      </c>
      <c r="C807" s="0" t="n">
        <v>2</v>
      </c>
      <c r="D807" s="0" t="n">
        <v>22</v>
      </c>
      <c r="E807" s="2" t="n">
        <v>-3.97574</v>
      </c>
      <c r="F807" s="2" t="n">
        <v>-42.6184</v>
      </c>
      <c r="G807" s="3" t="n">
        <f aca="false">($G$5572/$N$5572)*N807</f>
        <v>9341.30268633629</v>
      </c>
      <c r="H807" s="0" t="n">
        <v>1</v>
      </c>
      <c r="J807" s="0" t="s">
        <v>821</v>
      </c>
      <c r="K807" s="0" t="n">
        <v>1</v>
      </c>
      <c r="L807" s="0" t="s">
        <v>821</v>
      </c>
      <c r="N807" s="0" t="n">
        <v>8661</v>
      </c>
    </row>
    <row r="808" customFormat="false" ht="12.8" hidden="false" customHeight="false" outlineLevel="0" collapsed="false">
      <c r="B808" s="0" t="n">
        <v>220690</v>
      </c>
      <c r="C808" s="0" t="n">
        <v>2</v>
      </c>
      <c r="D808" s="0" t="n">
        <v>22</v>
      </c>
      <c r="E808" s="2" t="n">
        <v>-6.44901</v>
      </c>
      <c r="F808" s="2" t="n">
        <v>-41.9261</v>
      </c>
      <c r="G808" s="3" t="n">
        <f aca="false">($G$5572/$N$5572)*N808</f>
        <v>7091.45192964566</v>
      </c>
      <c r="H808" s="0" t="n">
        <v>1</v>
      </c>
      <c r="J808" s="0" t="s">
        <v>822</v>
      </c>
      <c r="K808" s="0" t="n">
        <v>1</v>
      </c>
      <c r="L808" s="0" t="s">
        <v>822</v>
      </c>
      <c r="N808" s="0" t="n">
        <v>6575</v>
      </c>
    </row>
    <row r="809" customFormat="false" ht="12.8" hidden="false" customHeight="false" outlineLevel="0" collapsed="false">
      <c r="B809" s="0" t="n">
        <v>220695</v>
      </c>
      <c r="C809" s="0" t="n">
        <v>2</v>
      </c>
      <c r="D809" s="0" t="n">
        <v>22</v>
      </c>
      <c r="E809" s="2" t="n">
        <v>-5.28749</v>
      </c>
      <c r="F809" s="2" t="n">
        <v>-41.9325</v>
      </c>
      <c r="G809" s="3" t="n">
        <f aca="false">($G$5572/$N$5572)*N809</f>
        <v>3212.99396173603</v>
      </c>
      <c r="H809" s="0" t="n">
        <v>1</v>
      </c>
      <c r="J809" s="0" t="s">
        <v>823</v>
      </c>
      <c r="K809" s="0" t="n">
        <v>1</v>
      </c>
      <c r="L809" s="0" t="s">
        <v>823</v>
      </c>
      <c r="N809" s="0" t="n">
        <v>2979</v>
      </c>
    </row>
    <row r="810" customFormat="false" ht="12.8" hidden="false" customHeight="false" outlineLevel="0" collapsed="false">
      <c r="B810" s="0" t="n">
        <v>220700</v>
      </c>
      <c r="C810" s="0" t="n">
        <v>2</v>
      </c>
      <c r="D810" s="0" t="n">
        <v>22</v>
      </c>
      <c r="E810" s="2" t="n">
        <v>-7.01915</v>
      </c>
      <c r="F810" s="2" t="n">
        <v>-42.1283</v>
      </c>
      <c r="G810" s="3" t="n">
        <f aca="false">($G$5572/$N$5572)*N810</f>
        <v>39874.9915271376</v>
      </c>
      <c r="H810" s="0" t="n">
        <v>0</v>
      </c>
      <c r="J810" s="0" t="s">
        <v>824</v>
      </c>
      <c r="K810" s="0" t="n">
        <v>0</v>
      </c>
      <c r="L810" s="0" t="s">
        <v>824</v>
      </c>
      <c r="N810" s="0" t="n">
        <v>36971</v>
      </c>
    </row>
    <row r="811" customFormat="false" ht="12.8" hidden="false" customHeight="false" outlineLevel="0" collapsed="false">
      <c r="B811" s="0" t="n">
        <v>220710</v>
      </c>
      <c r="C811" s="0" t="n">
        <v>2</v>
      </c>
      <c r="D811" s="0" t="n">
        <v>22</v>
      </c>
      <c r="E811" s="2" t="n">
        <v>-5.84125</v>
      </c>
      <c r="F811" s="2" t="n">
        <v>-42.5594</v>
      </c>
      <c r="G811" s="3" t="n">
        <f aca="false">($G$5572/$N$5572)*N811</f>
        <v>2641.36361607638</v>
      </c>
      <c r="H811" s="0" t="n">
        <v>1</v>
      </c>
      <c r="J811" s="0" t="s">
        <v>825</v>
      </c>
      <c r="K811" s="0" t="n">
        <v>1</v>
      </c>
      <c r="L811" s="0" t="s">
        <v>825</v>
      </c>
      <c r="N811" s="0" t="n">
        <v>2449</v>
      </c>
    </row>
    <row r="812" customFormat="false" ht="12.8" hidden="false" customHeight="false" outlineLevel="0" collapsed="false">
      <c r="B812" s="0" t="n">
        <v>220720</v>
      </c>
      <c r="C812" s="0" t="n">
        <v>2</v>
      </c>
      <c r="D812" s="0" t="n">
        <v>22</v>
      </c>
      <c r="E812" s="2" t="n">
        <v>-7.35101</v>
      </c>
      <c r="F812" s="2" t="n">
        <v>-40.8997</v>
      </c>
      <c r="G812" s="3" t="n">
        <f aca="false">($G$5572/$N$5572)*N812</f>
        <v>7400.99515455947</v>
      </c>
      <c r="H812" s="0" t="n">
        <v>1</v>
      </c>
      <c r="J812" s="0" t="s">
        <v>826</v>
      </c>
      <c r="K812" s="0" t="n">
        <v>1</v>
      </c>
      <c r="L812" s="0" t="s">
        <v>826</v>
      </c>
      <c r="N812" s="0" t="n">
        <v>6862</v>
      </c>
    </row>
    <row r="813" customFormat="false" ht="12.8" hidden="false" customHeight="false" outlineLevel="0" collapsed="false">
      <c r="B813" s="0" t="n">
        <v>220730</v>
      </c>
      <c r="C813" s="0" t="n">
        <v>2</v>
      </c>
      <c r="D813" s="0" t="n">
        <v>22</v>
      </c>
      <c r="E813" s="2" t="n">
        <v>-7.77375</v>
      </c>
      <c r="F813" s="2" t="n">
        <v>-42.2474</v>
      </c>
      <c r="G813" s="3" t="n">
        <f aca="false">($G$5572/$N$5572)*N813</f>
        <v>4456.55960050127</v>
      </c>
      <c r="H813" s="0" t="n">
        <v>1</v>
      </c>
      <c r="J813" s="0" t="s">
        <v>827</v>
      </c>
      <c r="K813" s="0" t="n">
        <v>1</v>
      </c>
      <c r="L813" s="0" t="s">
        <v>827</v>
      </c>
      <c r="N813" s="0" t="n">
        <v>4132</v>
      </c>
    </row>
    <row r="814" customFormat="false" ht="12.8" hidden="false" customHeight="false" outlineLevel="0" collapsed="false">
      <c r="B814" s="0" t="n">
        <v>220735</v>
      </c>
      <c r="C814" s="0" t="n">
        <v>2</v>
      </c>
      <c r="D814" s="0" t="n">
        <v>22</v>
      </c>
      <c r="E814" s="2" t="n">
        <v>-7.85508</v>
      </c>
      <c r="F814" s="2" t="n">
        <v>-42.8248</v>
      </c>
      <c r="G814" s="3" t="n">
        <f aca="false">($G$5572/$N$5572)*N814</f>
        <v>3640.09889924777</v>
      </c>
      <c r="H814" s="0" t="n">
        <v>1</v>
      </c>
      <c r="J814" s="0" t="s">
        <v>828</v>
      </c>
      <c r="K814" s="0" t="n">
        <v>1</v>
      </c>
      <c r="L814" s="0" t="s">
        <v>828</v>
      </c>
      <c r="N814" s="0" t="n">
        <v>3375</v>
      </c>
    </row>
    <row r="815" customFormat="false" ht="12.8" hidden="false" customHeight="false" outlineLevel="0" collapsed="false">
      <c r="B815" s="0" t="n">
        <v>220740</v>
      </c>
      <c r="C815" s="0" t="n">
        <v>2</v>
      </c>
      <c r="D815" s="0" t="n">
        <v>22</v>
      </c>
      <c r="E815" s="2" t="n">
        <v>-8.73076</v>
      </c>
      <c r="F815" s="2" t="n">
        <v>-44.2466</v>
      </c>
      <c r="G815" s="3" t="n">
        <f aca="false">($G$5572/$N$5572)*N815</f>
        <v>5447.74504891867</v>
      </c>
      <c r="H815" s="0" t="n">
        <v>1</v>
      </c>
      <c r="J815" s="0" t="s">
        <v>829</v>
      </c>
      <c r="K815" s="0" t="n">
        <v>1</v>
      </c>
      <c r="L815" s="0" t="s">
        <v>829</v>
      </c>
      <c r="N815" s="0" t="n">
        <v>5051</v>
      </c>
    </row>
    <row r="816" customFormat="false" ht="12.8" hidden="false" customHeight="false" outlineLevel="0" collapsed="false">
      <c r="B816" s="0" t="n">
        <v>220750</v>
      </c>
      <c r="C816" s="0" t="n">
        <v>2</v>
      </c>
      <c r="D816" s="0" t="n">
        <v>22</v>
      </c>
      <c r="E816" s="2" t="n">
        <v>-5.97086</v>
      </c>
      <c r="F816" s="2" t="n">
        <v>-43.056</v>
      </c>
      <c r="G816" s="3" t="n">
        <f aca="false">($G$5572/$N$5572)*N816</f>
        <v>15626.0008451264</v>
      </c>
      <c r="H816" s="0" t="n">
        <v>0</v>
      </c>
      <c r="J816" s="0" t="s">
        <v>830</v>
      </c>
      <c r="K816" s="0" t="n">
        <v>0</v>
      </c>
      <c r="L816" s="0" t="s">
        <v>830</v>
      </c>
      <c r="N816" s="0" t="n">
        <v>14488</v>
      </c>
    </row>
    <row r="817" customFormat="false" ht="12.8" hidden="false" customHeight="false" outlineLevel="0" collapsed="false">
      <c r="B817" s="0" t="n">
        <v>220755</v>
      </c>
      <c r="C817" s="0" t="n">
        <v>2</v>
      </c>
      <c r="D817" s="0" t="n">
        <v>22</v>
      </c>
      <c r="E817" s="2" t="n">
        <v>-7.10303</v>
      </c>
      <c r="F817" s="2" t="n">
        <v>-41.7</v>
      </c>
      <c r="G817" s="3" t="n">
        <f aca="false">($G$5572/$N$5572)*N817</f>
        <v>4263.49954036339</v>
      </c>
      <c r="H817" s="0" t="n">
        <v>1</v>
      </c>
      <c r="J817" s="0" t="s">
        <v>831</v>
      </c>
      <c r="K817" s="0" t="n">
        <v>1</v>
      </c>
      <c r="L817" s="0" t="s">
        <v>831</v>
      </c>
      <c r="N817" s="0" t="n">
        <v>3953</v>
      </c>
    </row>
    <row r="818" customFormat="false" ht="12.8" hidden="false" customHeight="false" outlineLevel="0" collapsed="false">
      <c r="B818" s="0" t="n">
        <v>220760</v>
      </c>
      <c r="C818" s="0" t="n">
        <v>2</v>
      </c>
      <c r="D818" s="0" t="n">
        <v>22</v>
      </c>
      <c r="E818" s="2" t="n">
        <v>-10.2166</v>
      </c>
      <c r="F818" s="2" t="n">
        <v>-44.63</v>
      </c>
      <c r="G818" s="3" t="n">
        <f aca="false">($G$5572/$N$5572)*N818</f>
        <v>11607.3316603569</v>
      </c>
      <c r="H818" s="0" t="n">
        <v>1</v>
      </c>
      <c r="J818" s="0" t="s">
        <v>832</v>
      </c>
      <c r="K818" s="0" t="n">
        <v>1</v>
      </c>
      <c r="L818" s="0" t="s">
        <v>832</v>
      </c>
      <c r="N818" s="0" t="n">
        <v>10762</v>
      </c>
    </row>
    <row r="819" customFormat="false" ht="12.8" hidden="false" customHeight="false" outlineLevel="0" collapsed="false">
      <c r="B819" s="0" t="n">
        <v>220770</v>
      </c>
      <c r="C819" s="0" t="n">
        <v>2</v>
      </c>
      <c r="D819" s="0" t="n">
        <v>22</v>
      </c>
      <c r="E819" s="2" t="n">
        <v>-2.90585</v>
      </c>
      <c r="F819" s="2" t="n">
        <v>-41.7754</v>
      </c>
      <c r="G819" s="3" t="n">
        <f aca="false">($G$5572/$N$5572)*N819</f>
        <v>164643.560671665</v>
      </c>
      <c r="H819" s="0" t="n">
        <v>0</v>
      </c>
      <c r="J819" s="0" t="s">
        <v>833</v>
      </c>
      <c r="K819" s="0" t="n">
        <v>0</v>
      </c>
      <c r="L819" s="0" t="s">
        <v>833</v>
      </c>
      <c r="N819" s="0" t="n">
        <v>152653</v>
      </c>
    </row>
    <row r="820" customFormat="false" ht="12.8" hidden="false" customHeight="false" outlineLevel="0" collapsed="false">
      <c r="B820" s="0" t="n">
        <v>220775</v>
      </c>
      <c r="C820" s="0" t="n">
        <v>2</v>
      </c>
      <c r="D820" s="0" t="n">
        <v>22</v>
      </c>
      <c r="E820" s="2" t="n">
        <v>-5.86036</v>
      </c>
      <c r="F820" s="2" t="n">
        <v>-42.4436</v>
      </c>
      <c r="G820" s="3" t="n">
        <f aca="false">($G$5572/$N$5572)*N820</f>
        <v>4639.91273024116</v>
      </c>
      <c r="H820" s="0" t="n">
        <v>1</v>
      </c>
      <c r="J820" s="0" t="s">
        <v>834</v>
      </c>
      <c r="K820" s="0" t="n">
        <v>1</v>
      </c>
      <c r="L820" s="0" t="s">
        <v>834</v>
      </c>
      <c r="N820" s="0" t="n">
        <v>4302</v>
      </c>
    </row>
    <row r="821" customFormat="false" ht="12.8" hidden="false" customHeight="false" outlineLevel="0" collapsed="false">
      <c r="B821" s="0" t="n">
        <v>220777</v>
      </c>
      <c r="C821" s="0" t="n">
        <v>2</v>
      </c>
      <c r="D821" s="0" t="n">
        <v>22</v>
      </c>
      <c r="E821" s="2" t="n">
        <v>-7.67231</v>
      </c>
      <c r="F821" s="2" t="n">
        <v>-41.2408</v>
      </c>
      <c r="G821" s="3" t="n">
        <f aca="false">($G$5572/$N$5572)*N821</f>
        <v>6877.89946088979</v>
      </c>
      <c r="H821" s="0" t="n">
        <v>1</v>
      </c>
      <c r="J821" s="0" t="s">
        <v>835</v>
      </c>
      <c r="K821" s="0" t="n">
        <v>1</v>
      </c>
      <c r="L821" s="0" t="s">
        <v>835</v>
      </c>
      <c r="N821" s="0" t="n">
        <v>6377</v>
      </c>
    </row>
    <row r="822" customFormat="false" ht="12.8" hidden="false" customHeight="false" outlineLevel="0" collapsed="false">
      <c r="B822" s="0" t="n">
        <v>220779</v>
      </c>
      <c r="C822" s="0" t="n">
        <v>2</v>
      </c>
      <c r="D822" s="0" t="n">
        <v>22</v>
      </c>
      <c r="E822" s="2" t="n">
        <v>-5.26072</v>
      </c>
      <c r="F822" s="2" t="n">
        <v>-42.3908</v>
      </c>
      <c r="G822" s="3" t="n">
        <f aca="false">($G$5572/$N$5572)*N822</f>
        <v>4338.99788790335</v>
      </c>
      <c r="H822" s="0" t="n">
        <v>1</v>
      </c>
      <c r="J822" s="0" t="s">
        <v>836</v>
      </c>
      <c r="K822" s="0" t="n">
        <v>1</v>
      </c>
      <c r="L822" s="0" t="s">
        <v>836</v>
      </c>
      <c r="N822" s="0" t="n">
        <v>4023</v>
      </c>
    </row>
    <row r="823" customFormat="false" ht="12.8" hidden="false" customHeight="false" outlineLevel="0" collapsed="false">
      <c r="B823" s="0" t="n">
        <v>220780</v>
      </c>
      <c r="C823" s="0" t="n">
        <v>2</v>
      </c>
      <c r="D823" s="0" t="n">
        <v>22</v>
      </c>
      <c r="E823" s="2" t="n">
        <v>-8.13436</v>
      </c>
      <c r="F823" s="2" t="n">
        <v>-41.1431</v>
      </c>
      <c r="G823" s="3" t="n">
        <f aca="false">($G$5572/$N$5572)*N823</f>
        <v>22099.4448727665</v>
      </c>
      <c r="H823" s="0" t="n">
        <v>0</v>
      </c>
      <c r="J823" s="0" t="s">
        <v>837</v>
      </c>
      <c r="K823" s="0" t="n">
        <v>0</v>
      </c>
      <c r="L823" s="0" t="s">
        <v>837</v>
      </c>
      <c r="N823" s="0" t="n">
        <v>20490</v>
      </c>
    </row>
    <row r="824" customFormat="false" ht="12.8" hidden="false" customHeight="false" outlineLevel="0" collapsed="false">
      <c r="B824" s="0" t="n">
        <v>220785</v>
      </c>
      <c r="C824" s="0" t="n">
        <v>2</v>
      </c>
      <c r="D824" s="0" t="n">
        <v>22</v>
      </c>
      <c r="E824" s="2" t="n">
        <v>-7.96059</v>
      </c>
      <c r="F824" s="2" t="n">
        <v>-43.2284</v>
      </c>
      <c r="G824" s="3" t="n">
        <f aca="false">($G$5572/$N$5572)*N824</f>
        <v>3974.44872406757</v>
      </c>
      <c r="H824" s="0" t="n">
        <v>1</v>
      </c>
      <c r="J824" s="0" t="s">
        <v>838</v>
      </c>
      <c r="K824" s="0" t="n">
        <v>1</v>
      </c>
      <c r="L824" s="0" t="s">
        <v>838</v>
      </c>
      <c r="N824" s="0" t="n">
        <v>3685</v>
      </c>
    </row>
    <row r="825" customFormat="false" ht="12.8" hidden="false" customHeight="false" outlineLevel="0" collapsed="false">
      <c r="B825" s="0" t="n">
        <v>220790</v>
      </c>
      <c r="C825" s="0" t="n">
        <v>2</v>
      </c>
      <c r="D825" s="0" t="n">
        <v>22</v>
      </c>
      <c r="E825" s="2" t="n">
        <v>-4.42585</v>
      </c>
      <c r="F825" s="2" t="n">
        <v>-41.4482</v>
      </c>
      <c r="G825" s="3" t="n">
        <f aca="false">($G$5572/$N$5572)*N825</f>
        <v>41744.1149026625</v>
      </c>
      <c r="H825" s="0" t="n">
        <v>0</v>
      </c>
      <c r="J825" s="0" t="s">
        <v>839</v>
      </c>
      <c r="K825" s="0" t="n">
        <v>0</v>
      </c>
      <c r="L825" s="0" t="s">
        <v>839</v>
      </c>
      <c r="N825" s="0" t="n">
        <v>38704</v>
      </c>
    </row>
    <row r="826" customFormat="false" ht="12.8" hidden="false" customHeight="false" outlineLevel="0" collapsed="false">
      <c r="B826" s="0" t="n">
        <v>220793</v>
      </c>
      <c r="C826" s="0" t="n">
        <v>2</v>
      </c>
      <c r="D826" s="0" t="n">
        <v>22</v>
      </c>
      <c r="E826" s="2" t="n">
        <v>-8.06807</v>
      </c>
      <c r="F826" s="2" t="n">
        <v>-42.2847</v>
      </c>
      <c r="G826" s="3" t="n">
        <f aca="false">($G$5572/$N$5572)*N826</f>
        <v>2727.64744183633</v>
      </c>
      <c r="H826" s="0" t="n">
        <v>1</v>
      </c>
      <c r="J826" s="0" t="s">
        <v>840</v>
      </c>
      <c r="K826" s="0" t="n">
        <v>1</v>
      </c>
      <c r="L826" s="0" t="s">
        <v>840</v>
      </c>
      <c r="N826" s="0" t="n">
        <v>2529</v>
      </c>
    </row>
    <row r="827" customFormat="false" ht="12.8" hidden="false" customHeight="false" outlineLevel="0" collapsed="false">
      <c r="B827" s="0" t="n">
        <v>220795</v>
      </c>
      <c r="C827" s="0" t="n">
        <v>2</v>
      </c>
      <c r="D827" s="0" t="n">
        <v>22</v>
      </c>
      <c r="E827" s="2" t="n">
        <v>-8.09707</v>
      </c>
      <c r="F827" s="2" t="n">
        <v>-42.0471</v>
      </c>
      <c r="G827" s="3" t="n">
        <f aca="false">($G$5572/$N$5572)*N827</f>
        <v>4707.86124302712</v>
      </c>
      <c r="H827" s="0" t="n">
        <v>1</v>
      </c>
      <c r="J827" s="0" t="s">
        <v>841</v>
      </c>
      <c r="K827" s="0" t="n">
        <v>1</v>
      </c>
      <c r="L827" s="0" t="s">
        <v>841</v>
      </c>
      <c r="N827" s="0" t="n">
        <v>4365</v>
      </c>
    </row>
    <row r="828" customFormat="false" ht="12.8" hidden="false" customHeight="false" outlineLevel="0" collapsed="false">
      <c r="B828" s="0" t="n">
        <v>220800</v>
      </c>
      <c r="C828" s="0" t="n">
        <v>2</v>
      </c>
      <c r="D828" s="0" t="n">
        <v>22</v>
      </c>
      <c r="E828" s="2" t="n">
        <v>-7.07721</v>
      </c>
      <c r="F828" s="2" t="n">
        <v>-41.467</v>
      </c>
      <c r="G828" s="3" t="n">
        <f aca="false">($G$5572/$N$5572)*N828</f>
        <v>84128.8872115926</v>
      </c>
      <c r="H828" s="0" t="n">
        <v>0</v>
      </c>
      <c r="J828" s="0" t="s">
        <v>842</v>
      </c>
      <c r="K828" s="0" t="n">
        <v>0</v>
      </c>
      <c r="L828" s="0" t="s">
        <v>842</v>
      </c>
      <c r="N828" s="0" t="n">
        <v>78002</v>
      </c>
    </row>
    <row r="829" customFormat="false" ht="12.8" hidden="false" customHeight="false" outlineLevel="0" collapsed="false">
      <c r="B829" s="0" t="n">
        <v>220810</v>
      </c>
      <c r="C829" s="0" t="n">
        <v>2</v>
      </c>
      <c r="D829" s="0" t="n">
        <v>22</v>
      </c>
      <c r="E829" s="2" t="n">
        <v>-6.23839</v>
      </c>
      <c r="F829" s="2" t="n">
        <v>-41.4113</v>
      </c>
      <c r="G829" s="3" t="n">
        <f aca="false">($G$5572/$N$5572)*N829</f>
        <v>13066.606863522</v>
      </c>
      <c r="H829" s="0" t="n">
        <v>1</v>
      </c>
      <c r="J829" s="0" t="s">
        <v>843</v>
      </c>
      <c r="K829" s="0" t="n">
        <v>1</v>
      </c>
      <c r="L829" s="0" t="s">
        <v>843</v>
      </c>
      <c r="N829" s="0" t="n">
        <v>12115</v>
      </c>
    </row>
    <row r="830" customFormat="false" ht="12.8" hidden="false" customHeight="false" outlineLevel="0" collapsed="false">
      <c r="B830" s="0" t="n">
        <v>220820</v>
      </c>
      <c r="C830" s="0" t="n">
        <v>2</v>
      </c>
      <c r="D830" s="0" t="n">
        <v>22</v>
      </c>
      <c r="E830" s="2" t="n">
        <v>-6.83002</v>
      </c>
      <c r="F830" s="2" t="n">
        <v>-40.6083</v>
      </c>
      <c r="G830" s="3" t="n">
        <f aca="false">($G$5572/$N$5572)*N830</f>
        <v>19833.4158987459</v>
      </c>
      <c r="H830" s="0" t="n">
        <v>0</v>
      </c>
      <c r="J830" s="0" t="s">
        <v>844</v>
      </c>
      <c r="K830" s="0" t="n">
        <v>0</v>
      </c>
      <c r="L830" s="0" t="s">
        <v>844</v>
      </c>
      <c r="N830" s="0" t="n">
        <v>18389</v>
      </c>
    </row>
    <row r="831" customFormat="false" ht="12.8" hidden="false" customHeight="false" outlineLevel="0" collapsed="false">
      <c r="B831" s="0" t="n">
        <v>220830</v>
      </c>
      <c r="C831" s="0" t="n">
        <v>2</v>
      </c>
      <c r="D831" s="0" t="n">
        <v>22</v>
      </c>
      <c r="E831" s="2" t="n">
        <v>-3.93335</v>
      </c>
      <c r="F831" s="2" t="n">
        <v>-41.7088</v>
      </c>
      <c r="G831" s="3" t="n">
        <f aca="false">($G$5572/$N$5572)*N831</f>
        <v>30957.5581348471</v>
      </c>
      <c r="H831" s="0" t="n">
        <v>0</v>
      </c>
      <c r="J831" s="0" t="s">
        <v>845</v>
      </c>
      <c r="K831" s="0" t="n">
        <v>0</v>
      </c>
      <c r="L831" s="0" t="s">
        <v>845</v>
      </c>
      <c r="N831" s="0" t="n">
        <v>28703</v>
      </c>
    </row>
    <row r="832" customFormat="false" ht="12.8" hidden="false" customHeight="false" outlineLevel="0" collapsed="false">
      <c r="B832" s="0" t="n">
        <v>220840</v>
      </c>
      <c r="C832" s="0" t="n">
        <v>2</v>
      </c>
      <c r="D832" s="0" t="n">
        <v>22</v>
      </c>
      <c r="E832" s="2" t="n">
        <v>-4.27157</v>
      </c>
      <c r="F832" s="2" t="n">
        <v>-41.7716</v>
      </c>
      <c r="G832" s="3" t="n">
        <f aca="false">($G$5572/$N$5572)*N832</f>
        <v>68697.024974426</v>
      </c>
      <c r="H832" s="0" t="n">
        <v>0</v>
      </c>
      <c r="J832" s="0" t="s">
        <v>846</v>
      </c>
      <c r="K832" s="0" t="n">
        <v>0</v>
      </c>
      <c r="L832" s="0" t="s">
        <v>846</v>
      </c>
      <c r="N832" s="0" t="n">
        <v>63694</v>
      </c>
    </row>
    <row r="833" customFormat="false" ht="12.8" hidden="false" customHeight="false" outlineLevel="0" collapsed="false">
      <c r="B833" s="0" t="n">
        <v>220850</v>
      </c>
      <c r="C833" s="0" t="n">
        <v>2</v>
      </c>
      <c r="D833" s="0" t="n">
        <v>22</v>
      </c>
      <c r="E833" s="2" t="n">
        <v>-3.88815</v>
      </c>
      <c r="F833" s="2" t="n">
        <v>-42.6998</v>
      </c>
      <c r="G833" s="3" t="n">
        <f aca="false">($G$5572/$N$5572)*N833</f>
        <v>13509.8900183637</v>
      </c>
      <c r="H833" s="0" t="n">
        <v>0</v>
      </c>
      <c r="J833" s="0" t="s">
        <v>847</v>
      </c>
      <c r="K833" s="0" t="n">
        <v>0</v>
      </c>
      <c r="L833" s="0" t="s">
        <v>847</v>
      </c>
      <c r="N833" s="0" t="n">
        <v>12526</v>
      </c>
    </row>
    <row r="834" customFormat="false" ht="12.8" hidden="false" customHeight="false" outlineLevel="0" collapsed="false">
      <c r="B834" s="0" t="n">
        <v>220855</v>
      </c>
      <c r="C834" s="0" t="n">
        <v>2</v>
      </c>
      <c r="D834" s="0" t="n">
        <v>22</v>
      </c>
      <c r="E834" s="2" t="n">
        <v>-6.96423</v>
      </c>
      <c r="F834" s="2" t="n">
        <v>-44.1837</v>
      </c>
      <c r="G834" s="3" t="n">
        <f aca="false">($G$5572/$N$5572)*N834</f>
        <v>2912.07911939822</v>
      </c>
      <c r="H834" s="0" t="n">
        <v>1</v>
      </c>
      <c r="J834" s="0" t="s">
        <v>848</v>
      </c>
      <c r="K834" s="0" t="n">
        <v>1</v>
      </c>
      <c r="L834" s="0" t="s">
        <v>848</v>
      </c>
      <c r="N834" s="0" t="n">
        <v>2700</v>
      </c>
    </row>
    <row r="835" customFormat="false" ht="12.8" hidden="false" customHeight="false" outlineLevel="0" collapsed="false">
      <c r="B835" s="0" t="n">
        <v>220860</v>
      </c>
      <c r="C835" s="0" t="n">
        <v>2</v>
      </c>
      <c r="D835" s="0" t="n">
        <v>22</v>
      </c>
      <c r="E835" s="2" t="n">
        <v>-5.67265</v>
      </c>
      <c r="F835" s="2" t="n">
        <v>-42.2046</v>
      </c>
      <c r="G835" s="3" t="n">
        <f aca="false">($G$5572/$N$5572)*N835</f>
        <v>3400.66128276392</v>
      </c>
      <c r="H835" s="0" t="n">
        <v>1</v>
      </c>
      <c r="J835" s="0" t="s">
        <v>849</v>
      </c>
      <c r="K835" s="0" t="n">
        <v>1</v>
      </c>
      <c r="L835" s="0" t="s">
        <v>849</v>
      </c>
      <c r="N835" s="0" t="n">
        <v>3153</v>
      </c>
    </row>
    <row r="836" customFormat="false" ht="12.8" hidden="false" customHeight="false" outlineLevel="0" collapsed="false">
      <c r="B836" s="0" t="n">
        <v>220865</v>
      </c>
      <c r="C836" s="0" t="n">
        <v>2</v>
      </c>
      <c r="D836" s="0" t="n">
        <v>22</v>
      </c>
      <c r="E836" s="2" t="n">
        <v>-8.57064</v>
      </c>
      <c r="F836" s="2" t="n">
        <v>-41.4106</v>
      </c>
      <c r="G836" s="3" t="n">
        <f aca="false">($G$5572/$N$5572)*N836</f>
        <v>9670.25977204609</v>
      </c>
      <c r="H836" s="0" t="n">
        <v>1</v>
      </c>
      <c r="J836" s="0" t="s">
        <v>850</v>
      </c>
      <c r="K836" s="0" t="n">
        <v>1</v>
      </c>
      <c r="L836" s="0" t="s">
        <v>850</v>
      </c>
      <c r="N836" s="0" t="n">
        <v>8966</v>
      </c>
    </row>
    <row r="837" customFormat="false" ht="12.8" hidden="false" customHeight="false" outlineLevel="0" collapsed="false">
      <c r="B837" s="0" t="n">
        <v>220870</v>
      </c>
      <c r="C837" s="0" t="n">
        <v>2</v>
      </c>
      <c r="D837" s="0" t="n">
        <v>22</v>
      </c>
      <c r="E837" s="2" t="n">
        <v>-9.47937</v>
      </c>
      <c r="F837" s="2" t="n">
        <v>-44.5811</v>
      </c>
      <c r="G837" s="3" t="n">
        <f aca="false">($G$5572/$N$5572)*N837</f>
        <v>9445.92182507022</v>
      </c>
      <c r="H837" s="0" t="n">
        <v>1</v>
      </c>
      <c r="J837" s="0" t="s">
        <v>851</v>
      </c>
      <c r="K837" s="0" t="n">
        <v>1</v>
      </c>
      <c r="L837" s="0" t="s">
        <v>851</v>
      </c>
      <c r="N837" s="0" t="n">
        <v>8758</v>
      </c>
    </row>
    <row r="838" customFormat="false" ht="12.8" hidden="false" customHeight="false" outlineLevel="0" collapsed="false">
      <c r="B838" s="0" t="n">
        <v>220880</v>
      </c>
      <c r="C838" s="0" t="n">
        <v>2</v>
      </c>
      <c r="D838" s="0" t="n">
        <v>22</v>
      </c>
      <c r="E838" s="2" t="n">
        <v>-6.23115</v>
      </c>
      <c r="F838" s="2" t="n">
        <v>-42.6842</v>
      </c>
      <c r="G838" s="3" t="n">
        <f aca="false">($G$5572/$N$5572)*N838</f>
        <v>19390.1327439041</v>
      </c>
      <c r="H838" s="0" t="n">
        <v>0</v>
      </c>
      <c r="J838" s="0" t="s">
        <v>852</v>
      </c>
      <c r="K838" s="0" t="n">
        <v>0</v>
      </c>
      <c r="L838" s="0" t="s">
        <v>852</v>
      </c>
      <c r="N838" s="0" t="n">
        <v>17978</v>
      </c>
    </row>
    <row r="839" customFormat="false" ht="12.8" hidden="false" customHeight="false" outlineLevel="0" collapsed="false">
      <c r="B839" s="0" t="n">
        <v>220885</v>
      </c>
      <c r="C839" s="0" t="n">
        <v>2</v>
      </c>
      <c r="D839" s="0" t="n">
        <v>22</v>
      </c>
      <c r="E839" s="2" t="n">
        <v>-10.1244</v>
      </c>
      <c r="F839" s="2" t="n">
        <v>-44.9503</v>
      </c>
      <c r="G839" s="3" t="n">
        <f aca="false">($G$5572/$N$5572)*N839</f>
        <v>4655.01239974915</v>
      </c>
      <c r="H839" s="0" t="n">
        <v>1</v>
      </c>
      <c r="J839" s="0" t="s">
        <v>853</v>
      </c>
      <c r="K839" s="0" t="n">
        <v>1</v>
      </c>
      <c r="L839" s="0" t="s">
        <v>853</v>
      </c>
      <c r="N839" s="0" t="n">
        <v>4316</v>
      </c>
    </row>
    <row r="840" customFormat="false" ht="12.8" hidden="false" customHeight="false" outlineLevel="0" collapsed="false">
      <c r="B840" s="0" t="n">
        <v>220887</v>
      </c>
      <c r="C840" s="0" t="n">
        <v>2</v>
      </c>
      <c r="D840" s="0" t="n">
        <v>22</v>
      </c>
      <c r="E840" s="2" t="n">
        <v>-7.69028</v>
      </c>
      <c r="F840" s="2" t="n">
        <v>-42.7128</v>
      </c>
      <c r="G840" s="3" t="n">
        <f aca="false">($G$5572/$N$5572)*N840</f>
        <v>4814.63747740506</v>
      </c>
      <c r="H840" s="0" t="n">
        <v>1</v>
      </c>
      <c r="J840" s="0" t="s">
        <v>854</v>
      </c>
      <c r="K840" s="0" t="n">
        <v>1</v>
      </c>
      <c r="L840" s="0" t="s">
        <v>854</v>
      </c>
      <c r="N840" s="0" t="n">
        <v>4464</v>
      </c>
    </row>
    <row r="841" customFormat="false" ht="12.8" hidden="false" customHeight="false" outlineLevel="0" collapsed="false">
      <c r="B841" s="0" t="n">
        <v>220890</v>
      </c>
      <c r="C841" s="0" t="n">
        <v>2</v>
      </c>
      <c r="D841" s="0" t="n">
        <v>22</v>
      </c>
      <c r="E841" s="2" t="n">
        <v>-7.55651</v>
      </c>
      <c r="F841" s="2" t="n">
        <v>-45.2447</v>
      </c>
      <c r="G841" s="3" t="n">
        <f aca="false">($G$5572/$N$5572)*N841</f>
        <v>7878.79183970518</v>
      </c>
      <c r="H841" s="0" t="n">
        <v>1</v>
      </c>
      <c r="J841" s="0" t="s">
        <v>855</v>
      </c>
      <c r="K841" s="0" t="n">
        <v>1</v>
      </c>
      <c r="L841" s="0" t="s">
        <v>855</v>
      </c>
      <c r="N841" s="0" t="n">
        <v>7305</v>
      </c>
    </row>
    <row r="842" customFormat="false" ht="12.8" hidden="false" customHeight="false" outlineLevel="0" collapsed="false">
      <c r="B842" s="0" t="n">
        <v>220900</v>
      </c>
      <c r="C842" s="0" t="n">
        <v>2</v>
      </c>
      <c r="D842" s="0" t="n">
        <v>22</v>
      </c>
      <c r="E842" s="2" t="n">
        <v>-7.78029</v>
      </c>
      <c r="F842" s="2" t="n">
        <v>-43.1369</v>
      </c>
      <c r="G842" s="3" t="n">
        <f aca="false">($G$5572/$N$5572)*N842</f>
        <v>6936.14104327776</v>
      </c>
      <c r="H842" s="0" t="n">
        <v>1</v>
      </c>
      <c r="J842" s="0" t="s">
        <v>856</v>
      </c>
      <c r="K842" s="0" t="n">
        <v>1</v>
      </c>
      <c r="L842" s="0" t="s">
        <v>856</v>
      </c>
      <c r="N842" s="0" t="n">
        <v>6431</v>
      </c>
    </row>
    <row r="843" customFormat="false" ht="12.8" hidden="false" customHeight="false" outlineLevel="0" collapsed="false">
      <c r="B843" s="0" t="n">
        <v>220910</v>
      </c>
      <c r="C843" s="0" t="n">
        <v>2</v>
      </c>
      <c r="D843" s="0" t="n">
        <v>22</v>
      </c>
      <c r="E843" s="2" t="n">
        <v>-7.1785</v>
      </c>
      <c r="F843" s="2" t="n">
        <v>-41.7609</v>
      </c>
      <c r="G843" s="3" t="n">
        <f aca="false">($G$5572/$N$5572)*N843</f>
        <v>6721.51002669989</v>
      </c>
      <c r="H843" s="0" t="n">
        <v>1</v>
      </c>
      <c r="J843" s="0" t="s">
        <v>857</v>
      </c>
      <c r="K843" s="0" t="n">
        <v>1</v>
      </c>
      <c r="L843" s="0" t="s">
        <v>857</v>
      </c>
      <c r="N843" s="0" t="n">
        <v>6232</v>
      </c>
    </row>
    <row r="844" customFormat="false" ht="12.8" hidden="false" customHeight="false" outlineLevel="0" collapsed="false">
      <c r="B844" s="0" t="n">
        <v>220915</v>
      </c>
      <c r="C844" s="0" t="n">
        <v>2</v>
      </c>
      <c r="D844" s="0" t="n">
        <v>22</v>
      </c>
      <c r="E844" s="2" t="n">
        <v>-5.80581</v>
      </c>
      <c r="F844" s="2" t="n">
        <v>-41.9506</v>
      </c>
      <c r="G844" s="3" t="n">
        <f aca="false">($G$5572/$N$5572)*N844</f>
        <v>4318.50547928536</v>
      </c>
      <c r="H844" s="0" t="n">
        <v>1</v>
      </c>
      <c r="J844" s="0" t="s">
        <v>858</v>
      </c>
      <c r="K844" s="0" t="n">
        <v>1</v>
      </c>
      <c r="L844" s="0" t="s">
        <v>858</v>
      </c>
      <c r="N844" s="0" t="n">
        <v>4004</v>
      </c>
    </row>
    <row r="845" customFormat="false" ht="12.8" hidden="false" customHeight="false" outlineLevel="0" collapsed="false">
      <c r="B845" s="0" t="n">
        <v>220920</v>
      </c>
      <c r="C845" s="0" t="n">
        <v>2</v>
      </c>
      <c r="D845" s="0" t="n">
        <v>22</v>
      </c>
      <c r="E845" s="2" t="n">
        <v>-9.11228</v>
      </c>
      <c r="F845" s="2" t="n">
        <v>-45.9116</v>
      </c>
      <c r="G845" s="3" t="n">
        <f aca="false">($G$5572/$N$5572)*N845</f>
        <v>6743.08098313988</v>
      </c>
      <c r="H845" s="0" t="n">
        <v>1</v>
      </c>
      <c r="J845" s="0" t="s">
        <v>859</v>
      </c>
      <c r="K845" s="0" t="n">
        <v>1</v>
      </c>
      <c r="L845" s="0" t="s">
        <v>859</v>
      </c>
      <c r="N845" s="0" t="n">
        <v>6252</v>
      </c>
    </row>
    <row r="846" customFormat="false" ht="12.8" hidden="false" customHeight="false" outlineLevel="0" collapsed="false">
      <c r="B846" s="0" t="n">
        <v>220930</v>
      </c>
      <c r="C846" s="0" t="n">
        <v>2</v>
      </c>
      <c r="D846" s="0" t="n">
        <v>22</v>
      </c>
      <c r="E846" s="2" t="n">
        <v>-8.9488</v>
      </c>
      <c r="F846" s="2" t="n">
        <v>-44.1296</v>
      </c>
      <c r="G846" s="3" t="n">
        <f aca="false">($G$5572/$N$5572)*N846</f>
        <v>6294.40508918815</v>
      </c>
      <c r="H846" s="0" t="n">
        <v>1</v>
      </c>
      <c r="J846" s="0" t="s">
        <v>860</v>
      </c>
      <c r="K846" s="0" t="n">
        <v>1</v>
      </c>
      <c r="L846" s="0" t="s">
        <v>860</v>
      </c>
      <c r="N846" s="0" t="n">
        <v>5836</v>
      </c>
    </row>
    <row r="847" customFormat="false" ht="12.8" hidden="false" customHeight="false" outlineLevel="0" collapsed="false">
      <c r="B847" s="0" t="n">
        <v>220935</v>
      </c>
      <c r="C847" s="0" t="n">
        <v>2</v>
      </c>
      <c r="D847" s="0" t="n">
        <v>22</v>
      </c>
      <c r="E847" s="2" t="n">
        <v>-6.94696</v>
      </c>
      <c r="F847" s="2" t="n">
        <v>-41.5178</v>
      </c>
      <c r="G847" s="3" t="n">
        <f aca="false">($G$5572/$N$5572)*N847</f>
        <v>4988.28367674695</v>
      </c>
      <c r="H847" s="0" t="n">
        <v>1</v>
      </c>
      <c r="J847" s="0" t="s">
        <v>861</v>
      </c>
      <c r="K847" s="0" t="n">
        <v>1</v>
      </c>
      <c r="L847" s="0" t="s">
        <v>861</v>
      </c>
      <c r="N847" s="0" t="n">
        <v>4625</v>
      </c>
    </row>
    <row r="848" customFormat="false" ht="12.8" hidden="false" customHeight="false" outlineLevel="0" collapsed="false">
      <c r="B848" s="0" t="n">
        <v>220937</v>
      </c>
      <c r="C848" s="0" t="n">
        <v>2</v>
      </c>
      <c r="D848" s="0" t="n">
        <v>22</v>
      </c>
      <c r="E848" s="2" t="n">
        <v>-6.79581</v>
      </c>
      <c r="F848" s="2" t="n">
        <v>-42.2814</v>
      </c>
      <c r="G848" s="3" t="n">
        <f aca="false">($G$5572/$N$5572)*N848</f>
        <v>5671.00444807253</v>
      </c>
      <c r="H848" s="0" t="n">
        <v>1</v>
      </c>
      <c r="J848" s="0" t="s">
        <v>862</v>
      </c>
      <c r="K848" s="0" t="n">
        <v>1</v>
      </c>
      <c r="L848" s="0" t="s">
        <v>862</v>
      </c>
      <c r="N848" s="0" t="n">
        <v>5258</v>
      </c>
    </row>
    <row r="849" customFormat="false" ht="12.8" hidden="false" customHeight="false" outlineLevel="0" collapsed="false">
      <c r="B849" s="0" t="n">
        <v>220940</v>
      </c>
      <c r="C849" s="0" t="n">
        <v>2</v>
      </c>
      <c r="D849" s="0" t="n">
        <v>22</v>
      </c>
      <c r="E849" s="2" t="n">
        <v>-6.98676</v>
      </c>
      <c r="F849" s="2" t="n">
        <v>-41.2252</v>
      </c>
      <c r="G849" s="3" t="n">
        <f aca="false">($G$5572/$N$5572)*N849</f>
        <v>6889.76348693179</v>
      </c>
      <c r="H849" s="0" t="n">
        <v>1</v>
      </c>
      <c r="J849" s="0" t="s">
        <v>863</v>
      </c>
      <c r="K849" s="0" t="n">
        <v>1</v>
      </c>
      <c r="L849" s="0" t="s">
        <v>863</v>
      </c>
      <c r="N849" s="0" t="n">
        <v>6388</v>
      </c>
    </row>
    <row r="850" customFormat="false" ht="12.8" hidden="false" customHeight="false" outlineLevel="0" collapsed="false">
      <c r="B850" s="0" t="n">
        <v>220945</v>
      </c>
      <c r="C850" s="0" t="n">
        <v>2</v>
      </c>
      <c r="D850" s="0" t="n">
        <v>22</v>
      </c>
      <c r="E850" s="2" t="n">
        <v>-6.04647</v>
      </c>
      <c r="F850" s="2" t="n">
        <v>-42.7123</v>
      </c>
      <c r="G850" s="3" t="n">
        <f aca="false">($G$5572/$N$5572)*N850</f>
        <v>2324.27055640858</v>
      </c>
      <c r="H850" s="0" t="n">
        <v>1</v>
      </c>
      <c r="J850" s="0" t="s">
        <v>864</v>
      </c>
      <c r="K850" s="0" t="n">
        <v>1</v>
      </c>
      <c r="L850" s="0" t="s">
        <v>864</v>
      </c>
      <c r="N850" s="0" t="n">
        <v>2155</v>
      </c>
    </row>
    <row r="851" customFormat="false" ht="12.8" hidden="false" customHeight="false" outlineLevel="0" collapsed="false">
      <c r="B851" s="0" t="n">
        <v>220950</v>
      </c>
      <c r="C851" s="0" t="n">
        <v>2</v>
      </c>
      <c r="D851" s="0" t="n">
        <v>22</v>
      </c>
      <c r="E851" s="2" t="n">
        <v>-7.42072</v>
      </c>
      <c r="F851" s="2" t="n">
        <v>-41.9063</v>
      </c>
      <c r="G851" s="3" t="n">
        <f aca="false">($G$5572/$N$5572)*N851</f>
        <v>4082.3035062675</v>
      </c>
      <c r="H851" s="0" t="n">
        <v>1</v>
      </c>
      <c r="J851" s="0" t="s">
        <v>865</v>
      </c>
      <c r="K851" s="0" t="n">
        <v>1</v>
      </c>
      <c r="L851" s="0" t="s">
        <v>865</v>
      </c>
      <c r="N851" s="0" t="n">
        <v>3785</v>
      </c>
    </row>
    <row r="852" customFormat="false" ht="12.8" hidden="false" customHeight="false" outlineLevel="0" collapsed="false">
      <c r="B852" s="0" t="n">
        <v>220955</v>
      </c>
      <c r="C852" s="0" t="n">
        <v>2</v>
      </c>
      <c r="D852" s="0" t="n">
        <v>22</v>
      </c>
      <c r="E852" s="2" t="n">
        <v>-9.05797</v>
      </c>
      <c r="F852" s="2" t="n">
        <v>-43.0076</v>
      </c>
      <c r="G852" s="3" t="n">
        <f aca="false">($G$5572/$N$5572)*N852</f>
        <v>4793.06652096507</v>
      </c>
      <c r="H852" s="0" t="n">
        <v>1</v>
      </c>
      <c r="J852" s="0" t="s">
        <v>866</v>
      </c>
      <c r="K852" s="0" t="n">
        <v>1</v>
      </c>
      <c r="L852" s="0" t="s">
        <v>866</v>
      </c>
      <c r="N852" s="0" t="n">
        <v>4444</v>
      </c>
    </row>
    <row r="853" customFormat="false" ht="12.8" hidden="false" customHeight="false" outlineLevel="0" collapsed="false">
      <c r="B853" s="0" t="n">
        <v>220960</v>
      </c>
      <c r="C853" s="0" t="n">
        <v>2</v>
      </c>
      <c r="D853" s="0" t="n">
        <v>22</v>
      </c>
      <c r="E853" s="2" t="n">
        <v>-5.93485</v>
      </c>
      <c r="F853" s="2" t="n">
        <v>-42.1172</v>
      </c>
      <c r="G853" s="3" t="n">
        <f aca="false">($G$5572/$N$5572)*N853</f>
        <v>3186.03026618605</v>
      </c>
      <c r="H853" s="0" t="n">
        <v>1</v>
      </c>
      <c r="J853" s="0" t="s">
        <v>867</v>
      </c>
      <c r="K853" s="0" t="n">
        <v>1</v>
      </c>
      <c r="L853" s="0" t="s">
        <v>867</v>
      </c>
      <c r="N853" s="0" t="n">
        <v>2954</v>
      </c>
    </row>
    <row r="854" customFormat="false" ht="12.8" hidden="false" customHeight="false" outlineLevel="0" collapsed="false">
      <c r="B854" s="0" t="n">
        <v>220965</v>
      </c>
      <c r="C854" s="0" t="n">
        <v>2</v>
      </c>
      <c r="D854" s="0" t="n">
        <v>22</v>
      </c>
      <c r="E854" s="2" t="n">
        <v>-8.23599</v>
      </c>
      <c r="F854" s="2" t="n">
        <v>-41.6873</v>
      </c>
      <c r="G854" s="3" t="n">
        <f aca="false">($G$5572/$N$5572)*N854</f>
        <v>6181.15756787822</v>
      </c>
      <c r="H854" s="0" t="n">
        <v>1</v>
      </c>
      <c r="J854" s="0" t="s">
        <v>868</v>
      </c>
      <c r="K854" s="0" t="n">
        <v>1</v>
      </c>
      <c r="L854" s="0" t="s">
        <v>868</v>
      </c>
      <c r="N854" s="0" t="n">
        <v>5731</v>
      </c>
    </row>
    <row r="855" customFormat="false" ht="12.8" hidden="false" customHeight="false" outlineLevel="0" collapsed="false">
      <c r="B855" s="0" t="n">
        <v>220970</v>
      </c>
      <c r="C855" s="0" t="n">
        <v>2</v>
      </c>
      <c r="D855" s="0" t="n">
        <v>22</v>
      </c>
      <c r="E855" s="2" t="n">
        <v>-7.2463</v>
      </c>
      <c r="F855" s="2" t="n">
        <v>-42.541</v>
      </c>
      <c r="G855" s="3" t="n">
        <f aca="false">($G$5572/$N$5572)*N855</f>
        <v>6929.66975634576</v>
      </c>
      <c r="H855" s="0" t="n">
        <v>1</v>
      </c>
      <c r="J855" s="0" t="s">
        <v>869</v>
      </c>
      <c r="K855" s="0" t="n">
        <v>1</v>
      </c>
      <c r="L855" s="0" t="s">
        <v>869</v>
      </c>
      <c r="N855" s="0" t="n">
        <v>6425</v>
      </c>
    </row>
    <row r="856" customFormat="false" ht="12.8" hidden="false" customHeight="false" outlineLevel="0" collapsed="false">
      <c r="B856" s="0" t="n">
        <v>220975</v>
      </c>
      <c r="C856" s="0" t="n">
        <v>2</v>
      </c>
      <c r="D856" s="0" t="n">
        <v>22</v>
      </c>
      <c r="E856" s="2" t="n">
        <v>-10.0319</v>
      </c>
      <c r="F856" s="2" t="n">
        <v>-45.3092</v>
      </c>
      <c r="G856" s="3" t="n">
        <f aca="false">($G$5572/$N$5572)*N856</f>
        <v>3262.607161548</v>
      </c>
      <c r="H856" s="0" t="n">
        <v>1</v>
      </c>
      <c r="J856" s="0" t="s">
        <v>870</v>
      </c>
      <c r="K856" s="0" t="n">
        <v>1</v>
      </c>
      <c r="L856" s="0" t="s">
        <v>870</v>
      </c>
      <c r="N856" s="0" t="n">
        <v>3025</v>
      </c>
    </row>
    <row r="857" customFormat="false" ht="12.8" hidden="false" customHeight="false" outlineLevel="0" collapsed="false">
      <c r="B857" s="0" t="n">
        <v>220980</v>
      </c>
      <c r="C857" s="0" t="n">
        <v>2</v>
      </c>
      <c r="D857" s="0" t="n">
        <v>22</v>
      </c>
      <c r="E857" s="2" t="n">
        <v>-5.99393</v>
      </c>
      <c r="F857" s="2" t="n">
        <v>-42.7095</v>
      </c>
      <c r="G857" s="3" t="n">
        <f aca="false">($G$5572/$N$5572)*N857</f>
        <v>5391.6605621747</v>
      </c>
      <c r="H857" s="0" t="n">
        <v>1</v>
      </c>
      <c r="J857" s="0" t="s">
        <v>871</v>
      </c>
      <c r="K857" s="0" t="n">
        <v>1</v>
      </c>
      <c r="L857" s="0" t="s">
        <v>871</v>
      </c>
      <c r="N857" s="0" t="n">
        <v>4999</v>
      </c>
    </row>
    <row r="858" customFormat="false" ht="12.8" hidden="false" customHeight="false" outlineLevel="0" collapsed="false">
      <c r="B858" s="0" t="n">
        <v>220985</v>
      </c>
      <c r="C858" s="0" t="n">
        <v>2</v>
      </c>
      <c r="D858" s="0" t="n">
        <v>22</v>
      </c>
      <c r="E858" s="2" t="n">
        <v>-6.81203</v>
      </c>
      <c r="F858" s="2" t="n">
        <v>-41.3415</v>
      </c>
      <c r="G858" s="3" t="n">
        <f aca="false">($G$5572/$N$5572)*N858</f>
        <v>4963.47707684097</v>
      </c>
      <c r="H858" s="0" t="n">
        <v>1</v>
      </c>
      <c r="J858" s="0" t="s">
        <v>872</v>
      </c>
      <c r="K858" s="0" t="n">
        <v>1</v>
      </c>
      <c r="L858" s="0" t="s">
        <v>872</v>
      </c>
      <c r="N858" s="0" t="n">
        <v>4602</v>
      </c>
    </row>
    <row r="859" customFormat="false" ht="12.8" hidden="false" customHeight="false" outlineLevel="0" collapsed="false">
      <c r="B859" s="0" t="n">
        <v>220987</v>
      </c>
      <c r="C859" s="0" t="n">
        <v>2</v>
      </c>
      <c r="D859" s="0" t="n">
        <v>22</v>
      </c>
      <c r="E859" s="2" t="n">
        <v>-3.95497</v>
      </c>
      <c r="F859" s="2" t="n">
        <v>-41.2569</v>
      </c>
      <c r="G859" s="3" t="n">
        <f aca="false">($G$5572/$N$5572)*N859</f>
        <v>6491.77934061403</v>
      </c>
      <c r="H859" s="0" t="n">
        <v>1</v>
      </c>
      <c r="J859" s="0" t="s">
        <v>873</v>
      </c>
      <c r="K859" s="0" t="n">
        <v>1</v>
      </c>
      <c r="L859" s="0" t="s">
        <v>873</v>
      </c>
      <c r="N859" s="0" t="n">
        <v>6019</v>
      </c>
    </row>
    <row r="860" customFormat="false" ht="12.8" hidden="false" customHeight="false" outlineLevel="0" collapsed="false">
      <c r="B860" s="0" t="n">
        <v>220990</v>
      </c>
      <c r="C860" s="0" t="n">
        <v>2</v>
      </c>
      <c r="D860" s="0" t="n">
        <v>22</v>
      </c>
      <c r="E860" s="2" t="n">
        <v>-5.51081</v>
      </c>
      <c r="F860" s="2" t="n">
        <v>-41.8923</v>
      </c>
      <c r="G860" s="3" t="n">
        <f aca="false">($G$5572/$N$5572)*N860</f>
        <v>6640.61894004994</v>
      </c>
      <c r="H860" s="0" t="n">
        <v>1</v>
      </c>
      <c r="J860" s="0" t="s">
        <v>874</v>
      </c>
      <c r="K860" s="0" t="n">
        <v>1</v>
      </c>
      <c r="L860" s="0" t="s">
        <v>874</v>
      </c>
      <c r="N860" s="0" t="n">
        <v>6157</v>
      </c>
    </row>
    <row r="861" customFormat="false" ht="12.8" hidden="false" customHeight="false" outlineLevel="0" collapsed="false">
      <c r="B861" s="0" t="n">
        <v>220995</v>
      </c>
      <c r="C861" s="0" t="n">
        <v>2</v>
      </c>
      <c r="D861" s="0" t="n">
        <v>22</v>
      </c>
      <c r="E861" s="2" t="n">
        <v>-6.94082</v>
      </c>
      <c r="F861" s="2" t="n">
        <v>-41.8889</v>
      </c>
      <c r="G861" s="3" t="n">
        <f aca="false">($G$5572/$N$5572)*N861</f>
        <v>5211.54307590081</v>
      </c>
      <c r="H861" s="0" t="n">
        <v>1</v>
      </c>
      <c r="J861" s="0" t="s">
        <v>875</v>
      </c>
      <c r="K861" s="0" t="n">
        <v>1</v>
      </c>
      <c r="L861" s="0" t="s">
        <v>875</v>
      </c>
      <c r="N861" s="0" t="n">
        <v>4832</v>
      </c>
    </row>
    <row r="862" customFormat="false" ht="12.8" hidden="false" customHeight="false" outlineLevel="0" collapsed="false">
      <c r="B862" s="0" t="n">
        <v>220997</v>
      </c>
      <c r="C862" s="0" t="n">
        <v>2</v>
      </c>
      <c r="D862" s="0" t="n">
        <v>22</v>
      </c>
      <c r="E862" s="2" t="n">
        <v>-3.8186</v>
      </c>
      <c r="F862" s="2" t="n">
        <v>-42.4459</v>
      </c>
      <c r="G862" s="3" t="n">
        <f aca="false">($G$5572/$N$5572)*N862</f>
        <v>8560.43406320876</v>
      </c>
      <c r="H862" s="0" t="n">
        <v>1</v>
      </c>
      <c r="J862" s="0" t="s">
        <v>876</v>
      </c>
      <c r="K862" s="0" t="n">
        <v>1</v>
      </c>
      <c r="L862" s="0" t="s">
        <v>876</v>
      </c>
      <c r="N862" s="0" t="n">
        <v>7937</v>
      </c>
    </row>
    <row r="863" customFormat="false" ht="12.8" hidden="false" customHeight="false" outlineLevel="0" collapsed="false">
      <c r="B863" s="0" t="n">
        <v>221000</v>
      </c>
      <c r="C863" s="0" t="n">
        <v>2</v>
      </c>
      <c r="D863" s="0" t="n">
        <v>22</v>
      </c>
      <c r="E863" s="2" t="n">
        <v>-8.35466</v>
      </c>
      <c r="F863" s="2" t="n">
        <v>-42.2559</v>
      </c>
      <c r="G863" s="3" t="n">
        <f aca="false">($G$5572/$N$5572)*N863</f>
        <v>22150.1366204005</v>
      </c>
      <c r="H863" s="0" t="n">
        <v>0</v>
      </c>
      <c r="J863" s="0" t="s">
        <v>877</v>
      </c>
      <c r="K863" s="0" t="n">
        <v>0</v>
      </c>
      <c r="L863" s="0" t="s">
        <v>877</v>
      </c>
      <c r="N863" s="0" t="n">
        <v>20537</v>
      </c>
    </row>
    <row r="864" customFormat="false" ht="12.8" hidden="false" customHeight="false" outlineLevel="0" collapsed="false">
      <c r="B864" s="0" t="n">
        <v>221005</v>
      </c>
      <c r="C864" s="0" t="n">
        <v>2</v>
      </c>
      <c r="D864" s="0" t="n">
        <v>22</v>
      </c>
      <c r="E864" s="2" t="n">
        <v>-3.81411</v>
      </c>
      <c r="F864" s="2" t="n">
        <v>-41.8308</v>
      </c>
      <c r="G864" s="3" t="n">
        <f aca="false">($G$5572/$N$5572)*N864</f>
        <v>5757.28827383248</v>
      </c>
      <c r="H864" s="0" t="n">
        <v>1</v>
      </c>
      <c r="J864" s="0" t="s">
        <v>878</v>
      </c>
      <c r="K864" s="0" t="n">
        <v>1</v>
      </c>
      <c r="L864" s="0" t="s">
        <v>878</v>
      </c>
      <c r="N864" s="0" t="n">
        <v>5338</v>
      </c>
    </row>
    <row r="865" customFormat="false" ht="12.8" hidden="false" customHeight="false" outlineLevel="0" collapsed="false">
      <c r="B865" s="0" t="n">
        <v>221010</v>
      </c>
      <c r="C865" s="0" t="n">
        <v>2</v>
      </c>
      <c r="D865" s="0" t="n">
        <v>22</v>
      </c>
      <c r="E865" s="2" t="n">
        <v>-7.48554</v>
      </c>
      <c r="F865" s="2" t="n">
        <v>-42.5672</v>
      </c>
      <c r="G865" s="3" t="n">
        <f aca="false">($G$5572/$N$5572)*N865</f>
        <v>4044.55433249753</v>
      </c>
      <c r="H865" s="0" t="n">
        <v>1</v>
      </c>
      <c r="J865" s="0" t="s">
        <v>879</v>
      </c>
      <c r="K865" s="0" t="n">
        <v>1</v>
      </c>
      <c r="L865" s="0" t="s">
        <v>879</v>
      </c>
      <c r="N865" s="0" t="n">
        <v>3750</v>
      </c>
    </row>
    <row r="866" customFormat="false" ht="12.8" hidden="false" customHeight="false" outlineLevel="0" collapsed="false">
      <c r="B866" s="0" t="n">
        <v>221020</v>
      </c>
      <c r="C866" s="0" t="n">
        <v>2</v>
      </c>
      <c r="D866" s="0" t="n">
        <v>22</v>
      </c>
      <c r="E866" s="2" t="n">
        <v>-6.87194</v>
      </c>
      <c r="F866" s="2" t="n">
        <v>-41.4731</v>
      </c>
      <c r="G866" s="3" t="n">
        <f aca="false">($G$5572/$N$5572)*N866</f>
        <v>7237.05588561557</v>
      </c>
      <c r="H866" s="0" t="n">
        <v>1</v>
      </c>
      <c r="J866" s="0" t="s">
        <v>880</v>
      </c>
      <c r="K866" s="0" t="n">
        <v>1</v>
      </c>
      <c r="L866" s="0" t="s">
        <v>880</v>
      </c>
      <c r="N866" s="0" t="n">
        <v>6710</v>
      </c>
    </row>
    <row r="867" customFormat="false" ht="12.8" hidden="false" customHeight="false" outlineLevel="0" collapsed="false">
      <c r="B867" s="0" t="n">
        <v>221030</v>
      </c>
      <c r="C867" s="0" t="n">
        <v>2</v>
      </c>
      <c r="D867" s="0" t="n">
        <v>22</v>
      </c>
      <c r="E867" s="2" t="n">
        <v>-7.08391</v>
      </c>
      <c r="F867" s="2" t="n">
        <v>-40.8246</v>
      </c>
      <c r="G867" s="3" t="n">
        <f aca="false">($G$5572/$N$5572)*N867</f>
        <v>6852.01431316181</v>
      </c>
      <c r="H867" s="0" t="n">
        <v>0</v>
      </c>
      <c r="J867" s="0" t="s">
        <v>881</v>
      </c>
      <c r="K867" s="0" t="n">
        <v>0</v>
      </c>
      <c r="L867" s="0" t="s">
        <v>881</v>
      </c>
      <c r="N867" s="0" t="n">
        <v>6353</v>
      </c>
    </row>
    <row r="868" customFormat="false" ht="12.8" hidden="false" customHeight="false" outlineLevel="0" collapsed="false">
      <c r="B868" s="0" t="n">
        <v>221035</v>
      </c>
      <c r="C868" s="0" t="n">
        <v>2</v>
      </c>
      <c r="D868" s="0" t="n">
        <v>22</v>
      </c>
      <c r="E868" s="2" t="n">
        <v>-9.16463</v>
      </c>
      <c r="F868" s="2" t="n">
        <v>-42.5496</v>
      </c>
      <c r="G868" s="3" t="n">
        <f aca="false">($G$5572/$N$5572)*N868</f>
        <v>4926.80645089299</v>
      </c>
      <c r="H868" s="0" t="n">
        <v>1</v>
      </c>
      <c r="J868" s="0" t="s">
        <v>882</v>
      </c>
      <c r="K868" s="0" t="n">
        <v>1</v>
      </c>
      <c r="L868" s="0" t="s">
        <v>882</v>
      </c>
      <c r="N868" s="0" t="n">
        <v>4568</v>
      </c>
    </row>
    <row r="869" customFormat="false" ht="12.8" hidden="false" customHeight="false" outlineLevel="0" collapsed="false">
      <c r="B869" s="0" t="n">
        <v>221037</v>
      </c>
      <c r="C869" s="0" t="n">
        <v>2</v>
      </c>
      <c r="D869" s="0" t="n">
        <v>22</v>
      </c>
      <c r="E869" s="2" t="n">
        <v>-6.81936</v>
      </c>
      <c r="F869" s="2" t="n">
        <v>-41.3175</v>
      </c>
      <c r="G869" s="3" t="n">
        <f aca="false">($G$5572/$N$5572)*N869</f>
        <v>2849.52334572226</v>
      </c>
      <c r="H869" s="0" t="n">
        <v>1</v>
      </c>
      <c r="J869" s="0" t="s">
        <v>883</v>
      </c>
      <c r="K869" s="0" t="n">
        <v>1</v>
      </c>
      <c r="L869" s="0" t="s">
        <v>883</v>
      </c>
      <c r="N869" s="0" t="n">
        <v>2642</v>
      </c>
    </row>
    <row r="870" customFormat="false" ht="12.8" hidden="false" customHeight="false" outlineLevel="0" collapsed="false">
      <c r="B870" s="0" t="n">
        <v>221038</v>
      </c>
      <c r="C870" s="0" t="n">
        <v>2</v>
      </c>
      <c r="D870" s="0" t="n">
        <v>22</v>
      </c>
      <c r="E870" s="2" t="n">
        <v>-5.85646</v>
      </c>
      <c r="F870" s="2" t="n">
        <v>-42.1934</v>
      </c>
      <c r="G870" s="3" t="n">
        <f aca="false">($G$5572/$N$5572)*N870</f>
        <v>2641.36361607638</v>
      </c>
      <c r="H870" s="0" t="n">
        <v>1</v>
      </c>
      <c r="J870" s="0" t="s">
        <v>884</v>
      </c>
      <c r="K870" s="0" t="n">
        <v>1</v>
      </c>
      <c r="L870" s="0" t="s">
        <v>884</v>
      </c>
      <c r="N870" s="0" t="n">
        <v>2449</v>
      </c>
    </row>
    <row r="871" customFormat="false" ht="12.8" hidden="false" customHeight="false" outlineLevel="0" collapsed="false">
      <c r="B871" s="0" t="n">
        <v>221039</v>
      </c>
      <c r="C871" s="0" t="n">
        <v>2</v>
      </c>
      <c r="D871" s="0" t="n">
        <v>22</v>
      </c>
      <c r="E871" s="2" t="n">
        <v>-7.59713</v>
      </c>
      <c r="F871" s="2" t="n">
        <v>-42.3676</v>
      </c>
      <c r="G871" s="3" t="n">
        <f aca="false">($G$5572/$N$5572)*N871</f>
        <v>3278.78537887799</v>
      </c>
      <c r="H871" s="0" t="n">
        <v>1</v>
      </c>
      <c r="J871" s="0" t="s">
        <v>885</v>
      </c>
      <c r="K871" s="0" t="n">
        <v>1</v>
      </c>
      <c r="L871" s="0" t="s">
        <v>885</v>
      </c>
      <c r="N871" s="0" t="n">
        <v>3040</v>
      </c>
    </row>
    <row r="872" customFormat="false" ht="12.8" hidden="false" customHeight="false" outlineLevel="0" collapsed="false">
      <c r="B872" s="0" t="n">
        <v>221040</v>
      </c>
      <c r="C872" s="0" t="n">
        <v>2</v>
      </c>
      <c r="D872" s="0" t="n">
        <v>22</v>
      </c>
      <c r="E872" s="2" t="n">
        <v>-5.49729</v>
      </c>
      <c r="F872" s="2" t="n">
        <v>-41.3165</v>
      </c>
      <c r="G872" s="3" t="n">
        <f aca="false">($G$5572/$N$5572)*N872</f>
        <v>19075.1967798803</v>
      </c>
      <c r="H872" s="0" t="n">
        <v>0</v>
      </c>
      <c r="J872" s="0" t="s">
        <v>886</v>
      </c>
      <c r="K872" s="0" t="n">
        <v>0</v>
      </c>
      <c r="L872" s="0" t="s">
        <v>886</v>
      </c>
      <c r="N872" s="0" t="n">
        <v>17686</v>
      </c>
    </row>
    <row r="873" customFormat="false" ht="12.8" hidden="false" customHeight="false" outlineLevel="0" collapsed="false">
      <c r="B873" s="0" t="n">
        <v>221050</v>
      </c>
      <c r="C873" s="0" t="n">
        <v>2</v>
      </c>
      <c r="D873" s="0" t="n">
        <v>22</v>
      </c>
      <c r="E873" s="2" t="n">
        <v>-5.92078</v>
      </c>
      <c r="F873" s="2" t="n">
        <v>-42.7192</v>
      </c>
      <c r="G873" s="3" t="n">
        <f aca="false">($G$5572/$N$5572)*N873</f>
        <v>15374.6992026006</v>
      </c>
      <c r="H873" s="0" t="n">
        <v>0</v>
      </c>
      <c r="J873" s="0" t="s">
        <v>887</v>
      </c>
      <c r="K873" s="0" t="n">
        <v>0</v>
      </c>
      <c r="L873" s="0" t="s">
        <v>887</v>
      </c>
      <c r="N873" s="0" t="n">
        <v>14255</v>
      </c>
    </row>
    <row r="874" customFormat="false" ht="12.8" hidden="false" customHeight="false" outlineLevel="0" collapsed="false">
      <c r="B874" s="0" t="n">
        <v>221060</v>
      </c>
      <c r="C874" s="0" t="n">
        <v>2</v>
      </c>
      <c r="D874" s="0" t="n">
        <v>22</v>
      </c>
      <c r="E874" s="2" t="n">
        <v>-9.01241</v>
      </c>
      <c r="F874" s="2" t="n">
        <v>-42.6987</v>
      </c>
      <c r="G874" s="3" t="n">
        <f aca="false">($G$5572/$N$5572)*N874</f>
        <v>37247.6490327472</v>
      </c>
      <c r="H874" s="0" t="n">
        <v>0</v>
      </c>
      <c r="J874" s="0" t="s">
        <v>888</v>
      </c>
      <c r="K874" s="0" t="n">
        <v>0</v>
      </c>
      <c r="L874" s="0" t="s">
        <v>888</v>
      </c>
      <c r="N874" s="0" t="n">
        <v>34535</v>
      </c>
    </row>
    <row r="875" customFormat="false" ht="12.8" hidden="false" customHeight="false" outlineLevel="0" collapsed="false">
      <c r="B875" s="0" t="n">
        <v>221062</v>
      </c>
      <c r="C875" s="0" t="n">
        <v>2</v>
      </c>
      <c r="D875" s="0" t="n">
        <v>22</v>
      </c>
      <c r="E875" s="2" t="n">
        <v>-10.817</v>
      </c>
      <c r="F875" s="2" t="n">
        <v>-44.8337</v>
      </c>
      <c r="G875" s="3" t="n">
        <f aca="false">($G$5572/$N$5572)*N875</f>
        <v>3761.9748031337</v>
      </c>
      <c r="H875" s="0" t="n">
        <v>1</v>
      </c>
      <c r="J875" s="0" t="s">
        <v>889</v>
      </c>
      <c r="K875" s="0" t="n">
        <v>1</v>
      </c>
      <c r="L875" s="0" t="s">
        <v>889</v>
      </c>
      <c r="N875" s="0" t="n">
        <v>3488</v>
      </c>
    </row>
    <row r="876" customFormat="false" ht="12.8" hidden="false" customHeight="false" outlineLevel="0" collapsed="false">
      <c r="B876" s="0" t="n">
        <v>221063</v>
      </c>
      <c r="C876" s="0" t="n">
        <v>2</v>
      </c>
      <c r="D876" s="0" t="n">
        <v>22</v>
      </c>
      <c r="E876" s="2" t="n">
        <v>-7.56803</v>
      </c>
      <c r="F876" s="2" t="n">
        <v>-44.06</v>
      </c>
      <c r="G876" s="3" t="n">
        <f aca="false">($G$5572/$N$5572)*N876</f>
        <v>4622.65596508917</v>
      </c>
      <c r="H876" s="0" t="n">
        <v>1</v>
      </c>
      <c r="J876" s="0" t="s">
        <v>890</v>
      </c>
      <c r="K876" s="0" t="n">
        <v>1</v>
      </c>
      <c r="L876" s="0" t="s">
        <v>890</v>
      </c>
      <c r="N876" s="0" t="n">
        <v>4286</v>
      </c>
    </row>
    <row r="877" customFormat="false" ht="12.8" hidden="false" customHeight="false" outlineLevel="0" collapsed="false">
      <c r="B877" s="0" t="n">
        <v>221065</v>
      </c>
      <c r="C877" s="0" t="n">
        <v>2</v>
      </c>
      <c r="D877" s="0" t="n">
        <v>22</v>
      </c>
      <c r="E877" s="2" t="n">
        <v>-4.91665</v>
      </c>
      <c r="F877" s="2" t="n">
        <v>-41.7311</v>
      </c>
      <c r="G877" s="3" t="n">
        <f aca="false">($G$5572/$N$5572)*N877</f>
        <v>10811.3633677214</v>
      </c>
      <c r="H877" s="0" t="n">
        <v>1</v>
      </c>
      <c r="J877" s="0" t="s">
        <v>891</v>
      </c>
      <c r="K877" s="0" t="n">
        <v>1</v>
      </c>
      <c r="L877" s="0" t="s">
        <v>891</v>
      </c>
      <c r="N877" s="0" t="n">
        <v>10024</v>
      </c>
    </row>
    <row r="878" customFormat="false" ht="12.8" hidden="false" customHeight="false" outlineLevel="0" collapsed="false">
      <c r="B878" s="0" t="n">
        <v>221070</v>
      </c>
      <c r="C878" s="0" t="n">
        <v>2</v>
      </c>
      <c r="D878" s="0" t="n">
        <v>22</v>
      </c>
      <c r="E878" s="2" t="n">
        <v>-7.59109</v>
      </c>
      <c r="F878" s="2" t="n">
        <v>-40.8137</v>
      </c>
      <c r="G878" s="3" t="n">
        <f aca="false">($G$5572/$N$5572)*N878</f>
        <v>15762.9764185204</v>
      </c>
      <c r="H878" s="0" t="n">
        <v>0</v>
      </c>
      <c r="J878" s="0" t="s">
        <v>892</v>
      </c>
      <c r="K878" s="0" t="n">
        <v>0</v>
      </c>
      <c r="L878" s="0" t="s">
        <v>892</v>
      </c>
      <c r="N878" s="0" t="n">
        <v>14615</v>
      </c>
    </row>
    <row r="879" customFormat="false" ht="12.8" hidden="false" customHeight="false" outlineLevel="0" collapsed="false">
      <c r="B879" s="0" t="n">
        <v>221080</v>
      </c>
      <c r="C879" s="0" t="n">
        <v>2</v>
      </c>
      <c r="D879" s="0" t="n">
        <v>22</v>
      </c>
      <c r="E879" s="2" t="n">
        <v>-7.85294</v>
      </c>
      <c r="F879" s="2" t="n">
        <v>-41.9075</v>
      </c>
      <c r="G879" s="3" t="n">
        <f aca="false">($G$5572/$N$5572)*N879</f>
        <v>13657.6510699776</v>
      </c>
      <c r="H879" s="0" t="n">
        <v>0</v>
      </c>
      <c r="J879" s="0" t="s">
        <v>893</v>
      </c>
      <c r="K879" s="0" t="n">
        <v>0</v>
      </c>
      <c r="L879" s="0" t="s">
        <v>893</v>
      </c>
      <c r="N879" s="0" t="n">
        <v>12663</v>
      </c>
    </row>
    <row r="880" customFormat="false" ht="12.8" hidden="false" customHeight="false" outlineLevel="0" collapsed="false">
      <c r="B880" s="0" t="n">
        <v>221090</v>
      </c>
      <c r="C880" s="0" t="n">
        <v>2</v>
      </c>
      <c r="D880" s="0" t="n">
        <v>22</v>
      </c>
      <c r="E880" s="2" t="n">
        <v>-7.86773</v>
      </c>
      <c r="F880" s="2" t="n">
        <v>-42.4922</v>
      </c>
      <c r="G880" s="3" t="n">
        <f aca="false">($G$5572/$N$5572)*N880</f>
        <v>4935.43483346898</v>
      </c>
      <c r="H880" s="0" t="n">
        <v>1</v>
      </c>
      <c r="J880" s="0" t="s">
        <v>894</v>
      </c>
      <c r="K880" s="0" t="n">
        <v>1</v>
      </c>
      <c r="L880" s="0" t="s">
        <v>894</v>
      </c>
      <c r="N880" s="0" t="n">
        <v>4576</v>
      </c>
    </row>
    <row r="881" customFormat="false" ht="12.8" hidden="false" customHeight="false" outlineLevel="0" collapsed="false">
      <c r="B881" s="0" t="n">
        <v>221093</v>
      </c>
      <c r="C881" s="0" t="n">
        <v>2</v>
      </c>
      <c r="D881" s="0" t="n">
        <v>22</v>
      </c>
      <c r="E881" s="2" t="n">
        <v>-7.03687</v>
      </c>
      <c r="F881" s="2" t="n">
        <v>-41.3767</v>
      </c>
      <c r="G881" s="3" t="n">
        <f aca="false">($G$5572/$N$5572)*N881</f>
        <v>7217.64202481959</v>
      </c>
      <c r="H881" s="0" t="n">
        <v>1</v>
      </c>
      <c r="J881" s="0" t="s">
        <v>895</v>
      </c>
      <c r="K881" s="0" t="n">
        <v>1</v>
      </c>
      <c r="L881" s="0" t="s">
        <v>895</v>
      </c>
      <c r="N881" s="0" t="n">
        <v>6692</v>
      </c>
    </row>
    <row r="882" customFormat="false" ht="12.8" hidden="false" customHeight="false" outlineLevel="0" collapsed="false">
      <c r="B882" s="0" t="n">
        <v>221095</v>
      </c>
      <c r="C882" s="0" t="n">
        <v>2</v>
      </c>
      <c r="D882" s="0" t="n">
        <v>22</v>
      </c>
      <c r="E882" s="2" t="n">
        <v>-8.40937</v>
      </c>
      <c r="F882" s="2" t="n">
        <v>-42.9211</v>
      </c>
      <c r="G882" s="3" t="n">
        <f aca="false">($G$5572/$N$5572)*N882</f>
        <v>3136.41706637408</v>
      </c>
      <c r="H882" s="0" t="n">
        <v>1</v>
      </c>
      <c r="J882" s="0" t="s">
        <v>896</v>
      </c>
      <c r="K882" s="0" t="n">
        <v>1</v>
      </c>
      <c r="L882" s="0" t="s">
        <v>896</v>
      </c>
      <c r="N882" s="0" t="n">
        <v>2908</v>
      </c>
    </row>
    <row r="883" customFormat="false" ht="12.8" hidden="false" customHeight="false" outlineLevel="0" collapsed="false">
      <c r="B883" s="0" t="n">
        <v>221097</v>
      </c>
      <c r="C883" s="0" t="n">
        <v>2</v>
      </c>
      <c r="D883" s="0" t="n">
        <v>22</v>
      </c>
      <c r="E883" s="2" t="n">
        <v>-6.59787</v>
      </c>
      <c r="F883" s="2" t="n">
        <v>-42.2795</v>
      </c>
      <c r="G883" s="3" t="n">
        <f aca="false">($G$5572/$N$5572)*N883</f>
        <v>2972.47779743018</v>
      </c>
      <c r="H883" s="0" t="n">
        <v>1</v>
      </c>
      <c r="J883" s="0" t="s">
        <v>897</v>
      </c>
      <c r="K883" s="0" t="n">
        <v>1</v>
      </c>
      <c r="L883" s="0" t="s">
        <v>897</v>
      </c>
      <c r="N883" s="0" t="n">
        <v>2756</v>
      </c>
    </row>
    <row r="884" customFormat="false" ht="12.8" hidden="false" customHeight="false" outlineLevel="0" collapsed="false">
      <c r="B884" s="0" t="n">
        <v>221100</v>
      </c>
      <c r="C884" s="0" t="n">
        <v>2</v>
      </c>
      <c r="D884" s="0" t="n">
        <v>22</v>
      </c>
      <c r="E884" s="2" t="n">
        <v>-5.09194</v>
      </c>
      <c r="F884" s="2" t="n">
        <v>-42.8034</v>
      </c>
      <c r="G884" s="3" t="n">
        <f aca="false">($G$5572/$N$5572)*N884</f>
        <v>929106.392878756</v>
      </c>
      <c r="H884" s="0" t="n">
        <v>0</v>
      </c>
      <c r="J884" s="0" t="s">
        <v>898</v>
      </c>
      <c r="K884" s="0" t="n">
        <v>0</v>
      </c>
      <c r="L884" s="0" t="s">
        <v>898</v>
      </c>
      <c r="N884" s="0" t="n">
        <v>861442</v>
      </c>
    </row>
    <row r="885" customFormat="false" ht="12.8" hidden="false" customHeight="false" outlineLevel="0" collapsed="false">
      <c r="B885" s="0" t="n">
        <v>221110</v>
      </c>
      <c r="C885" s="0" t="n">
        <v>2</v>
      </c>
      <c r="D885" s="0" t="n">
        <v>22</v>
      </c>
      <c r="E885" s="2" t="n">
        <v>-4.58571</v>
      </c>
      <c r="F885" s="2" t="n">
        <v>-42.8583</v>
      </c>
      <c r="G885" s="3" t="n">
        <f aca="false">($G$5572/$N$5572)*N885</f>
        <v>47883.2091054827</v>
      </c>
      <c r="H885" s="0" t="n">
        <v>0</v>
      </c>
      <c r="J885" s="0" t="s">
        <v>899</v>
      </c>
      <c r="K885" s="0" t="n">
        <v>0</v>
      </c>
      <c r="L885" s="0" t="s">
        <v>899</v>
      </c>
      <c r="N885" s="0" t="n">
        <v>44396</v>
      </c>
    </row>
    <row r="886" customFormat="false" ht="12.8" hidden="false" customHeight="false" outlineLevel="0" collapsed="false">
      <c r="B886" s="0" t="n">
        <v>221120</v>
      </c>
      <c r="C886" s="0" t="n">
        <v>2</v>
      </c>
      <c r="D886" s="0" t="n">
        <v>22</v>
      </c>
      <c r="E886" s="2" t="n">
        <v>-7.23944</v>
      </c>
      <c r="F886" s="2" t="n">
        <v>-44.5577</v>
      </c>
      <c r="G886" s="3" t="n">
        <f aca="false">($G$5572/$N$5572)*N886</f>
        <v>23142.4006166398</v>
      </c>
      <c r="H886" s="0" t="n">
        <v>0</v>
      </c>
      <c r="J886" s="0" t="s">
        <v>900</v>
      </c>
      <c r="K886" s="0" t="n">
        <v>0</v>
      </c>
      <c r="L886" s="0" t="s">
        <v>900</v>
      </c>
      <c r="N886" s="0" t="n">
        <v>21457</v>
      </c>
    </row>
    <row r="887" customFormat="false" ht="12.8" hidden="false" customHeight="false" outlineLevel="0" collapsed="false">
      <c r="B887" s="0" t="n">
        <v>221130</v>
      </c>
      <c r="C887" s="0" t="n">
        <v>2</v>
      </c>
      <c r="D887" s="0" t="n">
        <v>22</v>
      </c>
      <c r="E887" s="2" t="n">
        <v>-6.40301</v>
      </c>
      <c r="F887" s="2" t="n">
        <v>-41.7375</v>
      </c>
      <c r="G887" s="3" t="n">
        <f aca="false">($G$5572/$N$5572)*N887</f>
        <v>22548.1207667182</v>
      </c>
      <c r="H887" s="0" t="n">
        <v>0</v>
      </c>
      <c r="J887" s="0" t="s">
        <v>901</v>
      </c>
      <c r="K887" s="0" t="n">
        <v>0</v>
      </c>
      <c r="L887" s="0" t="s">
        <v>901</v>
      </c>
      <c r="N887" s="0" t="n">
        <v>20906</v>
      </c>
    </row>
    <row r="888" customFormat="false" ht="12.8" hidden="false" customHeight="false" outlineLevel="0" collapsed="false">
      <c r="B888" s="0" t="n">
        <v>221135</v>
      </c>
      <c r="C888" s="0" t="n">
        <v>2</v>
      </c>
      <c r="D888" s="0" t="n">
        <v>22</v>
      </c>
      <c r="E888" s="2" t="n">
        <v>-9.238</v>
      </c>
      <c r="F888" s="2" t="n">
        <v>-42.9692</v>
      </c>
      <c r="G888" s="3" t="n">
        <f aca="false">($G$5572/$N$5572)*N888</f>
        <v>5345.28300582873</v>
      </c>
      <c r="H888" s="0" t="n">
        <v>1</v>
      </c>
      <c r="J888" s="0" t="s">
        <v>902</v>
      </c>
      <c r="K888" s="0" t="n">
        <v>1</v>
      </c>
      <c r="L888" s="0" t="s">
        <v>902</v>
      </c>
      <c r="N888" s="0" t="n">
        <v>4956</v>
      </c>
    </row>
    <row r="889" customFormat="false" ht="12.8" hidden="false" customHeight="false" outlineLevel="0" collapsed="false">
      <c r="B889" s="0" t="n">
        <v>221140</v>
      </c>
      <c r="C889" s="0" t="n">
        <v>2</v>
      </c>
      <c r="D889" s="0" t="n">
        <v>22</v>
      </c>
      <c r="E889" s="2" t="n">
        <v>-6.54899</v>
      </c>
      <c r="F889" s="2" t="n">
        <v>-42.248</v>
      </c>
      <c r="G889" s="3" t="n">
        <f aca="false">($G$5572/$N$5572)*N889</f>
        <v>4742.3747733311</v>
      </c>
      <c r="H889" s="0" t="n">
        <v>1</v>
      </c>
      <c r="J889" s="0" t="s">
        <v>903</v>
      </c>
      <c r="K889" s="0" t="n">
        <v>1</v>
      </c>
      <c r="L889" s="0" t="s">
        <v>903</v>
      </c>
      <c r="N889" s="0" t="n">
        <v>4397</v>
      </c>
    </row>
    <row r="890" customFormat="false" ht="12.8" hidden="false" customHeight="false" outlineLevel="0" collapsed="false">
      <c r="B890" s="0" t="n">
        <v>221150</v>
      </c>
      <c r="C890" s="0" t="n">
        <v>2</v>
      </c>
      <c r="D890" s="0" t="n">
        <v>22</v>
      </c>
      <c r="E890" s="2" t="n">
        <v>-7.59748</v>
      </c>
      <c r="F890" s="2" t="n">
        <v>-41.4673</v>
      </c>
      <c r="G890" s="3" t="n">
        <f aca="false">($G$5572/$N$5572)*N890</f>
        <v>3316.53455264797</v>
      </c>
      <c r="H890" s="0" t="n">
        <v>1</v>
      </c>
      <c r="J890" s="0" t="s">
        <v>904</v>
      </c>
      <c r="K890" s="0" t="n">
        <v>1</v>
      </c>
      <c r="L890" s="0" t="s">
        <v>904</v>
      </c>
      <c r="N890" s="0" t="n">
        <v>3075</v>
      </c>
    </row>
    <row r="891" customFormat="false" ht="12.8" hidden="false" customHeight="false" outlineLevel="0" collapsed="false">
      <c r="B891" s="0" t="n">
        <v>221160</v>
      </c>
      <c r="C891" s="0" t="n">
        <v>2</v>
      </c>
      <c r="D891" s="0" t="n">
        <v>22</v>
      </c>
      <c r="E891" s="2" t="n">
        <v>-7.13272</v>
      </c>
      <c r="F891" s="2" t="n">
        <v>-40.9345</v>
      </c>
      <c r="G891" s="3" t="n">
        <f aca="false">($G$5572/$N$5572)*N891</f>
        <v>3224.85798777803</v>
      </c>
      <c r="H891" s="0" t="n">
        <v>1</v>
      </c>
      <c r="J891" s="0" t="s">
        <v>905</v>
      </c>
      <c r="K891" s="0" t="n">
        <v>1</v>
      </c>
      <c r="L891" s="0" t="s">
        <v>905</v>
      </c>
      <c r="N891" s="0" t="n">
        <v>2990</v>
      </c>
    </row>
    <row r="892" customFormat="false" ht="12.8" hidden="false" customHeight="false" outlineLevel="0" collapsed="false">
      <c r="B892" s="0" t="n">
        <v>221170</v>
      </c>
      <c r="C892" s="0" t="n">
        <v>2</v>
      </c>
      <c r="D892" s="0" t="n">
        <v>22</v>
      </c>
      <c r="E892" s="2" t="n">
        <v>-7.23151</v>
      </c>
      <c r="F892" s="2" t="n">
        <v>-41.905</v>
      </c>
      <c r="G892" s="3" t="n">
        <f aca="false">($G$5572/$N$5572)*N892</f>
        <v>4803.85199918506</v>
      </c>
      <c r="H892" s="0" t="n">
        <v>0</v>
      </c>
      <c r="J892" s="0" t="s">
        <v>906</v>
      </c>
      <c r="K892" s="0" t="n">
        <v>0</v>
      </c>
      <c r="L892" s="0" t="s">
        <v>906</v>
      </c>
      <c r="N892" s="0" t="n">
        <v>4454</v>
      </c>
    </row>
    <row r="893" customFormat="false" ht="12.8" hidden="false" customHeight="false" outlineLevel="0" collapsed="false">
      <c r="B893" s="0" t="n">
        <v>230010</v>
      </c>
      <c r="C893" s="0" t="n">
        <v>2</v>
      </c>
      <c r="D893" s="0" t="n">
        <v>23</v>
      </c>
      <c r="E893" s="2" t="n">
        <v>-7.34588</v>
      </c>
      <c r="F893" s="2" t="n">
        <v>-39.0416</v>
      </c>
      <c r="G893" s="3" t="n">
        <f aca="false">($G$5572/$N$5572)*N893</f>
        <v>12579.1032479783</v>
      </c>
      <c r="H893" s="0" t="n">
        <v>1</v>
      </c>
      <c r="J893" s="0" t="s">
        <v>907</v>
      </c>
      <c r="K893" s="0" t="n">
        <v>1</v>
      </c>
      <c r="L893" s="0" t="s">
        <v>907</v>
      </c>
      <c r="N893" s="0" t="n">
        <v>11663</v>
      </c>
    </row>
    <row r="894" customFormat="false" ht="12.8" hidden="false" customHeight="false" outlineLevel="0" collapsed="false">
      <c r="B894" s="0" t="n">
        <v>230015</v>
      </c>
      <c r="C894" s="0" t="n">
        <v>2</v>
      </c>
      <c r="D894" s="0" t="n">
        <v>23</v>
      </c>
      <c r="E894" s="2" t="n">
        <v>-4.22083</v>
      </c>
      <c r="F894" s="2" t="n">
        <v>-38.7055</v>
      </c>
      <c r="G894" s="3" t="n">
        <f aca="false">($G$5572/$N$5572)*N894</f>
        <v>17945.957210247</v>
      </c>
      <c r="H894" s="0" t="n">
        <v>1</v>
      </c>
      <c r="J894" s="0" t="s">
        <v>908</v>
      </c>
      <c r="K894" s="0" t="n">
        <v>1</v>
      </c>
      <c r="L894" s="0" t="s">
        <v>908</v>
      </c>
      <c r="N894" s="0" t="n">
        <v>16639</v>
      </c>
    </row>
    <row r="895" customFormat="false" ht="12.8" hidden="false" customHeight="false" outlineLevel="0" collapsed="false">
      <c r="B895" s="0" t="n">
        <v>230020</v>
      </c>
      <c r="C895" s="0" t="n">
        <v>2</v>
      </c>
      <c r="D895" s="0" t="n">
        <v>23</v>
      </c>
      <c r="E895" s="2" t="n">
        <v>-2.88769</v>
      </c>
      <c r="F895" s="2" t="n">
        <v>-40.1183</v>
      </c>
      <c r="G895" s="3" t="n">
        <f aca="false">($G$5572/$N$5572)*N895</f>
        <v>67470.7161008127</v>
      </c>
      <c r="H895" s="0" t="n">
        <v>0</v>
      </c>
      <c r="J895" s="0" t="s">
        <v>909</v>
      </c>
      <c r="K895" s="0" t="n">
        <v>0</v>
      </c>
      <c r="L895" s="0" t="s">
        <v>909</v>
      </c>
      <c r="N895" s="0" t="n">
        <v>62557</v>
      </c>
    </row>
    <row r="896" customFormat="false" ht="12.8" hidden="false" customHeight="false" outlineLevel="0" collapsed="false">
      <c r="B896" s="0" t="n">
        <v>230030</v>
      </c>
      <c r="C896" s="0" t="n">
        <v>2</v>
      </c>
      <c r="D896" s="0" t="n">
        <v>23</v>
      </c>
      <c r="E896" s="2" t="n">
        <v>-6.08911</v>
      </c>
      <c r="F896" s="2" t="n">
        <v>-39.448</v>
      </c>
      <c r="G896" s="3" t="n">
        <f aca="false">($G$5572/$N$5572)*N896</f>
        <v>58167.1625882464</v>
      </c>
      <c r="H896" s="0" t="n">
        <v>0</v>
      </c>
      <c r="J896" s="0" t="s">
        <v>910</v>
      </c>
      <c r="K896" s="0" t="n">
        <v>0</v>
      </c>
      <c r="L896" s="0" t="s">
        <v>910</v>
      </c>
      <c r="N896" s="0" t="n">
        <v>53931</v>
      </c>
    </row>
    <row r="897" customFormat="false" ht="12.8" hidden="false" customHeight="false" outlineLevel="0" collapsed="false">
      <c r="B897" s="0" t="n">
        <v>230040</v>
      </c>
      <c r="C897" s="0" t="n">
        <v>2</v>
      </c>
      <c r="D897" s="0" t="n">
        <v>23</v>
      </c>
      <c r="E897" s="2" t="n">
        <v>-6.57122</v>
      </c>
      <c r="F897" s="2" t="n">
        <v>-40.1178</v>
      </c>
      <c r="G897" s="3" t="n">
        <f aca="false">($G$5572/$N$5572)*N897</f>
        <v>18662.1129640546</v>
      </c>
      <c r="H897" s="0" t="n">
        <v>0</v>
      </c>
      <c r="J897" s="0" t="s">
        <v>911</v>
      </c>
      <c r="K897" s="0" t="n">
        <v>0</v>
      </c>
      <c r="L897" s="0" t="s">
        <v>911</v>
      </c>
      <c r="N897" s="0" t="n">
        <v>17303</v>
      </c>
    </row>
    <row r="898" customFormat="false" ht="12.8" hidden="false" customHeight="false" outlineLevel="0" collapsed="false">
      <c r="B898" s="0" t="n">
        <v>230050</v>
      </c>
      <c r="C898" s="0" t="n">
        <v>2</v>
      </c>
      <c r="D898" s="0" t="n">
        <v>23</v>
      </c>
      <c r="E898" s="2" t="n">
        <v>-3.58537</v>
      </c>
      <c r="F898" s="2" t="n">
        <v>-40.5479</v>
      </c>
      <c r="G898" s="3" t="n">
        <f aca="false">($G$5572/$N$5572)*N898</f>
        <v>12434.5778398304</v>
      </c>
      <c r="H898" s="0" t="n">
        <v>1</v>
      </c>
      <c r="J898" s="0" t="s">
        <v>912</v>
      </c>
      <c r="K898" s="0" t="n">
        <v>1</v>
      </c>
      <c r="L898" s="0" t="s">
        <v>912</v>
      </c>
      <c r="N898" s="0" t="n">
        <v>11529</v>
      </c>
    </row>
    <row r="899" customFormat="false" ht="12.8" hidden="false" customHeight="false" outlineLevel="0" collapsed="false">
      <c r="B899" s="0" t="n">
        <v>230060</v>
      </c>
      <c r="C899" s="0" t="n">
        <v>2</v>
      </c>
      <c r="D899" s="0" t="n">
        <v>23</v>
      </c>
      <c r="E899" s="2" t="n">
        <v>-6.99837</v>
      </c>
      <c r="F899" s="2" t="n">
        <v>-39.7356</v>
      </c>
      <c r="G899" s="3" t="n">
        <f aca="false">($G$5572/$N$5572)*N899</f>
        <v>8111.75816925704</v>
      </c>
      <c r="H899" s="0" t="n">
        <v>0</v>
      </c>
      <c r="J899" s="0" t="s">
        <v>913</v>
      </c>
      <c r="K899" s="0" t="n">
        <v>0</v>
      </c>
      <c r="L899" s="0" t="s">
        <v>913</v>
      </c>
      <c r="N899" s="0" t="n">
        <v>7521</v>
      </c>
    </row>
    <row r="900" customFormat="false" ht="12.8" hidden="false" customHeight="false" outlineLevel="0" collapsed="false">
      <c r="B900" s="0" t="n">
        <v>230070</v>
      </c>
      <c r="C900" s="0" t="n">
        <v>2</v>
      </c>
      <c r="D900" s="0" t="n">
        <v>23</v>
      </c>
      <c r="E900" s="2" t="n">
        <v>-5.50894</v>
      </c>
      <c r="F900" s="2" t="n">
        <v>-38.2743</v>
      </c>
      <c r="G900" s="3" t="n">
        <f aca="false">($G$5572/$N$5572)*N900</f>
        <v>18438.8535649007</v>
      </c>
      <c r="H900" s="0" t="n">
        <v>0</v>
      </c>
      <c r="J900" s="0" t="s">
        <v>914</v>
      </c>
      <c r="K900" s="0" t="n">
        <v>0</v>
      </c>
      <c r="L900" s="0" t="s">
        <v>914</v>
      </c>
      <c r="N900" s="0" t="n">
        <v>17096</v>
      </c>
    </row>
    <row r="901" customFormat="false" ht="12.8" hidden="false" customHeight="false" outlineLevel="0" collapsed="false">
      <c r="B901" s="0" t="n">
        <v>230075</v>
      </c>
      <c r="C901" s="0" t="n">
        <v>2</v>
      </c>
      <c r="D901" s="0" t="n">
        <v>23</v>
      </c>
      <c r="E901" s="2" t="n">
        <v>-3.36017</v>
      </c>
      <c r="F901" s="2" t="n">
        <v>-39.8288</v>
      </c>
      <c r="G901" s="3" t="n">
        <f aca="false">($G$5572/$N$5572)*N901</f>
        <v>46518.8461106535</v>
      </c>
      <c r="H901" s="0" t="n">
        <v>1</v>
      </c>
      <c r="J901" s="0" t="s">
        <v>915</v>
      </c>
      <c r="K901" s="0" t="n">
        <v>1</v>
      </c>
      <c r="L901" s="0" t="s">
        <v>915</v>
      </c>
      <c r="N901" s="0" t="n">
        <v>43131</v>
      </c>
    </row>
    <row r="902" customFormat="false" ht="12.8" hidden="false" customHeight="false" outlineLevel="0" collapsed="false">
      <c r="B902" s="0" t="n">
        <v>230080</v>
      </c>
      <c r="C902" s="0" t="n">
        <v>2</v>
      </c>
      <c r="D902" s="0" t="n">
        <v>23</v>
      </c>
      <c r="E902" s="2" t="n">
        <v>-6.76919</v>
      </c>
      <c r="F902" s="2" t="n">
        <v>-39.987</v>
      </c>
      <c r="G902" s="3" t="n">
        <f aca="false">($G$5572/$N$5572)*N902</f>
        <v>7903.59843961117</v>
      </c>
      <c r="H902" s="0" t="n">
        <v>0</v>
      </c>
      <c r="J902" s="0" t="s">
        <v>916</v>
      </c>
      <c r="K902" s="0" t="n">
        <v>0</v>
      </c>
      <c r="L902" s="0" t="s">
        <v>916</v>
      </c>
      <c r="N902" s="0" t="n">
        <v>7328</v>
      </c>
    </row>
    <row r="903" customFormat="false" ht="12.8" hidden="false" customHeight="false" outlineLevel="0" collapsed="false">
      <c r="B903" s="0" t="n">
        <v>230090</v>
      </c>
      <c r="C903" s="0" t="n">
        <v>2</v>
      </c>
      <c r="D903" s="0" t="n">
        <v>23</v>
      </c>
      <c r="E903" s="2" t="n">
        <v>-3.94506</v>
      </c>
      <c r="F903" s="2" t="n">
        <v>-39.4359</v>
      </c>
      <c r="G903" s="3" t="n">
        <f aca="false">($G$5572/$N$5572)*N903</f>
        <v>15977.6074350982</v>
      </c>
      <c r="H903" s="0" t="n">
        <v>0</v>
      </c>
      <c r="J903" s="0" t="s">
        <v>917</v>
      </c>
      <c r="K903" s="0" t="n">
        <v>0</v>
      </c>
      <c r="L903" s="0" t="s">
        <v>917</v>
      </c>
      <c r="N903" s="0" t="n">
        <v>14814</v>
      </c>
    </row>
    <row r="904" customFormat="false" ht="12.8" hidden="false" customHeight="false" outlineLevel="0" collapsed="false">
      <c r="B904" s="0" t="n">
        <v>230100</v>
      </c>
      <c r="C904" s="0" t="n">
        <v>2</v>
      </c>
      <c r="D904" s="0" t="n">
        <v>23</v>
      </c>
      <c r="E904" s="2" t="n">
        <v>-3.89929</v>
      </c>
      <c r="F904" s="2" t="n">
        <v>-38.3896</v>
      </c>
      <c r="G904" s="3" t="n">
        <f aca="false">($G$5572/$N$5572)*N904</f>
        <v>85812.5003617335</v>
      </c>
      <c r="H904" s="0" t="n">
        <v>0</v>
      </c>
      <c r="J904" s="0" t="s">
        <v>918</v>
      </c>
      <c r="K904" s="0" t="n">
        <v>0</v>
      </c>
      <c r="L904" s="0" t="s">
        <v>918</v>
      </c>
      <c r="N904" s="0" t="n">
        <v>79563</v>
      </c>
    </row>
    <row r="905" customFormat="false" ht="12.8" hidden="false" customHeight="false" outlineLevel="0" collapsed="false">
      <c r="B905" s="0" t="n">
        <v>230110</v>
      </c>
      <c r="C905" s="0" t="n">
        <v>2</v>
      </c>
      <c r="D905" s="0" t="n">
        <v>23</v>
      </c>
      <c r="E905" s="2" t="n">
        <v>-4.55826</v>
      </c>
      <c r="F905" s="2" t="n">
        <v>-37.7679</v>
      </c>
      <c r="G905" s="3" t="n">
        <f aca="false">($G$5572/$N$5572)*N905</f>
        <v>79903.1368449991</v>
      </c>
      <c r="H905" s="0" t="n">
        <v>0</v>
      </c>
      <c r="J905" s="0" t="s">
        <v>919</v>
      </c>
      <c r="K905" s="0" t="n">
        <v>0</v>
      </c>
      <c r="L905" s="0" t="s">
        <v>919</v>
      </c>
      <c r="N905" s="0" t="n">
        <v>74084</v>
      </c>
    </row>
    <row r="906" customFormat="false" ht="12.8" hidden="false" customHeight="false" outlineLevel="0" collapsed="false">
      <c r="B906" s="0" t="n">
        <v>230120</v>
      </c>
      <c r="C906" s="0" t="n">
        <v>2</v>
      </c>
      <c r="D906" s="0" t="n">
        <v>23</v>
      </c>
      <c r="E906" s="2" t="n">
        <v>-4.36872</v>
      </c>
      <c r="F906" s="2" t="n">
        <v>-38.8125</v>
      </c>
      <c r="G906" s="3" t="n">
        <f aca="false">($G$5572/$N$5572)*N906</f>
        <v>28532.9826309925</v>
      </c>
      <c r="H906" s="0" t="n">
        <v>0</v>
      </c>
      <c r="J906" s="0" t="s">
        <v>920</v>
      </c>
      <c r="K906" s="0" t="n">
        <v>0</v>
      </c>
      <c r="L906" s="0" t="s">
        <v>920</v>
      </c>
      <c r="N906" s="0" t="n">
        <v>26455</v>
      </c>
    </row>
    <row r="907" customFormat="false" ht="12.8" hidden="false" customHeight="false" outlineLevel="0" collapsed="false">
      <c r="B907" s="0" t="n">
        <v>230125</v>
      </c>
      <c r="C907" s="0" t="n">
        <v>2</v>
      </c>
      <c r="D907" s="0" t="n">
        <v>23</v>
      </c>
      <c r="E907" s="2" t="n">
        <v>-4.74567</v>
      </c>
      <c r="F907" s="2" t="n">
        <v>-40.831</v>
      </c>
      <c r="G907" s="3" t="n">
        <f aca="false">($G$5572/$N$5572)*N907</f>
        <v>11757.2498076148</v>
      </c>
      <c r="H907" s="0" t="n">
        <v>0</v>
      </c>
      <c r="J907" s="0" t="s">
        <v>921</v>
      </c>
      <c r="K907" s="0" t="n">
        <v>0</v>
      </c>
      <c r="L907" s="0" t="s">
        <v>921</v>
      </c>
      <c r="N907" s="0" t="n">
        <v>10901</v>
      </c>
    </row>
    <row r="908" customFormat="false" ht="12.8" hidden="false" customHeight="false" outlineLevel="0" collapsed="false">
      <c r="B908" s="0" t="n">
        <v>230130</v>
      </c>
      <c r="C908" s="0" t="n">
        <v>2</v>
      </c>
      <c r="D908" s="0" t="n">
        <v>23</v>
      </c>
      <c r="E908" s="2" t="n">
        <v>-7.21319</v>
      </c>
      <c r="F908" s="2" t="n">
        <v>-40.1359</v>
      </c>
      <c r="G908" s="3" t="n">
        <f aca="false">($G$5572/$N$5572)*N908</f>
        <v>23242.7055640858</v>
      </c>
      <c r="H908" s="0" t="n">
        <v>0</v>
      </c>
      <c r="J908" s="0" t="s">
        <v>922</v>
      </c>
      <c r="K908" s="0" t="n">
        <v>0</v>
      </c>
      <c r="L908" s="0" t="s">
        <v>922</v>
      </c>
      <c r="N908" s="0" t="n">
        <v>21550</v>
      </c>
    </row>
    <row r="909" customFormat="false" ht="12.8" hidden="false" customHeight="false" outlineLevel="0" collapsed="false">
      <c r="B909" s="0" t="n">
        <v>230140</v>
      </c>
      <c r="C909" s="0" t="n">
        <v>2</v>
      </c>
      <c r="D909" s="0" t="n">
        <v>23</v>
      </c>
      <c r="E909" s="2" t="n">
        <v>-4.41229</v>
      </c>
      <c r="F909" s="2" t="n">
        <v>-39.0471</v>
      </c>
      <c r="G909" s="3" t="n">
        <f aca="false">($G$5572/$N$5572)*N909</f>
        <v>12237.2035884045</v>
      </c>
      <c r="H909" s="0" t="n">
        <v>0</v>
      </c>
      <c r="J909" s="0" t="s">
        <v>923</v>
      </c>
      <c r="K909" s="0" t="n">
        <v>0</v>
      </c>
      <c r="L909" s="0" t="s">
        <v>923</v>
      </c>
      <c r="N909" s="0" t="n">
        <v>11346</v>
      </c>
    </row>
    <row r="910" customFormat="false" ht="12.8" hidden="false" customHeight="false" outlineLevel="0" collapsed="false">
      <c r="B910" s="0" t="n">
        <v>230150</v>
      </c>
      <c r="C910" s="0" t="n">
        <v>2</v>
      </c>
      <c r="D910" s="0" t="n">
        <v>23</v>
      </c>
      <c r="E910" s="2" t="n">
        <v>-6.3165</v>
      </c>
      <c r="F910" s="2" t="n">
        <v>-40.1653</v>
      </c>
      <c r="G910" s="3" t="n">
        <f aca="false">($G$5572/$N$5572)*N910</f>
        <v>8451.50073318683</v>
      </c>
      <c r="H910" s="0" t="n">
        <v>0</v>
      </c>
      <c r="J910" s="0" t="s">
        <v>924</v>
      </c>
      <c r="K910" s="0" t="n">
        <v>0</v>
      </c>
      <c r="L910" s="0" t="s">
        <v>924</v>
      </c>
      <c r="N910" s="0" t="n">
        <v>7836</v>
      </c>
    </row>
    <row r="911" customFormat="false" ht="12.8" hidden="false" customHeight="false" outlineLevel="0" collapsed="false">
      <c r="B911" s="0" t="n">
        <v>230160</v>
      </c>
      <c r="C911" s="0" t="n">
        <v>2</v>
      </c>
      <c r="D911" s="0" t="n">
        <v>23</v>
      </c>
      <c r="E911" s="2" t="n">
        <v>-6.8669</v>
      </c>
      <c r="F911" s="2" t="n">
        <v>-39.8689</v>
      </c>
      <c r="G911" s="3" t="n">
        <f aca="false">($G$5572/$N$5572)*N911</f>
        <v>25256.3543477586</v>
      </c>
      <c r="H911" s="0" t="n">
        <v>0</v>
      </c>
      <c r="J911" s="0" t="s">
        <v>925</v>
      </c>
      <c r="K911" s="0" t="n">
        <v>0</v>
      </c>
      <c r="L911" s="0" t="s">
        <v>925</v>
      </c>
      <c r="N911" s="0" t="n">
        <v>23417</v>
      </c>
    </row>
    <row r="912" customFormat="false" ht="12.8" hidden="false" customHeight="false" outlineLevel="0" collapsed="false">
      <c r="B912" s="0" t="n">
        <v>230170</v>
      </c>
      <c r="C912" s="0" t="n">
        <v>2</v>
      </c>
      <c r="D912" s="0" t="n">
        <v>23</v>
      </c>
      <c r="E912" s="2" t="n">
        <v>-6.93349</v>
      </c>
      <c r="F912" s="2" t="n">
        <v>-38.9742</v>
      </c>
      <c r="G912" s="3" t="n">
        <f aca="false">($G$5572/$N$5572)*N912</f>
        <v>26639.0526555617</v>
      </c>
      <c r="H912" s="0" t="n">
        <v>0</v>
      </c>
      <c r="J912" s="0" t="s">
        <v>926</v>
      </c>
      <c r="K912" s="0" t="n">
        <v>0</v>
      </c>
      <c r="L912" s="0" t="s">
        <v>926</v>
      </c>
      <c r="N912" s="0" t="n">
        <v>24699</v>
      </c>
    </row>
    <row r="913" customFormat="false" ht="12.8" hidden="false" customHeight="false" outlineLevel="0" collapsed="false">
      <c r="B913" s="0" t="n">
        <v>230180</v>
      </c>
      <c r="C913" s="0" t="n">
        <v>2</v>
      </c>
      <c r="D913" s="0" t="n">
        <v>23</v>
      </c>
      <c r="E913" s="2" t="n">
        <v>-6.71945</v>
      </c>
      <c r="F913" s="2" t="n">
        <v>-38.7134</v>
      </c>
      <c r="G913" s="3" t="n">
        <f aca="false">($G$5572/$N$5572)*N913</f>
        <v>6764.65193957986</v>
      </c>
      <c r="H913" s="0" t="n">
        <v>0</v>
      </c>
      <c r="J913" s="0" t="s">
        <v>927</v>
      </c>
      <c r="K913" s="0" t="n">
        <v>0</v>
      </c>
      <c r="L913" s="0" t="s">
        <v>927</v>
      </c>
      <c r="N913" s="0" t="n">
        <v>6272</v>
      </c>
    </row>
    <row r="914" customFormat="false" ht="12.8" hidden="false" customHeight="false" outlineLevel="0" collapsed="false">
      <c r="B914" s="0" t="n">
        <v>230185</v>
      </c>
      <c r="C914" s="0" t="n">
        <v>2</v>
      </c>
      <c r="D914" s="0" t="n">
        <v>23</v>
      </c>
      <c r="E914" s="2" t="n">
        <v>-5.30454</v>
      </c>
      <c r="F914" s="2" t="n">
        <v>-38.9132</v>
      </c>
      <c r="G914" s="3" t="n">
        <f aca="false">($G$5572/$N$5572)*N914</f>
        <v>19576.72151711</v>
      </c>
      <c r="H914" s="0" t="n">
        <v>0</v>
      </c>
      <c r="J914" s="0" t="s">
        <v>928</v>
      </c>
      <c r="K914" s="0" t="n">
        <v>0</v>
      </c>
      <c r="L914" s="0" t="s">
        <v>928</v>
      </c>
      <c r="N914" s="0" t="n">
        <v>18151</v>
      </c>
    </row>
    <row r="915" customFormat="false" ht="12.8" hidden="false" customHeight="false" outlineLevel="0" collapsed="false">
      <c r="B915" s="0" t="n">
        <v>230190</v>
      </c>
      <c r="C915" s="0" t="n">
        <v>2</v>
      </c>
      <c r="D915" s="0" t="n">
        <v>23</v>
      </c>
      <c r="E915" s="2" t="n">
        <v>-7.2982</v>
      </c>
      <c r="F915" s="2" t="n">
        <v>-39.3021</v>
      </c>
      <c r="G915" s="3" t="n">
        <f aca="false">($G$5572/$N$5572)*N915</f>
        <v>64880.0442323703</v>
      </c>
      <c r="H915" s="0" t="n">
        <v>0</v>
      </c>
      <c r="J915" s="0" t="s">
        <v>929</v>
      </c>
      <c r="K915" s="0" t="n">
        <v>0</v>
      </c>
      <c r="L915" s="0" t="s">
        <v>929</v>
      </c>
      <c r="N915" s="0" t="n">
        <v>60155</v>
      </c>
    </row>
    <row r="916" customFormat="false" ht="12.8" hidden="false" customHeight="false" outlineLevel="0" collapsed="false">
      <c r="B916" s="0" t="n">
        <v>230195</v>
      </c>
      <c r="C916" s="0" t="n">
        <v>2</v>
      </c>
      <c r="D916" s="0" t="n">
        <v>23</v>
      </c>
      <c r="E916" s="2" t="n">
        <v>-4.28921</v>
      </c>
      <c r="F916" s="2" t="n">
        <v>-38.6429</v>
      </c>
      <c r="G916" s="3" t="n">
        <f aca="false">($G$5572/$N$5572)*N916</f>
        <v>22761.6732354741</v>
      </c>
      <c r="H916" s="0" t="n">
        <v>0</v>
      </c>
      <c r="J916" s="0" t="s">
        <v>930</v>
      </c>
      <c r="K916" s="0" t="n">
        <v>0</v>
      </c>
      <c r="L916" s="0" t="s">
        <v>930</v>
      </c>
      <c r="N916" s="0" t="n">
        <v>21104</v>
      </c>
    </row>
    <row r="917" customFormat="false" ht="12.8" hidden="false" customHeight="false" outlineLevel="0" collapsed="false">
      <c r="B917" s="0" t="n">
        <v>230200</v>
      </c>
      <c r="C917" s="0" t="n">
        <v>2</v>
      </c>
      <c r="D917" s="0" t="n">
        <v>23</v>
      </c>
      <c r="E917" s="2" t="n">
        <v>-7.17188</v>
      </c>
      <c r="F917" s="2" t="n">
        <v>-38.7741</v>
      </c>
      <c r="G917" s="3" t="n">
        <f aca="false">($G$5572/$N$5572)*N917</f>
        <v>24367.6309424311</v>
      </c>
      <c r="H917" s="0" t="n">
        <v>0</v>
      </c>
      <c r="J917" s="0" t="s">
        <v>931</v>
      </c>
      <c r="K917" s="0" t="n">
        <v>0</v>
      </c>
      <c r="L917" s="0" t="s">
        <v>931</v>
      </c>
      <c r="N917" s="0" t="n">
        <v>22593</v>
      </c>
    </row>
    <row r="918" customFormat="false" ht="12.8" hidden="false" customHeight="false" outlineLevel="0" collapsed="false">
      <c r="B918" s="0" t="n">
        <v>230205</v>
      </c>
      <c r="C918" s="0" t="n">
        <v>2</v>
      </c>
      <c r="D918" s="0" t="n">
        <v>23</v>
      </c>
      <c r="E918" s="2" t="n">
        <v>-3.02051</v>
      </c>
      <c r="F918" s="2" t="n">
        <v>-41.1358</v>
      </c>
      <c r="G918" s="3" t="n">
        <f aca="false">($G$5572/$N$5572)*N918</f>
        <v>16166.3533039481</v>
      </c>
      <c r="H918" s="0" t="n">
        <v>0</v>
      </c>
      <c r="J918" s="0" t="s">
        <v>932</v>
      </c>
      <c r="K918" s="0" t="n">
        <v>0</v>
      </c>
      <c r="L918" s="0" t="s">
        <v>932</v>
      </c>
      <c r="N918" s="0" t="n">
        <v>14989</v>
      </c>
    </row>
    <row r="919" customFormat="false" ht="12.8" hidden="false" customHeight="false" outlineLevel="0" collapsed="false">
      <c r="B919" s="0" t="n">
        <v>230210</v>
      </c>
      <c r="C919" s="0" t="n">
        <v>2</v>
      </c>
      <c r="D919" s="0" t="n">
        <v>23</v>
      </c>
      <c r="E919" s="2" t="n">
        <v>-4.32598</v>
      </c>
      <c r="F919" s="2" t="n">
        <v>-38.8812</v>
      </c>
      <c r="G919" s="3" t="n">
        <f aca="false">($G$5572/$N$5572)*N919</f>
        <v>38369.3387676265</v>
      </c>
      <c r="H919" s="0" t="n">
        <v>0</v>
      </c>
      <c r="J919" s="0" t="s">
        <v>933</v>
      </c>
      <c r="K919" s="0" t="n">
        <v>0</v>
      </c>
      <c r="L919" s="0" t="s">
        <v>933</v>
      </c>
      <c r="N919" s="0" t="n">
        <v>35575</v>
      </c>
    </row>
    <row r="920" customFormat="false" ht="12.8" hidden="false" customHeight="false" outlineLevel="0" collapsed="false">
      <c r="B920" s="0" t="n">
        <v>230220</v>
      </c>
      <c r="C920" s="0" t="n">
        <v>2</v>
      </c>
      <c r="D920" s="0" t="n">
        <v>23</v>
      </c>
      <c r="E920" s="2" t="n">
        <v>-4.17741</v>
      </c>
      <c r="F920" s="2" t="n">
        <v>-38.1271</v>
      </c>
      <c r="G920" s="3" t="n">
        <f aca="false">($G$5572/$N$5572)*N920</f>
        <v>57617.1031990268</v>
      </c>
      <c r="H920" s="0" t="n">
        <v>0</v>
      </c>
      <c r="J920" s="0" t="s">
        <v>934</v>
      </c>
      <c r="K920" s="0" t="n">
        <v>0</v>
      </c>
      <c r="L920" s="0" t="s">
        <v>934</v>
      </c>
      <c r="N920" s="0" t="n">
        <v>53421</v>
      </c>
    </row>
    <row r="921" customFormat="false" ht="12.8" hidden="false" customHeight="false" outlineLevel="0" collapsed="false">
      <c r="B921" s="0" t="n">
        <v>230230</v>
      </c>
      <c r="C921" s="0" t="n">
        <v>2</v>
      </c>
      <c r="D921" s="0" t="n">
        <v>23</v>
      </c>
      <c r="E921" s="2" t="n">
        <v>-3.04996</v>
      </c>
      <c r="F921" s="2" t="n">
        <v>-40.1671</v>
      </c>
      <c r="G921" s="3" t="n">
        <f aca="false">($G$5572/$N$5572)*N921</f>
        <v>35153.1091624245</v>
      </c>
      <c r="H921" s="0" t="n">
        <v>0</v>
      </c>
      <c r="J921" s="0" t="s">
        <v>935</v>
      </c>
      <c r="K921" s="0" t="n">
        <v>0</v>
      </c>
      <c r="L921" s="0" t="s">
        <v>935</v>
      </c>
      <c r="N921" s="0" t="n">
        <v>32593</v>
      </c>
    </row>
    <row r="922" customFormat="false" ht="12.8" hidden="false" customHeight="false" outlineLevel="0" collapsed="false">
      <c r="B922" s="0" t="n">
        <v>230240</v>
      </c>
      <c r="C922" s="0" t="n">
        <v>2</v>
      </c>
      <c r="D922" s="0" t="n">
        <v>23</v>
      </c>
      <c r="E922" s="2" t="n">
        <v>-5.11258</v>
      </c>
      <c r="F922" s="2" t="n">
        <v>-39.7337</v>
      </c>
      <c r="G922" s="3" t="n">
        <f aca="false">($G$5572/$N$5572)*N922</f>
        <v>58716.1434296441</v>
      </c>
      <c r="H922" s="0" t="n">
        <v>0</v>
      </c>
      <c r="J922" s="0" t="s">
        <v>936</v>
      </c>
      <c r="K922" s="0" t="n">
        <v>0</v>
      </c>
      <c r="L922" s="0" t="s">
        <v>936</v>
      </c>
      <c r="N922" s="0" t="n">
        <v>54440</v>
      </c>
    </row>
    <row r="923" customFormat="false" ht="12.8" hidden="false" customHeight="false" outlineLevel="0" collapsed="false">
      <c r="B923" s="0" t="n">
        <v>230250</v>
      </c>
      <c r="C923" s="0" t="n">
        <v>2</v>
      </c>
      <c r="D923" s="0" t="n">
        <v>23</v>
      </c>
      <c r="E923" s="2" t="n">
        <v>-7.48469</v>
      </c>
      <c r="F923" s="2" t="n">
        <v>-38.9799</v>
      </c>
      <c r="G923" s="3" t="n">
        <f aca="false">($G$5572/$N$5572)*N923</f>
        <v>52966.4049905656</v>
      </c>
      <c r="H923" s="0" t="n">
        <v>0</v>
      </c>
      <c r="J923" s="0" t="s">
        <v>937</v>
      </c>
      <c r="K923" s="0" t="n">
        <v>0</v>
      </c>
      <c r="L923" s="0" t="s">
        <v>937</v>
      </c>
      <c r="N923" s="0" t="n">
        <v>49109</v>
      </c>
    </row>
    <row r="924" customFormat="false" ht="12.8" hidden="false" customHeight="false" outlineLevel="0" collapsed="false">
      <c r="B924" s="0" t="n">
        <v>230260</v>
      </c>
      <c r="C924" s="0" t="n">
        <v>2</v>
      </c>
      <c r="D924" s="0" t="n">
        <v>23</v>
      </c>
      <c r="E924" s="2" t="n">
        <v>-2.9005</v>
      </c>
      <c r="F924" s="2" t="n">
        <v>-40.8544</v>
      </c>
      <c r="G924" s="3" t="n">
        <f aca="false">($G$5572/$N$5572)*N924</f>
        <v>68388.5602973342</v>
      </c>
      <c r="H924" s="0" t="n">
        <v>0</v>
      </c>
      <c r="J924" s="0" t="s">
        <v>938</v>
      </c>
      <c r="K924" s="0" t="n">
        <v>0</v>
      </c>
      <c r="L924" s="0" t="s">
        <v>938</v>
      </c>
      <c r="N924" s="0" t="n">
        <v>63408</v>
      </c>
    </row>
    <row r="925" customFormat="false" ht="12.8" hidden="false" customHeight="false" outlineLevel="0" collapsed="false">
      <c r="B925" s="0" t="n">
        <v>230270</v>
      </c>
      <c r="C925" s="0" t="n">
        <v>2</v>
      </c>
      <c r="D925" s="0" t="n">
        <v>23</v>
      </c>
      <c r="E925" s="2" t="n">
        <v>-7.06761</v>
      </c>
      <c r="F925" s="2" t="n">
        <v>-40.3687</v>
      </c>
      <c r="G925" s="3" t="n">
        <f aca="false">($G$5572/$N$5572)*N925</f>
        <v>29561.9172531799</v>
      </c>
      <c r="H925" s="0" t="n">
        <v>0</v>
      </c>
      <c r="J925" s="0" t="s">
        <v>939</v>
      </c>
      <c r="K925" s="0" t="n">
        <v>0</v>
      </c>
      <c r="L925" s="0" t="s">
        <v>939</v>
      </c>
      <c r="N925" s="0" t="n">
        <v>27409</v>
      </c>
    </row>
    <row r="926" customFormat="false" ht="12.8" hidden="false" customHeight="false" outlineLevel="0" collapsed="false">
      <c r="B926" s="0" t="n">
        <v>230280</v>
      </c>
      <c r="C926" s="0" t="n">
        <v>2</v>
      </c>
      <c r="D926" s="0" t="n">
        <v>23</v>
      </c>
      <c r="E926" s="2" t="n">
        <v>-4.35162</v>
      </c>
      <c r="F926" s="2" t="n">
        <v>-39.3155</v>
      </c>
      <c r="G926" s="3" t="n">
        <f aca="false">($G$5572/$N$5572)*N926</f>
        <v>84179.5789592265</v>
      </c>
      <c r="H926" s="0" t="n">
        <v>0</v>
      </c>
      <c r="J926" s="0" t="s">
        <v>940</v>
      </c>
      <c r="K926" s="0" t="n">
        <v>0</v>
      </c>
      <c r="L926" s="0" t="s">
        <v>940</v>
      </c>
      <c r="N926" s="0" t="n">
        <v>78049</v>
      </c>
    </row>
    <row r="927" customFormat="false" ht="12.8" hidden="false" customHeight="false" outlineLevel="0" collapsed="false">
      <c r="B927" s="0" t="n">
        <v>230290</v>
      </c>
      <c r="C927" s="0" t="n">
        <v>2</v>
      </c>
      <c r="D927" s="0" t="n">
        <v>23</v>
      </c>
      <c r="E927" s="2" t="n">
        <v>-4.45569</v>
      </c>
      <c r="F927" s="2" t="n">
        <v>-38.9048</v>
      </c>
      <c r="G927" s="3" t="n">
        <f aca="false">($G$5572/$N$5572)*N927</f>
        <v>19190.6013968343</v>
      </c>
      <c r="H927" s="0" t="n">
        <v>0</v>
      </c>
      <c r="J927" s="0" t="s">
        <v>941</v>
      </c>
      <c r="K927" s="0" t="n">
        <v>0</v>
      </c>
      <c r="L927" s="0" t="s">
        <v>941</v>
      </c>
      <c r="N927" s="0" t="n">
        <v>17793</v>
      </c>
    </row>
    <row r="928" customFormat="false" ht="12.8" hidden="false" customHeight="false" outlineLevel="0" collapsed="false">
      <c r="B928" s="0" t="n">
        <v>230300</v>
      </c>
      <c r="C928" s="0" t="n">
        <v>2</v>
      </c>
      <c r="D928" s="0" t="n">
        <v>23</v>
      </c>
      <c r="E928" s="2" t="n">
        <v>-4.22514</v>
      </c>
      <c r="F928" s="2" t="n">
        <v>-39.1912</v>
      </c>
      <c r="G928" s="3" t="n">
        <f aca="false">($G$5572/$N$5572)*N928</f>
        <v>24188.5920039792</v>
      </c>
      <c r="H928" s="0" t="n">
        <v>0</v>
      </c>
      <c r="J928" s="0" t="s">
        <v>942</v>
      </c>
      <c r="K928" s="0" t="n">
        <v>0</v>
      </c>
      <c r="L928" s="0" t="s">
        <v>942</v>
      </c>
      <c r="N928" s="0" t="n">
        <v>22427</v>
      </c>
    </row>
    <row r="929" customFormat="false" ht="12.8" hidden="false" customHeight="false" outlineLevel="0" collapsed="false">
      <c r="B929" s="0" t="n">
        <v>230310</v>
      </c>
      <c r="C929" s="0" t="n">
        <v>2</v>
      </c>
      <c r="D929" s="0" t="n">
        <v>23</v>
      </c>
      <c r="E929" s="2" t="n">
        <v>-3.94858</v>
      </c>
      <c r="F929" s="2" t="n">
        <v>-40.476</v>
      </c>
      <c r="G929" s="3" t="n">
        <f aca="false">($G$5572/$N$5572)*N929</f>
        <v>20278.8561492316</v>
      </c>
      <c r="H929" s="0" t="n">
        <v>0</v>
      </c>
      <c r="J929" s="0" t="s">
        <v>943</v>
      </c>
      <c r="K929" s="0" t="n">
        <v>0</v>
      </c>
      <c r="L929" s="0" t="s">
        <v>943</v>
      </c>
      <c r="N929" s="0" t="n">
        <v>18802</v>
      </c>
    </row>
    <row r="930" customFormat="false" ht="12.8" hidden="false" customHeight="false" outlineLevel="0" collapsed="false">
      <c r="B930" s="0" t="n">
        <v>230320</v>
      </c>
      <c r="C930" s="0" t="n">
        <v>2</v>
      </c>
      <c r="D930" s="0" t="n">
        <v>23</v>
      </c>
      <c r="E930" s="2" t="n">
        <v>-7.02808</v>
      </c>
      <c r="F930" s="2" t="n">
        <v>-39.2828</v>
      </c>
      <c r="G930" s="3" t="n">
        <f aca="false">($G$5572/$N$5572)*N930</f>
        <v>29223.2532370721</v>
      </c>
      <c r="H930" s="0" t="n">
        <v>0</v>
      </c>
      <c r="J930" s="0" t="s">
        <v>944</v>
      </c>
      <c r="K930" s="0" t="n">
        <v>0</v>
      </c>
      <c r="L930" s="0" t="s">
        <v>944</v>
      </c>
      <c r="N930" s="0" t="n">
        <v>27095</v>
      </c>
    </row>
    <row r="931" customFormat="false" ht="12.8" hidden="false" customHeight="false" outlineLevel="0" collapsed="false">
      <c r="B931" s="0" t="n">
        <v>230330</v>
      </c>
      <c r="C931" s="0" t="n">
        <v>2</v>
      </c>
      <c r="D931" s="0" t="n">
        <v>23</v>
      </c>
      <c r="E931" s="2" t="n">
        <v>-6.52428</v>
      </c>
      <c r="F931" s="2" t="n">
        <v>-39.4916</v>
      </c>
      <c r="G931" s="3" t="n">
        <f aca="false">($G$5572/$N$5572)*N931</f>
        <v>20438.4812268875</v>
      </c>
      <c r="H931" s="0" t="n">
        <v>0</v>
      </c>
      <c r="J931" s="0" t="s">
        <v>945</v>
      </c>
      <c r="K931" s="0" t="n">
        <v>0</v>
      </c>
      <c r="L931" s="0" t="s">
        <v>945</v>
      </c>
      <c r="N931" s="0" t="n">
        <v>18950</v>
      </c>
    </row>
    <row r="932" customFormat="false" ht="12.8" hidden="false" customHeight="false" outlineLevel="0" collapsed="false">
      <c r="B932" s="0" t="n">
        <v>230340</v>
      </c>
      <c r="C932" s="0" t="n">
        <v>2</v>
      </c>
      <c r="D932" s="0" t="n">
        <v>23</v>
      </c>
      <c r="E932" s="2" t="n">
        <v>-4.15985</v>
      </c>
      <c r="F932" s="2" t="n">
        <v>-40.9413</v>
      </c>
      <c r="G932" s="3" t="n">
        <f aca="false">($G$5572/$N$5572)*N932</f>
        <v>19140.9881970223</v>
      </c>
      <c r="H932" s="0" t="n">
        <v>1</v>
      </c>
      <c r="J932" s="0" t="s">
        <v>946</v>
      </c>
      <c r="K932" s="0" t="n">
        <v>1</v>
      </c>
      <c r="L932" s="0" t="s">
        <v>946</v>
      </c>
      <c r="N932" s="0" t="n">
        <v>17747</v>
      </c>
    </row>
    <row r="933" customFormat="false" ht="12.8" hidden="false" customHeight="false" outlineLevel="0" collapsed="false">
      <c r="B933" s="0" t="n">
        <v>230350</v>
      </c>
      <c r="C933" s="0" t="n">
        <v>2</v>
      </c>
      <c r="D933" s="0" t="n">
        <v>23</v>
      </c>
      <c r="E933" s="2" t="n">
        <v>-4.12967</v>
      </c>
      <c r="F933" s="2" t="n">
        <v>-38.2412</v>
      </c>
      <c r="G933" s="3" t="n">
        <f aca="false">($G$5572/$N$5572)*N933</f>
        <v>77115.0907251308</v>
      </c>
      <c r="H933" s="0" t="n">
        <v>0</v>
      </c>
      <c r="J933" s="0" t="s">
        <v>947</v>
      </c>
      <c r="K933" s="0" t="n">
        <v>0</v>
      </c>
      <c r="L933" s="0" t="s">
        <v>947</v>
      </c>
      <c r="N933" s="0" t="n">
        <v>71499</v>
      </c>
    </row>
    <row r="934" customFormat="false" ht="12.8" hidden="false" customHeight="false" outlineLevel="0" collapsed="false">
      <c r="B934" s="0" t="n">
        <v>230360</v>
      </c>
      <c r="C934" s="0" t="n">
        <v>2</v>
      </c>
      <c r="D934" s="0" t="n">
        <v>23</v>
      </c>
      <c r="E934" s="2" t="n">
        <v>-6.12291</v>
      </c>
      <c r="F934" s="2" t="n">
        <v>-39.8736</v>
      </c>
      <c r="G934" s="3" t="n">
        <f aca="false">($G$5572/$N$5572)*N934</f>
        <v>22177.1003159504</v>
      </c>
      <c r="H934" s="0" t="n">
        <v>0</v>
      </c>
      <c r="J934" s="0" t="s">
        <v>948</v>
      </c>
      <c r="K934" s="0" t="n">
        <v>0</v>
      </c>
      <c r="L934" s="0" t="s">
        <v>948</v>
      </c>
      <c r="N934" s="0" t="n">
        <v>20562</v>
      </c>
    </row>
    <row r="935" customFormat="false" ht="12.8" hidden="false" customHeight="false" outlineLevel="0" collapsed="false">
      <c r="B935" s="0" t="n">
        <v>230365</v>
      </c>
      <c r="C935" s="0" t="n">
        <v>2</v>
      </c>
      <c r="D935" s="0" t="n">
        <v>23</v>
      </c>
      <c r="E935" s="2" t="n">
        <v>-4.64336</v>
      </c>
      <c r="F935" s="2" t="n">
        <v>-40.2</v>
      </c>
      <c r="G935" s="3" t="n">
        <f aca="false">($G$5572/$N$5572)*N935</f>
        <v>11256.8036182071</v>
      </c>
      <c r="H935" s="0" t="n">
        <v>0</v>
      </c>
      <c r="J935" s="0" t="s">
        <v>949</v>
      </c>
      <c r="K935" s="0" t="n">
        <v>0</v>
      </c>
      <c r="L935" s="0" t="s">
        <v>949</v>
      </c>
      <c r="N935" s="0" t="n">
        <v>10437</v>
      </c>
    </row>
    <row r="936" customFormat="false" ht="12.8" hidden="false" customHeight="false" outlineLevel="0" collapsed="false">
      <c r="B936" s="0" t="n">
        <v>230370</v>
      </c>
      <c r="C936" s="0" t="n">
        <v>2</v>
      </c>
      <c r="D936" s="0" t="n">
        <v>23</v>
      </c>
      <c r="E936" s="2" t="n">
        <v>-3.72797</v>
      </c>
      <c r="F936" s="2" t="n">
        <v>-38.6619</v>
      </c>
      <c r="G936" s="3" t="n">
        <f aca="false">($G$5572/$N$5572)*N936</f>
        <v>392571.993346964</v>
      </c>
      <c r="H936" s="0" t="n">
        <v>0</v>
      </c>
      <c r="J936" s="0" t="s">
        <v>950</v>
      </c>
      <c r="K936" s="0" t="n">
        <v>0</v>
      </c>
      <c r="L936" s="0" t="s">
        <v>950</v>
      </c>
      <c r="N936" s="0" t="n">
        <v>363982</v>
      </c>
    </row>
    <row r="937" customFormat="false" ht="12.8" hidden="false" customHeight="false" outlineLevel="0" collapsed="false">
      <c r="B937" s="0" t="n">
        <v>230380</v>
      </c>
      <c r="C937" s="0" t="n">
        <v>2</v>
      </c>
      <c r="D937" s="0" t="n">
        <v>23</v>
      </c>
      <c r="E937" s="2" t="n">
        <v>-6.60034</v>
      </c>
      <c r="F937" s="2" t="n">
        <v>-39.0609</v>
      </c>
      <c r="G937" s="3" t="n">
        <f aca="false">($G$5572/$N$5572)*N937</f>
        <v>27232.2539576613</v>
      </c>
      <c r="H937" s="0" t="n">
        <v>0</v>
      </c>
      <c r="J937" s="0" t="s">
        <v>951</v>
      </c>
      <c r="K937" s="0" t="n">
        <v>0</v>
      </c>
      <c r="L937" s="0" t="s">
        <v>951</v>
      </c>
      <c r="N937" s="0" t="n">
        <v>25249</v>
      </c>
    </row>
    <row r="938" customFormat="false" ht="12.8" hidden="false" customHeight="false" outlineLevel="0" collapsed="false">
      <c r="B938" s="0" t="n">
        <v>230390</v>
      </c>
      <c r="C938" s="0" t="n">
        <v>2</v>
      </c>
      <c r="D938" s="0" t="n">
        <v>23</v>
      </c>
      <c r="E938" s="2" t="n">
        <v>-3.03571</v>
      </c>
      <c r="F938" s="2" t="n">
        <v>-41.2435</v>
      </c>
      <c r="G938" s="3" t="n">
        <f aca="false">($G$5572/$N$5572)*N938</f>
        <v>14071.8134336254</v>
      </c>
      <c r="H938" s="0" t="n">
        <v>0</v>
      </c>
      <c r="J938" s="0" t="s">
        <v>952</v>
      </c>
      <c r="K938" s="0" t="n">
        <v>0</v>
      </c>
      <c r="L938" s="0" t="s">
        <v>952</v>
      </c>
      <c r="N938" s="0" t="n">
        <v>13047</v>
      </c>
    </row>
    <row r="939" customFormat="false" ht="12.8" hidden="false" customHeight="false" outlineLevel="0" collapsed="false">
      <c r="B939" s="0" t="n">
        <v>230393</v>
      </c>
      <c r="C939" s="0" t="n">
        <v>2</v>
      </c>
      <c r="D939" s="0" t="n">
        <v>23</v>
      </c>
      <c r="E939" s="2" t="n">
        <v>-4.83906</v>
      </c>
      <c r="F939" s="2" t="n">
        <v>-39.1344</v>
      </c>
      <c r="G939" s="3" t="n">
        <f aca="false">($G$5572/$N$5572)*N939</f>
        <v>14534.5104492631</v>
      </c>
      <c r="H939" s="0" t="n">
        <v>0</v>
      </c>
      <c r="J939" s="0" t="s">
        <v>953</v>
      </c>
      <c r="K939" s="0" t="n">
        <v>0</v>
      </c>
      <c r="L939" s="0" t="s">
        <v>953</v>
      </c>
      <c r="N939" s="0" t="n">
        <v>13476</v>
      </c>
    </row>
    <row r="940" customFormat="false" ht="12.8" hidden="false" customHeight="false" outlineLevel="0" collapsed="false">
      <c r="B940" s="0" t="n">
        <v>230395</v>
      </c>
      <c r="C940" s="0" t="n">
        <v>2</v>
      </c>
      <c r="D940" s="0" t="n">
        <v>23</v>
      </c>
      <c r="E940" s="2" t="n">
        <v>-4.28873</v>
      </c>
      <c r="F940" s="2" t="n">
        <v>-38.4986</v>
      </c>
      <c r="G940" s="3" t="n">
        <f aca="false">($G$5572/$N$5572)*N940</f>
        <v>20864.5076165772</v>
      </c>
      <c r="H940" s="0" t="n">
        <v>1</v>
      </c>
      <c r="J940" s="0" t="s">
        <v>954</v>
      </c>
      <c r="K940" s="0" t="n">
        <v>1</v>
      </c>
      <c r="L940" s="0" t="s">
        <v>954</v>
      </c>
      <c r="N940" s="0" t="n">
        <v>19345</v>
      </c>
    </row>
    <row r="941" customFormat="false" ht="12.8" hidden="false" customHeight="false" outlineLevel="0" collapsed="false">
      <c r="B941" s="0" t="n">
        <v>230400</v>
      </c>
      <c r="C941" s="0" t="n">
        <v>2</v>
      </c>
      <c r="D941" s="0" t="n">
        <v>23</v>
      </c>
      <c r="E941" s="2" t="n">
        <v>-3.5415</v>
      </c>
      <c r="F941" s="2" t="n">
        <v>-40.6587</v>
      </c>
      <c r="G941" s="3" t="n">
        <f aca="false">($G$5572/$N$5572)*N941</f>
        <v>25084.8652440607</v>
      </c>
      <c r="H941" s="0" t="n">
        <v>0</v>
      </c>
      <c r="J941" s="0" t="s">
        <v>955</v>
      </c>
      <c r="K941" s="0" t="n">
        <v>0</v>
      </c>
      <c r="L941" s="0" t="s">
        <v>955</v>
      </c>
      <c r="N941" s="0" t="n">
        <v>23258</v>
      </c>
    </row>
    <row r="942" customFormat="false" ht="12.8" hidden="false" customHeight="false" outlineLevel="0" collapsed="false">
      <c r="B942" s="0" t="n">
        <v>230410</v>
      </c>
      <c r="C942" s="0" t="n">
        <v>2</v>
      </c>
      <c r="D942" s="0" t="n">
        <v>23</v>
      </c>
      <c r="E942" s="2" t="n">
        <v>-5.16768</v>
      </c>
      <c r="F942" s="2" t="n">
        <v>-40.6536</v>
      </c>
      <c r="G942" s="3" t="n">
        <f aca="false">($G$5572/$N$5572)*N942</f>
        <v>80871.6727891545</v>
      </c>
      <c r="H942" s="0" t="n">
        <v>0</v>
      </c>
      <c r="J942" s="0" t="s">
        <v>956</v>
      </c>
      <c r="K942" s="0" t="n">
        <v>0</v>
      </c>
      <c r="L942" s="0" t="s">
        <v>956</v>
      </c>
      <c r="N942" s="0" t="n">
        <v>74982</v>
      </c>
    </row>
    <row r="943" customFormat="false" ht="12.8" hidden="false" customHeight="false" outlineLevel="0" collapsed="false">
      <c r="B943" s="0" t="n">
        <v>230420</v>
      </c>
      <c r="C943" s="0" t="n">
        <v>2</v>
      </c>
      <c r="D943" s="0" t="n">
        <v>23</v>
      </c>
      <c r="E943" s="2" t="n">
        <v>-7.2153</v>
      </c>
      <c r="F943" s="2" t="n">
        <v>-39.4103</v>
      </c>
      <c r="G943" s="3" t="n">
        <f aca="false">($G$5572/$N$5572)*N943</f>
        <v>141690.984471697</v>
      </c>
      <c r="H943" s="0" t="n">
        <v>0</v>
      </c>
      <c r="J943" s="0" t="s">
        <v>957</v>
      </c>
      <c r="K943" s="0" t="n">
        <v>0</v>
      </c>
      <c r="L943" s="0" t="s">
        <v>957</v>
      </c>
      <c r="N943" s="0" t="n">
        <v>131372</v>
      </c>
    </row>
    <row r="944" customFormat="false" ht="12.8" hidden="false" customHeight="false" outlineLevel="0" collapsed="false">
      <c r="B944" s="0" t="n">
        <v>230423</v>
      </c>
      <c r="C944" s="0" t="n">
        <v>2</v>
      </c>
      <c r="D944" s="0" t="n">
        <v>23</v>
      </c>
      <c r="E944" s="2" t="n">
        <v>-4.40481</v>
      </c>
      <c r="F944" s="2" t="n">
        <v>-40.9022</v>
      </c>
      <c r="G944" s="3" t="n">
        <f aca="false">($G$5572/$N$5572)*N944</f>
        <v>19407.3895090561</v>
      </c>
      <c r="H944" s="0" t="n">
        <v>0</v>
      </c>
      <c r="J944" s="0" t="s">
        <v>958</v>
      </c>
      <c r="K944" s="0" t="n">
        <v>0</v>
      </c>
      <c r="L944" s="0" t="s">
        <v>958</v>
      </c>
      <c r="N944" s="0" t="n">
        <v>17994</v>
      </c>
    </row>
    <row r="945" customFormat="false" ht="12.8" hidden="false" customHeight="false" outlineLevel="0" collapsed="false">
      <c r="B945" s="0" t="n">
        <v>230425</v>
      </c>
      <c r="C945" s="0" t="n">
        <v>2</v>
      </c>
      <c r="D945" s="0" t="n">
        <v>23</v>
      </c>
      <c r="E945" s="2" t="n">
        <v>-2.91813</v>
      </c>
      <c r="F945" s="2" t="n">
        <v>-40.176</v>
      </c>
      <c r="G945" s="3" t="n">
        <f aca="false">($G$5572/$N$5572)*N945</f>
        <v>26026.4374926661</v>
      </c>
      <c r="H945" s="0" t="n">
        <v>0</v>
      </c>
      <c r="J945" s="0" t="s">
        <v>959</v>
      </c>
      <c r="K945" s="0" t="n">
        <v>0</v>
      </c>
      <c r="L945" s="0" t="s">
        <v>959</v>
      </c>
      <c r="N945" s="0" t="n">
        <v>24131</v>
      </c>
    </row>
    <row r="946" customFormat="false" ht="12.8" hidden="false" customHeight="false" outlineLevel="0" collapsed="false">
      <c r="B946" s="0" t="n">
        <v>230426</v>
      </c>
      <c r="C946" s="0" t="n">
        <v>2</v>
      </c>
      <c r="D946" s="0" t="n">
        <v>23</v>
      </c>
      <c r="E946" s="2" t="n">
        <v>-5.91485</v>
      </c>
      <c r="F946" s="2" t="n">
        <v>-39.257</v>
      </c>
      <c r="G946" s="3" t="n">
        <f aca="false">($G$5572/$N$5572)*N946</f>
        <v>10337.8808738637</v>
      </c>
      <c r="H946" s="0" t="n">
        <v>0</v>
      </c>
      <c r="J946" s="0" t="s">
        <v>960</v>
      </c>
      <c r="K946" s="0" t="n">
        <v>0</v>
      </c>
      <c r="L946" s="0" t="s">
        <v>960</v>
      </c>
      <c r="N946" s="0" t="n">
        <v>9585</v>
      </c>
    </row>
    <row r="947" customFormat="false" ht="12.8" hidden="false" customHeight="false" outlineLevel="0" collapsed="false">
      <c r="B947" s="0" t="n">
        <v>230427</v>
      </c>
      <c r="C947" s="0" t="n">
        <v>2</v>
      </c>
      <c r="D947" s="0" t="n">
        <v>23</v>
      </c>
      <c r="E947" s="2" t="n">
        <v>-6.02751</v>
      </c>
      <c r="F947" s="2" t="n">
        <v>-38.3461</v>
      </c>
      <c r="G947" s="3" t="n">
        <f aca="false">($G$5572/$N$5572)*N947</f>
        <v>7777.40834443724</v>
      </c>
      <c r="H947" s="0" t="n">
        <v>0</v>
      </c>
      <c r="J947" s="0" t="s">
        <v>961</v>
      </c>
      <c r="K947" s="0" t="n">
        <v>0</v>
      </c>
      <c r="L947" s="0" t="s">
        <v>961</v>
      </c>
      <c r="N947" s="0" t="n">
        <v>7211</v>
      </c>
    </row>
    <row r="948" customFormat="false" ht="12.8" hidden="false" customHeight="false" outlineLevel="0" collapsed="false">
      <c r="B948" s="0" t="n">
        <v>230428</v>
      </c>
      <c r="C948" s="0" t="n">
        <v>2</v>
      </c>
      <c r="D948" s="0" t="n">
        <v>23</v>
      </c>
      <c r="E948" s="2" t="n">
        <v>-3.8925</v>
      </c>
      <c r="F948" s="2" t="n">
        <v>-38.4559</v>
      </c>
      <c r="G948" s="3" t="n">
        <f aca="false">($G$5572/$N$5572)*N948</f>
        <v>57033.6088273251</v>
      </c>
      <c r="H948" s="0" t="n">
        <v>0</v>
      </c>
      <c r="J948" s="0" t="s">
        <v>962</v>
      </c>
      <c r="K948" s="0" t="n">
        <v>0</v>
      </c>
      <c r="L948" s="0" t="s">
        <v>962</v>
      </c>
      <c r="N948" s="0" t="n">
        <v>52880</v>
      </c>
    </row>
    <row r="949" customFormat="false" ht="12.8" hidden="false" customHeight="false" outlineLevel="0" collapsed="false">
      <c r="B949" s="0" t="n">
        <v>230430</v>
      </c>
      <c r="C949" s="0" t="n">
        <v>2</v>
      </c>
      <c r="D949" s="0" t="n">
        <v>23</v>
      </c>
      <c r="E949" s="2" t="n">
        <v>-6.92146</v>
      </c>
      <c r="F949" s="2" t="n">
        <v>-39.5651</v>
      </c>
      <c r="G949" s="3" t="n">
        <f aca="false">($G$5572/$N$5572)*N949</f>
        <v>20365.1399749915</v>
      </c>
      <c r="H949" s="0" t="n">
        <v>0</v>
      </c>
      <c r="J949" s="0" t="s">
        <v>963</v>
      </c>
      <c r="K949" s="0" t="n">
        <v>0</v>
      </c>
      <c r="L949" s="0" t="s">
        <v>963</v>
      </c>
      <c r="N949" s="0" t="n">
        <v>18882</v>
      </c>
    </row>
    <row r="950" customFormat="false" ht="12.8" hidden="false" customHeight="false" outlineLevel="0" collapsed="false">
      <c r="B950" s="0" t="n">
        <v>230435</v>
      </c>
      <c r="C950" s="0" t="n">
        <v>2</v>
      </c>
      <c r="D950" s="0" t="n">
        <v>23</v>
      </c>
      <c r="E950" s="2" t="n">
        <v>-3.79945</v>
      </c>
      <c r="F950" s="2" t="n">
        <v>-40.2634</v>
      </c>
      <c r="G950" s="3" t="n">
        <f aca="false">($G$5572/$N$5572)*N950</f>
        <v>26067.4223099021</v>
      </c>
      <c r="H950" s="0" t="n">
        <v>1</v>
      </c>
      <c r="J950" s="0" t="s">
        <v>964</v>
      </c>
      <c r="K950" s="0" t="n">
        <v>1</v>
      </c>
      <c r="L950" s="0" t="s">
        <v>964</v>
      </c>
      <c r="N950" s="0" t="n">
        <v>24169</v>
      </c>
    </row>
    <row r="951" customFormat="false" ht="12.8" hidden="false" customHeight="false" outlineLevel="0" collapsed="false">
      <c r="B951" s="0" t="n">
        <v>230440</v>
      </c>
      <c r="C951" s="0" t="n">
        <v>2</v>
      </c>
      <c r="D951" s="0" t="n">
        <v>23</v>
      </c>
      <c r="E951" s="2" t="n">
        <v>-3.71664</v>
      </c>
      <c r="F951" s="2" t="n">
        <v>-38.5423</v>
      </c>
      <c r="G951" s="3" t="n">
        <f aca="false">($G$5572/$N$5572)*N951</f>
        <v>2850868.29485629</v>
      </c>
      <c r="H951" s="0" t="n">
        <v>0</v>
      </c>
      <c r="J951" s="0" t="s">
        <v>965</v>
      </c>
      <c r="K951" s="0" t="n">
        <v>0</v>
      </c>
      <c r="L951" s="0" t="s">
        <v>965</v>
      </c>
      <c r="N951" s="0" t="n">
        <v>2643247</v>
      </c>
    </row>
    <row r="952" customFormat="false" ht="12.8" hidden="false" customHeight="false" outlineLevel="0" collapsed="false">
      <c r="B952" s="0" t="n">
        <v>230445</v>
      </c>
      <c r="C952" s="0" t="n">
        <v>2</v>
      </c>
      <c r="D952" s="0" t="n">
        <v>23</v>
      </c>
      <c r="E952" s="2" t="n">
        <v>-4.45126</v>
      </c>
      <c r="F952" s="2" t="n">
        <v>-37.7981</v>
      </c>
      <c r="G952" s="3" t="n">
        <f aca="false">($G$5572/$N$5572)*N952</f>
        <v>17641.8067244432</v>
      </c>
      <c r="H952" s="0" t="n">
        <v>0</v>
      </c>
      <c r="J952" s="0" t="s">
        <v>966</v>
      </c>
      <c r="K952" s="0" t="n">
        <v>0</v>
      </c>
      <c r="L952" s="0" t="s">
        <v>966</v>
      </c>
      <c r="N952" s="0" t="n">
        <v>16357</v>
      </c>
    </row>
    <row r="953" customFormat="false" ht="12.8" hidden="false" customHeight="false" outlineLevel="0" collapsed="false">
      <c r="B953" s="0" t="n">
        <v>230450</v>
      </c>
      <c r="C953" s="0" t="n">
        <v>2</v>
      </c>
      <c r="D953" s="0" t="n">
        <v>23</v>
      </c>
      <c r="E953" s="2" t="n">
        <v>-3.75557</v>
      </c>
      <c r="F953" s="2" t="n">
        <v>-40.818</v>
      </c>
      <c r="G953" s="3" t="n">
        <f aca="false">($G$5572/$N$5572)*N953</f>
        <v>14838.6609350669</v>
      </c>
      <c r="H953" s="0" t="n">
        <v>0</v>
      </c>
      <c r="J953" s="0" t="s">
        <v>967</v>
      </c>
      <c r="K953" s="0" t="n">
        <v>0</v>
      </c>
      <c r="L953" s="0" t="s">
        <v>967</v>
      </c>
      <c r="N953" s="0" t="n">
        <v>13758</v>
      </c>
    </row>
    <row r="954" customFormat="false" ht="12.8" hidden="false" customHeight="false" outlineLevel="0" collapsed="false">
      <c r="B954" s="0" t="n">
        <v>230460</v>
      </c>
      <c r="C954" s="0" t="n">
        <v>2</v>
      </c>
      <c r="D954" s="0" t="n">
        <v>23</v>
      </c>
      <c r="E954" s="2" t="n">
        <v>-4.04351</v>
      </c>
      <c r="F954" s="2" t="n">
        <v>-39.454</v>
      </c>
      <c r="G954" s="3" t="n">
        <f aca="false">($G$5572/$N$5572)*N954</f>
        <v>7502.37864982741</v>
      </c>
      <c r="H954" s="0" t="n">
        <v>0</v>
      </c>
      <c r="J954" s="0" t="s">
        <v>968</v>
      </c>
      <c r="K954" s="0" t="n">
        <v>0</v>
      </c>
      <c r="L954" s="0" t="s">
        <v>968</v>
      </c>
      <c r="N954" s="0" t="n">
        <v>6956</v>
      </c>
    </row>
    <row r="955" customFormat="false" ht="12.8" hidden="false" customHeight="false" outlineLevel="0" collapsed="false">
      <c r="B955" s="0" t="n">
        <v>230465</v>
      </c>
      <c r="C955" s="0" t="n">
        <v>2</v>
      </c>
      <c r="D955" s="0" t="n">
        <v>23</v>
      </c>
      <c r="E955" s="2" t="n">
        <v>-4.04422</v>
      </c>
      <c r="F955" s="2" t="n">
        <v>-40.749</v>
      </c>
      <c r="G955" s="3" t="n">
        <f aca="false">($G$5572/$N$5572)*N955</f>
        <v>16634.4430586958</v>
      </c>
      <c r="H955" s="0" t="n">
        <v>1</v>
      </c>
      <c r="J955" s="0" t="s">
        <v>969</v>
      </c>
      <c r="K955" s="0" t="n">
        <v>1</v>
      </c>
      <c r="L955" s="0" t="s">
        <v>969</v>
      </c>
      <c r="N955" s="0" t="n">
        <v>15423</v>
      </c>
    </row>
    <row r="956" customFormat="false" ht="12.8" hidden="false" customHeight="false" outlineLevel="0" collapsed="false">
      <c r="B956" s="0" t="n">
        <v>230470</v>
      </c>
      <c r="C956" s="0" t="n">
        <v>2</v>
      </c>
      <c r="D956" s="0" t="n">
        <v>23</v>
      </c>
      <c r="E956" s="2" t="n">
        <v>-3.12788</v>
      </c>
      <c r="F956" s="2" t="n">
        <v>-40.8372</v>
      </c>
      <c r="G956" s="3" t="n">
        <f aca="false">($G$5572/$N$5572)*N956</f>
        <v>59027.8437502019</v>
      </c>
      <c r="H956" s="0" t="n">
        <v>0</v>
      </c>
      <c r="J956" s="0" t="s">
        <v>970</v>
      </c>
      <c r="K956" s="0" t="n">
        <v>0</v>
      </c>
      <c r="L956" s="0" t="s">
        <v>970</v>
      </c>
      <c r="N956" s="0" t="n">
        <v>54729</v>
      </c>
    </row>
    <row r="957" customFormat="false" ht="12.8" hidden="false" customHeight="false" outlineLevel="0" collapsed="false">
      <c r="B957" s="0" t="n">
        <v>230480</v>
      </c>
      <c r="C957" s="0" t="n">
        <v>2</v>
      </c>
      <c r="D957" s="0" t="n">
        <v>23</v>
      </c>
      <c r="E957" s="2" t="n">
        <v>-6.88134</v>
      </c>
      <c r="F957" s="2" t="n">
        <v>-39.2144</v>
      </c>
      <c r="G957" s="3" t="n">
        <f aca="false">($G$5572/$N$5572)*N957</f>
        <v>4820.03021651505</v>
      </c>
      <c r="H957" s="0" t="n">
        <v>0</v>
      </c>
      <c r="J957" s="0" t="s">
        <v>971</v>
      </c>
      <c r="K957" s="0" t="n">
        <v>0</v>
      </c>
      <c r="L957" s="0" t="s">
        <v>971</v>
      </c>
      <c r="N957" s="0" t="n">
        <v>4469</v>
      </c>
    </row>
    <row r="958" customFormat="false" ht="12.8" hidden="false" customHeight="false" outlineLevel="0" collapsed="false">
      <c r="B958" s="0" t="n">
        <v>230490</v>
      </c>
      <c r="C958" s="0" t="n">
        <v>2</v>
      </c>
      <c r="D958" s="0" t="n">
        <v>23</v>
      </c>
      <c r="E958" s="2" t="n">
        <v>-3.91787</v>
      </c>
      <c r="F958" s="2" t="n">
        <v>-40.3852</v>
      </c>
      <c r="G958" s="3" t="n">
        <f aca="false">($G$5572/$N$5572)*N958</f>
        <v>11945.9956764647</v>
      </c>
      <c r="H958" s="0" t="n">
        <v>0</v>
      </c>
      <c r="J958" s="0" t="s">
        <v>972</v>
      </c>
      <c r="K958" s="0" t="n">
        <v>0</v>
      </c>
      <c r="L958" s="0" t="s">
        <v>972</v>
      </c>
      <c r="N958" s="0" t="n">
        <v>11076</v>
      </c>
    </row>
    <row r="959" customFormat="false" ht="12.8" hidden="false" customHeight="false" outlineLevel="0" collapsed="false">
      <c r="B959" s="0" t="n">
        <v>230495</v>
      </c>
      <c r="C959" s="0" t="n">
        <v>2</v>
      </c>
      <c r="D959" s="0" t="n">
        <v>23</v>
      </c>
      <c r="E959" s="2" t="n">
        <v>-4.04057</v>
      </c>
      <c r="F959" s="2" t="n">
        <v>-38.6404</v>
      </c>
      <c r="G959" s="3" t="n">
        <f aca="false">($G$5572/$N$5572)*N959</f>
        <v>28551.3179439665</v>
      </c>
      <c r="H959" s="0" t="n">
        <v>0</v>
      </c>
      <c r="J959" s="0" t="s">
        <v>973</v>
      </c>
      <c r="K959" s="0" t="n">
        <v>0</v>
      </c>
      <c r="L959" s="0" t="s">
        <v>973</v>
      </c>
      <c r="N959" s="0" t="n">
        <v>26472</v>
      </c>
    </row>
    <row r="960" customFormat="false" ht="12.8" hidden="false" customHeight="false" outlineLevel="0" collapsed="false">
      <c r="B960" s="0" t="n">
        <v>230500</v>
      </c>
      <c r="C960" s="0" t="n">
        <v>2</v>
      </c>
      <c r="D960" s="0" t="n">
        <v>23</v>
      </c>
      <c r="E960" s="2" t="n">
        <v>-4.15814</v>
      </c>
      <c r="F960" s="2" t="n">
        <v>-40.7476</v>
      </c>
      <c r="G960" s="3" t="n">
        <f aca="false">($G$5572/$N$5572)*N960</f>
        <v>42832.3696550598</v>
      </c>
      <c r="H960" s="0" t="n">
        <v>0</v>
      </c>
      <c r="J960" s="0" t="s">
        <v>974</v>
      </c>
      <c r="K960" s="0" t="n">
        <v>0</v>
      </c>
      <c r="L960" s="0" t="s">
        <v>974</v>
      </c>
      <c r="N960" s="0" t="n">
        <v>39713</v>
      </c>
    </row>
    <row r="961" customFormat="false" ht="12.8" hidden="false" customHeight="false" outlineLevel="0" collapsed="false">
      <c r="B961" s="0" t="n">
        <v>230510</v>
      </c>
      <c r="C961" s="0" t="n">
        <v>2</v>
      </c>
      <c r="D961" s="0" t="n">
        <v>23</v>
      </c>
      <c r="E961" s="2" t="n">
        <v>-4.26248</v>
      </c>
      <c r="F961" s="2" t="n">
        <v>-38.932</v>
      </c>
      <c r="G961" s="3" t="n">
        <f aca="false">($G$5572/$N$5572)*N961</f>
        <v>3877.37942008763</v>
      </c>
      <c r="H961" s="0" t="n">
        <v>0</v>
      </c>
      <c r="J961" s="0" t="s">
        <v>975</v>
      </c>
      <c r="K961" s="0" t="n">
        <v>0</v>
      </c>
      <c r="L961" s="0" t="s">
        <v>975</v>
      </c>
      <c r="N961" s="0" t="n">
        <v>3595</v>
      </c>
    </row>
    <row r="962" customFormat="false" ht="12.8" hidden="false" customHeight="false" outlineLevel="0" collapsed="false">
      <c r="B962" s="0" t="n">
        <v>230520</v>
      </c>
      <c r="C962" s="0" t="n">
        <v>2</v>
      </c>
      <c r="D962" s="0" t="n">
        <v>23</v>
      </c>
      <c r="E962" s="2" t="n">
        <v>-4.40958</v>
      </c>
      <c r="F962" s="2" t="n">
        <v>-40.4056</v>
      </c>
      <c r="G962" s="3" t="n">
        <f aca="false">($G$5572/$N$5572)*N962</f>
        <v>21950.6052733306</v>
      </c>
      <c r="H962" s="0" t="n">
        <v>0</v>
      </c>
      <c r="J962" s="0" t="s">
        <v>976</v>
      </c>
      <c r="K962" s="0" t="n">
        <v>0</v>
      </c>
      <c r="L962" s="0" t="s">
        <v>976</v>
      </c>
      <c r="N962" s="0" t="n">
        <v>20352</v>
      </c>
    </row>
    <row r="963" customFormat="false" ht="12.8" hidden="false" customHeight="false" outlineLevel="0" collapsed="false">
      <c r="B963" s="0" t="n">
        <v>230523</v>
      </c>
      <c r="C963" s="0" t="n">
        <v>2</v>
      </c>
      <c r="D963" s="0" t="n">
        <v>23</v>
      </c>
      <c r="E963" s="2" t="n">
        <v>-4.1209</v>
      </c>
      <c r="F963" s="2" t="n">
        <v>-38.4707</v>
      </c>
      <c r="G963" s="3" t="n">
        <f aca="false">($G$5572/$N$5572)*N963</f>
        <v>71307.1107036644</v>
      </c>
      <c r="H963" s="0" t="n">
        <v>0</v>
      </c>
      <c r="J963" s="0" t="s">
        <v>977</v>
      </c>
      <c r="K963" s="0" t="n">
        <v>0</v>
      </c>
      <c r="L963" s="0" t="s">
        <v>977</v>
      </c>
      <c r="N963" s="0" t="n">
        <v>66114</v>
      </c>
    </row>
    <row r="964" customFormat="false" ht="12.8" hidden="false" customHeight="false" outlineLevel="0" collapsed="false">
      <c r="B964" s="0" t="n">
        <v>230526</v>
      </c>
      <c r="C964" s="0" t="n">
        <v>2</v>
      </c>
      <c r="D964" s="0" t="n">
        <v>23</v>
      </c>
      <c r="E964" s="2" t="n">
        <v>-4.80376</v>
      </c>
      <c r="F964" s="2" t="n">
        <v>-38.7501</v>
      </c>
      <c r="G964" s="3" t="n">
        <f aca="false">($G$5572/$N$5572)*N964</f>
        <v>14363.0213455652</v>
      </c>
      <c r="H964" s="0" t="n">
        <v>0</v>
      </c>
      <c r="J964" s="0" t="s">
        <v>978</v>
      </c>
      <c r="K964" s="0" t="n">
        <v>0</v>
      </c>
      <c r="L964" s="0" t="s">
        <v>978</v>
      </c>
      <c r="N964" s="0" t="n">
        <v>13317</v>
      </c>
    </row>
    <row r="965" customFormat="false" ht="12.8" hidden="false" customHeight="false" outlineLevel="0" collapsed="false">
      <c r="B965" s="0" t="n">
        <v>230530</v>
      </c>
      <c r="C965" s="0" t="n">
        <v>2</v>
      </c>
      <c r="D965" s="0" t="n">
        <v>23</v>
      </c>
      <c r="E965" s="2" t="n">
        <v>-3.92403</v>
      </c>
      <c r="F965" s="2" t="n">
        <v>-40.8911</v>
      </c>
      <c r="G965" s="3" t="n">
        <f aca="false">($G$5572/$N$5572)*N965</f>
        <v>26958.3028108735</v>
      </c>
      <c r="H965" s="0" t="n">
        <v>0</v>
      </c>
      <c r="J965" s="0" t="s">
        <v>979</v>
      </c>
      <c r="K965" s="0" t="n">
        <v>0</v>
      </c>
      <c r="L965" s="0" t="s">
        <v>979</v>
      </c>
      <c r="N965" s="0" t="n">
        <v>24995</v>
      </c>
    </row>
    <row r="966" customFormat="false" ht="12.8" hidden="false" customHeight="false" outlineLevel="0" collapsed="false">
      <c r="B966" s="0" t="n">
        <v>230533</v>
      </c>
      <c r="C966" s="0" t="n">
        <v>2</v>
      </c>
      <c r="D966" s="0" t="n">
        <v>23</v>
      </c>
      <c r="E966" s="2" t="n">
        <v>-4.96999</v>
      </c>
      <c r="F966" s="2" t="n">
        <v>-38.6362</v>
      </c>
      <c r="G966" s="3" t="n">
        <f aca="false">($G$5572/$N$5572)*N966</f>
        <v>13394.4854014098</v>
      </c>
      <c r="H966" s="0" t="n">
        <v>1</v>
      </c>
      <c r="J966" s="0" t="s">
        <v>980</v>
      </c>
      <c r="K966" s="0" t="n">
        <v>1</v>
      </c>
      <c r="L966" s="0" t="s">
        <v>980</v>
      </c>
      <c r="N966" s="0" t="n">
        <v>12419</v>
      </c>
    </row>
    <row r="967" customFormat="false" ht="12.8" hidden="false" customHeight="false" outlineLevel="0" collapsed="false">
      <c r="B967" s="0" t="n">
        <v>230535</v>
      </c>
      <c r="C967" s="0" t="n">
        <v>2</v>
      </c>
      <c r="D967" s="0" t="n">
        <v>23</v>
      </c>
      <c r="E967" s="2" t="n">
        <v>-4.71206</v>
      </c>
      <c r="F967" s="2" t="n">
        <v>-37.3531</v>
      </c>
      <c r="G967" s="3" t="n">
        <f aca="false">($G$5572/$N$5572)*N967</f>
        <v>21359.5610668749</v>
      </c>
      <c r="H967" s="0" t="n">
        <v>0</v>
      </c>
      <c r="J967" s="0" t="s">
        <v>981</v>
      </c>
      <c r="K967" s="0" t="n">
        <v>0</v>
      </c>
      <c r="L967" s="0" t="s">
        <v>981</v>
      </c>
      <c r="N967" s="0" t="n">
        <v>19804</v>
      </c>
    </row>
    <row r="968" customFormat="false" ht="12.8" hidden="false" customHeight="false" outlineLevel="0" collapsed="false">
      <c r="B968" s="0" t="n">
        <v>230540</v>
      </c>
      <c r="C968" s="0" t="n">
        <v>2</v>
      </c>
      <c r="D968" s="0" t="n">
        <v>23</v>
      </c>
      <c r="E968" s="2" t="n">
        <v>-6.39627</v>
      </c>
      <c r="F968" s="2" t="n">
        <v>-38.8554</v>
      </c>
      <c r="G968" s="3" t="n">
        <f aca="false">($G$5572/$N$5572)*N968</f>
        <v>73311.0525569392</v>
      </c>
      <c r="H968" s="0" t="n">
        <v>0</v>
      </c>
      <c r="J968" s="0" t="s">
        <v>982</v>
      </c>
      <c r="K968" s="0" t="n">
        <v>0</v>
      </c>
      <c r="L968" s="0" t="s">
        <v>982</v>
      </c>
      <c r="N968" s="0" t="n">
        <v>67972</v>
      </c>
    </row>
    <row r="969" customFormat="false" ht="12.8" hidden="false" customHeight="false" outlineLevel="0" collapsed="false">
      <c r="B969" s="0" t="n">
        <v>230550</v>
      </c>
      <c r="C969" s="0" t="n">
        <v>2</v>
      </c>
      <c r="D969" s="0" t="n">
        <v>23</v>
      </c>
      <c r="E969" s="2" t="n">
        <v>-6.36281</v>
      </c>
      <c r="F969" s="2" t="n">
        <v>-39.2892</v>
      </c>
      <c r="G969" s="3" t="n">
        <f aca="false">($G$5572/$N$5572)*N969</f>
        <v>111365.455360542</v>
      </c>
      <c r="H969" s="0" t="n">
        <v>0</v>
      </c>
      <c r="J969" s="0" t="s">
        <v>983</v>
      </c>
      <c r="K969" s="0" t="n">
        <v>0</v>
      </c>
      <c r="L969" s="0" t="s">
        <v>983</v>
      </c>
      <c r="N969" s="0" t="n">
        <v>103255</v>
      </c>
    </row>
    <row r="970" customFormat="false" ht="12.8" hidden="false" customHeight="false" outlineLevel="0" collapsed="false">
      <c r="B970" s="0" t="n">
        <v>230560</v>
      </c>
      <c r="C970" s="0" t="n">
        <v>2</v>
      </c>
      <c r="D970" s="0" t="n">
        <v>23</v>
      </c>
      <c r="E970" s="2" t="n">
        <v>-5.38789</v>
      </c>
      <c r="F970" s="2" t="n">
        <v>-40.3085</v>
      </c>
      <c r="G970" s="3" t="n">
        <f aca="false">($G$5572/$N$5572)*N970</f>
        <v>28223.4394060787</v>
      </c>
      <c r="H970" s="0" t="n">
        <v>1</v>
      </c>
      <c r="J970" s="0" t="s">
        <v>984</v>
      </c>
      <c r="K970" s="0" t="n">
        <v>1</v>
      </c>
      <c r="L970" s="0" t="s">
        <v>984</v>
      </c>
      <c r="N970" s="0" t="n">
        <v>26168</v>
      </c>
    </row>
    <row r="971" customFormat="false" ht="12.8" hidden="false" customHeight="false" outlineLevel="0" collapsed="false">
      <c r="B971" s="0" t="n">
        <v>230565</v>
      </c>
      <c r="C971" s="0" t="n">
        <v>2</v>
      </c>
      <c r="D971" s="0" t="n">
        <v>23</v>
      </c>
      <c r="E971" s="2" t="n">
        <v>-4.89764</v>
      </c>
      <c r="F971" s="2" t="n">
        <v>-40.7537</v>
      </c>
      <c r="G971" s="3" t="n">
        <f aca="false">($G$5572/$N$5572)*N971</f>
        <v>12497.1336135064</v>
      </c>
      <c r="H971" s="0" t="n">
        <v>0</v>
      </c>
      <c r="J971" s="0" t="s">
        <v>985</v>
      </c>
      <c r="K971" s="0" t="n">
        <v>0</v>
      </c>
      <c r="L971" s="0" t="s">
        <v>985</v>
      </c>
      <c r="N971" s="0" t="n">
        <v>11587</v>
      </c>
    </row>
    <row r="972" customFormat="false" ht="12.8" hidden="false" customHeight="false" outlineLevel="0" collapsed="false">
      <c r="B972" s="0" t="n">
        <v>230570</v>
      </c>
      <c r="C972" s="0" t="n">
        <v>2</v>
      </c>
      <c r="D972" s="0" t="n">
        <v>23</v>
      </c>
      <c r="E972" s="2" t="n">
        <v>-6.78265</v>
      </c>
      <c r="F972" s="2" t="n">
        <v>-38.7179</v>
      </c>
      <c r="G972" s="3" t="n">
        <f aca="false">($G$5572/$N$5572)*N972</f>
        <v>13416.0563578498</v>
      </c>
      <c r="H972" s="0" t="n">
        <v>0</v>
      </c>
      <c r="J972" s="0" t="s">
        <v>986</v>
      </c>
      <c r="K972" s="0" t="n">
        <v>0</v>
      </c>
      <c r="L972" s="0" t="s">
        <v>986</v>
      </c>
      <c r="N972" s="0" t="n">
        <v>12439</v>
      </c>
    </row>
    <row r="973" customFormat="false" ht="12.8" hidden="false" customHeight="false" outlineLevel="0" collapsed="false">
      <c r="B973" s="0" t="n">
        <v>230580</v>
      </c>
      <c r="C973" s="0" t="n">
        <v>2</v>
      </c>
      <c r="D973" s="0" t="n">
        <v>23</v>
      </c>
      <c r="E973" s="2" t="n">
        <v>-4.31748</v>
      </c>
      <c r="F973" s="2" t="n">
        <v>-40.7059</v>
      </c>
      <c r="G973" s="3" t="n">
        <f aca="false">($G$5572/$N$5572)*N973</f>
        <v>45162.0329505784</v>
      </c>
      <c r="H973" s="0" t="n">
        <v>0</v>
      </c>
      <c r="J973" s="0" t="s">
        <v>987</v>
      </c>
      <c r="K973" s="0" t="n">
        <v>0</v>
      </c>
      <c r="L973" s="0" t="s">
        <v>987</v>
      </c>
      <c r="N973" s="0" t="n">
        <v>41873</v>
      </c>
    </row>
    <row r="974" customFormat="false" ht="12.8" hidden="false" customHeight="false" outlineLevel="0" collapsed="false">
      <c r="B974" s="0" t="n">
        <v>230590</v>
      </c>
      <c r="C974" s="0" t="n">
        <v>2</v>
      </c>
      <c r="D974" s="0" t="n">
        <v>23</v>
      </c>
      <c r="E974" s="2" t="n">
        <v>-4.53802</v>
      </c>
      <c r="F974" s="2" t="n">
        <v>-40.7118</v>
      </c>
      <c r="G974" s="3" t="n">
        <f aca="false">($G$5572/$N$5572)*N974</f>
        <v>41205.9195394848</v>
      </c>
      <c r="H974" s="0" t="n">
        <v>0</v>
      </c>
      <c r="J974" s="0" t="s">
        <v>389</v>
      </c>
      <c r="K974" s="0" t="n">
        <v>0</v>
      </c>
      <c r="L974" s="0" t="s">
        <v>389</v>
      </c>
      <c r="N974" s="0" t="n">
        <v>38205</v>
      </c>
    </row>
    <row r="975" customFormat="false" ht="12.8" hidden="false" customHeight="false" outlineLevel="0" collapsed="false">
      <c r="B975" s="0" t="n">
        <v>230600</v>
      </c>
      <c r="C975" s="0" t="n">
        <v>2</v>
      </c>
      <c r="D975" s="0" t="n">
        <v>23</v>
      </c>
      <c r="E975" s="2" t="n">
        <v>-5.8124</v>
      </c>
      <c r="F975" s="2" t="n">
        <v>-38.2919</v>
      </c>
      <c r="G975" s="3" t="n">
        <f aca="false">($G$5572/$N$5572)*N975</f>
        <v>15344.4998635846</v>
      </c>
      <c r="H975" s="0" t="n">
        <v>0</v>
      </c>
      <c r="J975" s="0" t="s">
        <v>164</v>
      </c>
      <c r="K975" s="0" t="n">
        <v>0</v>
      </c>
      <c r="L975" s="0" t="s">
        <v>164</v>
      </c>
      <c r="N975" s="0" t="n">
        <v>14227</v>
      </c>
    </row>
    <row r="976" customFormat="false" ht="12.8" hidden="false" customHeight="false" outlineLevel="0" collapsed="false">
      <c r="B976" s="0" t="n">
        <v>230610</v>
      </c>
      <c r="C976" s="0" t="n">
        <v>2</v>
      </c>
      <c r="D976" s="0" t="n">
        <v>23</v>
      </c>
      <c r="E976" s="2" t="n">
        <v>-3.74737</v>
      </c>
      <c r="F976" s="2" t="n">
        <v>-39.7843</v>
      </c>
      <c r="G976" s="3" t="n">
        <f aca="false">($G$5572/$N$5572)*N976</f>
        <v>25888.3833714502</v>
      </c>
      <c r="H976" s="0" t="n">
        <v>0</v>
      </c>
      <c r="J976" s="0" t="s">
        <v>988</v>
      </c>
      <c r="K976" s="0" t="n">
        <v>0</v>
      </c>
      <c r="L976" s="0" t="s">
        <v>988</v>
      </c>
      <c r="N976" s="0" t="n">
        <v>24003</v>
      </c>
    </row>
    <row r="977" customFormat="false" ht="12.8" hidden="false" customHeight="false" outlineLevel="0" collapsed="false">
      <c r="B977" s="0" t="n">
        <v>230620</v>
      </c>
      <c r="C977" s="0" t="n">
        <v>2</v>
      </c>
      <c r="D977" s="0" t="n">
        <v>23</v>
      </c>
      <c r="E977" s="2" t="n">
        <v>-4.67146</v>
      </c>
      <c r="F977" s="2" t="n">
        <v>-37.833</v>
      </c>
      <c r="G977" s="3" t="n">
        <f aca="false">($G$5572/$N$5572)*N977</f>
        <v>8398.65188990886</v>
      </c>
      <c r="H977" s="0" t="n">
        <v>1</v>
      </c>
      <c r="J977" s="0" t="s">
        <v>989</v>
      </c>
      <c r="K977" s="0" t="n">
        <v>1</v>
      </c>
      <c r="L977" s="0" t="s">
        <v>989</v>
      </c>
      <c r="N977" s="0" t="n">
        <v>7787</v>
      </c>
    </row>
    <row r="978" customFormat="false" ht="12.8" hidden="false" customHeight="false" outlineLevel="0" collapsed="false">
      <c r="B978" s="0" t="n">
        <v>230625</v>
      </c>
      <c r="C978" s="0" t="n">
        <v>2</v>
      </c>
      <c r="D978" s="0" t="n">
        <v>23</v>
      </c>
      <c r="E978" s="2" t="n">
        <v>-3.96577</v>
      </c>
      <c r="F978" s="2" t="n">
        <v>-38.5298</v>
      </c>
      <c r="G978" s="3" t="n">
        <f aca="false">($G$5572/$N$5572)*N978</f>
        <v>42622.0528297699</v>
      </c>
      <c r="H978" s="0" t="n">
        <v>0</v>
      </c>
      <c r="J978" s="0" t="s">
        <v>990</v>
      </c>
      <c r="K978" s="0" t="n">
        <v>0</v>
      </c>
      <c r="L978" s="0" t="s">
        <v>990</v>
      </c>
      <c r="N978" s="0" t="n">
        <v>39518</v>
      </c>
    </row>
    <row r="979" customFormat="false" ht="12.8" hidden="false" customHeight="false" outlineLevel="0" collapsed="false">
      <c r="B979" s="0" t="n">
        <v>230630</v>
      </c>
      <c r="C979" s="0" t="n">
        <v>2</v>
      </c>
      <c r="D979" s="0" t="n">
        <v>23</v>
      </c>
      <c r="E979" s="2" t="n">
        <v>-3.68314</v>
      </c>
      <c r="F979" s="2" t="n">
        <v>-39.5855</v>
      </c>
      <c r="G979" s="3" t="n">
        <f aca="false">($G$5572/$N$5572)*N979</f>
        <v>56343.3382212455</v>
      </c>
      <c r="H979" s="0" t="n">
        <v>1</v>
      </c>
      <c r="J979" s="0" t="s">
        <v>991</v>
      </c>
      <c r="K979" s="0" t="n">
        <v>1</v>
      </c>
      <c r="L979" s="0" t="s">
        <v>991</v>
      </c>
      <c r="N979" s="0" t="n">
        <v>52240</v>
      </c>
    </row>
    <row r="980" customFormat="false" ht="12.8" hidden="false" customHeight="false" outlineLevel="0" collapsed="false">
      <c r="B980" s="0" t="n">
        <v>230640</v>
      </c>
      <c r="C980" s="0" t="n">
        <v>2</v>
      </c>
      <c r="D980" s="0" t="n">
        <v>23</v>
      </c>
      <c r="E980" s="2" t="n">
        <v>-3.49933</v>
      </c>
      <c r="F980" s="2" t="n">
        <v>-39.5836</v>
      </c>
      <c r="G980" s="3" t="n">
        <f aca="false">($G$5572/$N$5572)*N980</f>
        <v>138199.725171885</v>
      </c>
      <c r="H980" s="0" t="n">
        <v>0</v>
      </c>
      <c r="J980" s="0" t="s">
        <v>992</v>
      </c>
      <c r="K980" s="0" t="n">
        <v>0</v>
      </c>
      <c r="L980" s="0" t="s">
        <v>992</v>
      </c>
      <c r="N980" s="0" t="n">
        <v>128135</v>
      </c>
    </row>
    <row r="981" customFormat="false" ht="12.8" hidden="false" customHeight="false" outlineLevel="0" collapsed="false">
      <c r="B981" s="0" t="n">
        <v>230650</v>
      </c>
      <c r="C981" s="0" t="n">
        <v>2</v>
      </c>
      <c r="D981" s="0" t="n">
        <v>23</v>
      </c>
      <c r="E981" s="2" t="n">
        <v>-4.55516</v>
      </c>
      <c r="F981" s="2" t="n">
        <v>-38.9281</v>
      </c>
      <c r="G981" s="3" t="n">
        <f aca="false">($G$5572/$N$5572)*N981</f>
        <v>21714.4033003127</v>
      </c>
      <c r="H981" s="0" t="n">
        <v>0</v>
      </c>
      <c r="J981" s="0" t="s">
        <v>993</v>
      </c>
      <c r="K981" s="0" t="n">
        <v>0</v>
      </c>
      <c r="L981" s="0" t="s">
        <v>993</v>
      </c>
      <c r="N981" s="0" t="n">
        <v>20133</v>
      </c>
    </row>
    <row r="982" customFormat="false" ht="12.8" hidden="false" customHeight="false" outlineLevel="0" collapsed="false">
      <c r="B982" s="0" t="n">
        <v>230655</v>
      </c>
      <c r="C982" s="0" t="n">
        <v>2</v>
      </c>
      <c r="D982" s="0" t="n">
        <v>23</v>
      </c>
      <c r="E982" s="2" t="n">
        <v>-2.9248</v>
      </c>
      <c r="F982" s="2" t="n">
        <v>-39.9167</v>
      </c>
      <c r="G982" s="3" t="n">
        <f aca="false">($G$5572/$N$5572)*N982</f>
        <v>44700.4144827627</v>
      </c>
      <c r="H982" s="0" t="n">
        <v>0</v>
      </c>
      <c r="J982" s="0" t="s">
        <v>994</v>
      </c>
      <c r="K982" s="0" t="n">
        <v>0</v>
      </c>
      <c r="L982" s="0" t="s">
        <v>994</v>
      </c>
      <c r="N982" s="0" t="n">
        <v>41445</v>
      </c>
    </row>
    <row r="983" customFormat="false" ht="12.8" hidden="false" customHeight="false" outlineLevel="0" collapsed="false">
      <c r="B983" s="0" t="n">
        <v>230660</v>
      </c>
      <c r="C983" s="0" t="n">
        <v>2</v>
      </c>
      <c r="D983" s="0" t="n">
        <v>23</v>
      </c>
      <c r="E983" s="2" t="n">
        <v>-4.52608</v>
      </c>
      <c r="F983" s="2" t="n">
        <v>-39.6202</v>
      </c>
      <c r="G983" s="3" t="n">
        <f aca="false">($G$5572/$N$5572)*N983</f>
        <v>22418.6950280783</v>
      </c>
      <c r="H983" s="0" t="n">
        <v>1</v>
      </c>
      <c r="J983" s="0" t="s">
        <v>995</v>
      </c>
      <c r="K983" s="0" t="n">
        <v>1</v>
      </c>
      <c r="L983" s="0" t="s">
        <v>995</v>
      </c>
      <c r="N983" s="0" t="n">
        <v>20786</v>
      </c>
    </row>
    <row r="984" customFormat="false" ht="12.8" hidden="false" customHeight="false" outlineLevel="0" collapsed="false">
      <c r="B984" s="0" t="n">
        <v>230670</v>
      </c>
      <c r="C984" s="0" t="n">
        <v>2</v>
      </c>
      <c r="D984" s="0" t="n">
        <v>23</v>
      </c>
      <c r="E984" s="2" t="n">
        <v>-5.6051</v>
      </c>
      <c r="F984" s="2" t="n">
        <v>-38.7639</v>
      </c>
      <c r="G984" s="3" t="n">
        <f aca="false">($G$5572/$N$5572)*N984</f>
        <v>19523.8726738321</v>
      </c>
      <c r="H984" s="0" t="n">
        <v>0</v>
      </c>
      <c r="J984" s="0" t="s">
        <v>996</v>
      </c>
      <c r="K984" s="0" t="n">
        <v>0</v>
      </c>
      <c r="L984" s="0" t="s">
        <v>996</v>
      </c>
      <c r="N984" s="0" t="n">
        <v>18102</v>
      </c>
    </row>
    <row r="985" customFormat="false" ht="12.8" hidden="false" customHeight="false" outlineLevel="0" collapsed="false">
      <c r="B985" s="0" t="n">
        <v>230680</v>
      </c>
      <c r="C985" s="0" t="n">
        <v>2</v>
      </c>
      <c r="D985" s="0" t="n">
        <v>23</v>
      </c>
      <c r="E985" s="2" t="n">
        <v>-5.67765</v>
      </c>
      <c r="F985" s="2" t="n">
        <v>-38.5359</v>
      </c>
      <c r="G985" s="3" t="n">
        <f aca="false">($G$5572/$N$5572)*N985</f>
        <v>12251.2247100905</v>
      </c>
      <c r="H985" s="0" t="n">
        <v>0</v>
      </c>
      <c r="J985" s="0" t="s">
        <v>997</v>
      </c>
      <c r="K985" s="0" t="n">
        <v>0</v>
      </c>
      <c r="L985" s="0" t="s">
        <v>997</v>
      </c>
      <c r="N985" s="0" t="n">
        <v>11359</v>
      </c>
    </row>
    <row r="986" customFormat="false" ht="12.8" hidden="false" customHeight="false" outlineLevel="0" collapsed="false">
      <c r="B986" s="0" t="n">
        <v>230690</v>
      </c>
      <c r="C986" s="0" t="n">
        <v>2</v>
      </c>
      <c r="D986" s="0" t="n">
        <v>23</v>
      </c>
      <c r="E986" s="2" t="n">
        <v>-5.90213</v>
      </c>
      <c r="F986" s="2" t="n">
        <v>-38.6227</v>
      </c>
      <c r="G986" s="3" t="n">
        <f aca="false">($G$5572/$N$5572)*N986</f>
        <v>37456.8873102151</v>
      </c>
      <c r="H986" s="0" t="n">
        <v>0</v>
      </c>
      <c r="J986" s="0" t="s">
        <v>998</v>
      </c>
      <c r="K986" s="0" t="n">
        <v>0</v>
      </c>
      <c r="L986" s="0" t="s">
        <v>998</v>
      </c>
      <c r="N986" s="0" t="n">
        <v>34729</v>
      </c>
    </row>
    <row r="987" customFormat="false" ht="12.8" hidden="false" customHeight="false" outlineLevel="0" collapsed="false">
      <c r="B987" s="0" t="n">
        <v>230700</v>
      </c>
      <c r="C987" s="0" t="n">
        <v>2</v>
      </c>
      <c r="D987" s="0" t="n">
        <v>23</v>
      </c>
      <c r="E987" s="2" t="n">
        <v>-4.83151</v>
      </c>
      <c r="F987" s="2" t="n">
        <v>-37.781</v>
      </c>
      <c r="G987" s="3" t="n">
        <f aca="false">($G$5572/$N$5572)*N987</f>
        <v>36635.0338698516</v>
      </c>
      <c r="H987" s="0" t="n">
        <v>0</v>
      </c>
      <c r="J987" s="0" t="s">
        <v>999</v>
      </c>
      <c r="K987" s="0" t="n">
        <v>0</v>
      </c>
      <c r="L987" s="0" t="s">
        <v>999</v>
      </c>
      <c r="N987" s="0" t="n">
        <v>33967</v>
      </c>
    </row>
    <row r="988" customFormat="false" ht="12.8" hidden="false" customHeight="false" outlineLevel="0" collapsed="false">
      <c r="B988" s="0" t="n">
        <v>230710</v>
      </c>
      <c r="C988" s="0" t="n">
        <v>2</v>
      </c>
      <c r="D988" s="0" t="n">
        <v>23</v>
      </c>
      <c r="E988" s="2" t="n">
        <v>-7.57599</v>
      </c>
      <c r="F988" s="2" t="n">
        <v>-39.2826</v>
      </c>
      <c r="G988" s="3" t="n">
        <f aca="false">($G$5572/$N$5572)*N988</f>
        <v>29427.09877543</v>
      </c>
      <c r="H988" s="0" t="n">
        <v>0</v>
      </c>
      <c r="J988" s="0" t="s">
        <v>1000</v>
      </c>
      <c r="K988" s="0" t="n">
        <v>0</v>
      </c>
      <c r="L988" s="0" t="s">
        <v>1000</v>
      </c>
      <c r="N988" s="0" t="n">
        <v>27284</v>
      </c>
    </row>
    <row r="989" customFormat="false" ht="12.8" hidden="false" customHeight="false" outlineLevel="0" collapsed="false">
      <c r="B989" s="0" t="n">
        <v>230720</v>
      </c>
      <c r="C989" s="0" t="n">
        <v>2</v>
      </c>
      <c r="D989" s="0" t="n">
        <v>23</v>
      </c>
      <c r="E989" s="2" t="n">
        <v>-7.6797</v>
      </c>
      <c r="F989" s="2" t="n">
        <v>-39.0029</v>
      </c>
      <c r="G989" s="3" t="n">
        <f aca="false">($G$5572/$N$5572)*N989</f>
        <v>8522.68488943879</v>
      </c>
      <c r="H989" s="0" t="n">
        <v>0</v>
      </c>
      <c r="J989" s="0" t="s">
        <v>1001</v>
      </c>
      <c r="K989" s="0" t="n">
        <v>0</v>
      </c>
      <c r="L989" s="0" t="s">
        <v>1001</v>
      </c>
      <c r="N989" s="0" t="n">
        <v>7902</v>
      </c>
    </row>
    <row r="990" customFormat="false" ht="12.8" hidden="false" customHeight="false" outlineLevel="0" collapsed="false">
      <c r="B990" s="0" t="n">
        <v>230725</v>
      </c>
      <c r="C990" s="0" t="n">
        <v>2</v>
      </c>
      <c r="D990" s="0" t="n">
        <v>23</v>
      </c>
      <c r="E990" s="2" t="n">
        <v>-2.79331</v>
      </c>
      <c r="F990" s="2" t="n">
        <v>-40.5127</v>
      </c>
      <c r="G990" s="3" t="n">
        <f aca="false">($G$5572/$N$5572)*N990</f>
        <v>21125.5161895011</v>
      </c>
      <c r="H990" s="0" t="n">
        <v>0</v>
      </c>
      <c r="J990" s="0" t="s">
        <v>1002</v>
      </c>
      <c r="K990" s="0" t="n">
        <v>0</v>
      </c>
      <c r="L990" s="0" t="s">
        <v>1002</v>
      </c>
      <c r="N990" s="0" t="n">
        <v>19587</v>
      </c>
    </row>
    <row r="991" customFormat="false" ht="12.8" hidden="false" customHeight="false" outlineLevel="0" collapsed="false">
      <c r="B991" s="0" t="n">
        <v>230730</v>
      </c>
      <c r="C991" s="0" t="n">
        <v>2</v>
      </c>
      <c r="D991" s="0" t="n">
        <v>23</v>
      </c>
      <c r="E991" s="2" t="n">
        <v>-7.19621</v>
      </c>
      <c r="F991" s="2" t="n">
        <v>-39.3076</v>
      </c>
      <c r="G991" s="3" t="n">
        <f aca="false">($G$5572/$N$5572)*N991</f>
        <v>293285.195044993</v>
      </c>
      <c r="H991" s="0" t="n">
        <v>0</v>
      </c>
      <c r="J991" s="0" t="s">
        <v>1003</v>
      </c>
      <c r="K991" s="0" t="n">
        <v>0</v>
      </c>
      <c r="L991" s="0" t="s">
        <v>1003</v>
      </c>
      <c r="N991" s="0" t="n">
        <v>271926</v>
      </c>
    </row>
    <row r="992" customFormat="false" ht="12.8" hidden="false" customHeight="false" outlineLevel="0" collapsed="false">
      <c r="B992" s="0" t="n">
        <v>230740</v>
      </c>
      <c r="C992" s="0" t="n">
        <v>2</v>
      </c>
      <c r="D992" s="0" t="n">
        <v>23</v>
      </c>
      <c r="E992" s="2" t="n">
        <v>-6.51523</v>
      </c>
      <c r="F992" s="2" t="n">
        <v>-39.5187</v>
      </c>
      <c r="G992" s="3" t="n">
        <f aca="false">($G$5572/$N$5572)*N992</f>
        <v>26718.8651943897</v>
      </c>
      <c r="H992" s="0" t="n">
        <v>0</v>
      </c>
      <c r="J992" s="0" t="s">
        <v>1004</v>
      </c>
      <c r="K992" s="0" t="n">
        <v>0</v>
      </c>
      <c r="L992" s="0" t="s">
        <v>1004</v>
      </c>
      <c r="N992" s="0" t="n">
        <v>24773</v>
      </c>
    </row>
    <row r="993" customFormat="false" ht="12.8" hidden="false" customHeight="false" outlineLevel="0" collapsed="false">
      <c r="B993" s="0" t="n">
        <v>230750</v>
      </c>
      <c r="C993" s="0" t="n">
        <v>2</v>
      </c>
      <c r="D993" s="0" t="n">
        <v>23</v>
      </c>
      <c r="E993" s="2" t="n">
        <v>-6.7448</v>
      </c>
      <c r="F993" s="2" t="n">
        <v>-38.9706</v>
      </c>
      <c r="G993" s="3" t="n">
        <f aca="false">($G$5572/$N$5572)*N993</f>
        <v>34064.8544100272</v>
      </c>
      <c r="H993" s="0" t="n">
        <v>0</v>
      </c>
      <c r="J993" s="0" t="s">
        <v>1005</v>
      </c>
      <c r="K993" s="0" t="n">
        <v>0</v>
      </c>
      <c r="L993" s="0" t="s">
        <v>1005</v>
      </c>
      <c r="N993" s="0" t="n">
        <v>31584</v>
      </c>
    </row>
    <row r="994" customFormat="false" ht="12.8" hidden="false" customHeight="false" outlineLevel="0" collapsed="false">
      <c r="B994" s="0" t="n">
        <v>230760</v>
      </c>
      <c r="C994" s="0" t="n">
        <v>2</v>
      </c>
      <c r="D994" s="0" t="n">
        <v>23</v>
      </c>
      <c r="E994" s="2" t="n">
        <v>-5.14392</v>
      </c>
      <c r="F994" s="2" t="n">
        <v>-38.0847</v>
      </c>
      <c r="G994" s="3" t="n">
        <f aca="false">($G$5572/$N$5572)*N994</f>
        <v>63934.1577924769</v>
      </c>
      <c r="H994" s="0" t="n">
        <v>0</v>
      </c>
      <c r="J994" s="0" t="s">
        <v>1006</v>
      </c>
      <c r="K994" s="0" t="n">
        <v>0</v>
      </c>
      <c r="L994" s="0" t="s">
        <v>1006</v>
      </c>
      <c r="N994" s="0" t="n">
        <v>59278</v>
      </c>
    </row>
    <row r="995" customFormat="false" ht="12.8" hidden="false" customHeight="false" outlineLevel="0" collapsed="false">
      <c r="B995" s="0" t="n">
        <v>230763</v>
      </c>
      <c r="C995" s="0" t="n">
        <v>2</v>
      </c>
      <c r="D995" s="0" t="n">
        <v>23</v>
      </c>
      <c r="E995" s="2" t="n">
        <v>-4.84601</v>
      </c>
      <c r="F995" s="2" t="n">
        <v>-39.5725</v>
      </c>
      <c r="G995" s="3" t="n">
        <f aca="false">($G$5572/$N$5572)*N995</f>
        <v>21469.5729447189</v>
      </c>
      <c r="H995" s="0" t="n">
        <v>0</v>
      </c>
      <c r="J995" s="0" t="s">
        <v>1007</v>
      </c>
      <c r="K995" s="0" t="n">
        <v>0</v>
      </c>
      <c r="L995" s="0" t="s">
        <v>1007</v>
      </c>
      <c r="N995" s="0" t="n">
        <v>19906</v>
      </c>
    </row>
    <row r="996" customFormat="false" ht="12.8" hidden="false" customHeight="false" outlineLevel="0" collapsed="false">
      <c r="B996" s="0" t="n">
        <v>230765</v>
      </c>
      <c r="C996" s="0" t="n">
        <v>2</v>
      </c>
      <c r="D996" s="0" t="n">
        <v>23</v>
      </c>
      <c r="E996" s="2" t="n">
        <v>-3.86699</v>
      </c>
      <c r="F996" s="2" t="n">
        <v>-38.6259</v>
      </c>
      <c r="G996" s="3" t="n">
        <f aca="false">($G$5572/$N$5572)*N996</f>
        <v>243889.861893067</v>
      </c>
      <c r="H996" s="0" t="n">
        <v>0</v>
      </c>
      <c r="J996" s="0" t="s">
        <v>1008</v>
      </c>
      <c r="K996" s="0" t="n">
        <v>0</v>
      </c>
      <c r="L996" s="0" t="s">
        <v>1008</v>
      </c>
      <c r="N996" s="0" t="n">
        <v>226128</v>
      </c>
    </row>
    <row r="997" customFormat="false" ht="12.8" hidden="false" customHeight="false" outlineLevel="0" collapsed="false">
      <c r="B997" s="0" t="n">
        <v>230770</v>
      </c>
      <c r="C997" s="0" t="n">
        <v>2</v>
      </c>
      <c r="D997" s="0" t="n">
        <v>23</v>
      </c>
      <c r="E997" s="2" t="n">
        <v>-3.89143</v>
      </c>
      <c r="F997" s="2" t="n">
        <v>-38.6829</v>
      </c>
      <c r="G997" s="3" t="n">
        <f aca="false">($G$5572/$N$5572)*N997</f>
        <v>137081.271080472</v>
      </c>
      <c r="H997" s="0" t="n">
        <v>0</v>
      </c>
      <c r="J997" s="0" t="s">
        <v>1009</v>
      </c>
      <c r="K997" s="0" t="n">
        <v>0</v>
      </c>
      <c r="L997" s="0" t="s">
        <v>1009</v>
      </c>
      <c r="N997" s="0" t="n">
        <v>127098</v>
      </c>
    </row>
    <row r="998" customFormat="false" ht="12.8" hidden="false" customHeight="false" outlineLevel="0" collapsed="false">
      <c r="B998" s="0" t="n">
        <v>230780</v>
      </c>
      <c r="C998" s="0" t="n">
        <v>2</v>
      </c>
      <c r="D998" s="0" t="n">
        <v>23</v>
      </c>
      <c r="E998" s="2" t="n">
        <v>-3.1285</v>
      </c>
      <c r="F998" s="2" t="n">
        <v>-40.1582</v>
      </c>
      <c r="G998" s="3" t="n">
        <f aca="false">($G$5572/$N$5572)*N998</f>
        <v>29257.7667673761</v>
      </c>
      <c r="H998" s="0" t="n">
        <v>0</v>
      </c>
      <c r="J998" s="0" t="s">
        <v>1010</v>
      </c>
      <c r="K998" s="0" t="n">
        <v>0</v>
      </c>
      <c r="L998" s="0" t="s">
        <v>1010</v>
      </c>
      <c r="N998" s="0" t="n">
        <v>27127</v>
      </c>
    </row>
    <row r="999" customFormat="false" ht="12.8" hidden="false" customHeight="false" outlineLevel="0" collapsed="false">
      <c r="B999" s="0" t="n">
        <v>230790</v>
      </c>
      <c r="C999" s="0" t="n">
        <v>2</v>
      </c>
      <c r="D999" s="0" t="n">
        <v>23</v>
      </c>
      <c r="E999" s="2" t="n">
        <v>-3.2252</v>
      </c>
      <c r="F999" s="2" t="n">
        <v>-40.6896</v>
      </c>
      <c r="G999" s="3" t="n">
        <f aca="false">($G$5572/$N$5572)*N999</f>
        <v>12018.2583805386</v>
      </c>
      <c r="H999" s="0" t="n">
        <v>0</v>
      </c>
      <c r="J999" s="0" t="s">
        <v>1011</v>
      </c>
      <c r="K999" s="0" t="n">
        <v>0</v>
      </c>
      <c r="L999" s="0" t="s">
        <v>1011</v>
      </c>
      <c r="N999" s="0" t="n">
        <v>11143</v>
      </c>
    </row>
    <row r="1000" customFormat="false" ht="12.8" hidden="false" customHeight="false" outlineLevel="0" collapsed="false">
      <c r="B1000" s="0" t="n">
        <v>230800</v>
      </c>
      <c r="C1000" s="0" t="n">
        <v>2</v>
      </c>
      <c r="D1000" s="0" t="n">
        <v>23</v>
      </c>
      <c r="E1000" s="2" t="n">
        <v>-3.52364</v>
      </c>
      <c r="F1000" s="2" t="n">
        <v>-40.3423</v>
      </c>
      <c r="G1000" s="3" t="n">
        <f aca="false">($G$5572/$N$5572)*N1000</f>
        <v>41442.1215125027</v>
      </c>
      <c r="H1000" s="0" t="n">
        <v>0</v>
      </c>
      <c r="J1000" s="0" t="s">
        <v>1012</v>
      </c>
      <c r="K1000" s="0" t="n">
        <v>0</v>
      </c>
      <c r="L1000" s="0" t="s">
        <v>1012</v>
      </c>
      <c r="N1000" s="0" t="n">
        <v>38424</v>
      </c>
    </row>
    <row r="1001" customFormat="false" ht="12.8" hidden="false" customHeight="false" outlineLevel="0" collapsed="false">
      <c r="B1001" s="0" t="n">
        <v>230810</v>
      </c>
      <c r="C1001" s="0" t="n">
        <v>2</v>
      </c>
      <c r="D1001" s="0" t="n">
        <v>23</v>
      </c>
      <c r="E1001" s="2" t="n">
        <v>-7.38597</v>
      </c>
      <c r="F1001" s="2" t="n">
        <v>-38.7708</v>
      </c>
      <c r="G1001" s="3" t="n">
        <f aca="false">($G$5572/$N$5572)*N1001</f>
        <v>50534.2796519571</v>
      </c>
      <c r="H1001" s="0" t="n">
        <v>0</v>
      </c>
      <c r="J1001" s="0" t="s">
        <v>1013</v>
      </c>
      <c r="K1001" s="0" t="n">
        <v>0</v>
      </c>
      <c r="L1001" s="0" t="s">
        <v>1013</v>
      </c>
      <c r="N1001" s="0" t="n">
        <v>46854</v>
      </c>
    </row>
    <row r="1002" customFormat="false" ht="12.8" hidden="false" customHeight="false" outlineLevel="0" collapsed="false">
      <c r="B1002" s="0" t="n">
        <v>230820</v>
      </c>
      <c r="C1002" s="0" t="n">
        <v>2</v>
      </c>
      <c r="D1002" s="0" t="n">
        <v>23</v>
      </c>
      <c r="E1002" s="2" t="n">
        <v>-3.53974</v>
      </c>
      <c r="F1002" s="2" t="n">
        <v>-40.4531</v>
      </c>
      <c r="G1002" s="3" t="n">
        <f aca="false">($G$5572/$N$5572)*N1002</f>
        <v>16210.5737646501</v>
      </c>
      <c r="H1002" s="0" t="n">
        <v>0</v>
      </c>
      <c r="J1002" s="0" t="s">
        <v>1014</v>
      </c>
      <c r="K1002" s="0" t="n">
        <v>0</v>
      </c>
      <c r="L1002" s="0" t="s">
        <v>1014</v>
      </c>
      <c r="N1002" s="0" t="n">
        <v>15030</v>
      </c>
    </row>
    <row r="1003" customFormat="false" ht="12.8" hidden="false" customHeight="false" outlineLevel="0" collapsed="false">
      <c r="B1003" s="0" t="n">
        <v>230830</v>
      </c>
      <c r="C1003" s="0" t="n">
        <v>2</v>
      </c>
      <c r="D1003" s="0" t="n">
        <v>23</v>
      </c>
      <c r="E1003" s="2" t="n">
        <v>-7.29749</v>
      </c>
      <c r="F1003" s="2" t="n">
        <v>-38.9378</v>
      </c>
      <c r="G1003" s="3" t="n">
        <f aca="false">($G$5572/$N$5572)*N1003</f>
        <v>30701.9423010332</v>
      </c>
      <c r="H1003" s="0" t="n">
        <v>0</v>
      </c>
      <c r="J1003" s="0" t="s">
        <v>1015</v>
      </c>
      <c r="K1003" s="0" t="n">
        <v>0</v>
      </c>
      <c r="L1003" s="0" t="s">
        <v>1015</v>
      </c>
      <c r="N1003" s="0" t="n">
        <v>28466</v>
      </c>
    </row>
    <row r="1004" customFormat="false" ht="12.8" hidden="false" customHeight="false" outlineLevel="0" collapsed="false">
      <c r="B1004" s="0" t="n">
        <v>230835</v>
      </c>
      <c r="C1004" s="0" t="n">
        <v>2</v>
      </c>
      <c r="D1004" s="0" t="n">
        <v>23</v>
      </c>
      <c r="E1004" s="2" t="n">
        <v>-5.67252</v>
      </c>
      <c r="F1004" s="2" t="n">
        <v>-39.1875</v>
      </c>
      <c r="G1004" s="3" t="n">
        <f aca="false">($G$5572/$N$5572)*N1004</f>
        <v>14281.0517110933</v>
      </c>
      <c r="H1004" s="0" t="n">
        <v>0</v>
      </c>
      <c r="J1004" s="0" t="s">
        <v>1016</v>
      </c>
      <c r="K1004" s="0" t="n">
        <v>0</v>
      </c>
      <c r="L1004" s="0" t="s">
        <v>1016</v>
      </c>
      <c r="N1004" s="0" t="n">
        <v>13241</v>
      </c>
    </row>
    <row r="1005" customFormat="false" ht="12.8" hidden="false" customHeight="false" outlineLevel="0" collapsed="false">
      <c r="B1005" s="0" t="n">
        <v>230837</v>
      </c>
      <c r="C1005" s="0" t="n">
        <v>2</v>
      </c>
      <c r="D1005" s="0" t="n">
        <v>23</v>
      </c>
      <c r="E1005" s="2" t="n">
        <v>-3.56867</v>
      </c>
      <c r="F1005" s="2" t="n">
        <v>-39.9663</v>
      </c>
      <c r="G1005" s="3" t="n">
        <f aca="false">($G$5572/$N$5572)*N1005</f>
        <v>14742.670178909</v>
      </c>
      <c r="H1005" s="0" t="n">
        <v>0</v>
      </c>
      <c r="J1005" s="0" t="s">
        <v>1017</v>
      </c>
      <c r="K1005" s="0" t="n">
        <v>0</v>
      </c>
      <c r="L1005" s="0" t="s">
        <v>1017</v>
      </c>
      <c r="N1005" s="0" t="n">
        <v>13669</v>
      </c>
    </row>
    <row r="1006" customFormat="false" ht="12.8" hidden="false" customHeight="false" outlineLevel="0" collapsed="false">
      <c r="B1006" s="0" t="n">
        <v>230840</v>
      </c>
      <c r="C1006" s="0" t="n">
        <v>2</v>
      </c>
      <c r="D1006" s="0" t="n">
        <v>23</v>
      </c>
      <c r="E1006" s="2" t="n">
        <v>-7.23522</v>
      </c>
      <c r="F1006" s="2" t="n">
        <v>-39.143</v>
      </c>
      <c r="G1006" s="3" t="n">
        <f aca="false">($G$5572/$N$5572)*N1006</f>
        <v>38463.1724281405</v>
      </c>
      <c r="H1006" s="0" t="n">
        <v>0</v>
      </c>
      <c r="J1006" s="0" t="s">
        <v>1018</v>
      </c>
      <c r="K1006" s="0" t="n">
        <v>0</v>
      </c>
      <c r="L1006" s="0" t="s">
        <v>1018</v>
      </c>
      <c r="N1006" s="0" t="n">
        <v>35662</v>
      </c>
    </row>
    <row r="1007" customFormat="false" ht="12.8" hidden="false" customHeight="false" outlineLevel="0" collapsed="false">
      <c r="B1007" s="0" t="n">
        <v>230850</v>
      </c>
      <c r="C1007" s="0" t="n">
        <v>2</v>
      </c>
      <c r="D1007" s="0" t="n">
        <v>23</v>
      </c>
      <c r="E1007" s="2" t="n">
        <v>-5.73844</v>
      </c>
      <c r="F1007" s="2" t="n">
        <v>-39.63</v>
      </c>
      <c r="G1007" s="3" t="n">
        <f aca="false">($G$5572/$N$5572)*N1007</f>
        <v>47520.8170372909</v>
      </c>
      <c r="H1007" s="0" t="n">
        <v>0</v>
      </c>
      <c r="J1007" s="0" t="s">
        <v>1019</v>
      </c>
      <c r="K1007" s="0" t="n">
        <v>0</v>
      </c>
      <c r="L1007" s="0" t="s">
        <v>1019</v>
      </c>
      <c r="N1007" s="0" t="n">
        <v>44060</v>
      </c>
    </row>
    <row r="1008" customFormat="false" ht="12.8" hidden="false" customHeight="false" outlineLevel="0" collapsed="false">
      <c r="B1008" s="0" t="n">
        <v>230860</v>
      </c>
      <c r="C1008" s="0" t="n">
        <v>2</v>
      </c>
      <c r="D1008" s="0" t="n">
        <v>23</v>
      </c>
      <c r="E1008" s="2" t="n">
        <v>-4.79102</v>
      </c>
      <c r="F1008" s="2" t="n">
        <v>-40.0646</v>
      </c>
      <c r="G1008" s="3" t="n">
        <f aca="false">($G$5572/$N$5572)*N1008</f>
        <v>18515.4304602627</v>
      </c>
      <c r="H1008" s="0" t="n">
        <v>0</v>
      </c>
      <c r="J1008" s="0" t="s">
        <v>1020</v>
      </c>
      <c r="K1008" s="0" t="n">
        <v>0</v>
      </c>
      <c r="L1008" s="0" t="s">
        <v>1020</v>
      </c>
      <c r="N1008" s="0" t="n">
        <v>17167</v>
      </c>
    </row>
    <row r="1009" customFormat="false" ht="12.8" hidden="false" customHeight="false" outlineLevel="0" collapsed="false">
      <c r="B1009" s="0" t="n">
        <v>230870</v>
      </c>
      <c r="C1009" s="0" t="n">
        <v>2</v>
      </c>
      <c r="D1009" s="0" t="n">
        <v>23</v>
      </c>
      <c r="E1009" s="2" t="n">
        <v>-5.09736</v>
      </c>
      <c r="F1009" s="2" t="n">
        <v>-38.3702</v>
      </c>
      <c r="G1009" s="3" t="n">
        <f aca="false">($G$5572/$N$5572)*N1009</f>
        <v>66944.3847636771</v>
      </c>
      <c r="H1009" s="0" t="n">
        <v>0</v>
      </c>
      <c r="J1009" s="0" t="s">
        <v>1021</v>
      </c>
      <c r="K1009" s="0" t="n">
        <v>0</v>
      </c>
      <c r="L1009" s="0" t="s">
        <v>1021</v>
      </c>
      <c r="N1009" s="0" t="n">
        <v>62069</v>
      </c>
    </row>
    <row r="1010" customFormat="false" ht="12.8" hidden="false" customHeight="false" outlineLevel="0" collapsed="false">
      <c r="B1010" s="0" t="n">
        <v>230880</v>
      </c>
      <c r="C1010" s="0" t="n">
        <v>2</v>
      </c>
      <c r="D1010" s="0" t="n">
        <v>23</v>
      </c>
      <c r="E1010" s="2" t="n">
        <v>-3.46311</v>
      </c>
      <c r="F1010" s="2" t="n">
        <v>-40.6776</v>
      </c>
      <c r="G1010" s="3" t="n">
        <f aca="false">($G$5572/$N$5572)*N1010</f>
        <v>9371.50202535227</v>
      </c>
      <c r="H1010" s="0" t="n">
        <v>1</v>
      </c>
      <c r="J1010" s="0" t="s">
        <v>1022</v>
      </c>
      <c r="K1010" s="0" t="n">
        <v>1</v>
      </c>
      <c r="L1010" s="0" t="s">
        <v>1022</v>
      </c>
      <c r="N1010" s="0" t="n">
        <v>8689</v>
      </c>
    </row>
    <row r="1011" customFormat="false" ht="12.8" hidden="false" customHeight="false" outlineLevel="0" collapsed="false">
      <c r="B1011" s="0" t="n">
        <v>230890</v>
      </c>
      <c r="C1011" s="0" t="n">
        <v>2</v>
      </c>
      <c r="D1011" s="0" t="n">
        <v>23</v>
      </c>
      <c r="E1011" s="2" t="n">
        <v>-3.23426</v>
      </c>
      <c r="F1011" s="2" t="n">
        <v>-40.1233</v>
      </c>
      <c r="G1011" s="3" t="n">
        <f aca="false">($G$5572/$N$5572)*N1011</f>
        <v>24109.8580129733</v>
      </c>
      <c r="H1011" s="0" t="n">
        <v>0</v>
      </c>
      <c r="J1011" s="0" t="s">
        <v>1023</v>
      </c>
      <c r="K1011" s="0" t="n">
        <v>0</v>
      </c>
      <c r="L1011" s="0" t="s">
        <v>1023</v>
      </c>
      <c r="N1011" s="0" t="n">
        <v>22354</v>
      </c>
    </row>
    <row r="1012" customFormat="false" ht="12.8" hidden="false" customHeight="false" outlineLevel="0" collapsed="false">
      <c r="B1012" s="0" t="n">
        <v>230900</v>
      </c>
      <c r="C1012" s="0" t="n">
        <v>2</v>
      </c>
      <c r="D1012" s="0" t="n">
        <v>23</v>
      </c>
      <c r="E1012" s="2" t="n">
        <v>-3.90271</v>
      </c>
      <c r="F1012" s="2" t="n">
        <v>-40.7452</v>
      </c>
      <c r="G1012" s="3" t="n">
        <f aca="false">($G$5572/$N$5572)*N1012</f>
        <v>15622.7652016604</v>
      </c>
      <c r="H1012" s="0" t="n">
        <v>0</v>
      </c>
      <c r="J1012" s="0" t="s">
        <v>1024</v>
      </c>
      <c r="K1012" s="0" t="n">
        <v>0</v>
      </c>
      <c r="L1012" s="0" t="s">
        <v>1024</v>
      </c>
      <c r="N1012" s="0" t="n">
        <v>14485</v>
      </c>
    </row>
    <row r="1013" customFormat="false" ht="12.8" hidden="false" customHeight="false" outlineLevel="0" collapsed="false">
      <c r="B1013" s="0" t="n">
        <v>230910</v>
      </c>
      <c r="C1013" s="0" t="n">
        <v>2</v>
      </c>
      <c r="D1013" s="0" t="n">
        <v>23</v>
      </c>
      <c r="E1013" s="2" t="n">
        <v>-4.30294</v>
      </c>
      <c r="F1013" s="2" t="n">
        <v>-38.9951</v>
      </c>
      <c r="G1013" s="3" t="n">
        <f aca="false">($G$5572/$N$5572)*N1013</f>
        <v>13904.6385212155</v>
      </c>
      <c r="H1013" s="0" t="n">
        <v>0</v>
      </c>
      <c r="J1013" s="0" t="s">
        <v>1025</v>
      </c>
      <c r="K1013" s="0" t="n">
        <v>0</v>
      </c>
      <c r="L1013" s="0" t="s">
        <v>1025</v>
      </c>
      <c r="N1013" s="0" t="n">
        <v>12892</v>
      </c>
    </row>
    <row r="1014" customFormat="false" ht="12.8" hidden="false" customHeight="false" outlineLevel="0" collapsed="false">
      <c r="B1014" s="0" t="n">
        <v>230920</v>
      </c>
      <c r="C1014" s="0" t="n">
        <v>2</v>
      </c>
      <c r="D1014" s="0" t="n">
        <v>23</v>
      </c>
      <c r="E1014" s="2" t="n">
        <v>-7.08415</v>
      </c>
      <c r="F1014" s="2" t="n">
        <v>-39.6713</v>
      </c>
      <c r="G1014" s="3" t="n">
        <f aca="false">($G$5572/$N$5572)*N1014</f>
        <v>16739.0621974298</v>
      </c>
      <c r="H1014" s="0" t="n">
        <v>1</v>
      </c>
      <c r="J1014" s="0" t="s">
        <v>413</v>
      </c>
      <c r="K1014" s="0" t="n">
        <v>1</v>
      </c>
      <c r="L1014" s="0" t="s">
        <v>413</v>
      </c>
      <c r="N1014" s="0" t="n">
        <v>15520</v>
      </c>
    </row>
    <row r="1015" customFormat="false" ht="12.8" hidden="false" customHeight="false" outlineLevel="0" collapsed="false">
      <c r="B1015" s="0" t="n">
        <v>230930</v>
      </c>
      <c r="C1015" s="0" t="n">
        <v>2</v>
      </c>
      <c r="D1015" s="0" t="n">
        <v>23</v>
      </c>
      <c r="E1015" s="2" t="n">
        <v>-4.70581</v>
      </c>
      <c r="F1015" s="2" t="n">
        <v>-40.5621</v>
      </c>
      <c r="G1015" s="3" t="n">
        <f aca="false">($G$5572/$N$5572)*N1015</f>
        <v>34796.1098333427</v>
      </c>
      <c r="H1015" s="0" t="n">
        <v>0</v>
      </c>
      <c r="J1015" s="0" t="s">
        <v>1026</v>
      </c>
      <c r="K1015" s="0" t="n">
        <v>0</v>
      </c>
      <c r="L1015" s="0" t="s">
        <v>1026</v>
      </c>
      <c r="N1015" s="0" t="n">
        <v>32262</v>
      </c>
    </row>
    <row r="1016" customFormat="false" ht="12.8" hidden="false" customHeight="false" outlineLevel="0" collapsed="false">
      <c r="B1016" s="0" t="n">
        <v>230940</v>
      </c>
      <c r="C1016" s="0" t="n">
        <v>2</v>
      </c>
      <c r="D1016" s="0" t="n">
        <v>23</v>
      </c>
      <c r="E1016" s="2" t="n">
        <v>-5.52552</v>
      </c>
      <c r="F1016" s="2" t="n">
        <v>-40.7713</v>
      </c>
      <c r="G1016" s="3" t="n">
        <f aca="false">($G$5572/$N$5572)*N1016</f>
        <v>30800.0901528352</v>
      </c>
      <c r="H1016" s="0" t="n">
        <v>0</v>
      </c>
      <c r="J1016" s="0" t="s">
        <v>1027</v>
      </c>
      <c r="K1016" s="0" t="n">
        <v>0</v>
      </c>
      <c r="L1016" s="0" t="s">
        <v>1027</v>
      </c>
      <c r="N1016" s="0" t="n">
        <v>28557</v>
      </c>
    </row>
    <row r="1017" customFormat="false" ht="12.8" hidden="false" customHeight="false" outlineLevel="0" collapsed="false">
      <c r="B1017" s="0" t="n">
        <v>230945</v>
      </c>
      <c r="C1017" s="0" t="n">
        <v>2</v>
      </c>
      <c r="D1017" s="0" t="n">
        <v>23</v>
      </c>
      <c r="E1017" s="2" t="n">
        <v>-4.48523</v>
      </c>
      <c r="F1017" s="2" t="n">
        <v>-38.5933</v>
      </c>
      <c r="G1017" s="3" t="n">
        <f aca="false">($G$5572/$N$5572)*N1017</f>
        <v>27564.4466868371</v>
      </c>
      <c r="H1017" s="0" t="n">
        <v>0</v>
      </c>
      <c r="J1017" s="0" t="s">
        <v>1028</v>
      </c>
      <c r="K1017" s="0" t="n">
        <v>0</v>
      </c>
      <c r="L1017" s="0" t="s">
        <v>1028</v>
      </c>
      <c r="N1017" s="0" t="n">
        <v>25557</v>
      </c>
    </row>
    <row r="1018" customFormat="false" ht="12.8" hidden="false" customHeight="false" outlineLevel="0" collapsed="false">
      <c r="B1018" s="0" t="n">
        <v>230950</v>
      </c>
      <c r="C1018" s="0" t="n">
        <v>2</v>
      </c>
      <c r="D1018" s="0" t="n">
        <v>23</v>
      </c>
      <c r="E1018" s="2" t="n">
        <v>-6.25182</v>
      </c>
      <c r="F1018" s="2" t="n">
        <v>-38.9053</v>
      </c>
      <c r="G1018" s="3" t="n">
        <f aca="false">($G$5572/$N$5572)*N1018</f>
        <v>23157.5002861478</v>
      </c>
      <c r="H1018" s="0" t="n">
        <v>0</v>
      </c>
      <c r="J1018" s="0" t="s">
        <v>1029</v>
      </c>
      <c r="K1018" s="0" t="n">
        <v>0</v>
      </c>
      <c r="L1018" s="0" t="s">
        <v>1029</v>
      </c>
      <c r="N1018" s="0" t="n">
        <v>21471</v>
      </c>
    </row>
    <row r="1019" customFormat="false" ht="12.8" hidden="false" customHeight="false" outlineLevel="0" collapsed="false">
      <c r="B1019" s="0" t="n">
        <v>230960</v>
      </c>
      <c r="C1019" s="0" t="n">
        <v>2</v>
      </c>
      <c r="D1019" s="0" t="n">
        <v>23</v>
      </c>
      <c r="E1019" s="2" t="n">
        <v>-4.17107</v>
      </c>
      <c r="F1019" s="2" t="n">
        <v>-38.465</v>
      </c>
      <c r="G1019" s="3" t="n">
        <f aca="false">($G$5572/$N$5572)*N1019</f>
        <v>76785.055091599</v>
      </c>
      <c r="H1019" s="0" t="n">
        <v>0</v>
      </c>
      <c r="J1019" s="0" t="s">
        <v>1030</v>
      </c>
      <c r="K1019" s="0" t="n">
        <v>0</v>
      </c>
      <c r="L1019" s="0" t="s">
        <v>1030</v>
      </c>
      <c r="N1019" s="0" t="n">
        <v>71193</v>
      </c>
    </row>
    <row r="1020" customFormat="false" ht="12.8" hidden="false" customHeight="false" outlineLevel="0" collapsed="false">
      <c r="B1020" s="0" t="n">
        <v>230970</v>
      </c>
      <c r="C1020" s="0" t="n">
        <v>2</v>
      </c>
      <c r="D1020" s="0" t="n">
        <v>23</v>
      </c>
      <c r="E1020" s="2" t="n">
        <v>-3.9784</v>
      </c>
      <c r="F1020" s="2" t="n">
        <v>-38.6183</v>
      </c>
      <c r="G1020" s="3" t="n">
        <f aca="false">($G$5572/$N$5572)*N1020</f>
        <v>89688.8012339992</v>
      </c>
      <c r="H1020" s="0" t="n">
        <v>0</v>
      </c>
      <c r="J1020" s="0" t="s">
        <v>1031</v>
      </c>
      <c r="K1020" s="0" t="n">
        <v>0</v>
      </c>
      <c r="L1020" s="0" t="s">
        <v>1031</v>
      </c>
      <c r="N1020" s="0" t="n">
        <v>83157</v>
      </c>
    </row>
    <row r="1021" customFormat="false" ht="12.8" hidden="false" customHeight="false" outlineLevel="0" collapsed="false">
      <c r="B1021" s="0" t="n">
        <v>230980</v>
      </c>
      <c r="C1021" s="0" t="n">
        <v>2</v>
      </c>
      <c r="D1021" s="0" t="n">
        <v>23</v>
      </c>
      <c r="E1021" s="2" t="n">
        <v>-4.22492</v>
      </c>
      <c r="F1021" s="2" t="n">
        <v>-38.922</v>
      </c>
      <c r="G1021" s="3" t="n">
        <f aca="false">($G$5572/$N$5572)*N1021</f>
        <v>12992.1870638041</v>
      </c>
      <c r="H1021" s="0" t="n">
        <v>0</v>
      </c>
      <c r="J1021" s="0" t="s">
        <v>1032</v>
      </c>
      <c r="K1021" s="0" t="n">
        <v>0</v>
      </c>
      <c r="L1021" s="0" t="s">
        <v>1032</v>
      </c>
      <c r="N1021" s="0" t="n">
        <v>12046</v>
      </c>
    </row>
    <row r="1022" customFormat="false" ht="12.8" hidden="false" customHeight="false" outlineLevel="0" collapsed="false">
      <c r="B1022" s="0" t="n">
        <v>230990</v>
      </c>
      <c r="C1022" s="0" t="n">
        <v>2</v>
      </c>
      <c r="D1022" s="0" t="n">
        <v>23</v>
      </c>
      <c r="E1022" s="2" t="n">
        <v>-3.98327</v>
      </c>
      <c r="F1022" s="2" t="n">
        <v>-40.6989</v>
      </c>
      <c r="G1022" s="3" t="n">
        <f aca="false">($G$5572/$N$5572)*N1022</f>
        <v>6736.60969620788</v>
      </c>
      <c r="H1022" s="0" t="n">
        <v>1</v>
      </c>
      <c r="J1022" s="0" t="s">
        <v>1033</v>
      </c>
      <c r="K1022" s="0" t="n">
        <v>1</v>
      </c>
      <c r="L1022" s="0" t="s">
        <v>1033</v>
      </c>
      <c r="N1022" s="0" t="n">
        <v>6246</v>
      </c>
    </row>
    <row r="1023" customFormat="false" ht="12.8" hidden="false" customHeight="false" outlineLevel="0" collapsed="false">
      <c r="B1023" s="0" t="n">
        <v>231000</v>
      </c>
      <c r="C1023" s="0" t="n">
        <v>2</v>
      </c>
      <c r="D1023" s="0" t="n">
        <v>23</v>
      </c>
      <c r="E1023" s="2" t="n">
        <v>-4.73672</v>
      </c>
      <c r="F1023" s="2" t="n">
        <v>-37.9655</v>
      </c>
      <c r="G1023" s="3" t="n">
        <f aca="false">($G$5572/$N$5572)*N1023</f>
        <v>10082.2650400498</v>
      </c>
      <c r="H1023" s="0" t="n">
        <v>0</v>
      </c>
      <c r="J1023" s="0" t="s">
        <v>1034</v>
      </c>
      <c r="K1023" s="0" t="n">
        <v>0</v>
      </c>
      <c r="L1023" s="0" t="s">
        <v>1034</v>
      </c>
      <c r="N1023" s="0" t="n">
        <v>9348</v>
      </c>
    </row>
    <row r="1024" customFormat="false" ht="12.8" hidden="false" customHeight="false" outlineLevel="0" collapsed="false">
      <c r="B1024" s="0" t="n">
        <v>231010</v>
      </c>
      <c r="C1024" s="0" t="n">
        <v>2</v>
      </c>
      <c r="D1024" s="0" t="n">
        <v>23</v>
      </c>
      <c r="E1024" s="2" t="n">
        <v>-4.13831</v>
      </c>
      <c r="F1024" s="2" t="n">
        <v>-38.8446</v>
      </c>
      <c r="G1024" s="3" t="n">
        <f aca="false">($G$5572/$N$5572)*N1024</f>
        <v>14251.9309198993</v>
      </c>
      <c r="H1024" s="0" t="n">
        <v>1</v>
      </c>
      <c r="J1024" s="0" t="s">
        <v>1035</v>
      </c>
      <c r="K1024" s="0" t="n">
        <v>1</v>
      </c>
      <c r="L1024" s="0" t="s">
        <v>1035</v>
      </c>
      <c r="N1024" s="0" t="n">
        <v>13214</v>
      </c>
    </row>
    <row r="1025" customFormat="false" ht="12.8" hidden="false" customHeight="false" outlineLevel="0" collapsed="false">
      <c r="B1025" s="0" t="n">
        <v>231020</v>
      </c>
      <c r="C1025" s="0" t="n">
        <v>2</v>
      </c>
      <c r="D1025" s="0" t="n">
        <v>23</v>
      </c>
      <c r="E1025" s="2" t="n">
        <v>-3.41436</v>
      </c>
      <c r="F1025" s="2" t="n">
        <v>-39.03</v>
      </c>
      <c r="G1025" s="3" t="n">
        <f aca="false">($G$5572/$N$5572)*N1025</f>
        <v>36775.2450867115</v>
      </c>
      <c r="H1025" s="0" t="n">
        <v>0</v>
      </c>
      <c r="J1025" s="0" t="s">
        <v>1036</v>
      </c>
      <c r="K1025" s="0" t="n">
        <v>0</v>
      </c>
      <c r="L1025" s="0" t="s">
        <v>1036</v>
      </c>
      <c r="N1025" s="0" t="n">
        <v>34097</v>
      </c>
    </row>
    <row r="1026" customFormat="false" ht="12.8" hidden="false" customHeight="false" outlineLevel="0" collapsed="false">
      <c r="B1026" s="0" t="n">
        <v>231025</v>
      </c>
      <c r="C1026" s="0" t="n">
        <v>2</v>
      </c>
      <c r="D1026" s="0" t="n">
        <v>23</v>
      </c>
      <c r="E1026" s="2" t="n">
        <v>-3.43799</v>
      </c>
      <c r="F1026" s="2" t="n">
        <v>-39.1479</v>
      </c>
      <c r="G1026" s="3" t="n">
        <f aca="false">($G$5572/$N$5572)*N1026</f>
        <v>35268.5137793784</v>
      </c>
      <c r="H1026" s="0" t="n">
        <v>0</v>
      </c>
      <c r="J1026" s="0" t="s">
        <v>1037</v>
      </c>
      <c r="K1026" s="0" t="n">
        <v>0</v>
      </c>
      <c r="L1026" s="0" t="s">
        <v>1037</v>
      </c>
      <c r="N1026" s="0" t="n">
        <v>32700</v>
      </c>
    </row>
    <row r="1027" customFormat="false" ht="12.8" hidden="false" customHeight="false" outlineLevel="0" collapsed="false">
      <c r="B1027" s="0" t="n">
        <v>231030</v>
      </c>
      <c r="C1027" s="0" t="n">
        <v>2</v>
      </c>
      <c r="D1027" s="0" t="n">
        <v>23</v>
      </c>
      <c r="E1027" s="2" t="n">
        <v>-6.20768</v>
      </c>
      <c r="F1027" s="2" t="n">
        <v>-40.6905</v>
      </c>
      <c r="G1027" s="3" t="n">
        <f aca="false">($G$5572/$N$5572)*N1027</f>
        <v>33864.2445151353</v>
      </c>
      <c r="H1027" s="0" t="n">
        <v>0</v>
      </c>
      <c r="J1027" s="0" t="s">
        <v>1038</v>
      </c>
      <c r="K1027" s="0" t="n">
        <v>0</v>
      </c>
      <c r="L1027" s="0" t="s">
        <v>1038</v>
      </c>
      <c r="N1027" s="0" t="n">
        <v>31398</v>
      </c>
    </row>
    <row r="1028" customFormat="false" ht="12.8" hidden="false" customHeight="false" outlineLevel="0" collapsed="false">
      <c r="B1028" s="0" t="n">
        <v>231040</v>
      </c>
      <c r="C1028" s="0" t="n">
        <v>2</v>
      </c>
      <c r="D1028" s="0" t="n">
        <v>23</v>
      </c>
      <c r="E1028" s="2" t="n">
        <v>-4.08815</v>
      </c>
      <c r="F1028" s="2" t="n">
        <v>-39.2417</v>
      </c>
      <c r="G1028" s="3" t="n">
        <f aca="false">($G$5572/$N$5572)*N1028</f>
        <v>12580.1817958003</v>
      </c>
      <c r="H1028" s="0" t="n">
        <v>0</v>
      </c>
      <c r="J1028" s="0" t="s">
        <v>1039</v>
      </c>
      <c r="K1028" s="0" t="n">
        <v>0</v>
      </c>
      <c r="L1028" s="0" t="s">
        <v>1039</v>
      </c>
      <c r="N1028" s="0" t="n">
        <v>11664</v>
      </c>
    </row>
    <row r="1029" customFormat="false" ht="12.8" hidden="false" customHeight="false" outlineLevel="0" collapsed="false">
      <c r="B1029" s="0" t="n">
        <v>231050</v>
      </c>
      <c r="C1029" s="0" t="n">
        <v>2</v>
      </c>
      <c r="D1029" s="0" t="n">
        <v>23</v>
      </c>
      <c r="E1029" s="2" t="n">
        <v>-5.45341</v>
      </c>
      <c r="F1029" s="2" t="n">
        <v>-39.7078</v>
      </c>
      <c r="G1029" s="3" t="n">
        <f aca="false">($G$5572/$N$5572)*N1029</f>
        <v>46550.1239974915</v>
      </c>
      <c r="H1029" s="0" t="n">
        <v>0</v>
      </c>
      <c r="J1029" s="0" t="s">
        <v>1040</v>
      </c>
      <c r="K1029" s="0" t="n">
        <v>0</v>
      </c>
      <c r="L1029" s="0" t="s">
        <v>1040</v>
      </c>
      <c r="N1029" s="0" t="n">
        <v>43160</v>
      </c>
    </row>
    <row r="1030" customFormat="false" ht="12.8" hidden="false" customHeight="false" outlineLevel="0" collapsed="false">
      <c r="B1030" s="0" t="n">
        <v>231060</v>
      </c>
      <c r="C1030" s="0" t="n">
        <v>2</v>
      </c>
      <c r="D1030" s="0" t="n">
        <v>23</v>
      </c>
      <c r="E1030" s="2" t="n">
        <v>-7.82163</v>
      </c>
      <c r="F1030" s="2" t="n">
        <v>-39.0707</v>
      </c>
      <c r="G1030" s="3" t="n">
        <f aca="false">($G$5572/$N$5572)*N1030</f>
        <v>9717.71587621406</v>
      </c>
      <c r="H1030" s="0" t="n">
        <v>0</v>
      </c>
      <c r="J1030" s="0" t="s">
        <v>1041</v>
      </c>
      <c r="K1030" s="0" t="n">
        <v>0</v>
      </c>
      <c r="L1030" s="0" t="s">
        <v>1041</v>
      </c>
      <c r="N1030" s="0" t="n">
        <v>9010</v>
      </c>
    </row>
    <row r="1031" customFormat="false" ht="12.8" hidden="false" customHeight="false" outlineLevel="0" collapsed="false">
      <c r="B1031" s="0" t="n">
        <v>231070</v>
      </c>
      <c r="C1031" s="0" t="n">
        <v>2</v>
      </c>
      <c r="D1031" s="0" t="n">
        <v>23</v>
      </c>
      <c r="E1031" s="2" t="n">
        <v>-3.79274</v>
      </c>
      <c r="F1031" s="2" t="n">
        <v>-39.2692</v>
      </c>
      <c r="G1031" s="3" t="n">
        <f aca="false">($G$5572/$N$5572)*N1031</f>
        <v>40257.8760039474</v>
      </c>
      <c r="H1031" s="0" t="n">
        <v>0</v>
      </c>
      <c r="J1031" s="0" t="s">
        <v>1042</v>
      </c>
      <c r="K1031" s="0" t="n">
        <v>0</v>
      </c>
      <c r="L1031" s="0" t="s">
        <v>1042</v>
      </c>
      <c r="N1031" s="0" t="n">
        <v>37326</v>
      </c>
    </row>
    <row r="1032" customFormat="false" ht="12.8" hidden="false" customHeight="false" outlineLevel="0" collapsed="false">
      <c r="B1032" s="0" t="n">
        <v>231080</v>
      </c>
      <c r="C1032" s="0" t="n">
        <v>2</v>
      </c>
      <c r="D1032" s="0" t="n">
        <v>23</v>
      </c>
      <c r="E1032" s="2" t="n">
        <v>-6.03576</v>
      </c>
      <c r="F1032" s="2" t="n">
        <v>-38.4624</v>
      </c>
      <c r="G1032" s="3" t="n">
        <f aca="false">($G$5572/$N$5572)*N1032</f>
        <v>17559.8370899713</v>
      </c>
      <c r="H1032" s="0" t="n">
        <v>0</v>
      </c>
      <c r="J1032" s="0" t="s">
        <v>1043</v>
      </c>
      <c r="K1032" s="0" t="n">
        <v>0</v>
      </c>
      <c r="L1032" s="0" t="s">
        <v>1043</v>
      </c>
      <c r="N1032" s="0" t="n">
        <v>16281</v>
      </c>
    </row>
    <row r="1033" customFormat="false" ht="12.8" hidden="false" customHeight="false" outlineLevel="0" collapsed="false">
      <c r="B1033" s="0" t="n">
        <v>231085</v>
      </c>
      <c r="C1033" s="0" t="n">
        <v>2</v>
      </c>
      <c r="D1033" s="0" t="n">
        <v>23</v>
      </c>
      <c r="E1033" s="2" t="n">
        <v>-4.01584</v>
      </c>
      <c r="F1033" s="2" t="n">
        <v>-38.3061</v>
      </c>
      <c r="G1033" s="3" t="n">
        <f aca="false">($G$5572/$N$5572)*N1033</f>
        <v>22377.7102108423</v>
      </c>
      <c r="H1033" s="0" t="n">
        <v>0</v>
      </c>
      <c r="J1033" s="0" t="s">
        <v>1044</v>
      </c>
      <c r="K1033" s="0" t="n">
        <v>0</v>
      </c>
      <c r="L1033" s="0" t="s">
        <v>1044</v>
      </c>
      <c r="N1033" s="0" t="n">
        <v>20748</v>
      </c>
    </row>
    <row r="1034" customFormat="false" ht="12.8" hidden="false" customHeight="false" outlineLevel="0" collapsed="false">
      <c r="B1034" s="0" t="n">
        <v>231090</v>
      </c>
      <c r="C1034" s="0" t="n">
        <v>2</v>
      </c>
      <c r="D1034" s="0" t="n">
        <v>23</v>
      </c>
      <c r="E1034" s="2" t="n">
        <v>-5.80025</v>
      </c>
      <c r="F1034" s="2" t="n">
        <v>-39.417</v>
      </c>
      <c r="G1034" s="3" t="n">
        <f aca="false">($G$5572/$N$5572)*N1034</f>
        <v>18148.7242007829</v>
      </c>
      <c r="H1034" s="0" t="n">
        <v>0</v>
      </c>
      <c r="J1034" s="0" t="s">
        <v>1045</v>
      </c>
      <c r="K1034" s="0" t="n">
        <v>0</v>
      </c>
      <c r="L1034" s="0" t="s">
        <v>1045</v>
      </c>
      <c r="N1034" s="0" t="n">
        <v>16827</v>
      </c>
    </row>
    <row r="1035" customFormat="false" ht="12.8" hidden="false" customHeight="false" outlineLevel="0" collapsed="false">
      <c r="B1035" s="0" t="n">
        <v>231095</v>
      </c>
      <c r="C1035" s="0" t="n">
        <v>2</v>
      </c>
      <c r="D1035" s="0" t="n">
        <v>23</v>
      </c>
      <c r="E1035" s="2" t="n">
        <v>-4.23922</v>
      </c>
      <c r="F1035" s="2" t="n">
        <v>-40.6442</v>
      </c>
      <c r="G1035" s="3" t="n">
        <f aca="false">($G$5572/$N$5572)*N1035</f>
        <v>11705.4795121588</v>
      </c>
      <c r="H1035" s="0" t="n">
        <v>1</v>
      </c>
      <c r="J1035" s="0" t="s">
        <v>1046</v>
      </c>
      <c r="K1035" s="0" t="n">
        <v>1</v>
      </c>
      <c r="L1035" s="0" t="s">
        <v>1046</v>
      </c>
      <c r="N1035" s="0" t="n">
        <v>10853</v>
      </c>
    </row>
    <row r="1036" customFormat="false" ht="12.8" hidden="false" customHeight="false" outlineLevel="0" collapsed="false">
      <c r="B1036" s="0" t="n">
        <v>231100</v>
      </c>
      <c r="C1036" s="0" t="n">
        <v>2</v>
      </c>
      <c r="D1036" s="0" t="n">
        <v>23</v>
      </c>
      <c r="E1036" s="2" t="n">
        <v>-4.74672</v>
      </c>
      <c r="F1036" s="2" t="n">
        <v>-40.9205</v>
      </c>
      <c r="G1036" s="3" t="n">
        <f aca="false">($G$5572/$N$5572)*N1036</f>
        <v>13302.8088365399</v>
      </c>
      <c r="H1036" s="0" t="n">
        <v>0</v>
      </c>
      <c r="J1036" s="0" t="s">
        <v>1047</v>
      </c>
      <c r="K1036" s="0" t="n">
        <v>0</v>
      </c>
      <c r="L1036" s="0" t="s">
        <v>1047</v>
      </c>
      <c r="N1036" s="0" t="n">
        <v>12334</v>
      </c>
    </row>
    <row r="1037" customFormat="false" ht="12.8" hidden="false" customHeight="false" outlineLevel="0" collapsed="false">
      <c r="B1037" s="0" t="n">
        <v>231110</v>
      </c>
      <c r="C1037" s="0" t="n">
        <v>2</v>
      </c>
      <c r="D1037" s="0" t="n">
        <v>23</v>
      </c>
      <c r="E1037" s="2" t="n">
        <v>-7.52265</v>
      </c>
      <c r="F1037" s="2" t="n">
        <v>-39.114</v>
      </c>
      <c r="G1037" s="3" t="n">
        <f aca="false">($G$5572/$N$5572)*N1037</f>
        <v>16228.9090776241</v>
      </c>
      <c r="H1037" s="0" t="n">
        <v>0</v>
      </c>
      <c r="J1037" s="0" t="s">
        <v>1048</v>
      </c>
      <c r="K1037" s="0" t="n">
        <v>0</v>
      </c>
      <c r="L1037" s="0" t="s">
        <v>1048</v>
      </c>
      <c r="N1037" s="0" t="n">
        <v>15047</v>
      </c>
    </row>
    <row r="1038" customFormat="false" ht="12.8" hidden="false" customHeight="false" outlineLevel="0" collapsed="false">
      <c r="B1038" s="0" t="n">
        <v>231120</v>
      </c>
      <c r="C1038" s="0" t="n">
        <v>2</v>
      </c>
      <c r="D1038" s="0" t="n">
        <v>23</v>
      </c>
      <c r="E1038" s="2" t="n">
        <v>-7.09154</v>
      </c>
      <c r="F1038" s="2" t="n">
        <v>-40.0233</v>
      </c>
      <c r="G1038" s="3" t="n">
        <f aca="false">($G$5572/$N$5572)*N1038</f>
        <v>11848.9263724848</v>
      </c>
      <c r="H1038" s="0" t="n">
        <v>0</v>
      </c>
      <c r="J1038" s="0" t="s">
        <v>1049</v>
      </c>
      <c r="K1038" s="0" t="n">
        <v>0</v>
      </c>
      <c r="L1038" s="0" t="s">
        <v>1049</v>
      </c>
      <c r="N1038" s="0" t="n">
        <v>10986</v>
      </c>
    </row>
    <row r="1039" customFormat="false" ht="12.8" hidden="false" customHeight="false" outlineLevel="0" collapsed="false">
      <c r="B1039" s="0" t="n">
        <v>231123</v>
      </c>
      <c r="C1039" s="0" t="n">
        <v>2</v>
      </c>
      <c r="D1039" s="0" t="n">
        <v>23</v>
      </c>
      <c r="E1039" s="2" t="n">
        <v>-5.71287</v>
      </c>
      <c r="F1039" s="2" t="n">
        <v>-38.1578</v>
      </c>
      <c r="G1039" s="3" t="n">
        <f aca="false">($G$5572/$N$5572)*N1039</f>
        <v>6902.70606079578</v>
      </c>
      <c r="H1039" s="0" t="n">
        <v>1</v>
      </c>
      <c r="J1039" s="0" t="s">
        <v>1050</v>
      </c>
      <c r="K1039" s="0" t="n">
        <v>1</v>
      </c>
      <c r="L1039" s="0" t="s">
        <v>1050</v>
      </c>
      <c r="N1039" s="0" t="n">
        <v>6400</v>
      </c>
    </row>
    <row r="1040" customFormat="false" ht="12.8" hidden="false" customHeight="false" outlineLevel="0" collapsed="false">
      <c r="B1040" s="0" t="n">
        <v>231126</v>
      </c>
      <c r="C1040" s="0" t="n">
        <v>2</v>
      </c>
      <c r="D1040" s="0" t="n">
        <v>23</v>
      </c>
      <c r="E1040" s="2" t="n">
        <v>-5.8425</v>
      </c>
      <c r="F1040" s="2" t="n">
        <v>-40.7002</v>
      </c>
      <c r="G1040" s="3" t="n">
        <f aca="false">($G$5572/$N$5572)*N1040</f>
        <v>22649.5042619861</v>
      </c>
      <c r="H1040" s="0" t="n">
        <v>1</v>
      </c>
      <c r="J1040" s="0" t="s">
        <v>1051</v>
      </c>
      <c r="K1040" s="0" t="n">
        <v>1</v>
      </c>
      <c r="L1040" s="0" t="s">
        <v>1051</v>
      </c>
      <c r="N1040" s="0" t="n">
        <v>21000</v>
      </c>
    </row>
    <row r="1041" customFormat="false" ht="12.8" hidden="false" customHeight="false" outlineLevel="0" collapsed="false">
      <c r="B1041" s="0" t="n">
        <v>231130</v>
      </c>
      <c r="C1041" s="0" t="n">
        <v>2</v>
      </c>
      <c r="D1041" s="0" t="n">
        <v>23</v>
      </c>
      <c r="E1041" s="2" t="n">
        <v>-4.9663</v>
      </c>
      <c r="F1041" s="2" t="n">
        <v>-39.0155</v>
      </c>
      <c r="G1041" s="3" t="n">
        <f aca="false">($G$5572/$N$5572)*N1041</f>
        <v>93958.7720612945</v>
      </c>
      <c r="H1041" s="0" t="n">
        <v>0</v>
      </c>
      <c r="J1041" s="0" t="s">
        <v>1052</v>
      </c>
      <c r="K1041" s="0" t="n">
        <v>0</v>
      </c>
      <c r="L1041" s="0" t="s">
        <v>1052</v>
      </c>
      <c r="N1041" s="0" t="n">
        <v>87116</v>
      </c>
    </row>
    <row r="1042" customFormat="false" ht="12.8" hidden="false" customHeight="false" outlineLevel="0" collapsed="false">
      <c r="B1042" s="0" t="n">
        <v>231135</v>
      </c>
      <c r="C1042" s="0" t="n">
        <v>2</v>
      </c>
      <c r="D1042" s="0" t="n">
        <v>23</v>
      </c>
      <c r="E1042" s="2" t="n">
        <v>-6.24637</v>
      </c>
      <c r="F1042" s="2" t="n">
        <v>-39.2011</v>
      </c>
      <c r="G1042" s="3" t="n">
        <f aca="false">($G$5572/$N$5572)*N1042</f>
        <v>16163.1176604821</v>
      </c>
      <c r="H1042" s="0" t="n">
        <v>0</v>
      </c>
      <c r="J1042" s="0" t="s">
        <v>1053</v>
      </c>
      <c r="K1042" s="0" t="n">
        <v>0</v>
      </c>
      <c r="L1042" s="0" t="s">
        <v>1053</v>
      </c>
      <c r="N1042" s="0" t="n">
        <v>14986</v>
      </c>
    </row>
    <row r="1043" customFormat="false" ht="12.8" hidden="false" customHeight="false" outlineLevel="0" collapsed="false">
      <c r="B1043" s="0" t="n">
        <v>231140</v>
      </c>
      <c r="C1043" s="0" t="n">
        <v>2</v>
      </c>
      <c r="D1043" s="0" t="n">
        <v>23</v>
      </c>
      <c r="E1043" s="2" t="n">
        <v>-5.19067</v>
      </c>
      <c r="F1043" s="2" t="n">
        <v>-39.2889</v>
      </c>
      <c r="G1043" s="3" t="n">
        <f aca="false">($G$5572/$N$5572)*N1043</f>
        <v>85292.6403115298</v>
      </c>
      <c r="H1043" s="0" t="n">
        <v>0</v>
      </c>
      <c r="J1043" s="0" t="s">
        <v>1054</v>
      </c>
      <c r="K1043" s="0" t="n">
        <v>0</v>
      </c>
      <c r="L1043" s="0" t="s">
        <v>1054</v>
      </c>
      <c r="N1043" s="0" t="n">
        <v>79081</v>
      </c>
    </row>
    <row r="1044" customFormat="false" ht="12.8" hidden="false" customHeight="false" outlineLevel="0" collapsed="false">
      <c r="B1044" s="0" t="n">
        <v>231150</v>
      </c>
      <c r="C1044" s="0" t="n">
        <v>2</v>
      </c>
      <c r="D1044" s="0" t="n">
        <v>23</v>
      </c>
      <c r="E1044" s="2" t="n">
        <v>-5.07148</v>
      </c>
      <c r="F1044" s="2" t="n">
        <v>-37.9802</v>
      </c>
      <c r="G1044" s="3" t="n">
        <f aca="false">($G$5572/$N$5572)*N1044</f>
        <v>23736.6804665615</v>
      </c>
      <c r="H1044" s="0" t="n">
        <v>0</v>
      </c>
      <c r="J1044" s="0" t="s">
        <v>1055</v>
      </c>
      <c r="K1044" s="0" t="n">
        <v>0</v>
      </c>
      <c r="L1044" s="0" t="s">
        <v>1055</v>
      </c>
      <c r="N1044" s="0" t="n">
        <v>22008</v>
      </c>
    </row>
    <row r="1045" customFormat="false" ht="12.8" hidden="false" customHeight="false" outlineLevel="0" collapsed="false">
      <c r="B1045" s="0" t="n">
        <v>231160</v>
      </c>
      <c r="C1045" s="0" t="n">
        <v>2</v>
      </c>
      <c r="D1045" s="0" t="n">
        <v>23</v>
      </c>
      <c r="E1045" s="2" t="n">
        <v>-4.21587</v>
      </c>
      <c r="F1045" s="2" t="n">
        <v>-38.7277</v>
      </c>
      <c r="G1045" s="3" t="n">
        <f aca="false">($G$5572/$N$5572)*N1045</f>
        <v>29803.5119653078</v>
      </c>
      <c r="H1045" s="0" t="n">
        <v>0</v>
      </c>
      <c r="J1045" s="0" t="s">
        <v>272</v>
      </c>
      <c r="K1045" s="0" t="n">
        <v>0</v>
      </c>
      <c r="L1045" s="0" t="s">
        <v>272</v>
      </c>
      <c r="N1045" s="0" t="n">
        <v>27633</v>
      </c>
    </row>
    <row r="1046" customFormat="false" ht="12.8" hidden="false" customHeight="false" outlineLevel="0" collapsed="false">
      <c r="B1046" s="0" t="n">
        <v>231170</v>
      </c>
      <c r="C1046" s="0" t="n">
        <v>2</v>
      </c>
      <c r="D1046" s="0" t="n">
        <v>23</v>
      </c>
      <c r="E1046" s="2" t="n">
        <v>-4.14191</v>
      </c>
      <c r="F1046" s="2" t="n">
        <v>-40.5759</v>
      </c>
      <c r="G1046" s="3" t="n">
        <f aca="false">($G$5572/$N$5572)*N1046</f>
        <v>20433.0884877775</v>
      </c>
      <c r="H1046" s="0" t="n">
        <v>0</v>
      </c>
      <c r="J1046" s="0" t="s">
        <v>1056</v>
      </c>
      <c r="K1046" s="0" t="n">
        <v>0</v>
      </c>
      <c r="L1046" s="0" t="s">
        <v>1056</v>
      </c>
      <c r="N1046" s="0" t="n">
        <v>18945</v>
      </c>
    </row>
    <row r="1047" customFormat="false" ht="12.8" hidden="false" customHeight="false" outlineLevel="0" collapsed="false">
      <c r="B1047" s="0" t="n">
        <v>231180</v>
      </c>
      <c r="C1047" s="0" t="n">
        <v>2</v>
      </c>
      <c r="D1047" s="0" t="n">
        <v>23</v>
      </c>
      <c r="E1047" s="2" t="n">
        <v>-4.92673</v>
      </c>
      <c r="F1047" s="2" t="n">
        <v>-37.9721</v>
      </c>
      <c r="G1047" s="3" t="n">
        <f aca="false">($G$5572/$N$5572)*N1047</f>
        <v>82923.0707465973</v>
      </c>
      <c r="H1047" s="0" t="n">
        <v>0</v>
      </c>
      <c r="J1047" s="0" t="s">
        <v>1057</v>
      </c>
      <c r="K1047" s="0" t="n">
        <v>0</v>
      </c>
      <c r="L1047" s="0" t="s">
        <v>1057</v>
      </c>
      <c r="N1047" s="0" t="n">
        <v>76884</v>
      </c>
    </row>
    <row r="1048" customFormat="false" ht="12.8" hidden="false" customHeight="false" outlineLevel="0" collapsed="false">
      <c r="B1048" s="0" t="n">
        <v>231190</v>
      </c>
      <c r="C1048" s="0" t="n">
        <v>2</v>
      </c>
      <c r="D1048" s="0" t="n">
        <v>23</v>
      </c>
      <c r="E1048" s="2" t="n">
        <v>-6.5346</v>
      </c>
      <c r="F1048" s="2" t="n">
        <v>-39.9017</v>
      </c>
      <c r="G1048" s="3" t="n">
        <f aca="false">($G$5572/$N$5572)*N1048</f>
        <v>17049.6839701656</v>
      </c>
      <c r="H1048" s="0" t="n">
        <v>0</v>
      </c>
      <c r="J1048" s="0" t="s">
        <v>1058</v>
      </c>
      <c r="K1048" s="0" t="n">
        <v>0</v>
      </c>
      <c r="L1048" s="0" t="s">
        <v>1058</v>
      </c>
      <c r="N1048" s="0" t="n">
        <v>15808</v>
      </c>
    </row>
    <row r="1049" customFormat="false" ht="12.8" hidden="false" customHeight="false" outlineLevel="0" collapsed="false">
      <c r="B1049" s="0" t="n">
        <v>231195</v>
      </c>
      <c r="C1049" s="0" t="n">
        <v>2</v>
      </c>
      <c r="D1049" s="0" t="n">
        <v>23</v>
      </c>
      <c r="E1049" s="2" t="n">
        <v>-7.28398</v>
      </c>
      <c r="F1049" s="2" t="n">
        <v>-40.45</v>
      </c>
      <c r="G1049" s="3" t="n">
        <f aca="false">($G$5572/$N$5572)*N1049</f>
        <v>17725.9334545592</v>
      </c>
      <c r="H1049" s="0" t="n">
        <v>0</v>
      </c>
      <c r="J1049" s="0" t="s">
        <v>1059</v>
      </c>
      <c r="K1049" s="0" t="n">
        <v>0</v>
      </c>
      <c r="L1049" s="0" t="s">
        <v>1059</v>
      </c>
      <c r="N1049" s="0" t="n">
        <v>16435</v>
      </c>
    </row>
    <row r="1050" customFormat="false" ht="12.8" hidden="false" customHeight="false" outlineLevel="0" collapsed="false">
      <c r="B1050" s="0" t="n">
        <v>231200</v>
      </c>
      <c r="C1050" s="0" t="n">
        <v>2</v>
      </c>
      <c r="D1050" s="0" t="n">
        <v>23</v>
      </c>
      <c r="E1050" s="2" t="n">
        <v>-3.46144</v>
      </c>
      <c r="F1050" s="2" t="n">
        <v>-40.2118</v>
      </c>
      <c r="G1050" s="3" t="n">
        <f aca="false">($G$5572/$N$5572)*N1050</f>
        <v>34746.4966335307</v>
      </c>
      <c r="H1050" s="0" t="n">
        <v>0</v>
      </c>
      <c r="J1050" s="0" t="s">
        <v>1060</v>
      </c>
      <c r="K1050" s="0" t="n">
        <v>0</v>
      </c>
      <c r="L1050" s="0" t="s">
        <v>1060</v>
      </c>
      <c r="N1050" s="0" t="n">
        <v>32216</v>
      </c>
    </row>
    <row r="1051" customFormat="false" ht="12.8" hidden="false" customHeight="false" outlineLevel="0" collapsed="false">
      <c r="B1051" s="0" t="n">
        <v>231210</v>
      </c>
      <c r="C1051" s="0" t="n">
        <v>2</v>
      </c>
      <c r="D1051" s="0" t="n">
        <v>23</v>
      </c>
      <c r="E1051" s="2" t="n">
        <v>-7.17613</v>
      </c>
      <c r="F1051" s="2" t="n">
        <v>-39.7302</v>
      </c>
      <c r="G1051" s="3" t="n">
        <f aca="false">($G$5572/$N$5572)*N1051</f>
        <v>19006.1697192724</v>
      </c>
      <c r="H1051" s="0" t="n">
        <v>0</v>
      </c>
      <c r="J1051" s="0" t="s">
        <v>1061</v>
      </c>
      <c r="K1051" s="0" t="n">
        <v>0</v>
      </c>
      <c r="L1051" s="0" t="s">
        <v>1061</v>
      </c>
      <c r="N1051" s="0" t="n">
        <v>17622</v>
      </c>
    </row>
    <row r="1052" customFormat="false" ht="12.8" hidden="false" customHeight="false" outlineLevel="0" collapsed="false">
      <c r="B1052" s="0" t="n">
        <v>231220</v>
      </c>
      <c r="C1052" s="0" t="n">
        <v>2</v>
      </c>
      <c r="D1052" s="0" t="n">
        <v>23</v>
      </c>
      <c r="E1052" s="2" t="n">
        <v>-4.32608</v>
      </c>
      <c r="F1052" s="2" t="n">
        <v>-40.1523</v>
      </c>
      <c r="G1052" s="3" t="n">
        <f aca="false">($G$5572/$N$5572)*N1052</f>
        <v>47127.1470822612</v>
      </c>
      <c r="H1052" s="0" t="n">
        <v>0</v>
      </c>
      <c r="J1052" s="0" t="s">
        <v>1062</v>
      </c>
      <c r="K1052" s="0" t="n">
        <v>0</v>
      </c>
      <c r="L1052" s="0" t="s">
        <v>1062</v>
      </c>
      <c r="N1052" s="0" t="n">
        <v>43695</v>
      </c>
    </row>
    <row r="1053" customFormat="false" ht="12.8" hidden="false" customHeight="false" outlineLevel="0" collapsed="false">
      <c r="B1053" s="0" t="n">
        <v>231230</v>
      </c>
      <c r="C1053" s="0" t="n">
        <v>2</v>
      </c>
      <c r="D1053" s="0" t="n">
        <v>23</v>
      </c>
      <c r="E1053" s="2" t="n">
        <v>-4.04713</v>
      </c>
      <c r="F1053" s="2" t="n">
        <v>-40.8596</v>
      </c>
      <c r="G1053" s="3" t="n">
        <f aca="false">($G$5572/$N$5572)*N1053</f>
        <v>50636.741695047</v>
      </c>
      <c r="H1053" s="0" t="n">
        <v>0</v>
      </c>
      <c r="J1053" s="0" t="s">
        <v>1063</v>
      </c>
      <c r="K1053" s="0" t="n">
        <v>0</v>
      </c>
      <c r="L1053" s="0" t="s">
        <v>1063</v>
      </c>
      <c r="N1053" s="0" t="n">
        <v>46949</v>
      </c>
    </row>
    <row r="1054" customFormat="false" ht="12.8" hidden="false" customHeight="false" outlineLevel="0" collapsed="false">
      <c r="B1054" s="0" t="n">
        <v>231240</v>
      </c>
      <c r="C1054" s="0" t="n">
        <v>2</v>
      </c>
      <c r="D1054" s="0" t="n">
        <v>23</v>
      </c>
      <c r="E1054" s="2" t="n">
        <v>-3.60515</v>
      </c>
      <c r="F1054" s="2" t="n">
        <v>-38.9726</v>
      </c>
      <c r="G1054" s="3" t="n">
        <f aca="false">($G$5572/$N$5572)*N1054</f>
        <v>52326.82613212</v>
      </c>
      <c r="H1054" s="0" t="n">
        <v>0</v>
      </c>
      <c r="J1054" s="0" t="s">
        <v>1064</v>
      </c>
      <c r="K1054" s="0" t="n">
        <v>0</v>
      </c>
      <c r="L1054" s="0" t="s">
        <v>1064</v>
      </c>
      <c r="N1054" s="0" t="n">
        <v>48516</v>
      </c>
    </row>
    <row r="1055" customFormat="false" ht="12.8" hidden="false" customHeight="false" outlineLevel="0" collapsed="false">
      <c r="B1055" s="0" t="n">
        <v>231250</v>
      </c>
      <c r="C1055" s="0" t="n">
        <v>2</v>
      </c>
      <c r="D1055" s="0" t="n">
        <v>23</v>
      </c>
      <c r="E1055" s="2" t="n">
        <v>-5.27516</v>
      </c>
      <c r="F1055" s="2" t="n">
        <v>-38.2694</v>
      </c>
      <c r="G1055" s="3" t="n">
        <f aca="false">($G$5572/$N$5572)*N1055</f>
        <v>8295.11129899693</v>
      </c>
      <c r="H1055" s="0" t="n">
        <v>1</v>
      </c>
      <c r="J1055" s="0" t="s">
        <v>1065</v>
      </c>
      <c r="K1055" s="0" t="n">
        <v>1</v>
      </c>
      <c r="L1055" s="0" t="s">
        <v>1065</v>
      </c>
      <c r="N1055" s="0" t="n">
        <v>7691</v>
      </c>
    </row>
    <row r="1056" customFormat="false" ht="12.8" hidden="false" customHeight="false" outlineLevel="0" collapsed="false">
      <c r="B1056" s="0" t="n">
        <v>231260</v>
      </c>
      <c r="C1056" s="0" t="n">
        <v>2</v>
      </c>
      <c r="D1056" s="0" t="n">
        <v>23</v>
      </c>
      <c r="E1056" s="2" t="n">
        <v>-3.66976</v>
      </c>
      <c r="F1056" s="2" t="n">
        <v>-39.2391</v>
      </c>
      <c r="G1056" s="3" t="n">
        <f aca="false">($G$5572/$N$5572)*N1056</f>
        <v>13954.2517210275</v>
      </c>
      <c r="H1056" s="0" t="n">
        <v>0</v>
      </c>
      <c r="J1056" s="0" t="s">
        <v>1066</v>
      </c>
      <c r="K1056" s="0" t="n">
        <v>0</v>
      </c>
      <c r="L1056" s="0" t="s">
        <v>1066</v>
      </c>
      <c r="N1056" s="0" t="n">
        <v>12938</v>
      </c>
    </row>
    <row r="1057" customFormat="false" ht="12.8" hidden="false" customHeight="false" outlineLevel="0" collapsed="false">
      <c r="B1057" s="0" t="n">
        <v>231270</v>
      </c>
      <c r="C1057" s="0" t="n">
        <v>2</v>
      </c>
      <c r="D1057" s="0" t="n">
        <v>23</v>
      </c>
      <c r="E1057" s="2" t="n">
        <v>-5.58244</v>
      </c>
      <c r="F1057" s="2" t="n">
        <v>-39.3704</v>
      </c>
      <c r="G1057" s="3" t="n">
        <f aca="false">($G$5572/$N$5572)*N1057</f>
        <v>28758.3991257904</v>
      </c>
      <c r="H1057" s="0" t="n">
        <v>0</v>
      </c>
      <c r="J1057" s="0" t="s">
        <v>1067</v>
      </c>
      <c r="K1057" s="0" t="n">
        <v>0</v>
      </c>
      <c r="L1057" s="0" t="s">
        <v>1067</v>
      </c>
      <c r="N1057" s="0" t="n">
        <v>26664</v>
      </c>
    </row>
    <row r="1058" customFormat="false" ht="12.8" hidden="false" customHeight="false" outlineLevel="0" collapsed="false">
      <c r="B1058" s="0" t="n">
        <v>231280</v>
      </c>
      <c r="C1058" s="0" t="n">
        <v>2</v>
      </c>
      <c r="D1058" s="0" t="n">
        <v>23</v>
      </c>
      <c r="E1058" s="2" t="n">
        <v>-3.35305</v>
      </c>
      <c r="F1058" s="2" t="n">
        <v>-40.4662</v>
      </c>
      <c r="G1058" s="3" t="n">
        <f aca="false">($G$5572/$N$5572)*N1058</f>
        <v>8146.27169956102</v>
      </c>
      <c r="H1058" s="0" t="n">
        <v>1</v>
      </c>
      <c r="J1058" s="0" t="s">
        <v>1068</v>
      </c>
      <c r="K1058" s="0" t="n">
        <v>1</v>
      </c>
      <c r="L1058" s="0" t="s">
        <v>1068</v>
      </c>
      <c r="N1058" s="0" t="n">
        <v>7553</v>
      </c>
    </row>
    <row r="1059" customFormat="false" ht="12.8" hidden="false" customHeight="false" outlineLevel="0" collapsed="false">
      <c r="B1059" s="0" t="n">
        <v>231290</v>
      </c>
      <c r="C1059" s="0" t="n">
        <v>2</v>
      </c>
      <c r="D1059" s="0" t="n">
        <v>23</v>
      </c>
      <c r="E1059" s="2" t="n">
        <v>-3.68913</v>
      </c>
      <c r="F1059" s="2" t="n">
        <v>-40.3482</v>
      </c>
      <c r="G1059" s="3" t="n">
        <f aca="false">($G$5572/$N$5572)*N1059</f>
        <v>222875.436129232</v>
      </c>
      <c r="H1059" s="0" t="n">
        <v>0</v>
      </c>
      <c r="J1059" s="0" t="s">
        <v>1069</v>
      </c>
      <c r="K1059" s="0" t="n">
        <v>0</v>
      </c>
      <c r="L1059" s="0" t="s">
        <v>1069</v>
      </c>
      <c r="N1059" s="0" t="n">
        <v>206644</v>
      </c>
    </row>
    <row r="1060" customFormat="false" ht="12.8" hidden="false" customHeight="false" outlineLevel="0" collapsed="false">
      <c r="B1060" s="0" t="n">
        <v>231300</v>
      </c>
      <c r="C1060" s="0" t="n">
        <v>2</v>
      </c>
      <c r="D1060" s="0" t="n">
        <v>23</v>
      </c>
      <c r="E1060" s="2" t="n">
        <v>-5.71894</v>
      </c>
      <c r="F1060" s="2" t="n">
        <v>-39.0107</v>
      </c>
      <c r="G1060" s="3" t="n">
        <f aca="false">($G$5572/$N$5572)*N1060</f>
        <v>19727.7182121899</v>
      </c>
      <c r="H1060" s="0" t="n">
        <v>0</v>
      </c>
      <c r="J1060" s="0" t="s">
        <v>1070</v>
      </c>
      <c r="K1060" s="0" t="n">
        <v>0</v>
      </c>
      <c r="L1060" s="0" t="s">
        <v>1070</v>
      </c>
      <c r="N1060" s="0" t="n">
        <v>18291</v>
      </c>
    </row>
    <row r="1061" customFormat="false" ht="12.8" hidden="false" customHeight="false" outlineLevel="0" collapsed="false">
      <c r="B1061" s="0" t="n">
        <v>231310</v>
      </c>
      <c r="C1061" s="0" t="n">
        <v>2</v>
      </c>
      <c r="D1061" s="0" t="n">
        <v>23</v>
      </c>
      <c r="E1061" s="2" t="n">
        <v>-5.24353</v>
      </c>
      <c r="F1061" s="2" t="n">
        <v>-38.1282</v>
      </c>
      <c r="G1061" s="3" t="n">
        <f aca="false">($G$5572/$N$5572)*N1061</f>
        <v>33106.0253962698</v>
      </c>
      <c r="H1061" s="0" t="n">
        <v>0</v>
      </c>
      <c r="J1061" s="0" t="s">
        <v>1071</v>
      </c>
      <c r="K1061" s="0" t="n">
        <v>0</v>
      </c>
      <c r="L1061" s="0" t="s">
        <v>1071</v>
      </c>
      <c r="N1061" s="0" t="n">
        <v>30695</v>
      </c>
    </row>
    <row r="1062" customFormat="false" ht="12.8" hidden="false" customHeight="false" outlineLevel="0" collapsed="false">
      <c r="B1062" s="0" t="n">
        <v>231320</v>
      </c>
      <c r="C1062" s="0" t="n">
        <v>2</v>
      </c>
      <c r="D1062" s="0" t="n">
        <v>23</v>
      </c>
      <c r="E1062" s="2" t="n">
        <v>-4.83136</v>
      </c>
      <c r="F1062" s="2" t="n">
        <v>-40.3196</v>
      </c>
      <c r="G1062" s="3" t="n">
        <f aca="false">($G$5572/$N$5572)*N1062</f>
        <v>27752.114007865</v>
      </c>
      <c r="H1062" s="0" t="n">
        <v>0</v>
      </c>
      <c r="J1062" s="0" t="s">
        <v>1072</v>
      </c>
      <c r="K1062" s="0" t="n">
        <v>0</v>
      </c>
      <c r="L1062" s="0" t="s">
        <v>1072</v>
      </c>
      <c r="N1062" s="0" t="n">
        <v>25731</v>
      </c>
    </row>
    <row r="1063" customFormat="false" ht="12.8" hidden="false" customHeight="false" outlineLevel="0" collapsed="false">
      <c r="B1063" s="0" t="n">
        <v>231325</v>
      </c>
      <c r="C1063" s="0" t="n">
        <v>2</v>
      </c>
      <c r="D1063" s="0" t="n">
        <v>23</v>
      </c>
      <c r="E1063" s="2" t="n">
        <v>-6.67838</v>
      </c>
      <c r="F1063" s="2" t="n">
        <v>-39.753</v>
      </c>
      <c r="G1063" s="3" t="n">
        <f aca="false">($G$5572/$N$5572)*N1063</f>
        <v>9627.11785916611</v>
      </c>
      <c r="H1063" s="0" t="n">
        <v>1</v>
      </c>
      <c r="J1063" s="0" t="s">
        <v>1073</v>
      </c>
      <c r="K1063" s="0" t="n">
        <v>1</v>
      </c>
      <c r="L1063" s="0" t="s">
        <v>1073</v>
      </c>
      <c r="N1063" s="0" t="n">
        <v>8926</v>
      </c>
    </row>
    <row r="1064" customFormat="false" ht="12.8" hidden="false" customHeight="false" outlineLevel="0" collapsed="false">
      <c r="B1064" s="0" t="n">
        <v>231330</v>
      </c>
      <c r="C1064" s="0" t="n">
        <v>2</v>
      </c>
      <c r="D1064" s="0" t="n">
        <v>23</v>
      </c>
      <c r="E1064" s="2" t="n">
        <v>-5.98585</v>
      </c>
      <c r="F1064" s="2" t="n">
        <v>-40.2968</v>
      </c>
      <c r="G1064" s="3" t="n">
        <f aca="false">($G$5572/$N$5572)*N1064</f>
        <v>63113.3828999354</v>
      </c>
      <c r="H1064" s="0" t="n">
        <v>0</v>
      </c>
      <c r="J1064" s="0" t="s">
        <v>1074</v>
      </c>
      <c r="K1064" s="0" t="n">
        <v>0</v>
      </c>
      <c r="L1064" s="0" t="s">
        <v>1074</v>
      </c>
      <c r="N1064" s="0" t="n">
        <v>58517</v>
      </c>
    </row>
    <row r="1065" customFormat="false" ht="12.8" hidden="false" customHeight="false" outlineLevel="0" collapsed="false">
      <c r="B1065" s="0" t="n">
        <v>231335</v>
      </c>
      <c r="C1065" s="0" t="n">
        <v>2</v>
      </c>
      <c r="D1065" s="0" t="n">
        <v>23</v>
      </c>
      <c r="E1065" s="2" t="n">
        <v>-3.98831</v>
      </c>
      <c r="F1065" s="2" t="n">
        <v>-39.5799</v>
      </c>
      <c r="G1065" s="3" t="n">
        <f aca="false">($G$5572/$N$5572)*N1065</f>
        <v>20490.2515223435</v>
      </c>
      <c r="H1065" s="0" t="n">
        <v>0</v>
      </c>
      <c r="J1065" s="0" t="s">
        <v>1075</v>
      </c>
      <c r="K1065" s="0" t="n">
        <v>0</v>
      </c>
      <c r="L1065" s="0" t="s">
        <v>1075</v>
      </c>
      <c r="N1065" s="0" t="n">
        <v>18998</v>
      </c>
    </row>
    <row r="1066" customFormat="false" ht="12.8" hidden="false" customHeight="false" outlineLevel="0" collapsed="false">
      <c r="B1066" s="0" t="n">
        <v>231340</v>
      </c>
      <c r="C1066" s="0" t="n">
        <v>2</v>
      </c>
      <c r="D1066" s="0" t="n">
        <v>23</v>
      </c>
      <c r="E1066" s="2" t="n">
        <v>-3.72965</v>
      </c>
      <c r="F1066" s="2" t="n">
        <v>-40.9923</v>
      </c>
      <c r="G1066" s="3" t="n">
        <f aca="false">($G$5572/$N$5572)*N1066</f>
        <v>81042.0833450304</v>
      </c>
      <c r="H1066" s="0" t="n">
        <v>0</v>
      </c>
      <c r="J1066" s="0" t="s">
        <v>1076</v>
      </c>
      <c r="K1066" s="0" t="n">
        <v>0</v>
      </c>
      <c r="L1066" s="0" t="s">
        <v>1076</v>
      </c>
      <c r="N1066" s="0" t="n">
        <v>75140</v>
      </c>
    </row>
    <row r="1067" customFormat="false" ht="12.8" hidden="false" customHeight="false" outlineLevel="0" collapsed="false">
      <c r="B1067" s="0" t="n">
        <v>231350</v>
      </c>
      <c r="C1067" s="0" t="n">
        <v>2</v>
      </c>
      <c r="D1067" s="0" t="n">
        <v>23</v>
      </c>
      <c r="E1067" s="2" t="n">
        <v>-3.26932</v>
      </c>
      <c r="F1067" s="2" t="n">
        <v>-39.2681</v>
      </c>
      <c r="G1067" s="3" t="n">
        <f aca="false">($G$5572/$N$5572)*N1067</f>
        <v>59897.1532947334</v>
      </c>
      <c r="H1067" s="0" t="n">
        <v>0</v>
      </c>
      <c r="J1067" s="0" t="s">
        <v>1077</v>
      </c>
      <c r="K1067" s="0" t="n">
        <v>0</v>
      </c>
      <c r="L1067" s="0" t="s">
        <v>1077</v>
      </c>
      <c r="N1067" s="0" t="n">
        <v>55535</v>
      </c>
    </row>
    <row r="1068" customFormat="false" ht="12.8" hidden="false" customHeight="false" outlineLevel="0" collapsed="false">
      <c r="B1068" s="0" t="n">
        <v>231355</v>
      </c>
      <c r="C1068" s="0" t="n">
        <v>2</v>
      </c>
      <c r="D1068" s="0" t="n">
        <v>23</v>
      </c>
      <c r="E1068" s="2" t="n">
        <v>-3.58413</v>
      </c>
      <c r="F1068" s="2" t="n">
        <v>-39.4297</v>
      </c>
      <c r="G1068" s="3" t="n">
        <f aca="false">($G$5572/$N$5572)*N1068</f>
        <v>17272.9433693194</v>
      </c>
      <c r="H1068" s="0" t="n">
        <v>1</v>
      </c>
      <c r="J1068" s="0" t="s">
        <v>1078</v>
      </c>
      <c r="K1068" s="0" t="n">
        <v>1</v>
      </c>
      <c r="L1068" s="0" t="s">
        <v>1078</v>
      </c>
      <c r="N1068" s="0" t="n">
        <v>16015</v>
      </c>
    </row>
    <row r="1069" customFormat="false" ht="12.8" hidden="false" customHeight="false" outlineLevel="0" collapsed="false">
      <c r="B1069" s="0" t="n">
        <v>231360</v>
      </c>
      <c r="C1069" s="0" t="n">
        <v>2</v>
      </c>
      <c r="D1069" s="0" t="n">
        <v>23</v>
      </c>
      <c r="E1069" s="2" t="n">
        <v>-3.85448</v>
      </c>
      <c r="F1069" s="2" t="n">
        <v>-40.9204</v>
      </c>
      <c r="G1069" s="3" t="n">
        <f aca="false">($G$5572/$N$5572)*N1069</f>
        <v>37242.2562936372</v>
      </c>
      <c r="H1069" s="0" t="n">
        <v>0</v>
      </c>
      <c r="J1069" s="0" t="s">
        <v>1079</v>
      </c>
      <c r="K1069" s="0" t="n">
        <v>0</v>
      </c>
      <c r="L1069" s="0" t="s">
        <v>1079</v>
      </c>
      <c r="N1069" s="0" t="n">
        <v>34530</v>
      </c>
    </row>
    <row r="1070" customFormat="false" ht="12.8" hidden="false" customHeight="false" outlineLevel="0" collapsed="false">
      <c r="B1070" s="0" t="n">
        <v>231370</v>
      </c>
      <c r="C1070" s="0" t="n">
        <v>2</v>
      </c>
      <c r="D1070" s="0" t="n">
        <v>23</v>
      </c>
      <c r="E1070" s="2" t="n">
        <v>-6.63893</v>
      </c>
      <c r="F1070" s="2" t="n">
        <v>-38.7008</v>
      </c>
      <c r="G1070" s="3" t="n">
        <f aca="false">($G$5572/$N$5572)*N1070</f>
        <v>8336.0961162329</v>
      </c>
      <c r="H1070" s="0" t="n">
        <v>0</v>
      </c>
      <c r="J1070" s="0" t="s">
        <v>1080</v>
      </c>
      <c r="K1070" s="0" t="n">
        <v>0</v>
      </c>
      <c r="L1070" s="0" t="s">
        <v>1080</v>
      </c>
      <c r="N1070" s="0" t="n">
        <v>7729</v>
      </c>
    </row>
    <row r="1071" customFormat="false" ht="12.8" hidden="false" customHeight="false" outlineLevel="0" collapsed="false">
      <c r="B1071" s="0" t="n">
        <v>231375</v>
      </c>
      <c r="C1071" s="0" t="n">
        <v>2</v>
      </c>
      <c r="D1071" s="0" t="n">
        <v>23</v>
      </c>
      <c r="E1071" s="2" t="n">
        <v>-3.67654</v>
      </c>
      <c r="F1071" s="2" t="n">
        <v>-39.3465</v>
      </c>
      <c r="G1071" s="3" t="n">
        <f aca="false">($G$5572/$N$5572)*N1071</f>
        <v>21367.1109016289</v>
      </c>
      <c r="H1071" s="0" t="n">
        <v>0</v>
      </c>
      <c r="J1071" s="0" t="s">
        <v>1081</v>
      </c>
      <c r="K1071" s="0" t="n">
        <v>0</v>
      </c>
      <c r="L1071" s="0" t="s">
        <v>1081</v>
      </c>
      <c r="N1071" s="0" t="n">
        <v>19811</v>
      </c>
    </row>
    <row r="1072" customFormat="false" ht="12.8" hidden="false" customHeight="false" outlineLevel="0" collapsed="false">
      <c r="B1072" s="0" t="n">
        <v>231380</v>
      </c>
      <c r="C1072" s="0" t="n">
        <v>2</v>
      </c>
      <c r="D1072" s="0" t="n">
        <v>23</v>
      </c>
      <c r="E1072" s="2" t="n">
        <v>-3.62316</v>
      </c>
      <c r="F1072" s="2" t="n">
        <v>-39.5107</v>
      </c>
      <c r="G1072" s="3" t="n">
        <f aca="false">($G$5572/$N$5572)*N1072</f>
        <v>23431.4514329357</v>
      </c>
      <c r="H1072" s="0" t="n">
        <v>1</v>
      </c>
      <c r="J1072" s="0" t="s">
        <v>1082</v>
      </c>
      <c r="K1072" s="0" t="n">
        <v>1</v>
      </c>
      <c r="L1072" s="0" t="s">
        <v>1082</v>
      </c>
      <c r="N1072" s="0" t="n">
        <v>21725</v>
      </c>
    </row>
    <row r="1073" customFormat="false" ht="12.8" hidden="false" customHeight="false" outlineLevel="0" collapsed="false">
      <c r="B1073" s="0" t="n">
        <v>231390</v>
      </c>
      <c r="C1073" s="0" t="n">
        <v>2</v>
      </c>
      <c r="D1073" s="0" t="n">
        <v>23</v>
      </c>
      <c r="E1073" s="2" t="n">
        <v>-3.30819</v>
      </c>
      <c r="F1073" s="2" t="n">
        <v>-40.5628</v>
      </c>
      <c r="G1073" s="3" t="n">
        <f aca="false">($G$5572/$N$5572)*N1073</f>
        <v>14844.0536741769</v>
      </c>
      <c r="H1073" s="0" t="n">
        <v>0</v>
      </c>
      <c r="J1073" s="0" t="s">
        <v>1083</v>
      </c>
      <c r="K1073" s="0" t="n">
        <v>0</v>
      </c>
      <c r="L1073" s="0" t="s">
        <v>1083</v>
      </c>
      <c r="N1073" s="0" t="n">
        <v>13763</v>
      </c>
    </row>
    <row r="1074" customFormat="false" ht="12.8" hidden="false" customHeight="false" outlineLevel="0" collapsed="false">
      <c r="B1074" s="0" t="n">
        <v>231395</v>
      </c>
      <c r="C1074" s="0" t="n">
        <v>2</v>
      </c>
      <c r="D1074" s="0" t="n">
        <v>23</v>
      </c>
      <c r="E1074" s="2" t="n">
        <v>-4.19387</v>
      </c>
      <c r="F1074" s="2" t="n">
        <v>-40.4741</v>
      </c>
      <c r="G1074" s="3" t="n">
        <f aca="false">($G$5572/$N$5572)*N1074</f>
        <v>19810.7663944839</v>
      </c>
      <c r="H1074" s="0" t="n">
        <v>1</v>
      </c>
      <c r="J1074" s="0" t="s">
        <v>1084</v>
      </c>
      <c r="K1074" s="0" t="n">
        <v>1</v>
      </c>
      <c r="L1074" s="0" t="s">
        <v>1084</v>
      </c>
      <c r="N1074" s="0" t="n">
        <v>18368</v>
      </c>
    </row>
    <row r="1075" customFormat="false" ht="12.8" hidden="false" customHeight="false" outlineLevel="0" collapsed="false">
      <c r="B1075" s="0" t="n">
        <v>231400</v>
      </c>
      <c r="C1075" s="0" t="n">
        <v>2</v>
      </c>
      <c r="D1075" s="0" t="n">
        <v>23</v>
      </c>
      <c r="E1075" s="2" t="n">
        <v>-6.78264</v>
      </c>
      <c r="F1075" s="2" t="n">
        <v>-39.2942</v>
      </c>
      <c r="G1075" s="3" t="n">
        <f aca="false">($G$5572/$N$5572)*N1075</f>
        <v>43901.2105466612</v>
      </c>
      <c r="H1075" s="0" t="n">
        <v>0</v>
      </c>
      <c r="J1075" s="0" t="s">
        <v>1085</v>
      </c>
      <c r="K1075" s="0" t="n">
        <v>0</v>
      </c>
      <c r="L1075" s="0" t="s">
        <v>1085</v>
      </c>
      <c r="N1075" s="0" t="n">
        <v>40704</v>
      </c>
    </row>
    <row r="1076" customFormat="false" ht="12.8" hidden="false" customHeight="false" outlineLevel="0" collapsed="false">
      <c r="B1076" s="0" t="n">
        <v>231410</v>
      </c>
      <c r="C1076" s="0" t="n">
        <v>2</v>
      </c>
      <c r="D1076" s="0" t="n">
        <v>23</v>
      </c>
      <c r="E1076" s="2" t="n">
        <v>-3.5667</v>
      </c>
      <c r="F1076" s="2" t="n">
        <v>-41.0916</v>
      </c>
      <c r="G1076" s="3" t="n">
        <f aca="false">($G$5572/$N$5572)*N1076</f>
        <v>65095.7537967702</v>
      </c>
      <c r="H1076" s="0" t="n">
        <v>0</v>
      </c>
      <c r="J1076" s="0" t="s">
        <v>1086</v>
      </c>
      <c r="K1076" s="0" t="n">
        <v>0</v>
      </c>
      <c r="L1076" s="0" t="s">
        <v>1086</v>
      </c>
      <c r="N1076" s="0" t="n">
        <v>60355</v>
      </c>
    </row>
    <row r="1077" customFormat="false" ht="12.8" hidden="false" customHeight="false" outlineLevel="0" collapsed="false">
      <c r="B1077" s="0" t="n">
        <v>240010</v>
      </c>
      <c r="C1077" s="0" t="n">
        <v>2</v>
      </c>
      <c r="D1077" s="0" t="n">
        <v>24</v>
      </c>
      <c r="E1077" s="2" t="n">
        <v>-6.4282</v>
      </c>
      <c r="F1077" s="2" t="n">
        <v>-36.6347</v>
      </c>
      <c r="G1077" s="3" t="n">
        <f aca="false">($G$5572/$N$5572)*N1077</f>
        <v>12027.9653109366</v>
      </c>
      <c r="H1077" s="0" t="n">
        <v>0</v>
      </c>
      <c r="J1077" s="0" t="s">
        <v>1087</v>
      </c>
      <c r="K1077" s="0" t="n">
        <v>0</v>
      </c>
      <c r="L1077" s="0" t="s">
        <v>1087</v>
      </c>
      <c r="N1077" s="0" t="n">
        <v>11152</v>
      </c>
    </row>
    <row r="1078" customFormat="false" ht="12.8" hidden="false" customHeight="false" outlineLevel="0" collapsed="false">
      <c r="B1078" s="0" t="n">
        <v>240020</v>
      </c>
      <c r="C1078" s="0" t="n">
        <v>2</v>
      </c>
      <c r="D1078" s="0" t="n">
        <v>24</v>
      </c>
      <c r="E1078" s="2" t="n">
        <v>-5.58362</v>
      </c>
      <c r="F1078" s="2" t="n">
        <v>-36.914</v>
      </c>
      <c r="G1078" s="3" t="n">
        <f aca="false">($G$5572/$N$5572)*N1078</f>
        <v>62171.81065133</v>
      </c>
      <c r="H1078" s="0" t="n">
        <v>0</v>
      </c>
      <c r="J1078" s="0" t="s">
        <v>1088</v>
      </c>
      <c r="K1078" s="0" t="n">
        <v>0</v>
      </c>
      <c r="L1078" s="0" t="s">
        <v>1088</v>
      </c>
      <c r="N1078" s="0" t="n">
        <v>57644</v>
      </c>
    </row>
    <row r="1079" customFormat="false" ht="12.8" hidden="false" customHeight="false" outlineLevel="0" collapsed="false">
      <c r="B1079" s="0" t="n">
        <v>240030</v>
      </c>
      <c r="C1079" s="0" t="n">
        <v>2</v>
      </c>
      <c r="D1079" s="0" t="n">
        <v>24</v>
      </c>
      <c r="E1079" s="2" t="n">
        <v>-5.49229</v>
      </c>
      <c r="F1079" s="2" t="n">
        <v>-36.5075</v>
      </c>
      <c r="G1079" s="3" t="n">
        <f aca="false">($G$5572/$N$5572)*N1079</f>
        <v>11908.2465026947</v>
      </c>
      <c r="H1079" s="0" t="n">
        <v>0</v>
      </c>
      <c r="J1079" s="0" t="s">
        <v>1089</v>
      </c>
      <c r="K1079" s="0" t="n">
        <v>0</v>
      </c>
      <c r="L1079" s="0" t="s">
        <v>1089</v>
      </c>
      <c r="N1079" s="0" t="n">
        <v>11041</v>
      </c>
    </row>
    <row r="1080" customFormat="false" ht="12.8" hidden="false" customHeight="false" outlineLevel="0" collapsed="false">
      <c r="B1080" s="0" t="n">
        <v>240040</v>
      </c>
      <c r="C1080" s="0" t="n">
        <v>2</v>
      </c>
      <c r="D1080" s="0" t="n">
        <v>24</v>
      </c>
      <c r="E1080" s="2" t="n">
        <v>-6.20351</v>
      </c>
      <c r="F1080" s="2" t="n">
        <v>-38.2941</v>
      </c>
      <c r="G1080" s="3" t="n">
        <f aca="false">($G$5572/$N$5572)*N1080</f>
        <v>3483.70946505787</v>
      </c>
      <c r="H1080" s="0" t="n">
        <v>1</v>
      </c>
      <c r="J1080" s="0" t="s">
        <v>1090</v>
      </c>
      <c r="K1080" s="0" t="n">
        <v>1</v>
      </c>
      <c r="L1080" s="0" t="s">
        <v>1090</v>
      </c>
      <c r="N1080" s="0" t="n">
        <v>3230</v>
      </c>
    </row>
    <row r="1081" customFormat="false" ht="12.8" hidden="false" customHeight="false" outlineLevel="0" collapsed="false">
      <c r="B1081" s="0" t="n">
        <v>240050</v>
      </c>
      <c r="C1081" s="0" t="n">
        <v>2</v>
      </c>
      <c r="D1081" s="0" t="n">
        <v>24</v>
      </c>
      <c r="E1081" s="2" t="n">
        <v>-6.40533</v>
      </c>
      <c r="F1081" s="2" t="n">
        <v>-38.0142</v>
      </c>
      <c r="G1081" s="3" t="n">
        <f aca="false">($G$5572/$N$5572)*N1081</f>
        <v>14670.407474835</v>
      </c>
      <c r="H1081" s="0" t="n">
        <v>0</v>
      </c>
      <c r="J1081" s="0" t="s">
        <v>1091</v>
      </c>
      <c r="K1081" s="0" t="n">
        <v>0</v>
      </c>
      <c r="L1081" s="0" t="s">
        <v>1091</v>
      </c>
      <c r="N1081" s="0" t="n">
        <v>13602</v>
      </c>
    </row>
    <row r="1082" customFormat="false" ht="12.8" hidden="false" customHeight="false" outlineLevel="0" collapsed="false">
      <c r="B1082" s="0" t="n">
        <v>240060</v>
      </c>
      <c r="C1082" s="0" t="n">
        <v>2</v>
      </c>
      <c r="D1082" s="0" t="n">
        <v>24</v>
      </c>
      <c r="E1082" s="2" t="n">
        <v>-6.1475</v>
      </c>
      <c r="F1082" s="2" t="n">
        <v>-37.7636</v>
      </c>
      <c r="G1082" s="3" t="n">
        <f aca="false">($G$5572/$N$5572)*N1082</f>
        <v>5134.96618053886</v>
      </c>
      <c r="H1082" s="0" t="n">
        <v>0</v>
      </c>
      <c r="J1082" s="0" t="s">
        <v>1092</v>
      </c>
      <c r="K1082" s="0" t="n">
        <v>0</v>
      </c>
      <c r="L1082" s="0" t="s">
        <v>1092</v>
      </c>
      <c r="N1082" s="0" t="n">
        <v>4761</v>
      </c>
    </row>
    <row r="1083" customFormat="false" ht="12.8" hidden="false" customHeight="false" outlineLevel="0" collapsed="false">
      <c r="B1083" s="0" t="n">
        <v>240070</v>
      </c>
      <c r="C1083" s="0" t="n">
        <v>2</v>
      </c>
      <c r="D1083" s="0" t="n">
        <v>24</v>
      </c>
      <c r="E1083" s="2" t="n">
        <v>-5.28186</v>
      </c>
      <c r="F1083" s="2" t="n">
        <v>-36.75</v>
      </c>
      <c r="G1083" s="3" t="n">
        <f aca="false">($G$5572/$N$5572)*N1083</f>
        <v>15451.2760979626</v>
      </c>
      <c r="H1083" s="0" t="n">
        <v>1</v>
      </c>
      <c r="J1083" s="0" t="s">
        <v>1093</v>
      </c>
      <c r="K1083" s="0" t="n">
        <v>1</v>
      </c>
      <c r="L1083" s="0" t="s">
        <v>1093</v>
      </c>
      <c r="N1083" s="0" t="n">
        <v>14326</v>
      </c>
    </row>
    <row r="1084" customFormat="false" ht="12.8" hidden="false" customHeight="false" outlineLevel="0" collapsed="false">
      <c r="B1084" s="0" t="n">
        <v>240080</v>
      </c>
      <c r="C1084" s="0" t="n">
        <v>2</v>
      </c>
      <c r="D1084" s="0" t="n">
        <v>24</v>
      </c>
      <c r="E1084" s="2" t="n">
        <v>-5.65792</v>
      </c>
      <c r="F1084" s="2" t="n">
        <v>-36.6094</v>
      </c>
      <c r="G1084" s="3" t="n">
        <f aca="false">($G$5572/$N$5572)*N1084</f>
        <v>12644.8946651203</v>
      </c>
      <c r="H1084" s="0" t="n">
        <v>0</v>
      </c>
      <c r="J1084" s="0" t="s">
        <v>1094</v>
      </c>
      <c r="K1084" s="0" t="n">
        <v>0</v>
      </c>
      <c r="L1084" s="0" t="s">
        <v>1094</v>
      </c>
      <c r="N1084" s="0" t="n">
        <v>11724</v>
      </c>
    </row>
    <row r="1085" customFormat="false" ht="12.8" hidden="false" customHeight="false" outlineLevel="0" collapsed="false">
      <c r="B1085" s="0" t="n">
        <v>240090</v>
      </c>
      <c r="C1085" s="0" t="n">
        <v>2</v>
      </c>
      <c r="D1085" s="0" t="n">
        <v>24</v>
      </c>
      <c r="E1085" s="2" t="n">
        <v>-6.21367</v>
      </c>
      <c r="F1085" s="2" t="n">
        <v>-37.8834</v>
      </c>
      <c r="G1085" s="3" t="n">
        <f aca="false">($G$5572/$N$5572)*N1085</f>
        <v>7697.59580560929</v>
      </c>
      <c r="H1085" s="0" t="n">
        <v>0</v>
      </c>
      <c r="J1085" s="0" t="s">
        <v>1095</v>
      </c>
      <c r="K1085" s="0" t="n">
        <v>0</v>
      </c>
      <c r="L1085" s="0" t="s">
        <v>1095</v>
      </c>
      <c r="N1085" s="0" t="n">
        <v>7137</v>
      </c>
    </row>
    <row r="1086" customFormat="false" ht="12.8" hidden="false" customHeight="false" outlineLevel="0" collapsed="false">
      <c r="B1086" s="0" t="n">
        <v>240100</v>
      </c>
      <c r="C1086" s="0" t="n">
        <v>2</v>
      </c>
      <c r="D1086" s="0" t="n">
        <v>24</v>
      </c>
      <c r="E1086" s="2" t="n">
        <v>-5.65349</v>
      </c>
      <c r="F1086" s="2" t="n">
        <v>-37.7946</v>
      </c>
      <c r="G1086" s="3" t="n">
        <f aca="false">($G$5572/$N$5572)*N1086</f>
        <v>38627.1116970844</v>
      </c>
      <c r="H1086" s="0" t="n">
        <v>0</v>
      </c>
      <c r="J1086" s="0" t="s">
        <v>1096</v>
      </c>
      <c r="K1086" s="0" t="n">
        <v>0</v>
      </c>
      <c r="L1086" s="0" t="s">
        <v>1096</v>
      </c>
      <c r="N1086" s="0" t="n">
        <v>35814</v>
      </c>
    </row>
    <row r="1087" customFormat="false" ht="12.8" hidden="false" customHeight="false" outlineLevel="0" collapsed="false">
      <c r="B1087" s="0" t="n">
        <v>240110</v>
      </c>
      <c r="C1087" s="0" t="n">
        <v>2</v>
      </c>
      <c r="D1087" s="0" t="n">
        <v>24</v>
      </c>
      <c r="E1087" s="2" t="n">
        <v>-4.95254</v>
      </c>
      <c r="F1087" s="2" t="n">
        <v>-37.1252</v>
      </c>
      <c r="G1087" s="3" t="n">
        <f aca="false">($G$5572/$N$5572)*N1087</f>
        <v>29295.5159411461</v>
      </c>
      <c r="H1087" s="0" t="n">
        <v>0</v>
      </c>
      <c r="J1087" s="0" t="s">
        <v>1097</v>
      </c>
      <c r="K1087" s="0" t="n">
        <v>0</v>
      </c>
      <c r="L1087" s="0" t="s">
        <v>1097</v>
      </c>
      <c r="N1087" s="0" t="n">
        <v>27162</v>
      </c>
    </row>
    <row r="1088" customFormat="false" ht="12.8" hidden="false" customHeight="false" outlineLevel="0" collapsed="false">
      <c r="B1088" s="0" t="n">
        <v>240120</v>
      </c>
      <c r="C1088" s="0" t="n">
        <v>2</v>
      </c>
      <c r="D1088" s="0" t="n">
        <v>24</v>
      </c>
      <c r="E1088" s="2" t="n">
        <v>-6.18831</v>
      </c>
      <c r="F1088" s="2" t="n">
        <v>-35.1608</v>
      </c>
      <c r="G1088" s="3" t="n">
        <f aca="false">($G$5572/$N$5572)*N1088</f>
        <v>15306.7506898146</v>
      </c>
      <c r="H1088" s="0" t="n">
        <v>1</v>
      </c>
      <c r="J1088" s="0" t="s">
        <v>1098</v>
      </c>
      <c r="K1088" s="0" t="n">
        <v>1</v>
      </c>
      <c r="L1088" s="0" t="s">
        <v>1098</v>
      </c>
      <c r="N1088" s="0" t="n">
        <v>14192</v>
      </c>
    </row>
    <row r="1089" customFormat="false" ht="12.8" hidden="false" customHeight="false" outlineLevel="0" collapsed="false">
      <c r="B1089" s="0" t="n">
        <v>240130</v>
      </c>
      <c r="C1089" s="0" t="n">
        <v>2</v>
      </c>
      <c r="D1089" s="0" t="n">
        <v>24</v>
      </c>
      <c r="E1089" s="2" t="n">
        <v>-5.86206</v>
      </c>
      <c r="F1089" s="2" t="n">
        <v>-37.3135</v>
      </c>
      <c r="G1089" s="3" t="n">
        <f aca="false">($G$5572/$N$5572)*N1089</f>
        <v>10395.0439084296</v>
      </c>
      <c r="H1089" s="0" t="n">
        <v>1</v>
      </c>
      <c r="J1089" s="0" t="s">
        <v>1099</v>
      </c>
      <c r="K1089" s="0" t="n">
        <v>1</v>
      </c>
      <c r="L1089" s="0" t="s">
        <v>1099</v>
      </c>
      <c r="N1089" s="0" t="n">
        <v>9638</v>
      </c>
    </row>
    <row r="1090" customFormat="false" ht="12.8" hidden="false" customHeight="false" outlineLevel="0" collapsed="false">
      <c r="B1090" s="0" t="n">
        <v>240140</v>
      </c>
      <c r="C1090" s="0" t="n">
        <v>2</v>
      </c>
      <c r="D1090" s="0" t="n">
        <v>24</v>
      </c>
      <c r="E1090" s="2" t="n">
        <v>-6.37161</v>
      </c>
      <c r="F1090" s="2" t="n">
        <v>-35.0033</v>
      </c>
      <c r="G1090" s="3" t="n">
        <f aca="false">($G$5572/$N$5572)*N1090</f>
        <v>9942.05382318992</v>
      </c>
      <c r="H1090" s="0" t="n">
        <v>1</v>
      </c>
      <c r="J1090" s="0" t="s">
        <v>1100</v>
      </c>
      <c r="K1090" s="0" t="n">
        <v>1</v>
      </c>
      <c r="L1090" s="0" t="s">
        <v>1100</v>
      </c>
      <c r="N1090" s="0" t="n">
        <v>9218</v>
      </c>
    </row>
    <row r="1091" customFormat="false" ht="12.8" hidden="false" customHeight="false" outlineLevel="0" collapsed="false">
      <c r="B1091" s="0" t="n">
        <v>240145</v>
      </c>
      <c r="C1091" s="0" t="n">
        <v>2</v>
      </c>
      <c r="D1091" s="0" t="n">
        <v>24</v>
      </c>
      <c r="E1091" s="2" t="n">
        <v>-5.06977</v>
      </c>
      <c r="F1091" s="2" t="n">
        <v>-37.6129</v>
      </c>
      <c r="G1091" s="3" t="n">
        <f aca="false">($G$5572/$N$5572)*N1091</f>
        <v>30192.8677290495</v>
      </c>
      <c r="H1091" s="0" t="n">
        <v>0</v>
      </c>
      <c r="J1091" s="0" t="s">
        <v>1101</v>
      </c>
      <c r="K1091" s="0" t="n">
        <v>0</v>
      </c>
      <c r="L1091" s="0" t="s">
        <v>1101</v>
      </c>
      <c r="N1091" s="0" t="n">
        <v>27994</v>
      </c>
    </row>
    <row r="1092" customFormat="false" ht="12.8" hidden="false" customHeight="false" outlineLevel="0" collapsed="false">
      <c r="B1092" s="0" t="n">
        <v>240150</v>
      </c>
      <c r="C1092" s="0" t="n">
        <v>2</v>
      </c>
      <c r="D1092" s="0" t="n">
        <v>24</v>
      </c>
      <c r="E1092" s="2" t="n">
        <v>-5.94284</v>
      </c>
      <c r="F1092" s="2" t="n">
        <v>-35.9247</v>
      </c>
      <c r="G1092" s="3" t="n">
        <f aca="false">($G$5572/$N$5572)*N1092</f>
        <v>4316.34838364136</v>
      </c>
      <c r="H1092" s="0" t="n">
        <v>1</v>
      </c>
      <c r="J1092" s="0" t="s">
        <v>1102</v>
      </c>
      <c r="K1092" s="0" t="n">
        <v>1</v>
      </c>
      <c r="L1092" s="0" t="s">
        <v>1102</v>
      </c>
      <c r="N1092" s="0" t="n">
        <v>4002</v>
      </c>
    </row>
    <row r="1093" customFormat="false" ht="12.8" hidden="false" customHeight="false" outlineLevel="0" collapsed="false">
      <c r="B1093" s="0" t="n">
        <v>240160</v>
      </c>
      <c r="C1093" s="0" t="n">
        <v>2</v>
      </c>
      <c r="D1093" s="0" t="n">
        <v>24</v>
      </c>
      <c r="E1093" s="2" t="n">
        <v>-5.69906</v>
      </c>
      <c r="F1093" s="2" t="n">
        <v>-35.813</v>
      </c>
      <c r="G1093" s="3" t="n">
        <f aca="false">($G$5572/$N$5572)*N1093</f>
        <v>5898.57803851439</v>
      </c>
      <c r="H1093" s="0" t="n">
        <v>1</v>
      </c>
      <c r="J1093" s="0" t="s">
        <v>1103</v>
      </c>
      <c r="K1093" s="0" t="n">
        <v>1</v>
      </c>
      <c r="L1093" s="0" t="s">
        <v>1103</v>
      </c>
      <c r="N1093" s="0" t="n">
        <v>5469</v>
      </c>
    </row>
    <row r="1094" customFormat="false" ht="12.8" hidden="false" customHeight="false" outlineLevel="0" collapsed="false">
      <c r="B1094" s="0" t="n">
        <v>240165</v>
      </c>
      <c r="C1094" s="0" t="n">
        <v>2</v>
      </c>
      <c r="D1094" s="0" t="n">
        <v>24</v>
      </c>
      <c r="E1094" s="2" t="n">
        <v>-5.98027</v>
      </c>
      <c r="F1094" s="2" t="n">
        <v>-36.4167</v>
      </c>
      <c r="G1094" s="3" t="n">
        <f aca="false">($G$5572/$N$5572)*N1094</f>
        <v>2426.73259949852</v>
      </c>
      <c r="H1094" s="0" t="n">
        <v>1</v>
      </c>
      <c r="J1094" s="0" t="s">
        <v>1104</v>
      </c>
      <c r="K1094" s="0" t="n">
        <v>1</v>
      </c>
      <c r="L1094" s="0" t="s">
        <v>1104</v>
      </c>
      <c r="N1094" s="0" t="n">
        <v>2250</v>
      </c>
    </row>
    <row r="1095" customFormat="false" ht="12.8" hidden="false" customHeight="false" outlineLevel="0" collapsed="false">
      <c r="B1095" s="0" t="n">
        <v>240170</v>
      </c>
      <c r="C1095" s="0" t="n">
        <v>2</v>
      </c>
      <c r="D1095" s="0" t="n">
        <v>24</v>
      </c>
      <c r="E1095" s="2" t="n">
        <v>-5.98648</v>
      </c>
      <c r="F1095" s="2" t="n">
        <v>-35.5792</v>
      </c>
      <c r="G1095" s="3" t="n">
        <f aca="false">($G$5572/$N$5572)*N1095</f>
        <v>10949.4174889373</v>
      </c>
      <c r="H1095" s="0" t="n">
        <v>1</v>
      </c>
      <c r="J1095" s="0" t="s">
        <v>714</v>
      </c>
      <c r="K1095" s="0" t="n">
        <v>1</v>
      </c>
      <c r="L1095" s="0" t="s">
        <v>714</v>
      </c>
      <c r="N1095" s="0" t="n">
        <v>10152</v>
      </c>
    </row>
    <row r="1096" customFormat="false" ht="12.8" hidden="false" customHeight="false" outlineLevel="0" collapsed="false">
      <c r="B1096" s="0" t="n">
        <v>240180</v>
      </c>
      <c r="C1096" s="0" t="n">
        <v>2</v>
      </c>
      <c r="D1096" s="0" t="n">
        <v>24</v>
      </c>
      <c r="E1096" s="2" t="n">
        <v>-6.18566</v>
      </c>
      <c r="F1096" s="2" t="n">
        <v>-35.3591</v>
      </c>
      <c r="G1096" s="3" t="n">
        <f aca="false">($G$5572/$N$5572)*N1096</f>
        <v>13599.4094875897</v>
      </c>
      <c r="H1096" s="0" t="n">
        <v>0</v>
      </c>
      <c r="J1096" s="0" t="s">
        <v>1105</v>
      </c>
      <c r="K1096" s="0" t="n">
        <v>0</v>
      </c>
      <c r="L1096" s="0" t="s">
        <v>1105</v>
      </c>
      <c r="N1096" s="0" t="n">
        <v>12609</v>
      </c>
    </row>
    <row r="1097" customFormat="false" ht="12.8" hidden="false" customHeight="false" outlineLevel="0" collapsed="false">
      <c r="B1097" s="0" t="n">
        <v>240185</v>
      </c>
      <c r="C1097" s="0" t="n">
        <v>2</v>
      </c>
      <c r="D1097" s="0" t="n">
        <v>24</v>
      </c>
      <c r="E1097" s="2" t="n">
        <v>-5.07091</v>
      </c>
      <c r="F1097" s="2" t="n">
        <v>-36.0717</v>
      </c>
      <c r="G1097" s="3" t="n">
        <f aca="false">($G$5572/$N$5572)*N1097</f>
        <v>7050.46711240969</v>
      </c>
      <c r="H1097" s="0" t="n">
        <v>1</v>
      </c>
      <c r="J1097" s="0" t="s">
        <v>1106</v>
      </c>
      <c r="K1097" s="0" t="n">
        <v>1</v>
      </c>
      <c r="L1097" s="0" t="s">
        <v>1106</v>
      </c>
      <c r="N1097" s="0" t="n">
        <v>6537</v>
      </c>
    </row>
    <row r="1098" customFormat="false" ht="12.8" hidden="false" customHeight="false" outlineLevel="0" collapsed="false">
      <c r="B1098" s="0" t="n">
        <v>240190</v>
      </c>
      <c r="C1098" s="0" t="n">
        <v>2</v>
      </c>
      <c r="D1098" s="0" t="n">
        <v>24</v>
      </c>
      <c r="E1098" s="2" t="n">
        <v>-5.76541</v>
      </c>
      <c r="F1098" s="2" t="n">
        <v>-35.9938</v>
      </c>
      <c r="G1098" s="3" t="n">
        <f aca="false">($G$5572/$N$5572)*N1098</f>
        <v>3938.85664594159</v>
      </c>
      <c r="H1098" s="0" t="n">
        <v>1</v>
      </c>
      <c r="J1098" s="0" t="s">
        <v>1107</v>
      </c>
      <c r="K1098" s="0" t="n">
        <v>1</v>
      </c>
      <c r="L1098" s="0" t="s">
        <v>1107</v>
      </c>
      <c r="N1098" s="0" t="n">
        <v>3652</v>
      </c>
    </row>
    <row r="1099" customFormat="false" ht="12.8" hidden="false" customHeight="false" outlineLevel="0" collapsed="false">
      <c r="B1099" s="0" t="n">
        <v>240200</v>
      </c>
      <c r="C1099" s="0" t="n">
        <v>2</v>
      </c>
      <c r="D1099" s="0" t="n">
        <v>24</v>
      </c>
      <c r="E1099" s="2" t="n">
        <v>-6.45441</v>
      </c>
      <c r="F1099" s="2" t="n">
        <v>-37.1067</v>
      </c>
      <c r="G1099" s="3" t="n">
        <f aca="false">($G$5572/$N$5572)*N1099</f>
        <v>72860.2195673434</v>
      </c>
      <c r="H1099" s="0" t="n">
        <v>0</v>
      </c>
      <c r="J1099" s="0" t="s">
        <v>1108</v>
      </c>
      <c r="K1099" s="0" t="n">
        <v>0</v>
      </c>
      <c r="L1099" s="0" t="s">
        <v>1108</v>
      </c>
      <c r="N1099" s="0" t="n">
        <v>67554</v>
      </c>
    </row>
    <row r="1100" customFormat="false" ht="12.8" hidden="false" customHeight="false" outlineLevel="0" collapsed="false">
      <c r="B1100" s="0" t="n">
        <v>240210</v>
      </c>
      <c r="C1100" s="0" t="n">
        <v>2</v>
      </c>
      <c r="D1100" s="0" t="n">
        <v>24</v>
      </c>
      <c r="E1100" s="2" t="n">
        <v>-6.23829</v>
      </c>
      <c r="F1100" s="2" t="n">
        <v>-36.1888</v>
      </c>
      <c r="G1100" s="3" t="n">
        <f aca="false">($G$5572/$N$5572)*N1100</f>
        <v>12017.1798327167</v>
      </c>
      <c r="H1100" s="0" t="n">
        <v>1</v>
      </c>
      <c r="J1100" s="0" t="s">
        <v>1109</v>
      </c>
      <c r="K1100" s="0" t="n">
        <v>1</v>
      </c>
      <c r="L1100" s="0" t="s">
        <v>1109</v>
      </c>
      <c r="N1100" s="0" t="n">
        <v>11142</v>
      </c>
    </row>
    <row r="1101" customFormat="false" ht="12.8" hidden="false" customHeight="false" outlineLevel="0" collapsed="false">
      <c r="B1101" s="0" t="n">
        <v>240220</v>
      </c>
      <c r="C1101" s="0" t="n">
        <v>2</v>
      </c>
      <c r="D1101" s="0" t="n">
        <v>24</v>
      </c>
      <c r="E1101" s="2" t="n">
        <v>-6.37193</v>
      </c>
      <c r="F1101" s="2" t="n">
        <v>-35.1281</v>
      </c>
      <c r="G1101" s="3" t="n">
        <f aca="false">($G$5572/$N$5572)*N1101</f>
        <v>36669.5474001556</v>
      </c>
      <c r="H1101" s="0" t="n">
        <v>1</v>
      </c>
      <c r="J1101" s="0" t="s">
        <v>1110</v>
      </c>
      <c r="K1101" s="0" t="n">
        <v>1</v>
      </c>
      <c r="L1101" s="0" t="s">
        <v>1110</v>
      </c>
      <c r="N1101" s="0" t="n">
        <v>33999</v>
      </c>
    </row>
    <row r="1102" customFormat="false" ht="12.8" hidden="false" customHeight="false" outlineLevel="0" collapsed="false">
      <c r="B1102" s="0" t="n">
        <v>240230</v>
      </c>
      <c r="C1102" s="0" t="n">
        <v>2</v>
      </c>
      <c r="D1102" s="0" t="n">
        <v>24</v>
      </c>
      <c r="E1102" s="2" t="n">
        <v>-5.78387</v>
      </c>
      <c r="F1102" s="2" t="n">
        <v>-37.5586</v>
      </c>
      <c r="G1102" s="3" t="n">
        <f aca="false">($G$5572/$N$5572)*N1102</f>
        <v>22048.7531251325</v>
      </c>
      <c r="H1102" s="0" t="n">
        <v>0</v>
      </c>
      <c r="J1102" s="0" t="s">
        <v>1111</v>
      </c>
      <c r="K1102" s="0" t="n">
        <v>0</v>
      </c>
      <c r="L1102" s="0" t="s">
        <v>1111</v>
      </c>
      <c r="N1102" s="0" t="n">
        <v>20443</v>
      </c>
    </row>
    <row r="1103" customFormat="false" ht="12.8" hidden="false" customHeight="false" outlineLevel="0" collapsed="false">
      <c r="B1103" s="0" t="n">
        <v>240240</v>
      </c>
      <c r="C1103" s="0" t="n">
        <v>2</v>
      </c>
      <c r="D1103" s="0" t="n">
        <v>24</v>
      </c>
      <c r="E1103" s="2" t="n">
        <v>-6.55015</v>
      </c>
      <c r="F1103" s="2" t="n">
        <v>-36.5868</v>
      </c>
      <c r="G1103" s="3" t="n">
        <f aca="false">($G$5572/$N$5572)*N1103</f>
        <v>8756.72976681264</v>
      </c>
      <c r="H1103" s="0" t="n">
        <v>0</v>
      </c>
      <c r="J1103" s="0" t="s">
        <v>1112</v>
      </c>
      <c r="K1103" s="0" t="n">
        <v>0</v>
      </c>
      <c r="L1103" s="0" t="s">
        <v>1112</v>
      </c>
      <c r="N1103" s="0" t="n">
        <v>8119</v>
      </c>
    </row>
    <row r="1104" customFormat="false" ht="12.8" hidden="false" customHeight="false" outlineLevel="0" collapsed="false">
      <c r="B1104" s="0" t="n">
        <v>240250</v>
      </c>
      <c r="C1104" s="0" t="n">
        <v>2</v>
      </c>
      <c r="D1104" s="0" t="n">
        <v>24</v>
      </c>
      <c r="E1104" s="2" t="n">
        <v>-5.34181</v>
      </c>
      <c r="F1104" s="2" t="n">
        <v>-36.8335</v>
      </c>
      <c r="G1104" s="3" t="n">
        <f aca="false">($G$5572/$N$5572)*N1104</f>
        <v>11487.612852115</v>
      </c>
      <c r="H1104" s="0" t="n">
        <v>0</v>
      </c>
      <c r="J1104" s="0" t="s">
        <v>1113</v>
      </c>
      <c r="K1104" s="0" t="n">
        <v>0</v>
      </c>
      <c r="L1104" s="0" t="s">
        <v>1113</v>
      </c>
      <c r="N1104" s="0" t="n">
        <v>10651</v>
      </c>
    </row>
    <row r="1105" customFormat="false" ht="12.8" hidden="false" customHeight="false" outlineLevel="0" collapsed="false">
      <c r="B1105" s="0" t="n">
        <v>240260</v>
      </c>
      <c r="C1105" s="0" t="n">
        <v>2</v>
      </c>
      <c r="D1105" s="0" t="n">
        <v>24</v>
      </c>
      <c r="E1105" s="2" t="n">
        <v>-5.64323</v>
      </c>
      <c r="F1105" s="2" t="n">
        <v>-35.4247</v>
      </c>
      <c r="G1105" s="3" t="n">
        <f aca="false">($G$5572/$N$5572)*N1105</f>
        <v>78840.7672403298</v>
      </c>
      <c r="H1105" s="0" t="n">
        <v>1</v>
      </c>
      <c r="J1105" s="0" t="s">
        <v>1114</v>
      </c>
      <c r="K1105" s="0" t="n">
        <v>1</v>
      </c>
      <c r="L1105" s="0" t="s">
        <v>1114</v>
      </c>
      <c r="N1105" s="0" t="n">
        <v>73099</v>
      </c>
    </row>
    <row r="1106" customFormat="false" ht="12.8" hidden="false" customHeight="false" outlineLevel="0" collapsed="false">
      <c r="B1106" s="0" t="n">
        <v>240270</v>
      </c>
      <c r="C1106" s="0" t="n">
        <v>2</v>
      </c>
      <c r="D1106" s="0" t="n">
        <v>24</v>
      </c>
      <c r="E1106" s="2" t="n">
        <v>-6.03503</v>
      </c>
      <c r="F1106" s="2" t="n">
        <v>-36.3503</v>
      </c>
      <c r="G1106" s="3" t="n">
        <f aca="false">($G$5572/$N$5572)*N1106</f>
        <v>12056.0075543086</v>
      </c>
      <c r="H1106" s="0" t="n">
        <v>0</v>
      </c>
      <c r="J1106" s="0" t="s">
        <v>1115</v>
      </c>
      <c r="K1106" s="0" t="n">
        <v>0</v>
      </c>
      <c r="L1106" s="0" t="s">
        <v>1115</v>
      </c>
      <c r="N1106" s="0" t="n">
        <v>11178</v>
      </c>
    </row>
    <row r="1107" customFormat="false" ht="12.8" hidden="false" customHeight="false" outlineLevel="0" collapsed="false">
      <c r="B1107" s="0" t="n">
        <v>240280</v>
      </c>
      <c r="C1107" s="0" t="n">
        <v>2</v>
      </c>
      <c r="D1107" s="0" t="n">
        <v>24</v>
      </c>
      <c r="E1107" s="2" t="n">
        <v>-6.3748</v>
      </c>
      <c r="F1107" s="2" t="n">
        <v>-36.2223</v>
      </c>
      <c r="G1107" s="3" t="n">
        <f aca="false">($G$5572/$N$5572)*N1107</f>
        <v>5940.64140357237</v>
      </c>
      <c r="H1107" s="0" t="n">
        <v>1</v>
      </c>
      <c r="J1107" s="0" t="s">
        <v>1116</v>
      </c>
      <c r="K1107" s="0" t="n">
        <v>1</v>
      </c>
      <c r="L1107" s="0" t="s">
        <v>1116</v>
      </c>
      <c r="N1107" s="0" t="n">
        <v>5508</v>
      </c>
    </row>
    <row r="1108" customFormat="false" ht="12.8" hidden="false" customHeight="false" outlineLevel="0" collapsed="false">
      <c r="B1108" s="0" t="n">
        <v>240290</v>
      </c>
      <c r="C1108" s="0" t="n">
        <v>2</v>
      </c>
      <c r="D1108" s="0" t="n">
        <v>24</v>
      </c>
      <c r="E1108" s="2" t="n">
        <v>-6.24974</v>
      </c>
      <c r="F1108" s="2" t="n">
        <v>-38.4441</v>
      </c>
      <c r="G1108" s="3" t="n">
        <f aca="false">($G$5572/$N$5572)*N1108</f>
        <v>5293.51271037276</v>
      </c>
      <c r="H1108" s="0" t="n">
        <v>1</v>
      </c>
      <c r="J1108" s="0" t="s">
        <v>1117</v>
      </c>
      <c r="K1108" s="0" t="n">
        <v>1</v>
      </c>
      <c r="L1108" s="0" t="s">
        <v>1117</v>
      </c>
      <c r="N1108" s="0" t="n">
        <v>4908</v>
      </c>
    </row>
    <row r="1109" customFormat="false" ht="12.8" hidden="false" customHeight="false" outlineLevel="0" collapsed="false">
      <c r="B1109" s="0" t="n">
        <v>240300</v>
      </c>
      <c r="C1109" s="0" t="n">
        <v>2</v>
      </c>
      <c r="D1109" s="0" t="n">
        <v>24</v>
      </c>
      <c r="E1109" s="2" t="n">
        <v>-6.40894</v>
      </c>
      <c r="F1109" s="2" t="n">
        <v>-36.7782</v>
      </c>
      <c r="G1109" s="3" t="n">
        <f aca="false">($G$5572/$N$5572)*N1109</f>
        <v>8643.48224550271</v>
      </c>
      <c r="H1109" s="0" t="n">
        <v>1</v>
      </c>
      <c r="J1109" s="0" t="s">
        <v>1118</v>
      </c>
      <c r="K1109" s="0" t="n">
        <v>1</v>
      </c>
      <c r="L1109" s="0" t="s">
        <v>1118</v>
      </c>
      <c r="N1109" s="0" t="n">
        <v>8014</v>
      </c>
    </row>
    <row r="1110" customFormat="false" ht="12.8" hidden="false" customHeight="false" outlineLevel="0" collapsed="false">
      <c r="B1110" s="0" t="n">
        <v>240310</v>
      </c>
      <c r="C1110" s="0" t="n">
        <v>2</v>
      </c>
      <c r="D1110" s="0" t="n">
        <v>24</v>
      </c>
      <c r="E1110" s="2" t="n">
        <v>-6.25484</v>
      </c>
      <c r="F1110" s="2" t="n">
        <v>-36.5146</v>
      </c>
      <c r="G1110" s="3" t="n">
        <f aca="false">($G$5572/$N$5572)*N1110</f>
        <v>48172.2599217785</v>
      </c>
      <c r="H1110" s="0" t="n">
        <v>0</v>
      </c>
      <c r="J1110" s="0" t="s">
        <v>1119</v>
      </c>
      <c r="K1110" s="0" t="n">
        <v>0</v>
      </c>
      <c r="L1110" s="0" t="s">
        <v>1119</v>
      </c>
      <c r="N1110" s="0" t="n">
        <v>44664</v>
      </c>
    </row>
    <row r="1111" customFormat="false" ht="12.8" hidden="false" customHeight="false" outlineLevel="0" collapsed="false">
      <c r="B1111" s="0" t="n">
        <v>240320</v>
      </c>
      <c r="C1111" s="0" t="n">
        <v>2</v>
      </c>
      <c r="D1111" s="0" t="n">
        <v>24</v>
      </c>
      <c r="E1111" s="2" t="n">
        <v>-6.08082</v>
      </c>
      <c r="F1111" s="2" t="n">
        <v>-38.3794</v>
      </c>
      <c r="G1111" s="3" t="n">
        <f aca="false">($G$5572/$N$5572)*N1111</f>
        <v>7636.11857975533</v>
      </c>
      <c r="H1111" s="0" t="n">
        <v>0</v>
      </c>
      <c r="J1111" s="0" t="s">
        <v>1120</v>
      </c>
      <c r="K1111" s="0" t="n">
        <v>0</v>
      </c>
      <c r="L1111" s="0" t="s">
        <v>1120</v>
      </c>
      <c r="N1111" s="0" t="n">
        <v>7080</v>
      </c>
    </row>
    <row r="1112" customFormat="false" ht="12.8" hidden="false" customHeight="false" outlineLevel="0" collapsed="false">
      <c r="B1112" s="0" t="n">
        <v>240325</v>
      </c>
      <c r="C1112" s="0" t="n">
        <v>2</v>
      </c>
      <c r="D1112" s="0" t="n">
        <v>24</v>
      </c>
      <c r="E1112" s="2" t="n">
        <v>-5.91116</v>
      </c>
      <c r="F1112" s="2" t="n">
        <v>-35.271</v>
      </c>
      <c r="G1112" s="3" t="n">
        <f aca="false">($G$5572/$N$5572)*N1112</f>
        <v>275884.983032677</v>
      </c>
      <c r="H1112" s="0" t="n">
        <v>0</v>
      </c>
      <c r="J1112" s="0" t="s">
        <v>1121</v>
      </c>
      <c r="K1112" s="0" t="n">
        <v>0</v>
      </c>
      <c r="L1112" s="0" t="s">
        <v>1121</v>
      </c>
      <c r="N1112" s="0" t="n">
        <v>255793</v>
      </c>
    </row>
    <row r="1113" customFormat="false" ht="12.8" hidden="false" customHeight="false" outlineLevel="0" collapsed="false">
      <c r="B1113" s="0" t="n">
        <v>240330</v>
      </c>
      <c r="C1113" s="0" t="n">
        <v>2</v>
      </c>
      <c r="D1113" s="0" t="n">
        <v>24</v>
      </c>
      <c r="E1113" s="2" t="n">
        <v>-6.10691</v>
      </c>
      <c r="F1113" s="2" t="n">
        <v>-38.3033</v>
      </c>
      <c r="G1113" s="3" t="n">
        <f aca="false">($G$5572/$N$5572)*N1113</f>
        <v>6048.4961857723</v>
      </c>
      <c r="H1113" s="0" t="n">
        <v>1</v>
      </c>
      <c r="J1113" s="0" t="s">
        <v>1122</v>
      </c>
      <c r="K1113" s="0" t="n">
        <v>1</v>
      </c>
      <c r="L1113" s="0" t="s">
        <v>1122</v>
      </c>
      <c r="N1113" s="0" t="n">
        <v>5608</v>
      </c>
    </row>
    <row r="1114" customFormat="false" ht="12.8" hidden="false" customHeight="false" outlineLevel="0" collapsed="false">
      <c r="B1114" s="0" t="n">
        <v>240340</v>
      </c>
      <c r="C1114" s="0" t="n">
        <v>2</v>
      </c>
      <c r="D1114" s="0" t="n">
        <v>24</v>
      </c>
      <c r="E1114" s="2" t="n">
        <v>-6.93835</v>
      </c>
      <c r="F1114" s="2" t="n">
        <v>-36.717</v>
      </c>
      <c r="G1114" s="3" t="n">
        <f aca="false">($G$5572/$N$5572)*N1114</f>
        <v>6510.11465358802</v>
      </c>
      <c r="H1114" s="0" t="n">
        <v>1</v>
      </c>
      <c r="J1114" s="0" t="s">
        <v>1123</v>
      </c>
      <c r="K1114" s="0" t="n">
        <v>1</v>
      </c>
      <c r="L1114" s="0" t="s">
        <v>1123</v>
      </c>
      <c r="N1114" s="0" t="n">
        <v>6036</v>
      </c>
    </row>
    <row r="1115" customFormat="false" ht="12.8" hidden="false" customHeight="false" outlineLevel="0" collapsed="false">
      <c r="B1115" s="0" t="n">
        <v>240350</v>
      </c>
      <c r="C1115" s="0" t="n">
        <v>2</v>
      </c>
      <c r="D1115" s="0" t="n">
        <v>24</v>
      </c>
      <c r="E1115" s="2" t="n">
        <v>-6.33563</v>
      </c>
      <c r="F1115" s="2" t="n">
        <v>-35.3052</v>
      </c>
      <c r="G1115" s="3" t="n">
        <f aca="false">($G$5572/$N$5572)*N1115</f>
        <v>11353.8729221871</v>
      </c>
      <c r="H1115" s="0" t="n">
        <v>1</v>
      </c>
      <c r="J1115" s="0" t="s">
        <v>1124</v>
      </c>
      <c r="K1115" s="0" t="n">
        <v>1</v>
      </c>
      <c r="L1115" s="0" t="s">
        <v>1124</v>
      </c>
      <c r="N1115" s="0" t="n">
        <v>10527</v>
      </c>
    </row>
    <row r="1116" customFormat="false" ht="12.8" hidden="false" customHeight="false" outlineLevel="0" collapsed="false">
      <c r="B1116" s="0" t="n">
        <v>240360</v>
      </c>
      <c r="C1116" s="0" t="n">
        <v>2</v>
      </c>
      <c r="D1116" s="0" t="n">
        <v>24</v>
      </c>
      <c r="E1116" s="2" t="n">
        <v>-5.70143</v>
      </c>
      <c r="F1116" s="2" t="n">
        <v>-35.3048</v>
      </c>
      <c r="G1116" s="3" t="n">
        <f aca="false">($G$5572/$N$5572)*N1116</f>
        <v>30438.7766324654</v>
      </c>
      <c r="H1116" s="0" t="n">
        <v>0</v>
      </c>
      <c r="J1116" s="0" t="s">
        <v>1125</v>
      </c>
      <c r="K1116" s="0" t="n">
        <v>0</v>
      </c>
      <c r="L1116" s="0" t="s">
        <v>1125</v>
      </c>
      <c r="N1116" s="0" t="n">
        <v>28222</v>
      </c>
    </row>
    <row r="1117" customFormat="false" ht="12.8" hidden="false" customHeight="false" outlineLevel="0" collapsed="false">
      <c r="B1117" s="0" t="n">
        <v>240370</v>
      </c>
      <c r="C1117" s="0" t="n">
        <v>2</v>
      </c>
      <c r="D1117" s="0" t="n">
        <v>24</v>
      </c>
      <c r="E1117" s="2" t="n">
        <v>-5.59274</v>
      </c>
      <c r="F1117" s="2" t="n">
        <v>-37.6875</v>
      </c>
      <c r="G1117" s="3" t="n">
        <f aca="false">($G$5572/$N$5572)*N1117</f>
        <v>6441.08759298006</v>
      </c>
      <c r="H1117" s="0" t="n">
        <v>1</v>
      </c>
      <c r="J1117" s="0" t="s">
        <v>1126</v>
      </c>
      <c r="K1117" s="0" t="n">
        <v>1</v>
      </c>
      <c r="L1117" s="0" t="s">
        <v>1126</v>
      </c>
      <c r="N1117" s="0" t="n">
        <v>5972</v>
      </c>
    </row>
    <row r="1118" customFormat="false" ht="12.8" hidden="false" customHeight="false" outlineLevel="0" collapsed="false">
      <c r="B1118" s="0" t="n">
        <v>240375</v>
      </c>
      <c r="C1118" s="0" t="n">
        <v>2</v>
      </c>
      <c r="D1118" s="0" t="n">
        <v>24</v>
      </c>
      <c r="E1118" s="2" t="n">
        <v>-5.69096</v>
      </c>
      <c r="F1118" s="2" t="n">
        <v>-36.5282</v>
      </c>
      <c r="G1118" s="3" t="n">
        <f aca="false">($G$5572/$N$5572)*N1118</f>
        <v>3277.706831056</v>
      </c>
      <c r="H1118" s="0" t="n">
        <v>1</v>
      </c>
      <c r="J1118" s="0" t="s">
        <v>1127</v>
      </c>
      <c r="K1118" s="0" t="n">
        <v>1</v>
      </c>
      <c r="L1118" s="0" t="s">
        <v>1127</v>
      </c>
      <c r="N1118" s="0" t="n">
        <v>3039</v>
      </c>
    </row>
    <row r="1119" customFormat="false" ht="12.8" hidden="false" customHeight="false" outlineLevel="0" collapsed="false">
      <c r="B1119" s="0" t="n">
        <v>240380</v>
      </c>
      <c r="C1119" s="0" t="n">
        <v>2</v>
      </c>
      <c r="D1119" s="0" t="n">
        <v>24</v>
      </c>
      <c r="E1119" s="2" t="n">
        <v>-6.12264</v>
      </c>
      <c r="F1119" s="2" t="n">
        <v>-36.8226</v>
      </c>
      <c r="G1119" s="3" t="n">
        <f aca="false">($G$5572/$N$5572)*N1119</f>
        <v>9837.43468445598</v>
      </c>
      <c r="H1119" s="0" t="n">
        <v>1</v>
      </c>
      <c r="J1119" s="0" t="s">
        <v>1128</v>
      </c>
      <c r="K1119" s="0" t="n">
        <v>1</v>
      </c>
      <c r="L1119" s="0" t="s">
        <v>1128</v>
      </c>
      <c r="N1119" s="0" t="n">
        <v>9121</v>
      </c>
    </row>
    <row r="1120" customFormat="false" ht="12.8" hidden="false" customHeight="false" outlineLevel="0" collapsed="false">
      <c r="B1120" s="0" t="n">
        <v>240390</v>
      </c>
      <c r="C1120" s="0" t="n">
        <v>2</v>
      </c>
      <c r="D1120" s="0" t="n">
        <v>24</v>
      </c>
      <c r="E1120" s="2" t="n">
        <v>-6.07234</v>
      </c>
      <c r="F1120" s="2" t="n">
        <v>-38.1212</v>
      </c>
      <c r="G1120" s="3" t="n">
        <f aca="false">($G$5572/$N$5572)*N1120</f>
        <v>3058.76162319013</v>
      </c>
      <c r="H1120" s="0" t="n">
        <v>1</v>
      </c>
      <c r="J1120" s="0" t="s">
        <v>1129</v>
      </c>
      <c r="K1120" s="0" t="n">
        <v>1</v>
      </c>
      <c r="L1120" s="0" t="s">
        <v>1129</v>
      </c>
      <c r="N1120" s="0" t="n">
        <v>2836</v>
      </c>
    </row>
    <row r="1121" customFormat="false" ht="12.8" hidden="false" customHeight="false" outlineLevel="0" collapsed="false">
      <c r="B1121" s="0" t="n">
        <v>240400</v>
      </c>
      <c r="C1121" s="0" t="n">
        <v>2</v>
      </c>
      <c r="D1121" s="0" t="n">
        <v>24</v>
      </c>
      <c r="E1121" s="2" t="n">
        <v>-6.15669</v>
      </c>
      <c r="F1121" s="2" t="n">
        <v>-37.8375</v>
      </c>
      <c r="G1121" s="3" t="n">
        <f aca="false">($G$5572/$N$5572)*N1121</f>
        <v>4416.6533310873</v>
      </c>
      <c r="H1121" s="0" t="n">
        <v>1</v>
      </c>
      <c r="J1121" s="0" t="s">
        <v>1130</v>
      </c>
      <c r="K1121" s="0" t="n">
        <v>1</v>
      </c>
      <c r="L1121" s="0" t="s">
        <v>1130</v>
      </c>
      <c r="N1121" s="0" t="n">
        <v>4095</v>
      </c>
    </row>
    <row r="1122" customFormat="false" ht="12.8" hidden="false" customHeight="false" outlineLevel="0" collapsed="false">
      <c r="B1122" s="0" t="n">
        <v>240410</v>
      </c>
      <c r="C1122" s="0" t="n">
        <v>2</v>
      </c>
      <c r="D1122" s="0" t="n">
        <v>24</v>
      </c>
      <c r="E1122" s="2" t="n">
        <v>-5.0909</v>
      </c>
      <c r="F1122" s="2" t="n">
        <v>-36.2754</v>
      </c>
      <c r="G1122" s="3" t="n">
        <f aca="false">($G$5572/$N$5572)*N1122</f>
        <v>2940.1213627702</v>
      </c>
      <c r="H1122" s="0" t="n">
        <v>1</v>
      </c>
      <c r="J1122" s="0" t="s">
        <v>1131</v>
      </c>
      <c r="K1122" s="0" t="n">
        <v>1</v>
      </c>
      <c r="L1122" s="0" t="s">
        <v>1131</v>
      </c>
      <c r="N1122" s="0" t="n">
        <v>2726</v>
      </c>
    </row>
    <row r="1123" customFormat="false" ht="12.8" hidden="false" customHeight="false" outlineLevel="0" collapsed="false">
      <c r="B1123" s="0" t="n">
        <v>240420</v>
      </c>
      <c r="C1123" s="0" t="n">
        <v>2</v>
      </c>
      <c r="D1123" s="0" t="n">
        <v>24</v>
      </c>
      <c r="E1123" s="2" t="n">
        <v>-6.26486</v>
      </c>
      <c r="F1123" s="2" t="n">
        <v>-35.1943</v>
      </c>
      <c r="G1123" s="3" t="n">
        <f aca="false">($G$5572/$N$5572)*N1123</f>
        <v>28020.6724155429</v>
      </c>
      <c r="H1123" s="0" t="n">
        <v>0</v>
      </c>
      <c r="J1123" s="0" t="s">
        <v>1132</v>
      </c>
      <c r="K1123" s="0" t="n">
        <v>0</v>
      </c>
      <c r="L1123" s="0" t="s">
        <v>1132</v>
      </c>
      <c r="N1123" s="0" t="n">
        <v>25980</v>
      </c>
    </row>
    <row r="1124" customFormat="false" ht="12.8" hidden="false" customHeight="false" outlineLevel="0" collapsed="false">
      <c r="B1124" s="0" t="n">
        <v>240430</v>
      </c>
      <c r="C1124" s="0" t="n">
        <v>2</v>
      </c>
      <c r="D1124" s="0" t="n">
        <v>24</v>
      </c>
      <c r="E1124" s="2" t="n">
        <v>-5.44887</v>
      </c>
      <c r="F1124" s="2" t="n">
        <v>-37.5183</v>
      </c>
      <c r="G1124" s="3" t="n">
        <f aca="false">($G$5572/$N$5572)*N1124</f>
        <v>14017.8860425254</v>
      </c>
      <c r="H1124" s="0" t="n">
        <v>1</v>
      </c>
      <c r="J1124" s="0" t="s">
        <v>1133</v>
      </c>
      <c r="K1124" s="0" t="n">
        <v>1</v>
      </c>
      <c r="L1124" s="0" t="s">
        <v>1133</v>
      </c>
      <c r="N1124" s="0" t="n">
        <v>12997</v>
      </c>
    </row>
    <row r="1125" customFormat="false" ht="12.8" hidden="false" customHeight="false" outlineLevel="0" collapsed="false">
      <c r="B1125" s="0" t="n">
        <v>240440</v>
      </c>
      <c r="C1125" s="0" t="n">
        <v>2</v>
      </c>
      <c r="D1125" s="0" t="n">
        <v>24</v>
      </c>
      <c r="E1125" s="2" t="n">
        <v>-4.98068</v>
      </c>
      <c r="F1125" s="2" t="n">
        <v>-37.1621</v>
      </c>
      <c r="G1125" s="3" t="n">
        <f aca="false">($G$5572/$N$5572)*N1125</f>
        <v>11111.1996622372</v>
      </c>
      <c r="H1125" s="0" t="n">
        <v>0</v>
      </c>
      <c r="J1125" s="0" t="s">
        <v>1134</v>
      </c>
      <c r="K1125" s="0" t="n">
        <v>0</v>
      </c>
      <c r="L1125" s="0" t="s">
        <v>1134</v>
      </c>
      <c r="N1125" s="0" t="n">
        <v>10302</v>
      </c>
    </row>
    <row r="1126" customFormat="false" ht="12.8" hidden="false" customHeight="false" outlineLevel="0" collapsed="false">
      <c r="B1126" s="0" t="n">
        <v>240450</v>
      </c>
      <c r="C1126" s="0" t="n">
        <v>2</v>
      </c>
      <c r="D1126" s="0" t="n">
        <v>24</v>
      </c>
      <c r="E1126" s="2" t="n">
        <v>-5.10619</v>
      </c>
      <c r="F1126" s="2" t="n">
        <v>-36.3222</v>
      </c>
      <c r="G1126" s="3" t="n">
        <f aca="false">($G$5572/$N$5572)*N1126</f>
        <v>16554.6305198679</v>
      </c>
      <c r="H1126" s="0" t="n">
        <v>0</v>
      </c>
      <c r="J1126" s="0" t="s">
        <v>1135</v>
      </c>
      <c r="K1126" s="0" t="n">
        <v>0</v>
      </c>
      <c r="L1126" s="0" t="s">
        <v>1135</v>
      </c>
      <c r="N1126" s="0" t="n">
        <v>15349</v>
      </c>
    </row>
    <row r="1127" customFormat="false" ht="12.8" hidden="false" customHeight="false" outlineLevel="0" collapsed="false">
      <c r="B1127" s="0" t="n">
        <v>240460</v>
      </c>
      <c r="C1127" s="0" t="n">
        <v>2</v>
      </c>
      <c r="D1127" s="0" t="n">
        <v>24</v>
      </c>
      <c r="E1127" s="2" t="n">
        <v>-5.82447</v>
      </c>
      <c r="F1127" s="2" t="n">
        <v>-35.55</v>
      </c>
      <c r="G1127" s="3" t="n">
        <f aca="false">($G$5572/$N$5572)*N1127</f>
        <v>14698.449718207</v>
      </c>
      <c r="H1127" s="0" t="n">
        <v>1</v>
      </c>
      <c r="J1127" s="0" t="s">
        <v>1136</v>
      </c>
      <c r="K1127" s="0" t="n">
        <v>1</v>
      </c>
      <c r="L1127" s="0" t="s">
        <v>1136</v>
      </c>
      <c r="N1127" s="0" t="n">
        <v>13628</v>
      </c>
    </row>
    <row r="1128" customFormat="false" ht="12.8" hidden="false" customHeight="false" outlineLevel="0" collapsed="false">
      <c r="B1128" s="0" t="n">
        <v>240470</v>
      </c>
      <c r="C1128" s="0" t="n">
        <v>2</v>
      </c>
      <c r="D1128" s="0" t="n">
        <v>24</v>
      </c>
      <c r="E1128" s="2" t="n">
        <v>-5.48984</v>
      </c>
      <c r="F1128" s="2" t="n">
        <v>-36.8501</v>
      </c>
      <c r="G1128" s="3" t="n">
        <f aca="false">($G$5572/$N$5572)*N1128</f>
        <v>16560.0232589779</v>
      </c>
      <c r="H1128" s="0" t="n">
        <v>1</v>
      </c>
      <c r="J1128" s="0" t="s">
        <v>1137</v>
      </c>
      <c r="K1128" s="0" t="n">
        <v>1</v>
      </c>
      <c r="L1128" s="0" t="s">
        <v>1137</v>
      </c>
      <c r="N1128" s="0" t="n">
        <v>15354</v>
      </c>
    </row>
    <row r="1129" customFormat="false" ht="12.8" hidden="false" customHeight="false" outlineLevel="0" collapsed="false">
      <c r="B1129" s="0" t="n">
        <v>240480</v>
      </c>
      <c r="C1129" s="0" t="n">
        <v>2</v>
      </c>
      <c r="D1129" s="0" t="n">
        <v>24</v>
      </c>
      <c r="E1129" s="2" t="n">
        <v>-6.80596</v>
      </c>
      <c r="F1129" s="2" t="n">
        <v>-37.2045</v>
      </c>
      <c r="G1129" s="3" t="n">
        <f aca="false">($G$5572/$N$5572)*N1129</f>
        <v>2403.00454741453</v>
      </c>
      <c r="H1129" s="0" t="n">
        <v>1</v>
      </c>
      <c r="J1129" s="0" t="s">
        <v>1138</v>
      </c>
      <c r="K1129" s="0" t="n">
        <v>1</v>
      </c>
      <c r="L1129" s="0" t="s">
        <v>1138</v>
      </c>
      <c r="N1129" s="0" t="n">
        <v>2228</v>
      </c>
    </row>
    <row r="1130" customFormat="false" ht="12.8" hidden="false" customHeight="false" outlineLevel="0" collapsed="false">
      <c r="B1130" s="0" t="n">
        <v>240485</v>
      </c>
      <c r="C1130" s="0" t="n">
        <v>2</v>
      </c>
      <c r="D1130" s="0" t="n">
        <v>24</v>
      </c>
      <c r="E1130" s="2" t="n">
        <v>-5.63894</v>
      </c>
      <c r="F1130" s="2" t="n">
        <v>-36.8712</v>
      </c>
      <c r="G1130" s="3" t="n">
        <f aca="false">($G$5572/$N$5572)*N1130</f>
        <v>8090.18721281705</v>
      </c>
      <c r="H1130" s="0" t="n">
        <v>0</v>
      </c>
      <c r="J1130" s="0" t="s">
        <v>1139</v>
      </c>
      <c r="K1130" s="0" t="n">
        <v>0</v>
      </c>
      <c r="L1130" s="0" t="s">
        <v>1139</v>
      </c>
      <c r="N1130" s="0" t="n">
        <v>7501</v>
      </c>
    </row>
    <row r="1131" customFormat="false" ht="12.8" hidden="false" customHeight="false" outlineLevel="0" collapsed="false">
      <c r="B1131" s="0" t="n">
        <v>240490</v>
      </c>
      <c r="C1131" s="0" t="n">
        <v>2</v>
      </c>
      <c r="D1131" s="0" t="n">
        <v>24</v>
      </c>
      <c r="E1131" s="2" t="n">
        <v>-5.8363</v>
      </c>
      <c r="F1131" s="2" t="n">
        <v>-37.9912</v>
      </c>
      <c r="G1131" s="3" t="n">
        <f aca="false">($G$5572/$N$5572)*N1131</f>
        <v>6318.13314127214</v>
      </c>
      <c r="H1131" s="0" t="n">
        <v>0</v>
      </c>
      <c r="J1131" s="0" t="s">
        <v>1140</v>
      </c>
      <c r="K1131" s="0" t="n">
        <v>0</v>
      </c>
      <c r="L1131" s="0" t="s">
        <v>1140</v>
      </c>
      <c r="N1131" s="0" t="n">
        <v>5858</v>
      </c>
    </row>
    <row r="1132" customFormat="false" ht="12.8" hidden="false" customHeight="false" outlineLevel="0" collapsed="false">
      <c r="B1132" s="0" t="n">
        <v>240500</v>
      </c>
      <c r="C1132" s="0" t="n">
        <v>2</v>
      </c>
      <c r="D1132" s="0" t="n">
        <v>24</v>
      </c>
      <c r="E1132" s="2" t="n">
        <v>-6.41856</v>
      </c>
      <c r="F1132" s="2" t="n">
        <v>-36.2031</v>
      </c>
      <c r="G1132" s="3" t="n">
        <f aca="false">($G$5572/$N$5572)*N1132</f>
        <v>9734.97264136604</v>
      </c>
      <c r="H1132" s="0" t="n">
        <v>1</v>
      </c>
      <c r="J1132" s="0" t="s">
        <v>1141</v>
      </c>
      <c r="K1132" s="0" t="n">
        <v>1</v>
      </c>
      <c r="L1132" s="0" t="s">
        <v>1141</v>
      </c>
      <c r="N1132" s="0" t="n">
        <v>9026</v>
      </c>
    </row>
    <row r="1133" customFormat="false" ht="12.8" hidden="false" customHeight="false" outlineLevel="0" collapsed="false">
      <c r="B1133" s="0" t="n">
        <v>240510</v>
      </c>
      <c r="C1133" s="0" t="n">
        <v>2</v>
      </c>
      <c r="D1133" s="0" t="n">
        <v>24</v>
      </c>
      <c r="E1133" s="2" t="n">
        <v>-5.35211</v>
      </c>
      <c r="F1133" s="2" t="n">
        <v>-36.1278</v>
      </c>
      <c r="G1133" s="3" t="n">
        <f aca="false">($G$5572/$N$5572)*N1133</f>
        <v>7402.07370238147</v>
      </c>
      <c r="H1133" s="0" t="n">
        <v>1</v>
      </c>
      <c r="J1133" s="0" t="s">
        <v>1142</v>
      </c>
      <c r="K1133" s="0" t="n">
        <v>1</v>
      </c>
      <c r="L1133" s="0" t="s">
        <v>1142</v>
      </c>
      <c r="N1133" s="0" t="n">
        <v>6863</v>
      </c>
    </row>
    <row r="1134" customFormat="false" ht="12.8" hidden="false" customHeight="false" outlineLevel="0" collapsed="false">
      <c r="B1134" s="0" t="n">
        <v>240520</v>
      </c>
      <c r="C1134" s="0" t="n">
        <v>2</v>
      </c>
      <c r="D1134" s="0" t="n">
        <v>24</v>
      </c>
      <c r="E1134" s="2" t="n">
        <v>-6.01474</v>
      </c>
      <c r="F1134" s="2" t="n">
        <v>-37.4048</v>
      </c>
      <c r="G1134" s="3" t="n">
        <f aca="false">($G$5572/$N$5572)*N1134</f>
        <v>5704.43943055451</v>
      </c>
      <c r="H1134" s="0" t="n">
        <v>0</v>
      </c>
      <c r="J1134" s="0" t="s">
        <v>1143</v>
      </c>
      <c r="K1134" s="0" t="n">
        <v>0</v>
      </c>
      <c r="L1134" s="0" t="s">
        <v>1143</v>
      </c>
      <c r="N1134" s="0" t="n">
        <v>5289</v>
      </c>
    </row>
    <row r="1135" customFormat="false" ht="12.8" hidden="false" customHeight="false" outlineLevel="0" collapsed="false">
      <c r="B1135" s="0" t="n">
        <v>240530</v>
      </c>
      <c r="C1135" s="0" t="n">
        <v>2</v>
      </c>
      <c r="D1135" s="0" t="n">
        <v>24</v>
      </c>
      <c r="E1135" s="2" t="n">
        <v>-6.16566</v>
      </c>
      <c r="F1135" s="2" t="n">
        <v>-35.6219</v>
      </c>
      <c r="G1135" s="3" t="n">
        <f aca="false">($G$5572/$N$5572)*N1135</f>
        <v>10879.3118805073</v>
      </c>
      <c r="H1135" s="0" t="n">
        <v>1</v>
      </c>
      <c r="J1135" s="0" t="s">
        <v>1144</v>
      </c>
      <c r="K1135" s="0" t="n">
        <v>1</v>
      </c>
      <c r="L1135" s="0" t="s">
        <v>1144</v>
      </c>
      <c r="N1135" s="0" t="n">
        <v>10087</v>
      </c>
    </row>
    <row r="1136" customFormat="false" ht="12.8" hidden="false" customHeight="false" outlineLevel="0" collapsed="false">
      <c r="B1136" s="0" t="n">
        <v>240540</v>
      </c>
      <c r="C1136" s="0" t="n">
        <v>2</v>
      </c>
      <c r="D1136" s="0" t="n">
        <v>24</v>
      </c>
      <c r="E1136" s="2" t="n">
        <v>-6.46544</v>
      </c>
      <c r="F1136" s="2" t="n">
        <v>-35.9346</v>
      </c>
      <c r="G1136" s="3" t="n">
        <f aca="false">($G$5572/$N$5572)*N1136</f>
        <v>5518.92920517062</v>
      </c>
      <c r="H1136" s="0" t="n">
        <v>1</v>
      </c>
      <c r="J1136" s="0" t="s">
        <v>1145</v>
      </c>
      <c r="K1136" s="0" t="n">
        <v>1</v>
      </c>
      <c r="L1136" s="0" t="s">
        <v>1145</v>
      </c>
      <c r="N1136" s="0" t="n">
        <v>5117</v>
      </c>
    </row>
    <row r="1137" customFormat="false" ht="12.8" hidden="false" customHeight="false" outlineLevel="0" collapsed="false">
      <c r="B1137" s="0" t="n">
        <v>240550</v>
      </c>
      <c r="C1137" s="0" t="n">
        <v>2</v>
      </c>
      <c r="D1137" s="0" t="n">
        <v>24</v>
      </c>
      <c r="E1137" s="2" t="n">
        <v>-5.64999</v>
      </c>
      <c r="F1137" s="2" t="n">
        <v>-35.9713</v>
      </c>
      <c r="G1137" s="3" t="n">
        <f aca="false">($G$5572/$N$5572)*N1137</f>
        <v>2822.55965017227</v>
      </c>
      <c r="H1137" s="0" t="n">
        <v>1</v>
      </c>
      <c r="J1137" s="0" t="s">
        <v>1146</v>
      </c>
      <c r="K1137" s="0" t="n">
        <v>1</v>
      </c>
      <c r="L1137" s="0" t="s">
        <v>1146</v>
      </c>
      <c r="N1137" s="0" t="n">
        <v>2617</v>
      </c>
    </row>
    <row r="1138" customFormat="false" ht="12.8" hidden="false" customHeight="false" outlineLevel="0" collapsed="false">
      <c r="B1138" s="0" t="n">
        <v>240560</v>
      </c>
      <c r="C1138" s="0" t="n">
        <v>2</v>
      </c>
      <c r="D1138" s="0" t="n">
        <v>24</v>
      </c>
      <c r="E1138" s="2" t="n">
        <v>-6.37665</v>
      </c>
      <c r="F1138" s="2" t="n">
        <v>-37.3496</v>
      </c>
      <c r="G1138" s="3" t="n">
        <f aca="false">($G$5572/$N$5572)*N1138</f>
        <v>15887.0094180503</v>
      </c>
      <c r="H1138" s="0" t="n">
        <v>0</v>
      </c>
      <c r="J1138" s="0" t="s">
        <v>1147</v>
      </c>
      <c r="K1138" s="0" t="n">
        <v>0</v>
      </c>
      <c r="L1138" s="0" t="s">
        <v>1147</v>
      </c>
      <c r="N1138" s="0" t="n">
        <v>14730</v>
      </c>
    </row>
    <row r="1139" customFormat="false" ht="12.8" hidden="false" customHeight="false" outlineLevel="0" collapsed="false">
      <c r="B1139" s="0" t="n">
        <v>240570</v>
      </c>
      <c r="C1139" s="0" t="n">
        <v>2</v>
      </c>
      <c r="D1139" s="0" t="n">
        <v>24</v>
      </c>
      <c r="E1139" s="2" t="n">
        <v>-6.58047</v>
      </c>
      <c r="F1139" s="2" t="n">
        <v>-36.7736</v>
      </c>
      <c r="G1139" s="3" t="n">
        <f aca="false">($G$5572/$N$5572)*N1139</f>
        <v>13368.6002536818</v>
      </c>
      <c r="H1139" s="0" t="n">
        <v>0</v>
      </c>
      <c r="J1139" s="0" t="s">
        <v>1148</v>
      </c>
      <c r="K1139" s="0" t="n">
        <v>0</v>
      </c>
      <c r="L1139" s="0" t="s">
        <v>1148</v>
      </c>
      <c r="N1139" s="0" t="n">
        <v>12395</v>
      </c>
    </row>
    <row r="1140" customFormat="false" ht="12.8" hidden="false" customHeight="false" outlineLevel="0" collapsed="false">
      <c r="B1140" s="0" t="n">
        <v>240580</v>
      </c>
      <c r="C1140" s="0" t="n">
        <v>2</v>
      </c>
      <c r="D1140" s="0" t="n">
        <v>24</v>
      </c>
      <c r="E1140" s="2" t="n">
        <v>-5.54094</v>
      </c>
      <c r="F1140" s="2" t="n">
        <v>-35.8122</v>
      </c>
      <c r="G1140" s="3" t="n">
        <f aca="false">($G$5572/$N$5572)*N1140</f>
        <v>37476.3011710111</v>
      </c>
      <c r="H1140" s="0" t="n">
        <v>0</v>
      </c>
      <c r="J1140" s="0" t="s">
        <v>1149</v>
      </c>
      <c r="K1140" s="0" t="n">
        <v>0</v>
      </c>
      <c r="L1140" s="0" t="s">
        <v>1149</v>
      </c>
      <c r="N1140" s="0" t="n">
        <v>34747</v>
      </c>
    </row>
    <row r="1141" customFormat="false" ht="12.8" hidden="false" customHeight="false" outlineLevel="0" collapsed="false">
      <c r="B1141" s="0" t="n">
        <v>240590</v>
      </c>
      <c r="C1141" s="0" t="n">
        <v>2</v>
      </c>
      <c r="D1141" s="0" t="n">
        <v>24</v>
      </c>
      <c r="E1141" s="2" t="n">
        <v>-6.27215</v>
      </c>
      <c r="F1141" s="2" t="n">
        <v>-37.7885</v>
      </c>
      <c r="G1141" s="3" t="n">
        <f aca="false">($G$5572/$N$5572)*N1141</f>
        <v>2863.54446740825</v>
      </c>
      <c r="H1141" s="0" t="n">
        <v>1</v>
      </c>
      <c r="J1141" s="0" t="s">
        <v>1150</v>
      </c>
      <c r="K1141" s="0" t="n">
        <v>1</v>
      </c>
      <c r="L1141" s="0" t="s">
        <v>1150</v>
      </c>
      <c r="N1141" s="0" t="n">
        <v>2655</v>
      </c>
    </row>
    <row r="1142" customFormat="false" ht="12.8" hidden="false" customHeight="false" outlineLevel="0" collapsed="false">
      <c r="B1142" s="0" t="n">
        <v>240600</v>
      </c>
      <c r="C1142" s="0" t="n">
        <v>2</v>
      </c>
      <c r="D1142" s="0" t="n">
        <v>24</v>
      </c>
      <c r="E1142" s="2" t="n">
        <v>-6.31095</v>
      </c>
      <c r="F1142" s="2" t="n">
        <v>-38.2823</v>
      </c>
      <c r="G1142" s="3" t="n">
        <f aca="false">($G$5572/$N$5572)*N1142</f>
        <v>6424.90937565007</v>
      </c>
      <c r="H1142" s="0" t="n">
        <v>0</v>
      </c>
      <c r="J1142" s="0" t="s">
        <v>1151</v>
      </c>
      <c r="K1142" s="0" t="n">
        <v>0</v>
      </c>
      <c r="L1142" s="0" t="s">
        <v>1151</v>
      </c>
      <c r="N1142" s="0" t="n">
        <v>5957</v>
      </c>
    </row>
    <row r="1143" customFormat="false" ht="12.8" hidden="false" customHeight="false" outlineLevel="0" collapsed="false">
      <c r="B1143" s="0" t="n">
        <v>240610</v>
      </c>
      <c r="C1143" s="0" t="n">
        <v>2</v>
      </c>
      <c r="D1143" s="0" t="n">
        <v>24</v>
      </c>
      <c r="E1143" s="2" t="n">
        <v>-6.0306</v>
      </c>
      <c r="F1143" s="2" t="n">
        <v>-37.009</v>
      </c>
      <c r="G1143" s="3" t="n">
        <f aca="false">($G$5572/$N$5572)*N1143</f>
        <v>19709.3828992159</v>
      </c>
      <c r="H1143" s="0" t="n">
        <v>0</v>
      </c>
      <c r="J1143" s="0" t="s">
        <v>1152</v>
      </c>
      <c r="K1143" s="0" t="n">
        <v>0</v>
      </c>
      <c r="L1143" s="0" t="s">
        <v>1152</v>
      </c>
      <c r="N1143" s="0" t="n">
        <v>18274</v>
      </c>
    </row>
    <row r="1144" customFormat="false" ht="12.8" hidden="false" customHeight="false" outlineLevel="0" collapsed="false">
      <c r="B1144" s="0" t="n">
        <v>240615</v>
      </c>
      <c r="C1144" s="0" t="n">
        <v>2</v>
      </c>
      <c r="D1144" s="0" t="n">
        <v>24</v>
      </c>
      <c r="E1144" s="2" t="n">
        <v>-6.26866</v>
      </c>
      <c r="F1144" s="2" t="n">
        <v>-35.3495</v>
      </c>
      <c r="G1144" s="3" t="n">
        <f aca="false">($G$5572/$N$5572)*N1144</f>
        <v>4177.21571460345</v>
      </c>
      <c r="H1144" s="0" t="n">
        <v>1</v>
      </c>
      <c r="J1144" s="0" t="s">
        <v>1153</v>
      </c>
      <c r="K1144" s="0" t="n">
        <v>1</v>
      </c>
      <c r="L1144" s="0" t="s">
        <v>1153</v>
      </c>
      <c r="N1144" s="0" t="n">
        <v>3873</v>
      </c>
    </row>
    <row r="1145" customFormat="false" ht="12.8" hidden="false" customHeight="false" outlineLevel="0" collapsed="false">
      <c r="B1145" s="0" t="n">
        <v>240620</v>
      </c>
      <c r="C1145" s="0" t="n">
        <v>2</v>
      </c>
      <c r="D1145" s="0" t="n">
        <v>24</v>
      </c>
      <c r="E1145" s="2" t="n">
        <v>-6.39493</v>
      </c>
      <c r="F1145" s="2" t="n">
        <v>-35.5949</v>
      </c>
      <c r="G1145" s="3" t="n">
        <f aca="false">($G$5572/$N$5572)*N1145</f>
        <v>7256.46974641156</v>
      </c>
      <c r="H1145" s="0" t="n">
        <v>1</v>
      </c>
      <c r="J1145" s="0" t="s">
        <v>1154</v>
      </c>
      <c r="K1145" s="0" t="n">
        <v>1</v>
      </c>
      <c r="L1145" s="0" t="s">
        <v>1154</v>
      </c>
      <c r="N1145" s="0" t="n">
        <v>6728</v>
      </c>
    </row>
    <row r="1146" customFormat="false" ht="12.8" hidden="false" customHeight="false" outlineLevel="0" collapsed="false">
      <c r="B1146" s="0" t="n">
        <v>240630</v>
      </c>
      <c r="C1146" s="0" t="n">
        <v>2</v>
      </c>
      <c r="D1146" s="0" t="n">
        <v>24</v>
      </c>
      <c r="E1146" s="2" t="n">
        <v>-6.15082</v>
      </c>
      <c r="F1146" s="2" t="n">
        <v>-35.4299</v>
      </c>
      <c r="G1146" s="3" t="n">
        <f aca="false">($G$5572/$N$5572)*N1146</f>
        <v>8092.34430846105</v>
      </c>
      <c r="H1146" s="0" t="n">
        <v>1</v>
      </c>
      <c r="J1146" s="0" t="s">
        <v>1155</v>
      </c>
      <c r="K1146" s="0" t="n">
        <v>1</v>
      </c>
      <c r="L1146" s="0" t="s">
        <v>1155</v>
      </c>
      <c r="N1146" s="0" t="n">
        <v>7503</v>
      </c>
    </row>
    <row r="1147" customFormat="false" ht="12.8" hidden="false" customHeight="false" outlineLevel="0" collapsed="false">
      <c r="B1147" s="0" t="n">
        <v>240640</v>
      </c>
      <c r="C1147" s="0" t="n">
        <v>2</v>
      </c>
      <c r="D1147" s="0" t="n">
        <v>24</v>
      </c>
      <c r="E1147" s="2" t="n">
        <v>-6.0119</v>
      </c>
      <c r="F1147" s="2" t="n">
        <v>-35.8729</v>
      </c>
      <c r="G1147" s="3" t="n">
        <f aca="false">($G$5572/$N$5572)*N1147</f>
        <v>2945.5141018802</v>
      </c>
      <c r="H1147" s="0" t="n">
        <v>1</v>
      </c>
      <c r="J1147" s="0" t="s">
        <v>1156</v>
      </c>
      <c r="K1147" s="0" t="n">
        <v>1</v>
      </c>
      <c r="L1147" s="0" t="s">
        <v>1156</v>
      </c>
      <c r="N1147" s="0" t="n">
        <v>2731</v>
      </c>
    </row>
    <row r="1148" customFormat="false" ht="12.8" hidden="false" customHeight="false" outlineLevel="0" collapsed="false">
      <c r="B1148" s="0" t="n">
        <v>240650</v>
      </c>
      <c r="C1148" s="0" t="n">
        <v>2</v>
      </c>
      <c r="D1148" s="0" t="n">
        <v>24</v>
      </c>
      <c r="E1148" s="2" t="n">
        <v>-6.09339</v>
      </c>
      <c r="F1148" s="2" t="n">
        <v>-36.4703</v>
      </c>
      <c r="G1148" s="3" t="n">
        <f aca="false">($G$5572/$N$5572)*N1148</f>
        <v>16692.6846410838</v>
      </c>
      <c r="H1148" s="0" t="n">
        <v>0</v>
      </c>
      <c r="J1148" s="0" t="s">
        <v>1157</v>
      </c>
      <c r="K1148" s="0" t="n">
        <v>0</v>
      </c>
      <c r="L1148" s="0" t="s">
        <v>1157</v>
      </c>
      <c r="N1148" s="0" t="n">
        <v>15477</v>
      </c>
    </row>
    <row r="1149" customFormat="false" ht="12.8" hidden="false" customHeight="false" outlineLevel="0" collapsed="false">
      <c r="B1149" s="0" t="n">
        <v>240660</v>
      </c>
      <c r="C1149" s="0" t="n">
        <v>2</v>
      </c>
      <c r="D1149" s="0" t="n">
        <v>24</v>
      </c>
      <c r="E1149" s="2" t="n">
        <v>-6.12295</v>
      </c>
      <c r="F1149" s="2" t="n">
        <v>-35.4724</v>
      </c>
      <c r="G1149" s="3" t="n">
        <f aca="false">($G$5572/$N$5572)*N1149</f>
        <v>8835.4637578186</v>
      </c>
      <c r="H1149" s="0" t="n">
        <v>1</v>
      </c>
      <c r="J1149" s="0" t="s">
        <v>1158</v>
      </c>
      <c r="K1149" s="0" t="n">
        <v>1</v>
      </c>
      <c r="L1149" s="0" t="s">
        <v>1158</v>
      </c>
      <c r="N1149" s="0" t="n">
        <v>8192</v>
      </c>
    </row>
    <row r="1150" customFormat="false" ht="12.8" hidden="false" customHeight="false" outlineLevel="0" collapsed="false">
      <c r="B1150" s="0" t="n">
        <v>240670</v>
      </c>
      <c r="C1150" s="0" t="n">
        <v>2</v>
      </c>
      <c r="D1150" s="0" t="n">
        <v>24</v>
      </c>
      <c r="E1150" s="2" t="n">
        <v>-5.69322</v>
      </c>
      <c r="F1150" s="2" t="n">
        <v>-36.247</v>
      </c>
      <c r="G1150" s="3" t="n">
        <f aca="false">($G$5572/$N$5572)*N1150</f>
        <v>12088.3639889686</v>
      </c>
      <c r="H1150" s="0" t="n">
        <v>0</v>
      </c>
      <c r="J1150" s="0" t="s">
        <v>1159</v>
      </c>
      <c r="K1150" s="0" t="n">
        <v>0</v>
      </c>
      <c r="L1150" s="0" t="s">
        <v>1159</v>
      </c>
      <c r="N1150" s="0" t="n">
        <v>11208</v>
      </c>
    </row>
    <row r="1151" customFormat="false" ht="12.8" hidden="false" customHeight="false" outlineLevel="0" collapsed="false">
      <c r="B1151" s="0" t="n">
        <v>240680</v>
      </c>
      <c r="C1151" s="0" t="n">
        <v>2</v>
      </c>
      <c r="D1151" s="0" t="n">
        <v>24</v>
      </c>
      <c r="E1151" s="2" t="n">
        <v>-6.14943</v>
      </c>
      <c r="F1151" s="2" t="n">
        <v>-36.1171</v>
      </c>
      <c r="G1151" s="3" t="n">
        <f aca="false">($G$5572/$N$5572)*N1151</f>
        <v>5128.49489360686</v>
      </c>
      <c r="H1151" s="0" t="n">
        <v>1</v>
      </c>
      <c r="J1151" s="0" t="s">
        <v>1160</v>
      </c>
      <c r="K1151" s="0" t="n">
        <v>1</v>
      </c>
      <c r="L1151" s="0" t="s">
        <v>1160</v>
      </c>
      <c r="N1151" s="0" t="n">
        <v>4755</v>
      </c>
    </row>
    <row r="1152" customFormat="false" ht="12.8" hidden="false" customHeight="false" outlineLevel="0" collapsed="false">
      <c r="B1152" s="0" t="n">
        <v>240690</v>
      </c>
      <c r="C1152" s="0" t="n">
        <v>2</v>
      </c>
      <c r="D1152" s="0" t="n">
        <v>24</v>
      </c>
      <c r="E1152" s="2" t="n">
        <v>-6.10525</v>
      </c>
      <c r="F1152" s="2" t="n">
        <v>-37.8134</v>
      </c>
      <c r="G1152" s="3" t="n">
        <f aca="false">($G$5572/$N$5572)*N1152</f>
        <v>4277.52066204938</v>
      </c>
      <c r="H1152" s="0" t="n">
        <v>0</v>
      </c>
      <c r="J1152" s="0" t="s">
        <v>1161</v>
      </c>
      <c r="K1152" s="0" t="n">
        <v>0</v>
      </c>
      <c r="L1152" s="0" t="s">
        <v>1161</v>
      </c>
      <c r="N1152" s="0" t="n">
        <v>3966</v>
      </c>
    </row>
    <row r="1153" customFormat="false" ht="12.8" hidden="false" customHeight="false" outlineLevel="0" collapsed="false">
      <c r="B1153" s="0" t="n">
        <v>240700</v>
      </c>
      <c r="C1153" s="0" t="n">
        <v>2</v>
      </c>
      <c r="D1153" s="0" t="n">
        <v>24</v>
      </c>
      <c r="E1153" s="2" t="n">
        <v>-6.40588</v>
      </c>
      <c r="F1153" s="2" t="n">
        <v>-38.3899</v>
      </c>
      <c r="G1153" s="3" t="n">
        <f aca="false">($G$5572/$N$5572)*N1153</f>
        <v>10878.2333326853</v>
      </c>
      <c r="H1153" s="0" t="n">
        <v>1</v>
      </c>
      <c r="J1153" s="0" t="s">
        <v>1162</v>
      </c>
      <c r="K1153" s="0" t="n">
        <v>1</v>
      </c>
      <c r="L1153" s="0" t="s">
        <v>1162</v>
      </c>
      <c r="N1153" s="0" t="n">
        <v>10086</v>
      </c>
    </row>
    <row r="1154" customFormat="false" ht="12.8" hidden="false" customHeight="false" outlineLevel="0" collapsed="false">
      <c r="B1154" s="0" t="n">
        <v>240710</v>
      </c>
      <c r="C1154" s="0" t="n">
        <v>2</v>
      </c>
      <c r="D1154" s="0" t="n">
        <v>24</v>
      </c>
      <c r="E1154" s="2" t="n">
        <v>-5.85229</v>
      </c>
      <c r="F1154" s="2" t="n">
        <v>-35.3552</v>
      </c>
      <c r="G1154" s="3" t="n">
        <f aca="false">($G$5572/$N$5572)*N1154</f>
        <v>86006.6389696934</v>
      </c>
      <c r="H1154" s="0" t="n">
        <v>0</v>
      </c>
      <c r="J1154" s="0" t="s">
        <v>1163</v>
      </c>
      <c r="K1154" s="0" t="n">
        <v>0</v>
      </c>
      <c r="L1154" s="0" t="s">
        <v>1163</v>
      </c>
      <c r="N1154" s="0" t="n">
        <v>79743</v>
      </c>
    </row>
    <row r="1155" customFormat="false" ht="12.8" hidden="false" customHeight="false" outlineLevel="0" collapsed="false">
      <c r="B1155" s="0" t="n">
        <v>240720</v>
      </c>
      <c r="C1155" s="0" t="n">
        <v>2</v>
      </c>
      <c r="D1155" s="0" t="n">
        <v>24</v>
      </c>
      <c r="E1155" s="2" t="n">
        <v>-5.10795</v>
      </c>
      <c r="F1155" s="2" t="n">
        <v>-36.6318</v>
      </c>
      <c r="G1155" s="3" t="n">
        <f aca="false">($G$5572/$N$5572)*N1155</f>
        <v>34064.8544100272</v>
      </c>
      <c r="H1155" s="0" t="n">
        <v>0</v>
      </c>
      <c r="J1155" s="0" t="s">
        <v>1164</v>
      </c>
      <c r="K1155" s="0" t="n">
        <v>0</v>
      </c>
      <c r="L1155" s="0" t="s">
        <v>1164</v>
      </c>
      <c r="N1155" s="0" t="n">
        <v>31584</v>
      </c>
    </row>
    <row r="1156" customFormat="false" ht="12.8" hidden="false" customHeight="false" outlineLevel="0" collapsed="false">
      <c r="B1156" s="0" t="n">
        <v>240725</v>
      </c>
      <c r="C1156" s="0" t="n">
        <v>2</v>
      </c>
      <c r="D1156" s="0" t="n">
        <v>24</v>
      </c>
      <c r="E1156" s="2" t="n">
        <v>-6.39949</v>
      </c>
      <c r="F1156" s="2" t="n">
        <v>-38.324</v>
      </c>
      <c r="G1156" s="3" t="n">
        <f aca="false">($G$5572/$N$5572)*N1156</f>
        <v>4290.46323591338</v>
      </c>
      <c r="H1156" s="0" t="n">
        <v>1</v>
      </c>
      <c r="J1156" s="0" t="s">
        <v>1165</v>
      </c>
      <c r="K1156" s="0" t="n">
        <v>1</v>
      </c>
      <c r="L1156" s="0" t="s">
        <v>1165</v>
      </c>
      <c r="N1156" s="0" t="n">
        <v>3978</v>
      </c>
    </row>
    <row r="1157" customFormat="false" ht="12.8" hidden="false" customHeight="false" outlineLevel="0" collapsed="false">
      <c r="B1157" s="0" t="n">
        <v>240730</v>
      </c>
      <c r="C1157" s="0" t="n">
        <v>2</v>
      </c>
      <c r="D1157" s="0" t="n">
        <v>24</v>
      </c>
      <c r="E1157" s="2" t="n">
        <v>-6.2846</v>
      </c>
      <c r="F1157" s="2" t="n">
        <v>-38.1642</v>
      </c>
      <c r="G1157" s="3" t="n">
        <f aca="false">($G$5572/$N$5572)*N1157</f>
        <v>9014.50269627049</v>
      </c>
      <c r="H1157" s="0" t="n">
        <v>1</v>
      </c>
      <c r="J1157" s="0" t="s">
        <v>1166</v>
      </c>
      <c r="K1157" s="0" t="n">
        <v>1</v>
      </c>
      <c r="L1157" s="0" t="s">
        <v>1166</v>
      </c>
      <c r="N1157" s="0" t="n">
        <v>8358</v>
      </c>
    </row>
    <row r="1158" customFormat="false" ht="12.8" hidden="false" customHeight="false" outlineLevel="0" collapsed="false">
      <c r="B1158" s="0" t="n">
        <v>240740</v>
      </c>
      <c r="C1158" s="0" t="n">
        <v>2</v>
      </c>
      <c r="D1158" s="0" t="n">
        <v>24</v>
      </c>
      <c r="E1158" s="2" t="n">
        <v>-6.08279</v>
      </c>
      <c r="F1158" s="2" t="n">
        <v>-37.908</v>
      </c>
      <c r="G1158" s="3" t="n">
        <f aca="false">($G$5572/$N$5572)*N1158</f>
        <v>9374.73766881827</v>
      </c>
      <c r="H1158" s="0" t="n">
        <v>1</v>
      </c>
      <c r="J1158" s="0" t="s">
        <v>1167</v>
      </c>
      <c r="K1158" s="0" t="n">
        <v>1</v>
      </c>
      <c r="L1158" s="0" t="s">
        <v>1167</v>
      </c>
      <c r="N1158" s="0" t="n">
        <v>8692</v>
      </c>
    </row>
    <row r="1159" customFormat="false" ht="12.8" hidden="false" customHeight="false" outlineLevel="0" collapsed="false">
      <c r="B1159" s="0" t="n">
        <v>240750</v>
      </c>
      <c r="C1159" s="0" t="n">
        <v>2</v>
      </c>
      <c r="D1159" s="0" t="n">
        <v>24</v>
      </c>
      <c r="E1159" s="2" t="n">
        <v>-5.52181</v>
      </c>
      <c r="F1159" s="2" t="n">
        <v>-35.2631</v>
      </c>
      <c r="G1159" s="3" t="n">
        <f aca="false">($G$5572/$N$5572)*N1159</f>
        <v>13151.81214146</v>
      </c>
      <c r="H1159" s="0" t="n">
        <v>1</v>
      </c>
      <c r="J1159" s="0" t="s">
        <v>1168</v>
      </c>
      <c r="K1159" s="0" t="n">
        <v>1</v>
      </c>
      <c r="L1159" s="0" t="s">
        <v>1168</v>
      </c>
      <c r="N1159" s="0" t="n">
        <v>12194</v>
      </c>
    </row>
    <row r="1160" customFormat="false" ht="12.8" hidden="false" customHeight="false" outlineLevel="0" collapsed="false">
      <c r="B1160" s="0" t="n">
        <v>240760</v>
      </c>
      <c r="C1160" s="0" t="n">
        <v>2</v>
      </c>
      <c r="D1160" s="0" t="n">
        <v>24</v>
      </c>
      <c r="E1160" s="2" t="n">
        <v>-6.07194</v>
      </c>
      <c r="F1160" s="2" t="n">
        <v>-37.5158</v>
      </c>
      <c r="G1160" s="3" t="n">
        <f aca="false">($G$5572/$N$5572)*N1160</f>
        <v>4926.80645089299</v>
      </c>
      <c r="H1160" s="0" t="n">
        <v>0</v>
      </c>
      <c r="J1160" s="0" t="s">
        <v>1169</v>
      </c>
      <c r="K1160" s="0" t="n">
        <v>0</v>
      </c>
      <c r="L1160" s="0" t="s">
        <v>1169</v>
      </c>
      <c r="N1160" s="0" t="n">
        <v>4568</v>
      </c>
    </row>
    <row r="1161" customFormat="false" ht="12.8" hidden="false" customHeight="false" outlineLevel="0" collapsed="false">
      <c r="B1161" s="0" t="n">
        <v>240770</v>
      </c>
      <c r="C1161" s="0" t="n">
        <v>2</v>
      </c>
      <c r="D1161" s="0" t="n">
        <v>24</v>
      </c>
      <c r="E1161" s="2" t="n">
        <v>-6.48522</v>
      </c>
      <c r="F1161" s="2" t="n">
        <v>-35.2842</v>
      </c>
      <c r="G1161" s="3" t="n">
        <f aca="false">($G$5572/$N$5572)*N1161</f>
        <v>12182.1976494826</v>
      </c>
      <c r="H1161" s="0" t="n">
        <v>1</v>
      </c>
      <c r="J1161" s="0" t="s">
        <v>1170</v>
      </c>
      <c r="K1161" s="0" t="n">
        <v>1</v>
      </c>
      <c r="L1161" s="0" t="s">
        <v>1170</v>
      </c>
      <c r="N1161" s="0" t="n">
        <v>11295</v>
      </c>
    </row>
    <row r="1162" customFormat="false" ht="12.8" hidden="false" customHeight="false" outlineLevel="0" collapsed="false">
      <c r="B1162" s="0" t="n">
        <v>240780</v>
      </c>
      <c r="C1162" s="0" t="n">
        <v>2</v>
      </c>
      <c r="D1162" s="0" t="n">
        <v>24</v>
      </c>
      <c r="E1162" s="2" t="n">
        <v>-6.07063</v>
      </c>
      <c r="F1162" s="2" t="n">
        <v>-35.3253</v>
      </c>
      <c r="G1162" s="3" t="n">
        <f aca="false">($G$5572/$N$5572)*N1162</f>
        <v>23985.8250134433</v>
      </c>
      <c r="H1162" s="0" t="n">
        <v>1</v>
      </c>
      <c r="J1162" s="0" t="s">
        <v>246</v>
      </c>
      <c r="K1162" s="0" t="n">
        <v>1</v>
      </c>
      <c r="L1162" s="0" t="s">
        <v>246</v>
      </c>
      <c r="N1162" s="0" t="n">
        <v>22239</v>
      </c>
    </row>
    <row r="1163" customFormat="false" ht="12.8" hidden="false" customHeight="false" outlineLevel="0" collapsed="false">
      <c r="B1163" s="0" t="n">
        <v>240790</v>
      </c>
      <c r="C1163" s="0" t="n">
        <v>2</v>
      </c>
      <c r="D1163" s="0" t="n">
        <v>24</v>
      </c>
      <c r="E1163" s="2" t="n">
        <v>-6.43698</v>
      </c>
      <c r="F1163" s="2" t="n">
        <v>-35.7831</v>
      </c>
      <c r="G1163" s="3" t="n">
        <f aca="false">($G$5572/$N$5572)*N1163</f>
        <v>2294.0712173926</v>
      </c>
      <c r="H1163" s="0" t="n">
        <v>1</v>
      </c>
      <c r="J1163" s="0" t="s">
        <v>1171</v>
      </c>
      <c r="K1163" s="0" t="n">
        <v>1</v>
      </c>
      <c r="L1163" s="0" t="s">
        <v>1171</v>
      </c>
      <c r="N1163" s="0" t="n">
        <v>2127</v>
      </c>
    </row>
    <row r="1164" customFormat="false" ht="12.8" hidden="false" customHeight="false" outlineLevel="0" collapsed="false">
      <c r="B1164" s="0" t="n">
        <v>240800</v>
      </c>
      <c r="C1164" s="0" t="n">
        <v>2</v>
      </c>
      <c r="D1164" s="0" t="n">
        <v>24</v>
      </c>
      <c r="E1164" s="2" t="n">
        <v>-5.18374</v>
      </c>
      <c r="F1164" s="2" t="n">
        <v>-37.3474</v>
      </c>
      <c r="G1164" s="3" t="n">
        <f aca="false">($G$5572/$N$5572)*N1164</f>
        <v>317175.029302278</v>
      </c>
      <c r="H1164" s="0" t="n">
        <v>0</v>
      </c>
      <c r="J1164" s="0" t="s">
        <v>1172</v>
      </c>
      <c r="K1164" s="0" t="n">
        <v>0</v>
      </c>
      <c r="L1164" s="0" t="s">
        <v>1172</v>
      </c>
      <c r="N1164" s="0" t="n">
        <v>294076</v>
      </c>
    </row>
    <row r="1165" customFormat="false" ht="12.8" hidden="false" customHeight="false" outlineLevel="0" collapsed="false">
      <c r="B1165" s="0" t="n">
        <v>240810</v>
      </c>
      <c r="C1165" s="0" t="n">
        <v>2</v>
      </c>
      <c r="D1165" s="0" t="n">
        <v>24</v>
      </c>
      <c r="E1165" s="2" t="n">
        <v>-5.79357</v>
      </c>
      <c r="F1165" s="2" t="n">
        <v>-35.1986</v>
      </c>
      <c r="G1165" s="3" t="n">
        <f aca="false">($G$5572/$N$5572)*N1165</f>
        <v>946576.710499501</v>
      </c>
      <c r="H1165" s="0" t="n">
        <v>0</v>
      </c>
      <c r="J1165" s="0" t="s">
        <v>1173</v>
      </c>
      <c r="K1165" s="0" t="n">
        <v>0</v>
      </c>
      <c r="L1165" s="0" t="s">
        <v>1173</v>
      </c>
      <c r="N1165" s="0" t="n">
        <v>877640</v>
      </c>
    </row>
    <row r="1166" customFormat="false" ht="12.8" hidden="false" customHeight="false" outlineLevel="0" collapsed="false">
      <c r="B1166" s="0" t="n">
        <v>240820</v>
      </c>
      <c r="C1166" s="0" t="n">
        <v>2</v>
      </c>
      <c r="D1166" s="0" t="n">
        <v>24</v>
      </c>
      <c r="E1166" s="2" t="n">
        <v>-6.09329</v>
      </c>
      <c r="F1166" s="2" t="n">
        <v>-35.1991</v>
      </c>
      <c r="G1166" s="3" t="n">
        <f aca="false">($G$5572/$N$5572)*N1166</f>
        <v>29401.213627702</v>
      </c>
      <c r="H1166" s="0" t="n">
        <v>1</v>
      </c>
      <c r="J1166" s="0" t="s">
        <v>1174</v>
      </c>
      <c r="K1166" s="0" t="n">
        <v>1</v>
      </c>
      <c r="L1166" s="0" t="s">
        <v>1174</v>
      </c>
      <c r="N1166" s="0" t="n">
        <v>27260</v>
      </c>
    </row>
    <row r="1167" customFormat="false" ht="12.8" hidden="false" customHeight="false" outlineLevel="0" collapsed="false">
      <c r="B1167" s="0" t="n">
        <v>240830</v>
      </c>
      <c r="C1167" s="0" t="n">
        <v>2</v>
      </c>
      <c r="D1167" s="0" t="n">
        <v>24</v>
      </c>
      <c r="E1167" s="2" t="n">
        <v>-6.47511</v>
      </c>
      <c r="F1167" s="2" t="n">
        <v>-35.4286</v>
      </c>
      <c r="G1167" s="3" t="n">
        <f aca="false">($G$5572/$N$5572)*N1167</f>
        <v>40157.5710565014</v>
      </c>
      <c r="H1167" s="0" t="n">
        <v>0</v>
      </c>
      <c r="J1167" s="0" t="s">
        <v>1175</v>
      </c>
      <c r="K1167" s="0" t="n">
        <v>0</v>
      </c>
      <c r="L1167" s="0" t="s">
        <v>1175</v>
      </c>
      <c r="N1167" s="0" t="n">
        <v>37233</v>
      </c>
    </row>
    <row r="1168" customFormat="false" ht="12.8" hidden="false" customHeight="false" outlineLevel="0" collapsed="false">
      <c r="B1168" s="0" t="n">
        <v>240840</v>
      </c>
      <c r="C1168" s="0" t="n">
        <v>2</v>
      </c>
      <c r="D1168" s="0" t="n">
        <v>24</v>
      </c>
      <c r="E1168" s="2" t="n">
        <v>-5.9486</v>
      </c>
      <c r="F1168" s="2" t="n">
        <v>-37.7047</v>
      </c>
      <c r="G1168" s="3" t="n">
        <f aca="false">($G$5572/$N$5572)*N1168</f>
        <v>4607.55629558118</v>
      </c>
      <c r="H1168" s="0" t="n">
        <v>1</v>
      </c>
      <c r="J1168" s="0" t="s">
        <v>1176</v>
      </c>
      <c r="K1168" s="0" t="n">
        <v>1</v>
      </c>
      <c r="L1168" s="0" t="s">
        <v>1176</v>
      </c>
      <c r="N1168" s="0" t="n">
        <v>4272</v>
      </c>
    </row>
    <row r="1169" customFormat="false" ht="12.8" hidden="false" customHeight="false" outlineLevel="0" collapsed="false">
      <c r="B1169" s="0" t="n">
        <v>240850</v>
      </c>
      <c r="C1169" s="0" t="n">
        <v>2</v>
      </c>
      <c r="D1169" s="0" t="n">
        <v>24</v>
      </c>
      <c r="E1169" s="2" t="n">
        <v>-6.6958</v>
      </c>
      <c r="F1169" s="2" t="n">
        <v>-36.9428</v>
      </c>
      <c r="G1169" s="3" t="n">
        <f aca="false">($G$5572/$N$5572)*N1169</f>
        <v>5189.97211946083</v>
      </c>
      <c r="H1169" s="0" t="n">
        <v>1</v>
      </c>
      <c r="J1169" s="0" t="s">
        <v>1177</v>
      </c>
      <c r="K1169" s="0" t="n">
        <v>1</v>
      </c>
      <c r="L1169" s="0" t="s">
        <v>1177</v>
      </c>
      <c r="N1169" s="0" t="n">
        <v>4812</v>
      </c>
    </row>
    <row r="1170" customFormat="false" ht="12.8" hidden="false" customHeight="false" outlineLevel="0" collapsed="false">
      <c r="B1170" s="0" t="n">
        <v>240860</v>
      </c>
      <c r="C1170" s="0" t="n">
        <v>2</v>
      </c>
      <c r="D1170" s="0" t="n">
        <v>24</v>
      </c>
      <c r="E1170" s="2" t="n">
        <v>-6.47565</v>
      </c>
      <c r="F1170" s="2" t="n">
        <v>-38.3057</v>
      </c>
      <c r="G1170" s="3" t="n">
        <f aca="false">($G$5572/$N$5572)*N1170</f>
        <v>4564.41438270121</v>
      </c>
      <c r="H1170" s="0" t="n">
        <v>1</v>
      </c>
      <c r="J1170" s="0" t="s">
        <v>422</v>
      </c>
      <c r="K1170" s="0" t="n">
        <v>1</v>
      </c>
      <c r="L1170" s="0" t="s">
        <v>422</v>
      </c>
      <c r="N1170" s="0" t="n">
        <v>4232</v>
      </c>
    </row>
    <row r="1171" customFormat="false" ht="12.8" hidden="false" customHeight="false" outlineLevel="0" collapsed="false">
      <c r="B1171" s="0" t="n">
        <v>240870</v>
      </c>
      <c r="C1171" s="0" t="n">
        <v>2</v>
      </c>
      <c r="D1171" s="0" t="n">
        <v>24</v>
      </c>
      <c r="E1171" s="2" t="n">
        <v>-5.76893</v>
      </c>
      <c r="F1171" s="2" t="n">
        <v>-37.1032</v>
      </c>
      <c r="G1171" s="3" t="n">
        <f aca="false">($G$5572/$N$5572)*N1171</f>
        <v>4084.4606019115</v>
      </c>
      <c r="H1171" s="0" t="n">
        <v>1</v>
      </c>
      <c r="J1171" s="0" t="s">
        <v>1178</v>
      </c>
      <c r="K1171" s="0" t="n">
        <v>1</v>
      </c>
      <c r="L1171" s="0" t="s">
        <v>1178</v>
      </c>
      <c r="N1171" s="0" t="n">
        <v>3787</v>
      </c>
    </row>
    <row r="1172" customFormat="false" ht="12.8" hidden="false" customHeight="false" outlineLevel="0" collapsed="false">
      <c r="B1172" s="0" t="n">
        <v>240880</v>
      </c>
      <c r="C1172" s="0" t="n">
        <v>2</v>
      </c>
      <c r="D1172" s="0" t="n">
        <v>24</v>
      </c>
      <c r="E1172" s="2" t="n">
        <v>-5.22276</v>
      </c>
      <c r="F1172" s="2" t="n">
        <v>-35.8398</v>
      </c>
      <c r="G1172" s="3" t="n">
        <f aca="false">($G$5572/$N$5572)*N1172</f>
        <v>5609.52722221857</v>
      </c>
      <c r="H1172" s="0" t="n">
        <v>1</v>
      </c>
      <c r="J1172" s="0" t="s">
        <v>1179</v>
      </c>
      <c r="K1172" s="0" t="n">
        <v>1</v>
      </c>
      <c r="L1172" s="0" t="s">
        <v>1179</v>
      </c>
      <c r="N1172" s="0" t="n">
        <v>5201</v>
      </c>
    </row>
    <row r="1173" customFormat="false" ht="12.8" hidden="false" customHeight="false" outlineLevel="0" collapsed="false">
      <c r="B1173" s="0" t="n">
        <v>240890</v>
      </c>
      <c r="C1173" s="0" t="n">
        <v>2</v>
      </c>
      <c r="D1173" s="0" t="n">
        <v>24</v>
      </c>
      <c r="E1173" s="2" t="n">
        <v>-6.68491</v>
      </c>
      <c r="F1173" s="2" t="n">
        <v>-36.6566</v>
      </c>
      <c r="G1173" s="3" t="n">
        <f aca="false">($G$5572/$N$5572)*N1173</f>
        <v>23089.5517733619</v>
      </c>
      <c r="H1173" s="0" t="n">
        <v>0</v>
      </c>
      <c r="J1173" s="0" t="s">
        <v>1180</v>
      </c>
      <c r="K1173" s="0" t="n">
        <v>0</v>
      </c>
      <c r="L1173" s="0" t="s">
        <v>1180</v>
      </c>
      <c r="N1173" s="0" t="n">
        <v>21408</v>
      </c>
    </row>
    <row r="1174" customFormat="false" ht="12.8" hidden="false" customHeight="false" outlineLevel="0" collapsed="false">
      <c r="B1174" s="0" t="n">
        <v>240895</v>
      </c>
      <c r="C1174" s="0" t="n">
        <v>2</v>
      </c>
      <c r="D1174" s="0" t="n">
        <v>24</v>
      </c>
      <c r="E1174" s="2" t="n">
        <v>-5.2765</v>
      </c>
      <c r="F1174" s="2" t="n">
        <v>-35.3794</v>
      </c>
      <c r="G1174" s="3" t="n">
        <f aca="false">($G$5572/$N$5572)*N1174</f>
        <v>11636.4524515509</v>
      </c>
      <c r="H1174" s="0" t="n">
        <v>0</v>
      </c>
      <c r="J1174" s="0" t="s">
        <v>1181</v>
      </c>
      <c r="K1174" s="0" t="n">
        <v>0</v>
      </c>
      <c r="L1174" s="0" t="s">
        <v>1181</v>
      </c>
      <c r="N1174" s="0" t="n">
        <v>10789</v>
      </c>
    </row>
    <row r="1175" customFormat="false" ht="12.8" hidden="false" customHeight="false" outlineLevel="0" collapsed="false">
      <c r="B1175" s="0" t="n">
        <v>240910</v>
      </c>
      <c r="C1175" s="0" t="n">
        <v>2</v>
      </c>
      <c r="D1175" s="0" t="n">
        <v>24</v>
      </c>
      <c r="E1175" s="2" t="n">
        <v>-6.43018</v>
      </c>
      <c r="F1175" s="2" t="n">
        <v>-35.6442</v>
      </c>
      <c r="G1175" s="3" t="n">
        <f aca="false">($G$5572/$N$5572)*N1175</f>
        <v>14103.0913204634</v>
      </c>
      <c r="H1175" s="0" t="n">
        <v>0</v>
      </c>
      <c r="J1175" s="0" t="s">
        <v>1182</v>
      </c>
      <c r="K1175" s="0" t="n">
        <v>0</v>
      </c>
      <c r="L1175" s="0" t="s">
        <v>1182</v>
      </c>
      <c r="N1175" s="0" t="n">
        <v>13076</v>
      </c>
    </row>
    <row r="1176" customFormat="false" ht="12.8" hidden="false" customHeight="false" outlineLevel="0" collapsed="false">
      <c r="B1176" s="0" t="n">
        <v>240920</v>
      </c>
      <c r="C1176" s="0" t="n">
        <v>2</v>
      </c>
      <c r="D1176" s="0" t="n">
        <v>24</v>
      </c>
      <c r="E1176" s="2" t="n">
        <v>-6.27268</v>
      </c>
      <c r="F1176" s="2" t="n">
        <v>-35.37</v>
      </c>
      <c r="G1176" s="3" t="n">
        <f aca="false">($G$5572/$N$5572)*N1176</f>
        <v>3316.53455264797</v>
      </c>
      <c r="H1176" s="0" t="n">
        <v>1</v>
      </c>
      <c r="J1176" s="0" t="s">
        <v>1183</v>
      </c>
      <c r="K1176" s="0" t="n">
        <v>1</v>
      </c>
      <c r="L1176" s="0" t="s">
        <v>1183</v>
      </c>
      <c r="N1176" s="0" t="n">
        <v>3075</v>
      </c>
    </row>
    <row r="1177" customFormat="false" ht="12.8" hidden="false" customHeight="false" outlineLevel="0" collapsed="false">
      <c r="B1177" s="0" t="n">
        <v>240930</v>
      </c>
      <c r="C1177" s="0" t="n">
        <v>2</v>
      </c>
      <c r="D1177" s="0" t="n">
        <v>24</v>
      </c>
      <c r="E1177" s="2" t="n">
        <v>-6.10656</v>
      </c>
      <c r="F1177" s="2" t="n">
        <v>-37.6356</v>
      </c>
      <c r="G1177" s="3" t="n">
        <f aca="false">($G$5572/$N$5572)*N1177</f>
        <v>13698.6358872136</v>
      </c>
      <c r="H1177" s="0" t="n">
        <v>0</v>
      </c>
      <c r="J1177" s="0" t="s">
        <v>1184</v>
      </c>
      <c r="K1177" s="0" t="n">
        <v>0</v>
      </c>
      <c r="L1177" s="0" t="s">
        <v>1184</v>
      </c>
      <c r="N1177" s="0" t="n">
        <v>12701</v>
      </c>
    </row>
    <row r="1178" customFormat="false" ht="12.8" hidden="false" customHeight="false" outlineLevel="0" collapsed="false">
      <c r="B1178" s="0" t="n">
        <v>240933</v>
      </c>
      <c r="C1178" s="0" t="n">
        <v>2</v>
      </c>
      <c r="D1178" s="0" t="n">
        <v>24</v>
      </c>
      <c r="E1178" s="2" t="n">
        <v>-5.83802</v>
      </c>
      <c r="F1178" s="2" t="n">
        <v>-35.6914</v>
      </c>
      <c r="G1178" s="3" t="n">
        <f aca="false">($G$5572/$N$5572)*N1178</f>
        <v>5910.44206455639</v>
      </c>
      <c r="H1178" s="0" t="n">
        <v>1</v>
      </c>
      <c r="J1178" s="0" t="s">
        <v>1185</v>
      </c>
      <c r="K1178" s="0" t="n">
        <v>1</v>
      </c>
      <c r="L1178" s="0" t="s">
        <v>1185</v>
      </c>
      <c r="N1178" s="0" t="n">
        <v>5480</v>
      </c>
    </row>
    <row r="1179" customFormat="false" ht="12.8" hidden="false" customHeight="false" outlineLevel="0" collapsed="false">
      <c r="B1179" s="0" t="n">
        <v>240940</v>
      </c>
      <c r="C1179" s="0" t="n">
        <v>2</v>
      </c>
      <c r="D1179" s="0" t="n">
        <v>24</v>
      </c>
      <c r="E1179" s="2" t="n">
        <v>-6.10498</v>
      </c>
      <c r="F1179" s="2" t="n">
        <v>-38.2077</v>
      </c>
      <c r="G1179" s="3" t="n">
        <f aca="false">($G$5572/$N$5572)*N1179</f>
        <v>32553.8089114061</v>
      </c>
      <c r="H1179" s="0" t="n">
        <v>0</v>
      </c>
      <c r="J1179" s="0" t="s">
        <v>1186</v>
      </c>
      <c r="K1179" s="0" t="n">
        <v>0</v>
      </c>
      <c r="L1179" s="0" t="s">
        <v>1186</v>
      </c>
      <c r="N1179" s="0" t="n">
        <v>30183</v>
      </c>
    </row>
    <row r="1180" customFormat="false" ht="12.8" hidden="false" customHeight="false" outlineLevel="0" collapsed="false">
      <c r="B1180" s="0" t="n">
        <v>240950</v>
      </c>
      <c r="C1180" s="0" t="n">
        <v>2</v>
      </c>
      <c r="D1180" s="0" t="n">
        <v>24</v>
      </c>
      <c r="E1180" s="2" t="n">
        <v>-5.14988</v>
      </c>
      <c r="F1180" s="2" t="n">
        <v>-35.876</v>
      </c>
      <c r="G1180" s="3" t="n">
        <f aca="false">($G$5572/$N$5572)*N1180</f>
        <v>3532.24411704784</v>
      </c>
      <c r="H1180" s="0" t="n">
        <v>1</v>
      </c>
      <c r="J1180" s="0" t="s">
        <v>1187</v>
      </c>
      <c r="K1180" s="0" t="n">
        <v>1</v>
      </c>
      <c r="L1180" s="0" t="s">
        <v>1187</v>
      </c>
      <c r="N1180" s="0" t="n">
        <v>3275</v>
      </c>
    </row>
    <row r="1181" customFormat="false" ht="12.8" hidden="false" customHeight="false" outlineLevel="0" collapsed="false">
      <c r="B1181" s="0" t="n">
        <v>240960</v>
      </c>
      <c r="C1181" s="0" t="n">
        <v>2</v>
      </c>
      <c r="D1181" s="0" t="n">
        <v>24</v>
      </c>
      <c r="E1181" s="2" t="n">
        <v>-5.57352</v>
      </c>
      <c r="F1181" s="2" t="n">
        <v>-36.1084</v>
      </c>
      <c r="G1181" s="3" t="n">
        <f aca="false">($G$5572/$N$5572)*N1181</f>
        <v>2672.64150291437</v>
      </c>
      <c r="H1181" s="0" t="n">
        <v>1</v>
      </c>
      <c r="J1181" s="0" t="s">
        <v>1188</v>
      </c>
      <c r="K1181" s="0" t="n">
        <v>1</v>
      </c>
      <c r="L1181" s="0" t="s">
        <v>1188</v>
      </c>
      <c r="N1181" s="0" t="n">
        <v>2478</v>
      </c>
    </row>
    <row r="1182" customFormat="false" ht="12.8" hidden="false" customHeight="false" outlineLevel="0" collapsed="false">
      <c r="B1182" s="0" t="n">
        <v>240970</v>
      </c>
      <c r="C1182" s="0" t="n">
        <v>2</v>
      </c>
      <c r="D1182" s="0" t="n">
        <v>24</v>
      </c>
      <c r="E1182" s="2" t="n">
        <v>-5.5161</v>
      </c>
      <c r="F1182" s="2" t="n">
        <v>-36.3867</v>
      </c>
      <c r="G1182" s="3" t="n">
        <f aca="false">($G$5572/$N$5572)*N1182</f>
        <v>7312.55423315553</v>
      </c>
      <c r="H1182" s="0" t="n">
        <v>1</v>
      </c>
      <c r="J1182" s="0" t="s">
        <v>1189</v>
      </c>
      <c r="K1182" s="0" t="n">
        <v>1</v>
      </c>
      <c r="L1182" s="0" t="s">
        <v>1189</v>
      </c>
      <c r="N1182" s="0" t="n">
        <v>6780</v>
      </c>
    </row>
    <row r="1183" customFormat="false" ht="12.8" hidden="false" customHeight="false" outlineLevel="0" collapsed="false">
      <c r="B1183" s="0" t="n">
        <v>240980</v>
      </c>
      <c r="C1183" s="0" t="n">
        <v>2</v>
      </c>
      <c r="D1183" s="0" t="n">
        <v>24</v>
      </c>
      <c r="E1183" s="2" t="n">
        <v>-6.4356</v>
      </c>
      <c r="F1183" s="2" t="n">
        <v>-35.2195</v>
      </c>
      <c r="G1183" s="3" t="n">
        <f aca="false">($G$5572/$N$5572)*N1183</f>
        <v>15926.9156874643</v>
      </c>
      <c r="H1183" s="0" t="n">
        <v>1</v>
      </c>
      <c r="J1183" s="0" t="s">
        <v>1190</v>
      </c>
      <c r="K1183" s="0" t="n">
        <v>1</v>
      </c>
      <c r="L1183" s="0" t="s">
        <v>1190</v>
      </c>
      <c r="N1183" s="0" t="n">
        <v>14767</v>
      </c>
    </row>
    <row r="1184" customFormat="false" ht="12.8" hidden="false" customHeight="false" outlineLevel="0" collapsed="false">
      <c r="B1184" s="0" t="n">
        <v>240990</v>
      </c>
      <c r="C1184" s="0" t="n">
        <v>2</v>
      </c>
      <c r="D1184" s="0" t="n">
        <v>24</v>
      </c>
      <c r="E1184" s="2" t="n">
        <v>-5.2564</v>
      </c>
      <c r="F1184" s="2" t="n">
        <v>-36.7095</v>
      </c>
      <c r="G1184" s="3" t="n">
        <f aca="false">($G$5572/$N$5572)*N1184</f>
        <v>16160.9605648381</v>
      </c>
      <c r="H1184" s="0" t="n">
        <v>1</v>
      </c>
      <c r="J1184" s="0" t="s">
        <v>1191</v>
      </c>
      <c r="K1184" s="0" t="n">
        <v>1</v>
      </c>
      <c r="L1184" s="0" t="s">
        <v>1191</v>
      </c>
      <c r="N1184" s="0" t="n">
        <v>14984</v>
      </c>
    </row>
    <row r="1185" customFormat="false" ht="12.8" hidden="false" customHeight="false" outlineLevel="0" collapsed="false">
      <c r="B1185" s="0" t="n">
        <v>241000</v>
      </c>
      <c r="C1185" s="0" t="n">
        <v>2</v>
      </c>
      <c r="D1185" s="0" t="n">
        <v>24</v>
      </c>
      <c r="E1185" s="2" t="n">
        <v>-6.26364</v>
      </c>
      <c r="F1185" s="2" t="n">
        <v>-38.0461</v>
      </c>
      <c r="G1185" s="3" t="n">
        <f aca="false">($G$5572/$N$5572)*N1185</f>
        <v>4104.95301052949</v>
      </c>
      <c r="H1185" s="0" t="n">
        <v>1</v>
      </c>
      <c r="J1185" s="0" t="s">
        <v>1192</v>
      </c>
      <c r="K1185" s="0" t="n">
        <v>1</v>
      </c>
      <c r="L1185" s="0" t="s">
        <v>1192</v>
      </c>
      <c r="N1185" s="0" t="n">
        <v>3806</v>
      </c>
    </row>
    <row r="1186" customFormat="false" ht="12.8" hidden="false" customHeight="false" outlineLevel="0" collapsed="false">
      <c r="B1186" s="0" t="n">
        <v>241010</v>
      </c>
      <c r="C1186" s="0" t="n">
        <v>2</v>
      </c>
      <c r="D1186" s="0" t="n">
        <v>24</v>
      </c>
      <c r="E1186" s="2" t="n">
        <v>-5.62233</v>
      </c>
      <c r="F1186" s="2" t="n">
        <v>-35.6635</v>
      </c>
      <c r="G1186" s="3" t="n">
        <f aca="false">($G$5572/$N$5572)*N1186</f>
        <v>16495.3103896579</v>
      </c>
      <c r="H1186" s="0" t="n">
        <v>0</v>
      </c>
      <c r="J1186" s="0" t="s">
        <v>1193</v>
      </c>
      <c r="K1186" s="0" t="n">
        <v>0</v>
      </c>
      <c r="L1186" s="0" t="s">
        <v>1193</v>
      </c>
      <c r="N1186" s="0" t="n">
        <v>15294</v>
      </c>
    </row>
    <row r="1187" customFormat="false" ht="12.8" hidden="false" customHeight="false" outlineLevel="0" collapsed="false">
      <c r="B1187" s="0" t="n">
        <v>241020</v>
      </c>
      <c r="C1187" s="0" t="n">
        <v>2</v>
      </c>
      <c r="D1187" s="0" t="n">
        <v>24</v>
      </c>
      <c r="E1187" s="2" t="n">
        <v>-6.02064</v>
      </c>
      <c r="F1187" s="2" t="n">
        <v>-37.9865</v>
      </c>
      <c r="G1187" s="3" t="n">
        <f aca="false">($G$5572/$N$5572)*N1187</f>
        <v>8441.79380278884</v>
      </c>
      <c r="H1187" s="0" t="n">
        <v>0</v>
      </c>
      <c r="J1187" s="0" t="s">
        <v>1194</v>
      </c>
      <c r="K1187" s="0" t="n">
        <v>0</v>
      </c>
      <c r="L1187" s="0" t="s">
        <v>1194</v>
      </c>
      <c r="N1187" s="0" t="n">
        <v>7827</v>
      </c>
    </row>
    <row r="1188" customFormat="false" ht="12.8" hidden="false" customHeight="false" outlineLevel="0" collapsed="false">
      <c r="B1188" s="0" t="n">
        <v>241025</v>
      </c>
      <c r="C1188" s="0" t="n">
        <v>2</v>
      </c>
      <c r="D1188" s="0" t="n">
        <v>24</v>
      </c>
      <c r="E1188" s="2" t="n">
        <v>-5.05441</v>
      </c>
      <c r="F1188" s="2" t="n">
        <v>-36.7887</v>
      </c>
      <c r="G1188" s="3" t="n">
        <f aca="false">($G$5572/$N$5572)*N1188</f>
        <v>7296.37601582554</v>
      </c>
      <c r="H1188" s="0" t="n">
        <v>1</v>
      </c>
      <c r="J1188" s="0" t="s">
        <v>1195</v>
      </c>
      <c r="K1188" s="0" t="n">
        <v>1</v>
      </c>
      <c r="L1188" s="0" t="s">
        <v>1195</v>
      </c>
      <c r="N1188" s="0" t="n">
        <v>6765</v>
      </c>
    </row>
    <row r="1189" customFormat="false" ht="12.8" hidden="false" customHeight="false" outlineLevel="0" collapsed="false">
      <c r="B1189" s="0" t="n">
        <v>241030</v>
      </c>
      <c r="C1189" s="0" t="n">
        <v>2</v>
      </c>
      <c r="D1189" s="0" t="n">
        <v>24</v>
      </c>
      <c r="E1189" s="2" t="n">
        <v>-6.10478</v>
      </c>
      <c r="F1189" s="2" t="n">
        <v>-35.7113</v>
      </c>
      <c r="G1189" s="3" t="n">
        <f aca="false">($G$5572/$N$5572)*N1189</f>
        <v>11072.3719406452</v>
      </c>
      <c r="H1189" s="0" t="n">
        <v>1</v>
      </c>
      <c r="J1189" s="0" t="s">
        <v>1196</v>
      </c>
      <c r="K1189" s="0" t="n">
        <v>1</v>
      </c>
      <c r="L1189" s="0" t="s">
        <v>1196</v>
      </c>
      <c r="N1189" s="0" t="n">
        <v>10266</v>
      </c>
    </row>
    <row r="1190" customFormat="false" ht="12.8" hidden="false" customHeight="false" outlineLevel="0" collapsed="false">
      <c r="B1190" s="0" t="n">
        <v>241040</v>
      </c>
      <c r="C1190" s="0" t="n">
        <v>2</v>
      </c>
      <c r="D1190" s="0" t="n">
        <v>24</v>
      </c>
      <c r="E1190" s="2" t="n">
        <v>-5.46393</v>
      </c>
      <c r="F1190" s="2" t="n">
        <v>-35.5554</v>
      </c>
      <c r="G1190" s="3" t="n">
        <f aca="false">($G$5572/$N$5572)*N1190</f>
        <v>10263.4610741457</v>
      </c>
      <c r="H1190" s="0" t="n">
        <v>1</v>
      </c>
      <c r="J1190" s="0" t="s">
        <v>1197</v>
      </c>
      <c r="K1190" s="0" t="n">
        <v>1</v>
      </c>
      <c r="L1190" s="0" t="s">
        <v>1197</v>
      </c>
      <c r="N1190" s="0" t="n">
        <v>9516</v>
      </c>
    </row>
    <row r="1191" customFormat="false" ht="12.8" hidden="false" customHeight="false" outlineLevel="0" collapsed="false">
      <c r="B1191" s="0" t="n">
        <v>241050</v>
      </c>
      <c r="C1191" s="0" t="n">
        <v>2</v>
      </c>
      <c r="D1191" s="0" t="n">
        <v>24</v>
      </c>
      <c r="E1191" s="2" t="n">
        <v>-6.18987</v>
      </c>
      <c r="F1191" s="2" t="n">
        <v>-38.2211</v>
      </c>
      <c r="G1191" s="3" t="n">
        <f aca="false">($G$5572/$N$5572)*N1191</f>
        <v>5465.00181407066</v>
      </c>
      <c r="H1191" s="0" t="n">
        <v>1</v>
      </c>
      <c r="J1191" s="0" t="s">
        <v>1198</v>
      </c>
      <c r="K1191" s="0" t="n">
        <v>1</v>
      </c>
      <c r="L1191" s="0" t="s">
        <v>1198</v>
      </c>
      <c r="N1191" s="0" t="n">
        <v>5067</v>
      </c>
    </row>
    <row r="1192" customFormat="false" ht="12.8" hidden="false" customHeight="false" outlineLevel="0" collapsed="false">
      <c r="B1192" s="0" t="n">
        <v>241060</v>
      </c>
      <c r="C1192" s="0" t="n">
        <v>2</v>
      </c>
      <c r="D1192" s="0" t="n">
        <v>24</v>
      </c>
      <c r="E1192" s="2" t="n">
        <v>-6.07244</v>
      </c>
      <c r="F1192" s="2" t="n">
        <v>-37.716</v>
      </c>
      <c r="G1192" s="3" t="n">
        <f aca="false">($G$5572/$N$5572)*N1192</f>
        <v>3444.88174346589</v>
      </c>
      <c r="H1192" s="0" t="n">
        <v>1</v>
      </c>
      <c r="J1192" s="0" t="s">
        <v>1199</v>
      </c>
      <c r="K1192" s="0" t="n">
        <v>1</v>
      </c>
      <c r="L1192" s="0" t="s">
        <v>1199</v>
      </c>
      <c r="N1192" s="0" t="n">
        <v>3194</v>
      </c>
    </row>
    <row r="1193" customFormat="false" ht="12.8" hidden="false" customHeight="false" outlineLevel="0" collapsed="false">
      <c r="B1193" s="0" t="n">
        <v>241070</v>
      </c>
      <c r="C1193" s="0" t="n">
        <v>2</v>
      </c>
      <c r="D1193" s="0" t="n">
        <v>24</v>
      </c>
      <c r="E1193" s="2" t="n">
        <v>-5.92654</v>
      </c>
      <c r="F1193" s="2" t="n">
        <v>-37.949</v>
      </c>
      <c r="G1193" s="3" t="n">
        <f aca="false">($G$5572/$N$5572)*N1193</f>
        <v>3821.29493334366</v>
      </c>
      <c r="H1193" s="0" t="n">
        <v>1</v>
      </c>
      <c r="J1193" s="0" t="s">
        <v>1200</v>
      </c>
      <c r="K1193" s="0" t="n">
        <v>1</v>
      </c>
      <c r="L1193" s="0" t="s">
        <v>1200</v>
      </c>
      <c r="N1193" s="0" t="n">
        <v>3543</v>
      </c>
    </row>
    <row r="1194" customFormat="false" ht="12.8" hidden="false" customHeight="false" outlineLevel="0" collapsed="false">
      <c r="B1194" s="0" t="n">
        <v>241080</v>
      </c>
      <c r="C1194" s="0" t="n">
        <v>2</v>
      </c>
      <c r="D1194" s="0" t="n">
        <v>24</v>
      </c>
      <c r="E1194" s="2" t="n">
        <v>-6.25139</v>
      </c>
      <c r="F1194" s="2" t="n">
        <v>-38.3116</v>
      </c>
      <c r="G1194" s="3" t="n">
        <f aca="false">($G$5572/$N$5572)*N1194</f>
        <v>4539.60778279522</v>
      </c>
      <c r="H1194" s="0" t="n">
        <v>1</v>
      </c>
      <c r="J1194" s="0" t="s">
        <v>1201</v>
      </c>
      <c r="K1194" s="0" t="n">
        <v>1</v>
      </c>
      <c r="L1194" s="0" t="s">
        <v>1201</v>
      </c>
      <c r="N1194" s="0" t="n">
        <v>4209</v>
      </c>
    </row>
    <row r="1195" customFormat="false" ht="12.8" hidden="false" customHeight="false" outlineLevel="0" collapsed="false">
      <c r="B1195" s="0" t="n">
        <v>241090</v>
      </c>
      <c r="C1195" s="0" t="n">
        <v>2</v>
      </c>
      <c r="D1195" s="0" t="n">
        <v>24</v>
      </c>
      <c r="E1195" s="2" t="n">
        <v>-5.82156</v>
      </c>
      <c r="F1195" s="2" t="n">
        <v>-35.8215</v>
      </c>
      <c r="G1195" s="3" t="n">
        <f aca="false">($G$5572/$N$5572)*N1195</f>
        <v>8665.0532019427</v>
      </c>
      <c r="H1195" s="0" t="n">
        <v>1</v>
      </c>
      <c r="J1195" s="0" t="s">
        <v>1202</v>
      </c>
      <c r="K1195" s="0" t="n">
        <v>1</v>
      </c>
      <c r="L1195" s="0" t="s">
        <v>1202</v>
      </c>
      <c r="N1195" s="0" t="n">
        <v>8034</v>
      </c>
    </row>
    <row r="1196" customFormat="false" ht="12.8" hidden="false" customHeight="false" outlineLevel="0" collapsed="false">
      <c r="B1196" s="0" t="n">
        <v>241100</v>
      </c>
      <c r="C1196" s="0" t="n">
        <v>2</v>
      </c>
      <c r="D1196" s="0" t="n">
        <v>24</v>
      </c>
      <c r="E1196" s="2" t="n">
        <v>-5.78393</v>
      </c>
      <c r="F1196" s="2" t="n">
        <v>-38.0579</v>
      </c>
      <c r="G1196" s="3" t="n">
        <f aca="false">($G$5572/$N$5572)*N1196</f>
        <v>4823.26585998105</v>
      </c>
      <c r="H1196" s="0" t="n">
        <v>0</v>
      </c>
      <c r="J1196" s="0" t="s">
        <v>1203</v>
      </c>
      <c r="K1196" s="0" t="n">
        <v>0</v>
      </c>
      <c r="L1196" s="0" t="s">
        <v>1203</v>
      </c>
      <c r="N1196" s="0" t="n">
        <v>4472</v>
      </c>
    </row>
    <row r="1197" customFormat="false" ht="12.8" hidden="false" customHeight="false" outlineLevel="0" collapsed="false">
      <c r="B1197" s="0" t="n">
        <v>241105</v>
      </c>
      <c r="C1197" s="0" t="n">
        <v>2</v>
      </c>
      <c r="D1197" s="0" t="n">
        <v>24</v>
      </c>
      <c r="E1197" s="2" t="n">
        <v>-4.83729</v>
      </c>
      <c r="F1197" s="2" t="n">
        <v>-37.2554</v>
      </c>
      <c r="G1197" s="3" t="n">
        <f aca="false">($G$5572/$N$5572)*N1197</f>
        <v>4390.76818335931</v>
      </c>
      <c r="H1197" s="0" t="n">
        <v>1</v>
      </c>
      <c r="J1197" s="0" t="s">
        <v>1204</v>
      </c>
      <c r="K1197" s="0" t="n">
        <v>1</v>
      </c>
      <c r="L1197" s="0" t="s">
        <v>1204</v>
      </c>
      <c r="N1197" s="0" t="n">
        <v>4071</v>
      </c>
    </row>
    <row r="1198" customFormat="false" ht="12.8" hidden="false" customHeight="false" outlineLevel="0" collapsed="false">
      <c r="B1198" s="0" t="n">
        <v>241110</v>
      </c>
      <c r="C1198" s="0" t="n">
        <v>2</v>
      </c>
      <c r="D1198" s="0" t="n">
        <v>24</v>
      </c>
      <c r="E1198" s="2" t="n">
        <v>-5.88745</v>
      </c>
      <c r="F1198" s="2" t="n">
        <v>-35.933</v>
      </c>
      <c r="G1198" s="3" t="n">
        <f aca="false">($G$5572/$N$5572)*N1198</f>
        <v>3891.40054177362</v>
      </c>
      <c r="H1198" s="0" t="n">
        <v>0</v>
      </c>
      <c r="J1198" s="0" t="s">
        <v>1205</v>
      </c>
      <c r="K1198" s="0" t="n">
        <v>0</v>
      </c>
      <c r="L1198" s="0" t="s">
        <v>1205</v>
      </c>
      <c r="N1198" s="0" t="n">
        <v>3608</v>
      </c>
    </row>
    <row r="1199" customFormat="false" ht="12.8" hidden="false" customHeight="false" outlineLevel="0" collapsed="false">
      <c r="B1199" s="0" t="n">
        <v>241120</v>
      </c>
      <c r="C1199" s="0" t="n">
        <v>2</v>
      </c>
      <c r="D1199" s="0" t="n">
        <v>24</v>
      </c>
      <c r="E1199" s="2" t="n">
        <v>-6.22475</v>
      </c>
      <c r="F1199" s="2" t="n">
        <v>-36.0193</v>
      </c>
      <c r="G1199" s="3" t="n">
        <f aca="false">($G$5572/$N$5572)*N1199</f>
        <v>42446.249534784</v>
      </c>
      <c r="H1199" s="0" t="n">
        <v>0</v>
      </c>
      <c r="J1199" s="0" t="s">
        <v>1206</v>
      </c>
      <c r="K1199" s="0" t="n">
        <v>0</v>
      </c>
      <c r="L1199" s="0" t="s">
        <v>1206</v>
      </c>
      <c r="N1199" s="0" t="n">
        <v>39355</v>
      </c>
    </row>
    <row r="1200" customFormat="false" ht="12.8" hidden="false" customHeight="false" outlineLevel="0" collapsed="false">
      <c r="B1200" s="0" t="n">
        <v>241140</v>
      </c>
      <c r="C1200" s="0" t="n">
        <v>2</v>
      </c>
      <c r="D1200" s="0" t="n">
        <v>24</v>
      </c>
      <c r="E1200" s="2" t="n">
        <v>-5.94605</v>
      </c>
      <c r="F1200" s="2" t="n">
        <v>-36.6578</v>
      </c>
      <c r="G1200" s="3" t="n">
        <f aca="false">($G$5572/$N$5572)*N1200</f>
        <v>13971.5084861795</v>
      </c>
      <c r="H1200" s="0" t="n">
        <v>0</v>
      </c>
      <c r="J1200" s="0" t="s">
        <v>1207</v>
      </c>
      <c r="K1200" s="0" t="n">
        <v>0</v>
      </c>
      <c r="L1200" s="0" t="s">
        <v>1207</v>
      </c>
      <c r="N1200" s="0" t="n">
        <v>12954</v>
      </c>
    </row>
    <row r="1201" customFormat="false" ht="12.8" hidden="false" customHeight="false" outlineLevel="0" collapsed="false">
      <c r="B1201" s="0" t="n">
        <v>241142</v>
      </c>
      <c r="C1201" s="0" t="n">
        <v>2</v>
      </c>
      <c r="D1201" s="0" t="n">
        <v>24</v>
      </c>
      <c r="E1201" s="2" t="n">
        <v>-6.76643</v>
      </c>
      <c r="F1201" s="2" t="n">
        <v>-36.7312</v>
      </c>
      <c r="G1201" s="3" t="n">
        <f aca="false">($G$5572/$N$5572)*N1201</f>
        <v>2879.72268473824</v>
      </c>
      <c r="H1201" s="0" t="n">
        <v>1</v>
      </c>
      <c r="J1201" s="0" t="s">
        <v>1208</v>
      </c>
      <c r="K1201" s="0" t="n">
        <v>1</v>
      </c>
      <c r="L1201" s="0" t="s">
        <v>1208</v>
      </c>
      <c r="N1201" s="0" t="n">
        <v>2670</v>
      </c>
    </row>
    <row r="1202" customFormat="false" ht="12.8" hidden="false" customHeight="false" outlineLevel="0" collapsed="false">
      <c r="B1202" s="0" t="n">
        <v>241150</v>
      </c>
      <c r="C1202" s="0" t="n">
        <v>2</v>
      </c>
      <c r="D1202" s="0" t="n">
        <v>24</v>
      </c>
      <c r="E1202" s="2" t="n">
        <v>-6.31195</v>
      </c>
      <c r="F1202" s="2" t="n">
        <v>-35.4739</v>
      </c>
      <c r="G1202" s="3" t="n">
        <f aca="false">($G$5572/$N$5572)*N1202</f>
        <v>25872.2051541202</v>
      </c>
      <c r="H1202" s="0" t="n">
        <v>0</v>
      </c>
      <c r="J1202" s="0" t="s">
        <v>1209</v>
      </c>
      <c r="K1202" s="0" t="n">
        <v>0</v>
      </c>
      <c r="L1202" s="0" t="s">
        <v>1209</v>
      </c>
      <c r="N1202" s="0" t="n">
        <v>23988</v>
      </c>
    </row>
    <row r="1203" customFormat="false" ht="12.8" hidden="false" customHeight="false" outlineLevel="0" collapsed="false">
      <c r="B1203" s="0" t="n">
        <v>241160</v>
      </c>
      <c r="C1203" s="0" t="n">
        <v>2</v>
      </c>
      <c r="D1203" s="0" t="n">
        <v>24</v>
      </c>
      <c r="E1203" s="2" t="n">
        <v>-5.09259</v>
      </c>
      <c r="F1203" s="2" t="n">
        <v>-35.9587</v>
      </c>
      <c r="G1203" s="3" t="n">
        <f aca="false">($G$5572/$N$5572)*N1203</f>
        <v>2996.20584951417</v>
      </c>
      <c r="H1203" s="0" t="n">
        <v>1</v>
      </c>
      <c r="J1203" s="0" t="s">
        <v>1210</v>
      </c>
      <c r="K1203" s="0" t="n">
        <v>1</v>
      </c>
      <c r="L1203" s="0" t="s">
        <v>1210</v>
      </c>
      <c r="N1203" s="0" t="n">
        <v>2778</v>
      </c>
    </row>
    <row r="1204" customFormat="false" ht="12.8" hidden="false" customHeight="false" outlineLevel="0" collapsed="false">
      <c r="B1204" s="0" t="n">
        <v>241170</v>
      </c>
      <c r="C1204" s="0" t="n">
        <v>2</v>
      </c>
      <c r="D1204" s="0" t="n">
        <v>24</v>
      </c>
      <c r="E1204" s="2" t="n">
        <v>-6.33798</v>
      </c>
      <c r="F1204" s="2" t="n">
        <v>-36.0863</v>
      </c>
      <c r="G1204" s="3" t="n">
        <f aca="false">($G$5572/$N$5572)*N1204</f>
        <v>4746.6889646191</v>
      </c>
      <c r="H1204" s="0" t="n">
        <v>1</v>
      </c>
      <c r="J1204" s="0" t="s">
        <v>1211</v>
      </c>
      <c r="K1204" s="0" t="n">
        <v>1</v>
      </c>
      <c r="L1204" s="0" t="s">
        <v>1211</v>
      </c>
      <c r="N1204" s="0" t="n">
        <v>4401</v>
      </c>
    </row>
    <row r="1205" customFormat="false" ht="12.8" hidden="false" customHeight="false" outlineLevel="0" collapsed="false">
      <c r="B1205" s="0" t="n">
        <v>241180</v>
      </c>
      <c r="C1205" s="0" t="n">
        <v>2</v>
      </c>
      <c r="D1205" s="0" t="n">
        <v>24</v>
      </c>
      <c r="E1205" s="2" t="n">
        <v>-6.37975</v>
      </c>
      <c r="F1205" s="2" t="n">
        <v>-37.1864</v>
      </c>
      <c r="G1205" s="3" t="n">
        <f aca="false">($G$5572/$N$5572)*N1205</f>
        <v>3853.65136800364</v>
      </c>
      <c r="H1205" s="0" t="n">
        <v>1</v>
      </c>
      <c r="J1205" s="0" t="s">
        <v>1212</v>
      </c>
      <c r="K1205" s="0" t="n">
        <v>1</v>
      </c>
      <c r="L1205" s="0" t="s">
        <v>1212</v>
      </c>
      <c r="N1205" s="0" t="n">
        <v>3573</v>
      </c>
    </row>
    <row r="1206" customFormat="false" ht="12.8" hidden="false" customHeight="false" outlineLevel="0" collapsed="false">
      <c r="B1206" s="0" t="n">
        <v>241190</v>
      </c>
      <c r="C1206" s="0" t="n">
        <v>2</v>
      </c>
      <c r="D1206" s="0" t="n">
        <v>24</v>
      </c>
      <c r="E1206" s="2" t="n">
        <v>-5.97472</v>
      </c>
      <c r="F1206" s="2" t="n">
        <v>-38.1519</v>
      </c>
      <c r="G1206" s="3" t="n">
        <f aca="false">($G$5572/$N$5572)*N1206</f>
        <v>4529.90085239723</v>
      </c>
      <c r="H1206" s="0" t="n">
        <v>1</v>
      </c>
      <c r="J1206" s="0" t="s">
        <v>1213</v>
      </c>
      <c r="K1206" s="0" t="n">
        <v>1</v>
      </c>
      <c r="L1206" s="0" t="s">
        <v>1213</v>
      </c>
      <c r="N1206" s="0" t="n">
        <v>4200</v>
      </c>
    </row>
    <row r="1207" customFormat="false" ht="12.8" hidden="false" customHeight="false" outlineLevel="0" collapsed="false">
      <c r="B1207" s="0" t="n">
        <v>241200</v>
      </c>
      <c r="C1207" s="0" t="n">
        <v>2</v>
      </c>
      <c r="D1207" s="0" t="n">
        <v>24</v>
      </c>
      <c r="E1207" s="2" t="n">
        <v>-5.79068</v>
      </c>
      <c r="F1207" s="2" t="n">
        <v>-35.3257</v>
      </c>
      <c r="G1207" s="3" t="n">
        <f aca="false">($G$5572/$N$5572)*N1207</f>
        <v>109043.341899777</v>
      </c>
      <c r="H1207" s="0" t="n">
        <v>0</v>
      </c>
      <c r="J1207" s="0" t="s">
        <v>1064</v>
      </c>
      <c r="K1207" s="0" t="n">
        <v>0</v>
      </c>
      <c r="L1207" s="0" t="s">
        <v>1064</v>
      </c>
      <c r="N1207" s="0" t="n">
        <v>101102</v>
      </c>
    </row>
    <row r="1208" customFormat="false" ht="12.8" hidden="false" customHeight="false" outlineLevel="0" collapsed="false">
      <c r="B1208" s="0" t="n">
        <v>241210</v>
      </c>
      <c r="C1208" s="0" t="n">
        <v>2</v>
      </c>
      <c r="D1208" s="0" t="n">
        <v>24</v>
      </c>
      <c r="E1208" s="2" t="n">
        <v>-6.71387</v>
      </c>
      <c r="F1208" s="2" t="n">
        <v>-37.2027</v>
      </c>
      <c r="G1208" s="3" t="n">
        <f aca="false">($G$5572/$N$5572)*N1208</f>
        <v>6664.34699213392</v>
      </c>
      <c r="H1208" s="0" t="n">
        <v>1</v>
      </c>
      <c r="J1208" s="0" t="s">
        <v>1214</v>
      </c>
      <c r="K1208" s="0" t="n">
        <v>1</v>
      </c>
      <c r="L1208" s="0" t="s">
        <v>1214</v>
      </c>
      <c r="N1208" s="0" t="n">
        <v>6179</v>
      </c>
    </row>
    <row r="1209" customFormat="false" ht="12.8" hidden="false" customHeight="false" outlineLevel="0" collapsed="false">
      <c r="B1209" s="0" t="n">
        <v>241220</v>
      </c>
      <c r="C1209" s="0" t="n">
        <v>2</v>
      </c>
      <c r="D1209" s="0" t="n">
        <v>24</v>
      </c>
      <c r="E1209" s="2" t="n">
        <v>-6.0773</v>
      </c>
      <c r="F1209" s="2" t="n">
        <v>-35.2417</v>
      </c>
      <c r="G1209" s="3" t="n">
        <f aca="false">($G$5572/$N$5572)*N1209</f>
        <v>47067.8269520512</v>
      </c>
      <c r="H1209" s="0" t="n">
        <v>1</v>
      </c>
      <c r="J1209" s="0" t="s">
        <v>1215</v>
      </c>
      <c r="K1209" s="0" t="n">
        <v>1</v>
      </c>
      <c r="L1209" s="0" t="s">
        <v>1215</v>
      </c>
      <c r="N1209" s="0" t="n">
        <v>43640</v>
      </c>
    </row>
    <row r="1210" customFormat="false" ht="12.8" hidden="false" customHeight="false" outlineLevel="0" collapsed="false">
      <c r="B1210" s="0" t="n">
        <v>241230</v>
      </c>
      <c r="C1210" s="0" t="n">
        <v>2</v>
      </c>
      <c r="D1210" s="0" t="n">
        <v>24</v>
      </c>
      <c r="E1210" s="2" t="n">
        <v>-6.31087</v>
      </c>
      <c r="F1210" s="2" t="n">
        <v>-35.7067</v>
      </c>
      <c r="G1210" s="3" t="n">
        <f aca="false">($G$5572/$N$5572)*N1210</f>
        <v>13841.0041997175</v>
      </c>
      <c r="H1210" s="0" t="n">
        <v>0</v>
      </c>
      <c r="J1210" s="0" t="s">
        <v>1216</v>
      </c>
      <c r="K1210" s="0" t="n">
        <v>0</v>
      </c>
      <c r="L1210" s="0" t="s">
        <v>1216</v>
      </c>
      <c r="N1210" s="0" t="n">
        <v>12833</v>
      </c>
    </row>
    <row r="1211" customFormat="false" ht="12.8" hidden="false" customHeight="false" outlineLevel="0" collapsed="false">
      <c r="B1211" s="0" t="n">
        <v>241240</v>
      </c>
      <c r="C1211" s="0" t="n">
        <v>2</v>
      </c>
      <c r="D1211" s="0" t="n">
        <v>24</v>
      </c>
      <c r="E1211" s="2" t="n">
        <v>-6.44002</v>
      </c>
      <c r="F1211" s="2" t="n">
        <v>-36.8746</v>
      </c>
      <c r="G1211" s="3" t="n">
        <f aca="false">($G$5572/$N$5572)*N1211</f>
        <v>4963.47707684097</v>
      </c>
      <c r="H1211" s="0" t="n">
        <v>1</v>
      </c>
      <c r="J1211" s="0" t="s">
        <v>1217</v>
      </c>
      <c r="K1211" s="0" t="n">
        <v>1</v>
      </c>
      <c r="L1211" s="0" t="s">
        <v>1217</v>
      </c>
      <c r="N1211" s="0" t="n">
        <v>4602</v>
      </c>
    </row>
    <row r="1212" customFormat="false" ht="12.8" hidden="false" customHeight="false" outlineLevel="0" collapsed="false">
      <c r="B1212" s="0" t="n">
        <v>241250</v>
      </c>
      <c r="C1212" s="0" t="n">
        <v>2</v>
      </c>
      <c r="D1212" s="0" t="n">
        <v>24</v>
      </c>
      <c r="E1212" s="2" t="n">
        <v>-6.20283</v>
      </c>
      <c r="F1212" s="2" t="n">
        <v>-38.4947</v>
      </c>
      <c r="G1212" s="3" t="n">
        <f aca="false">($G$5572/$N$5572)*N1212</f>
        <v>25216.4480783446</v>
      </c>
      <c r="H1212" s="0" t="n">
        <v>0</v>
      </c>
      <c r="J1212" s="0" t="s">
        <v>1218</v>
      </c>
      <c r="K1212" s="0" t="n">
        <v>0</v>
      </c>
      <c r="L1212" s="0" t="s">
        <v>1218</v>
      </c>
      <c r="N1212" s="0" t="n">
        <v>23380</v>
      </c>
    </row>
    <row r="1213" customFormat="false" ht="12.8" hidden="false" customHeight="false" outlineLevel="0" collapsed="false">
      <c r="B1213" s="0" t="n">
        <v>241255</v>
      </c>
      <c r="C1213" s="0" t="n">
        <v>2</v>
      </c>
      <c r="D1213" s="0" t="n">
        <v>24</v>
      </c>
      <c r="E1213" s="2" t="n">
        <v>-5.12302</v>
      </c>
      <c r="F1213" s="2" t="n">
        <v>-35.6354</v>
      </c>
      <c r="G1213" s="3" t="n">
        <f aca="false">($G$5572/$N$5572)*N1213</f>
        <v>10279.6392914757</v>
      </c>
      <c r="H1213" s="0" t="n">
        <v>1</v>
      </c>
      <c r="J1213" s="0" t="s">
        <v>1219</v>
      </c>
      <c r="K1213" s="0" t="n">
        <v>1</v>
      </c>
      <c r="L1213" s="0" t="s">
        <v>1219</v>
      </c>
      <c r="N1213" s="0" t="n">
        <v>9531</v>
      </c>
    </row>
    <row r="1214" customFormat="false" ht="12.8" hidden="false" customHeight="false" outlineLevel="0" collapsed="false">
      <c r="B1214" s="0" t="n">
        <v>241260</v>
      </c>
      <c r="C1214" s="0" t="n">
        <v>2</v>
      </c>
      <c r="D1214" s="0" t="n">
        <v>24</v>
      </c>
      <c r="E1214" s="2" t="n">
        <v>-5.8994</v>
      </c>
      <c r="F1214" s="2" t="n">
        <v>-35.7642</v>
      </c>
      <c r="G1214" s="3" t="n">
        <f aca="false">($G$5572/$N$5572)*N1214</f>
        <v>18805.5598243805</v>
      </c>
      <c r="H1214" s="0" t="n">
        <v>0</v>
      </c>
      <c r="J1214" s="0" t="s">
        <v>1220</v>
      </c>
      <c r="K1214" s="0" t="n">
        <v>0</v>
      </c>
      <c r="L1214" s="0" t="s">
        <v>1220</v>
      </c>
      <c r="N1214" s="0" t="n">
        <v>17436</v>
      </c>
    </row>
    <row r="1215" customFormat="false" ht="12.8" hidden="false" customHeight="false" outlineLevel="0" collapsed="false">
      <c r="B1215" s="0" t="n">
        <v>241270</v>
      </c>
      <c r="C1215" s="0" t="n">
        <v>2</v>
      </c>
      <c r="D1215" s="0" t="n">
        <v>24</v>
      </c>
      <c r="E1215" s="2" t="n">
        <v>-5.90559</v>
      </c>
      <c r="F1215" s="2" t="n">
        <v>-35.6317</v>
      </c>
      <c r="G1215" s="3" t="n">
        <f aca="false">($G$5572/$N$5572)*N1215</f>
        <v>6486.38660150403</v>
      </c>
      <c r="H1215" s="0" t="n">
        <v>1</v>
      </c>
      <c r="J1215" s="0" t="s">
        <v>1221</v>
      </c>
      <c r="K1215" s="0" t="n">
        <v>1</v>
      </c>
      <c r="L1215" s="0" t="s">
        <v>1221</v>
      </c>
      <c r="N1215" s="0" t="n">
        <v>6014</v>
      </c>
    </row>
    <row r="1216" customFormat="false" ht="12.8" hidden="false" customHeight="false" outlineLevel="0" collapsed="false">
      <c r="B1216" s="0" t="n">
        <v>241280</v>
      </c>
      <c r="C1216" s="0" t="n">
        <v>2</v>
      </c>
      <c r="D1216" s="0" t="n">
        <v>24</v>
      </c>
      <c r="E1216" s="2" t="n">
        <v>-5.79791</v>
      </c>
      <c r="F1216" s="2" t="n">
        <v>-36.8778</v>
      </c>
      <c r="G1216" s="3" t="n">
        <f aca="false">($G$5572/$N$5572)*N1216</f>
        <v>8857.03471425858</v>
      </c>
      <c r="H1216" s="0" t="n">
        <v>0</v>
      </c>
      <c r="J1216" s="0" t="s">
        <v>1222</v>
      </c>
      <c r="K1216" s="0" t="n">
        <v>0</v>
      </c>
      <c r="L1216" s="0" t="s">
        <v>1222</v>
      </c>
      <c r="N1216" s="0" t="n">
        <v>8212</v>
      </c>
    </row>
    <row r="1217" customFormat="false" ht="12.8" hidden="false" customHeight="false" outlineLevel="0" collapsed="false">
      <c r="B1217" s="0" t="n">
        <v>241290</v>
      </c>
      <c r="C1217" s="0" t="n">
        <v>2</v>
      </c>
      <c r="D1217" s="0" t="n">
        <v>24</v>
      </c>
      <c r="E1217" s="2" t="n">
        <v>-5.96404</v>
      </c>
      <c r="F1217" s="2" t="n">
        <v>-36.0798</v>
      </c>
      <c r="G1217" s="3" t="n">
        <f aca="false">($G$5572/$N$5572)*N1217</f>
        <v>11925.5032678467</v>
      </c>
      <c r="H1217" s="0" t="n">
        <v>1</v>
      </c>
      <c r="J1217" s="0" t="s">
        <v>1223</v>
      </c>
      <c r="K1217" s="0" t="n">
        <v>1</v>
      </c>
      <c r="L1217" s="0" t="s">
        <v>1223</v>
      </c>
      <c r="N1217" s="0" t="n">
        <v>11057</v>
      </c>
    </row>
    <row r="1218" customFormat="false" ht="12.8" hidden="false" customHeight="false" outlineLevel="0" collapsed="false">
      <c r="B1218" s="0" t="n">
        <v>241300</v>
      </c>
      <c r="C1218" s="0" t="n">
        <v>2</v>
      </c>
      <c r="D1218" s="0" t="n">
        <v>24</v>
      </c>
      <c r="E1218" s="2" t="n">
        <v>-6.21893</v>
      </c>
      <c r="F1218" s="2" t="n">
        <v>-36.6827</v>
      </c>
      <c r="G1218" s="3" t="n">
        <f aca="false">($G$5572/$N$5572)*N1218</f>
        <v>6899.47041732978</v>
      </c>
      <c r="H1218" s="0" t="n">
        <v>1</v>
      </c>
      <c r="J1218" s="0" t="s">
        <v>1224</v>
      </c>
      <c r="K1218" s="0" t="n">
        <v>1</v>
      </c>
      <c r="L1218" s="0" t="s">
        <v>1224</v>
      </c>
      <c r="N1218" s="0" t="n">
        <v>6397</v>
      </c>
    </row>
    <row r="1219" customFormat="false" ht="12.8" hidden="false" customHeight="false" outlineLevel="0" collapsed="false">
      <c r="B1219" s="0" t="n">
        <v>241310</v>
      </c>
      <c r="C1219" s="0" t="n">
        <v>2</v>
      </c>
      <c r="D1219" s="0" t="n">
        <v>24</v>
      </c>
      <c r="E1219" s="2" t="n">
        <v>-6.03334</v>
      </c>
      <c r="F1219" s="2" t="n">
        <v>-35.6978</v>
      </c>
      <c r="G1219" s="3" t="n">
        <f aca="false">($G$5572/$N$5572)*N1219</f>
        <v>6518.74303616401</v>
      </c>
      <c r="H1219" s="0" t="n">
        <v>1</v>
      </c>
      <c r="J1219" s="0" t="s">
        <v>1225</v>
      </c>
      <c r="K1219" s="0" t="n">
        <v>1</v>
      </c>
      <c r="L1219" s="0" t="s">
        <v>1225</v>
      </c>
      <c r="N1219" s="0" t="n">
        <v>6044</v>
      </c>
    </row>
    <row r="1220" customFormat="false" ht="12.8" hidden="false" customHeight="false" outlineLevel="0" collapsed="false">
      <c r="B1220" s="0" t="n">
        <v>241320</v>
      </c>
      <c r="C1220" s="0" t="n">
        <v>2</v>
      </c>
      <c r="D1220" s="0" t="n">
        <v>24</v>
      </c>
      <c r="E1220" s="2" t="n">
        <v>-6.1576</v>
      </c>
      <c r="F1220" s="2" t="n">
        <v>-35.1299</v>
      </c>
      <c r="G1220" s="3" t="n">
        <f aca="false">($G$5572/$N$5572)*N1220</f>
        <v>4740.2176776871</v>
      </c>
      <c r="H1220" s="0" t="n">
        <v>1</v>
      </c>
      <c r="J1220" s="0" t="s">
        <v>1226</v>
      </c>
      <c r="K1220" s="0" t="n">
        <v>1</v>
      </c>
      <c r="L1220" s="0" t="s">
        <v>1226</v>
      </c>
      <c r="N1220" s="0" t="n">
        <v>4395</v>
      </c>
    </row>
    <row r="1221" customFormat="false" ht="12.8" hidden="false" customHeight="false" outlineLevel="0" collapsed="false">
      <c r="B1221" s="0" t="n">
        <v>241330</v>
      </c>
      <c r="C1221" s="0" t="n">
        <v>2</v>
      </c>
      <c r="D1221" s="0" t="n">
        <v>24</v>
      </c>
      <c r="E1221" s="2" t="n">
        <v>-6.41762</v>
      </c>
      <c r="F1221" s="2" t="n">
        <v>-35.7033</v>
      </c>
      <c r="G1221" s="3" t="n">
        <f aca="false">($G$5572/$N$5572)*N1221</f>
        <v>6227.53512422419</v>
      </c>
      <c r="H1221" s="0" t="n">
        <v>1</v>
      </c>
      <c r="J1221" s="0" t="s">
        <v>1227</v>
      </c>
      <c r="K1221" s="0" t="n">
        <v>1</v>
      </c>
      <c r="L1221" s="0" t="s">
        <v>1227</v>
      </c>
      <c r="N1221" s="0" t="n">
        <v>5774</v>
      </c>
    </row>
    <row r="1222" customFormat="false" ht="12.8" hidden="false" customHeight="false" outlineLevel="0" collapsed="false">
      <c r="B1222" s="0" t="n">
        <v>241335</v>
      </c>
      <c r="C1222" s="0" t="n">
        <v>2</v>
      </c>
      <c r="D1222" s="0" t="n">
        <v>24</v>
      </c>
      <c r="E1222" s="2" t="n">
        <v>-5.17725</v>
      </c>
      <c r="F1222" s="2" t="n">
        <v>-37.0242</v>
      </c>
      <c r="G1222" s="3" t="n">
        <f aca="false">($G$5572/$N$5572)*N1222</f>
        <v>12716.0788213722</v>
      </c>
      <c r="H1222" s="0" t="n">
        <v>1</v>
      </c>
      <c r="J1222" s="0" t="s">
        <v>1228</v>
      </c>
      <c r="K1222" s="0" t="n">
        <v>1</v>
      </c>
      <c r="L1222" s="0" t="s">
        <v>1228</v>
      </c>
      <c r="N1222" s="0" t="n">
        <v>11790</v>
      </c>
    </row>
    <row r="1223" customFormat="false" ht="12.8" hidden="false" customHeight="false" outlineLevel="0" collapsed="false">
      <c r="B1223" s="0" t="n">
        <v>241340</v>
      </c>
      <c r="C1223" s="0" t="n">
        <v>2</v>
      </c>
      <c r="D1223" s="0" t="n">
        <v>24</v>
      </c>
      <c r="E1223" s="2" t="n">
        <v>-6.66031</v>
      </c>
      <c r="F1223" s="2" t="n">
        <v>-37.3996</v>
      </c>
      <c r="G1223" s="3" t="n">
        <f aca="false">($G$5572/$N$5572)*N1223</f>
        <v>8698.48818442468</v>
      </c>
      <c r="H1223" s="0" t="n">
        <v>0</v>
      </c>
      <c r="J1223" s="0" t="s">
        <v>1229</v>
      </c>
      <c r="K1223" s="0" t="n">
        <v>0</v>
      </c>
      <c r="L1223" s="0" t="s">
        <v>1229</v>
      </c>
      <c r="N1223" s="0" t="n">
        <v>8065</v>
      </c>
    </row>
    <row r="1224" customFormat="false" ht="12.8" hidden="false" customHeight="false" outlineLevel="0" collapsed="false">
      <c r="B1224" s="0" t="n">
        <v>241350</v>
      </c>
      <c r="C1224" s="0" t="n">
        <v>2</v>
      </c>
      <c r="D1224" s="0" t="n">
        <v>24</v>
      </c>
      <c r="E1224" s="2" t="n">
        <v>-6.28181</v>
      </c>
      <c r="F1224" s="2" t="n">
        <v>-35.5</v>
      </c>
      <c r="G1224" s="3" t="n">
        <f aca="false">($G$5572/$N$5572)*N1224</f>
        <v>6774.35886997786</v>
      </c>
      <c r="H1224" s="0" t="n">
        <v>1</v>
      </c>
      <c r="J1224" s="0" t="s">
        <v>1230</v>
      </c>
      <c r="K1224" s="0" t="n">
        <v>1</v>
      </c>
      <c r="L1224" s="0" t="s">
        <v>1230</v>
      </c>
      <c r="N1224" s="0" t="n">
        <v>6281</v>
      </c>
    </row>
    <row r="1225" customFormat="false" ht="12.8" hidden="false" customHeight="false" outlineLevel="0" collapsed="false">
      <c r="B1225" s="0" t="n">
        <v>241355</v>
      </c>
      <c r="C1225" s="0" t="n">
        <v>2</v>
      </c>
      <c r="D1225" s="0" t="n">
        <v>24</v>
      </c>
      <c r="E1225" s="2" t="n">
        <v>-6.11087</v>
      </c>
      <c r="F1225" s="2" t="n">
        <v>-37.9548</v>
      </c>
      <c r="G1225" s="3" t="n">
        <f aca="false">($G$5572/$N$5572)*N1225</f>
        <v>5159.77278044484</v>
      </c>
      <c r="H1225" s="0" t="n">
        <v>1</v>
      </c>
      <c r="J1225" s="0" t="s">
        <v>1231</v>
      </c>
      <c r="K1225" s="0" t="n">
        <v>1</v>
      </c>
      <c r="L1225" s="0" t="s">
        <v>1231</v>
      </c>
      <c r="N1225" s="0" t="n">
        <v>4784</v>
      </c>
    </row>
    <row r="1226" customFormat="false" ht="12.8" hidden="false" customHeight="false" outlineLevel="0" collapsed="false">
      <c r="B1226" s="0" t="n">
        <v>241360</v>
      </c>
      <c r="C1226" s="0" t="n">
        <v>2</v>
      </c>
      <c r="D1226" s="0" t="n">
        <v>24</v>
      </c>
      <c r="E1226" s="2" t="n">
        <v>-5.77666</v>
      </c>
      <c r="F1226" s="2" t="n">
        <v>-37.957</v>
      </c>
      <c r="G1226" s="3" t="n">
        <f aca="false">($G$5572/$N$5572)*N1226</f>
        <v>3018.85535377615</v>
      </c>
      <c r="H1226" s="0" t="n">
        <v>0</v>
      </c>
      <c r="J1226" s="0" t="s">
        <v>1232</v>
      </c>
      <c r="K1226" s="0" t="n">
        <v>0</v>
      </c>
      <c r="L1226" s="0" t="s">
        <v>1232</v>
      </c>
      <c r="N1226" s="0" t="n">
        <v>2799</v>
      </c>
    </row>
    <row r="1227" customFormat="false" ht="12.8" hidden="false" customHeight="false" outlineLevel="0" collapsed="false">
      <c r="B1227" s="0" t="n">
        <v>241370</v>
      </c>
      <c r="C1227" s="0" t="n">
        <v>2</v>
      </c>
      <c r="D1227" s="0" t="n">
        <v>24</v>
      </c>
      <c r="E1227" s="2" t="n">
        <v>-6.11132</v>
      </c>
      <c r="F1227" s="2" t="n">
        <v>-35.909</v>
      </c>
      <c r="G1227" s="3" t="n">
        <f aca="false">($G$5572/$N$5572)*N1227</f>
        <v>5911.52061237838</v>
      </c>
      <c r="H1227" s="0" t="n">
        <v>1</v>
      </c>
      <c r="J1227" s="0" t="s">
        <v>665</v>
      </c>
      <c r="K1227" s="0" t="n">
        <v>1</v>
      </c>
      <c r="L1227" s="0" t="s">
        <v>665</v>
      </c>
      <c r="N1227" s="0" t="n">
        <v>5481</v>
      </c>
    </row>
    <row r="1228" customFormat="false" ht="12.8" hidden="false" customHeight="false" outlineLevel="0" collapsed="false">
      <c r="B1228" s="0" t="n">
        <v>241380</v>
      </c>
      <c r="C1228" s="0" t="n">
        <v>2</v>
      </c>
      <c r="D1228" s="0" t="n">
        <v>24</v>
      </c>
      <c r="E1228" s="2" t="n">
        <v>-5.91948</v>
      </c>
      <c r="F1228" s="2" t="n">
        <v>-38.0367</v>
      </c>
      <c r="G1228" s="3" t="n">
        <f aca="false">($G$5572/$N$5572)*N1228</f>
        <v>2744.90420698832</v>
      </c>
      <c r="H1228" s="0" t="n">
        <v>1</v>
      </c>
      <c r="J1228" s="0" t="s">
        <v>1233</v>
      </c>
      <c r="K1228" s="0" t="n">
        <v>1</v>
      </c>
      <c r="L1228" s="0" t="s">
        <v>1233</v>
      </c>
      <c r="N1228" s="0" t="n">
        <v>2545</v>
      </c>
    </row>
    <row r="1229" customFormat="false" ht="12.8" hidden="false" customHeight="false" outlineLevel="0" collapsed="false">
      <c r="B1229" s="0" t="n">
        <v>241390</v>
      </c>
      <c r="C1229" s="0" t="n">
        <v>2</v>
      </c>
      <c r="D1229" s="0" t="n">
        <v>24</v>
      </c>
      <c r="E1229" s="2" t="n">
        <v>-5.63058</v>
      </c>
      <c r="F1229" s="2" t="n">
        <v>-35.5918</v>
      </c>
      <c r="G1229" s="3" t="n">
        <f aca="false">($G$5572/$N$5572)*N1229</f>
        <v>13224.0748455339</v>
      </c>
      <c r="H1229" s="0" t="n">
        <v>1</v>
      </c>
      <c r="J1229" s="0" t="s">
        <v>1234</v>
      </c>
      <c r="K1229" s="0" t="n">
        <v>1</v>
      </c>
      <c r="L1229" s="0" t="s">
        <v>1234</v>
      </c>
      <c r="N1229" s="0" t="n">
        <v>12261</v>
      </c>
    </row>
    <row r="1230" customFormat="false" ht="12.8" hidden="false" customHeight="false" outlineLevel="0" collapsed="false">
      <c r="B1230" s="0" t="n">
        <v>241400</v>
      </c>
      <c r="C1230" s="0" t="n">
        <v>2</v>
      </c>
      <c r="D1230" s="0" t="n">
        <v>24</v>
      </c>
      <c r="E1230" s="2" t="n">
        <v>-6.19649</v>
      </c>
      <c r="F1230" s="2" t="n">
        <v>-35.7989</v>
      </c>
      <c r="G1230" s="3" t="n">
        <f aca="false">($G$5572/$N$5572)*N1230</f>
        <v>16804.8536145717</v>
      </c>
      <c r="H1230" s="0" t="n">
        <v>0</v>
      </c>
      <c r="J1230" s="0" t="s">
        <v>1235</v>
      </c>
      <c r="K1230" s="0" t="n">
        <v>0</v>
      </c>
      <c r="L1230" s="0" t="s">
        <v>1235</v>
      </c>
      <c r="N1230" s="0" t="n">
        <v>15581</v>
      </c>
    </row>
    <row r="1231" customFormat="false" ht="12.8" hidden="false" customHeight="false" outlineLevel="0" collapsed="false">
      <c r="B1231" s="0" t="n">
        <v>241410</v>
      </c>
      <c r="C1231" s="0" t="n">
        <v>2</v>
      </c>
      <c r="D1231" s="0" t="n">
        <v>24</v>
      </c>
      <c r="E1231" s="2" t="n">
        <v>-6.45823</v>
      </c>
      <c r="F1231" s="2" t="n">
        <v>-38.182</v>
      </c>
      <c r="G1231" s="3" t="n">
        <f aca="false">($G$5572/$N$5572)*N1231</f>
        <v>11556.6399127229</v>
      </c>
      <c r="H1231" s="0" t="n">
        <v>0</v>
      </c>
      <c r="J1231" s="0" t="s">
        <v>1236</v>
      </c>
      <c r="K1231" s="0" t="n">
        <v>0</v>
      </c>
      <c r="L1231" s="0" t="s">
        <v>1236</v>
      </c>
      <c r="N1231" s="0" t="n">
        <v>10715</v>
      </c>
    </row>
    <row r="1232" customFormat="false" ht="12.8" hidden="false" customHeight="false" outlineLevel="0" collapsed="false">
      <c r="B1232" s="0" t="n">
        <v>241415</v>
      </c>
      <c r="C1232" s="0" t="n">
        <v>2</v>
      </c>
      <c r="D1232" s="0" t="n">
        <v>24</v>
      </c>
      <c r="E1232" s="2" t="n">
        <v>-6.1378</v>
      </c>
      <c r="F1232" s="2" t="n">
        <v>-36.7135</v>
      </c>
      <c r="G1232" s="3" t="n">
        <f aca="false">($G$5572/$N$5572)*N1232</f>
        <v>6345.09683682212</v>
      </c>
      <c r="H1232" s="0" t="n">
        <v>1</v>
      </c>
      <c r="J1232" s="0" t="s">
        <v>1237</v>
      </c>
      <c r="K1232" s="0" t="n">
        <v>1</v>
      </c>
      <c r="L1232" s="0" t="s">
        <v>1237</v>
      </c>
      <c r="N1232" s="0" t="n">
        <v>5883</v>
      </c>
    </row>
    <row r="1233" customFormat="false" ht="12.8" hidden="false" customHeight="false" outlineLevel="0" collapsed="false">
      <c r="B1233" s="0" t="n">
        <v>241420</v>
      </c>
      <c r="C1233" s="0" t="n">
        <v>2</v>
      </c>
      <c r="D1233" s="0" t="n">
        <v>24</v>
      </c>
      <c r="E1233" s="2" t="n">
        <v>-6.19176</v>
      </c>
      <c r="F1233" s="2" t="n">
        <v>-35.0866</v>
      </c>
      <c r="G1233" s="3" t="n">
        <f aca="false">($G$5572/$N$5572)*N1233</f>
        <v>15009.0714909428</v>
      </c>
      <c r="H1233" s="0" t="n">
        <v>1</v>
      </c>
      <c r="J1233" s="0" t="s">
        <v>1238</v>
      </c>
      <c r="K1233" s="0" t="n">
        <v>1</v>
      </c>
      <c r="L1233" s="0" t="s">
        <v>1238</v>
      </c>
      <c r="N1233" s="0" t="n">
        <v>13916</v>
      </c>
    </row>
    <row r="1234" customFormat="false" ht="12.8" hidden="false" customHeight="false" outlineLevel="0" collapsed="false">
      <c r="B1234" s="0" t="n">
        <v>241430</v>
      </c>
      <c r="C1234" s="0" t="n">
        <v>2</v>
      </c>
      <c r="D1234" s="0" t="n">
        <v>24</v>
      </c>
      <c r="E1234" s="2" t="n">
        <v>-6.45768</v>
      </c>
      <c r="F1234" s="2" t="n">
        <v>-37.2745</v>
      </c>
      <c r="G1234" s="3" t="n">
        <f aca="false">($G$5572/$N$5572)*N1234</f>
        <v>2596.06460755241</v>
      </c>
      <c r="H1234" s="0" t="n">
        <v>1</v>
      </c>
      <c r="J1234" s="0" t="s">
        <v>1239</v>
      </c>
      <c r="K1234" s="0" t="n">
        <v>1</v>
      </c>
      <c r="L1234" s="0" t="s">
        <v>1239</v>
      </c>
      <c r="N1234" s="0" t="n">
        <v>2407</v>
      </c>
    </row>
    <row r="1235" customFormat="false" ht="12.8" hidden="false" customHeight="false" outlineLevel="0" collapsed="false">
      <c r="B1235" s="0" t="n">
        <v>241440</v>
      </c>
      <c r="C1235" s="0" t="n">
        <v>2</v>
      </c>
      <c r="D1235" s="0" t="n">
        <v>24</v>
      </c>
      <c r="E1235" s="2" t="n">
        <v>-5.20182</v>
      </c>
      <c r="F1235" s="2" t="n">
        <v>-35.4621</v>
      </c>
      <c r="G1235" s="3" t="n">
        <f aca="false">($G$5572/$N$5572)*N1235</f>
        <v>36383.7322273257</v>
      </c>
      <c r="H1235" s="0" t="n">
        <v>0</v>
      </c>
      <c r="J1235" s="0" t="s">
        <v>1240</v>
      </c>
      <c r="K1235" s="0" t="n">
        <v>0</v>
      </c>
      <c r="L1235" s="0" t="s">
        <v>1240</v>
      </c>
      <c r="N1235" s="0" t="n">
        <v>33734</v>
      </c>
    </row>
    <row r="1236" customFormat="false" ht="12.8" hidden="false" customHeight="false" outlineLevel="0" collapsed="false">
      <c r="B1236" s="0" t="n">
        <v>241445</v>
      </c>
      <c r="C1236" s="0" t="n">
        <v>2</v>
      </c>
      <c r="D1236" s="0" t="n">
        <v>24</v>
      </c>
      <c r="E1236" s="2" t="n">
        <v>-5.85408</v>
      </c>
      <c r="F1236" s="2" t="n">
        <v>-37.1786</v>
      </c>
      <c r="G1236" s="3" t="n">
        <f aca="false">($G$5572/$N$5572)*N1236</f>
        <v>3514.98735189585</v>
      </c>
      <c r="H1236" s="0" t="n">
        <v>0</v>
      </c>
      <c r="J1236" s="0" t="s">
        <v>1241</v>
      </c>
      <c r="K1236" s="0" t="n">
        <v>0</v>
      </c>
      <c r="L1236" s="0" t="s">
        <v>1241</v>
      </c>
      <c r="N1236" s="0" t="n">
        <v>3259</v>
      </c>
    </row>
    <row r="1237" customFormat="false" ht="12.8" hidden="false" customHeight="false" outlineLevel="0" collapsed="false">
      <c r="B1237" s="0" t="n">
        <v>241450</v>
      </c>
      <c r="C1237" s="0" t="n">
        <v>2</v>
      </c>
      <c r="D1237" s="0" t="n">
        <v>24</v>
      </c>
      <c r="E1237" s="2" t="n">
        <v>-5.98238</v>
      </c>
      <c r="F1237" s="2" t="n">
        <v>-37.818</v>
      </c>
      <c r="G1237" s="3" t="n">
        <f aca="false">($G$5572/$N$5572)*N1237</f>
        <v>11422.899982795</v>
      </c>
      <c r="H1237" s="0" t="n">
        <v>1</v>
      </c>
      <c r="J1237" s="0" t="s">
        <v>1242</v>
      </c>
      <c r="K1237" s="0" t="n">
        <v>1</v>
      </c>
      <c r="L1237" s="0" t="s">
        <v>1242</v>
      </c>
      <c r="N1237" s="0" t="n">
        <v>10591</v>
      </c>
    </row>
    <row r="1238" customFormat="false" ht="12.8" hidden="false" customHeight="false" outlineLevel="0" collapsed="false">
      <c r="B1238" s="0" t="n">
        <v>241460</v>
      </c>
      <c r="C1238" s="0" t="n">
        <v>2</v>
      </c>
      <c r="D1238" s="0" t="n">
        <v>24</v>
      </c>
      <c r="E1238" s="2" t="n">
        <v>-5.63761</v>
      </c>
      <c r="F1238" s="2" t="n">
        <v>-37.2635</v>
      </c>
      <c r="G1238" s="3" t="n">
        <f aca="false">($G$5572/$N$5572)*N1238</f>
        <v>15656.2001841424</v>
      </c>
      <c r="H1238" s="0" t="n">
        <v>1</v>
      </c>
      <c r="J1238" s="0" t="s">
        <v>1243</v>
      </c>
      <c r="K1238" s="0" t="n">
        <v>1</v>
      </c>
      <c r="L1238" s="0" t="s">
        <v>1243</v>
      </c>
      <c r="N1238" s="0" t="n">
        <v>14516</v>
      </c>
    </row>
    <row r="1239" customFormat="false" ht="12.8" hidden="false" customHeight="false" outlineLevel="0" collapsed="false">
      <c r="B1239" s="0" t="n">
        <v>241470</v>
      </c>
      <c r="C1239" s="0" t="n">
        <v>2</v>
      </c>
      <c r="D1239" s="0" t="n">
        <v>24</v>
      </c>
      <c r="E1239" s="2" t="n">
        <v>-6.34641</v>
      </c>
      <c r="F1239" s="2" t="n">
        <v>-35.3732</v>
      </c>
      <c r="G1239" s="3" t="n">
        <f aca="false">($G$5572/$N$5572)*N1239</f>
        <v>5915.83480366638</v>
      </c>
      <c r="H1239" s="0" t="n">
        <v>1</v>
      </c>
      <c r="J1239" s="0" t="s">
        <v>1244</v>
      </c>
      <c r="K1239" s="0" t="n">
        <v>1</v>
      </c>
      <c r="L1239" s="0" t="s">
        <v>1244</v>
      </c>
      <c r="N1239" s="0" t="n">
        <v>5485</v>
      </c>
    </row>
    <row r="1240" customFormat="false" ht="12.8" hidden="false" customHeight="false" outlineLevel="0" collapsed="false">
      <c r="B1240" s="0" t="n">
        <v>241475</v>
      </c>
      <c r="C1240" s="0" t="n">
        <v>2</v>
      </c>
      <c r="D1240" s="0" t="n">
        <v>24</v>
      </c>
      <c r="E1240" s="2" t="n">
        <v>-6.32016</v>
      </c>
      <c r="F1240" s="2" t="n">
        <v>-38.4896</v>
      </c>
      <c r="G1240" s="3" t="n">
        <f aca="false">($G$5572/$N$5572)*N1240</f>
        <v>4474.89491347526</v>
      </c>
      <c r="H1240" s="0" t="n">
        <v>1</v>
      </c>
      <c r="J1240" s="0" t="s">
        <v>1245</v>
      </c>
      <c r="K1240" s="0" t="n">
        <v>1</v>
      </c>
      <c r="L1240" s="0" t="s">
        <v>1245</v>
      </c>
      <c r="N1240" s="0" t="n">
        <v>4149</v>
      </c>
    </row>
    <row r="1241" customFormat="false" ht="12.8" hidden="false" customHeight="false" outlineLevel="0" collapsed="false">
      <c r="B1241" s="0" t="n">
        <v>241480</v>
      </c>
      <c r="C1241" s="0" t="n">
        <v>2</v>
      </c>
      <c r="D1241" s="0" t="n">
        <v>24</v>
      </c>
      <c r="E1241" s="2" t="n">
        <v>-6.04399</v>
      </c>
      <c r="F1241" s="2" t="n">
        <v>-35.428</v>
      </c>
      <c r="G1241" s="3" t="n">
        <f aca="false">($G$5572/$N$5572)*N1241</f>
        <v>13290.9448104979</v>
      </c>
      <c r="H1241" s="0" t="n">
        <v>1</v>
      </c>
      <c r="J1241" s="0" t="s">
        <v>1246</v>
      </c>
      <c r="K1241" s="0" t="n">
        <v>1</v>
      </c>
      <c r="L1241" s="0" t="s">
        <v>1246</v>
      </c>
      <c r="N1241" s="0" t="n">
        <v>12323</v>
      </c>
    </row>
    <row r="1242" customFormat="false" ht="12.8" hidden="false" customHeight="false" outlineLevel="0" collapsed="false">
      <c r="B1242" s="0" t="n">
        <v>241490</v>
      </c>
      <c r="C1242" s="0" t="n">
        <v>2</v>
      </c>
      <c r="D1242" s="0" t="n">
        <v>24</v>
      </c>
      <c r="E1242" s="2" t="n">
        <v>-5.98253</v>
      </c>
      <c r="F1242" s="2" t="n">
        <v>-37.9462</v>
      </c>
      <c r="G1242" s="3" t="n">
        <f aca="false">($G$5572/$N$5572)*N1242</f>
        <v>1846.47387126287</v>
      </c>
      <c r="H1242" s="0" t="n">
        <v>1</v>
      </c>
      <c r="J1242" s="0" t="s">
        <v>1247</v>
      </c>
      <c r="K1242" s="0" t="n">
        <v>1</v>
      </c>
      <c r="L1242" s="0" t="s">
        <v>1247</v>
      </c>
      <c r="N1242" s="0" t="n">
        <v>1712</v>
      </c>
    </row>
    <row r="1243" customFormat="false" ht="12.8" hidden="false" customHeight="false" outlineLevel="0" collapsed="false">
      <c r="B1243" s="0" t="n">
        <v>241500</v>
      </c>
      <c r="C1243" s="0" t="n">
        <v>2</v>
      </c>
      <c r="D1243" s="0" t="n">
        <v>24</v>
      </c>
      <c r="E1243" s="2" t="n">
        <v>-6.31287</v>
      </c>
      <c r="F1243" s="2" t="n">
        <v>-35.067</v>
      </c>
      <c r="G1243" s="3" t="n">
        <f aca="false">($G$5572/$N$5572)*N1243</f>
        <v>3393.11144800992</v>
      </c>
      <c r="H1243" s="0" t="n">
        <v>0</v>
      </c>
      <c r="J1243" s="0" t="s">
        <v>1248</v>
      </c>
      <c r="K1243" s="0" t="n">
        <v>0</v>
      </c>
      <c r="L1243" s="0" t="s">
        <v>1248</v>
      </c>
      <c r="N1243" s="0" t="n">
        <v>3146</v>
      </c>
    </row>
    <row r="1244" customFormat="false" ht="12.8" hidden="false" customHeight="false" outlineLevel="0" collapsed="false">
      <c r="B1244" s="0" t="n">
        <v>250010</v>
      </c>
      <c r="C1244" s="0" t="n">
        <v>2</v>
      </c>
      <c r="D1244" s="0" t="n">
        <v>25</v>
      </c>
      <c r="E1244" s="2" t="n">
        <v>-7.51144</v>
      </c>
      <c r="F1244" s="2" t="n">
        <v>-37.6357</v>
      </c>
      <c r="G1244" s="3" t="n">
        <f aca="false">($G$5572/$N$5572)*N1244</f>
        <v>10959.1244193353</v>
      </c>
      <c r="H1244" s="0" t="n">
        <v>1</v>
      </c>
      <c r="J1244" s="0" t="s">
        <v>686</v>
      </c>
      <c r="K1244" s="0" t="n">
        <v>1</v>
      </c>
      <c r="L1244" s="0" t="s">
        <v>686</v>
      </c>
      <c r="N1244" s="0" t="n">
        <v>10161</v>
      </c>
    </row>
    <row r="1245" customFormat="false" ht="12.8" hidden="false" customHeight="false" outlineLevel="0" collapsed="false">
      <c r="B1245" s="0" t="n">
        <v>250020</v>
      </c>
      <c r="C1245" s="0" t="n">
        <v>2</v>
      </c>
      <c r="D1245" s="0" t="n">
        <v>25</v>
      </c>
      <c r="E1245" s="2" t="n">
        <v>-7.0918</v>
      </c>
      <c r="F1245" s="2" t="n">
        <v>-38.1681</v>
      </c>
      <c r="G1245" s="3" t="n">
        <f aca="false">($G$5572/$N$5572)*N1245</f>
        <v>6008.58991635832</v>
      </c>
      <c r="H1245" s="0" t="n">
        <v>0</v>
      </c>
      <c r="J1245" s="0" t="s">
        <v>1249</v>
      </c>
      <c r="K1245" s="0" t="n">
        <v>0</v>
      </c>
      <c r="L1245" s="0" t="s">
        <v>1249</v>
      </c>
      <c r="N1245" s="0" t="n">
        <v>5571</v>
      </c>
    </row>
    <row r="1246" customFormat="false" ht="12.8" hidden="false" customHeight="false" outlineLevel="0" collapsed="false">
      <c r="B1246" s="0" t="n">
        <v>250030</v>
      </c>
      <c r="C1246" s="0" t="n">
        <v>2</v>
      </c>
      <c r="D1246" s="0" t="n">
        <v>25</v>
      </c>
      <c r="E1246" s="2" t="n">
        <v>-7.03943</v>
      </c>
      <c r="F1246" s="2" t="n">
        <v>-35.6206</v>
      </c>
      <c r="G1246" s="3" t="n">
        <f aca="false">($G$5572/$N$5572)*N1246</f>
        <v>30871.2743090871</v>
      </c>
      <c r="H1246" s="0" t="n">
        <v>0</v>
      </c>
      <c r="J1246" s="0" t="s">
        <v>1250</v>
      </c>
      <c r="K1246" s="0" t="n">
        <v>0</v>
      </c>
      <c r="L1246" s="0" t="s">
        <v>1250</v>
      </c>
      <c r="N1246" s="0" t="n">
        <v>28623</v>
      </c>
    </row>
    <row r="1247" customFormat="false" ht="12.8" hidden="false" customHeight="false" outlineLevel="0" collapsed="false">
      <c r="B1247" s="0" t="n">
        <v>250040</v>
      </c>
      <c r="C1247" s="0" t="n">
        <v>2</v>
      </c>
      <c r="D1247" s="0" t="n">
        <v>25</v>
      </c>
      <c r="E1247" s="2" t="n">
        <v>-7.05377</v>
      </c>
      <c r="F1247" s="2" t="n">
        <v>-35.7591</v>
      </c>
      <c r="G1247" s="3" t="n">
        <f aca="false">($G$5572/$N$5572)*N1247</f>
        <v>22206.2211071444</v>
      </c>
      <c r="H1247" s="0" t="n">
        <v>1</v>
      </c>
      <c r="J1247" s="0" t="s">
        <v>1251</v>
      </c>
      <c r="K1247" s="0" t="n">
        <v>1</v>
      </c>
      <c r="L1247" s="0" t="s">
        <v>1251</v>
      </c>
      <c r="N1247" s="0" t="n">
        <v>20589</v>
      </c>
    </row>
    <row r="1248" customFormat="false" ht="12.8" hidden="false" customHeight="false" outlineLevel="0" collapsed="false">
      <c r="B1248" s="0" t="n">
        <v>250050</v>
      </c>
      <c r="C1248" s="0" t="n">
        <v>2</v>
      </c>
      <c r="D1248" s="0" t="n">
        <v>25</v>
      </c>
      <c r="E1248" s="2" t="n">
        <v>-6.94657</v>
      </c>
      <c r="F1248" s="2" t="n">
        <v>-35.5332</v>
      </c>
      <c r="G1248" s="3" t="n">
        <f aca="false">($G$5572/$N$5572)*N1248</f>
        <v>15495.4965586645</v>
      </c>
      <c r="H1248" s="0" t="n">
        <v>1</v>
      </c>
      <c r="J1248" s="0" t="s">
        <v>1252</v>
      </c>
      <c r="K1248" s="0" t="n">
        <v>1</v>
      </c>
      <c r="L1248" s="0" t="s">
        <v>1252</v>
      </c>
      <c r="N1248" s="0" t="n">
        <v>14367</v>
      </c>
    </row>
    <row r="1249" customFormat="false" ht="12.8" hidden="false" customHeight="false" outlineLevel="0" collapsed="false">
      <c r="B1249" s="0" t="n">
        <v>250053</v>
      </c>
      <c r="C1249" s="0" t="n">
        <v>2</v>
      </c>
      <c r="D1249" s="0" t="n">
        <v>25</v>
      </c>
      <c r="E1249" s="2" t="n">
        <v>-7.73668</v>
      </c>
      <c r="F1249" s="2" t="n">
        <v>-36.0511</v>
      </c>
      <c r="G1249" s="3" t="n">
        <f aca="false">($G$5572/$N$5572)*N1249</f>
        <v>5902.89222980239</v>
      </c>
      <c r="H1249" s="0" t="n">
        <v>1</v>
      </c>
      <c r="J1249" s="0" t="s">
        <v>1253</v>
      </c>
      <c r="K1249" s="0" t="n">
        <v>1</v>
      </c>
      <c r="L1249" s="0" t="s">
        <v>1253</v>
      </c>
      <c r="N1249" s="0" t="n">
        <v>5473</v>
      </c>
    </row>
    <row r="1250" customFormat="false" ht="12.8" hidden="false" customHeight="false" outlineLevel="0" collapsed="false">
      <c r="B1250" s="0" t="n">
        <v>250057</v>
      </c>
      <c r="C1250" s="0" t="n">
        <v>2</v>
      </c>
      <c r="D1250" s="0" t="n">
        <v>25</v>
      </c>
      <c r="E1250" s="2" t="n">
        <v>-6.89292</v>
      </c>
      <c r="F1250" s="2" t="n">
        <v>-36.0129</v>
      </c>
      <c r="G1250" s="3" t="n">
        <f aca="false">($G$5572/$N$5572)*N1250</f>
        <v>2683.42698113436</v>
      </c>
      <c r="H1250" s="0" t="n">
        <v>1</v>
      </c>
      <c r="J1250" s="0" t="s">
        <v>1254</v>
      </c>
      <c r="K1250" s="0" t="n">
        <v>1</v>
      </c>
      <c r="L1250" s="0" t="s">
        <v>1254</v>
      </c>
      <c r="N1250" s="0" t="n">
        <v>2488</v>
      </c>
    </row>
    <row r="1251" customFormat="false" ht="12.8" hidden="false" customHeight="false" outlineLevel="0" collapsed="false">
      <c r="B1251" s="0" t="n">
        <v>250060</v>
      </c>
      <c r="C1251" s="0" t="n">
        <v>2</v>
      </c>
      <c r="D1251" s="0" t="n">
        <v>25</v>
      </c>
      <c r="E1251" s="2" t="n">
        <v>-7.42977</v>
      </c>
      <c r="F1251" s="2" t="n">
        <v>-34.9057</v>
      </c>
      <c r="G1251" s="3" t="n">
        <f aca="false">($G$5572/$N$5572)*N1251</f>
        <v>20914.1208163892</v>
      </c>
      <c r="H1251" s="0" t="n">
        <v>1</v>
      </c>
      <c r="J1251" s="0" t="s">
        <v>1255</v>
      </c>
      <c r="K1251" s="0" t="n">
        <v>1</v>
      </c>
      <c r="L1251" s="0" t="s">
        <v>1255</v>
      </c>
      <c r="N1251" s="0" t="n">
        <v>19391</v>
      </c>
    </row>
    <row r="1252" customFormat="false" ht="12.8" hidden="false" customHeight="false" outlineLevel="0" collapsed="false">
      <c r="B1252" s="0" t="n">
        <v>250070</v>
      </c>
      <c r="C1252" s="0" t="n">
        <v>2</v>
      </c>
      <c r="D1252" s="0" t="n">
        <v>25</v>
      </c>
      <c r="E1252" s="2" t="n">
        <v>-6.72195</v>
      </c>
      <c r="F1252" s="2" t="n">
        <v>-38.4468</v>
      </c>
      <c r="G1252" s="3" t="n">
        <f aca="false">($G$5572/$N$5572)*N1252</f>
        <v>19350.2264744902</v>
      </c>
      <c r="H1252" s="0" t="n">
        <v>0</v>
      </c>
      <c r="J1252" s="0" t="s">
        <v>1256</v>
      </c>
      <c r="K1252" s="0" t="n">
        <v>0</v>
      </c>
      <c r="L1252" s="0" t="s">
        <v>1256</v>
      </c>
      <c r="N1252" s="0" t="n">
        <v>17941</v>
      </c>
    </row>
    <row r="1253" customFormat="false" ht="12.8" hidden="false" customHeight="false" outlineLevel="0" collapsed="false">
      <c r="B1253" s="0" t="n">
        <v>250073</v>
      </c>
      <c r="C1253" s="0" t="n">
        <v>2</v>
      </c>
      <c r="D1253" s="0" t="n">
        <v>25</v>
      </c>
      <c r="E1253" s="2" t="n">
        <v>-7.55502</v>
      </c>
      <c r="F1253" s="2" t="n">
        <v>-37.0628</v>
      </c>
      <c r="G1253" s="3" t="n">
        <f aca="false">($G$5572/$N$5572)*N1253</f>
        <v>2401.92599959253</v>
      </c>
      <c r="H1253" s="0" t="n">
        <v>1</v>
      </c>
      <c r="J1253" s="0" t="s">
        <v>1257</v>
      </c>
      <c r="K1253" s="0" t="n">
        <v>1</v>
      </c>
      <c r="L1253" s="0" t="s">
        <v>1257</v>
      </c>
      <c r="N1253" s="0" t="n">
        <v>2227</v>
      </c>
    </row>
    <row r="1254" customFormat="false" ht="12.8" hidden="false" customHeight="false" outlineLevel="0" collapsed="false">
      <c r="B1254" s="0" t="n">
        <v>250077</v>
      </c>
      <c r="C1254" s="0" t="n">
        <v>2</v>
      </c>
      <c r="D1254" s="0" t="n">
        <v>25</v>
      </c>
      <c r="E1254" s="2" t="n">
        <v>-6.78466</v>
      </c>
      <c r="F1254" s="2" t="n">
        <v>-38.0803</v>
      </c>
      <c r="G1254" s="3" t="n">
        <f aca="false">($G$5572/$N$5572)*N1254</f>
        <v>8991.8531920085</v>
      </c>
      <c r="H1254" s="0" t="n">
        <v>1</v>
      </c>
      <c r="J1254" s="0" t="s">
        <v>1258</v>
      </c>
      <c r="K1254" s="0" t="n">
        <v>1</v>
      </c>
      <c r="L1254" s="0" t="s">
        <v>1258</v>
      </c>
      <c r="N1254" s="0" t="n">
        <v>8337</v>
      </c>
    </row>
    <row r="1255" customFormat="false" ht="12.8" hidden="false" customHeight="false" outlineLevel="0" collapsed="false">
      <c r="B1255" s="0" t="n">
        <v>250080</v>
      </c>
      <c r="C1255" s="0" t="n">
        <v>2</v>
      </c>
      <c r="D1255" s="0" t="n">
        <v>25</v>
      </c>
      <c r="E1255" s="2" t="n">
        <v>-6.84374</v>
      </c>
      <c r="F1255" s="2" t="n">
        <v>-35.3737</v>
      </c>
      <c r="G1255" s="3" t="n">
        <f aca="false">($G$5572/$N$5572)*N1255</f>
        <v>18420.5182519267</v>
      </c>
      <c r="H1255" s="0" t="n">
        <v>1</v>
      </c>
      <c r="J1255" s="0" t="s">
        <v>1259</v>
      </c>
      <c r="K1255" s="0" t="n">
        <v>1</v>
      </c>
      <c r="L1255" s="0" t="s">
        <v>1259</v>
      </c>
      <c r="N1255" s="0" t="n">
        <v>17079</v>
      </c>
    </row>
    <row r="1256" customFormat="false" ht="12.8" hidden="false" customHeight="false" outlineLevel="0" collapsed="false">
      <c r="B1256" s="0" t="n">
        <v>250090</v>
      </c>
      <c r="C1256" s="0" t="n">
        <v>2</v>
      </c>
      <c r="D1256" s="0" t="n">
        <v>25</v>
      </c>
      <c r="E1256" s="2" t="n">
        <v>-6.82813</v>
      </c>
      <c r="F1256" s="2" t="n">
        <v>-35.7552</v>
      </c>
      <c r="G1256" s="3" t="n">
        <f aca="false">($G$5572/$N$5572)*N1256</f>
        <v>14493.5256320271</v>
      </c>
      <c r="H1256" s="0" t="n">
        <v>0</v>
      </c>
      <c r="J1256" s="0" t="s">
        <v>1260</v>
      </c>
      <c r="K1256" s="0" t="n">
        <v>0</v>
      </c>
      <c r="L1256" s="0" t="s">
        <v>1260</v>
      </c>
      <c r="N1256" s="0" t="n">
        <v>13438</v>
      </c>
    </row>
    <row r="1257" customFormat="false" ht="12.8" hidden="false" customHeight="false" outlineLevel="0" collapsed="false">
      <c r="B1257" s="0" t="n">
        <v>250100</v>
      </c>
      <c r="C1257" s="0" t="n">
        <v>2</v>
      </c>
      <c r="D1257" s="0" t="n">
        <v>25</v>
      </c>
      <c r="E1257" s="2" t="n">
        <v>-6.54848</v>
      </c>
      <c r="F1257" s="2" t="n">
        <v>-35.7498</v>
      </c>
      <c r="G1257" s="3" t="n">
        <f aca="false">($G$5572/$N$5572)*N1257</f>
        <v>21802.8442217167</v>
      </c>
      <c r="H1257" s="0" t="n">
        <v>0</v>
      </c>
      <c r="J1257" s="0" t="s">
        <v>1261</v>
      </c>
      <c r="K1257" s="0" t="n">
        <v>0</v>
      </c>
      <c r="L1257" s="0" t="s">
        <v>1261</v>
      </c>
      <c r="N1257" s="0" t="n">
        <v>20215</v>
      </c>
    </row>
    <row r="1258" customFormat="false" ht="12.8" hidden="false" customHeight="false" outlineLevel="0" collapsed="false">
      <c r="B1258" s="0" t="n">
        <v>250110</v>
      </c>
      <c r="C1258" s="0" t="n">
        <v>2</v>
      </c>
      <c r="D1258" s="0" t="n">
        <v>25</v>
      </c>
      <c r="E1258" s="2" t="n">
        <v>-6.96396</v>
      </c>
      <c r="F1258" s="2" t="n">
        <v>-35.6977</v>
      </c>
      <c r="G1258" s="3" t="n">
        <f aca="false">($G$5572/$N$5572)*N1258</f>
        <v>24782.8718539008</v>
      </c>
      <c r="H1258" s="0" t="n">
        <v>0</v>
      </c>
      <c r="J1258" s="0" t="s">
        <v>1262</v>
      </c>
      <c r="K1258" s="0" t="n">
        <v>0</v>
      </c>
      <c r="L1258" s="0" t="s">
        <v>1262</v>
      </c>
      <c r="N1258" s="0" t="n">
        <v>22978</v>
      </c>
    </row>
    <row r="1259" customFormat="false" ht="12.8" hidden="false" customHeight="false" outlineLevel="0" collapsed="false">
      <c r="B1259" s="0" t="n">
        <v>250115</v>
      </c>
      <c r="C1259" s="0" t="n">
        <v>2</v>
      </c>
      <c r="D1259" s="0" t="n">
        <v>25</v>
      </c>
      <c r="E1259" s="2" t="n">
        <v>-7.11702</v>
      </c>
      <c r="F1259" s="2" t="n">
        <v>-36.9404</v>
      </c>
      <c r="G1259" s="3" t="n">
        <f aca="false">($G$5572/$N$5572)*N1259</f>
        <v>2308.09233907859</v>
      </c>
      <c r="H1259" s="0" t="n">
        <v>1</v>
      </c>
      <c r="J1259" s="0" t="s">
        <v>1263</v>
      </c>
      <c r="K1259" s="0" t="n">
        <v>1</v>
      </c>
      <c r="L1259" s="0" t="s">
        <v>1263</v>
      </c>
      <c r="N1259" s="0" t="n">
        <v>2140</v>
      </c>
    </row>
    <row r="1260" customFormat="false" ht="12.8" hidden="false" customHeight="false" outlineLevel="0" collapsed="false">
      <c r="B1260" s="0" t="n">
        <v>250120</v>
      </c>
      <c r="C1260" s="0" t="n">
        <v>2</v>
      </c>
      <c r="D1260" s="0" t="n">
        <v>25</v>
      </c>
      <c r="E1260" s="2" t="n">
        <v>-7.04789</v>
      </c>
      <c r="F1260" s="2" t="n">
        <v>-35.9313</v>
      </c>
      <c r="G1260" s="3" t="n">
        <f aca="false">($G$5572/$N$5572)*N1260</f>
        <v>7479.72914556543</v>
      </c>
      <c r="H1260" s="0" t="n">
        <v>1</v>
      </c>
      <c r="J1260" s="0" t="s">
        <v>1264</v>
      </c>
      <c r="K1260" s="0" t="n">
        <v>1</v>
      </c>
      <c r="L1260" s="0" t="s">
        <v>1264</v>
      </c>
      <c r="N1260" s="0" t="n">
        <v>6935</v>
      </c>
    </row>
    <row r="1261" customFormat="false" ht="12.8" hidden="false" customHeight="false" outlineLevel="0" collapsed="false">
      <c r="B1261" s="0" t="n">
        <v>250130</v>
      </c>
      <c r="C1261" s="0" t="n">
        <v>2</v>
      </c>
      <c r="D1261" s="0" t="n">
        <v>25</v>
      </c>
      <c r="E1261" s="2" t="n">
        <v>-7.54473</v>
      </c>
      <c r="F1261" s="2" t="n">
        <v>-35.7066</v>
      </c>
      <c r="G1261" s="3" t="n">
        <f aca="false">($G$5572/$N$5572)*N1261</f>
        <v>20697.3327041673</v>
      </c>
      <c r="H1261" s="0" t="n">
        <v>0</v>
      </c>
      <c r="J1261" s="0" t="s">
        <v>1265</v>
      </c>
      <c r="K1261" s="0" t="n">
        <v>0</v>
      </c>
      <c r="L1261" s="0" t="s">
        <v>1265</v>
      </c>
      <c r="N1261" s="0" t="n">
        <v>19190</v>
      </c>
    </row>
    <row r="1262" customFormat="false" ht="12.8" hidden="false" customHeight="false" outlineLevel="0" collapsed="false">
      <c r="B1262" s="0" t="n">
        <v>250135</v>
      </c>
      <c r="C1262" s="0" t="n">
        <v>2</v>
      </c>
      <c r="D1262" s="0" t="n">
        <v>25</v>
      </c>
      <c r="E1262" s="2" t="n">
        <v>-7.07231</v>
      </c>
      <c r="F1262" s="2" t="n">
        <v>-36.725</v>
      </c>
      <c r="G1262" s="3" t="n">
        <f aca="false">($G$5572/$N$5572)*N1262</f>
        <v>4173.98007113745</v>
      </c>
      <c r="H1262" s="0" t="n">
        <v>1</v>
      </c>
      <c r="J1262" s="0" t="s">
        <v>1266</v>
      </c>
      <c r="K1262" s="0" t="n">
        <v>1</v>
      </c>
      <c r="L1262" s="0" t="s">
        <v>1266</v>
      </c>
      <c r="N1262" s="0" t="n">
        <v>3870</v>
      </c>
    </row>
    <row r="1263" customFormat="false" ht="12.8" hidden="false" customHeight="false" outlineLevel="0" collapsed="false">
      <c r="B1263" s="0" t="n">
        <v>250140</v>
      </c>
      <c r="C1263" s="0" t="n">
        <v>2</v>
      </c>
      <c r="D1263" s="0" t="n">
        <v>25</v>
      </c>
      <c r="E1263" s="2" t="n">
        <v>-6.69209</v>
      </c>
      <c r="F1263" s="2" t="n">
        <v>-34.9381</v>
      </c>
      <c r="G1263" s="3" t="n">
        <f aca="false">($G$5572/$N$5572)*N1263</f>
        <v>9634.66769392011</v>
      </c>
      <c r="H1263" s="0" t="n">
        <v>1</v>
      </c>
      <c r="J1263" s="0" t="s">
        <v>1267</v>
      </c>
      <c r="K1263" s="0" t="n">
        <v>1</v>
      </c>
      <c r="L1263" s="0" t="s">
        <v>1267</v>
      </c>
      <c r="N1263" s="0" t="n">
        <v>8933</v>
      </c>
    </row>
    <row r="1264" customFormat="false" ht="12.8" hidden="false" customHeight="false" outlineLevel="0" collapsed="false">
      <c r="B1264" s="0" t="n">
        <v>250150</v>
      </c>
      <c r="C1264" s="0" t="n">
        <v>2</v>
      </c>
      <c r="D1264" s="0" t="n">
        <v>25</v>
      </c>
      <c r="E1264" s="2" t="n">
        <v>-6.74775</v>
      </c>
      <c r="F1264" s="2" t="n">
        <v>-35.6246</v>
      </c>
      <c r="G1264" s="3" t="n">
        <f aca="false">($G$5572/$N$5572)*N1264</f>
        <v>22875.999304606</v>
      </c>
      <c r="H1264" s="0" t="n">
        <v>0</v>
      </c>
      <c r="J1264" s="0" t="s">
        <v>1268</v>
      </c>
      <c r="K1264" s="0" t="n">
        <v>0</v>
      </c>
      <c r="L1264" s="0" t="s">
        <v>1268</v>
      </c>
      <c r="N1264" s="0" t="n">
        <v>21210</v>
      </c>
    </row>
    <row r="1265" customFormat="false" ht="12.8" hidden="false" customHeight="false" outlineLevel="0" collapsed="false">
      <c r="B1265" s="0" t="n">
        <v>250153</v>
      </c>
      <c r="C1265" s="0" t="n">
        <v>2</v>
      </c>
      <c r="D1265" s="0" t="n">
        <v>25</v>
      </c>
      <c r="E1265" s="2" t="n">
        <v>-6.63484</v>
      </c>
      <c r="F1265" s="2" t="n">
        <v>-36.2601</v>
      </c>
      <c r="G1265" s="3" t="n">
        <f aca="false">($G$5572/$N$5572)*N1265</f>
        <v>5210.46452807881</v>
      </c>
      <c r="H1265" s="0" t="n">
        <v>1</v>
      </c>
      <c r="J1265" s="0" t="s">
        <v>1101</v>
      </c>
      <c r="K1265" s="0" t="n">
        <v>1</v>
      </c>
      <c r="L1265" s="0" t="s">
        <v>1101</v>
      </c>
      <c r="N1265" s="0" t="n">
        <v>4831</v>
      </c>
    </row>
    <row r="1266" customFormat="false" ht="12.8" hidden="false" customHeight="false" outlineLevel="0" collapsed="false">
      <c r="B1266" s="0" t="n">
        <v>250157</v>
      </c>
      <c r="C1266" s="0" t="n">
        <v>2</v>
      </c>
      <c r="D1266" s="0" t="n">
        <v>25</v>
      </c>
      <c r="E1266" s="2" t="n">
        <v>-7.51809</v>
      </c>
      <c r="F1266" s="2" t="n">
        <v>-35.9913</v>
      </c>
      <c r="G1266" s="3" t="n">
        <f aca="false">($G$5572/$N$5572)*N1266</f>
        <v>8896.94098367256</v>
      </c>
      <c r="H1266" s="0" t="n">
        <v>1</v>
      </c>
      <c r="J1266" s="0" t="s">
        <v>1269</v>
      </c>
      <c r="K1266" s="0" t="n">
        <v>1</v>
      </c>
      <c r="L1266" s="0" t="s">
        <v>1269</v>
      </c>
      <c r="N1266" s="0" t="n">
        <v>8249</v>
      </c>
    </row>
    <row r="1267" customFormat="false" ht="12.8" hidden="false" customHeight="false" outlineLevel="0" collapsed="false">
      <c r="B1267" s="0" t="n">
        <v>250160</v>
      </c>
      <c r="C1267" s="0" t="n">
        <v>2</v>
      </c>
      <c r="D1267" s="0" t="n">
        <v>25</v>
      </c>
      <c r="E1267" s="2" t="n">
        <v>-6.71816</v>
      </c>
      <c r="F1267" s="2" t="n">
        <v>-36.0671</v>
      </c>
      <c r="G1267" s="3" t="n">
        <f aca="false">($G$5572/$N$5572)*N1267</f>
        <v>16467.2681462859</v>
      </c>
      <c r="H1267" s="0" t="n">
        <v>1</v>
      </c>
      <c r="J1267" s="0" t="s">
        <v>1270</v>
      </c>
      <c r="K1267" s="0" t="n">
        <v>1</v>
      </c>
      <c r="L1267" s="0" t="s">
        <v>1270</v>
      </c>
      <c r="N1267" s="0" t="n">
        <v>15268</v>
      </c>
    </row>
    <row r="1268" customFormat="false" ht="12.8" hidden="false" customHeight="false" outlineLevel="0" collapsed="false">
      <c r="B1268" s="0" t="n">
        <v>250170</v>
      </c>
      <c r="C1268" s="0" t="n">
        <v>2</v>
      </c>
      <c r="D1268" s="0" t="n">
        <v>25</v>
      </c>
      <c r="E1268" s="2" t="n">
        <v>-7.74603</v>
      </c>
      <c r="F1268" s="2" t="n">
        <v>-36.3209</v>
      </c>
      <c r="G1268" s="3" t="n">
        <f aca="false">($G$5572/$N$5572)*N1268</f>
        <v>6405.49551485408</v>
      </c>
      <c r="H1268" s="0" t="n">
        <v>1</v>
      </c>
      <c r="J1268" s="0" t="s">
        <v>1271</v>
      </c>
      <c r="K1268" s="0" t="n">
        <v>1</v>
      </c>
      <c r="L1268" s="0" t="s">
        <v>1271</v>
      </c>
      <c r="N1268" s="0" t="n">
        <v>5939</v>
      </c>
    </row>
    <row r="1269" customFormat="false" ht="12.8" hidden="false" customHeight="false" outlineLevel="0" collapsed="false">
      <c r="B1269" s="0" t="n">
        <v>250180</v>
      </c>
      <c r="C1269" s="0" t="n">
        <v>2</v>
      </c>
      <c r="D1269" s="0" t="n">
        <v>25</v>
      </c>
      <c r="E1269" s="2" t="n">
        <v>-7.1238</v>
      </c>
      <c r="F1269" s="2" t="n">
        <v>-34.9293</v>
      </c>
      <c r="G1269" s="3" t="n">
        <f aca="false">($G$5572/$N$5572)*N1269</f>
        <v>104133.792214036</v>
      </c>
      <c r="H1269" s="0" t="n">
        <v>0</v>
      </c>
      <c r="J1269" s="0" t="s">
        <v>1272</v>
      </c>
      <c r="K1269" s="0" t="n">
        <v>0</v>
      </c>
      <c r="L1269" s="0" t="s">
        <v>1272</v>
      </c>
      <c r="N1269" s="0" t="n">
        <v>96550</v>
      </c>
    </row>
    <row r="1270" customFormat="false" ht="12.8" hidden="false" customHeight="false" outlineLevel="0" collapsed="false">
      <c r="B1270" s="0" t="n">
        <v>250190</v>
      </c>
      <c r="C1270" s="0" t="n">
        <v>2</v>
      </c>
      <c r="D1270" s="0" t="n">
        <v>25</v>
      </c>
      <c r="E1270" s="2" t="n">
        <v>-6.74261</v>
      </c>
      <c r="F1270" s="2" t="n">
        <v>-35.5166</v>
      </c>
      <c r="G1270" s="3" t="n">
        <f aca="false">($G$5572/$N$5572)*N1270</f>
        <v>19025.5835800684</v>
      </c>
      <c r="H1270" s="0" t="n">
        <v>0</v>
      </c>
      <c r="J1270" s="0" t="s">
        <v>190</v>
      </c>
      <c r="K1270" s="0" t="n">
        <v>0</v>
      </c>
      <c r="L1270" s="0" t="s">
        <v>190</v>
      </c>
      <c r="N1270" s="0" t="n">
        <v>17640</v>
      </c>
    </row>
    <row r="1271" customFormat="false" ht="12.8" hidden="false" customHeight="false" outlineLevel="0" collapsed="false">
      <c r="B1271" s="0" t="n">
        <v>250200</v>
      </c>
      <c r="C1271" s="0" t="n">
        <v>2</v>
      </c>
      <c r="D1271" s="0" t="n">
        <v>25</v>
      </c>
      <c r="E1271" s="2" t="n">
        <v>-6.18515</v>
      </c>
      <c r="F1271" s="2" t="n">
        <v>-37.5348</v>
      </c>
      <c r="G1271" s="3" t="n">
        <f aca="false">($G$5572/$N$5572)*N1271</f>
        <v>7911.14827436516</v>
      </c>
      <c r="H1271" s="0" t="n">
        <v>0</v>
      </c>
      <c r="J1271" s="0" t="s">
        <v>1273</v>
      </c>
      <c r="K1271" s="0" t="n">
        <v>0</v>
      </c>
      <c r="L1271" s="0" t="s">
        <v>1273</v>
      </c>
      <c r="N1271" s="0" t="n">
        <v>7335</v>
      </c>
    </row>
    <row r="1272" customFormat="false" ht="12.8" hidden="false" customHeight="false" outlineLevel="0" collapsed="false">
      <c r="B1272" s="0" t="n">
        <v>250205</v>
      </c>
      <c r="C1272" s="0" t="n">
        <v>2</v>
      </c>
      <c r="D1272" s="0" t="n">
        <v>25</v>
      </c>
      <c r="E1272" s="2" t="n">
        <v>-6.44572</v>
      </c>
      <c r="F1272" s="2" t="n">
        <v>-38.5521</v>
      </c>
      <c r="G1272" s="3" t="n">
        <f aca="false">($G$5572/$N$5572)*N1272</f>
        <v>3659.51276004376</v>
      </c>
      <c r="H1272" s="0" t="n">
        <v>1</v>
      </c>
      <c r="J1272" s="0" t="s">
        <v>1274</v>
      </c>
      <c r="K1272" s="0" t="n">
        <v>1</v>
      </c>
      <c r="L1272" s="0" t="s">
        <v>1274</v>
      </c>
      <c r="N1272" s="0" t="n">
        <v>3393</v>
      </c>
    </row>
    <row r="1273" customFormat="false" ht="12.8" hidden="false" customHeight="false" outlineLevel="0" collapsed="false">
      <c r="B1273" s="0" t="n">
        <v>250210</v>
      </c>
      <c r="C1273" s="0" t="n">
        <v>2</v>
      </c>
      <c r="D1273" s="0" t="n">
        <v>25</v>
      </c>
      <c r="E1273" s="2" t="n">
        <v>-7.40982</v>
      </c>
      <c r="F1273" s="2" t="n">
        <v>-38.2113</v>
      </c>
      <c r="G1273" s="3" t="n">
        <f aca="false">($G$5572/$N$5572)*N1273</f>
        <v>5848.96483870242</v>
      </c>
      <c r="H1273" s="0" t="n">
        <v>1</v>
      </c>
      <c r="J1273" s="0" t="s">
        <v>1275</v>
      </c>
      <c r="K1273" s="0" t="n">
        <v>1</v>
      </c>
      <c r="L1273" s="0" t="s">
        <v>1275</v>
      </c>
      <c r="N1273" s="0" t="n">
        <v>5423</v>
      </c>
    </row>
    <row r="1274" customFormat="false" ht="12.8" hidden="false" customHeight="false" outlineLevel="0" collapsed="false">
      <c r="B1274" s="0" t="n">
        <v>250215</v>
      </c>
      <c r="C1274" s="0" t="n">
        <v>2</v>
      </c>
      <c r="D1274" s="0" t="n">
        <v>25</v>
      </c>
      <c r="E1274" s="2" t="n">
        <v>-7.26365</v>
      </c>
      <c r="F1274" s="2" t="n">
        <v>-36.2357</v>
      </c>
      <c r="G1274" s="3" t="n">
        <f aca="false">($G$5572/$N$5572)*N1274</f>
        <v>7519.6354149794</v>
      </c>
      <c r="H1274" s="0" t="n">
        <v>1</v>
      </c>
      <c r="J1274" s="0" t="s">
        <v>159</v>
      </c>
      <c r="K1274" s="0" t="n">
        <v>1</v>
      </c>
      <c r="L1274" s="0" t="s">
        <v>159</v>
      </c>
      <c r="N1274" s="0" t="n">
        <v>6972</v>
      </c>
    </row>
    <row r="1275" customFormat="false" ht="12.8" hidden="false" customHeight="false" outlineLevel="0" collapsed="false">
      <c r="B1275" s="0" t="n">
        <v>250220</v>
      </c>
      <c r="C1275" s="0" t="n">
        <v>2</v>
      </c>
      <c r="D1275" s="0" t="n">
        <v>25</v>
      </c>
      <c r="E1275" s="2" t="n">
        <v>-6.81601</v>
      </c>
      <c r="F1275" s="2" t="n">
        <v>-38.6453</v>
      </c>
      <c r="G1275" s="3" t="n">
        <f aca="false">($G$5572/$N$5572)*N1275</f>
        <v>2747.06130263232</v>
      </c>
      <c r="H1275" s="0" t="n">
        <v>1</v>
      </c>
      <c r="J1275" s="0" t="s">
        <v>714</v>
      </c>
      <c r="K1275" s="0" t="n">
        <v>1</v>
      </c>
      <c r="L1275" s="0" t="s">
        <v>714</v>
      </c>
      <c r="N1275" s="0" t="n">
        <v>2547</v>
      </c>
    </row>
    <row r="1276" customFormat="false" ht="12.8" hidden="false" customHeight="false" outlineLevel="0" collapsed="false">
      <c r="B1276" s="0" t="n">
        <v>250230</v>
      </c>
      <c r="C1276" s="0" t="n">
        <v>2</v>
      </c>
      <c r="D1276" s="0" t="n">
        <v>25</v>
      </c>
      <c r="E1276" s="2" t="n">
        <v>-6.44176</v>
      </c>
      <c r="F1276" s="2" t="n">
        <v>-37.9234</v>
      </c>
      <c r="G1276" s="3" t="n">
        <f aca="false">($G$5572/$N$5572)*N1276</f>
        <v>5386.26782306471</v>
      </c>
      <c r="H1276" s="0" t="n">
        <v>0</v>
      </c>
      <c r="J1276" s="0" t="s">
        <v>1276</v>
      </c>
      <c r="K1276" s="0" t="n">
        <v>0</v>
      </c>
      <c r="L1276" s="0" t="s">
        <v>1276</v>
      </c>
      <c r="N1276" s="0" t="n">
        <v>4994</v>
      </c>
    </row>
    <row r="1277" customFormat="false" ht="12.8" hidden="false" customHeight="false" outlineLevel="0" collapsed="false">
      <c r="B1277" s="0" t="n">
        <v>250240</v>
      </c>
      <c r="C1277" s="0" t="n">
        <v>2</v>
      </c>
      <c r="D1277" s="0" t="n">
        <v>25</v>
      </c>
      <c r="E1277" s="2" t="n">
        <v>-7.31341</v>
      </c>
      <c r="F1277" s="2" t="n">
        <v>-38.5133</v>
      </c>
      <c r="G1277" s="3" t="n">
        <f aca="false">($G$5572/$N$5572)*N1277</f>
        <v>12723.6286561262</v>
      </c>
      <c r="H1277" s="0" t="n">
        <v>0</v>
      </c>
      <c r="J1277" s="0" t="s">
        <v>1277</v>
      </c>
      <c r="K1277" s="0" t="n">
        <v>0</v>
      </c>
      <c r="L1277" s="0" t="s">
        <v>1277</v>
      </c>
      <c r="N1277" s="0" t="n">
        <v>11797</v>
      </c>
    </row>
    <row r="1278" customFormat="false" ht="12.8" hidden="false" customHeight="false" outlineLevel="0" collapsed="false">
      <c r="B1278" s="0" t="n">
        <v>250250</v>
      </c>
      <c r="C1278" s="0" t="n">
        <v>2</v>
      </c>
      <c r="D1278" s="0" t="n">
        <v>25</v>
      </c>
      <c r="E1278" s="2" t="n">
        <v>-7.487</v>
      </c>
      <c r="F1278" s="2" t="n">
        <v>-36.1309</v>
      </c>
      <c r="G1278" s="3" t="n">
        <f aca="false">($G$5572/$N$5572)*N1278</f>
        <v>19145.3023883103</v>
      </c>
      <c r="H1278" s="0" t="n">
        <v>0</v>
      </c>
      <c r="J1278" s="0" t="s">
        <v>1278</v>
      </c>
      <c r="K1278" s="0" t="n">
        <v>0</v>
      </c>
      <c r="L1278" s="0" t="s">
        <v>1278</v>
      </c>
      <c r="N1278" s="0" t="n">
        <v>17751</v>
      </c>
    </row>
    <row r="1279" customFormat="false" ht="12.8" hidden="false" customHeight="false" outlineLevel="0" collapsed="false">
      <c r="B1279" s="0" t="n">
        <v>250260</v>
      </c>
      <c r="C1279" s="0" t="n">
        <v>2</v>
      </c>
      <c r="D1279" s="0" t="n">
        <v>25</v>
      </c>
      <c r="E1279" s="2" t="n">
        <v>-7.17184</v>
      </c>
      <c r="F1279" s="2" t="n">
        <v>-38.1478</v>
      </c>
      <c r="G1279" s="3" t="n">
        <f aca="false">($G$5572/$N$5572)*N1279</f>
        <v>6671.89682688792</v>
      </c>
      <c r="H1279" s="0" t="n">
        <v>1</v>
      </c>
      <c r="J1279" s="0" t="s">
        <v>1279</v>
      </c>
      <c r="K1279" s="0" t="n">
        <v>1</v>
      </c>
      <c r="L1279" s="0" t="s">
        <v>1279</v>
      </c>
      <c r="N1279" s="0" t="n">
        <v>6186</v>
      </c>
    </row>
    <row r="1280" customFormat="false" ht="12.8" hidden="false" customHeight="false" outlineLevel="0" collapsed="false">
      <c r="B1280" s="0" t="n">
        <v>250270</v>
      </c>
      <c r="C1280" s="0" t="n">
        <v>2</v>
      </c>
      <c r="D1280" s="0" t="n">
        <v>25</v>
      </c>
      <c r="E1280" s="2" t="n">
        <v>-6.80199</v>
      </c>
      <c r="F1280" s="2" t="n">
        <v>-35.6187</v>
      </c>
      <c r="G1280" s="3" t="n">
        <f aca="false">($G$5572/$N$5572)*N1280</f>
        <v>5818.76549968644</v>
      </c>
      <c r="H1280" s="0" t="n">
        <v>1</v>
      </c>
      <c r="J1280" s="0" t="s">
        <v>1280</v>
      </c>
      <c r="K1280" s="0" t="n">
        <v>1</v>
      </c>
      <c r="L1280" s="0" t="s">
        <v>1280</v>
      </c>
      <c r="N1280" s="0" t="n">
        <v>5395</v>
      </c>
    </row>
    <row r="1281" customFormat="false" ht="12.8" hidden="false" customHeight="false" outlineLevel="0" collapsed="false">
      <c r="B1281" s="0" t="n">
        <v>250280</v>
      </c>
      <c r="C1281" s="0" t="n">
        <v>2</v>
      </c>
      <c r="D1281" s="0" t="n">
        <v>25</v>
      </c>
      <c r="E1281" s="2" t="n">
        <v>-6.34185</v>
      </c>
      <c r="F1281" s="2" t="n">
        <v>-37.4943</v>
      </c>
      <c r="G1281" s="3" t="n">
        <f aca="false">($G$5572/$N$5572)*N1281</f>
        <v>15092.1196732368</v>
      </c>
      <c r="H1281" s="0" t="n">
        <v>0</v>
      </c>
      <c r="J1281" s="0" t="s">
        <v>1281</v>
      </c>
      <c r="K1281" s="0" t="n">
        <v>0</v>
      </c>
      <c r="L1281" s="0" t="s">
        <v>1281</v>
      </c>
      <c r="N1281" s="0" t="n">
        <v>13993</v>
      </c>
    </row>
    <row r="1282" customFormat="false" ht="12.8" hidden="false" customHeight="false" outlineLevel="0" collapsed="false">
      <c r="B1282" s="0" t="n">
        <v>250290</v>
      </c>
      <c r="C1282" s="0" t="n">
        <v>2</v>
      </c>
      <c r="D1282" s="0" t="n">
        <v>25</v>
      </c>
      <c r="E1282" s="2" t="n">
        <v>-6.37065</v>
      </c>
      <c r="F1282" s="2" t="n">
        <v>-37.8253</v>
      </c>
      <c r="G1282" s="3" t="n">
        <f aca="false">($G$5572/$N$5572)*N1282</f>
        <v>6938.29813892176</v>
      </c>
      <c r="H1282" s="0" t="n">
        <v>0</v>
      </c>
      <c r="J1282" s="0" t="s">
        <v>1282</v>
      </c>
      <c r="K1282" s="0" t="n">
        <v>0</v>
      </c>
      <c r="L1282" s="0" t="s">
        <v>1282</v>
      </c>
      <c r="N1282" s="0" t="n">
        <v>6433</v>
      </c>
    </row>
    <row r="1283" customFormat="false" ht="12.8" hidden="false" customHeight="false" outlineLevel="0" collapsed="false">
      <c r="B1283" s="0" t="n">
        <v>250300</v>
      </c>
      <c r="C1283" s="0" t="n">
        <v>2</v>
      </c>
      <c r="D1283" s="0" t="n">
        <v>25</v>
      </c>
      <c r="E1283" s="2" t="n">
        <v>-7.51351</v>
      </c>
      <c r="F1283" s="2" t="n">
        <v>-34.9055</v>
      </c>
      <c r="G1283" s="3" t="n">
        <f aca="false">($G$5572/$N$5572)*N1283</f>
        <v>23402.3306417417</v>
      </c>
      <c r="H1283" s="0" t="n">
        <v>0</v>
      </c>
      <c r="J1283" s="0" t="s">
        <v>1283</v>
      </c>
      <c r="K1283" s="0" t="n">
        <v>0</v>
      </c>
      <c r="L1283" s="0" t="s">
        <v>1283</v>
      </c>
      <c r="N1283" s="0" t="n">
        <v>21698</v>
      </c>
    </row>
    <row r="1284" customFormat="false" ht="12.8" hidden="false" customHeight="false" outlineLevel="0" collapsed="false">
      <c r="B1284" s="0" t="n">
        <v>250310</v>
      </c>
      <c r="C1284" s="0" t="n">
        <v>2</v>
      </c>
      <c r="D1284" s="0" t="n">
        <v>25</v>
      </c>
      <c r="E1284" s="2" t="n">
        <v>-7.48899</v>
      </c>
      <c r="F1284" s="2" t="n">
        <v>-36.287</v>
      </c>
      <c r="G1284" s="3" t="n">
        <f aca="false">($G$5572/$N$5572)*N1284</f>
        <v>5935.24866446237</v>
      </c>
      <c r="H1284" s="0" t="n">
        <v>1</v>
      </c>
      <c r="J1284" s="0" t="s">
        <v>1284</v>
      </c>
      <c r="K1284" s="0" t="n">
        <v>1</v>
      </c>
      <c r="L1284" s="0" t="s">
        <v>1284</v>
      </c>
      <c r="N1284" s="0" t="n">
        <v>5503</v>
      </c>
    </row>
    <row r="1285" customFormat="false" ht="12.8" hidden="false" customHeight="false" outlineLevel="0" collapsed="false">
      <c r="B1285" s="0" t="n">
        <v>250320</v>
      </c>
      <c r="C1285" s="0" t="n">
        <v>2</v>
      </c>
      <c r="D1285" s="0" t="n">
        <v>25</v>
      </c>
      <c r="E1285" s="2" t="n">
        <v>-6.98731</v>
      </c>
      <c r="F1285" s="2" t="n">
        <v>-34.8284</v>
      </c>
      <c r="G1285" s="3" t="n">
        <f aca="false">($G$5572/$N$5572)*N1285</f>
        <v>71917.568770916</v>
      </c>
      <c r="H1285" s="0" t="n">
        <v>0</v>
      </c>
      <c r="J1285" s="0" t="s">
        <v>1285</v>
      </c>
      <c r="K1285" s="0" t="n">
        <v>0</v>
      </c>
      <c r="L1285" s="0" t="s">
        <v>1285</v>
      </c>
      <c r="N1285" s="0" t="n">
        <v>66680</v>
      </c>
    </row>
    <row r="1286" customFormat="false" ht="12.8" hidden="false" customHeight="false" outlineLevel="0" collapsed="false">
      <c r="B1286" s="0" t="n">
        <v>250330</v>
      </c>
      <c r="C1286" s="0" t="n">
        <v>2</v>
      </c>
      <c r="D1286" s="0" t="n">
        <v>25</v>
      </c>
      <c r="E1286" s="2" t="n">
        <v>-6.91353</v>
      </c>
      <c r="F1286" s="2" t="n">
        <v>-38.676</v>
      </c>
      <c r="G1286" s="3" t="n">
        <f aca="false">($G$5572/$N$5572)*N1286</f>
        <v>10981.7739235973</v>
      </c>
      <c r="H1286" s="0" t="n">
        <v>1</v>
      </c>
      <c r="J1286" s="0" t="s">
        <v>1286</v>
      </c>
      <c r="K1286" s="0" t="n">
        <v>1</v>
      </c>
      <c r="L1286" s="0" t="s">
        <v>1286</v>
      </c>
      <c r="N1286" s="0" t="n">
        <v>10182</v>
      </c>
    </row>
    <row r="1287" customFormat="false" ht="12.8" hidden="false" customHeight="false" outlineLevel="0" collapsed="false">
      <c r="B1287" s="0" t="n">
        <v>250340</v>
      </c>
      <c r="C1287" s="0" t="n">
        <v>2</v>
      </c>
      <c r="D1287" s="0" t="n">
        <v>25</v>
      </c>
      <c r="E1287" s="2" t="n">
        <v>-7.12128</v>
      </c>
      <c r="F1287" s="2" t="n">
        <v>-37.1563</v>
      </c>
      <c r="G1287" s="3" t="n">
        <f aca="false">($G$5572/$N$5572)*N1287</f>
        <v>4021.90482823554</v>
      </c>
      <c r="H1287" s="0" t="n">
        <v>1</v>
      </c>
      <c r="J1287" s="0" t="s">
        <v>1287</v>
      </c>
      <c r="K1287" s="0" t="n">
        <v>1</v>
      </c>
      <c r="L1287" s="0" t="s">
        <v>1287</v>
      </c>
      <c r="N1287" s="0" t="n">
        <v>3729</v>
      </c>
    </row>
    <row r="1288" customFormat="false" ht="12.8" hidden="false" customHeight="false" outlineLevel="0" collapsed="false">
      <c r="B1288" s="0" t="n">
        <v>250350</v>
      </c>
      <c r="C1288" s="0" t="n">
        <v>2</v>
      </c>
      <c r="D1288" s="0" t="n">
        <v>25</v>
      </c>
      <c r="E1288" s="2" t="n">
        <v>-6.6386</v>
      </c>
      <c r="F1288" s="2" t="n">
        <v>-35.7778</v>
      </c>
      <c r="G1288" s="3" t="n">
        <f aca="false">($G$5572/$N$5572)*N1288</f>
        <v>18506.8020776867</v>
      </c>
      <c r="H1288" s="0" t="n">
        <v>0</v>
      </c>
      <c r="J1288" s="0" t="s">
        <v>1288</v>
      </c>
      <c r="K1288" s="0" t="n">
        <v>0</v>
      </c>
      <c r="L1288" s="0" t="s">
        <v>1288</v>
      </c>
      <c r="N1288" s="0" t="n">
        <v>17159</v>
      </c>
    </row>
    <row r="1289" customFormat="false" ht="12.8" hidden="false" customHeight="false" outlineLevel="0" collapsed="false">
      <c r="B1289" s="0" t="n">
        <v>250355</v>
      </c>
      <c r="C1289" s="0" t="n">
        <v>2</v>
      </c>
      <c r="D1289" s="0" t="n">
        <v>25</v>
      </c>
      <c r="E1289" s="2" t="n">
        <v>-7.20721</v>
      </c>
      <c r="F1289" s="2" t="n">
        <v>-37.0604</v>
      </c>
      <c r="G1289" s="3" t="n">
        <f aca="false">($G$5572/$N$5572)*N1289</f>
        <v>7706.22418818529</v>
      </c>
      <c r="H1289" s="0" t="n">
        <v>1</v>
      </c>
      <c r="J1289" s="0" t="s">
        <v>1289</v>
      </c>
      <c r="K1289" s="0" t="n">
        <v>1</v>
      </c>
      <c r="L1289" s="0" t="s">
        <v>1289</v>
      </c>
      <c r="N1289" s="0" t="n">
        <v>7145</v>
      </c>
    </row>
    <row r="1290" customFormat="false" ht="12.8" hidden="false" customHeight="false" outlineLevel="0" collapsed="false">
      <c r="B1290" s="0" t="n">
        <v>250360</v>
      </c>
      <c r="C1290" s="0" t="n">
        <v>2</v>
      </c>
      <c r="D1290" s="0" t="n">
        <v>25</v>
      </c>
      <c r="E1290" s="2" t="n">
        <v>-6.62115</v>
      </c>
      <c r="F1290" s="2" t="n">
        <v>-35.4581</v>
      </c>
      <c r="G1290" s="3" t="n">
        <f aca="false">($G$5572/$N$5572)*N1290</f>
        <v>7864.77071801919</v>
      </c>
      <c r="H1290" s="0" t="n">
        <v>1</v>
      </c>
      <c r="J1290" s="0" t="s">
        <v>1290</v>
      </c>
      <c r="K1290" s="0" t="n">
        <v>1</v>
      </c>
      <c r="L1290" s="0" t="s">
        <v>1290</v>
      </c>
      <c r="N1290" s="0" t="n">
        <v>7292</v>
      </c>
    </row>
    <row r="1291" customFormat="false" ht="12.8" hidden="false" customHeight="false" outlineLevel="0" collapsed="false">
      <c r="B1291" s="0" t="n">
        <v>250370</v>
      </c>
      <c r="C1291" s="0" t="n">
        <v>2</v>
      </c>
      <c r="D1291" s="0" t="n">
        <v>25</v>
      </c>
      <c r="E1291" s="2" t="n">
        <v>-6.88004</v>
      </c>
      <c r="F1291" s="2" t="n">
        <v>-38.5577</v>
      </c>
      <c r="G1291" s="3" t="n">
        <f aca="false">($G$5572/$N$5572)*N1291</f>
        <v>66628.3702518312</v>
      </c>
      <c r="H1291" s="0" t="n">
        <v>0</v>
      </c>
      <c r="J1291" s="0" t="s">
        <v>1291</v>
      </c>
      <c r="K1291" s="0" t="n">
        <v>0</v>
      </c>
      <c r="L1291" s="0" t="s">
        <v>1291</v>
      </c>
      <c r="N1291" s="0" t="n">
        <v>61776</v>
      </c>
    </row>
    <row r="1292" customFormat="false" ht="12.8" hidden="false" customHeight="false" outlineLevel="0" collapsed="false">
      <c r="B1292" s="0" t="n">
        <v>250375</v>
      </c>
      <c r="C1292" s="0" t="n">
        <v>2</v>
      </c>
      <c r="D1292" s="0" t="n">
        <v>25</v>
      </c>
      <c r="E1292" s="2" t="n">
        <v>-6.96016</v>
      </c>
      <c r="F1292" s="2" t="n">
        <v>-37.8009</v>
      </c>
      <c r="G1292" s="3" t="n">
        <f aca="false">($G$5572/$N$5572)*N1292</f>
        <v>3430.8606217799</v>
      </c>
      <c r="H1292" s="0" t="n">
        <v>1</v>
      </c>
      <c r="J1292" s="0" t="s">
        <v>1292</v>
      </c>
      <c r="K1292" s="0" t="n">
        <v>1</v>
      </c>
      <c r="L1292" s="0" t="s">
        <v>1292</v>
      </c>
      <c r="N1292" s="0" t="n">
        <v>3181</v>
      </c>
    </row>
    <row r="1293" customFormat="false" ht="12.8" hidden="false" customHeight="false" outlineLevel="0" collapsed="false">
      <c r="B1293" s="0" t="n">
        <v>250380</v>
      </c>
      <c r="C1293" s="0" t="n">
        <v>2</v>
      </c>
      <c r="D1293" s="0" t="n">
        <v>25</v>
      </c>
      <c r="E1293" s="2" t="n">
        <v>-7.1025</v>
      </c>
      <c r="F1293" s="2" t="n">
        <v>-35.3272</v>
      </c>
      <c r="G1293" s="3" t="n">
        <f aca="false">($G$5572/$N$5572)*N1293</f>
        <v>6451.87307120005</v>
      </c>
      <c r="H1293" s="0" t="n">
        <v>1</v>
      </c>
      <c r="J1293" s="0" t="s">
        <v>1293</v>
      </c>
      <c r="K1293" s="0" t="n">
        <v>1</v>
      </c>
      <c r="L1293" s="0" t="s">
        <v>1293</v>
      </c>
      <c r="N1293" s="0" t="n">
        <v>5982</v>
      </c>
    </row>
    <row r="1294" customFormat="false" ht="12.8" hidden="false" customHeight="false" outlineLevel="0" collapsed="false">
      <c r="B1294" s="0" t="n">
        <v>250390</v>
      </c>
      <c r="C1294" s="0" t="n">
        <v>2</v>
      </c>
      <c r="D1294" s="0" t="n">
        <v>25</v>
      </c>
      <c r="E1294" s="2" t="n">
        <v>-7.88503</v>
      </c>
      <c r="F1294" s="2" t="n">
        <v>-36.8242</v>
      </c>
      <c r="G1294" s="3" t="n">
        <f aca="false">($G$5572/$N$5572)*N1294</f>
        <v>6464.81564506405</v>
      </c>
      <c r="H1294" s="0" t="n">
        <v>1</v>
      </c>
      <c r="J1294" s="0" t="s">
        <v>1294</v>
      </c>
      <c r="K1294" s="0" t="n">
        <v>1</v>
      </c>
      <c r="L1294" s="0" t="s">
        <v>1294</v>
      </c>
      <c r="N1294" s="0" t="n">
        <v>5994</v>
      </c>
    </row>
    <row r="1295" customFormat="false" ht="12.8" hidden="false" customHeight="false" outlineLevel="0" collapsed="false">
      <c r="B1295" s="0" t="n">
        <v>250400</v>
      </c>
      <c r="C1295" s="0" t="n">
        <v>2</v>
      </c>
      <c r="D1295" s="0" t="n">
        <v>25</v>
      </c>
      <c r="E1295" s="2" t="n">
        <v>-7.22196</v>
      </c>
      <c r="F1295" s="2" t="n">
        <v>-35.8731</v>
      </c>
      <c r="G1295" s="3" t="n">
        <f aca="false">($G$5572/$N$5572)*N1295</f>
        <v>439478.038125715</v>
      </c>
      <c r="H1295" s="0" t="n">
        <v>0</v>
      </c>
      <c r="J1295" s="0" t="s">
        <v>1295</v>
      </c>
      <c r="K1295" s="0" t="n">
        <v>0</v>
      </c>
      <c r="L1295" s="0" t="s">
        <v>1295</v>
      </c>
      <c r="N1295" s="0" t="n">
        <v>407472</v>
      </c>
    </row>
    <row r="1296" customFormat="false" ht="12.8" hidden="false" customHeight="false" outlineLevel="0" collapsed="false">
      <c r="B1296" s="0" t="n">
        <v>250403</v>
      </c>
      <c r="C1296" s="0" t="n">
        <v>2</v>
      </c>
      <c r="D1296" s="0" t="n">
        <v>25</v>
      </c>
      <c r="E1296" s="2" t="n">
        <v>-6.91624</v>
      </c>
      <c r="F1296" s="2" t="n">
        <v>-35.1673</v>
      </c>
      <c r="G1296" s="3" t="n">
        <f aca="false">($G$5572/$N$5572)*N1296</f>
        <v>6928.59120852376</v>
      </c>
      <c r="H1296" s="0" t="n">
        <v>1</v>
      </c>
      <c r="J1296" s="0" t="s">
        <v>1296</v>
      </c>
      <c r="K1296" s="0" t="n">
        <v>1</v>
      </c>
      <c r="L1296" s="0" t="s">
        <v>1296</v>
      </c>
      <c r="N1296" s="0" t="n">
        <v>6424</v>
      </c>
    </row>
    <row r="1297" customFormat="false" ht="12.8" hidden="false" customHeight="false" outlineLevel="0" collapsed="false">
      <c r="B1297" s="0" t="n">
        <v>250407</v>
      </c>
      <c r="C1297" s="0" t="n">
        <v>2</v>
      </c>
      <c r="D1297" s="0" t="n">
        <v>25</v>
      </c>
      <c r="E1297" s="2" t="n">
        <v>-7.72049</v>
      </c>
      <c r="F1297" s="2" t="n">
        <v>-36.492</v>
      </c>
      <c r="G1297" s="3" t="n">
        <f aca="false">($G$5572/$N$5572)*N1297</f>
        <v>4465.18798307727</v>
      </c>
      <c r="H1297" s="0" t="n">
        <v>1</v>
      </c>
      <c r="J1297" s="0" t="s">
        <v>1111</v>
      </c>
      <c r="K1297" s="0" t="n">
        <v>1</v>
      </c>
      <c r="L1297" s="0" t="s">
        <v>1111</v>
      </c>
      <c r="N1297" s="0" t="n">
        <v>4140</v>
      </c>
    </row>
    <row r="1298" customFormat="false" ht="12.8" hidden="false" customHeight="false" outlineLevel="0" collapsed="false">
      <c r="B1298" s="0" t="n">
        <v>250410</v>
      </c>
      <c r="C1298" s="0" t="n">
        <v>2</v>
      </c>
      <c r="D1298" s="0" t="n">
        <v>25</v>
      </c>
      <c r="E1298" s="2" t="n">
        <v>-7.03414</v>
      </c>
      <c r="F1298" s="2" t="n">
        <v>-38.3399</v>
      </c>
      <c r="G1298" s="3" t="n">
        <f aca="false">($G$5572/$N$5572)*N1298</f>
        <v>2837.65931968026</v>
      </c>
      <c r="H1298" s="0" t="n">
        <v>1</v>
      </c>
      <c r="J1298" s="0" t="s">
        <v>1297</v>
      </c>
      <c r="K1298" s="0" t="n">
        <v>1</v>
      </c>
      <c r="L1298" s="0" t="s">
        <v>1297</v>
      </c>
      <c r="N1298" s="0" t="n">
        <v>2631</v>
      </c>
    </row>
    <row r="1299" customFormat="false" ht="12.8" hidden="false" customHeight="false" outlineLevel="0" collapsed="false">
      <c r="B1299" s="0" t="n">
        <v>250415</v>
      </c>
      <c r="C1299" s="0" t="n">
        <v>2</v>
      </c>
      <c r="D1299" s="0" t="n">
        <v>25</v>
      </c>
      <c r="E1299" s="2" t="n">
        <v>-6.77954</v>
      </c>
      <c r="F1299" s="2" t="n">
        <v>-35.8179</v>
      </c>
      <c r="G1299" s="3" t="n">
        <f aca="false">($G$5572/$N$5572)*N1299</f>
        <v>8014.6888652771</v>
      </c>
      <c r="H1299" s="0" t="n">
        <v>1</v>
      </c>
      <c r="J1299" s="0" t="s">
        <v>1298</v>
      </c>
      <c r="K1299" s="0" t="n">
        <v>1</v>
      </c>
      <c r="L1299" s="0" t="s">
        <v>1298</v>
      </c>
      <c r="N1299" s="0" t="n">
        <v>7431</v>
      </c>
    </row>
    <row r="1300" customFormat="false" ht="12.8" hidden="false" customHeight="false" outlineLevel="0" collapsed="false">
      <c r="B1300" s="0" t="n">
        <v>250420</v>
      </c>
      <c r="C1300" s="0" t="n">
        <v>2</v>
      </c>
      <c r="D1300" s="0" t="n">
        <v>25</v>
      </c>
      <c r="E1300" s="2" t="n">
        <v>-7.12008</v>
      </c>
      <c r="F1300" s="2" t="n">
        <v>-37.6064</v>
      </c>
      <c r="G1300" s="3" t="n">
        <f aca="false">($G$5572/$N$5572)*N1300</f>
        <v>5316.16221463475</v>
      </c>
      <c r="H1300" s="0" t="n">
        <v>1</v>
      </c>
      <c r="J1300" s="0" t="s">
        <v>1299</v>
      </c>
      <c r="K1300" s="0" t="n">
        <v>1</v>
      </c>
      <c r="L1300" s="0" t="s">
        <v>1299</v>
      </c>
      <c r="N1300" s="0" t="n">
        <v>4929</v>
      </c>
    </row>
    <row r="1301" customFormat="false" ht="12.8" hidden="false" customHeight="false" outlineLevel="0" collapsed="false">
      <c r="B1301" s="0" t="n">
        <v>250430</v>
      </c>
      <c r="C1301" s="0" t="n">
        <v>2</v>
      </c>
      <c r="D1301" s="0" t="n">
        <v>25</v>
      </c>
      <c r="E1301" s="2" t="n">
        <v>-6.34062</v>
      </c>
      <c r="F1301" s="2" t="n">
        <v>-37.747</v>
      </c>
      <c r="G1301" s="3" t="n">
        <f aca="false">($G$5572/$N$5572)*N1301</f>
        <v>32726.376562926</v>
      </c>
      <c r="H1301" s="0" t="n">
        <v>0</v>
      </c>
      <c r="J1301" s="0" t="s">
        <v>1300</v>
      </c>
      <c r="K1301" s="0" t="n">
        <v>0</v>
      </c>
      <c r="L1301" s="0" t="s">
        <v>1300</v>
      </c>
      <c r="N1301" s="0" t="n">
        <v>30343</v>
      </c>
    </row>
    <row r="1302" customFormat="false" ht="12.8" hidden="false" customHeight="false" outlineLevel="0" collapsed="false">
      <c r="B1302" s="0" t="n">
        <v>250435</v>
      </c>
      <c r="C1302" s="0" t="n">
        <v>2</v>
      </c>
      <c r="D1302" s="0" t="n">
        <v>25</v>
      </c>
      <c r="E1302" s="2" t="n">
        <v>-7.41659</v>
      </c>
      <c r="F1302" s="2" t="n">
        <v>-36.0306</v>
      </c>
      <c r="G1302" s="3" t="n">
        <f aca="false">($G$5572/$N$5572)*N1302</f>
        <v>5184.57938035083</v>
      </c>
      <c r="H1302" s="0" t="n">
        <v>1</v>
      </c>
      <c r="J1302" s="0" t="s">
        <v>1301</v>
      </c>
      <c r="K1302" s="0" t="n">
        <v>1</v>
      </c>
      <c r="L1302" s="0" t="s">
        <v>1301</v>
      </c>
      <c r="N1302" s="0" t="n">
        <v>4807</v>
      </c>
    </row>
    <row r="1303" customFormat="false" ht="12.8" hidden="false" customHeight="false" outlineLevel="0" collapsed="false">
      <c r="B1303" s="0" t="n">
        <v>250440</v>
      </c>
      <c r="C1303" s="0" t="n">
        <v>2</v>
      </c>
      <c r="D1303" s="0" t="n">
        <v>25</v>
      </c>
      <c r="E1303" s="2" t="n">
        <v>-7.55106</v>
      </c>
      <c r="F1303" s="2" t="n">
        <v>-38.5014</v>
      </c>
      <c r="G1303" s="3" t="n">
        <f aca="false">($G$5572/$N$5572)*N1303</f>
        <v>20388.8680270755</v>
      </c>
      <c r="H1303" s="0" t="n">
        <v>0</v>
      </c>
      <c r="J1303" s="0" t="s">
        <v>1302</v>
      </c>
      <c r="K1303" s="0" t="n">
        <v>0</v>
      </c>
      <c r="L1303" s="0" t="s">
        <v>1302</v>
      </c>
      <c r="N1303" s="0" t="n">
        <v>18904</v>
      </c>
    </row>
    <row r="1304" customFormat="false" ht="12.8" hidden="false" customHeight="false" outlineLevel="0" collapsed="false">
      <c r="B1304" s="0" t="n">
        <v>250450</v>
      </c>
      <c r="C1304" s="0" t="n">
        <v>2</v>
      </c>
      <c r="D1304" s="0" t="n">
        <v>25</v>
      </c>
      <c r="E1304" s="2" t="n">
        <v>-6.89831</v>
      </c>
      <c r="F1304" s="2" t="n">
        <v>-37.606</v>
      </c>
      <c r="G1304" s="3" t="n">
        <f aca="false">($G$5572/$N$5572)*N1304</f>
        <v>7171.26446847361</v>
      </c>
      <c r="H1304" s="0" t="n">
        <v>1</v>
      </c>
      <c r="J1304" s="0" t="s">
        <v>1303</v>
      </c>
      <c r="K1304" s="0" t="n">
        <v>1</v>
      </c>
      <c r="L1304" s="0" t="s">
        <v>1303</v>
      </c>
      <c r="N1304" s="0" t="n">
        <v>6649</v>
      </c>
    </row>
    <row r="1305" customFormat="false" ht="12.8" hidden="false" customHeight="false" outlineLevel="0" collapsed="false">
      <c r="B1305" s="0" t="n">
        <v>250460</v>
      </c>
      <c r="C1305" s="0" t="n">
        <v>2</v>
      </c>
      <c r="D1305" s="0" t="n">
        <v>25</v>
      </c>
      <c r="E1305" s="2" t="n">
        <v>-7.25746</v>
      </c>
      <c r="F1305" s="2" t="n">
        <v>-34.8999</v>
      </c>
      <c r="G1305" s="3" t="n">
        <f aca="false">($G$5572/$N$5572)*N1305</f>
        <v>26233.51867449</v>
      </c>
      <c r="H1305" s="0" t="n">
        <v>1</v>
      </c>
      <c r="J1305" s="0" t="s">
        <v>1304</v>
      </c>
      <c r="K1305" s="0" t="n">
        <v>1</v>
      </c>
      <c r="L1305" s="0" t="s">
        <v>1304</v>
      </c>
      <c r="N1305" s="0" t="n">
        <v>24323</v>
      </c>
    </row>
    <row r="1306" customFormat="false" ht="12.8" hidden="false" customHeight="false" outlineLevel="0" collapsed="false">
      <c r="B1306" s="0" t="n">
        <v>250470</v>
      </c>
      <c r="C1306" s="0" t="n">
        <v>2</v>
      </c>
      <c r="D1306" s="0" t="n">
        <v>25</v>
      </c>
      <c r="E1306" s="2" t="n">
        <v>-7.79078</v>
      </c>
      <c r="F1306" s="2" t="n">
        <v>-36.6581</v>
      </c>
      <c r="G1306" s="3" t="n">
        <f aca="false">($G$5572/$N$5572)*N1306</f>
        <v>5160.85132826684</v>
      </c>
      <c r="H1306" s="0" t="n">
        <v>1</v>
      </c>
      <c r="J1306" s="0" t="s">
        <v>1305</v>
      </c>
      <c r="K1306" s="0" t="n">
        <v>1</v>
      </c>
      <c r="L1306" s="0" t="s">
        <v>1305</v>
      </c>
      <c r="N1306" s="0" t="n">
        <v>4785</v>
      </c>
    </row>
    <row r="1307" customFormat="false" ht="12.8" hidden="false" customHeight="false" outlineLevel="0" collapsed="false">
      <c r="B1307" s="0" t="n">
        <v>250480</v>
      </c>
      <c r="C1307" s="0" t="n">
        <v>2</v>
      </c>
      <c r="D1307" s="0" t="n">
        <v>25</v>
      </c>
      <c r="E1307" s="2" t="n">
        <v>-7.00712</v>
      </c>
      <c r="F1307" s="2" t="n">
        <v>-37.9346</v>
      </c>
      <c r="G1307" s="3" t="n">
        <f aca="false">($G$5572/$N$5572)*N1307</f>
        <v>16634.4430586958</v>
      </c>
      <c r="H1307" s="0" t="n">
        <v>0</v>
      </c>
      <c r="J1307" s="0" t="s">
        <v>1306</v>
      </c>
      <c r="K1307" s="0" t="n">
        <v>0</v>
      </c>
      <c r="L1307" s="0" t="s">
        <v>1306</v>
      </c>
      <c r="N1307" s="0" t="n">
        <v>15423</v>
      </c>
    </row>
    <row r="1308" customFormat="false" ht="12.8" hidden="false" customHeight="false" outlineLevel="0" collapsed="false">
      <c r="B1308" s="0" t="n">
        <v>250485</v>
      </c>
      <c r="C1308" s="0" t="n">
        <v>2</v>
      </c>
      <c r="D1308" s="0" t="n">
        <v>25</v>
      </c>
      <c r="E1308" s="2" t="n">
        <v>-7.62365</v>
      </c>
      <c r="F1308" s="2" t="n">
        <v>-36.6064</v>
      </c>
      <c r="G1308" s="3" t="n">
        <f aca="false">($G$5572/$N$5572)*N1308</f>
        <v>2056.79069655274</v>
      </c>
      <c r="H1308" s="0" t="n">
        <v>1</v>
      </c>
      <c r="J1308" s="0" t="s">
        <v>1307</v>
      </c>
      <c r="K1308" s="0" t="n">
        <v>1</v>
      </c>
      <c r="L1308" s="0" t="s">
        <v>1307</v>
      </c>
      <c r="N1308" s="0" t="n">
        <v>1907</v>
      </c>
    </row>
    <row r="1309" customFormat="false" ht="12.8" hidden="false" customHeight="false" outlineLevel="0" collapsed="false">
      <c r="B1309" s="0" t="n">
        <v>250490</v>
      </c>
      <c r="C1309" s="0" t="n">
        <v>2</v>
      </c>
      <c r="D1309" s="0" t="n">
        <v>25</v>
      </c>
      <c r="E1309" s="2" t="n">
        <v>-7.13902</v>
      </c>
      <c r="F1309" s="2" t="n">
        <v>-35.0857</v>
      </c>
      <c r="G1309" s="3" t="n">
        <f aca="false">($G$5572/$N$5572)*N1309</f>
        <v>18730.0614768405</v>
      </c>
      <c r="H1309" s="0" t="n">
        <v>1</v>
      </c>
      <c r="J1309" s="0" t="s">
        <v>1308</v>
      </c>
      <c r="K1309" s="0" t="n">
        <v>1</v>
      </c>
      <c r="L1309" s="0" t="s">
        <v>1308</v>
      </c>
      <c r="N1309" s="0" t="n">
        <v>17366</v>
      </c>
    </row>
    <row r="1310" customFormat="false" ht="12.8" hidden="false" customHeight="false" outlineLevel="0" collapsed="false">
      <c r="B1310" s="0" t="n">
        <v>250500</v>
      </c>
      <c r="C1310" s="0" t="n">
        <v>2</v>
      </c>
      <c r="D1310" s="0" t="n">
        <v>25</v>
      </c>
      <c r="E1310" s="2" t="n">
        <v>-6.86686</v>
      </c>
      <c r="F1310" s="2" t="n">
        <v>-36.3619</v>
      </c>
      <c r="G1310" s="3" t="n">
        <f aca="false">($G$5572/$N$5572)*N1310</f>
        <v>8372.76674218088</v>
      </c>
      <c r="H1310" s="0" t="n">
        <v>0</v>
      </c>
      <c r="J1310" s="0" t="s">
        <v>1309</v>
      </c>
      <c r="K1310" s="0" t="n">
        <v>0</v>
      </c>
      <c r="L1310" s="0" t="s">
        <v>1309</v>
      </c>
      <c r="N1310" s="0" t="n">
        <v>7763</v>
      </c>
    </row>
    <row r="1311" customFormat="false" ht="12.8" hidden="false" customHeight="false" outlineLevel="0" collapsed="false">
      <c r="B1311" s="0" t="n">
        <v>250510</v>
      </c>
      <c r="C1311" s="0" t="n">
        <v>2</v>
      </c>
      <c r="D1311" s="0" t="n">
        <v>25</v>
      </c>
      <c r="E1311" s="2" t="n">
        <v>-6.47647</v>
      </c>
      <c r="F1311" s="2" t="n">
        <v>-36.1515</v>
      </c>
      <c r="G1311" s="3" t="n">
        <f aca="false">($G$5572/$N$5572)*N1311</f>
        <v>21940.8983429326</v>
      </c>
      <c r="H1311" s="0" t="n">
        <v>0</v>
      </c>
      <c r="J1311" s="0" t="s">
        <v>1310</v>
      </c>
      <c r="K1311" s="0" t="n">
        <v>0</v>
      </c>
      <c r="L1311" s="0" t="s">
        <v>1310</v>
      </c>
      <c r="N1311" s="0" t="n">
        <v>20343</v>
      </c>
    </row>
    <row r="1312" customFormat="false" ht="12.8" hidden="false" customHeight="false" outlineLevel="0" collapsed="false">
      <c r="B1312" s="0" t="n">
        <v>250520</v>
      </c>
      <c r="C1312" s="0" t="n">
        <v>2</v>
      </c>
      <c r="D1312" s="0" t="n">
        <v>25</v>
      </c>
      <c r="E1312" s="2" t="n">
        <v>-6.89058</v>
      </c>
      <c r="F1312" s="2" t="n">
        <v>-35.5215</v>
      </c>
      <c r="G1312" s="3" t="n">
        <f aca="false">($G$5572/$N$5572)*N1312</f>
        <v>7358.9317895015</v>
      </c>
      <c r="H1312" s="0" t="n">
        <v>1</v>
      </c>
      <c r="J1312" s="0" t="s">
        <v>1311</v>
      </c>
      <c r="K1312" s="0" t="n">
        <v>1</v>
      </c>
      <c r="L1312" s="0" t="s">
        <v>1311</v>
      </c>
      <c r="N1312" s="0" t="n">
        <v>6823</v>
      </c>
    </row>
    <row r="1313" customFormat="false" ht="12.8" hidden="false" customHeight="false" outlineLevel="0" collapsed="false">
      <c r="B1313" s="0" t="n">
        <v>250523</v>
      </c>
      <c r="C1313" s="0" t="n">
        <v>2</v>
      </c>
      <c r="D1313" s="0" t="n">
        <v>25</v>
      </c>
      <c r="E1313" s="2" t="n">
        <v>-6.91292</v>
      </c>
      <c r="F1313" s="2" t="n">
        <v>-35.2502</v>
      </c>
      <c r="G1313" s="3" t="n">
        <f aca="false">($G$5572/$N$5572)*N1313</f>
        <v>6847.70012187381</v>
      </c>
      <c r="H1313" s="0" t="n">
        <v>1</v>
      </c>
      <c r="J1313" s="0" t="s">
        <v>1312</v>
      </c>
      <c r="K1313" s="0" t="n">
        <v>1</v>
      </c>
      <c r="L1313" s="0" t="s">
        <v>1312</v>
      </c>
      <c r="N1313" s="0" t="n">
        <v>6349</v>
      </c>
    </row>
    <row r="1314" customFormat="false" ht="12.8" hidden="false" customHeight="false" outlineLevel="0" collapsed="false">
      <c r="B1314" s="0" t="n">
        <v>250527</v>
      </c>
      <c r="C1314" s="0" t="n">
        <v>2</v>
      </c>
      <c r="D1314" s="0" t="n">
        <v>25</v>
      </c>
      <c r="E1314" s="2" t="n">
        <v>-6.72325</v>
      </c>
      <c r="F1314" s="2" t="n">
        <v>-35.2639</v>
      </c>
      <c r="G1314" s="3" t="n">
        <f aca="false">($G$5572/$N$5572)*N1314</f>
        <v>5653.74768292054</v>
      </c>
      <c r="H1314" s="0" t="n">
        <v>1</v>
      </c>
      <c r="J1314" s="0" t="s">
        <v>1313</v>
      </c>
      <c r="K1314" s="0" t="n">
        <v>1</v>
      </c>
      <c r="L1314" s="0" t="s">
        <v>1313</v>
      </c>
      <c r="N1314" s="0" t="n">
        <v>5242</v>
      </c>
    </row>
    <row r="1315" customFormat="false" ht="12.8" hidden="false" customHeight="false" outlineLevel="0" collapsed="false">
      <c r="B1315" s="0" t="n">
        <v>250530</v>
      </c>
      <c r="C1315" s="0" t="n">
        <v>2</v>
      </c>
      <c r="D1315" s="0" t="n">
        <v>25</v>
      </c>
      <c r="E1315" s="2" t="n">
        <v>-7.53075</v>
      </c>
      <c r="F1315" s="2" t="n">
        <v>-38.1962</v>
      </c>
      <c r="G1315" s="3" t="n">
        <f aca="false">($G$5572/$N$5572)*N1315</f>
        <v>2719.01905926034</v>
      </c>
      <c r="H1315" s="0" t="n">
        <v>1</v>
      </c>
      <c r="J1315" s="0" t="s">
        <v>1314</v>
      </c>
      <c r="K1315" s="0" t="n">
        <v>1</v>
      </c>
      <c r="L1315" s="0" t="s">
        <v>1314</v>
      </c>
      <c r="N1315" s="0" t="n">
        <v>2521</v>
      </c>
    </row>
    <row r="1316" customFormat="false" ht="12.8" hidden="false" customHeight="false" outlineLevel="0" collapsed="false">
      <c r="B1316" s="0" t="n">
        <v>250535</v>
      </c>
      <c r="C1316" s="0" t="n">
        <v>2</v>
      </c>
      <c r="D1316" s="0" t="n">
        <v>25</v>
      </c>
      <c r="E1316" s="2" t="n">
        <v>-6.63161</v>
      </c>
      <c r="F1316" s="2" t="n">
        <v>-35.9101</v>
      </c>
      <c r="G1316" s="3" t="n">
        <f aca="false">($G$5572/$N$5572)*N1316</f>
        <v>5704.43943055451</v>
      </c>
      <c r="H1316" s="0" t="n">
        <v>1</v>
      </c>
      <c r="J1316" s="0" t="s">
        <v>1315</v>
      </c>
      <c r="K1316" s="0" t="n">
        <v>1</v>
      </c>
      <c r="L1316" s="0" t="s">
        <v>1315</v>
      </c>
      <c r="N1316" s="0" t="n">
        <v>5289</v>
      </c>
    </row>
    <row r="1317" customFormat="false" ht="12.8" hidden="false" customHeight="false" outlineLevel="0" collapsed="false">
      <c r="B1317" s="0" t="n">
        <v>250540</v>
      </c>
      <c r="C1317" s="0" t="n">
        <v>2</v>
      </c>
      <c r="D1317" s="0" t="n">
        <v>25</v>
      </c>
      <c r="E1317" s="2" t="n">
        <v>-7.287</v>
      </c>
      <c r="F1317" s="2" t="n">
        <v>-37.0925</v>
      </c>
      <c r="G1317" s="3" t="n">
        <f aca="false">($G$5572/$N$5572)*N1317</f>
        <v>8929.29741833254</v>
      </c>
      <c r="H1317" s="0" t="n">
        <v>1</v>
      </c>
      <c r="J1317" s="0" t="s">
        <v>1316</v>
      </c>
      <c r="K1317" s="0" t="n">
        <v>1</v>
      </c>
      <c r="L1317" s="0" t="s">
        <v>1316</v>
      </c>
      <c r="N1317" s="0" t="n">
        <v>8279</v>
      </c>
    </row>
    <row r="1318" customFormat="false" ht="12.8" hidden="false" customHeight="false" outlineLevel="0" collapsed="false">
      <c r="B1318" s="0" t="n">
        <v>250550</v>
      </c>
      <c r="C1318" s="0" t="n">
        <v>2</v>
      </c>
      <c r="D1318" s="0" t="n">
        <v>25</v>
      </c>
      <c r="E1318" s="2" t="n">
        <v>-6.7303</v>
      </c>
      <c r="F1318" s="2" t="n">
        <v>-37.5704</v>
      </c>
      <c r="G1318" s="3" t="n">
        <f aca="false">($G$5572/$N$5572)*N1318</f>
        <v>4069.36093240351</v>
      </c>
      <c r="H1318" s="0" t="n">
        <v>1</v>
      </c>
      <c r="J1318" s="0" t="s">
        <v>1317</v>
      </c>
      <c r="K1318" s="0" t="n">
        <v>1</v>
      </c>
      <c r="L1318" s="0" t="s">
        <v>1317</v>
      </c>
      <c r="N1318" s="0" t="n">
        <v>3773</v>
      </c>
    </row>
    <row r="1319" customFormat="false" ht="12.8" hidden="false" customHeight="false" outlineLevel="0" collapsed="false">
      <c r="B1319" s="0" t="n">
        <v>250560</v>
      </c>
      <c r="C1319" s="0" t="n">
        <v>2</v>
      </c>
      <c r="D1319" s="0" t="n">
        <v>25</v>
      </c>
      <c r="E1319" s="2" t="n">
        <v>-7.41738</v>
      </c>
      <c r="F1319" s="2" t="n">
        <v>-38.2615</v>
      </c>
      <c r="G1319" s="3" t="n">
        <f aca="false">($G$5572/$N$5572)*N1319</f>
        <v>7091.45192964566</v>
      </c>
      <c r="H1319" s="0" t="n">
        <v>1</v>
      </c>
      <c r="J1319" s="0" t="s">
        <v>1318</v>
      </c>
      <c r="K1319" s="0" t="n">
        <v>1</v>
      </c>
      <c r="L1319" s="0" t="s">
        <v>1318</v>
      </c>
      <c r="N1319" s="0" t="n">
        <v>6575</v>
      </c>
    </row>
    <row r="1320" customFormat="false" ht="12.8" hidden="false" customHeight="false" outlineLevel="0" collapsed="false">
      <c r="B1320" s="0" t="n">
        <v>250570</v>
      </c>
      <c r="C1320" s="0" t="n">
        <v>2</v>
      </c>
      <c r="D1320" s="0" t="n">
        <v>25</v>
      </c>
      <c r="E1320" s="2" t="n">
        <v>-6.61566</v>
      </c>
      <c r="F1320" s="2" t="n">
        <v>-35.6205</v>
      </c>
      <c r="G1320" s="3" t="n">
        <f aca="false">($G$5572/$N$5572)*N1320</f>
        <v>11248.1752356311</v>
      </c>
      <c r="H1320" s="0" t="n">
        <v>1</v>
      </c>
      <c r="J1320" s="0" t="s">
        <v>1319</v>
      </c>
      <c r="K1320" s="0" t="n">
        <v>1</v>
      </c>
      <c r="L1320" s="0" t="s">
        <v>1319</v>
      </c>
      <c r="N1320" s="0" t="n">
        <v>10429</v>
      </c>
    </row>
    <row r="1321" customFormat="false" ht="12.8" hidden="false" customHeight="false" outlineLevel="0" collapsed="false">
      <c r="B1321" s="0" t="n">
        <v>250580</v>
      </c>
      <c r="C1321" s="0" t="n">
        <v>2</v>
      </c>
      <c r="D1321" s="0" t="n">
        <v>25</v>
      </c>
      <c r="E1321" s="2" t="n">
        <v>-6.68499</v>
      </c>
      <c r="F1321" s="2" t="n">
        <v>-35.418</v>
      </c>
      <c r="G1321" s="3" t="n">
        <f aca="false">($G$5572/$N$5572)*N1321</f>
        <v>3893.55763741762</v>
      </c>
      <c r="H1321" s="0" t="n">
        <v>1</v>
      </c>
      <c r="J1321" s="0" t="s">
        <v>1320</v>
      </c>
      <c r="K1321" s="0" t="n">
        <v>1</v>
      </c>
      <c r="L1321" s="0" t="s">
        <v>1320</v>
      </c>
      <c r="N1321" s="0" t="n">
        <v>3610</v>
      </c>
    </row>
    <row r="1322" customFormat="false" ht="12.8" hidden="false" customHeight="false" outlineLevel="0" collapsed="false">
      <c r="B1322" s="0" t="n">
        <v>250590</v>
      </c>
      <c r="C1322" s="0" t="n">
        <v>2</v>
      </c>
      <c r="D1322" s="0" t="n">
        <v>25</v>
      </c>
      <c r="E1322" s="2" t="n">
        <v>-7.09964</v>
      </c>
      <c r="F1322" s="2" t="n">
        <v>-37.7163</v>
      </c>
      <c r="G1322" s="3" t="n">
        <f aca="false">($G$5572/$N$5572)*N1322</f>
        <v>3780.31011610769</v>
      </c>
      <c r="H1322" s="0" t="n">
        <v>1</v>
      </c>
      <c r="J1322" s="0" t="s">
        <v>1321</v>
      </c>
      <c r="K1322" s="0" t="n">
        <v>1</v>
      </c>
      <c r="L1322" s="0" t="s">
        <v>1321</v>
      </c>
      <c r="N1322" s="0" t="n">
        <v>3505</v>
      </c>
    </row>
    <row r="1323" customFormat="false" ht="12.8" hidden="false" customHeight="false" outlineLevel="0" collapsed="false">
      <c r="B1323" s="0" t="n">
        <v>250600</v>
      </c>
      <c r="C1323" s="0" t="n">
        <v>2</v>
      </c>
      <c r="D1323" s="0" t="n">
        <v>25</v>
      </c>
      <c r="E1323" s="2" t="n">
        <v>-7.02278</v>
      </c>
      <c r="F1323" s="2" t="n">
        <v>-35.8597</v>
      </c>
      <c r="G1323" s="3" t="n">
        <f aca="false">($G$5572/$N$5572)*N1323</f>
        <v>35595.3137694442</v>
      </c>
      <c r="H1323" s="0" t="n">
        <v>0</v>
      </c>
      <c r="J1323" s="0" t="s">
        <v>1322</v>
      </c>
      <c r="K1323" s="0" t="n">
        <v>0</v>
      </c>
      <c r="L1323" s="0" t="s">
        <v>1322</v>
      </c>
      <c r="N1323" s="0" t="n">
        <v>33003</v>
      </c>
    </row>
    <row r="1324" customFormat="false" ht="12.8" hidden="false" customHeight="false" outlineLevel="0" collapsed="false">
      <c r="B1324" s="0" t="n">
        <v>250610</v>
      </c>
      <c r="C1324" s="0" t="n">
        <v>2</v>
      </c>
      <c r="D1324" s="0" t="n">
        <v>25</v>
      </c>
      <c r="E1324" s="2" t="n">
        <v>-7.34454</v>
      </c>
      <c r="F1324" s="2" t="n">
        <v>-35.7931</v>
      </c>
      <c r="G1324" s="3" t="n">
        <f aca="false">($G$5572/$N$5572)*N1324</f>
        <v>12246.9105188025</v>
      </c>
      <c r="H1324" s="0" t="n">
        <v>1</v>
      </c>
      <c r="J1324" s="0" t="s">
        <v>1323</v>
      </c>
      <c r="K1324" s="0" t="n">
        <v>1</v>
      </c>
      <c r="L1324" s="0" t="s">
        <v>1323</v>
      </c>
      <c r="N1324" s="0" t="n">
        <v>11355</v>
      </c>
    </row>
    <row r="1325" customFormat="false" ht="12.8" hidden="false" customHeight="false" outlineLevel="0" collapsed="false">
      <c r="B1325" s="0" t="n">
        <v>250620</v>
      </c>
      <c r="C1325" s="0" t="n">
        <v>2</v>
      </c>
      <c r="D1325" s="0" t="n">
        <v>25</v>
      </c>
      <c r="E1325" s="2" t="n">
        <v>-6.39759</v>
      </c>
      <c r="F1325" s="2" t="n">
        <v>-36.4526</v>
      </c>
      <c r="G1325" s="3" t="n">
        <f aca="false">($G$5572/$N$5572)*N1325</f>
        <v>3224.85798777803</v>
      </c>
      <c r="H1325" s="0" t="n">
        <v>1</v>
      </c>
      <c r="J1325" s="0" t="s">
        <v>1324</v>
      </c>
      <c r="K1325" s="0" t="n">
        <v>1</v>
      </c>
      <c r="L1325" s="0" t="s">
        <v>1324</v>
      </c>
      <c r="N1325" s="0" t="n">
        <v>2990</v>
      </c>
    </row>
    <row r="1326" customFormat="false" ht="12.8" hidden="false" customHeight="false" outlineLevel="0" collapsed="false">
      <c r="B1326" s="0" t="n">
        <v>250625</v>
      </c>
      <c r="C1326" s="0" t="n">
        <v>2</v>
      </c>
      <c r="D1326" s="0" t="n">
        <v>25</v>
      </c>
      <c r="E1326" s="2" t="n">
        <v>-7.58279</v>
      </c>
      <c r="F1326" s="2" t="n">
        <v>-35.7899</v>
      </c>
      <c r="G1326" s="3" t="n">
        <f aca="false">($G$5572/$N$5572)*N1326</f>
        <v>9111.57200025043</v>
      </c>
      <c r="H1326" s="0" t="n">
        <v>1</v>
      </c>
      <c r="J1326" s="0" t="s">
        <v>1325</v>
      </c>
      <c r="K1326" s="0" t="n">
        <v>1</v>
      </c>
      <c r="L1326" s="0" t="s">
        <v>1325</v>
      </c>
      <c r="N1326" s="0" t="n">
        <v>8448</v>
      </c>
    </row>
    <row r="1327" customFormat="false" ht="12.8" hidden="false" customHeight="false" outlineLevel="0" collapsed="false">
      <c r="B1327" s="0" t="n">
        <v>250630</v>
      </c>
      <c r="C1327" s="0" t="n">
        <v>2</v>
      </c>
      <c r="D1327" s="0" t="n">
        <v>25</v>
      </c>
      <c r="E1327" s="2" t="n">
        <v>-6.85064</v>
      </c>
      <c r="F1327" s="2" t="n">
        <v>-35.485</v>
      </c>
      <c r="G1327" s="3" t="n">
        <f aca="false">($G$5572/$N$5572)*N1327</f>
        <v>63086.4192043854</v>
      </c>
      <c r="H1327" s="0" t="n">
        <v>0</v>
      </c>
      <c r="J1327" s="0" t="s">
        <v>1326</v>
      </c>
      <c r="K1327" s="0" t="n">
        <v>0</v>
      </c>
      <c r="L1327" s="0" t="s">
        <v>1326</v>
      </c>
      <c r="N1327" s="0" t="n">
        <v>58492</v>
      </c>
    </row>
    <row r="1328" customFormat="false" ht="12.8" hidden="false" customHeight="false" outlineLevel="0" collapsed="false">
      <c r="B1328" s="0" t="n">
        <v>250640</v>
      </c>
      <c r="C1328" s="0" t="n">
        <v>2</v>
      </c>
      <c r="D1328" s="0" t="n">
        <v>25</v>
      </c>
      <c r="E1328" s="2" t="n">
        <v>-7.1233</v>
      </c>
      <c r="F1328" s="2" t="n">
        <v>-35.4222</v>
      </c>
      <c r="G1328" s="3" t="n">
        <f aca="false">($G$5572/$N$5572)*N1328</f>
        <v>15240.9592726727</v>
      </c>
      <c r="H1328" s="0" t="n">
        <v>1</v>
      </c>
      <c r="J1328" s="0" t="s">
        <v>1327</v>
      </c>
      <c r="K1328" s="0" t="n">
        <v>1</v>
      </c>
      <c r="L1328" s="0" t="s">
        <v>1327</v>
      </c>
      <c r="N1328" s="0" t="n">
        <v>14131</v>
      </c>
    </row>
    <row r="1329" customFormat="false" ht="12.8" hidden="false" customHeight="false" outlineLevel="0" collapsed="false">
      <c r="B1329" s="0" t="n">
        <v>250650</v>
      </c>
      <c r="C1329" s="0" t="n">
        <v>2</v>
      </c>
      <c r="D1329" s="0" t="n">
        <v>25</v>
      </c>
      <c r="E1329" s="2" t="n">
        <v>-7.24833</v>
      </c>
      <c r="F1329" s="2" t="n">
        <v>-36.4923</v>
      </c>
      <c r="G1329" s="3" t="n">
        <f aca="false">($G$5572/$N$5572)*N1329</f>
        <v>3670.29823826376</v>
      </c>
      <c r="H1329" s="0" t="n">
        <v>1</v>
      </c>
      <c r="J1329" s="0" t="s">
        <v>1328</v>
      </c>
      <c r="K1329" s="0" t="n">
        <v>1</v>
      </c>
      <c r="L1329" s="0" t="s">
        <v>1328</v>
      </c>
      <c r="N1329" s="0" t="n">
        <v>3403</v>
      </c>
    </row>
    <row r="1330" customFormat="false" ht="12.8" hidden="false" customHeight="false" outlineLevel="0" collapsed="false">
      <c r="B1330" s="0" t="n">
        <v>250660</v>
      </c>
      <c r="C1330" s="0" t="n">
        <v>2</v>
      </c>
      <c r="D1330" s="0" t="n">
        <v>25</v>
      </c>
      <c r="E1330" s="2" t="n">
        <v>-7.47957</v>
      </c>
      <c r="F1330" s="2" t="n">
        <v>-38.4059</v>
      </c>
      <c r="G1330" s="3" t="n">
        <f aca="false">($G$5572/$N$5572)*N1330</f>
        <v>6423.83082782807</v>
      </c>
      <c r="H1330" s="0" t="n">
        <v>1</v>
      </c>
      <c r="J1330" s="0" t="s">
        <v>1329</v>
      </c>
      <c r="K1330" s="0" t="n">
        <v>1</v>
      </c>
      <c r="L1330" s="0" t="s">
        <v>1329</v>
      </c>
      <c r="N1330" s="0" t="n">
        <v>5956</v>
      </c>
    </row>
    <row r="1331" customFormat="false" ht="12.8" hidden="false" customHeight="false" outlineLevel="0" collapsed="false">
      <c r="B1331" s="0" t="n">
        <v>250670</v>
      </c>
      <c r="C1331" s="0" t="n">
        <v>2</v>
      </c>
      <c r="D1331" s="0" t="n">
        <v>25</v>
      </c>
      <c r="E1331" s="2" t="n">
        <v>-7.3889</v>
      </c>
      <c r="F1331" s="2" t="n">
        <v>-37.5079</v>
      </c>
      <c r="G1331" s="3" t="n">
        <f aca="false">($G$5572/$N$5572)*N1331</f>
        <v>12716.0788213722</v>
      </c>
      <c r="H1331" s="0" t="n">
        <v>1</v>
      </c>
      <c r="J1331" s="0" t="s">
        <v>1330</v>
      </c>
      <c r="K1331" s="0" t="n">
        <v>1</v>
      </c>
      <c r="L1331" s="0" t="s">
        <v>1330</v>
      </c>
      <c r="N1331" s="0" t="n">
        <v>11790</v>
      </c>
    </row>
    <row r="1332" customFormat="false" ht="12.8" hidden="false" customHeight="false" outlineLevel="0" collapsed="false">
      <c r="B1332" s="0" t="n">
        <v>250680</v>
      </c>
      <c r="C1332" s="0" t="n">
        <v>2</v>
      </c>
      <c r="D1332" s="0" t="n">
        <v>25</v>
      </c>
      <c r="E1332" s="2" t="n">
        <v>-7.28144</v>
      </c>
      <c r="F1332" s="2" t="n">
        <v>-35.605</v>
      </c>
      <c r="G1332" s="3" t="n">
        <f aca="false">($G$5572/$N$5572)*N1332</f>
        <v>19522.7941260101</v>
      </c>
      <c r="H1332" s="0" t="n">
        <v>1</v>
      </c>
      <c r="J1332" s="0" t="s">
        <v>1331</v>
      </c>
      <c r="K1332" s="0" t="n">
        <v>1</v>
      </c>
      <c r="L1332" s="0" t="s">
        <v>1331</v>
      </c>
      <c r="N1332" s="0" t="n">
        <v>18101</v>
      </c>
    </row>
    <row r="1333" customFormat="false" ht="12.8" hidden="false" customHeight="false" outlineLevel="0" collapsed="false">
      <c r="B1333" s="0" t="n">
        <v>250690</v>
      </c>
      <c r="C1333" s="0" t="n">
        <v>2</v>
      </c>
      <c r="D1333" s="0" t="n">
        <v>25</v>
      </c>
      <c r="E1333" s="2" t="n">
        <v>-7.33167</v>
      </c>
      <c r="F1333" s="2" t="n">
        <v>-35.3317</v>
      </c>
      <c r="G1333" s="3" t="n">
        <f aca="false">($G$5572/$N$5572)*N1333</f>
        <v>26464.3279083978</v>
      </c>
      <c r="H1333" s="0" t="n">
        <v>0</v>
      </c>
      <c r="J1333" s="0" t="s">
        <v>1332</v>
      </c>
      <c r="K1333" s="0" t="n">
        <v>0</v>
      </c>
      <c r="L1333" s="0" t="s">
        <v>1332</v>
      </c>
      <c r="N1333" s="0" t="n">
        <v>24537</v>
      </c>
    </row>
    <row r="1334" customFormat="false" ht="12.8" hidden="false" customHeight="false" outlineLevel="0" collapsed="false">
      <c r="B1334" s="0" t="n">
        <v>250700</v>
      </c>
      <c r="C1334" s="0" t="n">
        <v>2</v>
      </c>
      <c r="D1334" s="0" t="n">
        <v>25</v>
      </c>
      <c r="E1334" s="2" t="n">
        <v>-7.30202</v>
      </c>
      <c r="F1334" s="2" t="n">
        <v>-38.1504</v>
      </c>
      <c r="G1334" s="3" t="n">
        <f aca="false">($G$5572/$N$5572)*N1334</f>
        <v>26589.4394557497</v>
      </c>
      <c r="H1334" s="0" t="n">
        <v>0</v>
      </c>
      <c r="J1334" s="0" t="s">
        <v>1333</v>
      </c>
      <c r="K1334" s="0" t="n">
        <v>0</v>
      </c>
      <c r="L1334" s="0" t="s">
        <v>1333</v>
      </c>
      <c r="N1334" s="0" t="n">
        <v>24653</v>
      </c>
    </row>
    <row r="1335" customFormat="false" ht="12.8" hidden="false" customHeight="false" outlineLevel="0" collapsed="false">
      <c r="B1335" s="0" t="n">
        <v>250710</v>
      </c>
      <c r="C1335" s="0" t="n">
        <v>2</v>
      </c>
      <c r="D1335" s="0" t="n">
        <v>25</v>
      </c>
      <c r="E1335" s="2" t="n">
        <v>-6.82374</v>
      </c>
      <c r="F1335" s="2" t="n">
        <v>-35.2406</v>
      </c>
      <c r="G1335" s="3" t="n">
        <f aca="false">($G$5572/$N$5572)*N1335</f>
        <v>19954.2132548098</v>
      </c>
      <c r="H1335" s="0" t="n">
        <v>0</v>
      </c>
      <c r="J1335" s="0" t="s">
        <v>1334</v>
      </c>
      <c r="K1335" s="0" t="n">
        <v>0</v>
      </c>
      <c r="L1335" s="0" t="s">
        <v>1334</v>
      </c>
      <c r="N1335" s="0" t="n">
        <v>18501</v>
      </c>
    </row>
    <row r="1336" customFormat="false" ht="12.8" hidden="false" customHeight="false" outlineLevel="0" collapsed="false">
      <c r="B1336" s="0" t="n">
        <v>250720</v>
      </c>
      <c r="C1336" s="0" t="n">
        <v>2</v>
      </c>
      <c r="D1336" s="0" t="n">
        <v>25</v>
      </c>
      <c r="E1336" s="2" t="n">
        <v>-7.38115</v>
      </c>
      <c r="F1336" s="2" t="n">
        <v>-35.638</v>
      </c>
      <c r="G1336" s="3" t="n">
        <f aca="false">($G$5572/$N$5572)*N1336</f>
        <v>11649.3950254149</v>
      </c>
      <c r="H1336" s="0" t="n">
        <v>1</v>
      </c>
      <c r="J1336" s="0" t="s">
        <v>1335</v>
      </c>
      <c r="K1336" s="0" t="n">
        <v>1</v>
      </c>
      <c r="L1336" s="0" t="s">
        <v>1335</v>
      </c>
      <c r="N1336" s="0" t="n">
        <v>10801</v>
      </c>
    </row>
    <row r="1337" customFormat="false" ht="12.8" hidden="false" customHeight="false" outlineLevel="0" collapsed="false">
      <c r="B1337" s="0" t="n">
        <v>250730</v>
      </c>
      <c r="C1337" s="0" t="n">
        <v>2</v>
      </c>
      <c r="D1337" s="0" t="n">
        <v>25</v>
      </c>
      <c r="E1337" s="2" t="n">
        <v>-6.61453</v>
      </c>
      <c r="F1337" s="2" t="n">
        <v>-35.289</v>
      </c>
      <c r="G1337" s="3" t="n">
        <f aca="false">($G$5572/$N$5572)*N1337</f>
        <v>15476.0826978685</v>
      </c>
      <c r="H1337" s="0" t="n">
        <v>1</v>
      </c>
      <c r="J1337" s="0" t="s">
        <v>1336</v>
      </c>
      <c r="K1337" s="0" t="n">
        <v>1</v>
      </c>
      <c r="L1337" s="0" t="s">
        <v>1336</v>
      </c>
      <c r="N1337" s="0" t="n">
        <v>14349</v>
      </c>
    </row>
    <row r="1338" customFormat="false" ht="12.8" hidden="false" customHeight="false" outlineLevel="0" collapsed="false">
      <c r="B1338" s="0" t="n">
        <v>250740</v>
      </c>
      <c r="C1338" s="0" t="n">
        <v>2</v>
      </c>
      <c r="D1338" s="0" t="n">
        <v>25</v>
      </c>
      <c r="E1338" s="2" t="n">
        <v>-6.54577</v>
      </c>
      <c r="F1338" s="2" t="n">
        <v>-37.8036</v>
      </c>
      <c r="G1338" s="3" t="n">
        <f aca="false">($G$5572/$N$5572)*N1338</f>
        <v>8339.3317596989</v>
      </c>
      <c r="H1338" s="0" t="n">
        <v>0</v>
      </c>
      <c r="J1338" s="0" t="s">
        <v>1337</v>
      </c>
      <c r="K1338" s="0" t="n">
        <v>0</v>
      </c>
      <c r="L1338" s="0" t="s">
        <v>1337</v>
      </c>
      <c r="N1338" s="0" t="n">
        <v>7732</v>
      </c>
    </row>
    <row r="1339" customFormat="false" ht="12.8" hidden="false" customHeight="false" outlineLevel="0" collapsed="false">
      <c r="B1339" s="0" t="n">
        <v>250750</v>
      </c>
      <c r="C1339" s="0" t="n">
        <v>2</v>
      </c>
      <c r="D1339" s="0" t="n">
        <v>25</v>
      </c>
      <c r="E1339" s="2" t="n">
        <v>-7.11509</v>
      </c>
      <c r="F1339" s="2" t="n">
        <v>-34.8641</v>
      </c>
      <c r="G1339" s="3" t="n">
        <f aca="false">($G$5572/$N$5572)*N1339</f>
        <v>863186.628545978</v>
      </c>
      <c r="H1339" s="0" t="n">
        <v>0</v>
      </c>
      <c r="J1339" s="0" t="s">
        <v>1338</v>
      </c>
      <c r="K1339" s="0" t="n">
        <v>0</v>
      </c>
      <c r="L1339" s="0" t="s">
        <v>1338</v>
      </c>
      <c r="N1339" s="0" t="n">
        <v>800323</v>
      </c>
    </row>
    <row r="1340" customFormat="false" ht="12.8" hidden="false" customHeight="false" outlineLevel="0" collapsed="false">
      <c r="B1340" s="0" t="n">
        <v>250760</v>
      </c>
      <c r="C1340" s="0" t="n">
        <v>2</v>
      </c>
      <c r="D1340" s="0" t="n">
        <v>25</v>
      </c>
      <c r="E1340" s="2" t="n">
        <v>-7.1713</v>
      </c>
      <c r="F1340" s="2" t="n">
        <v>-35.5686</v>
      </c>
      <c r="G1340" s="3" t="n">
        <f aca="false">($G$5572/$N$5572)*N1340</f>
        <v>8516.21360250679</v>
      </c>
      <c r="H1340" s="0" t="n">
        <v>1</v>
      </c>
      <c r="J1340" s="0" t="s">
        <v>1339</v>
      </c>
      <c r="K1340" s="0" t="n">
        <v>1</v>
      </c>
      <c r="L1340" s="0" t="s">
        <v>1339</v>
      </c>
      <c r="N1340" s="0" t="n">
        <v>7896</v>
      </c>
    </row>
    <row r="1341" customFormat="false" ht="12.8" hidden="false" customHeight="false" outlineLevel="0" collapsed="false">
      <c r="B1341" s="0" t="n">
        <v>250770</v>
      </c>
      <c r="C1341" s="0" t="n">
        <v>2</v>
      </c>
      <c r="D1341" s="0" t="n">
        <v>25</v>
      </c>
      <c r="E1341" s="2" t="n">
        <v>-7.06092</v>
      </c>
      <c r="F1341" s="2" t="n">
        <v>-36.5793</v>
      </c>
      <c r="G1341" s="3" t="n">
        <f aca="false">($G$5572/$N$5572)*N1341</f>
        <v>19458.0812566901</v>
      </c>
      <c r="H1341" s="0" t="n">
        <v>0</v>
      </c>
      <c r="J1341" s="0" t="s">
        <v>1340</v>
      </c>
      <c r="K1341" s="0" t="n">
        <v>0</v>
      </c>
      <c r="L1341" s="0" t="s">
        <v>1340</v>
      </c>
      <c r="N1341" s="0" t="n">
        <v>18041</v>
      </c>
    </row>
    <row r="1342" customFormat="false" ht="12.8" hidden="false" customHeight="false" outlineLevel="0" collapsed="false">
      <c r="B1342" s="0" t="n">
        <v>250780</v>
      </c>
      <c r="C1342" s="0" t="n">
        <v>2</v>
      </c>
      <c r="D1342" s="0" t="n">
        <v>25</v>
      </c>
      <c r="E1342" s="2" t="n">
        <v>-6.99269</v>
      </c>
      <c r="F1342" s="2" t="n">
        <v>-36.7166</v>
      </c>
      <c r="G1342" s="3" t="n">
        <f aca="false">($G$5572/$N$5572)*N1342</f>
        <v>7662.00372748331</v>
      </c>
      <c r="H1342" s="0" t="n">
        <v>1</v>
      </c>
      <c r="J1342" s="0" t="s">
        <v>1341</v>
      </c>
      <c r="K1342" s="0" t="n">
        <v>1</v>
      </c>
      <c r="L1342" s="0" t="s">
        <v>1341</v>
      </c>
      <c r="N1342" s="0" t="n">
        <v>7104</v>
      </c>
    </row>
    <row r="1343" customFormat="false" ht="12.8" hidden="false" customHeight="false" outlineLevel="0" collapsed="false">
      <c r="B1343" s="0" t="n">
        <v>250790</v>
      </c>
      <c r="C1343" s="0" t="n">
        <v>2</v>
      </c>
      <c r="D1343" s="0" t="n">
        <v>25</v>
      </c>
      <c r="E1343" s="2" t="n">
        <v>-7.36176</v>
      </c>
      <c r="F1343" s="2" t="n">
        <v>-35.2321</v>
      </c>
      <c r="G1343" s="3" t="n">
        <f aca="false">($G$5572/$N$5572)*N1343</f>
        <v>11558.7970083669</v>
      </c>
      <c r="H1343" s="0" t="n">
        <v>1</v>
      </c>
      <c r="J1343" s="0" t="s">
        <v>1342</v>
      </c>
      <c r="K1343" s="0" t="n">
        <v>1</v>
      </c>
      <c r="L1343" s="0" t="s">
        <v>1342</v>
      </c>
      <c r="N1343" s="0" t="n">
        <v>10717</v>
      </c>
    </row>
    <row r="1344" customFormat="false" ht="12.8" hidden="false" customHeight="false" outlineLevel="0" collapsed="false">
      <c r="B1344" s="0" t="n">
        <v>250800</v>
      </c>
      <c r="C1344" s="0" t="n">
        <v>2</v>
      </c>
      <c r="D1344" s="0" t="n">
        <v>25</v>
      </c>
      <c r="E1344" s="2" t="n">
        <v>-7.52983</v>
      </c>
      <c r="F1344" s="2" t="n">
        <v>-37.815</v>
      </c>
      <c r="G1344" s="3" t="n">
        <f aca="false">($G$5572/$N$5572)*N1344</f>
        <v>10662.5237682855</v>
      </c>
      <c r="H1344" s="0" t="n">
        <v>0</v>
      </c>
      <c r="J1344" s="0" t="s">
        <v>1343</v>
      </c>
      <c r="K1344" s="0" t="n">
        <v>0</v>
      </c>
      <c r="L1344" s="0" t="s">
        <v>1343</v>
      </c>
      <c r="N1344" s="0" t="n">
        <v>9886</v>
      </c>
    </row>
    <row r="1345" customFormat="false" ht="12.8" hidden="false" customHeight="false" outlineLevel="0" collapsed="false">
      <c r="B1345" s="0" t="n">
        <v>250810</v>
      </c>
      <c r="C1345" s="0" t="n">
        <v>2</v>
      </c>
      <c r="D1345" s="0" t="n">
        <v>25</v>
      </c>
      <c r="E1345" s="2" t="n">
        <v>-6.58572</v>
      </c>
      <c r="F1345" s="2" t="n">
        <v>-37.9127</v>
      </c>
      <c r="G1345" s="3" t="n">
        <f aca="false">($G$5572/$N$5572)*N1345</f>
        <v>5046.52525913491</v>
      </c>
      <c r="H1345" s="0" t="n">
        <v>1</v>
      </c>
      <c r="J1345" s="0" t="s">
        <v>1344</v>
      </c>
      <c r="K1345" s="0" t="n">
        <v>1</v>
      </c>
      <c r="L1345" s="0" t="s">
        <v>1344</v>
      </c>
      <c r="N1345" s="0" t="n">
        <v>4679</v>
      </c>
    </row>
    <row r="1346" customFormat="false" ht="12.8" hidden="false" customHeight="false" outlineLevel="0" collapsed="false">
      <c r="B1346" s="0" t="n">
        <v>250820</v>
      </c>
      <c r="C1346" s="0" t="n">
        <v>2</v>
      </c>
      <c r="D1346" s="0" t="n">
        <v>25</v>
      </c>
      <c r="E1346" s="2" t="n">
        <v>-6.67213</v>
      </c>
      <c r="F1346" s="2" t="n">
        <v>-35.3706</v>
      </c>
      <c r="G1346" s="3" t="n">
        <f aca="false">($G$5572/$N$5572)*N1346</f>
        <v>8243.34100354096</v>
      </c>
      <c r="H1346" s="0" t="n">
        <v>0</v>
      </c>
      <c r="J1346" s="0" t="s">
        <v>1345</v>
      </c>
      <c r="K1346" s="0" t="n">
        <v>0</v>
      </c>
      <c r="L1346" s="0" t="s">
        <v>1345</v>
      </c>
      <c r="N1346" s="0" t="n">
        <v>7643</v>
      </c>
    </row>
    <row r="1347" customFormat="false" ht="12.8" hidden="false" customHeight="false" outlineLevel="0" collapsed="false">
      <c r="B1347" s="0" t="n">
        <v>250830</v>
      </c>
      <c r="C1347" s="0" t="n">
        <v>2</v>
      </c>
      <c r="D1347" s="0" t="n">
        <v>25</v>
      </c>
      <c r="E1347" s="2" t="n">
        <v>-7.15535</v>
      </c>
      <c r="F1347" s="2" t="n">
        <v>-35.8491</v>
      </c>
      <c r="G1347" s="3" t="n">
        <f aca="false">($G$5572/$N$5572)*N1347</f>
        <v>29536.0321054519</v>
      </c>
      <c r="H1347" s="0" t="n">
        <v>0</v>
      </c>
      <c r="J1347" s="0" t="s">
        <v>1346</v>
      </c>
      <c r="K1347" s="0" t="n">
        <v>0</v>
      </c>
      <c r="L1347" s="0" t="s">
        <v>1346</v>
      </c>
      <c r="N1347" s="0" t="n">
        <v>27385</v>
      </c>
    </row>
    <row r="1348" customFormat="false" ht="12.8" hidden="false" customHeight="false" outlineLevel="0" collapsed="false">
      <c r="B1348" s="0" t="n">
        <v>250840</v>
      </c>
      <c r="C1348" s="0" t="n">
        <v>2</v>
      </c>
      <c r="D1348" s="0" t="n">
        <v>25</v>
      </c>
      <c r="E1348" s="2" t="n">
        <v>-6.50603</v>
      </c>
      <c r="F1348" s="2" t="n">
        <v>-38.1742</v>
      </c>
      <c r="G1348" s="3" t="n">
        <f aca="false">($G$5572/$N$5572)*N1348</f>
        <v>2964.92796267619</v>
      </c>
      <c r="H1348" s="0" t="n">
        <v>0</v>
      </c>
      <c r="J1348" s="0" t="s">
        <v>1347</v>
      </c>
      <c r="K1348" s="0" t="n">
        <v>0</v>
      </c>
      <c r="L1348" s="0" t="s">
        <v>1347</v>
      </c>
      <c r="N1348" s="0" t="n">
        <v>2749</v>
      </c>
    </row>
    <row r="1349" customFormat="false" ht="12.8" hidden="false" customHeight="false" outlineLevel="0" collapsed="false">
      <c r="B1349" s="0" t="n">
        <v>250850</v>
      </c>
      <c r="C1349" s="0" t="n">
        <v>2</v>
      </c>
      <c r="D1349" s="0" t="n">
        <v>25</v>
      </c>
      <c r="E1349" s="2" t="n">
        <v>-7.37113</v>
      </c>
      <c r="F1349" s="2" t="n">
        <v>-36.9491</v>
      </c>
      <c r="G1349" s="3" t="n">
        <f aca="false">($G$5572/$N$5572)*N1349</f>
        <v>7949.97599595714</v>
      </c>
      <c r="H1349" s="0" t="n">
        <v>1</v>
      </c>
      <c r="J1349" s="0" t="s">
        <v>1348</v>
      </c>
      <c r="K1349" s="0" t="n">
        <v>1</v>
      </c>
      <c r="L1349" s="0" t="s">
        <v>1348</v>
      </c>
      <c r="N1349" s="0" t="n">
        <v>7371</v>
      </c>
    </row>
    <row r="1350" customFormat="false" ht="12.8" hidden="false" customHeight="false" outlineLevel="0" collapsed="false">
      <c r="B1350" s="0" t="n">
        <v>250855</v>
      </c>
      <c r="C1350" s="0" t="n">
        <v>2</v>
      </c>
      <c r="D1350" s="0" t="n">
        <v>25</v>
      </c>
      <c r="E1350" s="2" t="n">
        <v>-6.61191</v>
      </c>
      <c r="F1350" s="2" t="n">
        <v>-35.4384</v>
      </c>
      <c r="G1350" s="3" t="n">
        <f aca="false">($G$5572/$N$5572)*N1350</f>
        <v>4631.28434766517</v>
      </c>
      <c r="H1350" s="0" t="n">
        <v>1</v>
      </c>
      <c r="J1350" s="0" t="s">
        <v>1349</v>
      </c>
      <c r="K1350" s="0" t="n">
        <v>1</v>
      </c>
      <c r="L1350" s="0" t="s">
        <v>1349</v>
      </c>
      <c r="N1350" s="0" t="n">
        <v>4294</v>
      </c>
    </row>
    <row r="1351" customFormat="false" ht="12.8" hidden="false" customHeight="false" outlineLevel="0" collapsed="false">
      <c r="B1351" s="0" t="n">
        <v>250860</v>
      </c>
      <c r="C1351" s="0" t="n">
        <v>2</v>
      </c>
      <c r="D1351" s="0" t="n">
        <v>25</v>
      </c>
      <c r="E1351" s="2" t="n">
        <v>-6.90258</v>
      </c>
      <c r="F1351" s="2" t="n">
        <v>-34.8748</v>
      </c>
      <c r="G1351" s="3" t="n">
        <f aca="false">($G$5572/$N$5572)*N1351</f>
        <v>13960.7230079595</v>
      </c>
      <c r="H1351" s="0" t="n">
        <v>1</v>
      </c>
      <c r="J1351" s="0" t="s">
        <v>1350</v>
      </c>
      <c r="K1351" s="0" t="n">
        <v>1</v>
      </c>
      <c r="L1351" s="0" t="s">
        <v>1350</v>
      </c>
      <c r="N1351" s="0" t="n">
        <v>12944</v>
      </c>
    </row>
    <row r="1352" customFormat="false" ht="12.8" hidden="false" customHeight="false" outlineLevel="0" collapsed="false">
      <c r="B1352" s="0" t="n">
        <v>250870</v>
      </c>
      <c r="C1352" s="0" t="n">
        <v>2</v>
      </c>
      <c r="D1352" s="0" t="n">
        <v>25</v>
      </c>
      <c r="E1352" s="2" t="n">
        <v>-7.25201</v>
      </c>
      <c r="F1352" s="2" t="n">
        <v>-37.4322</v>
      </c>
      <c r="G1352" s="3" t="n">
        <f aca="false">($G$5572/$N$5572)*N1352</f>
        <v>4335.76224443735</v>
      </c>
      <c r="H1352" s="0" t="n">
        <v>1</v>
      </c>
      <c r="J1352" s="0" t="s">
        <v>1351</v>
      </c>
      <c r="K1352" s="0" t="n">
        <v>1</v>
      </c>
      <c r="L1352" s="0" t="s">
        <v>1351</v>
      </c>
      <c r="N1352" s="0" t="n">
        <v>4020</v>
      </c>
    </row>
    <row r="1353" customFormat="false" ht="12.8" hidden="false" customHeight="false" outlineLevel="0" collapsed="false">
      <c r="B1353" s="0" t="n">
        <v>250880</v>
      </c>
      <c r="C1353" s="0" t="n">
        <v>2</v>
      </c>
      <c r="D1353" s="0" t="n">
        <v>25</v>
      </c>
      <c r="E1353" s="2" t="n">
        <v>-6.89719</v>
      </c>
      <c r="F1353" s="2" t="n">
        <v>-37.5221</v>
      </c>
      <c r="G1353" s="3" t="n">
        <f aca="false">($G$5572/$N$5572)*N1353</f>
        <v>6218.9067416482</v>
      </c>
      <c r="H1353" s="0" t="n">
        <v>1</v>
      </c>
      <c r="J1353" s="0" t="s">
        <v>1352</v>
      </c>
      <c r="K1353" s="0" t="n">
        <v>1</v>
      </c>
      <c r="L1353" s="0" t="s">
        <v>1352</v>
      </c>
      <c r="N1353" s="0" t="n">
        <v>5766</v>
      </c>
    </row>
    <row r="1354" customFormat="false" ht="12.8" hidden="false" customHeight="false" outlineLevel="0" collapsed="false">
      <c r="B1354" s="0" t="n">
        <v>250890</v>
      </c>
      <c r="C1354" s="0" t="n">
        <v>2</v>
      </c>
      <c r="D1354" s="0" t="n">
        <v>25</v>
      </c>
      <c r="E1354" s="2" t="n">
        <v>-6.8337</v>
      </c>
      <c r="F1354" s="2" t="n">
        <v>-35.1213</v>
      </c>
      <c r="G1354" s="3" t="n">
        <f aca="false">($G$5572/$N$5572)*N1354</f>
        <v>48164.7100870245</v>
      </c>
      <c r="H1354" s="0" t="n">
        <v>0</v>
      </c>
      <c r="J1354" s="0" t="s">
        <v>1353</v>
      </c>
      <c r="K1354" s="0" t="n">
        <v>0</v>
      </c>
      <c r="L1354" s="0" t="s">
        <v>1353</v>
      </c>
      <c r="N1354" s="0" t="n">
        <v>44657</v>
      </c>
    </row>
    <row r="1355" customFormat="false" ht="12.8" hidden="false" customHeight="false" outlineLevel="0" collapsed="false">
      <c r="B1355" s="0" t="n">
        <v>250900</v>
      </c>
      <c r="C1355" s="0" t="n">
        <v>2</v>
      </c>
      <c r="D1355" s="0" t="n">
        <v>25</v>
      </c>
      <c r="E1355" s="2" t="n">
        <v>-7.70331</v>
      </c>
      <c r="F1355" s="2" t="n">
        <v>-38.1523</v>
      </c>
      <c r="G1355" s="3" t="n">
        <f aca="false">($G$5572/$N$5572)*N1355</f>
        <v>11963.2524416167</v>
      </c>
      <c r="H1355" s="0" t="n">
        <v>1</v>
      </c>
      <c r="J1355" s="0" t="s">
        <v>1354</v>
      </c>
      <c r="K1355" s="0" t="n">
        <v>1</v>
      </c>
      <c r="L1355" s="0" t="s">
        <v>1354</v>
      </c>
      <c r="N1355" s="0" t="n">
        <v>11092</v>
      </c>
    </row>
    <row r="1356" customFormat="false" ht="12.8" hidden="false" customHeight="false" outlineLevel="0" collapsed="false">
      <c r="B1356" s="0" t="n">
        <v>250905</v>
      </c>
      <c r="C1356" s="0" t="n">
        <v>2</v>
      </c>
      <c r="D1356" s="0" t="n">
        <v>25</v>
      </c>
      <c r="E1356" s="2" t="n">
        <v>-6.76535</v>
      </c>
      <c r="F1356" s="2" t="n">
        <v>-35.0087</v>
      </c>
      <c r="G1356" s="3" t="n">
        <f aca="false">($G$5572/$N$5572)*N1356</f>
        <v>9124.51457411442</v>
      </c>
      <c r="H1356" s="0" t="n">
        <v>1</v>
      </c>
      <c r="J1356" s="0" t="s">
        <v>1355</v>
      </c>
      <c r="K1356" s="0" t="n">
        <v>1</v>
      </c>
      <c r="L1356" s="0" t="s">
        <v>1355</v>
      </c>
      <c r="N1356" s="0" t="n">
        <v>8460</v>
      </c>
    </row>
    <row r="1357" customFormat="false" ht="12.8" hidden="false" customHeight="false" outlineLevel="0" collapsed="false">
      <c r="B1357" s="0" t="n">
        <v>250910</v>
      </c>
      <c r="C1357" s="0" t="n">
        <v>2</v>
      </c>
      <c r="D1357" s="0" t="n">
        <v>25</v>
      </c>
      <c r="E1357" s="2" t="n">
        <v>-7.05942</v>
      </c>
      <c r="F1357" s="2" t="n">
        <v>-35.318</v>
      </c>
      <c r="G1357" s="3" t="n">
        <f aca="false">($G$5572/$N$5572)*N1357</f>
        <v>23520.9709021616</v>
      </c>
      <c r="H1357" s="0" t="n">
        <v>0</v>
      </c>
      <c r="J1357" s="0" t="s">
        <v>1356</v>
      </c>
      <c r="K1357" s="0" t="n">
        <v>0</v>
      </c>
      <c r="L1357" s="0" t="s">
        <v>1356</v>
      </c>
      <c r="N1357" s="0" t="n">
        <v>21808</v>
      </c>
    </row>
    <row r="1358" customFormat="false" ht="12.8" hidden="false" customHeight="false" outlineLevel="0" collapsed="false">
      <c r="B1358" s="0" t="n">
        <v>250915</v>
      </c>
      <c r="C1358" s="0" t="n">
        <v>2</v>
      </c>
      <c r="D1358" s="0" t="n">
        <v>25</v>
      </c>
      <c r="E1358" s="2" t="n">
        <v>-6.82748</v>
      </c>
      <c r="F1358" s="2" t="n">
        <v>-38.3528</v>
      </c>
      <c r="G1358" s="3" t="n">
        <f aca="false">($G$5572/$N$5572)*N1358</f>
        <v>7080.66645142567</v>
      </c>
      <c r="H1358" s="0" t="n">
        <v>1</v>
      </c>
      <c r="J1358" s="0" t="s">
        <v>1357</v>
      </c>
      <c r="K1358" s="0" t="n">
        <v>1</v>
      </c>
      <c r="L1358" s="0" t="s">
        <v>1357</v>
      </c>
      <c r="N1358" s="0" t="n">
        <v>6565</v>
      </c>
    </row>
    <row r="1359" customFormat="false" ht="12.8" hidden="false" customHeight="false" outlineLevel="0" collapsed="false">
      <c r="B1359" s="0" t="n">
        <v>250920</v>
      </c>
      <c r="C1359" s="0" t="n">
        <v>2</v>
      </c>
      <c r="D1359" s="0" t="n">
        <v>25</v>
      </c>
      <c r="E1359" s="2" t="n">
        <v>-7.18995</v>
      </c>
      <c r="F1359" s="2" t="n">
        <v>-35.7848</v>
      </c>
      <c r="G1359" s="3" t="n">
        <f aca="false">($G$5572/$N$5572)*N1359</f>
        <v>14821.4041699149</v>
      </c>
      <c r="H1359" s="0" t="n">
        <v>0</v>
      </c>
      <c r="J1359" s="0" t="s">
        <v>1358</v>
      </c>
      <c r="K1359" s="0" t="n">
        <v>0</v>
      </c>
      <c r="L1359" s="0" t="s">
        <v>1358</v>
      </c>
      <c r="N1359" s="0" t="n">
        <v>13742</v>
      </c>
    </row>
    <row r="1360" customFormat="false" ht="12.8" hidden="false" customHeight="false" outlineLevel="0" collapsed="false">
      <c r="B1360" s="0" t="n">
        <v>250930</v>
      </c>
      <c r="C1360" s="0" t="n">
        <v>2</v>
      </c>
      <c r="D1360" s="0" t="n">
        <v>25</v>
      </c>
      <c r="E1360" s="2" t="n">
        <v>-6.59673</v>
      </c>
      <c r="F1360" s="2" t="n">
        <v>-35.0531</v>
      </c>
      <c r="G1360" s="3" t="n">
        <f aca="false">($G$5572/$N$5572)*N1360</f>
        <v>8981.06771378851</v>
      </c>
      <c r="H1360" s="0" t="n">
        <v>1</v>
      </c>
      <c r="J1360" s="0" t="s">
        <v>1359</v>
      </c>
      <c r="K1360" s="0" t="n">
        <v>1</v>
      </c>
      <c r="L1360" s="0" t="s">
        <v>1359</v>
      </c>
      <c r="N1360" s="0" t="n">
        <v>8327</v>
      </c>
    </row>
    <row r="1361" customFormat="false" ht="12.8" hidden="false" customHeight="false" outlineLevel="0" collapsed="false">
      <c r="B1361" s="0" t="n">
        <v>250933</v>
      </c>
      <c r="C1361" s="0" t="n">
        <v>2</v>
      </c>
      <c r="D1361" s="0" t="n">
        <v>25</v>
      </c>
      <c r="E1361" s="2" t="n">
        <v>-7.12486</v>
      </c>
      <c r="F1361" s="2" t="n">
        <v>-35.7669</v>
      </c>
      <c r="G1361" s="3" t="n">
        <f aca="false">($G$5572/$N$5572)*N1361</f>
        <v>4870.72196414902</v>
      </c>
      <c r="H1361" s="0" t="n">
        <v>1</v>
      </c>
      <c r="J1361" s="0" t="s">
        <v>1360</v>
      </c>
      <c r="K1361" s="0" t="n">
        <v>1</v>
      </c>
      <c r="L1361" s="0" t="s">
        <v>1360</v>
      </c>
      <c r="N1361" s="0" t="n">
        <v>4516</v>
      </c>
    </row>
    <row r="1362" customFormat="false" ht="12.8" hidden="false" customHeight="false" outlineLevel="0" collapsed="false">
      <c r="B1362" s="0" t="n">
        <v>250937</v>
      </c>
      <c r="C1362" s="0" t="n">
        <v>2</v>
      </c>
      <c r="D1362" s="0" t="n">
        <v>25</v>
      </c>
      <c r="E1362" s="2" t="n">
        <v>-6.54018</v>
      </c>
      <c r="F1362" s="2" t="n">
        <v>-37.7279</v>
      </c>
      <c r="G1362" s="3" t="n">
        <f aca="false">($G$5572/$N$5572)*N1362</f>
        <v>3115.92465775609</v>
      </c>
      <c r="H1362" s="0" t="n">
        <v>1</v>
      </c>
      <c r="J1362" s="0" t="s">
        <v>1361</v>
      </c>
      <c r="K1362" s="0" t="n">
        <v>1</v>
      </c>
      <c r="L1362" s="0" t="s">
        <v>1361</v>
      </c>
      <c r="N1362" s="0" t="n">
        <v>2889</v>
      </c>
    </row>
    <row r="1363" customFormat="false" ht="12.8" hidden="false" customHeight="false" outlineLevel="0" collapsed="false">
      <c r="B1363" s="0" t="n">
        <v>250939</v>
      </c>
      <c r="C1363" s="0" t="n">
        <v>2</v>
      </c>
      <c r="D1363" s="0" t="n">
        <v>25</v>
      </c>
      <c r="E1363" s="2" t="n">
        <v>-7.26188</v>
      </c>
      <c r="F1363" s="2" t="n">
        <v>-37.351</v>
      </c>
      <c r="G1363" s="3" t="n">
        <f aca="false">($G$5572/$N$5572)*N1363</f>
        <v>7017.03212992771</v>
      </c>
      <c r="H1363" s="0" t="n">
        <v>1</v>
      </c>
      <c r="J1363" s="0" t="s">
        <v>1362</v>
      </c>
      <c r="K1363" s="0" t="n">
        <v>1</v>
      </c>
      <c r="L1363" s="0" t="s">
        <v>1362</v>
      </c>
      <c r="N1363" s="0" t="n">
        <v>6506</v>
      </c>
    </row>
    <row r="1364" customFormat="false" ht="12.8" hidden="false" customHeight="false" outlineLevel="0" collapsed="false">
      <c r="B1364" s="0" t="n">
        <v>250940</v>
      </c>
      <c r="C1364" s="0" t="n">
        <v>2</v>
      </c>
      <c r="D1364" s="0" t="n">
        <v>25</v>
      </c>
      <c r="E1364" s="2" t="n">
        <v>-7.28517</v>
      </c>
      <c r="F1364" s="2" t="n">
        <v>-35.4832</v>
      </c>
      <c r="G1364" s="3" t="n">
        <f aca="false">($G$5572/$N$5572)*N1364</f>
        <v>14353.3144151672</v>
      </c>
      <c r="H1364" s="0" t="n">
        <v>1</v>
      </c>
      <c r="J1364" s="0" t="s">
        <v>1363</v>
      </c>
      <c r="K1364" s="0" t="n">
        <v>1</v>
      </c>
      <c r="L1364" s="0" t="s">
        <v>1363</v>
      </c>
      <c r="N1364" s="0" t="n">
        <v>13308</v>
      </c>
    </row>
    <row r="1365" customFormat="false" ht="12.8" hidden="false" customHeight="false" outlineLevel="0" collapsed="false">
      <c r="B1365" s="0" t="n">
        <v>250950</v>
      </c>
      <c r="C1365" s="0" t="n">
        <v>2</v>
      </c>
      <c r="D1365" s="0" t="n">
        <v>25</v>
      </c>
      <c r="E1365" s="2" t="n">
        <v>-7.08848</v>
      </c>
      <c r="F1365" s="2" t="n">
        <v>-35.9592</v>
      </c>
      <c r="G1365" s="3" t="n">
        <f aca="false">($G$5572/$N$5572)*N1365</f>
        <v>6037.71070755231</v>
      </c>
      <c r="H1365" s="0" t="n">
        <v>1</v>
      </c>
      <c r="J1365" s="0" t="s">
        <v>1364</v>
      </c>
      <c r="K1365" s="0" t="n">
        <v>1</v>
      </c>
      <c r="L1365" s="0" t="s">
        <v>1364</v>
      </c>
      <c r="N1365" s="0" t="n">
        <v>5598</v>
      </c>
    </row>
    <row r="1366" customFormat="false" ht="12.8" hidden="false" customHeight="false" outlineLevel="0" collapsed="false">
      <c r="B1366" s="0" t="n">
        <v>250960</v>
      </c>
      <c r="C1366" s="0" t="n">
        <v>2</v>
      </c>
      <c r="D1366" s="0" t="n">
        <v>25</v>
      </c>
      <c r="E1366" s="2" t="n">
        <v>-7.20402</v>
      </c>
      <c r="F1366" s="2" t="n">
        <v>-38.5838</v>
      </c>
      <c r="G1366" s="3" t="n">
        <f aca="false">($G$5572/$N$5572)*N1366</f>
        <v>5165.16551955484</v>
      </c>
      <c r="H1366" s="0" t="n">
        <v>1</v>
      </c>
      <c r="J1366" s="0" t="s">
        <v>1365</v>
      </c>
      <c r="K1366" s="0" t="n">
        <v>1</v>
      </c>
      <c r="L1366" s="0" t="s">
        <v>1365</v>
      </c>
      <c r="N1366" s="0" t="n">
        <v>4789</v>
      </c>
    </row>
    <row r="1367" customFormat="false" ht="12.8" hidden="false" customHeight="false" outlineLevel="0" collapsed="false">
      <c r="B1367" s="0" t="n">
        <v>250970</v>
      </c>
      <c r="C1367" s="0" t="n">
        <v>2</v>
      </c>
      <c r="D1367" s="0" t="n">
        <v>25</v>
      </c>
      <c r="E1367" s="2" t="n">
        <v>-7.88363</v>
      </c>
      <c r="F1367" s="2" t="n">
        <v>-37.1184</v>
      </c>
      <c r="G1367" s="3" t="n">
        <f aca="false">($G$5572/$N$5572)*N1367</f>
        <v>35599.6279607322</v>
      </c>
      <c r="H1367" s="0" t="n">
        <v>0</v>
      </c>
      <c r="J1367" s="0" t="s">
        <v>1366</v>
      </c>
      <c r="K1367" s="0" t="n">
        <v>0</v>
      </c>
      <c r="L1367" s="0" t="s">
        <v>1366</v>
      </c>
      <c r="N1367" s="0" t="n">
        <v>33007</v>
      </c>
    </row>
    <row r="1368" customFormat="false" ht="12.8" hidden="false" customHeight="false" outlineLevel="0" collapsed="false">
      <c r="B1368" s="0" t="n">
        <v>250980</v>
      </c>
      <c r="C1368" s="0" t="n">
        <v>2</v>
      </c>
      <c r="D1368" s="0" t="n">
        <v>25</v>
      </c>
      <c r="E1368" s="2" t="n">
        <v>-7.02525</v>
      </c>
      <c r="F1368" s="2" t="n">
        <v>-35.46</v>
      </c>
      <c r="G1368" s="3" t="n">
        <f aca="false">($G$5572/$N$5572)*N1368</f>
        <v>10653.8953857095</v>
      </c>
      <c r="H1368" s="0" t="n">
        <v>1</v>
      </c>
      <c r="J1368" s="0" t="s">
        <v>1025</v>
      </c>
      <c r="K1368" s="0" t="n">
        <v>1</v>
      </c>
      <c r="L1368" s="0" t="s">
        <v>1025</v>
      </c>
      <c r="N1368" s="0" t="n">
        <v>9878</v>
      </c>
    </row>
    <row r="1369" customFormat="false" ht="12.8" hidden="false" customHeight="false" outlineLevel="0" collapsed="false">
      <c r="B1369" s="0" t="n">
        <v>250990</v>
      </c>
      <c r="C1369" s="0" t="n">
        <v>2</v>
      </c>
      <c r="D1369" s="0" t="n">
        <v>25</v>
      </c>
      <c r="E1369" s="2" t="n">
        <v>-7.63514</v>
      </c>
      <c r="F1369" s="2" t="n">
        <v>-35.5586</v>
      </c>
      <c r="G1369" s="3" t="n">
        <f aca="false">($G$5572/$N$5572)*N1369</f>
        <v>11279.4531224691</v>
      </c>
      <c r="H1369" s="0" t="n">
        <v>0</v>
      </c>
      <c r="J1369" s="0" t="s">
        <v>1367</v>
      </c>
      <c r="K1369" s="0" t="n">
        <v>0</v>
      </c>
      <c r="L1369" s="0" t="s">
        <v>1367</v>
      </c>
      <c r="N1369" s="0" t="n">
        <v>10458</v>
      </c>
    </row>
    <row r="1370" customFormat="false" ht="12.8" hidden="false" customHeight="false" outlineLevel="0" collapsed="false">
      <c r="B1370" s="0" t="n">
        <v>251000</v>
      </c>
      <c r="C1370" s="0" t="n">
        <v>2</v>
      </c>
      <c r="D1370" s="0" t="n">
        <v>25</v>
      </c>
      <c r="E1370" s="2" t="n">
        <v>-6.9114</v>
      </c>
      <c r="F1370" s="2" t="n">
        <v>-38.322</v>
      </c>
      <c r="G1370" s="3" t="n">
        <f aca="false">($G$5572/$N$5572)*N1370</f>
        <v>7886.34167445918</v>
      </c>
      <c r="H1370" s="0" t="n">
        <v>1</v>
      </c>
      <c r="J1370" s="0" t="s">
        <v>1368</v>
      </c>
      <c r="K1370" s="0" t="n">
        <v>1</v>
      </c>
      <c r="L1370" s="0" t="s">
        <v>1368</v>
      </c>
      <c r="N1370" s="0" t="n">
        <v>7312</v>
      </c>
    </row>
    <row r="1371" customFormat="false" ht="12.8" hidden="false" customHeight="false" outlineLevel="0" collapsed="false">
      <c r="B1371" s="0" t="n">
        <v>251010</v>
      </c>
      <c r="C1371" s="0" t="n">
        <v>2</v>
      </c>
      <c r="D1371" s="0" t="n">
        <v>25</v>
      </c>
      <c r="E1371" s="2" t="n">
        <v>-6.45056</v>
      </c>
      <c r="F1371" s="2" t="n">
        <v>-36.2057</v>
      </c>
      <c r="G1371" s="3" t="n">
        <f aca="false">($G$5572/$N$5572)*N1371</f>
        <v>11487.612852115</v>
      </c>
      <c r="H1371" s="0" t="n">
        <v>1</v>
      </c>
      <c r="J1371" s="0" t="s">
        <v>1369</v>
      </c>
      <c r="K1371" s="0" t="n">
        <v>1</v>
      </c>
      <c r="L1371" s="0" t="s">
        <v>1369</v>
      </c>
      <c r="N1371" s="0" t="n">
        <v>10651</v>
      </c>
    </row>
    <row r="1372" customFormat="false" ht="12.8" hidden="false" customHeight="false" outlineLevel="0" collapsed="false">
      <c r="B1372" s="0" t="n">
        <v>251020</v>
      </c>
      <c r="C1372" s="0" t="n">
        <v>2</v>
      </c>
      <c r="D1372" s="0" t="n">
        <v>25</v>
      </c>
      <c r="E1372" s="2" t="n">
        <v>-7.47232</v>
      </c>
      <c r="F1372" s="2" t="n">
        <v>-38.0382</v>
      </c>
      <c r="G1372" s="3" t="n">
        <f aca="false">($G$5572/$N$5572)*N1372</f>
        <v>6447.55887991206</v>
      </c>
      <c r="H1372" s="0" t="n">
        <v>1</v>
      </c>
      <c r="J1372" s="0" t="s">
        <v>413</v>
      </c>
      <c r="K1372" s="0" t="n">
        <v>1</v>
      </c>
      <c r="L1372" s="0" t="s">
        <v>413</v>
      </c>
      <c r="N1372" s="0" t="n">
        <v>5978</v>
      </c>
    </row>
    <row r="1373" customFormat="false" ht="12.8" hidden="false" customHeight="false" outlineLevel="0" collapsed="false">
      <c r="B1373" s="0" t="n">
        <v>251030</v>
      </c>
      <c r="C1373" s="0" t="n">
        <v>2</v>
      </c>
      <c r="D1373" s="0" t="n">
        <v>25</v>
      </c>
      <c r="E1373" s="2" t="n">
        <v>-6.67122</v>
      </c>
      <c r="F1373" s="2" t="n">
        <v>-36.422</v>
      </c>
      <c r="G1373" s="3" t="n">
        <f aca="false">($G$5572/$N$5572)*N1373</f>
        <v>5220.17145847681</v>
      </c>
      <c r="H1373" s="0" t="n">
        <v>1</v>
      </c>
      <c r="J1373" s="0" t="s">
        <v>1370</v>
      </c>
      <c r="K1373" s="0" t="n">
        <v>1</v>
      </c>
      <c r="L1373" s="0" t="s">
        <v>1370</v>
      </c>
      <c r="N1373" s="0" t="n">
        <v>4840</v>
      </c>
    </row>
    <row r="1374" customFormat="false" ht="12.8" hidden="false" customHeight="false" outlineLevel="0" collapsed="false">
      <c r="B1374" s="0" t="n">
        <v>251040</v>
      </c>
      <c r="C1374" s="0" t="n">
        <v>2</v>
      </c>
      <c r="D1374" s="0" t="n">
        <v>25</v>
      </c>
      <c r="E1374" s="2" t="n">
        <v>-7.22118</v>
      </c>
      <c r="F1374" s="2" t="n">
        <v>-37.7406</v>
      </c>
      <c r="G1374" s="3" t="n">
        <f aca="false">($G$5572/$N$5572)*N1374</f>
        <v>7109.78724261965</v>
      </c>
      <c r="H1374" s="0" t="n">
        <v>1</v>
      </c>
      <c r="J1374" s="0" t="s">
        <v>1371</v>
      </c>
      <c r="K1374" s="0" t="n">
        <v>1</v>
      </c>
      <c r="L1374" s="0" t="s">
        <v>1371</v>
      </c>
      <c r="N1374" s="0" t="n">
        <v>6592</v>
      </c>
    </row>
    <row r="1375" customFormat="false" ht="12.8" hidden="false" customHeight="false" outlineLevel="0" collapsed="false">
      <c r="B1375" s="0" t="n">
        <v>251050</v>
      </c>
      <c r="C1375" s="0" t="n">
        <v>2</v>
      </c>
      <c r="D1375" s="0" t="n">
        <v>25</v>
      </c>
      <c r="E1375" s="2" t="n">
        <v>-6.98434</v>
      </c>
      <c r="F1375" s="2" t="n">
        <v>-36.241</v>
      </c>
      <c r="G1375" s="3" t="n">
        <f aca="false">($G$5572/$N$5572)*N1375</f>
        <v>4219.27907966142</v>
      </c>
      <c r="H1375" s="0" t="n">
        <v>1</v>
      </c>
      <c r="J1375" s="0" t="s">
        <v>1372</v>
      </c>
      <c r="K1375" s="0" t="n">
        <v>1</v>
      </c>
      <c r="L1375" s="0" t="s">
        <v>1372</v>
      </c>
      <c r="N1375" s="0" t="n">
        <v>3912</v>
      </c>
    </row>
    <row r="1376" customFormat="false" ht="12.8" hidden="false" customHeight="false" outlineLevel="0" collapsed="false">
      <c r="B1376" s="0" t="n">
        <v>251060</v>
      </c>
      <c r="C1376" s="0" t="n">
        <v>2</v>
      </c>
      <c r="D1376" s="0" t="n">
        <v>25</v>
      </c>
      <c r="E1376" s="2" t="n">
        <v>-7.61604</v>
      </c>
      <c r="F1376" s="2" t="n">
        <v>-37.1519</v>
      </c>
      <c r="G1376" s="3" t="n">
        <f aca="false">($G$5572/$N$5572)*N1376</f>
        <v>3271.235544124</v>
      </c>
      <c r="H1376" s="0" t="n">
        <v>1</v>
      </c>
      <c r="J1376" s="0" t="s">
        <v>1373</v>
      </c>
      <c r="K1376" s="0" t="n">
        <v>1</v>
      </c>
      <c r="L1376" s="0" t="s">
        <v>1373</v>
      </c>
      <c r="N1376" s="0" t="n">
        <v>3033</v>
      </c>
    </row>
    <row r="1377" customFormat="false" ht="12.8" hidden="false" customHeight="false" outlineLevel="0" collapsed="false">
      <c r="B1377" s="0" t="n">
        <v>251065</v>
      </c>
      <c r="C1377" s="0" t="n">
        <v>2</v>
      </c>
      <c r="D1377" s="0" t="n">
        <v>25</v>
      </c>
      <c r="E1377" s="2" t="n">
        <v>-7.30975</v>
      </c>
      <c r="F1377" s="2" t="n">
        <v>-36.6522</v>
      </c>
      <c r="G1377" s="3" t="n">
        <f aca="false">($G$5572/$N$5572)*N1377</f>
        <v>1926.28641009082</v>
      </c>
      <c r="H1377" s="0" t="n">
        <v>1</v>
      </c>
      <c r="J1377" s="0" t="s">
        <v>1374</v>
      </c>
      <c r="K1377" s="0" t="n">
        <v>1</v>
      </c>
      <c r="L1377" s="0" t="s">
        <v>1374</v>
      </c>
      <c r="N1377" s="0" t="n">
        <v>1786</v>
      </c>
    </row>
    <row r="1378" customFormat="false" ht="12.8" hidden="false" customHeight="false" outlineLevel="0" collapsed="false">
      <c r="B1378" s="0" t="n">
        <v>251070</v>
      </c>
      <c r="C1378" s="0" t="n">
        <v>2</v>
      </c>
      <c r="D1378" s="0" t="n">
        <v>25</v>
      </c>
      <c r="E1378" s="2" t="n">
        <v>-7.13467</v>
      </c>
      <c r="F1378" s="2" t="n">
        <v>-37.0433</v>
      </c>
      <c r="G1378" s="3" t="n">
        <f aca="false">($G$5572/$N$5572)*N1378</f>
        <v>2590.67186844242</v>
      </c>
      <c r="H1378" s="0" t="n">
        <v>1</v>
      </c>
      <c r="J1378" s="0" t="s">
        <v>1183</v>
      </c>
      <c r="K1378" s="0" t="n">
        <v>1</v>
      </c>
      <c r="L1378" s="0" t="s">
        <v>1183</v>
      </c>
      <c r="N1378" s="0" t="n">
        <v>2402</v>
      </c>
    </row>
    <row r="1379" customFormat="false" ht="12.8" hidden="false" customHeight="false" outlineLevel="0" collapsed="false">
      <c r="B1379" s="0" t="n">
        <v>251080</v>
      </c>
      <c r="C1379" s="0" t="n">
        <v>2</v>
      </c>
      <c r="D1379" s="0" t="n">
        <v>25</v>
      </c>
      <c r="E1379" s="2" t="n">
        <v>-7.01743</v>
      </c>
      <c r="F1379" s="2" t="n">
        <v>-37.2747</v>
      </c>
      <c r="G1379" s="3" t="n">
        <f aca="false">($G$5572/$N$5572)*N1379</f>
        <v>115387.360188777</v>
      </c>
      <c r="H1379" s="0" t="n">
        <v>0</v>
      </c>
      <c r="J1379" s="0" t="s">
        <v>1375</v>
      </c>
      <c r="K1379" s="0" t="n">
        <v>0</v>
      </c>
      <c r="L1379" s="0" t="s">
        <v>1375</v>
      </c>
      <c r="N1379" s="0" t="n">
        <v>106984</v>
      </c>
    </row>
    <row r="1380" customFormat="false" ht="12.8" hidden="false" customHeight="false" outlineLevel="0" collapsed="false">
      <c r="B1380" s="0" t="n">
        <v>251090</v>
      </c>
      <c r="C1380" s="0" t="n">
        <v>2</v>
      </c>
      <c r="D1380" s="0" t="n">
        <v>25</v>
      </c>
      <c r="E1380" s="2" t="n">
        <v>-6.59138</v>
      </c>
      <c r="F1380" s="2" t="n">
        <v>-37.6185</v>
      </c>
      <c r="G1380" s="3" t="n">
        <f aca="false">($G$5572/$N$5572)*N1380</f>
        <v>13222.9962977119</v>
      </c>
      <c r="H1380" s="0" t="n">
        <v>0</v>
      </c>
      <c r="J1380" s="0" t="s">
        <v>1376</v>
      </c>
      <c r="K1380" s="0" t="n">
        <v>0</v>
      </c>
      <c r="L1380" s="0" t="s">
        <v>1376</v>
      </c>
      <c r="N1380" s="0" t="n">
        <v>12260</v>
      </c>
    </row>
    <row r="1381" customFormat="false" ht="12.8" hidden="false" customHeight="false" outlineLevel="0" collapsed="false">
      <c r="B1381" s="0" t="n">
        <v>251100</v>
      </c>
      <c r="C1381" s="0" t="n">
        <v>2</v>
      </c>
      <c r="D1381" s="0" t="n">
        <v>25</v>
      </c>
      <c r="E1381" s="2" t="n">
        <v>-7.42169</v>
      </c>
      <c r="F1381" s="2" t="n">
        <v>-38.0689</v>
      </c>
      <c r="G1381" s="3" t="n">
        <f aca="false">($G$5572/$N$5572)*N1381</f>
        <v>4098.48172359749</v>
      </c>
      <c r="H1381" s="0" t="n">
        <v>1</v>
      </c>
      <c r="J1381" s="0" t="s">
        <v>1040</v>
      </c>
      <c r="K1381" s="0" t="n">
        <v>1</v>
      </c>
      <c r="L1381" s="0" t="s">
        <v>1040</v>
      </c>
      <c r="N1381" s="0" t="n">
        <v>3800</v>
      </c>
    </row>
    <row r="1382" customFormat="false" ht="12.8" hidden="false" customHeight="false" outlineLevel="0" collapsed="false">
      <c r="B1382" s="0" t="n">
        <v>251110</v>
      </c>
      <c r="C1382" s="0" t="n">
        <v>2</v>
      </c>
      <c r="D1382" s="0" t="n">
        <v>25</v>
      </c>
      <c r="E1382" s="2" t="n">
        <v>-6.74997</v>
      </c>
      <c r="F1382" s="2" t="n">
        <v>-36.4758</v>
      </c>
      <c r="G1382" s="3" t="n">
        <f aca="false">($G$5572/$N$5572)*N1382</f>
        <v>8376.00238564688</v>
      </c>
      <c r="H1382" s="0" t="n">
        <v>1</v>
      </c>
      <c r="J1382" s="0" t="s">
        <v>1377</v>
      </c>
      <c r="K1382" s="0" t="n">
        <v>1</v>
      </c>
      <c r="L1382" s="0" t="s">
        <v>1377</v>
      </c>
      <c r="N1382" s="0" t="n">
        <v>7766</v>
      </c>
    </row>
    <row r="1383" customFormat="false" ht="12.8" hidden="false" customHeight="false" outlineLevel="0" collapsed="false">
      <c r="B1383" s="0" t="n">
        <v>251120</v>
      </c>
      <c r="C1383" s="0" t="n">
        <v>2</v>
      </c>
      <c r="D1383" s="0" t="n">
        <v>25</v>
      </c>
      <c r="E1383" s="2" t="n">
        <v>-7.39107</v>
      </c>
      <c r="F1383" s="2" t="n">
        <v>-35.1065</v>
      </c>
      <c r="G1383" s="3" t="n">
        <f aca="false">($G$5572/$N$5572)*N1383</f>
        <v>30618.8941187393</v>
      </c>
      <c r="H1383" s="0" t="n">
        <v>0</v>
      </c>
      <c r="J1383" s="0" t="s">
        <v>1378</v>
      </c>
      <c r="K1383" s="0" t="n">
        <v>0</v>
      </c>
      <c r="L1383" s="0" t="s">
        <v>1378</v>
      </c>
      <c r="N1383" s="0" t="n">
        <v>28389</v>
      </c>
    </row>
    <row r="1384" customFormat="false" ht="12.8" hidden="false" customHeight="false" outlineLevel="0" collapsed="false">
      <c r="B1384" s="0" t="n">
        <v>251130</v>
      </c>
      <c r="C1384" s="0" t="n">
        <v>2</v>
      </c>
      <c r="D1384" s="0" t="n">
        <v>25</v>
      </c>
      <c r="E1384" s="2" t="n">
        <v>-7.19282</v>
      </c>
      <c r="F1384" s="2" t="n">
        <v>-37.9289</v>
      </c>
      <c r="G1384" s="3" t="n">
        <f aca="false">($G$5572/$N$5572)*N1384</f>
        <v>17297.7499692254</v>
      </c>
      <c r="H1384" s="0" t="n">
        <v>0</v>
      </c>
      <c r="J1384" s="0" t="s">
        <v>1379</v>
      </c>
      <c r="K1384" s="0" t="n">
        <v>0</v>
      </c>
      <c r="L1384" s="0" t="s">
        <v>1379</v>
      </c>
      <c r="N1384" s="0" t="n">
        <v>16038</v>
      </c>
    </row>
    <row r="1385" customFormat="false" ht="12.8" hidden="false" customHeight="false" outlineLevel="0" collapsed="false">
      <c r="B1385" s="0" t="n">
        <v>251140</v>
      </c>
      <c r="C1385" s="0" t="n">
        <v>2</v>
      </c>
      <c r="D1385" s="0" t="n">
        <v>25</v>
      </c>
      <c r="E1385" s="2" t="n">
        <v>-6.50845</v>
      </c>
      <c r="F1385" s="2" t="n">
        <v>-36.3497</v>
      </c>
      <c r="G1385" s="3" t="n">
        <f aca="false">($G$5572/$N$5572)*N1385</f>
        <v>20175.3155583197</v>
      </c>
      <c r="H1385" s="0" t="n">
        <v>0</v>
      </c>
      <c r="J1385" s="0" t="s">
        <v>1380</v>
      </c>
      <c r="K1385" s="0" t="n">
        <v>0</v>
      </c>
      <c r="L1385" s="0" t="s">
        <v>1380</v>
      </c>
      <c r="N1385" s="0" t="n">
        <v>18706</v>
      </c>
    </row>
    <row r="1386" customFormat="false" ht="12.8" hidden="false" customHeight="false" outlineLevel="0" collapsed="false">
      <c r="B1386" s="0" t="n">
        <v>251150</v>
      </c>
      <c r="C1386" s="0" t="n">
        <v>2</v>
      </c>
      <c r="D1386" s="0" t="n">
        <v>25</v>
      </c>
      <c r="E1386" s="2" t="n">
        <v>-7.26403</v>
      </c>
      <c r="F1386" s="2" t="n">
        <v>-35.2523</v>
      </c>
      <c r="G1386" s="3" t="n">
        <f aca="false">($G$5572/$N$5572)*N1386</f>
        <v>12786.1844298022</v>
      </c>
      <c r="H1386" s="0" t="n">
        <v>0</v>
      </c>
      <c r="J1386" s="0" t="s">
        <v>1381</v>
      </c>
      <c r="K1386" s="0" t="n">
        <v>0</v>
      </c>
      <c r="L1386" s="0" t="s">
        <v>1381</v>
      </c>
      <c r="N1386" s="0" t="n">
        <v>11855</v>
      </c>
    </row>
    <row r="1387" customFormat="false" ht="12.8" hidden="false" customHeight="false" outlineLevel="0" collapsed="false">
      <c r="B1387" s="0" t="n">
        <v>251160</v>
      </c>
      <c r="C1387" s="0" t="n">
        <v>2</v>
      </c>
      <c r="D1387" s="0" t="n">
        <v>25</v>
      </c>
      <c r="E1387" s="2" t="n">
        <v>-6.86827</v>
      </c>
      <c r="F1387" s="2" t="n">
        <v>-35.613</v>
      </c>
      <c r="G1387" s="3" t="n">
        <f aca="false">($G$5572/$N$5572)*N1387</f>
        <v>7204.69945095559</v>
      </c>
      <c r="H1387" s="0" t="n">
        <v>1</v>
      </c>
      <c r="J1387" s="0" t="s">
        <v>1192</v>
      </c>
      <c r="K1387" s="0" t="n">
        <v>1</v>
      </c>
      <c r="L1387" s="0" t="s">
        <v>1192</v>
      </c>
      <c r="N1387" s="0" t="n">
        <v>6680</v>
      </c>
    </row>
    <row r="1388" customFormat="false" ht="12.8" hidden="false" customHeight="false" outlineLevel="0" collapsed="false">
      <c r="B1388" s="0" t="n">
        <v>251170</v>
      </c>
      <c r="C1388" s="0" t="n">
        <v>2</v>
      </c>
      <c r="D1388" s="0" t="n">
        <v>25</v>
      </c>
      <c r="E1388" s="2" t="n">
        <v>-6.84277</v>
      </c>
      <c r="F1388" s="2" t="n">
        <v>-35.531</v>
      </c>
      <c r="G1388" s="3" t="n">
        <f aca="false">($G$5572/$N$5572)*N1388</f>
        <v>5505.98663130663</v>
      </c>
      <c r="H1388" s="0" t="n">
        <v>1</v>
      </c>
      <c r="J1388" s="0" t="s">
        <v>1382</v>
      </c>
      <c r="K1388" s="0" t="n">
        <v>1</v>
      </c>
      <c r="L1388" s="0" t="s">
        <v>1382</v>
      </c>
      <c r="N1388" s="0" t="n">
        <v>5105</v>
      </c>
    </row>
    <row r="1389" customFormat="false" ht="12.8" hidden="false" customHeight="false" outlineLevel="0" collapsed="false">
      <c r="B1389" s="0" t="n">
        <v>251180</v>
      </c>
      <c r="C1389" s="0" t="n">
        <v>2</v>
      </c>
      <c r="D1389" s="0" t="n">
        <v>25</v>
      </c>
      <c r="E1389" s="2" t="n">
        <v>-6.77922</v>
      </c>
      <c r="F1389" s="2" t="n">
        <v>-35.4906</v>
      </c>
      <c r="G1389" s="3" t="n">
        <f aca="false">($G$5572/$N$5572)*N1389</f>
        <v>11402.407574177</v>
      </c>
      <c r="H1389" s="0" t="n">
        <v>1</v>
      </c>
      <c r="J1389" s="0" t="s">
        <v>1383</v>
      </c>
      <c r="K1389" s="0" t="n">
        <v>1</v>
      </c>
      <c r="L1389" s="0" t="s">
        <v>1383</v>
      </c>
      <c r="N1389" s="0" t="n">
        <v>10572</v>
      </c>
    </row>
    <row r="1390" customFormat="false" ht="12.8" hidden="false" customHeight="false" outlineLevel="0" collapsed="false">
      <c r="B1390" s="0" t="n">
        <v>251190</v>
      </c>
      <c r="C1390" s="0" t="n">
        <v>2</v>
      </c>
      <c r="D1390" s="0" t="n">
        <v>25</v>
      </c>
      <c r="E1390" s="2" t="n">
        <v>-7.4664</v>
      </c>
      <c r="F1390" s="2" t="n">
        <v>-34.8151</v>
      </c>
      <c r="G1390" s="3" t="n">
        <f aca="false">($G$5572/$N$5572)*N1390</f>
        <v>20388.8680270755</v>
      </c>
      <c r="H1390" s="0" t="n">
        <v>1</v>
      </c>
      <c r="J1390" s="0" t="s">
        <v>1384</v>
      </c>
      <c r="K1390" s="0" t="n">
        <v>1</v>
      </c>
      <c r="L1390" s="0" t="s">
        <v>1384</v>
      </c>
      <c r="N1390" s="0" t="n">
        <v>18904</v>
      </c>
    </row>
    <row r="1391" customFormat="false" ht="12.8" hidden="false" customHeight="false" outlineLevel="0" collapsed="false">
      <c r="B1391" s="0" t="n">
        <v>251200</v>
      </c>
      <c r="C1391" s="0" t="n">
        <v>2</v>
      </c>
      <c r="D1391" s="0" t="n">
        <v>25</v>
      </c>
      <c r="E1391" s="2" t="n">
        <v>-7.06658</v>
      </c>
      <c r="F1391" s="2" t="n">
        <v>-36.0668</v>
      </c>
      <c r="G1391" s="3" t="n">
        <f aca="false">($G$5572/$N$5572)*N1391</f>
        <v>19876.5578116258</v>
      </c>
      <c r="H1391" s="0" t="n">
        <v>0</v>
      </c>
      <c r="J1391" s="0" t="s">
        <v>1385</v>
      </c>
      <c r="K1391" s="0" t="n">
        <v>0</v>
      </c>
      <c r="L1391" s="0" t="s">
        <v>1385</v>
      </c>
      <c r="N1391" s="0" t="n">
        <v>18429</v>
      </c>
    </row>
    <row r="1392" customFormat="false" ht="12.8" hidden="false" customHeight="false" outlineLevel="0" collapsed="false">
      <c r="B1392" s="0" t="n">
        <v>251203</v>
      </c>
      <c r="C1392" s="0" t="n">
        <v>2</v>
      </c>
      <c r="D1392" s="0" t="n">
        <v>25</v>
      </c>
      <c r="E1392" s="2" t="n">
        <v>-6.39876</v>
      </c>
      <c r="F1392" s="2" t="n">
        <v>-38.4909</v>
      </c>
      <c r="G1392" s="3" t="n">
        <f aca="false">($G$5572/$N$5572)*N1392</f>
        <v>4073.67512369151</v>
      </c>
      <c r="H1392" s="0" t="n">
        <v>1</v>
      </c>
      <c r="J1392" s="0" t="s">
        <v>1386</v>
      </c>
      <c r="K1392" s="0" t="n">
        <v>1</v>
      </c>
      <c r="L1392" s="0" t="s">
        <v>1386</v>
      </c>
      <c r="N1392" s="0" t="n">
        <v>3777</v>
      </c>
    </row>
    <row r="1393" customFormat="false" ht="12.8" hidden="false" customHeight="false" outlineLevel="0" collapsed="false">
      <c r="B1393" s="0" t="n">
        <v>251207</v>
      </c>
      <c r="C1393" s="0" t="n">
        <v>2</v>
      </c>
      <c r="D1393" s="0" t="n">
        <v>25</v>
      </c>
      <c r="E1393" s="2" t="n">
        <v>-6.56401</v>
      </c>
      <c r="F1393" s="2" t="n">
        <v>-38.5111</v>
      </c>
      <c r="G1393" s="3" t="n">
        <f aca="false">($G$5572/$N$5572)*N1393</f>
        <v>4611.87048686918</v>
      </c>
      <c r="H1393" s="0" t="n">
        <v>1</v>
      </c>
      <c r="J1393" s="0" t="s">
        <v>1387</v>
      </c>
      <c r="K1393" s="0" t="n">
        <v>1</v>
      </c>
      <c r="L1393" s="0" t="s">
        <v>1387</v>
      </c>
      <c r="N1393" s="0" t="n">
        <v>4276</v>
      </c>
    </row>
    <row r="1394" customFormat="false" ht="12.8" hidden="false" customHeight="false" outlineLevel="0" collapsed="false">
      <c r="B1394" s="0" t="n">
        <v>251210</v>
      </c>
      <c r="C1394" s="0" t="n">
        <v>2</v>
      </c>
      <c r="D1394" s="0" t="n">
        <v>25</v>
      </c>
      <c r="E1394" s="2" t="n">
        <v>-6.76606</v>
      </c>
      <c r="F1394" s="2" t="n">
        <v>-37.8003</v>
      </c>
      <c r="G1394" s="3" t="n">
        <f aca="false">($G$5572/$N$5572)*N1394</f>
        <v>35321.3626226564</v>
      </c>
      <c r="H1394" s="0" t="n">
        <v>0</v>
      </c>
      <c r="J1394" s="0" t="s">
        <v>1388</v>
      </c>
      <c r="K1394" s="0" t="n">
        <v>0</v>
      </c>
      <c r="L1394" s="0" t="s">
        <v>1388</v>
      </c>
      <c r="N1394" s="0" t="n">
        <v>32749</v>
      </c>
    </row>
    <row r="1395" customFormat="false" ht="12.8" hidden="false" customHeight="false" outlineLevel="0" collapsed="false">
      <c r="B1395" s="0" t="n">
        <v>251220</v>
      </c>
      <c r="C1395" s="0" t="n">
        <v>2</v>
      </c>
      <c r="D1395" s="0" t="n">
        <v>25</v>
      </c>
      <c r="E1395" s="2" t="n">
        <v>-7.68826</v>
      </c>
      <c r="F1395" s="2" t="n">
        <v>-37.0801</v>
      </c>
      <c r="G1395" s="3" t="n">
        <f aca="false">($G$5572/$N$5572)*N1395</f>
        <v>4466.26653089927</v>
      </c>
      <c r="H1395" s="0" t="n">
        <v>1</v>
      </c>
      <c r="J1395" s="0" t="s">
        <v>1389</v>
      </c>
      <c r="K1395" s="0" t="n">
        <v>1</v>
      </c>
      <c r="L1395" s="0" t="s">
        <v>1389</v>
      </c>
      <c r="N1395" s="0" t="n">
        <v>4141</v>
      </c>
    </row>
    <row r="1396" customFormat="false" ht="12.8" hidden="false" customHeight="false" outlineLevel="0" collapsed="false">
      <c r="B1396" s="0" t="n">
        <v>251230</v>
      </c>
      <c r="C1396" s="0" t="n">
        <v>2</v>
      </c>
      <c r="D1396" s="0" t="n">
        <v>25</v>
      </c>
      <c r="E1396" s="2" t="n">
        <v>-7.73175</v>
      </c>
      <c r="F1396" s="2" t="n">
        <v>-37.9886</v>
      </c>
      <c r="G1396" s="3" t="n">
        <f aca="false">($G$5572/$N$5572)*N1396</f>
        <v>25038.4876877147</v>
      </c>
      <c r="H1396" s="0" t="n">
        <v>1</v>
      </c>
      <c r="J1396" s="0" t="s">
        <v>1390</v>
      </c>
      <c r="K1396" s="0" t="n">
        <v>1</v>
      </c>
      <c r="L1396" s="0" t="s">
        <v>1390</v>
      </c>
      <c r="N1396" s="0" t="n">
        <v>23215</v>
      </c>
    </row>
    <row r="1397" customFormat="false" ht="12.8" hidden="false" customHeight="false" outlineLevel="0" collapsed="false">
      <c r="B1397" s="0" t="n">
        <v>251240</v>
      </c>
      <c r="C1397" s="0" t="n">
        <v>2</v>
      </c>
      <c r="D1397" s="0" t="n">
        <v>25</v>
      </c>
      <c r="E1397" s="2" t="n">
        <v>-7.15479</v>
      </c>
      <c r="F1397" s="2" t="n">
        <v>-35.9543</v>
      </c>
      <c r="G1397" s="3" t="n">
        <f aca="false">($G$5572/$N$5572)*N1397</f>
        <v>14700.606813851</v>
      </c>
      <c r="H1397" s="0" t="n">
        <v>1</v>
      </c>
      <c r="J1397" s="0" t="s">
        <v>1391</v>
      </c>
      <c r="K1397" s="0" t="n">
        <v>1</v>
      </c>
      <c r="L1397" s="0" t="s">
        <v>1391</v>
      </c>
      <c r="N1397" s="0" t="n">
        <v>13630</v>
      </c>
    </row>
    <row r="1398" customFormat="false" ht="12.8" hidden="false" customHeight="false" outlineLevel="0" collapsed="false">
      <c r="B1398" s="0" t="n">
        <v>251250</v>
      </c>
      <c r="C1398" s="0" t="n">
        <v>2</v>
      </c>
      <c r="D1398" s="0" t="n">
        <v>25</v>
      </c>
      <c r="E1398" s="2" t="n">
        <v>-7.35029</v>
      </c>
      <c r="F1398" s="2" t="n">
        <v>-35.9031</v>
      </c>
      <c r="G1398" s="3" t="n">
        <f aca="false">($G$5572/$N$5572)*N1398</f>
        <v>47366.584698745</v>
      </c>
      <c r="H1398" s="0" t="n">
        <v>0</v>
      </c>
      <c r="J1398" s="0" t="s">
        <v>1392</v>
      </c>
      <c r="K1398" s="0" t="n">
        <v>0</v>
      </c>
      <c r="L1398" s="0" t="s">
        <v>1392</v>
      </c>
      <c r="N1398" s="0" t="n">
        <v>43917</v>
      </c>
    </row>
    <row r="1399" customFormat="false" ht="12.8" hidden="false" customHeight="false" outlineLevel="0" collapsed="false">
      <c r="B1399" s="0" t="n">
        <v>251260</v>
      </c>
      <c r="C1399" s="0" t="n">
        <v>2</v>
      </c>
      <c r="D1399" s="0" t="n">
        <v>25</v>
      </c>
      <c r="E1399" s="2" t="n">
        <v>-7.0224</v>
      </c>
      <c r="F1399" s="2" t="n">
        <v>-37.1458</v>
      </c>
      <c r="G1399" s="3" t="n">
        <f aca="false">($G$5572/$N$5572)*N1399</f>
        <v>2080.51874863673</v>
      </c>
      <c r="H1399" s="0" t="n">
        <v>1</v>
      </c>
      <c r="J1399" s="0" t="s">
        <v>1393</v>
      </c>
      <c r="K1399" s="0" t="n">
        <v>1</v>
      </c>
      <c r="L1399" s="0" t="s">
        <v>1393</v>
      </c>
      <c r="N1399" s="0" t="n">
        <v>1929</v>
      </c>
    </row>
    <row r="1400" customFormat="false" ht="12.8" hidden="false" customHeight="false" outlineLevel="0" collapsed="false">
      <c r="B1400" s="0" t="n">
        <v>251270</v>
      </c>
      <c r="C1400" s="0" t="n">
        <v>2</v>
      </c>
      <c r="D1400" s="0" t="n">
        <v>25</v>
      </c>
      <c r="E1400" s="2" t="n">
        <v>-6.94992</v>
      </c>
      <c r="F1400" s="2" t="n">
        <v>-35.8011</v>
      </c>
      <c r="G1400" s="3" t="n">
        <f aca="false">($G$5572/$N$5572)*N1400</f>
        <v>20859.1148774672</v>
      </c>
      <c r="H1400" s="0" t="n">
        <v>1</v>
      </c>
      <c r="J1400" s="0" t="s">
        <v>1394</v>
      </c>
      <c r="K1400" s="0" t="n">
        <v>1</v>
      </c>
      <c r="L1400" s="0" t="s">
        <v>1394</v>
      </c>
      <c r="N1400" s="0" t="n">
        <v>19340</v>
      </c>
    </row>
    <row r="1401" customFormat="false" ht="12.8" hidden="false" customHeight="false" outlineLevel="0" collapsed="false">
      <c r="B1401" s="0" t="n">
        <v>251272</v>
      </c>
      <c r="C1401" s="0" t="n">
        <v>2</v>
      </c>
      <c r="D1401" s="0" t="n">
        <v>25</v>
      </c>
      <c r="E1401" s="2" t="n">
        <v>-6.63323</v>
      </c>
      <c r="F1401" s="2" t="n">
        <v>-35.2966</v>
      </c>
      <c r="G1401" s="3" t="n">
        <f aca="false">($G$5572/$N$5572)*N1401</f>
        <v>6540.313992604</v>
      </c>
      <c r="H1401" s="0" t="n">
        <v>1</v>
      </c>
      <c r="J1401" s="0" t="s">
        <v>1395</v>
      </c>
      <c r="K1401" s="0" t="n">
        <v>1</v>
      </c>
      <c r="L1401" s="0" t="s">
        <v>1395</v>
      </c>
      <c r="N1401" s="0" t="n">
        <v>6064</v>
      </c>
    </row>
    <row r="1402" customFormat="false" ht="12.8" hidden="false" customHeight="false" outlineLevel="0" collapsed="false">
      <c r="B1402" s="0" t="n">
        <v>251274</v>
      </c>
      <c r="C1402" s="0" t="n">
        <v>2</v>
      </c>
      <c r="D1402" s="0" t="n">
        <v>25</v>
      </c>
      <c r="E1402" s="2" t="n">
        <v>-6.54269</v>
      </c>
      <c r="F1402" s="2" t="n">
        <v>-35.661</v>
      </c>
      <c r="G1402" s="3" t="n">
        <f aca="false">($G$5572/$N$5572)*N1402</f>
        <v>3843.94443760565</v>
      </c>
      <c r="H1402" s="0" t="n">
        <v>1</v>
      </c>
      <c r="J1402" s="0" t="s">
        <v>623</v>
      </c>
      <c r="K1402" s="0" t="n">
        <v>1</v>
      </c>
      <c r="L1402" s="0" t="s">
        <v>623</v>
      </c>
      <c r="N1402" s="0" t="n">
        <v>3564</v>
      </c>
    </row>
    <row r="1403" customFormat="false" ht="12.8" hidden="false" customHeight="false" outlineLevel="0" collapsed="false">
      <c r="B1403" s="0" t="n">
        <v>251275</v>
      </c>
      <c r="C1403" s="0" t="n">
        <v>2</v>
      </c>
      <c r="D1403" s="0" t="n">
        <v>25</v>
      </c>
      <c r="E1403" s="2" t="n">
        <v>-7.25347</v>
      </c>
      <c r="F1403" s="2" t="n">
        <v>-35.6693</v>
      </c>
      <c r="G1403" s="3" t="n">
        <f aca="false">($G$5572/$N$5572)*N1403</f>
        <v>4853.46519899703</v>
      </c>
      <c r="H1403" s="0" t="n">
        <v>1</v>
      </c>
      <c r="J1403" s="0" t="s">
        <v>1396</v>
      </c>
      <c r="K1403" s="0" t="n">
        <v>1</v>
      </c>
      <c r="L1403" s="0" t="s">
        <v>1396</v>
      </c>
      <c r="N1403" s="0" t="n">
        <v>4500</v>
      </c>
    </row>
    <row r="1404" customFormat="false" ht="12.8" hidden="false" customHeight="false" outlineLevel="0" collapsed="false">
      <c r="B1404" s="0" t="n">
        <v>251276</v>
      </c>
      <c r="C1404" s="0" t="n">
        <v>2</v>
      </c>
      <c r="D1404" s="0" t="n">
        <v>25</v>
      </c>
      <c r="E1404" s="2" t="n">
        <v>-7.14173</v>
      </c>
      <c r="F1404" s="2" t="n">
        <v>-35.2914</v>
      </c>
      <c r="G1404" s="3" t="n">
        <f aca="false">($G$5572/$N$5572)*N1404</f>
        <v>4828.65859909105</v>
      </c>
      <c r="H1404" s="0" t="n">
        <v>1</v>
      </c>
      <c r="J1404" s="0" t="s">
        <v>1397</v>
      </c>
      <c r="K1404" s="0" t="n">
        <v>1</v>
      </c>
      <c r="L1404" s="0" t="s">
        <v>1397</v>
      </c>
      <c r="N1404" s="0" t="n">
        <v>4477</v>
      </c>
    </row>
    <row r="1405" customFormat="false" ht="12.8" hidden="false" customHeight="false" outlineLevel="0" collapsed="false">
      <c r="B1405" s="0" t="n">
        <v>251278</v>
      </c>
      <c r="C1405" s="0" t="n">
        <v>2</v>
      </c>
      <c r="D1405" s="0" t="n">
        <v>25</v>
      </c>
      <c r="E1405" s="2" t="n">
        <v>-7.68023</v>
      </c>
      <c r="F1405" s="2" t="n">
        <v>-36.157</v>
      </c>
      <c r="G1405" s="3" t="n">
        <f aca="false">($G$5572/$N$5572)*N1405</f>
        <v>2104.24680072071</v>
      </c>
      <c r="H1405" s="0" t="n">
        <v>1</v>
      </c>
      <c r="J1405" s="0" t="s">
        <v>1398</v>
      </c>
      <c r="K1405" s="0" t="n">
        <v>1</v>
      </c>
      <c r="L1405" s="0" t="s">
        <v>1398</v>
      </c>
      <c r="N1405" s="0" t="n">
        <v>1951</v>
      </c>
    </row>
    <row r="1406" customFormat="false" ht="12.8" hidden="false" customHeight="false" outlineLevel="0" collapsed="false">
      <c r="B1406" s="0" t="n">
        <v>251280</v>
      </c>
      <c r="C1406" s="0" t="n">
        <v>2</v>
      </c>
      <c r="D1406" s="0" t="n">
        <v>25</v>
      </c>
      <c r="E1406" s="2" t="n">
        <v>-6.44067</v>
      </c>
      <c r="F1406" s="2" t="n">
        <v>-37.6483</v>
      </c>
      <c r="G1406" s="3" t="n">
        <f aca="false">($G$5572/$N$5572)*N1406</f>
        <v>9261.49014750833</v>
      </c>
      <c r="H1406" s="0" t="n">
        <v>1</v>
      </c>
      <c r="J1406" s="0" t="s">
        <v>1399</v>
      </c>
      <c r="K1406" s="0" t="n">
        <v>1</v>
      </c>
      <c r="L1406" s="0" t="s">
        <v>1399</v>
      </c>
      <c r="N1406" s="0" t="n">
        <v>8587</v>
      </c>
    </row>
    <row r="1407" customFormat="false" ht="12.8" hidden="false" customHeight="false" outlineLevel="0" collapsed="false">
      <c r="B1407" s="0" t="n">
        <v>251290</v>
      </c>
      <c r="C1407" s="0" t="n">
        <v>2</v>
      </c>
      <c r="D1407" s="0" t="n">
        <v>25</v>
      </c>
      <c r="E1407" s="2" t="n">
        <v>-6.80383</v>
      </c>
      <c r="F1407" s="2" t="n">
        <v>-35.0776</v>
      </c>
      <c r="G1407" s="3" t="n">
        <f aca="false">($G$5572/$N$5572)*N1407</f>
        <v>25980.0599363201</v>
      </c>
      <c r="H1407" s="0" t="n">
        <v>1</v>
      </c>
      <c r="J1407" s="0" t="s">
        <v>1400</v>
      </c>
      <c r="K1407" s="0" t="n">
        <v>1</v>
      </c>
      <c r="L1407" s="0" t="s">
        <v>1400</v>
      </c>
      <c r="N1407" s="0" t="n">
        <v>24088</v>
      </c>
    </row>
    <row r="1408" customFormat="false" ht="12.8" hidden="false" customHeight="false" outlineLevel="0" collapsed="false">
      <c r="B1408" s="0" t="n">
        <v>251300</v>
      </c>
      <c r="C1408" s="0" t="n">
        <v>2</v>
      </c>
      <c r="D1408" s="0" t="n">
        <v>25</v>
      </c>
      <c r="E1408" s="2" t="n">
        <v>-7.10098</v>
      </c>
      <c r="F1408" s="2" t="n">
        <v>-36.8458</v>
      </c>
      <c r="G1408" s="3" t="n">
        <f aca="false">($G$5572/$N$5572)*N1408</f>
        <v>4226.82891441542</v>
      </c>
      <c r="H1408" s="0" t="n">
        <v>1</v>
      </c>
      <c r="J1408" s="0" t="s">
        <v>1401</v>
      </c>
      <c r="K1408" s="0" t="n">
        <v>1</v>
      </c>
      <c r="L1408" s="0" t="s">
        <v>1401</v>
      </c>
      <c r="N1408" s="0" t="n">
        <v>3919</v>
      </c>
    </row>
    <row r="1409" customFormat="false" ht="12.8" hidden="false" customHeight="false" outlineLevel="0" collapsed="false">
      <c r="B1409" s="0" t="n">
        <v>251310</v>
      </c>
      <c r="C1409" s="0" t="n">
        <v>2</v>
      </c>
      <c r="D1409" s="0" t="n">
        <v>25</v>
      </c>
      <c r="E1409" s="2" t="n">
        <v>-7.35337</v>
      </c>
      <c r="F1409" s="2" t="n">
        <v>-35.4305</v>
      </c>
      <c r="G1409" s="3" t="n">
        <f aca="false">($G$5572/$N$5572)*N1409</f>
        <v>13103.27748947</v>
      </c>
      <c r="H1409" s="0" t="n">
        <v>1</v>
      </c>
      <c r="J1409" s="0" t="s">
        <v>1402</v>
      </c>
      <c r="K1409" s="0" t="n">
        <v>1</v>
      </c>
      <c r="L1409" s="0" t="s">
        <v>1402</v>
      </c>
      <c r="N1409" s="0" t="n">
        <v>12149</v>
      </c>
    </row>
    <row r="1410" customFormat="false" ht="12.8" hidden="false" customHeight="false" outlineLevel="0" collapsed="false">
      <c r="B1410" s="0" t="n">
        <v>251315</v>
      </c>
      <c r="C1410" s="0" t="n">
        <v>2</v>
      </c>
      <c r="D1410" s="0" t="n">
        <v>25</v>
      </c>
      <c r="E1410" s="2" t="n">
        <v>-7.7389</v>
      </c>
      <c r="F1410" s="2" t="n">
        <v>-35.8764</v>
      </c>
      <c r="G1410" s="3" t="n">
        <f aca="false">($G$5572/$N$5572)*N1410</f>
        <v>7090.37338182366</v>
      </c>
      <c r="H1410" s="0" t="n">
        <v>1</v>
      </c>
      <c r="J1410" s="0" t="s">
        <v>1403</v>
      </c>
      <c r="K1410" s="0" t="n">
        <v>1</v>
      </c>
      <c r="L1410" s="0" t="s">
        <v>1403</v>
      </c>
      <c r="N1410" s="0" t="n">
        <v>6574</v>
      </c>
    </row>
    <row r="1411" customFormat="false" ht="12.8" hidden="false" customHeight="false" outlineLevel="0" collapsed="false">
      <c r="B1411" s="0" t="n">
        <v>251320</v>
      </c>
      <c r="C1411" s="0" t="n">
        <v>2</v>
      </c>
      <c r="D1411" s="0" t="n">
        <v>25</v>
      </c>
      <c r="E1411" s="2" t="n">
        <v>-6.5237</v>
      </c>
      <c r="F1411" s="2" t="n">
        <v>-38.0617</v>
      </c>
      <c r="G1411" s="3" t="n">
        <f aca="false">($G$5572/$N$5572)*N1411</f>
        <v>7102.23740786566</v>
      </c>
      <c r="H1411" s="0" t="n">
        <v>0</v>
      </c>
      <c r="J1411" s="0" t="s">
        <v>1206</v>
      </c>
      <c r="K1411" s="0" t="n">
        <v>0</v>
      </c>
      <c r="L1411" s="0" t="s">
        <v>1206</v>
      </c>
      <c r="N1411" s="0" t="n">
        <v>6585</v>
      </c>
    </row>
    <row r="1412" customFormat="false" ht="12.8" hidden="false" customHeight="false" outlineLevel="0" collapsed="false">
      <c r="B1412" s="0" t="n">
        <v>251330</v>
      </c>
      <c r="C1412" s="0" t="n">
        <v>2</v>
      </c>
      <c r="D1412" s="0" t="n">
        <v>25</v>
      </c>
      <c r="E1412" s="2" t="n">
        <v>-6.7176</v>
      </c>
      <c r="F1412" s="2" t="n">
        <v>-38.6427</v>
      </c>
      <c r="G1412" s="3" t="n">
        <f aca="false">($G$5572/$N$5572)*N1412</f>
        <v>6370.9819845501</v>
      </c>
      <c r="H1412" s="0" t="n">
        <v>1</v>
      </c>
      <c r="J1412" s="0" t="s">
        <v>628</v>
      </c>
      <c r="K1412" s="0" t="n">
        <v>1</v>
      </c>
      <c r="L1412" s="0" t="s">
        <v>628</v>
      </c>
      <c r="N1412" s="0" t="n">
        <v>5907</v>
      </c>
    </row>
    <row r="1413" customFormat="false" ht="12.8" hidden="false" customHeight="false" outlineLevel="0" collapsed="false">
      <c r="B1413" s="0" t="n">
        <v>251335</v>
      </c>
      <c r="C1413" s="0" t="n">
        <v>2</v>
      </c>
      <c r="D1413" s="0" t="n">
        <v>25</v>
      </c>
      <c r="E1413" s="2" t="n">
        <v>-7.621</v>
      </c>
      <c r="F1413" s="2" t="n">
        <v>-38.554</v>
      </c>
      <c r="G1413" s="3" t="n">
        <f aca="false">($G$5572/$N$5572)*N1413</f>
        <v>3879.53651573163</v>
      </c>
      <c r="H1413" s="0" t="n">
        <v>1</v>
      </c>
      <c r="J1413" s="0" t="s">
        <v>629</v>
      </c>
      <c r="K1413" s="0" t="n">
        <v>1</v>
      </c>
      <c r="L1413" s="0" t="s">
        <v>629</v>
      </c>
      <c r="N1413" s="0" t="n">
        <v>3597</v>
      </c>
    </row>
    <row r="1414" customFormat="false" ht="12.8" hidden="false" customHeight="false" outlineLevel="0" collapsed="false">
      <c r="B1414" s="0" t="n">
        <v>251340</v>
      </c>
      <c r="C1414" s="0" t="n">
        <v>2</v>
      </c>
      <c r="D1414" s="0" t="n">
        <v>25</v>
      </c>
      <c r="E1414" s="2" t="n">
        <v>-6.86092</v>
      </c>
      <c r="F1414" s="2" t="n">
        <v>-36.9178</v>
      </c>
      <c r="G1414" s="3" t="n">
        <f aca="false">($G$5572/$N$5572)*N1414</f>
        <v>16540.6093981819</v>
      </c>
      <c r="H1414" s="0" t="n">
        <v>0</v>
      </c>
      <c r="J1414" s="0" t="s">
        <v>630</v>
      </c>
      <c r="K1414" s="0" t="n">
        <v>0</v>
      </c>
      <c r="L1414" s="0" t="s">
        <v>630</v>
      </c>
      <c r="N1414" s="0" t="n">
        <v>15336</v>
      </c>
    </row>
    <row r="1415" customFormat="false" ht="12.8" hidden="false" customHeight="false" outlineLevel="0" collapsed="false">
      <c r="B1415" s="0" t="n">
        <v>251350</v>
      </c>
      <c r="C1415" s="0" t="n">
        <v>2</v>
      </c>
      <c r="D1415" s="0" t="n">
        <v>25</v>
      </c>
      <c r="E1415" s="2" t="n">
        <v>-7.54705</v>
      </c>
      <c r="F1415" s="2" t="n">
        <v>-38.3236</v>
      </c>
      <c r="G1415" s="3" t="n">
        <f aca="false">($G$5572/$N$5572)*N1415</f>
        <v>5606.29157875257</v>
      </c>
      <c r="H1415" s="0" t="n">
        <v>1</v>
      </c>
      <c r="J1415" s="0" t="s">
        <v>1404</v>
      </c>
      <c r="K1415" s="0" t="n">
        <v>1</v>
      </c>
      <c r="L1415" s="0" t="s">
        <v>1404</v>
      </c>
      <c r="N1415" s="0" t="n">
        <v>5198</v>
      </c>
    </row>
    <row r="1416" customFormat="false" ht="12.8" hidden="false" customHeight="false" outlineLevel="0" collapsed="false">
      <c r="B1416" s="0" t="n">
        <v>251360</v>
      </c>
      <c r="C1416" s="0" t="n">
        <v>2</v>
      </c>
      <c r="D1416" s="0" t="n">
        <v>25</v>
      </c>
      <c r="E1416" s="2" t="n">
        <v>-7.38162</v>
      </c>
      <c r="F1416" s="2" t="n">
        <v>-37.9819</v>
      </c>
      <c r="G1416" s="3" t="n">
        <f aca="false">($G$5572/$N$5572)*N1416</f>
        <v>7632.88293628933</v>
      </c>
      <c r="H1416" s="0" t="n">
        <v>1</v>
      </c>
      <c r="J1416" s="0" t="s">
        <v>1405</v>
      </c>
      <c r="K1416" s="0" t="n">
        <v>1</v>
      </c>
      <c r="L1416" s="0" t="s">
        <v>1405</v>
      </c>
      <c r="N1416" s="0" t="n">
        <v>7077</v>
      </c>
    </row>
    <row r="1417" customFormat="false" ht="12.8" hidden="false" customHeight="false" outlineLevel="0" collapsed="false">
      <c r="B1417" s="0" t="n">
        <v>251365</v>
      </c>
      <c r="C1417" s="0" t="n">
        <v>2</v>
      </c>
      <c r="D1417" s="0" t="n">
        <v>25</v>
      </c>
      <c r="E1417" s="2" t="n">
        <v>-6.48362</v>
      </c>
      <c r="F1417" s="2" t="n">
        <v>-38.4764</v>
      </c>
      <c r="G1417" s="3" t="n">
        <f aca="false">($G$5572/$N$5572)*N1417</f>
        <v>2895.90090206823</v>
      </c>
      <c r="H1417" s="0" t="n">
        <v>1</v>
      </c>
      <c r="J1417" s="0" t="s">
        <v>1406</v>
      </c>
      <c r="K1417" s="0" t="n">
        <v>1</v>
      </c>
      <c r="L1417" s="0" t="s">
        <v>1406</v>
      </c>
      <c r="N1417" s="0" t="n">
        <v>2685</v>
      </c>
    </row>
    <row r="1418" customFormat="false" ht="12.8" hidden="false" customHeight="false" outlineLevel="0" collapsed="false">
      <c r="B1418" s="0" t="n">
        <v>251370</v>
      </c>
      <c r="C1418" s="0" t="n">
        <v>2</v>
      </c>
      <c r="D1418" s="0" t="n">
        <v>25</v>
      </c>
      <c r="E1418" s="2" t="n">
        <v>-7.11724</v>
      </c>
      <c r="F1418" s="2" t="n">
        <v>-34.9753</v>
      </c>
      <c r="G1418" s="3" t="n">
        <f aca="false">($G$5572/$N$5572)*N1418</f>
        <v>146474.344062264</v>
      </c>
      <c r="H1418" s="0" t="n">
        <v>0</v>
      </c>
      <c r="J1418" s="0" t="s">
        <v>633</v>
      </c>
      <c r="K1418" s="0" t="n">
        <v>0</v>
      </c>
      <c r="L1418" s="0" t="s">
        <v>633</v>
      </c>
      <c r="N1418" s="0" t="n">
        <v>135807</v>
      </c>
    </row>
    <row r="1419" customFormat="false" ht="12.8" hidden="false" customHeight="false" outlineLevel="0" collapsed="false">
      <c r="B1419" s="0" t="n">
        <v>251380</v>
      </c>
      <c r="C1419" s="0" t="n">
        <v>2</v>
      </c>
      <c r="D1419" s="0" t="n">
        <v>25</v>
      </c>
      <c r="E1419" s="2" t="n">
        <v>-7.07964</v>
      </c>
      <c r="F1419" s="2" t="n">
        <v>-37.4435</v>
      </c>
      <c r="G1419" s="3" t="n">
        <f aca="false">($G$5572/$N$5572)*N1419</f>
        <v>4945.14176386698</v>
      </c>
      <c r="H1419" s="0" t="n">
        <v>1</v>
      </c>
      <c r="J1419" s="0" t="s">
        <v>1407</v>
      </c>
      <c r="K1419" s="0" t="n">
        <v>1</v>
      </c>
      <c r="L1419" s="0" t="s">
        <v>1407</v>
      </c>
      <c r="N1419" s="0" t="n">
        <v>4585</v>
      </c>
    </row>
    <row r="1420" customFormat="false" ht="12.8" hidden="false" customHeight="false" outlineLevel="0" collapsed="false">
      <c r="B1420" s="0" t="n">
        <v>251385</v>
      </c>
      <c r="C1420" s="0" t="n">
        <v>2</v>
      </c>
      <c r="D1420" s="0" t="n">
        <v>25</v>
      </c>
      <c r="E1420" s="2" t="n">
        <v>-7.22016</v>
      </c>
      <c r="F1420" s="2" t="n">
        <v>-36.6213</v>
      </c>
      <c r="G1420" s="3" t="n">
        <f aca="false">($G$5572/$N$5572)*N1420</f>
        <v>2730.88308530233</v>
      </c>
      <c r="H1420" s="0" t="n">
        <v>1</v>
      </c>
      <c r="J1420" s="0" t="s">
        <v>1408</v>
      </c>
      <c r="K1420" s="0" t="n">
        <v>1</v>
      </c>
      <c r="L1420" s="0" t="s">
        <v>1408</v>
      </c>
      <c r="N1420" s="0" t="n">
        <v>2532</v>
      </c>
    </row>
    <row r="1421" customFormat="false" ht="12.8" hidden="false" customHeight="false" outlineLevel="0" collapsed="false">
      <c r="B1421" s="0" t="n">
        <v>251390</v>
      </c>
      <c r="C1421" s="0" t="n">
        <v>2</v>
      </c>
      <c r="D1421" s="0" t="n">
        <v>25</v>
      </c>
      <c r="E1421" s="2" t="n">
        <v>-6.48529</v>
      </c>
      <c r="F1421" s="2" t="n">
        <v>-37.4488</v>
      </c>
      <c r="G1421" s="3" t="n">
        <f aca="false">($G$5572/$N$5572)*N1421</f>
        <v>36450.6021922897</v>
      </c>
      <c r="H1421" s="0" t="n">
        <v>0</v>
      </c>
      <c r="J1421" s="0" t="s">
        <v>638</v>
      </c>
      <c r="K1421" s="0" t="n">
        <v>0</v>
      </c>
      <c r="L1421" s="0" t="s">
        <v>638</v>
      </c>
      <c r="N1421" s="0" t="n">
        <v>33796</v>
      </c>
    </row>
    <row r="1422" customFormat="false" ht="12.8" hidden="false" customHeight="false" outlineLevel="0" collapsed="false">
      <c r="B1422" s="0" t="n">
        <v>251392</v>
      </c>
      <c r="C1422" s="0" t="n">
        <v>2</v>
      </c>
      <c r="D1422" s="0" t="n">
        <v>25</v>
      </c>
      <c r="E1422" s="2" t="n">
        <v>-6.88596</v>
      </c>
      <c r="F1422" s="2" t="n">
        <v>-37.7243</v>
      </c>
      <c r="G1422" s="3" t="n">
        <f aca="false">($G$5572/$N$5572)*N1422</f>
        <v>4844.83681642104</v>
      </c>
      <c r="H1422" s="0" t="n">
        <v>1</v>
      </c>
      <c r="J1422" s="0" t="s">
        <v>1409</v>
      </c>
      <c r="K1422" s="0" t="n">
        <v>1</v>
      </c>
      <c r="L1422" s="0" t="s">
        <v>1409</v>
      </c>
      <c r="N1422" s="0" t="n">
        <v>4492</v>
      </c>
    </row>
    <row r="1423" customFormat="false" ht="12.8" hidden="false" customHeight="false" outlineLevel="0" collapsed="false">
      <c r="B1423" s="0" t="n">
        <v>251394</v>
      </c>
      <c r="C1423" s="0" t="n">
        <v>2</v>
      </c>
      <c r="D1423" s="0" t="n">
        <v>25</v>
      </c>
      <c r="E1423" s="2" t="n">
        <v>-7.63273</v>
      </c>
      <c r="F1423" s="2" t="n">
        <v>-36.4374</v>
      </c>
      <c r="G1423" s="3" t="n">
        <f aca="false">($G$5572/$N$5572)*N1423</f>
        <v>2783.7319285803</v>
      </c>
      <c r="H1423" s="0" t="n">
        <v>1</v>
      </c>
      <c r="J1423" s="0" t="s">
        <v>1410</v>
      </c>
      <c r="K1423" s="0" t="n">
        <v>1</v>
      </c>
      <c r="L1423" s="0" t="s">
        <v>1410</v>
      </c>
      <c r="N1423" s="0" t="n">
        <v>2581</v>
      </c>
    </row>
    <row r="1424" customFormat="false" ht="12.8" hidden="false" customHeight="false" outlineLevel="0" collapsed="false">
      <c r="B1424" s="0" t="n">
        <v>251396</v>
      </c>
      <c r="C1424" s="0" t="n">
        <v>2</v>
      </c>
      <c r="D1424" s="0" t="n">
        <v>25</v>
      </c>
      <c r="E1424" s="2" t="n">
        <v>-6.80313</v>
      </c>
      <c r="F1424" s="2" t="n">
        <v>-37.9488</v>
      </c>
      <c r="G1424" s="3" t="n">
        <f aca="false">($G$5572/$N$5572)*N1424</f>
        <v>3329.47712651196</v>
      </c>
      <c r="H1424" s="0" t="n">
        <v>1</v>
      </c>
      <c r="J1424" s="0" t="s">
        <v>1411</v>
      </c>
      <c r="K1424" s="0" t="n">
        <v>1</v>
      </c>
      <c r="L1424" s="0" t="s">
        <v>1411</v>
      </c>
      <c r="N1424" s="0" t="n">
        <v>3087</v>
      </c>
    </row>
    <row r="1425" customFormat="false" ht="12.8" hidden="false" customHeight="false" outlineLevel="0" collapsed="false">
      <c r="B1425" s="0" t="n">
        <v>251398</v>
      </c>
      <c r="C1425" s="0" t="n">
        <v>2</v>
      </c>
      <c r="D1425" s="0" t="n">
        <v>25</v>
      </c>
      <c r="E1425" s="2" t="n">
        <v>-6.60773</v>
      </c>
      <c r="F1425" s="2" t="n">
        <v>-38.0968</v>
      </c>
      <c r="G1425" s="3" t="n">
        <f aca="false">($G$5572/$N$5572)*N1425</f>
        <v>3635.78470795978</v>
      </c>
      <c r="H1425" s="0" t="n">
        <v>1</v>
      </c>
      <c r="J1425" s="0" t="s">
        <v>1412</v>
      </c>
      <c r="K1425" s="0" t="n">
        <v>1</v>
      </c>
      <c r="L1425" s="0" t="s">
        <v>1412</v>
      </c>
      <c r="N1425" s="0" t="n">
        <v>3371</v>
      </c>
    </row>
    <row r="1426" customFormat="false" ht="12.8" hidden="false" customHeight="false" outlineLevel="0" collapsed="false">
      <c r="B1426" s="0" t="n">
        <v>251400</v>
      </c>
      <c r="C1426" s="0" t="n">
        <v>2</v>
      </c>
      <c r="D1426" s="0" t="n">
        <v>25</v>
      </c>
      <c r="E1426" s="2" t="n">
        <v>-7.38168</v>
      </c>
      <c r="F1426" s="2" t="n">
        <v>-36.5345</v>
      </c>
      <c r="G1426" s="3" t="n">
        <f aca="false">($G$5572/$N$5572)*N1426</f>
        <v>4651.77675628316</v>
      </c>
      <c r="H1426" s="0" t="n">
        <v>1</v>
      </c>
      <c r="J1426" s="0" t="s">
        <v>1413</v>
      </c>
      <c r="K1426" s="0" t="n">
        <v>1</v>
      </c>
      <c r="L1426" s="0" t="s">
        <v>1413</v>
      </c>
      <c r="N1426" s="0" t="n">
        <v>4313</v>
      </c>
    </row>
    <row r="1427" customFormat="false" ht="12.8" hidden="false" customHeight="false" outlineLevel="0" collapsed="false">
      <c r="B1427" s="0" t="n">
        <v>251410</v>
      </c>
      <c r="C1427" s="0" t="n">
        <v>2</v>
      </c>
      <c r="D1427" s="0" t="n">
        <v>25</v>
      </c>
      <c r="E1427" s="2" t="n">
        <v>-8.07703</v>
      </c>
      <c r="F1427" s="2" t="n">
        <v>-36.8547</v>
      </c>
      <c r="G1427" s="3" t="n">
        <f aca="false">($G$5572/$N$5572)*N1427</f>
        <v>4777.96685145708</v>
      </c>
      <c r="H1427" s="0" t="n">
        <v>1</v>
      </c>
      <c r="J1427" s="0" t="s">
        <v>1414</v>
      </c>
      <c r="K1427" s="0" t="n">
        <v>1</v>
      </c>
      <c r="L1427" s="0" t="s">
        <v>1414</v>
      </c>
      <c r="N1427" s="0" t="n">
        <v>4430</v>
      </c>
    </row>
    <row r="1428" customFormat="false" ht="12.8" hidden="false" customHeight="false" outlineLevel="0" collapsed="false">
      <c r="B1428" s="0" t="n">
        <v>251420</v>
      </c>
      <c r="C1428" s="0" t="n">
        <v>2</v>
      </c>
      <c r="D1428" s="0" t="n">
        <v>25</v>
      </c>
      <c r="E1428" s="2" t="n">
        <v>-6.93646</v>
      </c>
      <c r="F1428" s="2" t="n">
        <v>-38.1622</v>
      </c>
      <c r="G1428" s="3" t="n">
        <f aca="false">($G$5572/$N$5572)*N1428</f>
        <v>8283.24727295493</v>
      </c>
      <c r="H1428" s="0" t="n">
        <v>1</v>
      </c>
      <c r="J1428" s="0" t="s">
        <v>1415</v>
      </c>
      <c r="K1428" s="0" t="n">
        <v>1</v>
      </c>
      <c r="L1428" s="0" t="s">
        <v>1415</v>
      </c>
      <c r="N1428" s="0" t="n">
        <v>7680</v>
      </c>
    </row>
    <row r="1429" customFormat="false" ht="12.8" hidden="false" customHeight="false" outlineLevel="0" collapsed="false">
      <c r="B1429" s="0" t="n">
        <v>251430</v>
      </c>
      <c r="C1429" s="0" t="n">
        <v>2</v>
      </c>
      <c r="D1429" s="0" t="n">
        <v>25</v>
      </c>
      <c r="E1429" s="2" t="n">
        <v>-7.24636</v>
      </c>
      <c r="F1429" s="2" t="n">
        <v>-38.2989</v>
      </c>
      <c r="G1429" s="3" t="n">
        <f aca="false">($G$5572/$N$5572)*N1429</f>
        <v>6746.31662660587</v>
      </c>
      <c r="H1429" s="0" t="n">
        <v>1</v>
      </c>
      <c r="J1429" s="0" t="s">
        <v>1416</v>
      </c>
      <c r="K1429" s="0" t="n">
        <v>1</v>
      </c>
      <c r="L1429" s="0" t="s">
        <v>1416</v>
      </c>
      <c r="N1429" s="0" t="n">
        <v>6255</v>
      </c>
    </row>
    <row r="1430" customFormat="false" ht="12.8" hidden="false" customHeight="false" outlineLevel="0" collapsed="false">
      <c r="B1430" s="0" t="n">
        <v>251440</v>
      </c>
      <c r="C1430" s="0" t="n">
        <v>2</v>
      </c>
      <c r="D1430" s="0" t="n">
        <v>25</v>
      </c>
      <c r="E1430" s="2" t="n">
        <v>-6.83974</v>
      </c>
      <c r="F1430" s="2" t="n">
        <v>-37.3214</v>
      </c>
      <c r="G1430" s="3" t="n">
        <f aca="false">($G$5572/$N$5572)*N1430</f>
        <v>5031.42558962692</v>
      </c>
      <c r="H1430" s="0" t="n">
        <v>1</v>
      </c>
      <c r="J1430" s="0" t="s">
        <v>1417</v>
      </c>
      <c r="K1430" s="0" t="n">
        <v>1</v>
      </c>
      <c r="L1430" s="0" t="s">
        <v>1417</v>
      </c>
      <c r="N1430" s="0" t="n">
        <v>4665</v>
      </c>
    </row>
    <row r="1431" customFormat="false" ht="12.8" hidden="false" customHeight="false" outlineLevel="0" collapsed="false">
      <c r="B1431" s="0" t="n">
        <v>251445</v>
      </c>
      <c r="C1431" s="0" t="n">
        <v>2</v>
      </c>
      <c r="D1431" s="0" t="n">
        <v>25</v>
      </c>
      <c r="E1431" s="2" t="n">
        <v>-7.25238</v>
      </c>
      <c r="F1431" s="2" t="n">
        <v>-35.3725</v>
      </c>
      <c r="G1431" s="3" t="n">
        <f aca="false">($G$5572/$N$5572)*N1431</f>
        <v>6379.6103671261</v>
      </c>
      <c r="H1431" s="0" t="n">
        <v>1</v>
      </c>
      <c r="J1431" s="0" t="s">
        <v>1418</v>
      </c>
      <c r="K1431" s="0" t="n">
        <v>1</v>
      </c>
      <c r="L1431" s="0" t="s">
        <v>1418</v>
      </c>
      <c r="N1431" s="0" t="n">
        <v>5915</v>
      </c>
    </row>
    <row r="1432" customFormat="false" ht="12.8" hidden="false" customHeight="false" outlineLevel="0" collapsed="false">
      <c r="B1432" s="0" t="n">
        <v>251450</v>
      </c>
      <c r="C1432" s="0" t="n">
        <v>2</v>
      </c>
      <c r="D1432" s="0" t="n">
        <v>25</v>
      </c>
      <c r="E1432" s="2" t="n">
        <v>-7.1187</v>
      </c>
      <c r="F1432" s="2" t="n">
        <v>-38.502</v>
      </c>
      <c r="G1432" s="3" t="n">
        <f aca="false">($G$5572/$N$5572)*N1432</f>
        <v>21628.1194745528</v>
      </c>
      <c r="H1432" s="0" t="n">
        <v>0</v>
      </c>
      <c r="J1432" s="0" t="s">
        <v>1419</v>
      </c>
      <c r="K1432" s="0" t="n">
        <v>0</v>
      </c>
      <c r="L1432" s="0" t="s">
        <v>1419</v>
      </c>
      <c r="N1432" s="0" t="n">
        <v>20053</v>
      </c>
    </row>
    <row r="1433" customFormat="false" ht="12.8" hidden="false" customHeight="false" outlineLevel="0" collapsed="false">
      <c r="B1433" s="0" t="n">
        <v>251455</v>
      </c>
      <c r="C1433" s="0" t="n">
        <v>2</v>
      </c>
      <c r="D1433" s="0" t="n">
        <v>25</v>
      </c>
      <c r="E1433" s="2" t="n">
        <v>-7.73633</v>
      </c>
      <c r="F1433" s="2" t="n">
        <v>-38.0894</v>
      </c>
      <c r="G1433" s="3" t="n">
        <f aca="false">($G$5572/$N$5572)*N1433</f>
        <v>4214.96488837342</v>
      </c>
      <c r="H1433" s="0" t="n">
        <v>1</v>
      </c>
      <c r="J1433" s="0" t="s">
        <v>1420</v>
      </c>
      <c r="K1433" s="0" t="n">
        <v>1</v>
      </c>
      <c r="L1433" s="0" t="s">
        <v>1420</v>
      </c>
      <c r="N1433" s="0" t="n">
        <v>3908</v>
      </c>
    </row>
    <row r="1434" customFormat="false" ht="12.8" hidden="false" customHeight="false" outlineLevel="0" collapsed="false">
      <c r="B1434" s="0" t="n">
        <v>251460</v>
      </c>
      <c r="C1434" s="0" t="n">
        <v>2</v>
      </c>
      <c r="D1434" s="0" t="n">
        <v>25</v>
      </c>
      <c r="E1434" s="2" t="n">
        <v>-7.1607</v>
      </c>
      <c r="F1434" s="2" t="n">
        <v>-37.3036</v>
      </c>
      <c r="G1434" s="3" t="n">
        <f aca="false">($G$5572/$N$5572)*N1434</f>
        <v>3802.95962036967</v>
      </c>
      <c r="H1434" s="0" t="n">
        <v>1</v>
      </c>
      <c r="J1434" s="0" t="s">
        <v>1421</v>
      </c>
      <c r="K1434" s="0" t="n">
        <v>1</v>
      </c>
      <c r="L1434" s="0" t="s">
        <v>1421</v>
      </c>
      <c r="N1434" s="0" t="n">
        <v>3526</v>
      </c>
    </row>
    <row r="1435" customFormat="false" ht="12.8" hidden="false" customHeight="false" outlineLevel="0" collapsed="false">
      <c r="B1435" s="0" t="n">
        <v>251465</v>
      </c>
      <c r="C1435" s="0" t="n">
        <v>2</v>
      </c>
      <c r="D1435" s="0" t="n">
        <v>25</v>
      </c>
      <c r="E1435" s="2" t="n">
        <v>-6.21054</v>
      </c>
      <c r="F1435" s="2" t="n">
        <v>-37.3601</v>
      </c>
      <c r="G1435" s="3" t="n">
        <f aca="false">($G$5572/$N$5572)*N1435</f>
        <v>1931.67914920082</v>
      </c>
      <c r="H1435" s="0" t="n">
        <v>1</v>
      </c>
      <c r="J1435" s="0" t="s">
        <v>1422</v>
      </c>
      <c r="K1435" s="0" t="n">
        <v>1</v>
      </c>
      <c r="L1435" s="0" t="s">
        <v>1422</v>
      </c>
      <c r="N1435" s="0" t="n">
        <v>1791</v>
      </c>
    </row>
    <row r="1436" customFormat="false" ht="12.8" hidden="false" customHeight="false" outlineLevel="0" collapsed="false">
      <c r="B1436" s="0" t="n">
        <v>251470</v>
      </c>
      <c r="C1436" s="0" t="n">
        <v>2</v>
      </c>
      <c r="D1436" s="0" t="n">
        <v>25</v>
      </c>
      <c r="E1436" s="2" t="n">
        <v>-6.76295</v>
      </c>
      <c r="F1436" s="2" t="n">
        <v>-36.7972</v>
      </c>
      <c r="G1436" s="3" t="n">
        <f aca="false">($G$5572/$N$5572)*N1436</f>
        <v>4458.71669614527</v>
      </c>
      <c r="H1436" s="0" t="n">
        <v>1</v>
      </c>
      <c r="J1436" s="0" t="s">
        <v>1423</v>
      </c>
      <c r="K1436" s="0" t="n">
        <v>1</v>
      </c>
      <c r="L1436" s="0" t="s">
        <v>1423</v>
      </c>
      <c r="N1436" s="0" t="n">
        <v>4134</v>
      </c>
    </row>
    <row r="1437" customFormat="false" ht="12.8" hidden="false" customHeight="false" outlineLevel="0" collapsed="false">
      <c r="B1437" s="0" t="n">
        <v>251480</v>
      </c>
      <c r="C1437" s="0" t="n">
        <v>2</v>
      </c>
      <c r="D1437" s="0" t="n">
        <v>25</v>
      </c>
      <c r="E1437" s="2" t="n">
        <v>-7.38775</v>
      </c>
      <c r="F1437" s="2" t="n">
        <v>-36.8085</v>
      </c>
      <c r="G1437" s="3" t="n">
        <f aca="false">($G$5572/$N$5572)*N1437</f>
        <v>4015.43354130354</v>
      </c>
      <c r="H1437" s="0" t="n">
        <v>1</v>
      </c>
      <c r="J1437" s="0" t="s">
        <v>1424</v>
      </c>
      <c r="K1437" s="0" t="n">
        <v>1</v>
      </c>
      <c r="L1437" s="0" t="s">
        <v>1424</v>
      </c>
      <c r="N1437" s="0" t="n">
        <v>3723</v>
      </c>
    </row>
    <row r="1438" customFormat="false" ht="12.8" hidden="false" customHeight="false" outlineLevel="0" collapsed="false">
      <c r="B1438" s="0" t="n">
        <v>251490</v>
      </c>
      <c r="C1438" s="0" t="n">
        <v>2</v>
      </c>
      <c r="D1438" s="0" t="n">
        <v>25</v>
      </c>
      <c r="E1438" s="2" t="n">
        <v>-6.92386</v>
      </c>
      <c r="F1438" s="2" t="n">
        <v>-37.0954</v>
      </c>
      <c r="G1438" s="3" t="n">
        <f aca="false">($G$5572/$N$5572)*N1438</f>
        <v>8353.35288138489</v>
      </c>
      <c r="H1438" s="0" t="n">
        <v>0</v>
      </c>
      <c r="J1438" s="0" t="s">
        <v>1425</v>
      </c>
      <c r="K1438" s="0" t="n">
        <v>0</v>
      </c>
      <c r="L1438" s="0" t="s">
        <v>1425</v>
      </c>
      <c r="N1438" s="0" t="n">
        <v>7745</v>
      </c>
    </row>
    <row r="1439" customFormat="false" ht="12.8" hidden="false" customHeight="false" outlineLevel="0" collapsed="false">
      <c r="B1439" s="0" t="n">
        <v>251500</v>
      </c>
      <c r="C1439" s="0" t="n">
        <v>2</v>
      </c>
      <c r="D1439" s="0" t="n">
        <v>25</v>
      </c>
      <c r="E1439" s="2" t="n">
        <v>-7.24764</v>
      </c>
      <c r="F1439" s="2" t="n">
        <v>-35.2016</v>
      </c>
      <c r="G1439" s="3" t="n">
        <f aca="false">($G$5572/$N$5572)*N1439</f>
        <v>7683.5746839233</v>
      </c>
      <c r="H1439" s="0" t="n">
        <v>1</v>
      </c>
      <c r="J1439" s="0" t="s">
        <v>1426</v>
      </c>
      <c r="K1439" s="0" t="n">
        <v>1</v>
      </c>
      <c r="L1439" s="0" t="s">
        <v>1426</v>
      </c>
      <c r="N1439" s="0" t="n">
        <v>7124</v>
      </c>
    </row>
    <row r="1440" customFormat="false" ht="12.8" hidden="false" customHeight="false" outlineLevel="0" collapsed="false">
      <c r="B1440" s="0" t="n">
        <v>251510</v>
      </c>
      <c r="C1440" s="0" t="n">
        <v>2</v>
      </c>
      <c r="D1440" s="0" t="n">
        <v>25</v>
      </c>
      <c r="E1440" s="2" t="n">
        <v>-7.11034</v>
      </c>
      <c r="F1440" s="2" t="n">
        <v>-35.8678</v>
      </c>
      <c r="G1440" s="3" t="n">
        <f aca="false">($G$5572/$N$5572)*N1440</f>
        <v>12676.1725519582</v>
      </c>
      <c r="H1440" s="0" t="n">
        <v>1</v>
      </c>
      <c r="J1440" s="0" t="s">
        <v>1427</v>
      </c>
      <c r="K1440" s="0" t="n">
        <v>1</v>
      </c>
      <c r="L1440" s="0" t="s">
        <v>1427</v>
      </c>
      <c r="N1440" s="0" t="n">
        <v>11753</v>
      </c>
    </row>
    <row r="1441" customFormat="false" ht="12.8" hidden="false" customHeight="false" outlineLevel="0" collapsed="false">
      <c r="B1441" s="0" t="n">
        <v>251520</v>
      </c>
      <c r="C1441" s="0" t="n">
        <v>2</v>
      </c>
      <c r="D1441" s="0" t="n">
        <v>25</v>
      </c>
      <c r="E1441" s="2" t="n">
        <v>-8.15289</v>
      </c>
      <c r="F1441" s="2" t="n">
        <v>-37.0138</v>
      </c>
      <c r="G1441" s="3" t="n">
        <f aca="false">($G$5572/$N$5572)*N1441</f>
        <v>3738.24675104971</v>
      </c>
      <c r="H1441" s="0" t="n">
        <v>1</v>
      </c>
      <c r="J1441" s="0" t="s">
        <v>1428</v>
      </c>
      <c r="K1441" s="0" t="n">
        <v>1</v>
      </c>
      <c r="L1441" s="0" t="s">
        <v>1428</v>
      </c>
      <c r="N1441" s="0" t="n">
        <v>3466</v>
      </c>
    </row>
    <row r="1442" customFormat="false" ht="12.8" hidden="false" customHeight="false" outlineLevel="0" collapsed="false">
      <c r="B1442" s="0" t="n">
        <v>251530</v>
      </c>
      <c r="C1442" s="0" t="n">
        <v>2</v>
      </c>
      <c r="D1442" s="0" t="n">
        <v>25</v>
      </c>
      <c r="E1442" s="2" t="n">
        <v>-7.09359</v>
      </c>
      <c r="F1442" s="2" t="n">
        <v>-35.228</v>
      </c>
      <c r="G1442" s="3" t="n">
        <f aca="false">($G$5572/$N$5572)*N1442</f>
        <v>56562.2834291114</v>
      </c>
      <c r="H1442" s="0" t="n">
        <v>0</v>
      </c>
      <c r="J1442" s="0" t="s">
        <v>1429</v>
      </c>
      <c r="K1442" s="0" t="n">
        <v>0</v>
      </c>
      <c r="L1442" s="0" t="s">
        <v>1429</v>
      </c>
      <c r="N1442" s="0" t="n">
        <v>52443</v>
      </c>
    </row>
    <row r="1443" customFormat="false" ht="12.8" hidden="false" customHeight="false" outlineLevel="0" collapsed="false">
      <c r="B1443" s="0" t="n">
        <v>251540</v>
      </c>
      <c r="C1443" s="0" t="n">
        <v>2</v>
      </c>
      <c r="D1443" s="0" t="n">
        <v>25</v>
      </c>
      <c r="E1443" s="2" t="n">
        <v>-6.85426</v>
      </c>
      <c r="F1443" s="2" t="n">
        <v>-36.4122</v>
      </c>
      <c r="G1443" s="3" t="n">
        <f aca="false">($G$5572/$N$5572)*N1443</f>
        <v>11570.6610344089</v>
      </c>
      <c r="H1443" s="0" t="n">
        <v>1</v>
      </c>
      <c r="J1443" s="0" t="s">
        <v>1430</v>
      </c>
      <c r="K1443" s="0" t="n">
        <v>1</v>
      </c>
      <c r="L1443" s="0" t="s">
        <v>1430</v>
      </c>
      <c r="N1443" s="0" t="n">
        <v>10728</v>
      </c>
    </row>
    <row r="1444" customFormat="false" ht="12.8" hidden="false" customHeight="false" outlineLevel="0" collapsed="false">
      <c r="B1444" s="0" t="n">
        <v>251550</v>
      </c>
      <c r="C1444" s="0" t="n">
        <v>2</v>
      </c>
      <c r="D1444" s="0" t="n">
        <v>25</v>
      </c>
      <c r="E1444" s="2" t="n">
        <v>-7.48034</v>
      </c>
      <c r="F1444" s="2" t="n">
        <v>-36.666</v>
      </c>
      <c r="G1444" s="3" t="n">
        <f aca="false">($G$5572/$N$5572)*N1444</f>
        <v>14700.606813851</v>
      </c>
      <c r="H1444" s="0" t="n">
        <v>0</v>
      </c>
      <c r="J1444" s="0" t="s">
        <v>1431</v>
      </c>
      <c r="K1444" s="0" t="n">
        <v>0</v>
      </c>
      <c r="L1444" s="0" t="s">
        <v>1431</v>
      </c>
      <c r="N1444" s="0" t="n">
        <v>13630</v>
      </c>
    </row>
    <row r="1445" customFormat="false" ht="12.8" hidden="false" customHeight="false" outlineLevel="0" collapsed="false">
      <c r="B1445" s="0" t="n">
        <v>251560</v>
      </c>
      <c r="C1445" s="0" t="n">
        <v>2</v>
      </c>
      <c r="D1445" s="0" t="n">
        <v>25</v>
      </c>
      <c r="E1445" s="2" t="n">
        <v>-6.68527</v>
      </c>
      <c r="F1445" s="2" t="n">
        <v>-35.4379</v>
      </c>
      <c r="G1445" s="3" t="n">
        <f aca="false">($G$5572/$N$5572)*N1445</f>
        <v>3387.71870889993</v>
      </c>
      <c r="H1445" s="0" t="n">
        <v>1</v>
      </c>
      <c r="J1445" s="0" t="s">
        <v>1432</v>
      </c>
      <c r="K1445" s="0" t="n">
        <v>1</v>
      </c>
      <c r="L1445" s="0" t="s">
        <v>1432</v>
      </c>
      <c r="N1445" s="0" t="n">
        <v>3141</v>
      </c>
    </row>
    <row r="1446" customFormat="false" ht="12.8" hidden="false" customHeight="false" outlineLevel="0" collapsed="false">
      <c r="B1446" s="0" t="n">
        <v>251570</v>
      </c>
      <c r="C1446" s="0" t="n">
        <v>2</v>
      </c>
      <c r="D1446" s="0" t="n">
        <v>25</v>
      </c>
      <c r="E1446" s="2" t="n">
        <v>-7.20957</v>
      </c>
      <c r="F1446" s="2" t="n">
        <v>-38.3647</v>
      </c>
      <c r="G1446" s="3" t="n">
        <f aca="false">($G$5572/$N$5572)*N1446</f>
        <v>3331.63422215596</v>
      </c>
      <c r="H1446" s="0" t="n">
        <v>1</v>
      </c>
      <c r="J1446" s="0" t="s">
        <v>1433</v>
      </c>
      <c r="K1446" s="0" t="n">
        <v>1</v>
      </c>
      <c r="L1446" s="0" t="s">
        <v>1433</v>
      </c>
      <c r="N1446" s="0" t="n">
        <v>3089</v>
      </c>
    </row>
    <row r="1447" customFormat="false" ht="12.8" hidden="false" customHeight="false" outlineLevel="0" collapsed="false">
      <c r="B1447" s="0" t="n">
        <v>251580</v>
      </c>
      <c r="C1447" s="0" t="n">
        <v>2</v>
      </c>
      <c r="D1447" s="0" t="n">
        <v>25</v>
      </c>
      <c r="E1447" s="2" t="n">
        <v>-7.18622</v>
      </c>
      <c r="F1447" s="2" t="n">
        <v>-35.6842</v>
      </c>
      <c r="G1447" s="3" t="n">
        <f aca="false">($G$5572/$N$5572)*N1447</f>
        <v>7594.05521469736</v>
      </c>
      <c r="H1447" s="0" t="n">
        <v>1</v>
      </c>
      <c r="J1447" s="0" t="s">
        <v>1434</v>
      </c>
      <c r="K1447" s="0" t="n">
        <v>1</v>
      </c>
      <c r="L1447" s="0" t="s">
        <v>1434</v>
      </c>
      <c r="N1447" s="0" t="n">
        <v>7041</v>
      </c>
    </row>
    <row r="1448" customFormat="false" ht="12.8" hidden="false" customHeight="false" outlineLevel="0" collapsed="false">
      <c r="B1448" s="0" t="n">
        <v>251590</v>
      </c>
      <c r="C1448" s="0" t="n">
        <v>2</v>
      </c>
      <c r="D1448" s="0" t="n">
        <v>25</v>
      </c>
      <c r="E1448" s="2" t="n">
        <v>-6.81569</v>
      </c>
      <c r="F1448" s="2" t="n">
        <v>-35.6282</v>
      </c>
      <c r="G1448" s="3" t="n">
        <f aca="false">($G$5572/$N$5572)*N1448</f>
        <v>6612.57669667796</v>
      </c>
      <c r="H1448" s="0" t="n">
        <v>0</v>
      </c>
      <c r="J1448" s="0" t="s">
        <v>1435</v>
      </c>
      <c r="K1448" s="0" t="n">
        <v>0</v>
      </c>
      <c r="L1448" s="0" t="s">
        <v>1435</v>
      </c>
      <c r="N1448" s="0" t="n">
        <v>6131</v>
      </c>
    </row>
    <row r="1449" customFormat="false" ht="12.8" hidden="false" customHeight="false" outlineLevel="0" collapsed="false">
      <c r="B1449" s="0" t="n">
        <v>251593</v>
      </c>
      <c r="C1449" s="0" t="n">
        <v>2</v>
      </c>
      <c r="D1449" s="0" t="n">
        <v>25</v>
      </c>
      <c r="E1449" s="2" t="n">
        <v>-6.75127</v>
      </c>
      <c r="F1449" s="2" t="n">
        <v>-35.4372</v>
      </c>
      <c r="G1449" s="3" t="n">
        <f aca="false">($G$5572/$N$5572)*N1449</f>
        <v>5347.44010147273</v>
      </c>
      <c r="H1449" s="0" t="n">
        <v>1</v>
      </c>
      <c r="J1449" s="0" t="s">
        <v>1436</v>
      </c>
      <c r="K1449" s="0" t="n">
        <v>1</v>
      </c>
      <c r="L1449" s="0" t="s">
        <v>1436</v>
      </c>
      <c r="N1449" s="0" t="n">
        <v>4958</v>
      </c>
    </row>
    <row r="1450" customFormat="false" ht="12.8" hidden="false" customHeight="false" outlineLevel="0" collapsed="false">
      <c r="B1450" s="0" t="n">
        <v>251597</v>
      </c>
      <c r="C1450" s="0" t="n">
        <v>2</v>
      </c>
      <c r="D1450" s="0" t="n">
        <v>25</v>
      </c>
      <c r="E1450" s="2" t="n">
        <v>-7.14429</v>
      </c>
      <c r="F1450" s="2" t="n">
        <v>-35.2357</v>
      </c>
      <c r="G1450" s="3" t="n">
        <f aca="false">($G$5572/$N$5572)*N1450</f>
        <v>8359.82416831689</v>
      </c>
      <c r="H1450" s="0" t="n">
        <v>1</v>
      </c>
      <c r="J1450" s="0" t="s">
        <v>1437</v>
      </c>
      <c r="K1450" s="0" t="n">
        <v>1</v>
      </c>
      <c r="L1450" s="0" t="s">
        <v>1437</v>
      </c>
      <c r="N1450" s="0" t="n">
        <v>7751</v>
      </c>
    </row>
    <row r="1451" customFormat="false" ht="12.8" hidden="false" customHeight="false" outlineLevel="0" collapsed="false">
      <c r="B1451" s="0" t="n">
        <v>251600</v>
      </c>
      <c r="C1451" s="0" t="n">
        <v>2</v>
      </c>
      <c r="D1451" s="0" t="n">
        <v>25</v>
      </c>
      <c r="E1451" s="2" t="n">
        <v>-6.75161</v>
      </c>
      <c r="F1451" s="2" t="n">
        <v>-35.6636</v>
      </c>
      <c r="G1451" s="3" t="n">
        <f aca="false">($G$5572/$N$5572)*N1451</f>
        <v>28680.7436826065</v>
      </c>
      <c r="H1451" s="0" t="n">
        <v>1</v>
      </c>
      <c r="J1451" s="0" t="s">
        <v>1438</v>
      </c>
      <c r="K1451" s="0" t="n">
        <v>1</v>
      </c>
      <c r="L1451" s="0" t="s">
        <v>1438</v>
      </c>
      <c r="N1451" s="0" t="n">
        <v>26592</v>
      </c>
    </row>
    <row r="1452" customFormat="false" ht="12.8" hidden="false" customHeight="false" outlineLevel="0" collapsed="false">
      <c r="B1452" s="0" t="n">
        <v>251610</v>
      </c>
      <c r="C1452" s="0" t="n">
        <v>2</v>
      </c>
      <c r="D1452" s="0" t="n">
        <v>25</v>
      </c>
      <c r="E1452" s="2" t="n">
        <v>-7.05829</v>
      </c>
      <c r="F1452" s="2" t="n">
        <v>-36.3668</v>
      </c>
      <c r="G1452" s="3" t="n">
        <f aca="false">($G$5572/$N$5572)*N1452</f>
        <v>16002.4140350042</v>
      </c>
      <c r="H1452" s="0" t="n">
        <v>0</v>
      </c>
      <c r="J1452" s="0" t="s">
        <v>1439</v>
      </c>
      <c r="K1452" s="0" t="n">
        <v>0</v>
      </c>
      <c r="L1452" s="0" t="s">
        <v>1439</v>
      </c>
      <c r="N1452" s="0" t="n">
        <v>14837</v>
      </c>
    </row>
    <row r="1453" customFormat="false" ht="12.8" hidden="false" customHeight="false" outlineLevel="0" collapsed="false">
      <c r="B1453" s="0" t="n">
        <v>251615</v>
      </c>
      <c r="C1453" s="0" t="n">
        <v>2</v>
      </c>
      <c r="D1453" s="0" t="n">
        <v>25</v>
      </c>
      <c r="E1453" s="2" t="n">
        <v>-6.77067</v>
      </c>
      <c r="F1453" s="2" t="n">
        <v>-36.2538</v>
      </c>
      <c r="G1453" s="3" t="n">
        <f aca="false">($G$5572/$N$5572)*N1453</f>
        <v>3792.17414214968</v>
      </c>
      <c r="H1453" s="0" t="n">
        <v>1</v>
      </c>
      <c r="J1453" s="0" t="s">
        <v>1440</v>
      </c>
      <c r="K1453" s="0" t="n">
        <v>1</v>
      </c>
      <c r="L1453" s="0" t="s">
        <v>1440</v>
      </c>
      <c r="N1453" s="0" t="n">
        <v>3516</v>
      </c>
    </row>
    <row r="1454" customFormat="false" ht="12.8" hidden="false" customHeight="false" outlineLevel="0" collapsed="false">
      <c r="B1454" s="0" t="n">
        <v>251620</v>
      </c>
      <c r="C1454" s="0" t="n">
        <v>2</v>
      </c>
      <c r="D1454" s="0" t="n">
        <v>25</v>
      </c>
      <c r="E1454" s="2" t="n">
        <v>-6.75148</v>
      </c>
      <c r="F1454" s="2" t="n">
        <v>-38.2311</v>
      </c>
      <c r="G1454" s="3" t="n">
        <f aca="false">($G$5572/$N$5572)*N1454</f>
        <v>74593.4459172964</v>
      </c>
      <c r="H1454" s="0" t="n">
        <v>0</v>
      </c>
      <c r="J1454" s="0" t="s">
        <v>1441</v>
      </c>
      <c r="K1454" s="0" t="n">
        <v>0</v>
      </c>
      <c r="L1454" s="0" t="s">
        <v>1441</v>
      </c>
      <c r="N1454" s="0" t="n">
        <v>69161</v>
      </c>
    </row>
    <row r="1455" customFormat="false" ht="12.8" hidden="false" customHeight="false" outlineLevel="0" collapsed="false">
      <c r="B1455" s="0" t="n">
        <v>251630</v>
      </c>
      <c r="C1455" s="0" t="n">
        <v>2</v>
      </c>
      <c r="D1455" s="0" t="n">
        <v>25</v>
      </c>
      <c r="E1455" s="2" t="n">
        <v>-7.66206</v>
      </c>
      <c r="F1455" s="2" t="n">
        <v>-36.884</v>
      </c>
      <c r="G1455" s="3" t="n">
        <f aca="false">($G$5572/$N$5572)*N1455</f>
        <v>18188.6304701969</v>
      </c>
      <c r="H1455" s="0" t="n">
        <v>0</v>
      </c>
      <c r="J1455" s="0" t="s">
        <v>1442</v>
      </c>
      <c r="K1455" s="0" t="n">
        <v>0</v>
      </c>
      <c r="L1455" s="0" t="s">
        <v>1442</v>
      </c>
      <c r="N1455" s="0" t="n">
        <v>16864</v>
      </c>
    </row>
    <row r="1456" customFormat="false" ht="12.8" hidden="false" customHeight="false" outlineLevel="0" collapsed="false">
      <c r="B1456" s="0" t="n">
        <v>251640</v>
      </c>
      <c r="C1456" s="0" t="n">
        <v>2</v>
      </c>
      <c r="D1456" s="0" t="n">
        <v>25</v>
      </c>
      <c r="E1456" s="2" t="n">
        <v>-6.48759</v>
      </c>
      <c r="F1456" s="2" t="n">
        <v>-35.6367</v>
      </c>
      <c r="G1456" s="3" t="n">
        <f aca="false">($G$5572/$N$5572)*N1456</f>
        <v>11742.1501381068</v>
      </c>
      <c r="H1456" s="0" t="n">
        <v>1</v>
      </c>
      <c r="J1456" s="0" t="s">
        <v>1443</v>
      </c>
      <c r="K1456" s="0" t="n">
        <v>1</v>
      </c>
      <c r="L1456" s="0" t="s">
        <v>1443</v>
      </c>
      <c r="N1456" s="0" t="n">
        <v>10887</v>
      </c>
    </row>
    <row r="1457" customFormat="false" ht="12.8" hidden="false" customHeight="false" outlineLevel="0" collapsed="false">
      <c r="B1457" s="0" t="n">
        <v>251650</v>
      </c>
      <c r="C1457" s="0" t="n">
        <v>2</v>
      </c>
      <c r="D1457" s="0" t="n">
        <v>25</v>
      </c>
      <c r="E1457" s="2" t="n">
        <v>-7.20629</v>
      </c>
      <c r="F1457" s="2" t="n">
        <v>-36.8245</v>
      </c>
      <c r="G1457" s="3" t="n">
        <f aca="false">($G$5572/$N$5572)*N1457</f>
        <v>16377.74867706</v>
      </c>
      <c r="H1457" s="0" t="n">
        <v>0</v>
      </c>
      <c r="J1457" s="0" t="s">
        <v>1444</v>
      </c>
      <c r="K1457" s="0" t="n">
        <v>0</v>
      </c>
      <c r="L1457" s="0" t="s">
        <v>1444</v>
      </c>
      <c r="N1457" s="0" t="n">
        <v>15185</v>
      </c>
    </row>
    <row r="1458" customFormat="false" ht="12.8" hidden="false" customHeight="false" outlineLevel="0" collapsed="false">
      <c r="B1458" s="0" t="n">
        <v>251660</v>
      </c>
      <c r="C1458" s="0" t="n">
        <v>2</v>
      </c>
      <c r="D1458" s="0" t="n">
        <v>25</v>
      </c>
      <c r="E1458" s="2" t="n">
        <v>-7.62697</v>
      </c>
      <c r="F1458" s="2" t="n">
        <v>-37.8712</v>
      </c>
      <c r="G1458" s="3" t="n">
        <f aca="false">($G$5572/$N$5572)*N1458</f>
        <v>15761.8978706984</v>
      </c>
      <c r="H1458" s="0" t="n">
        <v>0</v>
      </c>
      <c r="J1458" s="0" t="s">
        <v>1445</v>
      </c>
      <c r="K1458" s="0" t="n">
        <v>0</v>
      </c>
      <c r="L1458" s="0" t="s">
        <v>1445</v>
      </c>
      <c r="N1458" s="0" t="n">
        <v>14614</v>
      </c>
    </row>
    <row r="1459" customFormat="false" ht="12.8" hidden="false" customHeight="false" outlineLevel="0" collapsed="false">
      <c r="B1459" s="0" t="n">
        <v>251670</v>
      </c>
      <c r="C1459" s="0" t="n">
        <v>2</v>
      </c>
      <c r="D1459" s="0" t="n">
        <v>25</v>
      </c>
      <c r="E1459" s="2" t="n">
        <v>-7.22104</v>
      </c>
      <c r="F1459" s="2" t="n">
        <v>-37.2525</v>
      </c>
      <c r="G1459" s="3" t="n">
        <f aca="false">($G$5572/$N$5572)*N1459</f>
        <v>16255.8727731741</v>
      </c>
      <c r="H1459" s="0" t="n">
        <v>1</v>
      </c>
      <c r="J1459" s="0" t="s">
        <v>1446</v>
      </c>
      <c r="K1459" s="0" t="n">
        <v>1</v>
      </c>
      <c r="L1459" s="0" t="s">
        <v>1446</v>
      </c>
      <c r="N1459" s="0" t="n">
        <v>15072</v>
      </c>
    </row>
    <row r="1460" customFormat="false" ht="12.8" hidden="false" customHeight="false" outlineLevel="0" collapsed="false">
      <c r="B1460" s="0" t="n">
        <v>251675</v>
      </c>
      <c r="C1460" s="0" t="n">
        <v>2</v>
      </c>
      <c r="D1460" s="0" t="n">
        <v>25</v>
      </c>
      <c r="E1460" s="2" t="n">
        <v>-6.93855</v>
      </c>
      <c r="F1460" s="2" t="n">
        <v>-36.6273</v>
      </c>
      <c r="G1460" s="3" t="n">
        <f aca="false">($G$5572/$N$5572)*N1460</f>
        <v>3273.392639768</v>
      </c>
      <c r="H1460" s="0" t="n">
        <v>1</v>
      </c>
      <c r="J1460" s="0" t="s">
        <v>1447</v>
      </c>
      <c r="K1460" s="0" t="n">
        <v>1</v>
      </c>
      <c r="L1460" s="0" t="s">
        <v>1447</v>
      </c>
      <c r="N1460" s="0" t="n">
        <v>3035</v>
      </c>
    </row>
    <row r="1461" customFormat="false" ht="12.8" hidden="false" customHeight="false" outlineLevel="0" collapsed="false">
      <c r="B1461" s="0" t="n">
        <v>251680</v>
      </c>
      <c r="C1461" s="0" t="n">
        <v>2</v>
      </c>
      <c r="D1461" s="0" t="n">
        <v>25</v>
      </c>
      <c r="E1461" s="2" t="n">
        <v>-6.5713</v>
      </c>
      <c r="F1461" s="2" t="n">
        <v>-38.5986</v>
      </c>
      <c r="G1461" s="3" t="n">
        <f aca="false">($G$5572/$N$5572)*N1461</f>
        <v>10209.5336830458</v>
      </c>
      <c r="H1461" s="0" t="n">
        <v>1</v>
      </c>
      <c r="J1461" s="0" t="s">
        <v>1448</v>
      </c>
      <c r="K1461" s="0" t="n">
        <v>1</v>
      </c>
      <c r="L1461" s="0" t="s">
        <v>1448</v>
      </c>
      <c r="N1461" s="0" t="n">
        <v>9466</v>
      </c>
    </row>
    <row r="1462" customFormat="false" ht="12.8" hidden="false" customHeight="false" outlineLevel="0" collapsed="false">
      <c r="B1462" s="0" t="n">
        <v>251690</v>
      </c>
      <c r="C1462" s="0" t="n">
        <v>2</v>
      </c>
      <c r="D1462" s="0" t="n">
        <v>25</v>
      </c>
      <c r="E1462" s="2" t="n">
        <v>-6.51504</v>
      </c>
      <c r="F1462" s="2" t="n">
        <v>-38.4128</v>
      </c>
      <c r="G1462" s="3" t="n">
        <f aca="false">($G$5572/$N$5572)*N1462</f>
        <v>16501.7816765899</v>
      </c>
      <c r="H1462" s="0" t="n">
        <v>0</v>
      </c>
      <c r="J1462" s="0" t="s">
        <v>1449</v>
      </c>
      <c r="K1462" s="0" t="n">
        <v>0</v>
      </c>
      <c r="L1462" s="0" t="s">
        <v>1449</v>
      </c>
      <c r="N1462" s="0" t="n">
        <v>15300</v>
      </c>
    </row>
    <row r="1463" customFormat="false" ht="12.8" hidden="false" customHeight="false" outlineLevel="0" collapsed="false">
      <c r="B1463" s="0" t="n">
        <v>251700</v>
      </c>
      <c r="C1463" s="0" t="n">
        <v>2</v>
      </c>
      <c r="D1463" s="0" t="n">
        <v>25</v>
      </c>
      <c r="E1463" s="2" t="n">
        <v>-7.69199</v>
      </c>
      <c r="F1463" s="2" t="n">
        <v>-35.6582</v>
      </c>
      <c r="G1463" s="3" t="n">
        <f aca="false">($G$5572/$N$5572)*N1463</f>
        <v>10679.7805334375</v>
      </c>
      <c r="H1463" s="0" t="n">
        <v>0</v>
      </c>
      <c r="J1463" s="0" t="s">
        <v>1450</v>
      </c>
      <c r="K1463" s="0" t="n">
        <v>0</v>
      </c>
      <c r="L1463" s="0" t="s">
        <v>1450</v>
      </c>
      <c r="N1463" s="0" t="n">
        <v>9902</v>
      </c>
    </row>
    <row r="1464" customFormat="false" ht="12.8" hidden="false" customHeight="false" outlineLevel="0" collapsed="false">
      <c r="B1464" s="0" t="n">
        <v>251710</v>
      </c>
      <c r="C1464" s="0" t="n">
        <v>2</v>
      </c>
      <c r="D1464" s="0" t="n">
        <v>25</v>
      </c>
      <c r="E1464" s="2" t="n">
        <v>-6.76189</v>
      </c>
      <c r="F1464" s="2" t="n">
        <v>-36.9913</v>
      </c>
      <c r="G1464" s="3" t="n">
        <f aca="false">($G$5572/$N$5572)*N1464</f>
        <v>2997.28439733617</v>
      </c>
      <c r="H1464" s="0" t="n">
        <v>1</v>
      </c>
      <c r="J1464" s="0" t="s">
        <v>1244</v>
      </c>
      <c r="K1464" s="0" t="n">
        <v>1</v>
      </c>
      <c r="L1464" s="0" t="s">
        <v>1244</v>
      </c>
      <c r="N1464" s="0" t="n">
        <v>2779</v>
      </c>
    </row>
    <row r="1465" customFormat="false" ht="12.8" hidden="false" customHeight="false" outlineLevel="0" collapsed="false">
      <c r="B1465" s="0" t="n">
        <v>251720</v>
      </c>
      <c r="C1465" s="0" t="n">
        <v>2</v>
      </c>
      <c r="D1465" s="0" t="n">
        <v>25</v>
      </c>
      <c r="E1465" s="2" t="n">
        <v>-6.50684</v>
      </c>
      <c r="F1465" s="2" t="n">
        <v>-38.2567</v>
      </c>
      <c r="G1465" s="3" t="n">
        <f aca="false">($G$5572/$N$5572)*N1465</f>
        <v>5741.11005650249</v>
      </c>
      <c r="H1465" s="0" t="n">
        <v>1</v>
      </c>
      <c r="J1465" s="0" t="s">
        <v>1451</v>
      </c>
      <c r="K1465" s="0" t="n">
        <v>1</v>
      </c>
      <c r="L1465" s="0" t="s">
        <v>1451</v>
      </c>
      <c r="N1465" s="0" t="n">
        <v>5323</v>
      </c>
    </row>
    <row r="1466" customFormat="false" ht="12.8" hidden="false" customHeight="false" outlineLevel="0" collapsed="false">
      <c r="B1466" s="0" t="n">
        <v>251740</v>
      </c>
      <c r="C1466" s="0" t="n">
        <v>2</v>
      </c>
      <c r="D1466" s="0" t="n">
        <v>25</v>
      </c>
      <c r="E1466" s="2" t="n">
        <v>-8.07901</v>
      </c>
      <c r="F1466" s="2" t="n">
        <v>-37.1057</v>
      </c>
      <c r="G1466" s="3" t="n">
        <f aca="false">($G$5572/$N$5572)*N1466</f>
        <v>2399.76890394853</v>
      </c>
      <c r="H1466" s="0" t="n">
        <v>1</v>
      </c>
      <c r="J1466" s="0" t="s">
        <v>1452</v>
      </c>
      <c r="K1466" s="0" t="n">
        <v>1</v>
      </c>
      <c r="L1466" s="0" t="s">
        <v>1452</v>
      </c>
      <c r="N1466" s="0" t="n">
        <v>2225</v>
      </c>
    </row>
    <row r="1467" customFormat="false" ht="12.8" hidden="false" customHeight="false" outlineLevel="0" collapsed="false">
      <c r="B1467" s="0" t="n">
        <v>260005</v>
      </c>
      <c r="C1467" s="0" t="n">
        <v>2</v>
      </c>
      <c r="D1467" s="0" t="n">
        <v>26</v>
      </c>
      <c r="E1467" s="2" t="n">
        <v>-7.90072</v>
      </c>
      <c r="F1467" s="2" t="n">
        <v>-34.8984</v>
      </c>
      <c r="G1467" s="3" t="n">
        <f aca="false">($G$5572/$N$5572)*N1467</f>
        <v>107447.091123218</v>
      </c>
      <c r="H1467" s="0" t="n">
        <v>0</v>
      </c>
      <c r="J1467" s="0" t="s">
        <v>1453</v>
      </c>
      <c r="K1467" s="0" t="n">
        <v>0</v>
      </c>
      <c r="L1467" s="0" t="s">
        <v>1453</v>
      </c>
      <c r="N1467" s="0" t="n">
        <v>99622</v>
      </c>
    </row>
    <row r="1468" customFormat="false" ht="12.8" hidden="false" customHeight="false" outlineLevel="0" collapsed="false">
      <c r="B1468" s="0" t="n">
        <v>260010</v>
      </c>
      <c r="C1468" s="0" t="n">
        <v>2</v>
      </c>
      <c r="D1468" s="0" t="n">
        <v>26</v>
      </c>
      <c r="E1468" s="2" t="n">
        <v>-7.74312</v>
      </c>
      <c r="F1468" s="2" t="n">
        <v>-37.631</v>
      </c>
      <c r="G1468" s="3" t="n">
        <f aca="false">($G$5572/$N$5572)*N1468</f>
        <v>40025.9882222175</v>
      </c>
      <c r="H1468" s="0" t="n">
        <v>0</v>
      </c>
      <c r="J1468" s="0" t="s">
        <v>1454</v>
      </c>
      <c r="K1468" s="0" t="n">
        <v>0</v>
      </c>
      <c r="L1468" s="0" t="s">
        <v>1454</v>
      </c>
      <c r="N1468" s="0" t="n">
        <v>37111</v>
      </c>
    </row>
    <row r="1469" customFormat="false" ht="12.8" hidden="false" customHeight="false" outlineLevel="0" collapsed="false">
      <c r="B1469" s="0" t="n">
        <v>260020</v>
      </c>
      <c r="C1469" s="0" t="n">
        <v>2</v>
      </c>
      <c r="D1469" s="0" t="n">
        <v>26</v>
      </c>
      <c r="E1469" s="2" t="n">
        <v>-8.51136</v>
      </c>
      <c r="F1469" s="2" t="n">
        <v>-41.0095</v>
      </c>
      <c r="G1469" s="3" t="n">
        <f aca="false">($G$5572/$N$5572)*N1469</f>
        <v>20984.2264248192</v>
      </c>
      <c r="H1469" s="0" t="n">
        <v>0</v>
      </c>
      <c r="J1469" s="0" t="s">
        <v>1455</v>
      </c>
      <c r="K1469" s="0" t="n">
        <v>0</v>
      </c>
      <c r="L1469" s="0" t="s">
        <v>1455</v>
      </c>
      <c r="N1469" s="0" t="n">
        <v>19456</v>
      </c>
    </row>
    <row r="1470" customFormat="false" ht="12.8" hidden="false" customHeight="false" outlineLevel="0" collapsed="false">
      <c r="B1470" s="0" t="n">
        <v>260030</v>
      </c>
      <c r="C1470" s="0" t="n">
        <v>2</v>
      </c>
      <c r="D1470" s="0" t="n">
        <v>26</v>
      </c>
      <c r="E1470" s="2" t="n">
        <v>-8.45966</v>
      </c>
      <c r="F1470" s="2" t="n">
        <v>-35.9447</v>
      </c>
      <c r="G1470" s="3" t="n">
        <f aca="false">($G$5572/$N$5572)*N1470</f>
        <v>26642.2882990277</v>
      </c>
      <c r="H1470" s="0" t="n">
        <v>0</v>
      </c>
      <c r="J1470" s="0" t="s">
        <v>1456</v>
      </c>
      <c r="K1470" s="0" t="n">
        <v>0</v>
      </c>
      <c r="L1470" s="0" t="s">
        <v>1456</v>
      </c>
      <c r="N1470" s="0" t="n">
        <v>24702</v>
      </c>
    </row>
    <row r="1471" customFormat="false" ht="12.8" hidden="false" customHeight="false" outlineLevel="0" collapsed="false">
      <c r="B1471" s="0" t="n">
        <v>260040</v>
      </c>
      <c r="C1471" s="0" t="n">
        <v>2</v>
      </c>
      <c r="D1471" s="0" t="n">
        <v>26</v>
      </c>
      <c r="E1471" s="2" t="n">
        <v>-8.70609</v>
      </c>
      <c r="F1471" s="2" t="n">
        <v>-35.5263</v>
      </c>
      <c r="G1471" s="3" t="n">
        <f aca="false">($G$5572/$N$5572)*N1471</f>
        <v>39317.3823031639</v>
      </c>
      <c r="H1471" s="0" t="n">
        <v>1</v>
      </c>
      <c r="J1471" s="0" t="s">
        <v>1457</v>
      </c>
      <c r="K1471" s="0" t="n">
        <v>1</v>
      </c>
      <c r="L1471" s="0" t="s">
        <v>1457</v>
      </c>
      <c r="N1471" s="0" t="n">
        <v>36454</v>
      </c>
    </row>
    <row r="1472" customFormat="false" ht="12.8" hidden="false" customHeight="false" outlineLevel="0" collapsed="false">
      <c r="B1472" s="0" t="n">
        <v>260050</v>
      </c>
      <c r="C1472" s="0" t="n">
        <v>2</v>
      </c>
      <c r="D1472" s="0" t="n">
        <v>26</v>
      </c>
      <c r="E1472" s="2" t="n">
        <v>-9.11125</v>
      </c>
      <c r="F1472" s="2" t="n">
        <v>-37.1226</v>
      </c>
      <c r="G1472" s="3" t="n">
        <f aca="false">($G$5572/$N$5572)*N1472</f>
        <v>46587.8731712615</v>
      </c>
      <c r="H1472" s="0" t="n">
        <v>0</v>
      </c>
      <c r="J1472" s="0" t="s">
        <v>1458</v>
      </c>
      <c r="K1472" s="0" t="n">
        <v>0</v>
      </c>
      <c r="L1472" s="0" t="s">
        <v>1458</v>
      </c>
      <c r="N1472" s="0" t="n">
        <v>43195</v>
      </c>
    </row>
    <row r="1473" customFormat="false" ht="12.8" hidden="false" customHeight="false" outlineLevel="0" collapsed="false">
      <c r="B1473" s="0" t="n">
        <v>260060</v>
      </c>
      <c r="C1473" s="0" t="n">
        <v>2</v>
      </c>
      <c r="D1473" s="0" t="n">
        <v>26</v>
      </c>
      <c r="E1473" s="2" t="n">
        <v>-8.4665</v>
      </c>
      <c r="F1473" s="2" t="n">
        <v>-36.7788</v>
      </c>
      <c r="G1473" s="3" t="n">
        <f aca="false">($G$5572/$N$5572)*N1473</f>
        <v>15697.1850013784</v>
      </c>
      <c r="H1473" s="0" t="n">
        <v>1</v>
      </c>
      <c r="J1473" s="0" t="s">
        <v>1252</v>
      </c>
      <c r="K1473" s="0" t="n">
        <v>1</v>
      </c>
      <c r="L1473" s="0" t="s">
        <v>1252</v>
      </c>
      <c r="N1473" s="0" t="n">
        <v>14554</v>
      </c>
    </row>
    <row r="1474" customFormat="false" ht="12.8" hidden="false" customHeight="false" outlineLevel="0" collapsed="false">
      <c r="B1474" s="0" t="n">
        <v>260070</v>
      </c>
      <c r="C1474" s="0" t="n">
        <v>2</v>
      </c>
      <c r="D1474" s="0" t="n">
        <v>26</v>
      </c>
      <c r="E1474" s="2" t="n">
        <v>-7.60398</v>
      </c>
      <c r="F1474" s="2" t="n">
        <v>-35.2227</v>
      </c>
      <c r="G1474" s="3" t="n">
        <f aca="false">($G$5572/$N$5572)*N1474</f>
        <v>41389.2726692247</v>
      </c>
      <c r="H1474" s="0" t="n">
        <v>0</v>
      </c>
      <c r="J1474" s="0" t="s">
        <v>1459</v>
      </c>
      <c r="K1474" s="0" t="n">
        <v>0</v>
      </c>
      <c r="L1474" s="0" t="s">
        <v>1459</v>
      </c>
      <c r="N1474" s="0" t="n">
        <v>38375</v>
      </c>
    </row>
    <row r="1475" customFormat="false" ht="12.8" hidden="false" customHeight="false" outlineLevel="0" collapsed="false">
      <c r="B1475" s="0" t="n">
        <v>260080</v>
      </c>
      <c r="C1475" s="0" t="n">
        <v>2</v>
      </c>
      <c r="D1475" s="0" t="n">
        <v>26</v>
      </c>
      <c r="E1475" s="2" t="n">
        <v>-8.48482</v>
      </c>
      <c r="F1475" s="2" t="n">
        <v>-36.0644</v>
      </c>
      <c r="G1475" s="3" t="n">
        <f aca="false">($G$5572/$N$5572)*N1475</f>
        <v>24762.3794452829</v>
      </c>
      <c r="H1475" s="0" t="n">
        <v>0</v>
      </c>
      <c r="J1475" s="0" t="s">
        <v>1460</v>
      </c>
      <c r="K1475" s="0" t="n">
        <v>0</v>
      </c>
      <c r="L1475" s="0" t="s">
        <v>1460</v>
      </c>
      <c r="N1475" s="0" t="n">
        <v>22959</v>
      </c>
    </row>
    <row r="1476" customFormat="false" ht="12.8" hidden="false" customHeight="false" outlineLevel="0" collapsed="false">
      <c r="B1476" s="0" t="n">
        <v>260090</v>
      </c>
      <c r="C1476" s="0" t="n">
        <v>2</v>
      </c>
      <c r="D1476" s="0" t="n">
        <v>26</v>
      </c>
      <c r="E1476" s="2" t="n">
        <v>-8.37691</v>
      </c>
      <c r="F1476" s="2" t="n">
        <v>-35.4501</v>
      </c>
      <c r="G1476" s="3" t="n">
        <f aca="false">($G$5572/$N$5572)*N1476</f>
        <v>24577.947767721</v>
      </c>
      <c r="H1476" s="0" t="n">
        <v>1</v>
      </c>
      <c r="J1476" s="0" t="s">
        <v>1461</v>
      </c>
      <c r="K1476" s="0" t="n">
        <v>1</v>
      </c>
      <c r="L1476" s="0" t="s">
        <v>1461</v>
      </c>
      <c r="N1476" s="0" t="n">
        <v>22788</v>
      </c>
    </row>
    <row r="1477" customFormat="false" ht="12.8" hidden="false" customHeight="false" outlineLevel="0" collapsed="false">
      <c r="B1477" s="0" t="n">
        <v>260100</v>
      </c>
      <c r="C1477" s="0" t="n">
        <v>2</v>
      </c>
      <c r="D1477" s="0" t="n">
        <v>26</v>
      </c>
      <c r="E1477" s="2" t="n">
        <v>-8.88429</v>
      </c>
      <c r="F1477" s="2" t="n">
        <v>-36.2902</v>
      </c>
      <c r="G1477" s="3" t="n">
        <f aca="false">($G$5572/$N$5572)*N1477</f>
        <v>11941.6814851767</v>
      </c>
      <c r="H1477" s="0" t="n">
        <v>0</v>
      </c>
      <c r="J1477" s="0" t="s">
        <v>1462</v>
      </c>
      <c r="K1477" s="0" t="n">
        <v>0</v>
      </c>
      <c r="L1477" s="0" t="s">
        <v>1462</v>
      </c>
      <c r="N1477" s="0" t="n">
        <v>11072</v>
      </c>
    </row>
    <row r="1478" customFormat="false" ht="12.8" hidden="false" customHeight="false" outlineLevel="0" collapsed="false">
      <c r="B1478" s="0" t="n">
        <v>260105</v>
      </c>
      <c r="C1478" s="0" t="n">
        <v>2</v>
      </c>
      <c r="D1478" s="0" t="n">
        <v>26</v>
      </c>
      <c r="E1478" s="2" t="n">
        <v>-7.78391</v>
      </c>
      <c r="F1478" s="2" t="n">
        <v>-35.0809</v>
      </c>
      <c r="G1478" s="3" t="n">
        <f aca="false">($G$5572/$N$5572)*N1478</f>
        <v>21907.4633604506</v>
      </c>
      <c r="H1478" s="0" t="n">
        <v>1</v>
      </c>
      <c r="J1478" s="0" t="s">
        <v>920</v>
      </c>
      <c r="K1478" s="0" t="n">
        <v>1</v>
      </c>
      <c r="L1478" s="0" t="s">
        <v>920</v>
      </c>
      <c r="N1478" s="0" t="n">
        <v>20312</v>
      </c>
    </row>
    <row r="1479" customFormat="false" ht="12.8" hidden="false" customHeight="false" outlineLevel="0" collapsed="false">
      <c r="B1479" s="0" t="n">
        <v>260110</v>
      </c>
      <c r="C1479" s="0" t="n">
        <v>2</v>
      </c>
      <c r="D1479" s="0" t="n">
        <v>26</v>
      </c>
      <c r="E1479" s="2" t="n">
        <v>-7.57073</v>
      </c>
      <c r="F1479" s="2" t="n">
        <v>-40.494</v>
      </c>
      <c r="G1479" s="3" t="n">
        <f aca="false">($G$5572/$N$5572)*N1479</f>
        <v>90559.1893263526</v>
      </c>
      <c r="H1479" s="0" t="n">
        <v>0</v>
      </c>
      <c r="J1479" s="0" t="s">
        <v>1463</v>
      </c>
      <c r="K1479" s="0" t="n">
        <v>0</v>
      </c>
      <c r="L1479" s="0" t="s">
        <v>1463</v>
      </c>
      <c r="N1479" s="0" t="n">
        <v>83964</v>
      </c>
    </row>
    <row r="1480" customFormat="false" ht="12.8" hidden="false" customHeight="false" outlineLevel="0" collapsed="false">
      <c r="B1480" s="0" t="n">
        <v>260120</v>
      </c>
      <c r="C1480" s="0" t="n">
        <v>2</v>
      </c>
      <c r="D1480" s="0" t="n">
        <v>26</v>
      </c>
      <c r="E1480" s="2" t="n">
        <v>-8.41519</v>
      </c>
      <c r="F1480" s="2" t="n">
        <v>-37.0577</v>
      </c>
      <c r="G1480" s="3" t="n">
        <f aca="false">($G$5572/$N$5572)*N1480</f>
        <v>79644.2853677193</v>
      </c>
      <c r="H1480" s="0" t="n">
        <v>0</v>
      </c>
      <c r="J1480" s="0" t="s">
        <v>1464</v>
      </c>
      <c r="K1480" s="0" t="n">
        <v>0</v>
      </c>
      <c r="L1480" s="0" t="s">
        <v>1464</v>
      </c>
      <c r="N1480" s="0" t="n">
        <v>73844</v>
      </c>
    </row>
    <row r="1481" customFormat="false" ht="12.8" hidden="false" customHeight="false" outlineLevel="0" collapsed="false">
      <c r="B1481" s="0" t="n">
        <v>260130</v>
      </c>
      <c r="C1481" s="0" t="n">
        <v>2</v>
      </c>
      <c r="D1481" s="0" t="n">
        <v>26</v>
      </c>
      <c r="E1481" s="2" t="n">
        <v>-8.42075</v>
      </c>
      <c r="F1481" s="2" t="n">
        <v>-35.6585</v>
      </c>
      <c r="G1481" s="3" t="n">
        <f aca="false">($G$5572/$N$5572)*N1481</f>
        <v>15376.8562982446</v>
      </c>
      <c r="H1481" s="0" t="n">
        <v>1</v>
      </c>
      <c r="J1481" s="0" t="s">
        <v>1465</v>
      </c>
      <c r="K1481" s="0" t="n">
        <v>1</v>
      </c>
      <c r="L1481" s="0" t="s">
        <v>1465</v>
      </c>
      <c r="N1481" s="0" t="n">
        <v>14257</v>
      </c>
    </row>
    <row r="1482" customFormat="false" ht="12.8" hidden="false" customHeight="false" outlineLevel="0" collapsed="false">
      <c r="B1482" s="0" t="n">
        <v>260140</v>
      </c>
      <c r="C1482" s="0" t="n">
        <v>2</v>
      </c>
      <c r="D1482" s="0" t="n">
        <v>26</v>
      </c>
      <c r="E1482" s="2" t="n">
        <v>-8.81605</v>
      </c>
      <c r="F1482" s="2" t="n">
        <v>-35.1832</v>
      </c>
      <c r="G1482" s="3" t="n">
        <f aca="false">($G$5572/$N$5572)*N1482</f>
        <v>45894.3669217159</v>
      </c>
      <c r="H1482" s="0" t="n">
        <v>0</v>
      </c>
      <c r="J1482" s="0" t="s">
        <v>1466</v>
      </c>
      <c r="K1482" s="0" t="n">
        <v>0</v>
      </c>
      <c r="L1482" s="0" t="s">
        <v>1466</v>
      </c>
      <c r="N1482" s="0" t="n">
        <v>42552</v>
      </c>
    </row>
    <row r="1483" customFormat="false" ht="12.8" hidden="false" customHeight="false" outlineLevel="0" collapsed="false">
      <c r="B1483" s="0" t="n">
        <v>260150</v>
      </c>
      <c r="C1483" s="0" t="n">
        <v>2</v>
      </c>
      <c r="D1483" s="0" t="n">
        <v>26</v>
      </c>
      <c r="E1483" s="2" t="n">
        <v>-8.62504</v>
      </c>
      <c r="F1483" s="2" t="n">
        <v>-35.8335</v>
      </c>
      <c r="G1483" s="3" t="n">
        <f aca="false">($G$5572/$N$5572)*N1483</f>
        <v>12967.3804638981</v>
      </c>
      <c r="H1483" s="0" t="n">
        <v>1</v>
      </c>
      <c r="J1483" s="0" t="s">
        <v>1467</v>
      </c>
      <c r="K1483" s="0" t="n">
        <v>1</v>
      </c>
      <c r="L1483" s="0" t="s">
        <v>1467</v>
      </c>
      <c r="N1483" s="0" t="n">
        <v>12023</v>
      </c>
    </row>
    <row r="1484" customFormat="false" ht="12.8" hidden="false" customHeight="false" outlineLevel="0" collapsed="false">
      <c r="B1484" s="0" t="n">
        <v>260160</v>
      </c>
      <c r="C1484" s="0" t="n">
        <v>2</v>
      </c>
      <c r="D1484" s="0" t="n">
        <v>26</v>
      </c>
      <c r="E1484" s="2" t="n">
        <v>-8.75046</v>
      </c>
      <c r="F1484" s="2" t="n">
        <v>-38.9623</v>
      </c>
      <c r="G1484" s="3" t="n">
        <f aca="false">($G$5572/$N$5572)*N1484</f>
        <v>22356.1392544023</v>
      </c>
      <c r="H1484" s="0" t="n">
        <v>1</v>
      </c>
      <c r="J1484" s="0" t="s">
        <v>1468</v>
      </c>
      <c r="K1484" s="0" t="n">
        <v>1</v>
      </c>
      <c r="L1484" s="0" t="s">
        <v>1468</v>
      </c>
      <c r="N1484" s="0" t="n">
        <v>20728</v>
      </c>
    </row>
    <row r="1485" customFormat="false" ht="12.8" hidden="false" customHeight="false" outlineLevel="0" collapsed="false">
      <c r="B1485" s="0" t="n">
        <v>260170</v>
      </c>
      <c r="C1485" s="0" t="n">
        <v>2</v>
      </c>
      <c r="D1485" s="0" t="n">
        <v>26</v>
      </c>
      <c r="E1485" s="2" t="n">
        <v>-8.3313</v>
      </c>
      <c r="F1485" s="2" t="n">
        <v>-36.4258</v>
      </c>
      <c r="G1485" s="3" t="n">
        <f aca="false">($G$5572/$N$5572)*N1485</f>
        <v>82169.1658190197</v>
      </c>
      <c r="H1485" s="0" t="n">
        <v>0</v>
      </c>
      <c r="J1485" s="0" t="s">
        <v>1469</v>
      </c>
      <c r="K1485" s="0" t="n">
        <v>0</v>
      </c>
      <c r="L1485" s="0" t="s">
        <v>1469</v>
      </c>
      <c r="N1485" s="0" t="n">
        <v>76185</v>
      </c>
    </row>
    <row r="1486" customFormat="false" ht="12.8" hidden="false" customHeight="false" outlineLevel="0" collapsed="false">
      <c r="B1486" s="0" t="n">
        <v>260180</v>
      </c>
      <c r="C1486" s="0" t="n">
        <v>2</v>
      </c>
      <c r="D1486" s="0" t="n">
        <v>26</v>
      </c>
      <c r="E1486" s="2" t="n">
        <v>-8.26787</v>
      </c>
      <c r="F1486" s="2" t="n">
        <v>-38.0345</v>
      </c>
      <c r="G1486" s="3" t="n">
        <f aca="false">($G$5572/$N$5572)*N1486</f>
        <v>13666.2794525536</v>
      </c>
      <c r="H1486" s="0" t="n">
        <v>1</v>
      </c>
      <c r="J1486" s="0" t="s">
        <v>1470</v>
      </c>
      <c r="K1486" s="0" t="n">
        <v>1</v>
      </c>
      <c r="L1486" s="0" t="s">
        <v>1470</v>
      </c>
      <c r="N1486" s="0" t="n">
        <v>12671</v>
      </c>
    </row>
    <row r="1487" customFormat="false" ht="12.8" hidden="false" customHeight="false" outlineLevel="0" collapsed="false">
      <c r="B1487" s="0" t="n">
        <v>260190</v>
      </c>
      <c r="C1487" s="0" t="n">
        <v>2</v>
      </c>
      <c r="D1487" s="0" t="n">
        <v>26</v>
      </c>
      <c r="E1487" s="2" t="n">
        <v>-8.2328</v>
      </c>
      <c r="F1487" s="2" t="n">
        <v>-35.796</v>
      </c>
      <c r="G1487" s="3" t="n">
        <f aca="false">($G$5572/$N$5572)*N1487</f>
        <v>65482.9524648679</v>
      </c>
      <c r="H1487" s="0" t="n">
        <v>0</v>
      </c>
      <c r="J1487" s="0" t="s">
        <v>1471</v>
      </c>
      <c r="K1487" s="0" t="n">
        <v>0</v>
      </c>
      <c r="L1487" s="0" t="s">
        <v>1471</v>
      </c>
      <c r="N1487" s="0" t="n">
        <v>60714</v>
      </c>
    </row>
    <row r="1488" customFormat="false" ht="12.8" hidden="false" customHeight="false" outlineLevel="0" collapsed="false">
      <c r="B1488" s="0" t="n">
        <v>260200</v>
      </c>
      <c r="C1488" s="0" t="n">
        <v>2</v>
      </c>
      <c r="D1488" s="0" t="n">
        <v>26</v>
      </c>
      <c r="E1488" s="2" t="n">
        <v>-7.77759</v>
      </c>
      <c r="F1488" s="2" t="n">
        <v>-39.9338</v>
      </c>
      <c r="G1488" s="3" t="n">
        <f aca="false">($G$5572/$N$5572)*N1488</f>
        <v>40886.669384173</v>
      </c>
      <c r="H1488" s="0" t="n">
        <v>0</v>
      </c>
      <c r="J1488" s="0" t="s">
        <v>1472</v>
      </c>
      <c r="K1488" s="0" t="n">
        <v>0</v>
      </c>
      <c r="L1488" s="0" t="s">
        <v>1472</v>
      </c>
      <c r="N1488" s="0" t="n">
        <v>37909</v>
      </c>
    </row>
    <row r="1489" customFormat="false" ht="12.8" hidden="false" customHeight="false" outlineLevel="0" collapsed="false">
      <c r="B1489" s="0" t="n">
        <v>260210</v>
      </c>
      <c r="C1489" s="0" t="n">
        <v>2</v>
      </c>
      <c r="D1489" s="0" t="n">
        <v>26</v>
      </c>
      <c r="E1489" s="2" t="n">
        <v>-9.16919</v>
      </c>
      <c r="F1489" s="2" t="n">
        <v>-36.6857</v>
      </c>
      <c r="G1489" s="3" t="n">
        <f aca="false">($G$5572/$N$5572)*N1489</f>
        <v>52132.6875241601</v>
      </c>
      <c r="H1489" s="0" t="n">
        <v>0</v>
      </c>
      <c r="J1489" s="0" t="s">
        <v>1473</v>
      </c>
      <c r="K1489" s="0" t="n">
        <v>0</v>
      </c>
      <c r="L1489" s="0" t="s">
        <v>1473</v>
      </c>
      <c r="N1489" s="0" t="n">
        <v>48336</v>
      </c>
    </row>
    <row r="1490" customFormat="false" ht="12.8" hidden="false" customHeight="false" outlineLevel="0" collapsed="false">
      <c r="B1490" s="0" t="n">
        <v>260220</v>
      </c>
      <c r="C1490" s="0" t="n">
        <v>2</v>
      </c>
      <c r="D1490" s="0" t="n">
        <v>26</v>
      </c>
      <c r="E1490" s="2" t="n">
        <v>-7.79695</v>
      </c>
      <c r="F1490" s="2" t="n">
        <v>-35.5784</v>
      </c>
      <c r="G1490" s="3" t="n">
        <f aca="false">($G$5572/$N$5572)*N1490</f>
        <v>42205.7333704782</v>
      </c>
      <c r="H1490" s="0" t="n">
        <v>0</v>
      </c>
      <c r="J1490" s="0" t="s">
        <v>501</v>
      </c>
      <c r="K1490" s="0" t="n">
        <v>0</v>
      </c>
      <c r="L1490" s="0" t="s">
        <v>501</v>
      </c>
      <c r="N1490" s="0" t="n">
        <v>39132</v>
      </c>
    </row>
    <row r="1491" customFormat="false" ht="12.8" hidden="false" customHeight="false" outlineLevel="0" collapsed="false">
      <c r="B1491" s="0" t="n">
        <v>260230</v>
      </c>
      <c r="C1491" s="0" t="n">
        <v>2</v>
      </c>
      <c r="D1491" s="0" t="n">
        <v>26</v>
      </c>
      <c r="E1491" s="2" t="n">
        <v>-8.47163</v>
      </c>
      <c r="F1491" s="2" t="n">
        <v>-35.7292</v>
      </c>
      <c r="G1491" s="3" t="n">
        <f aca="false">($G$5572/$N$5572)*N1491</f>
        <v>41148.7565049188</v>
      </c>
      <c r="H1491" s="0" t="n">
        <v>0</v>
      </c>
      <c r="J1491" s="0" t="s">
        <v>194</v>
      </c>
      <c r="K1491" s="0" t="n">
        <v>0</v>
      </c>
      <c r="L1491" s="0" t="s">
        <v>194</v>
      </c>
      <c r="N1491" s="0" t="n">
        <v>38152</v>
      </c>
    </row>
    <row r="1492" customFormat="false" ht="12.8" hidden="false" customHeight="false" outlineLevel="0" collapsed="false">
      <c r="B1492" s="0" t="n">
        <v>260240</v>
      </c>
      <c r="C1492" s="0" t="n">
        <v>2</v>
      </c>
      <c r="D1492" s="0" t="n">
        <v>26</v>
      </c>
      <c r="E1492" s="2" t="n">
        <v>-9.02915</v>
      </c>
      <c r="F1492" s="2" t="n">
        <v>-36.566</v>
      </c>
      <c r="G1492" s="3" t="n">
        <f aca="false">($G$5572/$N$5572)*N1492</f>
        <v>9705.85185017206</v>
      </c>
      <c r="H1492" s="0" t="n">
        <v>0</v>
      </c>
      <c r="J1492" s="0" t="s">
        <v>1474</v>
      </c>
      <c r="K1492" s="0" t="n">
        <v>0</v>
      </c>
      <c r="L1492" s="0" t="s">
        <v>1474</v>
      </c>
      <c r="N1492" s="0" t="n">
        <v>8999</v>
      </c>
    </row>
    <row r="1493" customFormat="false" ht="12.8" hidden="false" customHeight="false" outlineLevel="0" collapsed="false">
      <c r="B1493" s="0" t="n">
        <v>260250</v>
      </c>
      <c r="C1493" s="0" t="n">
        <v>2</v>
      </c>
      <c r="D1493" s="0" t="n">
        <v>26</v>
      </c>
      <c r="E1493" s="2" t="n">
        <v>-7.34694</v>
      </c>
      <c r="F1493" s="2" t="n">
        <v>-37.2865</v>
      </c>
      <c r="G1493" s="3" t="n">
        <f aca="false">($G$5572/$N$5572)*N1493</f>
        <v>8074.00899548706</v>
      </c>
      <c r="H1493" s="0" t="n">
        <v>1</v>
      </c>
      <c r="J1493" s="0" t="s">
        <v>1105</v>
      </c>
      <c r="K1493" s="0" t="n">
        <v>1</v>
      </c>
      <c r="L1493" s="0" t="s">
        <v>1105</v>
      </c>
      <c r="N1493" s="0" t="n">
        <v>7486</v>
      </c>
    </row>
    <row r="1494" customFormat="false" ht="12.8" hidden="false" customHeight="false" outlineLevel="0" collapsed="false">
      <c r="B1494" s="0" t="n">
        <v>260260</v>
      </c>
      <c r="C1494" s="0" t="n">
        <v>2</v>
      </c>
      <c r="D1494" s="0" t="n">
        <v>26</v>
      </c>
      <c r="E1494" s="2" t="n">
        <v>-8.14933</v>
      </c>
      <c r="F1494" s="2" t="n">
        <v>-36.3741</v>
      </c>
      <c r="G1494" s="3" t="n">
        <f aca="false">($G$5572/$N$5572)*N1494</f>
        <v>54195.9495076449</v>
      </c>
      <c r="H1494" s="0" t="n">
        <v>1</v>
      </c>
      <c r="J1494" s="0" t="s">
        <v>1475</v>
      </c>
      <c r="K1494" s="0" t="n">
        <v>1</v>
      </c>
      <c r="L1494" s="0" t="s">
        <v>1475</v>
      </c>
      <c r="N1494" s="0" t="n">
        <v>50249</v>
      </c>
    </row>
    <row r="1495" customFormat="false" ht="12.8" hidden="false" customHeight="false" outlineLevel="0" collapsed="false">
      <c r="B1495" s="0" t="n">
        <v>260270</v>
      </c>
      <c r="C1495" s="0" t="n">
        <v>2</v>
      </c>
      <c r="D1495" s="0" t="n">
        <v>26</v>
      </c>
      <c r="E1495" s="2" t="n">
        <v>-7.72449</v>
      </c>
      <c r="F1495" s="2" t="n">
        <v>-35.3182</v>
      </c>
      <c r="G1495" s="3" t="n">
        <f aca="false">($G$5572/$N$5572)*N1495</f>
        <v>14149.4688768093</v>
      </c>
      <c r="H1495" s="0" t="n">
        <v>1</v>
      </c>
      <c r="J1495" s="0" t="s">
        <v>1476</v>
      </c>
      <c r="K1495" s="0" t="n">
        <v>1</v>
      </c>
      <c r="L1495" s="0" t="s">
        <v>1476</v>
      </c>
      <c r="N1495" s="0" t="n">
        <v>13119</v>
      </c>
    </row>
    <row r="1496" customFormat="false" ht="12.8" hidden="false" customHeight="false" outlineLevel="0" collapsed="false">
      <c r="B1496" s="0" t="n">
        <v>260280</v>
      </c>
      <c r="C1496" s="0" t="n">
        <v>2</v>
      </c>
      <c r="D1496" s="0" t="n">
        <v>26</v>
      </c>
      <c r="E1496" s="2" t="n">
        <v>-8.61954</v>
      </c>
      <c r="F1496" s="2" t="n">
        <v>-37.1606</v>
      </c>
      <c r="G1496" s="3" t="n">
        <f aca="false">($G$5572/$N$5572)*N1496</f>
        <v>62367.0278071119</v>
      </c>
      <c r="H1496" s="0" t="n">
        <v>0</v>
      </c>
      <c r="J1496" s="0" t="s">
        <v>1477</v>
      </c>
      <c r="K1496" s="0" t="n">
        <v>0</v>
      </c>
      <c r="L1496" s="0" t="s">
        <v>1477</v>
      </c>
      <c r="N1496" s="0" t="n">
        <v>57825</v>
      </c>
    </row>
    <row r="1497" customFormat="false" ht="12.8" hidden="false" customHeight="false" outlineLevel="0" collapsed="false">
      <c r="B1497" s="0" t="n">
        <v>260290</v>
      </c>
      <c r="C1497" s="0" t="n">
        <v>2</v>
      </c>
      <c r="D1497" s="0" t="n">
        <v>26</v>
      </c>
      <c r="E1497" s="2" t="n">
        <v>-8.28218</v>
      </c>
      <c r="F1497" s="2" t="n">
        <v>-35.0253</v>
      </c>
      <c r="G1497" s="3" t="n">
        <f aca="false">($G$5572/$N$5572)*N1497</f>
        <v>221223.100865929</v>
      </c>
      <c r="H1497" s="0" t="n">
        <v>0</v>
      </c>
      <c r="J1497" s="0" t="s">
        <v>1478</v>
      </c>
      <c r="K1497" s="0" t="n">
        <v>0</v>
      </c>
      <c r="L1497" s="0" t="s">
        <v>1478</v>
      </c>
      <c r="N1497" s="0" t="n">
        <v>205112</v>
      </c>
    </row>
    <row r="1498" customFormat="false" ht="12.8" hidden="false" customHeight="false" outlineLevel="0" collapsed="false">
      <c r="B1498" s="0" t="n">
        <v>260300</v>
      </c>
      <c r="C1498" s="0" t="n">
        <v>2</v>
      </c>
      <c r="D1498" s="0" t="n">
        <v>26</v>
      </c>
      <c r="E1498" s="2" t="n">
        <v>-8.50548</v>
      </c>
      <c r="F1498" s="2" t="n">
        <v>-39.3094</v>
      </c>
      <c r="G1498" s="3" t="n">
        <f aca="false">($G$5572/$N$5572)*N1498</f>
        <v>36599.4417917256</v>
      </c>
      <c r="H1498" s="0" t="n">
        <v>0</v>
      </c>
      <c r="J1498" s="0" t="s">
        <v>1479</v>
      </c>
      <c r="K1498" s="0" t="n">
        <v>0</v>
      </c>
      <c r="L1498" s="0" t="s">
        <v>1479</v>
      </c>
      <c r="N1498" s="0" t="n">
        <v>33934</v>
      </c>
    </row>
    <row r="1499" customFormat="false" ht="12.8" hidden="false" customHeight="false" outlineLevel="0" collapsed="false">
      <c r="B1499" s="0" t="n">
        <v>260310</v>
      </c>
      <c r="C1499" s="0" t="n">
        <v>2</v>
      </c>
      <c r="D1499" s="0" t="n">
        <v>26</v>
      </c>
      <c r="E1499" s="2" t="n">
        <v>-8.48668</v>
      </c>
      <c r="F1499" s="2" t="n">
        <v>-36.2402</v>
      </c>
      <c r="G1499" s="3" t="n">
        <f aca="false">($G$5572/$N$5572)*N1499</f>
        <v>21849.2217780626</v>
      </c>
      <c r="H1499" s="0" t="n">
        <v>1</v>
      </c>
      <c r="J1499" s="0" t="s">
        <v>359</v>
      </c>
      <c r="K1499" s="0" t="n">
        <v>1</v>
      </c>
      <c r="L1499" s="0" t="s">
        <v>359</v>
      </c>
      <c r="N1499" s="0" t="n">
        <v>20258</v>
      </c>
    </row>
    <row r="1500" customFormat="false" ht="12.8" hidden="false" customHeight="false" outlineLevel="0" collapsed="false">
      <c r="B1500" s="0" t="n">
        <v>260320</v>
      </c>
      <c r="C1500" s="0" t="n">
        <v>2</v>
      </c>
      <c r="D1500" s="0" t="n">
        <v>26</v>
      </c>
      <c r="E1500" s="2" t="n">
        <v>-8.7803</v>
      </c>
      <c r="F1500" s="2" t="n">
        <v>-36.6268</v>
      </c>
      <c r="G1500" s="3" t="n">
        <f aca="false">($G$5572/$N$5572)*N1500</f>
        <v>30814.1112745212</v>
      </c>
      <c r="H1500" s="0" t="n">
        <v>0</v>
      </c>
      <c r="J1500" s="0" t="s">
        <v>1480</v>
      </c>
      <c r="K1500" s="0" t="n">
        <v>0</v>
      </c>
      <c r="L1500" s="0" t="s">
        <v>1480</v>
      </c>
      <c r="N1500" s="0" t="n">
        <v>28570</v>
      </c>
    </row>
    <row r="1501" customFormat="false" ht="12.8" hidden="false" customHeight="false" outlineLevel="0" collapsed="false">
      <c r="B1501" s="0" t="n">
        <v>260330</v>
      </c>
      <c r="C1501" s="0" t="n">
        <v>2</v>
      </c>
      <c r="D1501" s="0" t="n">
        <v>26</v>
      </c>
      <c r="E1501" s="2" t="n">
        <v>-8.73108</v>
      </c>
      <c r="F1501" s="2" t="n">
        <v>-36.3366</v>
      </c>
      <c r="G1501" s="3" t="n">
        <f aca="false">($G$5572/$N$5572)*N1501</f>
        <v>11960.0167981507</v>
      </c>
      <c r="H1501" s="0" t="n">
        <v>1</v>
      </c>
      <c r="J1501" s="0" t="s">
        <v>1481</v>
      </c>
      <c r="K1501" s="0" t="n">
        <v>1</v>
      </c>
      <c r="L1501" s="0" t="s">
        <v>1481</v>
      </c>
      <c r="N1501" s="0" t="n">
        <v>11089</v>
      </c>
    </row>
    <row r="1502" customFormat="false" ht="12.8" hidden="false" customHeight="false" outlineLevel="0" collapsed="false">
      <c r="B1502" s="0" t="n">
        <v>260340</v>
      </c>
      <c r="C1502" s="0" t="n">
        <v>2</v>
      </c>
      <c r="D1502" s="0" t="n">
        <v>26</v>
      </c>
      <c r="E1502" s="2" t="n">
        <v>-7.93551</v>
      </c>
      <c r="F1502" s="2" t="n">
        <v>-38.1482</v>
      </c>
      <c r="G1502" s="3" t="n">
        <f aca="false">($G$5572/$N$5572)*N1502</f>
        <v>6204.88561996221</v>
      </c>
      <c r="H1502" s="0" t="n">
        <v>1</v>
      </c>
      <c r="J1502" s="0" t="s">
        <v>1482</v>
      </c>
      <c r="K1502" s="0" t="n">
        <v>1</v>
      </c>
      <c r="L1502" s="0" t="s">
        <v>1482</v>
      </c>
      <c r="N1502" s="0" t="n">
        <v>5753</v>
      </c>
    </row>
    <row r="1503" customFormat="false" ht="12.8" hidden="false" customHeight="false" outlineLevel="0" collapsed="false">
      <c r="B1503" s="0" t="n">
        <v>260345</v>
      </c>
      <c r="C1503" s="0" t="n">
        <v>2</v>
      </c>
      <c r="D1503" s="0" t="n">
        <v>26</v>
      </c>
      <c r="E1503" s="2" t="n">
        <v>-8.02351</v>
      </c>
      <c r="F1503" s="2" t="n">
        <v>-34.9782</v>
      </c>
      <c r="G1503" s="3" t="n">
        <f aca="false">($G$5572/$N$5572)*N1503</f>
        <v>169047.271428889</v>
      </c>
      <c r="H1503" s="0" t="n">
        <v>0</v>
      </c>
      <c r="J1503" s="0" t="s">
        <v>1483</v>
      </c>
      <c r="K1503" s="0" t="n">
        <v>0</v>
      </c>
      <c r="L1503" s="0" t="s">
        <v>1483</v>
      </c>
      <c r="N1503" s="0" t="n">
        <v>156736</v>
      </c>
    </row>
    <row r="1504" customFormat="false" ht="12.8" hidden="false" customHeight="false" outlineLevel="0" collapsed="false">
      <c r="B1504" s="0" t="n">
        <v>260350</v>
      </c>
      <c r="C1504" s="0" t="n">
        <v>2</v>
      </c>
      <c r="D1504" s="0" t="n">
        <v>26</v>
      </c>
      <c r="E1504" s="2" t="n">
        <v>-8.35865</v>
      </c>
      <c r="F1504" s="2" t="n">
        <v>-35.7653</v>
      </c>
      <c r="G1504" s="3" t="n">
        <f aca="false">($G$5572/$N$5572)*N1504</f>
        <v>20090.1102803817</v>
      </c>
      <c r="H1504" s="0" t="n">
        <v>1</v>
      </c>
      <c r="J1504" s="0" t="s">
        <v>1484</v>
      </c>
      <c r="K1504" s="0" t="n">
        <v>1</v>
      </c>
      <c r="L1504" s="0" t="s">
        <v>1484</v>
      </c>
      <c r="N1504" s="0" t="n">
        <v>18627</v>
      </c>
    </row>
    <row r="1505" customFormat="false" ht="12.8" hidden="false" customHeight="false" outlineLevel="0" collapsed="false">
      <c r="B1505" s="0" t="n">
        <v>260360</v>
      </c>
      <c r="C1505" s="0" t="n">
        <v>2</v>
      </c>
      <c r="D1505" s="0" t="n">
        <v>26</v>
      </c>
      <c r="E1505" s="2" t="n">
        <v>-7.40545</v>
      </c>
      <c r="F1505" s="2" t="n">
        <v>-35.2664</v>
      </c>
      <c r="G1505" s="3" t="n">
        <f aca="false">($G$5572/$N$5572)*N1505</f>
        <v>9200.01292165437</v>
      </c>
      <c r="H1505" s="0" t="n">
        <v>0</v>
      </c>
      <c r="J1505" s="0" t="s">
        <v>1485</v>
      </c>
      <c r="K1505" s="0" t="n">
        <v>0</v>
      </c>
      <c r="L1505" s="0" t="s">
        <v>1485</v>
      </c>
      <c r="N1505" s="0" t="n">
        <v>8530</v>
      </c>
    </row>
    <row r="1506" customFormat="false" ht="12.8" hidden="false" customHeight="false" outlineLevel="0" collapsed="false">
      <c r="B1506" s="0" t="n">
        <v>260370</v>
      </c>
      <c r="C1506" s="0" t="n">
        <v>2</v>
      </c>
      <c r="D1506" s="0" t="n">
        <v>26</v>
      </c>
      <c r="E1506" s="2" t="n">
        <v>-8.87652</v>
      </c>
      <c r="F1506" s="2" t="n">
        <v>-36.1979</v>
      </c>
      <c r="G1506" s="3" t="n">
        <f aca="false">($G$5572/$N$5572)*N1506</f>
        <v>26785.7351593536</v>
      </c>
      <c r="H1506" s="0" t="n">
        <v>0</v>
      </c>
      <c r="J1506" s="0" t="s">
        <v>1486</v>
      </c>
      <c r="K1506" s="0" t="n">
        <v>0</v>
      </c>
      <c r="L1506" s="0" t="s">
        <v>1486</v>
      </c>
      <c r="N1506" s="0" t="n">
        <v>24835</v>
      </c>
    </row>
    <row r="1507" customFormat="false" ht="12.8" hidden="false" customHeight="false" outlineLevel="0" collapsed="false">
      <c r="B1507" s="0" t="n">
        <v>260380</v>
      </c>
      <c r="C1507" s="0" t="n">
        <v>2</v>
      </c>
      <c r="D1507" s="0" t="n">
        <v>26</v>
      </c>
      <c r="E1507" s="2" t="n">
        <v>-8.73423</v>
      </c>
      <c r="F1507" s="2" t="n">
        <v>-36.6306</v>
      </c>
      <c r="G1507" s="3" t="n">
        <f aca="false">($G$5572/$N$5572)*N1507</f>
        <v>21622.7267354428</v>
      </c>
      <c r="H1507" s="0" t="n">
        <v>0</v>
      </c>
      <c r="J1507" s="0" t="s">
        <v>1487</v>
      </c>
      <c r="K1507" s="0" t="n">
        <v>0</v>
      </c>
      <c r="L1507" s="0" t="s">
        <v>1487</v>
      </c>
      <c r="N1507" s="0" t="n">
        <v>20048</v>
      </c>
    </row>
    <row r="1508" customFormat="false" ht="12.8" hidden="false" customHeight="false" outlineLevel="0" collapsed="false">
      <c r="B1508" s="0" t="n">
        <v>260390</v>
      </c>
      <c r="C1508" s="0" t="n">
        <v>2</v>
      </c>
      <c r="D1508" s="0" t="n">
        <v>26</v>
      </c>
      <c r="E1508" s="2" t="n">
        <v>-7.79342</v>
      </c>
      <c r="F1508" s="2" t="n">
        <v>-37.7946</v>
      </c>
      <c r="G1508" s="3" t="n">
        <f aca="false">($G$5572/$N$5572)*N1508</f>
        <v>21021.9755985891</v>
      </c>
      <c r="H1508" s="0" t="n">
        <v>1</v>
      </c>
      <c r="J1508" s="0" t="s">
        <v>1488</v>
      </c>
      <c r="K1508" s="0" t="n">
        <v>1</v>
      </c>
      <c r="L1508" s="0" t="s">
        <v>1488</v>
      </c>
      <c r="N1508" s="0" t="n">
        <v>19491</v>
      </c>
    </row>
    <row r="1509" customFormat="false" ht="12.8" hidden="false" customHeight="false" outlineLevel="0" collapsed="false">
      <c r="B1509" s="0" t="n">
        <v>260392</v>
      </c>
      <c r="C1509" s="0" t="n">
        <v>2</v>
      </c>
      <c r="D1509" s="0" t="n">
        <v>26</v>
      </c>
      <c r="E1509" s="2" t="n">
        <v>-8.31799</v>
      </c>
      <c r="F1509" s="2" t="n">
        <v>-38.7512</v>
      </c>
      <c r="G1509" s="3" t="n">
        <f aca="false">($G$5572/$N$5572)*N1509</f>
        <v>13844.2398431835</v>
      </c>
      <c r="H1509" s="0" t="n">
        <v>1</v>
      </c>
      <c r="J1509" s="0" t="s">
        <v>1489</v>
      </c>
      <c r="K1509" s="0" t="n">
        <v>1</v>
      </c>
      <c r="L1509" s="0" t="s">
        <v>1489</v>
      </c>
      <c r="N1509" s="0" t="n">
        <v>12836</v>
      </c>
    </row>
    <row r="1510" customFormat="false" ht="12.8" hidden="false" customHeight="false" outlineLevel="0" collapsed="false">
      <c r="B1510" s="0" t="n">
        <v>260400</v>
      </c>
      <c r="C1510" s="0" t="n">
        <v>2</v>
      </c>
      <c r="D1510" s="0" t="n">
        <v>26</v>
      </c>
      <c r="E1510" s="2" t="n">
        <v>-7.84566</v>
      </c>
      <c r="F1510" s="2" t="n">
        <v>-35.2514</v>
      </c>
      <c r="G1510" s="3" t="n">
        <f aca="false">($G$5572/$N$5572)*N1510</f>
        <v>89381.4151047293</v>
      </c>
      <c r="H1510" s="0" t="n">
        <v>0</v>
      </c>
      <c r="J1510" s="0" t="s">
        <v>1490</v>
      </c>
      <c r="K1510" s="0" t="n">
        <v>0</v>
      </c>
      <c r="L1510" s="0" t="s">
        <v>1490</v>
      </c>
      <c r="N1510" s="0" t="n">
        <v>82872</v>
      </c>
    </row>
    <row r="1511" customFormat="false" ht="12.8" hidden="false" customHeight="false" outlineLevel="0" collapsed="false">
      <c r="B1511" s="0" t="n">
        <v>260410</v>
      </c>
      <c r="C1511" s="0" t="n">
        <v>2</v>
      </c>
      <c r="D1511" s="0" t="n">
        <v>26</v>
      </c>
      <c r="E1511" s="2" t="n">
        <v>-8.28455</v>
      </c>
      <c r="F1511" s="2" t="n">
        <v>-35.9699</v>
      </c>
      <c r="G1511" s="3" t="n">
        <f aca="false">($G$5572/$N$5572)*N1511</f>
        <v>384903.518332549</v>
      </c>
      <c r="H1511" s="0" t="n">
        <v>0</v>
      </c>
      <c r="J1511" s="0" t="s">
        <v>1491</v>
      </c>
      <c r="K1511" s="0" t="n">
        <v>0</v>
      </c>
      <c r="L1511" s="0" t="s">
        <v>1491</v>
      </c>
      <c r="N1511" s="0" t="n">
        <v>356872</v>
      </c>
    </row>
    <row r="1512" customFormat="false" ht="12.8" hidden="false" customHeight="false" outlineLevel="0" collapsed="false">
      <c r="B1512" s="0" t="n">
        <v>260415</v>
      </c>
      <c r="C1512" s="0" t="n">
        <v>2</v>
      </c>
      <c r="D1512" s="0" t="n">
        <v>26</v>
      </c>
      <c r="E1512" s="2" t="n">
        <v>-7.74084</v>
      </c>
      <c r="F1512" s="2" t="n">
        <v>-35.7206</v>
      </c>
      <c r="G1512" s="3" t="n">
        <f aca="false">($G$5572/$N$5572)*N1512</f>
        <v>15437.2549762766</v>
      </c>
      <c r="H1512" s="0" t="n">
        <v>1</v>
      </c>
      <c r="J1512" s="0" t="s">
        <v>1492</v>
      </c>
      <c r="K1512" s="0" t="n">
        <v>1</v>
      </c>
      <c r="L1512" s="0" t="s">
        <v>1492</v>
      </c>
      <c r="N1512" s="0" t="n">
        <v>14313</v>
      </c>
    </row>
    <row r="1513" customFormat="false" ht="12.8" hidden="false" customHeight="false" outlineLevel="0" collapsed="false">
      <c r="B1513" s="0" t="n">
        <v>260420</v>
      </c>
      <c r="C1513" s="0" t="n">
        <v>2</v>
      </c>
      <c r="D1513" s="0" t="n">
        <v>26</v>
      </c>
      <c r="E1513" s="2" t="n">
        <v>-8.67509</v>
      </c>
      <c r="F1513" s="2" t="n">
        <v>-35.7024</v>
      </c>
      <c r="G1513" s="3" t="n">
        <f aca="false">($G$5572/$N$5572)*N1513</f>
        <v>45767.09827872</v>
      </c>
      <c r="H1513" s="0" t="n">
        <v>1</v>
      </c>
      <c r="J1513" s="0" t="s">
        <v>1493</v>
      </c>
      <c r="K1513" s="0" t="n">
        <v>1</v>
      </c>
      <c r="L1513" s="0" t="s">
        <v>1493</v>
      </c>
      <c r="N1513" s="0" t="n">
        <v>42434</v>
      </c>
    </row>
    <row r="1514" customFormat="false" ht="12.8" hidden="false" customHeight="false" outlineLevel="0" collapsed="false">
      <c r="B1514" s="0" t="n">
        <v>260430</v>
      </c>
      <c r="C1514" s="0" t="n">
        <v>2</v>
      </c>
      <c r="D1514" s="0" t="n">
        <v>26</v>
      </c>
      <c r="E1514" s="2" t="n">
        <v>-7.71179</v>
      </c>
      <c r="F1514" s="2" t="n">
        <v>-39.2367</v>
      </c>
      <c r="G1514" s="3" t="n">
        <f aca="false">($G$5572/$N$5572)*N1514</f>
        <v>12642.7375694763</v>
      </c>
      <c r="H1514" s="0" t="n">
        <v>1</v>
      </c>
      <c r="J1514" s="0" t="s">
        <v>951</v>
      </c>
      <c r="K1514" s="0" t="n">
        <v>1</v>
      </c>
      <c r="L1514" s="0" t="s">
        <v>951</v>
      </c>
      <c r="N1514" s="0" t="n">
        <v>11722</v>
      </c>
    </row>
    <row r="1515" customFormat="false" ht="12.8" hidden="false" customHeight="false" outlineLevel="0" collapsed="false">
      <c r="B1515" s="0" t="n">
        <v>260440</v>
      </c>
      <c r="C1515" s="0" t="n">
        <v>2</v>
      </c>
      <c r="D1515" s="0" t="n">
        <v>26</v>
      </c>
      <c r="E1515" s="2" t="n">
        <v>-8.00679</v>
      </c>
      <c r="F1515" s="2" t="n">
        <v>-35.204</v>
      </c>
      <c r="G1515" s="3" t="n">
        <f aca="false">($G$5572/$N$5572)*N1515</f>
        <v>14482.7401538071</v>
      </c>
      <c r="H1515" s="0" t="n">
        <v>1</v>
      </c>
      <c r="J1515" s="0" t="s">
        <v>1494</v>
      </c>
      <c r="K1515" s="0" t="n">
        <v>1</v>
      </c>
      <c r="L1515" s="0" t="s">
        <v>1494</v>
      </c>
      <c r="N1515" s="0" t="n">
        <v>13428</v>
      </c>
    </row>
    <row r="1516" customFormat="false" ht="12.8" hidden="false" customHeight="false" outlineLevel="0" collapsed="false">
      <c r="B1516" s="0" t="n">
        <v>260450</v>
      </c>
      <c r="C1516" s="0" t="n">
        <v>2</v>
      </c>
      <c r="D1516" s="0" t="n">
        <v>26</v>
      </c>
      <c r="E1516" s="2" t="n">
        <v>-8.23827</v>
      </c>
      <c r="F1516" s="2" t="n">
        <v>-35.4571</v>
      </c>
      <c r="G1516" s="3" t="n">
        <f aca="false">($G$5572/$N$5572)*N1516</f>
        <v>23273.9834509238</v>
      </c>
      <c r="H1516" s="0" t="n">
        <v>0</v>
      </c>
      <c r="J1516" s="0" t="s">
        <v>1495</v>
      </c>
      <c r="K1516" s="0" t="n">
        <v>0</v>
      </c>
      <c r="L1516" s="0" t="s">
        <v>1495</v>
      </c>
      <c r="N1516" s="0" t="n">
        <v>21579</v>
      </c>
    </row>
    <row r="1517" customFormat="false" ht="12.8" hidden="false" customHeight="false" outlineLevel="0" collapsed="false">
      <c r="B1517" s="0" t="n">
        <v>260460</v>
      </c>
      <c r="C1517" s="0" t="n">
        <v>2</v>
      </c>
      <c r="D1517" s="0" t="n">
        <v>26</v>
      </c>
      <c r="E1517" s="2" t="n">
        <v>-7.58787</v>
      </c>
      <c r="F1517" s="2" t="n">
        <v>-35.0999</v>
      </c>
      <c r="G1517" s="3" t="n">
        <f aca="false">($G$5572/$N$5572)*N1517</f>
        <v>28310.8017796607</v>
      </c>
      <c r="H1517" s="0" t="n">
        <v>0</v>
      </c>
      <c r="J1517" s="0" t="s">
        <v>1303</v>
      </c>
      <c r="K1517" s="0" t="n">
        <v>0</v>
      </c>
      <c r="L1517" s="0" t="s">
        <v>1303</v>
      </c>
      <c r="N1517" s="0" t="n">
        <v>26249</v>
      </c>
    </row>
    <row r="1518" customFormat="false" ht="12.8" hidden="false" customHeight="false" outlineLevel="0" collapsed="false">
      <c r="B1518" s="0" t="n">
        <v>260470</v>
      </c>
      <c r="C1518" s="0" t="n">
        <v>2</v>
      </c>
      <c r="D1518" s="0" t="n">
        <v>26</v>
      </c>
      <c r="E1518" s="2" t="n">
        <v>-9.12117</v>
      </c>
      <c r="F1518" s="2" t="n">
        <v>-36.3244</v>
      </c>
      <c r="G1518" s="3" t="n">
        <f aca="false">($G$5572/$N$5572)*N1518</f>
        <v>19569.171682356</v>
      </c>
      <c r="H1518" s="0" t="n">
        <v>0</v>
      </c>
      <c r="J1518" s="0" t="s">
        <v>1496</v>
      </c>
      <c r="K1518" s="0" t="n">
        <v>0</v>
      </c>
      <c r="L1518" s="0" t="s">
        <v>1496</v>
      </c>
      <c r="N1518" s="0" t="n">
        <v>18144</v>
      </c>
    </row>
    <row r="1519" customFormat="false" ht="12.8" hidden="false" customHeight="false" outlineLevel="0" collapsed="false">
      <c r="B1519" s="0" t="n">
        <v>260480</v>
      </c>
      <c r="C1519" s="0" t="n">
        <v>2</v>
      </c>
      <c r="D1519" s="0" t="n">
        <v>26</v>
      </c>
      <c r="E1519" s="2" t="n">
        <v>-8.47443</v>
      </c>
      <c r="F1519" s="2" t="n">
        <v>-35.5468</v>
      </c>
      <c r="G1519" s="3" t="n">
        <f aca="false">($G$5572/$N$5572)*N1519</f>
        <v>13585.3883659037</v>
      </c>
      <c r="H1519" s="0" t="n">
        <v>0</v>
      </c>
      <c r="J1519" s="0" t="s">
        <v>1497</v>
      </c>
      <c r="K1519" s="0" t="n">
        <v>0</v>
      </c>
      <c r="L1519" s="0" t="s">
        <v>1497</v>
      </c>
      <c r="N1519" s="0" t="n">
        <v>12596</v>
      </c>
    </row>
    <row r="1520" customFormat="false" ht="12.8" hidden="false" customHeight="false" outlineLevel="0" collapsed="false">
      <c r="B1520" s="0" t="n">
        <v>260490</v>
      </c>
      <c r="C1520" s="0" t="n">
        <v>2</v>
      </c>
      <c r="D1520" s="0" t="n">
        <v>26</v>
      </c>
      <c r="E1520" s="2" t="n">
        <v>-8.00827</v>
      </c>
      <c r="F1520" s="2" t="n">
        <v>-35.6957</v>
      </c>
      <c r="G1520" s="3" t="n">
        <f aca="false">($G$5572/$N$5572)*N1520</f>
        <v>12548.9039089623</v>
      </c>
      <c r="H1520" s="0" t="n">
        <v>1</v>
      </c>
      <c r="J1520" s="0" t="s">
        <v>1498</v>
      </c>
      <c r="K1520" s="0" t="n">
        <v>1</v>
      </c>
      <c r="L1520" s="0" t="s">
        <v>1498</v>
      </c>
      <c r="N1520" s="0" t="n">
        <v>11635</v>
      </c>
    </row>
    <row r="1521" customFormat="false" ht="12.8" hidden="false" customHeight="false" outlineLevel="0" collapsed="false">
      <c r="B1521" s="0" t="n">
        <v>260500</v>
      </c>
      <c r="C1521" s="0" t="n">
        <v>2</v>
      </c>
      <c r="D1521" s="0" t="n">
        <v>26</v>
      </c>
      <c r="E1521" s="2" t="n">
        <v>-8.62432</v>
      </c>
      <c r="F1521" s="2" t="n">
        <v>-35.9518</v>
      </c>
      <c r="G1521" s="3" t="n">
        <f aca="false">($G$5572/$N$5572)*N1521</f>
        <v>25929.3681886861</v>
      </c>
      <c r="H1521" s="0" t="n">
        <v>0</v>
      </c>
      <c r="J1521" s="0" t="s">
        <v>1499</v>
      </c>
      <c r="K1521" s="0" t="n">
        <v>0</v>
      </c>
      <c r="L1521" s="0" t="s">
        <v>1499</v>
      </c>
      <c r="N1521" s="0" t="n">
        <v>24041</v>
      </c>
    </row>
    <row r="1522" customFormat="false" ht="12.8" hidden="false" customHeight="false" outlineLevel="0" collapsed="false">
      <c r="B1522" s="0" t="n">
        <v>260510</v>
      </c>
      <c r="C1522" s="0" t="n">
        <v>2</v>
      </c>
      <c r="D1522" s="0" t="n">
        <v>26</v>
      </c>
      <c r="E1522" s="2" t="n">
        <v>-8.08546</v>
      </c>
      <c r="F1522" s="2" t="n">
        <v>-37.6443</v>
      </c>
      <c r="G1522" s="3" t="n">
        <f aca="false">($G$5572/$N$5572)*N1522</f>
        <v>39734.7803102777</v>
      </c>
      <c r="H1522" s="0" t="n">
        <v>0</v>
      </c>
      <c r="J1522" s="0" t="s">
        <v>1500</v>
      </c>
      <c r="K1522" s="0" t="n">
        <v>0</v>
      </c>
      <c r="L1522" s="0" t="s">
        <v>1500</v>
      </c>
      <c r="N1522" s="0" t="n">
        <v>36841</v>
      </c>
    </row>
    <row r="1523" customFormat="false" ht="12.8" hidden="false" customHeight="false" outlineLevel="0" collapsed="false">
      <c r="B1523" s="0" t="n">
        <v>260515</v>
      </c>
      <c r="C1523" s="0" t="n">
        <v>2</v>
      </c>
      <c r="D1523" s="0" t="n">
        <v>26</v>
      </c>
      <c r="E1523" s="2" t="n">
        <v>-8.44116</v>
      </c>
      <c r="F1523" s="2" t="n">
        <v>-40.7662</v>
      </c>
      <c r="G1523" s="3" t="n">
        <f aca="false">($G$5572/$N$5572)*N1523</f>
        <v>20205.5148973356</v>
      </c>
      <c r="H1523" s="0" t="n">
        <v>0</v>
      </c>
      <c r="J1523" s="0" t="s">
        <v>1501</v>
      </c>
      <c r="K1523" s="0" t="n">
        <v>0</v>
      </c>
      <c r="L1523" s="0" t="s">
        <v>1501</v>
      </c>
      <c r="N1523" s="0" t="n">
        <v>18734</v>
      </c>
    </row>
    <row r="1524" customFormat="false" ht="12.8" hidden="false" customHeight="false" outlineLevel="0" collapsed="false">
      <c r="B1524" s="0" t="n">
        <v>260520</v>
      </c>
      <c r="C1524" s="0" t="n">
        <v>2</v>
      </c>
      <c r="D1524" s="0" t="n">
        <v>26</v>
      </c>
      <c r="E1524" s="2" t="n">
        <v>-8.35672</v>
      </c>
      <c r="F1524" s="2" t="n">
        <v>-35.2241</v>
      </c>
      <c r="G1524" s="3" t="n">
        <f aca="false">($G$5572/$N$5572)*N1524</f>
        <v>73824.4413202108</v>
      </c>
      <c r="H1524" s="0" t="n">
        <v>0</v>
      </c>
      <c r="J1524" s="0" t="s">
        <v>1502</v>
      </c>
      <c r="K1524" s="0" t="n">
        <v>0</v>
      </c>
      <c r="L1524" s="0" t="s">
        <v>1502</v>
      </c>
      <c r="N1524" s="0" t="n">
        <v>68448</v>
      </c>
    </row>
    <row r="1525" customFormat="false" ht="12.8" hidden="false" customHeight="false" outlineLevel="0" collapsed="false">
      <c r="B1525" s="0" t="n">
        <v>260530</v>
      </c>
      <c r="C1525" s="0" t="n">
        <v>2</v>
      </c>
      <c r="D1525" s="0" t="n">
        <v>26</v>
      </c>
      <c r="E1525" s="2" t="n">
        <v>-7.50364</v>
      </c>
      <c r="F1525" s="2" t="n">
        <v>-39.7238</v>
      </c>
      <c r="G1525" s="3" t="n">
        <f aca="false">($G$5572/$N$5572)*N1525</f>
        <v>34389.497304449</v>
      </c>
      <c r="H1525" s="0" t="n">
        <v>0</v>
      </c>
      <c r="J1525" s="0" t="s">
        <v>1503</v>
      </c>
      <c r="K1525" s="0" t="n">
        <v>0</v>
      </c>
      <c r="L1525" s="0" t="s">
        <v>1503</v>
      </c>
      <c r="N1525" s="0" t="n">
        <v>31885</v>
      </c>
    </row>
    <row r="1526" customFormat="false" ht="12.8" hidden="false" customHeight="false" outlineLevel="0" collapsed="false">
      <c r="B1526" s="0" t="n">
        <v>260540</v>
      </c>
      <c r="C1526" s="0" t="n">
        <v>2</v>
      </c>
      <c r="D1526" s="0" t="n">
        <v>26</v>
      </c>
      <c r="E1526" s="2" t="n">
        <v>-7.94704</v>
      </c>
      <c r="F1526" s="2" t="n">
        <v>-35.3801</v>
      </c>
      <c r="G1526" s="3" t="n">
        <f aca="false">($G$5572/$N$5572)*N1526</f>
        <v>23742.0732056715</v>
      </c>
      <c r="H1526" s="0" t="n">
        <v>0</v>
      </c>
      <c r="J1526" s="0" t="s">
        <v>1504</v>
      </c>
      <c r="K1526" s="0" t="n">
        <v>0</v>
      </c>
      <c r="L1526" s="0" t="s">
        <v>1504</v>
      </c>
      <c r="N1526" s="0" t="n">
        <v>22013</v>
      </c>
    </row>
    <row r="1527" customFormat="false" ht="12.8" hidden="false" customHeight="false" outlineLevel="0" collapsed="false">
      <c r="B1527" s="0" t="n">
        <v>260550</v>
      </c>
      <c r="C1527" s="0" t="n">
        <v>2</v>
      </c>
      <c r="D1527" s="0" t="n">
        <v>26</v>
      </c>
      <c r="E1527" s="2" t="n">
        <v>-7.44666</v>
      </c>
      <c r="F1527" s="2" t="n">
        <v>-35.2373</v>
      </c>
      <c r="G1527" s="3" t="n">
        <f aca="false">($G$5572/$N$5572)*N1527</f>
        <v>15493.3394630205</v>
      </c>
      <c r="H1527" s="0" t="n">
        <v>1</v>
      </c>
      <c r="J1527" s="0" t="s">
        <v>1505</v>
      </c>
      <c r="K1527" s="0" t="n">
        <v>1</v>
      </c>
      <c r="L1527" s="0" t="s">
        <v>1505</v>
      </c>
      <c r="N1527" s="0" t="n">
        <v>14365</v>
      </c>
    </row>
    <row r="1528" customFormat="false" ht="12.8" hidden="false" customHeight="false" outlineLevel="0" collapsed="false">
      <c r="B1528" s="0" t="n">
        <v>260560</v>
      </c>
      <c r="C1528" s="0" t="n">
        <v>2</v>
      </c>
      <c r="D1528" s="0" t="n">
        <v>26</v>
      </c>
      <c r="E1528" s="2" t="n">
        <v>-7.85842</v>
      </c>
      <c r="F1528" s="2" t="n">
        <v>-37.9715</v>
      </c>
      <c r="G1528" s="3" t="n">
        <f aca="false">($G$5572/$N$5572)*N1528</f>
        <v>24408.6157596671</v>
      </c>
      <c r="H1528" s="0" t="n">
        <v>1</v>
      </c>
      <c r="J1528" s="0" t="s">
        <v>1506</v>
      </c>
      <c r="K1528" s="0" t="n">
        <v>1</v>
      </c>
      <c r="L1528" s="0" t="s">
        <v>1506</v>
      </c>
      <c r="N1528" s="0" t="n">
        <v>22631</v>
      </c>
    </row>
    <row r="1529" customFormat="false" ht="12.8" hidden="false" customHeight="false" outlineLevel="0" collapsed="false">
      <c r="B1529" s="0" t="n">
        <v>260570</v>
      </c>
      <c r="C1529" s="0" t="n">
        <v>2</v>
      </c>
      <c r="D1529" s="0" t="n">
        <v>26</v>
      </c>
      <c r="E1529" s="2" t="n">
        <v>-8.60307</v>
      </c>
      <c r="F1529" s="2" t="n">
        <v>-38.5687</v>
      </c>
      <c r="G1529" s="3" t="n">
        <f aca="false">($G$5572/$N$5572)*N1529</f>
        <v>35113.2028930105</v>
      </c>
      <c r="H1529" s="0" t="n">
        <v>0</v>
      </c>
      <c r="J1529" s="0" t="s">
        <v>1507</v>
      </c>
      <c r="K1529" s="0" t="n">
        <v>0</v>
      </c>
      <c r="L1529" s="0" t="s">
        <v>1507</v>
      </c>
      <c r="N1529" s="0" t="n">
        <v>32556</v>
      </c>
    </row>
    <row r="1530" customFormat="false" ht="12.8" hidden="false" customHeight="false" outlineLevel="0" collapsed="false">
      <c r="B1530" s="0" t="n">
        <v>260580</v>
      </c>
      <c r="C1530" s="0" t="n">
        <v>2</v>
      </c>
      <c r="D1530" s="0" t="n">
        <v>26</v>
      </c>
      <c r="E1530" s="2" t="n">
        <v>-7.93918</v>
      </c>
      <c r="F1530" s="2" t="n">
        <v>-35.9113</v>
      </c>
      <c r="G1530" s="3" t="n">
        <f aca="false">($G$5572/$N$5572)*N1530</f>
        <v>16572.9658328419</v>
      </c>
      <c r="H1530" s="0" t="n">
        <v>1</v>
      </c>
      <c r="J1530" s="0" t="s">
        <v>1508</v>
      </c>
      <c r="K1530" s="0" t="n">
        <v>1</v>
      </c>
      <c r="L1530" s="0" t="s">
        <v>1508</v>
      </c>
      <c r="N1530" s="0" t="n">
        <v>15366</v>
      </c>
    </row>
    <row r="1531" customFormat="false" ht="12.8" hidden="false" customHeight="false" outlineLevel="0" collapsed="false">
      <c r="B1531" s="0" t="n">
        <v>260590</v>
      </c>
      <c r="C1531" s="0" t="n">
        <v>2</v>
      </c>
      <c r="D1531" s="0" t="n">
        <v>26</v>
      </c>
      <c r="E1531" s="2" t="n">
        <v>-8.5798</v>
      </c>
      <c r="F1531" s="2" t="n">
        <v>-35.3846</v>
      </c>
      <c r="G1531" s="3" t="n">
        <f aca="false">($G$5572/$N$5572)*N1531</f>
        <v>33197.7019611397</v>
      </c>
      <c r="H1531" s="0" t="n">
        <v>1</v>
      </c>
      <c r="J1531" s="0" t="s">
        <v>1509</v>
      </c>
      <c r="K1531" s="0" t="n">
        <v>1</v>
      </c>
      <c r="L1531" s="0" t="s">
        <v>1509</v>
      </c>
      <c r="N1531" s="0" t="n">
        <v>30780</v>
      </c>
    </row>
    <row r="1532" customFormat="false" ht="12.8" hidden="false" customHeight="false" outlineLevel="0" collapsed="false">
      <c r="B1532" s="0" t="n">
        <v>260600</v>
      </c>
      <c r="C1532" s="0" t="n">
        <v>2</v>
      </c>
      <c r="D1532" s="0" t="n">
        <v>26</v>
      </c>
      <c r="E1532" s="2" t="n">
        <v>-8.88243</v>
      </c>
      <c r="F1532" s="2" t="n">
        <v>-36.4966</v>
      </c>
      <c r="G1532" s="3" t="n">
        <f aca="false">($G$5572/$N$5572)*N1532</f>
        <v>149899.811944934</v>
      </c>
      <c r="H1532" s="0" t="n">
        <v>0</v>
      </c>
      <c r="J1532" s="0" t="s">
        <v>1510</v>
      </c>
      <c r="K1532" s="0" t="n">
        <v>0</v>
      </c>
      <c r="L1532" s="0" t="s">
        <v>1510</v>
      </c>
      <c r="N1532" s="0" t="n">
        <v>138983</v>
      </c>
    </row>
    <row r="1533" customFormat="false" ht="12.8" hidden="false" customHeight="false" outlineLevel="0" collapsed="false">
      <c r="B1533" s="0" t="n">
        <v>260610</v>
      </c>
      <c r="C1533" s="0" t="n">
        <v>2</v>
      </c>
      <c r="D1533" s="0" t="n">
        <v>26</v>
      </c>
      <c r="E1533" s="2" t="n">
        <v>-8.00568</v>
      </c>
      <c r="F1533" s="2" t="n">
        <v>-35.2904</v>
      </c>
      <c r="G1533" s="3" t="n">
        <f aca="false">($G$5572/$N$5572)*N1533</f>
        <v>32900.0227622679</v>
      </c>
      <c r="H1533" s="0" t="n">
        <v>1</v>
      </c>
      <c r="J1533" s="0" t="s">
        <v>1511</v>
      </c>
      <c r="K1533" s="0" t="n">
        <v>1</v>
      </c>
      <c r="L1533" s="0" t="s">
        <v>1511</v>
      </c>
      <c r="N1533" s="0" t="n">
        <v>30504</v>
      </c>
    </row>
    <row r="1534" customFormat="false" ht="12.8" hidden="false" customHeight="false" outlineLevel="0" collapsed="false">
      <c r="B1534" s="0" t="n">
        <v>260620</v>
      </c>
      <c r="C1534" s="0" t="n">
        <v>2</v>
      </c>
      <c r="D1534" s="0" t="n">
        <v>26</v>
      </c>
      <c r="E1534" s="2" t="n">
        <v>-7.5606</v>
      </c>
      <c r="F1534" s="2" t="n">
        <v>-34.9959</v>
      </c>
      <c r="G1534" s="3" t="n">
        <f aca="false">($G$5572/$N$5572)*N1534</f>
        <v>85696.0171969576</v>
      </c>
      <c r="H1534" s="0" t="n">
        <v>0</v>
      </c>
      <c r="J1534" s="0" t="s">
        <v>1512</v>
      </c>
      <c r="K1534" s="0" t="n">
        <v>0</v>
      </c>
      <c r="L1534" s="0" t="s">
        <v>1512</v>
      </c>
      <c r="N1534" s="0" t="n">
        <v>79455</v>
      </c>
    </row>
    <row r="1535" customFormat="false" ht="12.8" hidden="false" customHeight="false" outlineLevel="0" collapsed="false">
      <c r="B1535" s="0" t="n">
        <v>260630</v>
      </c>
      <c r="C1535" s="0" t="n">
        <v>2</v>
      </c>
      <c r="D1535" s="0" t="n">
        <v>26</v>
      </c>
      <c r="E1535" s="2" t="n">
        <v>-7.70711</v>
      </c>
      <c r="F1535" s="2" t="n">
        <v>-39.615</v>
      </c>
      <c r="G1535" s="3" t="n">
        <f aca="false">($G$5572/$N$5572)*N1535</f>
        <v>8019.0030565651</v>
      </c>
      <c r="H1535" s="0" t="n">
        <v>0</v>
      </c>
      <c r="J1535" s="0" t="s">
        <v>1513</v>
      </c>
      <c r="K1535" s="0" t="n">
        <v>0</v>
      </c>
      <c r="L1535" s="0" t="s">
        <v>1513</v>
      </c>
      <c r="N1535" s="0" t="n">
        <v>7435</v>
      </c>
    </row>
    <row r="1536" customFormat="false" ht="12.8" hidden="false" customHeight="false" outlineLevel="0" collapsed="false">
      <c r="B1536" s="0" t="n">
        <v>260640</v>
      </c>
      <c r="C1536" s="0" t="n">
        <v>2</v>
      </c>
      <c r="D1536" s="0" t="n">
        <v>26</v>
      </c>
      <c r="E1536" s="2" t="n">
        <v>-8.21118</v>
      </c>
      <c r="F1536" s="2" t="n">
        <v>-35.5675</v>
      </c>
      <c r="G1536" s="3" t="n">
        <f aca="false">($G$5572/$N$5572)*N1536</f>
        <v>89990.794624159</v>
      </c>
      <c r="H1536" s="0" t="n">
        <v>0</v>
      </c>
      <c r="J1536" s="0" t="s">
        <v>1514</v>
      </c>
      <c r="K1536" s="0" t="n">
        <v>0</v>
      </c>
      <c r="L1536" s="0" t="s">
        <v>1514</v>
      </c>
      <c r="N1536" s="0" t="n">
        <v>83437</v>
      </c>
    </row>
    <row r="1537" customFormat="false" ht="12.8" hidden="false" customHeight="false" outlineLevel="0" collapsed="false">
      <c r="B1537" s="0" t="n">
        <v>260650</v>
      </c>
      <c r="C1537" s="0" t="n">
        <v>2</v>
      </c>
      <c r="D1537" s="0" t="n">
        <v>26</v>
      </c>
      <c r="E1537" s="2" t="n">
        <v>-9.04559</v>
      </c>
      <c r="F1537" s="2" t="n">
        <v>-36.8498</v>
      </c>
      <c r="G1537" s="3" t="n">
        <f aca="false">($G$5572/$N$5572)*N1537</f>
        <v>20656.3478869314</v>
      </c>
      <c r="H1537" s="0" t="n">
        <v>0</v>
      </c>
      <c r="J1537" s="0" t="s">
        <v>1515</v>
      </c>
      <c r="K1537" s="0" t="n">
        <v>0</v>
      </c>
      <c r="L1537" s="0" t="s">
        <v>1515</v>
      </c>
      <c r="N1537" s="0" t="n">
        <v>19152</v>
      </c>
    </row>
    <row r="1538" customFormat="false" ht="12.8" hidden="false" customHeight="false" outlineLevel="0" collapsed="false">
      <c r="B1538" s="0" t="n">
        <v>260660</v>
      </c>
      <c r="C1538" s="0" t="n">
        <v>2</v>
      </c>
      <c r="D1538" s="0" t="n">
        <v>26</v>
      </c>
      <c r="E1538" s="2" t="n">
        <v>-8.54026</v>
      </c>
      <c r="F1538" s="2" t="n">
        <v>-37.7032</v>
      </c>
      <c r="G1538" s="3" t="n">
        <f aca="false">($G$5572/$N$5572)*N1538</f>
        <v>31337.2069681908</v>
      </c>
      <c r="H1538" s="0" t="n">
        <v>0</v>
      </c>
      <c r="J1538" s="0" t="s">
        <v>1516</v>
      </c>
      <c r="K1538" s="0" t="n">
        <v>0</v>
      </c>
      <c r="L1538" s="0" t="s">
        <v>1516</v>
      </c>
      <c r="N1538" s="0" t="n">
        <v>29055</v>
      </c>
    </row>
    <row r="1539" customFormat="false" ht="12.8" hidden="false" customHeight="false" outlineLevel="0" collapsed="false">
      <c r="B1539" s="0" t="n">
        <v>260670</v>
      </c>
      <c r="C1539" s="0" t="n">
        <v>2</v>
      </c>
      <c r="D1539" s="0" t="n">
        <v>26</v>
      </c>
      <c r="E1539" s="2" t="n">
        <v>-8.57633</v>
      </c>
      <c r="F1539" s="2" t="n">
        <v>-36.1812</v>
      </c>
      <c r="G1539" s="3" t="n">
        <f aca="false">($G$5572/$N$5572)*N1539</f>
        <v>8365.21690742688</v>
      </c>
      <c r="H1539" s="0" t="n">
        <v>1</v>
      </c>
      <c r="J1539" s="0" t="s">
        <v>1517</v>
      </c>
      <c r="K1539" s="0" t="n">
        <v>1</v>
      </c>
      <c r="L1539" s="0" t="s">
        <v>1517</v>
      </c>
      <c r="N1539" s="0" t="n">
        <v>7756</v>
      </c>
    </row>
    <row r="1540" customFormat="false" ht="12.8" hidden="false" customHeight="false" outlineLevel="0" collapsed="false">
      <c r="B1540" s="0" t="n">
        <v>260680</v>
      </c>
      <c r="C1540" s="0" t="n">
        <v>2</v>
      </c>
      <c r="D1540" s="0" t="n">
        <v>26</v>
      </c>
      <c r="E1540" s="2" t="n">
        <v>-7.82881</v>
      </c>
      <c r="F1540" s="2" t="n">
        <v>-34.9013</v>
      </c>
      <c r="G1540" s="3" t="n">
        <f aca="false">($G$5572/$N$5572)*N1540</f>
        <v>124723.270136004</v>
      </c>
      <c r="H1540" s="0" t="n">
        <v>0</v>
      </c>
      <c r="J1540" s="0" t="s">
        <v>1518</v>
      </c>
      <c r="K1540" s="0" t="n">
        <v>0</v>
      </c>
      <c r="L1540" s="0" t="s">
        <v>1518</v>
      </c>
      <c r="N1540" s="0" t="n">
        <v>115640</v>
      </c>
    </row>
    <row r="1541" customFormat="false" ht="12.8" hidden="false" customHeight="false" outlineLevel="0" collapsed="false">
      <c r="B1541" s="0" t="n">
        <v>260690</v>
      </c>
      <c r="C1541" s="0" t="n">
        <v>2</v>
      </c>
      <c r="D1541" s="0" t="n">
        <v>26</v>
      </c>
      <c r="E1541" s="2" t="n">
        <v>-7.83222</v>
      </c>
      <c r="F1541" s="2" t="n">
        <v>-37.5082</v>
      </c>
      <c r="G1541" s="3" t="n">
        <f aca="false">($G$5572/$N$5572)*N1541</f>
        <v>13167.9903587899</v>
      </c>
      <c r="H1541" s="0" t="n">
        <v>1</v>
      </c>
      <c r="J1541" s="0" t="s">
        <v>1519</v>
      </c>
      <c r="K1541" s="0" t="n">
        <v>1</v>
      </c>
      <c r="L1541" s="0" t="s">
        <v>1519</v>
      </c>
      <c r="N1541" s="0" t="n">
        <v>12209</v>
      </c>
    </row>
    <row r="1542" customFormat="false" ht="12.8" hidden="false" customHeight="false" outlineLevel="0" collapsed="false">
      <c r="B1542" s="0" t="n">
        <v>260700</v>
      </c>
      <c r="C1542" s="0" t="n">
        <v>2</v>
      </c>
      <c r="D1542" s="0" t="n">
        <v>26</v>
      </c>
      <c r="E1542" s="2" t="n">
        <v>-8.90206</v>
      </c>
      <c r="F1542" s="2" t="n">
        <v>-37.8351</v>
      </c>
      <c r="G1542" s="3" t="n">
        <f aca="false">($G$5572/$N$5572)*N1542</f>
        <v>24634.0322544649</v>
      </c>
      <c r="H1542" s="0" t="n">
        <v>0</v>
      </c>
      <c r="J1542" s="0" t="s">
        <v>1520</v>
      </c>
      <c r="K1542" s="0" t="n">
        <v>0</v>
      </c>
      <c r="L1542" s="0" t="s">
        <v>1520</v>
      </c>
      <c r="N1542" s="0" t="n">
        <v>22840</v>
      </c>
    </row>
    <row r="1543" customFormat="false" ht="12.8" hidden="false" customHeight="false" outlineLevel="0" collapsed="false">
      <c r="B1543" s="0" t="n">
        <v>260710</v>
      </c>
      <c r="C1543" s="0" t="n">
        <v>2</v>
      </c>
      <c r="D1543" s="0" t="n">
        <v>26</v>
      </c>
      <c r="E1543" s="2" t="n">
        <v>-7.66909</v>
      </c>
      <c r="F1543" s="2" t="n">
        <v>-37.4576</v>
      </c>
      <c r="G1543" s="3" t="n">
        <f aca="false">($G$5572/$N$5572)*N1543</f>
        <v>4911.706781385</v>
      </c>
      <c r="H1543" s="0" t="n">
        <v>1</v>
      </c>
      <c r="J1543" s="0" t="s">
        <v>1521</v>
      </c>
      <c r="K1543" s="0" t="n">
        <v>1</v>
      </c>
      <c r="L1543" s="0" t="s">
        <v>1521</v>
      </c>
      <c r="N1543" s="0" t="n">
        <v>4554</v>
      </c>
    </row>
    <row r="1544" customFormat="false" ht="12.8" hidden="false" customHeight="false" outlineLevel="0" collapsed="false">
      <c r="B1544" s="0" t="n">
        <v>260720</v>
      </c>
      <c r="C1544" s="0" t="n">
        <v>2</v>
      </c>
      <c r="D1544" s="0" t="n">
        <v>26</v>
      </c>
      <c r="E1544" s="2" t="n">
        <v>-8.39303</v>
      </c>
      <c r="F1544" s="2" t="n">
        <v>-35.0609</v>
      </c>
      <c r="G1544" s="3" t="n">
        <f aca="false">($G$5572/$N$5572)*N1544</f>
        <v>102148.185673736</v>
      </c>
      <c r="H1544" s="0" t="n">
        <v>0</v>
      </c>
      <c r="J1544" s="0" t="s">
        <v>1522</v>
      </c>
      <c r="K1544" s="0" t="n">
        <v>0</v>
      </c>
      <c r="L1544" s="0" t="s">
        <v>1522</v>
      </c>
      <c r="N1544" s="0" t="n">
        <v>94709</v>
      </c>
    </row>
    <row r="1545" customFormat="false" ht="12.8" hidden="false" customHeight="false" outlineLevel="0" collapsed="false">
      <c r="B1545" s="0" t="n">
        <v>260730</v>
      </c>
      <c r="C1545" s="0" t="n">
        <v>2</v>
      </c>
      <c r="D1545" s="0" t="n">
        <v>26</v>
      </c>
      <c r="E1545" s="2" t="n">
        <v>-7.64505</v>
      </c>
      <c r="F1545" s="2" t="n">
        <v>-40.1476</v>
      </c>
      <c r="G1545" s="3" t="n">
        <f aca="false">($G$5572/$N$5572)*N1545</f>
        <v>32908.6511448439</v>
      </c>
      <c r="H1545" s="0" t="n">
        <v>1</v>
      </c>
      <c r="J1545" s="0" t="s">
        <v>1523</v>
      </c>
      <c r="K1545" s="0" t="n">
        <v>1</v>
      </c>
      <c r="L1545" s="0" t="s">
        <v>1523</v>
      </c>
      <c r="N1545" s="0" t="n">
        <v>30512</v>
      </c>
    </row>
    <row r="1546" customFormat="false" ht="12.8" hidden="false" customHeight="false" outlineLevel="0" collapsed="false">
      <c r="B1546" s="0" t="n">
        <v>260740</v>
      </c>
      <c r="C1546" s="0" t="n">
        <v>2</v>
      </c>
      <c r="D1546" s="0" t="n">
        <v>26</v>
      </c>
      <c r="E1546" s="2" t="n">
        <v>-8.82231</v>
      </c>
      <c r="F1546" s="2" t="n">
        <v>-38.6975</v>
      </c>
      <c r="G1546" s="3" t="n">
        <f aca="false">($G$5572/$N$5572)*N1546</f>
        <v>5251.44934531479</v>
      </c>
      <c r="H1546" s="0" t="n">
        <v>1</v>
      </c>
      <c r="J1546" s="0" t="s">
        <v>1524</v>
      </c>
      <c r="K1546" s="0" t="n">
        <v>1</v>
      </c>
      <c r="L1546" s="0" t="s">
        <v>1524</v>
      </c>
      <c r="N1546" s="0" t="n">
        <v>4869</v>
      </c>
    </row>
    <row r="1547" customFormat="false" ht="12.8" hidden="false" customHeight="false" outlineLevel="0" collapsed="false">
      <c r="B1547" s="0" t="n">
        <v>260750</v>
      </c>
      <c r="C1547" s="0" t="n">
        <v>2</v>
      </c>
      <c r="D1547" s="0" t="n">
        <v>26</v>
      </c>
      <c r="E1547" s="2" t="n">
        <v>-8.94569</v>
      </c>
      <c r="F1547" s="2" t="n">
        <v>-37.4173</v>
      </c>
      <c r="G1547" s="3" t="n">
        <f aca="false">($G$5572/$N$5572)*N1547</f>
        <v>28462.8770225626</v>
      </c>
      <c r="H1547" s="0" t="n">
        <v>0</v>
      </c>
      <c r="J1547" s="0" t="s">
        <v>1525</v>
      </c>
      <c r="K1547" s="0" t="n">
        <v>0</v>
      </c>
      <c r="L1547" s="0" t="s">
        <v>1525</v>
      </c>
      <c r="N1547" s="0" t="n">
        <v>26390</v>
      </c>
    </row>
    <row r="1548" customFormat="false" ht="12.8" hidden="false" customHeight="false" outlineLevel="0" collapsed="false">
      <c r="B1548" s="0" t="n">
        <v>260760</v>
      </c>
      <c r="C1548" s="0" t="n">
        <v>2</v>
      </c>
      <c r="D1548" s="0" t="n">
        <v>26</v>
      </c>
      <c r="E1548" s="2" t="n">
        <v>-7.74766</v>
      </c>
      <c r="F1548" s="2" t="n">
        <v>-34.8303</v>
      </c>
      <c r="G1548" s="3" t="n">
        <f aca="false">($G$5572/$N$5572)*N1548</f>
        <v>27865.361529175</v>
      </c>
      <c r="H1548" s="0" t="n">
        <v>1</v>
      </c>
      <c r="J1548" s="0" t="s">
        <v>1526</v>
      </c>
      <c r="K1548" s="0" t="n">
        <v>1</v>
      </c>
      <c r="L1548" s="0" t="s">
        <v>1526</v>
      </c>
      <c r="N1548" s="0" t="n">
        <v>25836</v>
      </c>
    </row>
    <row r="1549" customFormat="false" ht="12.8" hidden="false" customHeight="false" outlineLevel="0" collapsed="false">
      <c r="B1549" s="0" t="n">
        <v>260765</v>
      </c>
      <c r="C1549" s="0" t="n">
        <v>2</v>
      </c>
      <c r="D1549" s="0" t="n">
        <v>26</v>
      </c>
      <c r="E1549" s="2" t="n">
        <v>-7.41403</v>
      </c>
      <c r="F1549" s="2" t="n">
        <v>-35.0963</v>
      </c>
      <c r="G1549" s="3" t="n">
        <f aca="false">($G$5572/$N$5572)*N1549</f>
        <v>39282.86877286</v>
      </c>
      <c r="H1549" s="0" t="n">
        <v>0</v>
      </c>
      <c r="J1549" s="0" t="s">
        <v>1527</v>
      </c>
      <c r="K1549" s="0" t="n">
        <v>0</v>
      </c>
      <c r="L1549" s="0" t="s">
        <v>1527</v>
      </c>
      <c r="N1549" s="0" t="n">
        <v>36422</v>
      </c>
    </row>
    <row r="1550" customFormat="false" ht="12.8" hidden="false" customHeight="false" outlineLevel="0" collapsed="false">
      <c r="B1550" s="0" t="n">
        <v>260770</v>
      </c>
      <c r="C1550" s="0" t="n">
        <v>2</v>
      </c>
      <c r="D1550" s="0" t="n">
        <v>26</v>
      </c>
      <c r="E1550" s="2" t="n">
        <v>-7.37178</v>
      </c>
      <c r="F1550" s="2" t="n">
        <v>-37.1863</v>
      </c>
      <c r="G1550" s="3" t="n">
        <f aca="false">($G$5572/$N$5572)*N1550</f>
        <v>14754.534204951</v>
      </c>
      <c r="H1550" s="0" t="n">
        <v>0</v>
      </c>
      <c r="J1550" s="0" t="s">
        <v>1528</v>
      </c>
      <c r="K1550" s="0" t="n">
        <v>0</v>
      </c>
      <c r="L1550" s="0" t="s">
        <v>1528</v>
      </c>
      <c r="N1550" s="0" t="n">
        <v>13680</v>
      </c>
    </row>
    <row r="1551" customFormat="false" ht="12.8" hidden="false" customHeight="false" outlineLevel="0" collapsed="false">
      <c r="B1551" s="0" t="n">
        <v>260775</v>
      </c>
      <c r="C1551" s="0" t="n">
        <v>2</v>
      </c>
      <c r="D1551" s="0" t="n">
        <v>26</v>
      </c>
      <c r="E1551" s="2" t="n">
        <v>-7.76798</v>
      </c>
      <c r="F1551" s="2" t="n">
        <v>-34.8971</v>
      </c>
      <c r="G1551" s="3" t="n">
        <f aca="false">($G$5572/$N$5572)*N1551</f>
        <v>28470.4268573166</v>
      </c>
      <c r="H1551" s="0" t="n">
        <v>0</v>
      </c>
      <c r="J1551" s="0" t="s">
        <v>1529</v>
      </c>
      <c r="K1551" s="0" t="n">
        <v>0</v>
      </c>
      <c r="L1551" s="0" t="s">
        <v>1529</v>
      </c>
      <c r="N1551" s="0" t="n">
        <v>26397</v>
      </c>
    </row>
    <row r="1552" customFormat="false" ht="12.8" hidden="false" customHeight="false" outlineLevel="0" collapsed="false">
      <c r="B1552" s="0" t="n">
        <v>260780</v>
      </c>
      <c r="C1552" s="0" t="n">
        <v>2</v>
      </c>
      <c r="D1552" s="0" t="n">
        <v>26</v>
      </c>
      <c r="E1552" s="2" t="n">
        <v>-7.66373</v>
      </c>
      <c r="F1552" s="2" t="n">
        <v>-35.1002</v>
      </c>
      <c r="G1552" s="3" t="n">
        <f aca="false">($G$5572/$N$5572)*N1552</f>
        <v>18230.6938352549</v>
      </c>
      <c r="H1552" s="0" t="n">
        <v>0</v>
      </c>
      <c r="J1552" s="0" t="s">
        <v>1530</v>
      </c>
      <c r="K1552" s="0" t="n">
        <v>0</v>
      </c>
      <c r="L1552" s="0" t="s">
        <v>1530</v>
      </c>
      <c r="N1552" s="0" t="n">
        <v>16903</v>
      </c>
    </row>
    <row r="1553" customFormat="false" ht="12.8" hidden="false" customHeight="false" outlineLevel="0" collapsed="false">
      <c r="B1553" s="0" t="n">
        <v>260790</v>
      </c>
      <c r="C1553" s="0" t="n">
        <v>2</v>
      </c>
      <c r="D1553" s="0" t="n">
        <v>26</v>
      </c>
      <c r="E1553" s="2" t="n">
        <v>-8.11298</v>
      </c>
      <c r="F1553" s="2" t="n">
        <v>-35.015</v>
      </c>
      <c r="G1553" s="3" t="n">
        <f aca="false">($G$5572/$N$5572)*N1553</f>
        <v>752433.788348332</v>
      </c>
      <c r="H1553" s="0" t="n">
        <v>0</v>
      </c>
      <c r="J1553" s="0" t="s">
        <v>1531</v>
      </c>
      <c r="K1553" s="0" t="n">
        <v>0</v>
      </c>
      <c r="L1553" s="0" t="s">
        <v>1531</v>
      </c>
      <c r="N1553" s="0" t="n">
        <v>697636</v>
      </c>
    </row>
    <row r="1554" customFormat="false" ht="12.8" hidden="false" customHeight="false" outlineLevel="0" collapsed="false">
      <c r="B1554" s="0" t="n">
        <v>260795</v>
      </c>
      <c r="C1554" s="0" t="n">
        <v>2</v>
      </c>
      <c r="D1554" s="0" t="n">
        <v>26</v>
      </c>
      <c r="E1554" s="2" t="n">
        <v>-8.72618</v>
      </c>
      <c r="F1554" s="2" t="n">
        <v>-35.7942</v>
      </c>
      <c r="G1554" s="3" t="n">
        <f aca="false">($G$5572/$N$5572)*N1554</f>
        <v>12584.4959870883</v>
      </c>
      <c r="H1554" s="0" t="n">
        <v>0</v>
      </c>
      <c r="J1554" s="0" t="s">
        <v>1532</v>
      </c>
      <c r="K1554" s="0" t="n">
        <v>0</v>
      </c>
      <c r="L1554" s="0" t="s">
        <v>1532</v>
      </c>
      <c r="N1554" s="0" t="n">
        <v>11668</v>
      </c>
    </row>
    <row r="1555" customFormat="false" ht="12.8" hidden="false" customHeight="false" outlineLevel="0" collapsed="false">
      <c r="B1555" s="0" t="n">
        <v>260800</v>
      </c>
      <c r="C1555" s="0" t="n">
        <v>2</v>
      </c>
      <c r="D1555" s="0" t="n">
        <v>26</v>
      </c>
      <c r="E1555" s="2" t="n">
        <v>-7.97668</v>
      </c>
      <c r="F1555" s="2" t="n">
        <v>-36.4943</v>
      </c>
      <c r="G1555" s="3" t="n">
        <f aca="false">($G$5572/$N$5572)*N1555</f>
        <v>18410.8113215287</v>
      </c>
      <c r="H1555" s="0" t="n">
        <v>1</v>
      </c>
      <c r="J1555" s="0" t="s">
        <v>1533</v>
      </c>
      <c r="K1555" s="0" t="n">
        <v>1</v>
      </c>
      <c r="L1555" s="0" t="s">
        <v>1533</v>
      </c>
      <c r="N1555" s="0" t="n">
        <v>17070</v>
      </c>
    </row>
    <row r="1556" customFormat="false" ht="12.8" hidden="false" customHeight="false" outlineLevel="0" collapsed="false">
      <c r="B1556" s="0" t="n">
        <v>260805</v>
      </c>
      <c r="C1556" s="0" t="n">
        <v>2</v>
      </c>
      <c r="D1556" s="0" t="n">
        <v>26</v>
      </c>
      <c r="E1556" s="2" t="n">
        <v>-9.17476</v>
      </c>
      <c r="F1556" s="2" t="n">
        <v>-38.2607</v>
      </c>
      <c r="G1556" s="3" t="n">
        <f aca="false">($G$5572/$N$5572)*N1556</f>
        <v>15897.7948962703</v>
      </c>
      <c r="H1556" s="0" t="n">
        <v>0</v>
      </c>
      <c r="J1556" s="0" t="s">
        <v>561</v>
      </c>
      <c r="K1556" s="0" t="n">
        <v>0</v>
      </c>
      <c r="L1556" s="0" t="s">
        <v>561</v>
      </c>
      <c r="N1556" s="0" t="n">
        <v>14740</v>
      </c>
    </row>
    <row r="1557" customFormat="false" ht="12.8" hidden="false" customHeight="false" outlineLevel="0" collapsed="false">
      <c r="B1557" s="0" t="n">
        <v>260810</v>
      </c>
      <c r="C1557" s="0" t="n">
        <v>2</v>
      </c>
      <c r="D1557" s="0" t="n">
        <v>26</v>
      </c>
      <c r="E1557" s="2" t="n">
        <v>-7.86565</v>
      </c>
      <c r="F1557" s="2" t="n">
        <v>-35.5787</v>
      </c>
      <c r="G1557" s="3" t="n">
        <f aca="false">($G$5572/$N$5572)*N1557</f>
        <v>36199.3005497639</v>
      </c>
      <c r="H1557" s="0" t="n">
        <v>0</v>
      </c>
      <c r="J1557" s="0" t="s">
        <v>1534</v>
      </c>
      <c r="K1557" s="0" t="n">
        <v>0</v>
      </c>
      <c r="L1557" s="0" t="s">
        <v>1534</v>
      </c>
      <c r="N1557" s="0" t="n">
        <v>33563</v>
      </c>
    </row>
    <row r="1558" customFormat="false" ht="12.8" hidden="false" customHeight="false" outlineLevel="0" collapsed="false">
      <c r="B1558" s="0" t="n">
        <v>260820</v>
      </c>
      <c r="C1558" s="0" t="n">
        <v>2</v>
      </c>
      <c r="D1558" s="0" t="n">
        <v>26</v>
      </c>
      <c r="E1558" s="2" t="n">
        <v>-8.62281</v>
      </c>
      <c r="F1558" s="2" t="n">
        <v>-35.5288</v>
      </c>
      <c r="G1558" s="3" t="n">
        <f aca="false">($G$5572/$N$5572)*N1558</f>
        <v>17295.5928735814</v>
      </c>
      <c r="H1558" s="0" t="n">
        <v>1</v>
      </c>
      <c r="J1558" s="0" t="s">
        <v>1535</v>
      </c>
      <c r="K1558" s="0" t="n">
        <v>1</v>
      </c>
      <c r="L1558" s="0" t="s">
        <v>1535</v>
      </c>
      <c r="N1558" s="0" t="n">
        <v>16036</v>
      </c>
    </row>
    <row r="1559" customFormat="false" ht="12.8" hidden="false" customHeight="false" outlineLevel="0" collapsed="false">
      <c r="B1559" s="0" t="n">
        <v>260825</v>
      </c>
      <c r="C1559" s="0" t="n">
        <v>2</v>
      </c>
      <c r="D1559" s="0" t="n">
        <v>26</v>
      </c>
      <c r="E1559" s="2" t="n">
        <v>-8.70195</v>
      </c>
      <c r="F1559" s="2" t="n">
        <v>-36.4871</v>
      </c>
      <c r="G1559" s="3" t="n">
        <f aca="false">($G$5572/$N$5572)*N1559</f>
        <v>12253.3818057345</v>
      </c>
      <c r="H1559" s="0" t="n">
        <v>0</v>
      </c>
      <c r="J1559" s="0" t="s">
        <v>1536</v>
      </c>
      <c r="K1559" s="0" t="n">
        <v>0</v>
      </c>
      <c r="L1559" s="0" t="s">
        <v>1536</v>
      </c>
      <c r="N1559" s="0" t="n">
        <v>11361</v>
      </c>
    </row>
    <row r="1560" customFormat="false" ht="12.8" hidden="false" customHeight="false" outlineLevel="0" collapsed="false">
      <c r="B1560" s="0" t="n">
        <v>260830</v>
      </c>
      <c r="C1560" s="0" t="n">
        <v>2</v>
      </c>
      <c r="D1560" s="0" t="n">
        <v>26</v>
      </c>
      <c r="E1560" s="2" t="n">
        <v>-8.70904</v>
      </c>
      <c r="F1560" s="2" t="n">
        <v>-36.4126</v>
      </c>
      <c r="G1560" s="3" t="n">
        <f aca="false">($G$5572/$N$5572)*N1560</f>
        <v>15905.3447310243</v>
      </c>
      <c r="H1560" s="0" t="n">
        <v>0</v>
      </c>
      <c r="J1560" s="0" t="s">
        <v>1537</v>
      </c>
      <c r="K1560" s="0" t="n">
        <v>0</v>
      </c>
      <c r="L1560" s="0" t="s">
        <v>1537</v>
      </c>
      <c r="N1560" s="0" t="n">
        <v>14747</v>
      </c>
    </row>
    <row r="1561" customFormat="false" ht="12.8" hidden="false" customHeight="false" outlineLevel="0" collapsed="false">
      <c r="B1561" s="0" t="n">
        <v>260840</v>
      </c>
      <c r="C1561" s="0" t="n">
        <v>2</v>
      </c>
      <c r="D1561" s="0" t="n">
        <v>26</v>
      </c>
      <c r="E1561" s="2" t="n">
        <v>-8.70714</v>
      </c>
      <c r="F1561" s="2" t="n">
        <v>-36.1347</v>
      </c>
      <c r="G1561" s="3" t="n">
        <f aca="false">($G$5572/$N$5572)*N1561</f>
        <v>16526.5882764959</v>
      </c>
      <c r="H1561" s="0" t="n">
        <v>0</v>
      </c>
      <c r="J1561" s="0" t="s">
        <v>793</v>
      </c>
      <c r="K1561" s="0" t="n">
        <v>0</v>
      </c>
      <c r="L1561" s="0" t="s">
        <v>793</v>
      </c>
      <c r="N1561" s="0" t="n">
        <v>15323</v>
      </c>
    </row>
    <row r="1562" customFormat="false" ht="12.8" hidden="false" customHeight="false" outlineLevel="0" collapsed="false">
      <c r="B1562" s="0" t="n">
        <v>260845</v>
      </c>
      <c r="C1562" s="0" t="n">
        <v>2</v>
      </c>
      <c r="D1562" s="0" t="n">
        <v>26</v>
      </c>
      <c r="E1562" s="2" t="n">
        <v>-7.84383</v>
      </c>
      <c r="F1562" s="2" t="n">
        <v>-35.3108</v>
      </c>
      <c r="G1562" s="3" t="n">
        <f aca="false">($G$5572/$N$5572)*N1562</f>
        <v>19290.9063442802</v>
      </c>
      <c r="H1562" s="0" t="n">
        <v>1</v>
      </c>
      <c r="J1562" s="0" t="s">
        <v>1538</v>
      </c>
      <c r="K1562" s="0" t="n">
        <v>1</v>
      </c>
      <c r="L1562" s="0" t="s">
        <v>1538</v>
      </c>
      <c r="N1562" s="0" t="n">
        <v>17886</v>
      </c>
    </row>
    <row r="1563" customFormat="false" ht="12.8" hidden="false" customHeight="false" outlineLevel="0" collapsed="false">
      <c r="B1563" s="0" t="n">
        <v>260850</v>
      </c>
      <c r="C1563" s="0" t="n">
        <v>2</v>
      </c>
      <c r="D1563" s="0" t="n">
        <v>26</v>
      </c>
      <c r="E1563" s="2" t="n">
        <v>-7.93005</v>
      </c>
      <c r="F1563" s="2" t="n">
        <v>-35.2874</v>
      </c>
      <c r="G1563" s="3" t="n">
        <f aca="false">($G$5572/$N$5572)*N1563</f>
        <v>23077.6877473199</v>
      </c>
      <c r="H1563" s="0" t="n">
        <v>1</v>
      </c>
      <c r="J1563" s="0" t="s">
        <v>1539</v>
      </c>
      <c r="K1563" s="0" t="n">
        <v>1</v>
      </c>
      <c r="L1563" s="0" t="s">
        <v>1539</v>
      </c>
      <c r="N1563" s="0" t="n">
        <v>21397</v>
      </c>
    </row>
    <row r="1564" customFormat="false" ht="12.8" hidden="false" customHeight="false" outlineLevel="0" collapsed="false">
      <c r="B1564" s="0" t="n">
        <v>260860</v>
      </c>
      <c r="C1564" s="0" t="n">
        <v>2</v>
      </c>
      <c r="D1564" s="0" t="n">
        <v>26</v>
      </c>
      <c r="E1564" s="2" t="n">
        <v>-9.12567</v>
      </c>
      <c r="F1564" s="2" t="n">
        <v>-36.4584</v>
      </c>
      <c r="G1564" s="3" t="n">
        <f aca="false">($G$5572/$N$5572)*N1564</f>
        <v>14091.2272944214</v>
      </c>
      <c r="H1564" s="0" t="n">
        <v>0</v>
      </c>
      <c r="J1564" s="0" t="s">
        <v>1540</v>
      </c>
      <c r="K1564" s="0" t="n">
        <v>0</v>
      </c>
      <c r="L1564" s="0" t="s">
        <v>1540</v>
      </c>
      <c r="N1564" s="0" t="n">
        <v>13065</v>
      </c>
    </row>
    <row r="1565" customFormat="false" ht="12.8" hidden="false" customHeight="false" outlineLevel="0" collapsed="false">
      <c r="B1565" s="0" t="n">
        <v>260870</v>
      </c>
      <c r="C1565" s="0" t="n">
        <v>2</v>
      </c>
      <c r="D1565" s="0" t="n">
        <v>26</v>
      </c>
      <c r="E1565" s="2" t="n">
        <v>-8.6602</v>
      </c>
      <c r="F1565" s="2" t="n">
        <v>-35.904</v>
      </c>
      <c r="G1565" s="3" t="n">
        <f aca="false">($G$5572/$N$5572)*N1565</f>
        <v>17539.3446813533</v>
      </c>
      <c r="H1565" s="0" t="n">
        <v>0</v>
      </c>
      <c r="J1565" s="0" t="s">
        <v>1541</v>
      </c>
      <c r="K1565" s="0" t="n">
        <v>0</v>
      </c>
      <c r="L1565" s="0" t="s">
        <v>1541</v>
      </c>
      <c r="N1565" s="0" t="n">
        <v>16262</v>
      </c>
    </row>
    <row r="1566" customFormat="false" ht="12.8" hidden="false" customHeight="false" outlineLevel="0" collapsed="false">
      <c r="B1566" s="0" t="n">
        <v>260875</v>
      </c>
      <c r="C1566" s="0" t="n">
        <v>2</v>
      </c>
      <c r="D1566" s="0" t="n">
        <v>26</v>
      </c>
      <c r="E1566" s="2" t="n">
        <v>-8.99452</v>
      </c>
      <c r="F1566" s="2" t="n">
        <v>-40.2767</v>
      </c>
      <c r="G1566" s="3" t="n">
        <f aca="false">($G$5572/$N$5572)*N1566</f>
        <v>27340.1087398613</v>
      </c>
      <c r="H1566" s="0" t="n">
        <v>0</v>
      </c>
      <c r="J1566" s="0" t="s">
        <v>1542</v>
      </c>
      <c r="K1566" s="0" t="n">
        <v>0</v>
      </c>
      <c r="L1566" s="0" t="s">
        <v>1542</v>
      </c>
      <c r="N1566" s="0" t="n">
        <v>25349</v>
      </c>
    </row>
    <row r="1567" customFormat="false" ht="12.8" hidden="false" customHeight="false" outlineLevel="0" collapsed="false">
      <c r="B1567" s="0" t="n">
        <v>260880</v>
      </c>
      <c r="C1567" s="0" t="n">
        <v>2</v>
      </c>
      <c r="D1567" s="0" t="n">
        <v>26</v>
      </c>
      <c r="E1567" s="2" t="n">
        <v>-8.65791</v>
      </c>
      <c r="F1567" s="2" t="n">
        <v>-36.3293</v>
      </c>
      <c r="G1567" s="3" t="n">
        <f aca="false">($G$5572/$N$5572)*N1567</f>
        <v>43122.4990191776</v>
      </c>
      <c r="H1567" s="0" t="n">
        <v>0</v>
      </c>
      <c r="J1567" s="0" t="s">
        <v>1543</v>
      </c>
      <c r="K1567" s="0" t="n">
        <v>0</v>
      </c>
      <c r="L1567" s="0" t="s">
        <v>1543</v>
      </c>
      <c r="N1567" s="0" t="n">
        <v>39982</v>
      </c>
    </row>
    <row r="1568" customFormat="false" ht="12.8" hidden="false" customHeight="false" outlineLevel="0" collapsed="false">
      <c r="B1568" s="0" t="n">
        <v>260890</v>
      </c>
      <c r="C1568" s="0" t="n">
        <v>2</v>
      </c>
      <c r="D1568" s="0" t="n">
        <v>26</v>
      </c>
      <c r="E1568" s="2" t="n">
        <v>-7.8726</v>
      </c>
      <c r="F1568" s="2" t="n">
        <v>-35.4402</v>
      </c>
      <c r="G1568" s="3" t="n">
        <f aca="false">($G$5572/$N$5572)*N1568</f>
        <v>60724.3994742069</v>
      </c>
      <c r="H1568" s="0" t="n">
        <v>0</v>
      </c>
      <c r="J1568" s="0" t="s">
        <v>1544</v>
      </c>
      <c r="K1568" s="0" t="n">
        <v>0</v>
      </c>
      <c r="L1568" s="0" t="s">
        <v>1544</v>
      </c>
      <c r="N1568" s="0" t="n">
        <v>56302</v>
      </c>
    </row>
    <row r="1569" customFormat="false" ht="12.8" hidden="false" customHeight="false" outlineLevel="0" collapsed="false">
      <c r="B1569" s="0" t="n">
        <v>260900</v>
      </c>
      <c r="C1569" s="0" t="n">
        <v>2</v>
      </c>
      <c r="D1569" s="0" t="n">
        <v>26</v>
      </c>
      <c r="E1569" s="2" t="n">
        <v>-7.55564</v>
      </c>
      <c r="F1569" s="2" t="n">
        <v>-35.4425</v>
      </c>
      <c r="G1569" s="3" t="n">
        <f aca="false">($G$5572/$N$5572)*N1569</f>
        <v>27263.5318444993</v>
      </c>
      <c r="H1569" s="0" t="n">
        <v>1</v>
      </c>
      <c r="J1569" s="0" t="s">
        <v>1545</v>
      </c>
      <c r="K1569" s="0" t="n">
        <v>1</v>
      </c>
      <c r="L1569" s="0" t="s">
        <v>1545</v>
      </c>
      <c r="N1569" s="0" t="n">
        <v>25278</v>
      </c>
    </row>
    <row r="1570" customFormat="false" ht="12.8" hidden="false" customHeight="false" outlineLevel="0" collapsed="false">
      <c r="B1570" s="0" t="n">
        <v>260910</v>
      </c>
      <c r="C1570" s="0" t="n">
        <v>2</v>
      </c>
      <c r="D1570" s="0" t="n">
        <v>26</v>
      </c>
      <c r="E1570" s="2" t="n">
        <v>-7.68827</v>
      </c>
      <c r="F1570" s="2" t="n">
        <v>-35.5114</v>
      </c>
      <c r="G1570" s="3" t="n">
        <f aca="false">($G$5572/$N$5572)*N1570</f>
        <v>17096.0615265115</v>
      </c>
      <c r="H1570" s="0" t="n">
        <v>0</v>
      </c>
      <c r="J1570" s="0" t="s">
        <v>1546</v>
      </c>
      <c r="K1570" s="0" t="n">
        <v>0</v>
      </c>
      <c r="L1570" s="0" t="s">
        <v>1546</v>
      </c>
      <c r="N1570" s="0" t="n">
        <v>15851</v>
      </c>
    </row>
    <row r="1571" customFormat="false" ht="12.8" hidden="false" customHeight="false" outlineLevel="0" collapsed="false">
      <c r="B1571" s="0" t="n">
        <v>260915</v>
      </c>
      <c r="C1571" s="0" t="n">
        <v>2</v>
      </c>
      <c r="D1571" s="0" t="n">
        <v>26</v>
      </c>
      <c r="E1571" s="2" t="n">
        <v>-8.9649</v>
      </c>
      <c r="F1571" s="2" t="n">
        <v>-37.6313</v>
      </c>
      <c r="G1571" s="3" t="n">
        <f aca="false">($G$5572/$N$5572)*N1571</f>
        <v>22741.1808268561</v>
      </c>
      <c r="H1571" s="0" t="n">
        <v>1</v>
      </c>
      <c r="J1571" s="0" t="s">
        <v>1547</v>
      </c>
      <c r="K1571" s="0" t="n">
        <v>1</v>
      </c>
      <c r="L1571" s="0" t="s">
        <v>1547</v>
      </c>
      <c r="N1571" s="0" t="n">
        <v>21085</v>
      </c>
    </row>
    <row r="1572" customFormat="false" ht="12.8" hidden="false" customHeight="false" outlineLevel="0" collapsed="false">
      <c r="B1572" s="0" t="n">
        <v>260920</v>
      </c>
      <c r="C1572" s="0" t="n">
        <v>2</v>
      </c>
      <c r="D1572" s="0" t="n">
        <v>26</v>
      </c>
      <c r="E1572" s="2" t="n">
        <v>-8.79062</v>
      </c>
      <c r="F1572" s="2" t="n">
        <v>-35.8266</v>
      </c>
      <c r="G1572" s="3" t="n">
        <f aca="false">($G$5572/$N$5572)*N1572</f>
        <v>12374.1791617984</v>
      </c>
      <c r="H1572" s="0" t="n">
        <v>1</v>
      </c>
      <c r="J1572" s="0" t="s">
        <v>1548</v>
      </c>
      <c r="K1572" s="0" t="n">
        <v>1</v>
      </c>
      <c r="L1572" s="0" t="s">
        <v>1548</v>
      </c>
      <c r="N1572" s="0" t="n">
        <v>11473</v>
      </c>
    </row>
    <row r="1573" customFormat="false" ht="12.8" hidden="false" customHeight="false" outlineLevel="0" collapsed="false">
      <c r="B1573" s="0" t="n">
        <v>260930</v>
      </c>
      <c r="C1573" s="0" t="n">
        <v>2</v>
      </c>
      <c r="D1573" s="0" t="n">
        <v>26</v>
      </c>
      <c r="E1573" s="2" t="n">
        <v>-8.12113</v>
      </c>
      <c r="F1573" s="2" t="n">
        <v>-38.7388</v>
      </c>
      <c r="G1573" s="3" t="n">
        <f aca="false">($G$5572/$N$5572)*N1573</f>
        <v>16510.4100591659</v>
      </c>
      <c r="H1573" s="0" t="n">
        <v>1</v>
      </c>
      <c r="J1573" s="0" t="s">
        <v>1549</v>
      </c>
      <c r="K1573" s="0" t="n">
        <v>1</v>
      </c>
      <c r="L1573" s="0" t="s">
        <v>1549</v>
      </c>
      <c r="N1573" s="0" t="n">
        <v>15308</v>
      </c>
    </row>
    <row r="1574" customFormat="false" ht="12.8" hidden="false" customHeight="false" outlineLevel="0" collapsed="false">
      <c r="B1574" s="0" t="n">
        <v>260940</v>
      </c>
      <c r="C1574" s="0" t="n">
        <v>2</v>
      </c>
      <c r="D1574" s="0" t="n">
        <v>26</v>
      </c>
      <c r="E1574" s="2" t="n">
        <v>-8.10871</v>
      </c>
      <c r="F1574" s="2" t="n">
        <v>-35.0835</v>
      </c>
      <c r="G1574" s="3" t="n">
        <f aca="false">($G$5572/$N$5572)*N1574</f>
        <v>67153.6230411449</v>
      </c>
      <c r="H1574" s="0" t="n">
        <v>0</v>
      </c>
      <c r="J1574" s="0" t="s">
        <v>1550</v>
      </c>
      <c r="K1574" s="0" t="n">
        <v>0</v>
      </c>
      <c r="L1574" s="0" t="s">
        <v>1550</v>
      </c>
      <c r="N1574" s="0" t="n">
        <v>62263</v>
      </c>
    </row>
    <row r="1575" customFormat="false" ht="12.8" hidden="false" customHeight="false" outlineLevel="0" collapsed="false">
      <c r="B1575" s="0" t="n">
        <v>260950</v>
      </c>
      <c r="C1575" s="0" t="n">
        <v>2</v>
      </c>
      <c r="D1575" s="0" t="n">
        <v>26</v>
      </c>
      <c r="E1575" s="2" t="n">
        <v>-7.74149</v>
      </c>
      <c r="F1575" s="2" t="n">
        <v>-35.2193</v>
      </c>
      <c r="G1575" s="3" t="n">
        <f aca="false">($G$5572/$N$5572)*N1575</f>
        <v>34908.2788068306</v>
      </c>
      <c r="H1575" s="0" t="n">
        <v>0</v>
      </c>
      <c r="J1575" s="0" t="s">
        <v>1551</v>
      </c>
      <c r="K1575" s="0" t="n">
        <v>0</v>
      </c>
      <c r="L1575" s="0" t="s">
        <v>1551</v>
      </c>
      <c r="N1575" s="0" t="n">
        <v>32366</v>
      </c>
    </row>
    <row r="1576" customFormat="false" ht="12.8" hidden="false" customHeight="false" outlineLevel="0" collapsed="false">
      <c r="B1576" s="0" t="n">
        <v>260960</v>
      </c>
      <c r="C1576" s="0" t="n">
        <v>2</v>
      </c>
      <c r="D1576" s="0" t="n">
        <v>26</v>
      </c>
      <c r="E1576" s="2" t="n">
        <v>-8.01017</v>
      </c>
      <c r="F1576" s="2" t="n">
        <v>-34.8545</v>
      </c>
      <c r="G1576" s="3" t="n">
        <f aca="false">($G$5572/$N$5572)*N1576</f>
        <v>422612.785833111</v>
      </c>
      <c r="H1576" s="0" t="n">
        <v>0</v>
      </c>
      <c r="J1576" s="0" t="s">
        <v>1552</v>
      </c>
      <c r="K1576" s="0" t="n">
        <v>0</v>
      </c>
      <c r="L1576" s="0" t="s">
        <v>1552</v>
      </c>
      <c r="N1576" s="0" t="n">
        <v>391835</v>
      </c>
    </row>
    <row r="1577" customFormat="false" ht="12.8" hidden="false" customHeight="false" outlineLevel="0" collapsed="false">
      <c r="B1577" s="0" t="n">
        <v>260970</v>
      </c>
      <c r="C1577" s="0" t="n">
        <v>2</v>
      </c>
      <c r="D1577" s="0" t="n">
        <v>26</v>
      </c>
      <c r="E1577" s="2" t="n">
        <v>-7.74553</v>
      </c>
      <c r="F1577" s="2" t="n">
        <v>-35.5956</v>
      </c>
      <c r="G1577" s="3" t="n">
        <f aca="false">($G$5572/$N$5572)*N1577</f>
        <v>25705.0302417103</v>
      </c>
      <c r="H1577" s="0" t="n">
        <v>0</v>
      </c>
      <c r="J1577" s="0" t="s">
        <v>1553</v>
      </c>
      <c r="K1577" s="0" t="n">
        <v>0</v>
      </c>
      <c r="L1577" s="0" t="s">
        <v>1553</v>
      </c>
      <c r="N1577" s="0" t="n">
        <v>23833</v>
      </c>
    </row>
    <row r="1578" customFormat="false" ht="12.8" hidden="false" customHeight="false" outlineLevel="0" collapsed="false">
      <c r="B1578" s="0" t="n">
        <v>260980</v>
      </c>
      <c r="C1578" s="0" t="n">
        <v>2</v>
      </c>
      <c r="D1578" s="0" t="n">
        <v>26</v>
      </c>
      <c r="E1578" s="2" t="n">
        <v>-8.61026</v>
      </c>
      <c r="F1578" s="2" t="n">
        <v>-39.6026</v>
      </c>
      <c r="G1578" s="3" t="n">
        <f aca="false">($G$5572/$N$5572)*N1578</f>
        <v>15991.6285567842</v>
      </c>
      <c r="H1578" s="0" t="n">
        <v>0</v>
      </c>
      <c r="J1578" s="0" t="s">
        <v>1554</v>
      </c>
      <c r="K1578" s="0" t="n">
        <v>0</v>
      </c>
      <c r="L1578" s="0" t="s">
        <v>1554</v>
      </c>
      <c r="N1578" s="0" t="n">
        <v>14827</v>
      </c>
    </row>
    <row r="1579" customFormat="false" ht="12.8" hidden="false" customHeight="false" outlineLevel="0" collapsed="false">
      <c r="B1579" s="0" t="n">
        <v>260990</v>
      </c>
      <c r="C1579" s="0" t="n">
        <v>2</v>
      </c>
      <c r="D1579" s="0" t="n">
        <v>26</v>
      </c>
      <c r="E1579" s="2" t="n">
        <v>-7.87918</v>
      </c>
      <c r="F1579" s="2" t="n">
        <v>-40.08</v>
      </c>
      <c r="G1579" s="3" t="n">
        <f aca="false">($G$5572/$N$5572)*N1579</f>
        <v>74354.0083008125</v>
      </c>
      <c r="H1579" s="0" t="n">
        <v>0</v>
      </c>
      <c r="J1579" s="0" t="s">
        <v>1555</v>
      </c>
      <c r="K1579" s="0" t="n">
        <v>0</v>
      </c>
      <c r="L1579" s="0" t="s">
        <v>1555</v>
      </c>
      <c r="N1579" s="0" t="n">
        <v>68939</v>
      </c>
    </row>
    <row r="1580" customFormat="false" ht="12.8" hidden="false" customHeight="false" outlineLevel="0" collapsed="false">
      <c r="B1580" s="0" t="n">
        <v>261000</v>
      </c>
      <c r="C1580" s="0" t="n">
        <v>2</v>
      </c>
      <c r="D1580" s="0" t="n">
        <v>26</v>
      </c>
      <c r="E1580" s="2" t="n">
        <v>-8.68423</v>
      </c>
      <c r="F1580" s="2" t="n">
        <v>-35.589</v>
      </c>
      <c r="G1580" s="3" t="n">
        <f aca="false">($G$5572/$N$5572)*N1580</f>
        <v>67942.0414990264</v>
      </c>
      <c r="H1580" s="0" t="n">
        <v>0</v>
      </c>
      <c r="J1580" s="0" t="s">
        <v>1556</v>
      </c>
      <c r="K1580" s="0" t="n">
        <v>0</v>
      </c>
      <c r="L1580" s="0" t="s">
        <v>1556</v>
      </c>
      <c r="N1580" s="0" t="n">
        <v>62994</v>
      </c>
    </row>
    <row r="1581" customFormat="false" ht="12.8" hidden="false" customHeight="false" outlineLevel="0" collapsed="false">
      <c r="B1581" s="0" t="n">
        <v>261010</v>
      </c>
      <c r="C1581" s="0" t="n">
        <v>2</v>
      </c>
      <c r="D1581" s="0" t="n">
        <v>26</v>
      </c>
      <c r="E1581" s="2" t="n">
        <v>-9.0109</v>
      </c>
      <c r="F1581" s="2" t="n">
        <v>-36.3242</v>
      </c>
      <c r="G1581" s="3" t="n">
        <f aca="false">($G$5572/$N$5572)*N1581</f>
        <v>8400.80898555286</v>
      </c>
      <c r="H1581" s="0" t="n">
        <v>1</v>
      </c>
      <c r="J1581" s="0" t="s">
        <v>1557</v>
      </c>
      <c r="K1581" s="0" t="n">
        <v>1</v>
      </c>
      <c r="L1581" s="0" t="s">
        <v>1557</v>
      </c>
      <c r="N1581" s="0" t="n">
        <v>7789</v>
      </c>
    </row>
    <row r="1582" customFormat="false" ht="12.8" hidden="false" customHeight="false" outlineLevel="0" collapsed="false">
      <c r="B1582" s="0" t="n">
        <v>261020</v>
      </c>
      <c r="C1582" s="0" t="n">
        <v>2</v>
      </c>
      <c r="D1582" s="0" t="n">
        <v>26</v>
      </c>
      <c r="E1582" s="2" t="n">
        <v>-8.66121</v>
      </c>
      <c r="F1582" s="2" t="n">
        <v>-36.0125</v>
      </c>
      <c r="G1582" s="3" t="n">
        <f aca="false">($G$5572/$N$5572)*N1582</f>
        <v>28572.8889004065</v>
      </c>
      <c r="H1582" s="0" t="n">
        <v>1</v>
      </c>
      <c r="J1582" s="0" t="s">
        <v>1558</v>
      </c>
      <c r="K1582" s="0" t="n">
        <v>1</v>
      </c>
      <c r="L1582" s="0" t="s">
        <v>1558</v>
      </c>
      <c r="N1582" s="0" t="n">
        <v>26492</v>
      </c>
    </row>
    <row r="1583" customFormat="false" ht="12.8" hidden="false" customHeight="false" outlineLevel="0" collapsed="false">
      <c r="B1583" s="0" t="n">
        <v>261030</v>
      </c>
      <c r="C1583" s="0" t="n">
        <v>2</v>
      </c>
      <c r="D1583" s="0" t="n">
        <v>26</v>
      </c>
      <c r="E1583" s="2" t="n">
        <v>-8.91875</v>
      </c>
      <c r="F1583" s="2" t="n">
        <v>-36.6549</v>
      </c>
      <c r="G1583" s="3" t="n">
        <f aca="false">($G$5572/$N$5572)*N1583</f>
        <v>12379.5719009084</v>
      </c>
      <c r="H1583" s="0" t="n">
        <v>0</v>
      </c>
      <c r="J1583" s="0" t="s">
        <v>1559</v>
      </c>
      <c r="K1583" s="0" t="n">
        <v>0</v>
      </c>
      <c r="L1583" s="0" t="s">
        <v>1559</v>
      </c>
      <c r="N1583" s="0" t="n">
        <v>11478</v>
      </c>
    </row>
    <row r="1584" customFormat="false" ht="12.8" hidden="false" customHeight="false" outlineLevel="0" collapsed="false">
      <c r="B1584" s="0" t="n">
        <v>261040</v>
      </c>
      <c r="C1584" s="0" t="n">
        <v>2</v>
      </c>
      <c r="D1584" s="0" t="n">
        <v>26</v>
      </c>
      <c r="E1584" s="2" t="n">
        <v>-8.08729</v>
      </c>
      <c r="F1584" s="2" t="n">
        <v>-39.5795</v>
      </c>
      <c r="G1584" s="3" t="n">
        <f aca="false">($G$5572/$N$5572)*N1584</f>
        <v>23635.2969712935</v>
      </c>
      <c r="H1584" s="0" t="n">
        <v>1</v>
      </c>
      <c r="J1584" s="0" t="s">
        <v>1121</v>
      </c>
      <c r="K1584" s="0" t="n">
        <v>1</v>
      </c>
      <c r="L1584" s="0" t="s">
        <v>1121</v>
      </c>
      <c r="N1584" s="0" t="n">
        <v>21914</v>
      </c>
    </row>
    <row r="1585" customFormat="false" ht="12.8" hidden="false" customHeight="false" outlineLevel="0" collapsed="false">
      <c r="B1585" s="0" t="n">
        <v>261050</v>
      </c>
      <c r="C1585" s="0" t="n">
        <v>2</v>
      </c>
      <c r="D1585" s="0" t="n">
        <v>26</v>
      </c>
      <c r="E1585" s="2" t="n">
        <v>-7.9971</v>
      </c>
      <c r="F1585" s="2" t="n">
        <v>-35.5813</v>
      </c>
      <c r="G1585" s="3" t="n">
        <f aca="false">($G$5572/$N$5572)*N1585</f>
        <v>31247.6874989649</v>
      </c>
      <c r="H1585" s="0" t="n">
        <v>0</v>
      </c>
      <c r="J1585" s="0" t="s">
        <v>1560</v>
      </c>
      <c r="K1585" s="0" t="n">
        <v>0</v>
      </c>
      <c r="L1585" s="0" t="s">
        <v>1560</v>
      </c>
      <c r="N1585" s="0" t="n">
        <v>28972</v>
      </c>
    </row>
    <row r="1586" customFormat="false" ht="12.8" hidden="false" customHeight="false" outlineLevel="0" collapsed="false">
      <c r="B1586" s="0" t="n">
        <v>261060</v>
      </c>
      <c r="C1586" s="0" t="n">
        <v>2</v>
      </c>
      <c r="D1586" s="0" t="n">
        <v>26</v>
      </c>
      <c r="E1586" s="2" t="n">
        <v>-7.90287</v>
      </c>
      <c r="F1586" s="2" t="n">
        <v>-35.1716</v>
      </c>
      <c r="G1586" s="3" t="n">
        <f aca="false">($G$5572/$N$5572)*N1586</f>
        <v>60478.490570791</v>
      </c>
      <c r="H1586" s="0" t="n">
        <v>0</v>
      </c>
      <c r="J1586" s="0" t="s">
        <v>1561</v>
      </c>
      <c r="K1586" s="0" t="n">
        <v>0</v>
      </c>
      <c r="L1586" s="0" t="s">
        <v>1561</v>
      </c>
      <c r="N1586" s="0" t="n">
        <v>56074</v>
      </c>
    </row>
    <row r="1587" customFormat="false" ht="12.8" hidden="false" customHeight="false" outlineLevel="0" collapsed="false">
      <c r="B1587" s="0" t="n">
        <v>261070</v>
      </c>
      <c r="C1587" s="0" t="n">
        <v>2</v>
      </c>
      <c r="D1587" s="0" t="n">
        <v>26</v>
      </c>
      <c r="E1587" s="2" t="n">
        <v>-7.93401</v>
      </c>
      <c r="F1587" s="2" t="n">
        <v>-34.8684</v>
      </c>
      <c r="G1587" s="3" t="n">
        <f aca="false">($G$5572/$N$5572)*N1587</f>
        <v>354968.423532957</v>
      </c>
      <c r="H1587" s="0" t="n">
        <v>0</v>
      </c>
      <c r="J1587" s="0" t="s">
        <v>1376</v>
      </c>
      <c r="K1587" s="0" t="n">
        <v>0</v>
      </c>
      <c r="L1587" s="0" t="s">
        <v>1376</v>
      </c>
      <c r="N1587" s="0" t="n">
        <v>329117</v>
      </c>
    </row>
    <row r="1588" customFormat="false" ht="12.8" hidden="false" customHeight="false" outlineLevel="0" collapsed="false">
      <c r="B1588" s="0" t="n">
        <v>261080</v>
      </c>
      <c r="C1588" s="0" t="n">
        <v>2</v>
      </c>
      <c r="D1588" s="0" t="n">
        <v>26</v>
      </c>
      <c r="E1588" s="2" t="n">
        <v>-8.49641</v>
      </c>
      <c r="F1588" s="2" t="n">
        <v>-36.94</v>
      </c>
      <c r="G1588" s="3" t="n">
        <f aca="false">($G$5572/$N$5572)*N1588</f>
        <v>24338.5101512371</v>
      </c>
      <c r="H1588" s="0" t="n">
        <v>0</v>
      </c>
      <c r="J1588" s="0" t="s">
        <v>1562</v>
      </c>
      <c r="K1588" s="0" t="n">
        <v>0</v>
      </c>
      <c r="L1588" s="0" t="s">
        <v>1562</v>
      </c>
      <c r="N1588" s="0" t="n">
        <v>22566</v>
      </c>
    </row>
    <row r="1589" customFormat="false" ht="12.8" hidden="false" customHeight="false" outlineLevel="0" collapsed="false">
      <c r="B1589" s="0" t="n">
        <v>261090</v>
      </c>
      <c r="C1589" s="0" t="n">
        <v>2</v>
      </c>
      <c r="D1589" s="0" t="n">
        <v>26</v>
      </c>
      <c r="E1589" s="2" t="n">
        <v>-8.35797</v>
      </c>
      <c r="F1589" s="2" t="n">
        <v>-36.6978</v>
      </c>
      <c r="G1589" s="3" t="n">
        <f aca="false">($G$5572/$N$5572)*N1589</f>
        <v>72313.3958215898</v>
      </c>
      <c r="H1589" s="0" t="n">
        <v>0</v>
      </c>
      <c r="J1589" s="0" t="s">
        <v>1563</v>
      </c>
      <c r="K1589" s="0" t="n">
        <v>0</v>
      </c>
      <c r="L1589" s="0" t="s">
        <v>1563</v>
      </c>
      <c r="N1589" s="0" t="n">
        <v>67047</v>
      </c>
    </row>
    <row r="1590" customFormat="false" ht="12.8" hidden="false" customHeight="false" outlineLevel="0" collapsed="false">
      <c r="B1590" s="0" t="n">
        <v>261100</v>
      </c>
      <c r="C1590" s="0" t="n">
        <v>2</v>
      </c>
      <c r="D1590" s="0" t="n">
        <v>26</v>
      </c>
      <c r="E1590" s="2" t="n">
        <v>-9.06863</v>
      </c>
      <c r="F1590" s="2" t="n">
        <v>-38.3027</v>
      </c>
      <c r="G1590" s="3" t="n">
        <f aca="false">($G$5572/$N$5572)*N1590</f>
        <v>39029.4100346901</v>
      </c>
      <c r="H1590" s="0" t="n">
        <v>0</v>
      </c>
      <c r="J1590" s="0" t="s">
        <v>1564</v>
      </c>
      <c r="K1590" s="0" t="n">
        <v>0</v>
      </c>
      <c r="L1590" s="0" t="s">
        <v>1564</v>
      </c>
      <c r="N1590" s="0" t="n">
        <v>36187</v>
      </c>
    </row>
    <row r="1591" customFormat="false" ht="12.8" hidden="false" customHeight="false" outlineLevel="0" collapsed="false">
      <c r="B1591" s="0" t="n">
        <v>261110</v>
      </c>
      <c r="C1591" s="0" t="n">
        <v>2</v>
      </c>
      <c r="D1591" s="0" t="n">
        <v>26</v>
      </c>
      <c r="E1591" s="2" t="n">
        <v>-9.38866</v>
      </c>
      <c r="F1591" s="2" t="n">
        <v>-40.5027</v>
      </c>
      <c r="G1591" s="3" t="n">
        <f aca="false">($G$5572/$N$5572)*N1591</f>
        <v>370874.846811803</v>
      </c>
      <c r="H1591" s="0" t="n">
        <v>0</v>
      </c>
      <c r="J1591" s="0" t="s">
        <v>1565</v>
      </c>
      <c r="K1591" s="0" t="n">
        <v>0</v>
      </c>
      <c r="L1591" s="0" t="s">
        <v>1565</v>
      </c>
      <c r="N1591" s="0" t="n">
        <v>343865</v>
      </c>
    </row>
    <row r="1592" customFormat="false" ht="12.8" hidden="false" customHeight="false" outlineLevel="0" collapsed="false">
      <c r="B1592" s="0" t="n">
        <v>261120</v>
      </c>
      <c r="C1592" s="0" t="n">
        <v>2</v>
      </c>
      <c r="D1592" s="0" t="n">
        <v>26</v>
      </c>
      <c r="E1592" s="2" t="n">
        <v>-8.18726</v>
      </c>
      <c r="F1592" s="2" t="n">
        <v>-36.7111</v>
      </c>
      <c r="G1592" s="3" t="n">
        <f aca="false">($G$5572/$N$5572)*N1592</f>
        <v>12186.5118407705</v>
      </c>
      <c r="H1592" s="0" t="n">
        <v>0</v>
      </c>
      <c r="J1592" s="0" t="s">
        <v>1566</v>
      </c>
      <c r="K1592" s="0" t="n">
        <v>0</v>
      </c>
      <c r="L1592" s="0" t="s">
        <v>1566</v>
      </c>
      <c r="N1592" s="0" t="n">
        <v>11299</v>
      </c>
    </row>
    <row r="1593" customFormat="false" ht="12.8" hidden="false" customHeight="false" outlineLevel="0" collapsed="false">
      <c r="B1593" s="0" t="n">
        <v>261130</v>
      </c>
      <c r="C1593" s="0" t="n">
        <v>2</v>
      </c>
      <c r="D1593" s="0" t="n">
        <v>26</v>
      </c>
      <c r="E1593" s="2" t="n">
        <v>-8.13982</v>
      </c>
      <c r="F1593" s="2" t="n">
        <v>-35.3967</v>
      </c>
      <c r="G1593" s="3" t="n">
        <f aca="false">($G$5572/$N$5572)*N1593</f>
        <v>29156.3832721082</v>
      </c>
      <c r="H1593" s="0" t="n">
        <v>0</v>
      </c>
      <c r="J1593" s="0" t="s">
        <v>1567</v>
      </c>
      <c r="K1593" s="0" t="n">
        <v>0</v>
      </c>
      <c r="L1593" s="0" t="s">
        <v>1567</v>
      </c>
      <c r="N1593" s="0" t="n">
        <v>27033</v>
      </c>
    </row>
    <row r="1594" customFormat="false" ht="12.8" hidden="false" customHeight="false" outlineLevel="0" collapsed="false">
      <c r="B1594" s="0" t="n">
        <v>261140</v>
      </c>
      <c r="C1594" s="0" t="n">
        <v>2</v>
      </c>
      <c r="D1594" s="0" t="n">
        <v>26</v>
      </c>
      <c r="E1594" s="2" t="n">
        <v>-8.32999</v>
      </c>
      <c r="F1594" s="2" t="n">
        <v>-35.3544</v>
      </c>
      <c r="G1594" s="3" t="n">
        <f aca="false">($G$5572/$N$5572)*N1594</f>
        <v>15995.9427480722</v>
      </c>
      <c r="H1594" s="0" t="n">
        <v>1</v>
      </c>
      <c r="J1594" s="0" t="s">
        <v>270</v>
      </c>
      <c r="K1594" s="0" t="n">
        <v>1</v>
      </c>
      <c r="L1594" s="0" t="s">
        <v>270</v>
      </c>
      <c r="N1594" s="0" t="n">
        <v>14831</v>
      </c>
    </row>
    <row r="1595" customFormat="false" ht="12.8" hidden="false" customHeight="false" outlineLevel="0" collapsed="false">
      <c r="B1595" s="0" t="n">
        <v>261150</v>
      </c>
      <c r="C1595" s="0" t="n">
        <v>2</v>
      </c>
      <c r="D1595" s="0" t="n">
        <v>26</v>
      </c>
      <c r="E1595" s="2" t="n">
        <v>-8.81175</v>
      </c>
      <c r="F1595" s="2" t="n">
        <v>-36.0137</v>
      </c>
      <c r="G1595" s="3" t="n">
        <f aca="false">($G$5572/$N$5572)*N1595</f>
        <v>27930.0743984949</v>
      </c>
      <c r="H1595" s="0" t="n">
        <v>0</v>
      </c>
      <c r="J1595" s="0" t="s">
        <v>1568</v>
      </c>
      <c r="K1595" s="0" t="n">
        <v>0</v>
      </c>
      <c r="L1595" s="0" t="s">
        <v>1568</v>
      </c>
      <c r="N1595" s="0" t="n">
        <v>25896</v>
      </c>
    </row>
    <row r="1596" customFormat="false" ht="12.8" hidden="false" customHeight="false" outlineLevel="0" collapsed="false">
      <c r="B1596" s="0" t="n">
        <v>261153</v>
      </c>
      <c r="C1596" s="0" t="n">
        <v>2</v>
      </c>
      <c r="D1596" s="0" t="n">
        <v>26</v>
      </c>
      <c r="E1596" s="2" t="n">
        <v>-7.70734</v>
      </c>
      <c r="F1596" s="2" t="n">
        <v>-37.8446</v>
      </c>
      <c r="G1596" s="3" t="n">
        <f aca="false">($G$5572/$N$5572)*N1596</f>
        <v>7357.8532416795</v>
      </c>
      <c r="H1596" s="0" t="n">
        <v>1</v>
      </c>
      <c r="J1596" s="0" t="s">
        <v>1393</v>
      </c>
      <c r="K1596" s="0" t="n">
        <v>1</v>
      </c>
      <c r="L1596" s="0" t="s">
        <v>1393</v>
      </c>
      <c r="N1596" s="0" t="n">
        <v>6822</v>
      </c>
    </row>
    <row r="1597" customFormat="false" ht="12.8" hidden="false" customHeight="false" outlineLevel="0" collapsed="false">
      <c r="B1597" s="0" t="n">
        <v>261160</v>
      </c>
      <c r="C1597" s="0" t="n">
        <v>2</v>
      </c>
      <c r="D1597" s="0" t="n">
        <v>26</v>
      </c>
      <c r="E1597" s="2" t="n">
        <v>-8.04666</v>
      </c>
      <c r="F1597" s="2" t="n">
        <v>-34.8771</v>
      </c>
      <c r="G1597" s="3" t="n">
        <f aca="false">($G$5572/$N$5572)*N1597</f>
        <v>1766482.29349647</v>
      </c>
      <c r="H1597" s="0" t="n">
        <v>0</v>
      </c>
      <c r="J1597" s="0" t="s">
        <v>1569</v>
      </c>
      <c r="K1597" s="0" t="n">
        <v>0</v>
      </c>
      <c r="L1597" s="0" t="s">
        <v>1569</v>
      </c>
      <c r="N1597" s="0" t="n">
        <v>1637834</v>
      </c>
    </row>
    <row r="1598" customFormat="false" ht="12.8" hidden="false" customHeight="false" outlineLevel="0" collapsed="false">
      <c r="B1598" s="0" t="n">
        <v>261170</v>
      </c>
      <c r="C1598" s="0" t="n">
        <v>2</v>
      </c>
      <c r="D1598" s="0" t="n">
        <v>26</v>
      </c>
      <c r="E1598" s="2" t="n">
        <v>-8.13742</v>
      </c>
      <c r="F1598" s="2" t="n">
        <v>-35.8648</v>
      </c>
      <c r="G1598" s="3" t="n">
        <f aca="false">($G$5572/$N$5572)*N1598</f>
        <v>22048.7531251325</v>
      </c>
      <c r="H1598" s="0" t="n">
        <v>1</v>
      </c>
      <c r="J1598" s="0" t="s">
        <v>1570</v>
      </c>
      <c r="K1598" s="0" t="n">
        <v>1</v>
      </c>
      <c r="L1598" s="0" t="s">
        <v>1570</v>
      </c>
      <c r="N1598" s="0" t="n">
        <v>20443</v>
      </c>
    </row>
    <row r="1599" customFormat="false" ht="12.8" hidden="false" customHeight="false" outlineLevel="0" collapsed="false">
      <c r="B1599" s="0" t="n">
        <v>261180</v>
      </c>
      <c r="C1599" s="0" t="n">
        <v>2</v>
      </c>
      <c r="D1599" s="0" t="n">
        <v>26</v>
      </c>
      <c r="E1599" s="2" t="n">
        <v>-8.50957</v>
      </c>
      <c r="F1599" s="2" t="n">
        <v>-35.3698</v>
      </c>
      <c r="G1599" s="3" t="n">
        <f aca="false">($G$5572/$N$5572)*N1599</f>
        <v>50917.1641287669</v>
      </c>
      <c r="H1599" s="0" t="n">
        <v>0</v>
      </c>
      <c r="J1599" s="0" t="s">
        <v>1571</v>
      </c>
      <c r="K1599" s="0" t="n">
        <v>0</v>
      </c>
      <c r="L1599" s="0" t="s">
        <v>1571</v>
      </c>
      <c r="N1599" s="0" t="n">
        <v>47209</v>
      </c>
    </row>
    <row r="1600" customFormat="false" ht="12.8" hidden="false" customHeight="false" outlineLevel="0" collapsed="false">
      <c r="B1600" s="0" t="n">
        <v>261190</v>
      </c>
      <c r="C1600" s="0" t="n">
        <v>2</v>
      </c>
      <c r="D1600" s="0" t="n">
        <v>26</v>
      </c>
      <c r="E1600" s="2" t="n">
        <v>-8.6592</v>
      </c>
      <c r="F1600" s="2" t="n">
        <v>-35.1532</v>
      </c>
      <c r="G1600" s="3" t="n">
        <f aca="false">($G$5572/$N$5572)*N1600</f>
        <v>25281.1609476645</v>
      </c>
      <c r="H1600" s="0" t="n">
        <v>0</v>
      </c>
      <c r="J1600" s="0" t="s">
        <v>1572</v>
      </c>
      <c r="K1600" s="0" t="n">
        <v>0</v>
      </c>
      <c r="L1600" s="0" t="s">
        <v>1572</v>
      </c>
      <c r="N1600" s="0" t="n">
        <v>23440</v>
      </c>
    </row>
    <row r="1601" customFormat="false" ht="12.8" hidden="false" customHeight="false" outlineLevel="0" collapsed="false">
      <c r="B1601" s="0" t="n">
        <v>261200</v>
      </c>
      <c r="C1601" s="0" t="n">
        <v>2</v>
      </c>
      <c r="D1601" s="0" t="n">
        <v>26</v>
      </c>
      <c r="E1601" s="2" t="n">
        <v>-8.32864</v>
      </c>
      <c r="F1601" s="2" t="n">
        <v>-35.6967</v>
      </c>
      <c r="G1601" s="3" t="n">
        <f aca="false">($G$5572/$N$5572)*N1601</f>
        <v>10896.5686456593</v>
      </c>
      <c r="H1601" s="0" t="n">
        <v>1</v>
      </c>
      <c r="J1601" s="0" t="s">
        <v>1573</v>
      </c>
      <c r="K1601" s="0" t="n">
        <v>1</v>
      </c>
      <c r="L1601" s="0" t="s">
        <v>1573</v>
      </c>
      <c r="N1601" s="0" t="n">
        <v>10103</v>
      </c>
    </row>
    <row r="1602" customFormat="false" ht="12.8" hidden="false" customHeight="false" outlineLevel="0" collapsed="false">
      <c r="B1602" s="0" t="n">
        <v>261210</v>
      </c>
      <c r="C1602" s="0" t="n">
        <v>2</v>
      </c>
      <c r="D1602" s="0" t="n">
        <v>26</v>
      </c>
      <c r="E1602" s="2" t="n">
        <v>-7.9269</v>
      </c>
      <c r="F1602" s="2" t="n">
        <v>-35.6503</v>
      </c>
      <c r="G1602" s="3" t="n">
        <f aca="false">($G$5572/$N$5572)*N1602</f>
        <v>11613.8029472889</v>
      </c>
      <c r="H1602" s="0" t="n">
        <v>1</v>
      </c>
      <c r="J1602" s="0" t="s">
        <v>1401</v>
      </c>
      <c r="K1602" s="0" t="n">
        <v>1</v>
      </c>
      <c r="L1602" s="0" t="s">
        <v>1401</v>
      </c>
      <c r="N1602" s="0" t="n">
        <v>10768</v>
      </c>
    </row>
    <row r="1603" customFormat="false" ht="12.8" hidden="false" customHeight="false" outlineLevel="0" collapsed="false">
      <c r="B1603" s="0" t="n">
        <v>261220</v>
      </c>
      <c r="C1603" s="0" t="n">
        <v>2</v>
      </c>
      <c r="D1603" s="0" t="n">
        <v>26</v>
      </c>
      <c r="E1603" s="2" t="n">
        <v>-8.07373</v>
      </c>
      <c r="F1603" s="2" t="n">
        <v>-39.1247</v>
      </c>
      <c r="G1603" s="3" t="n">
        <f aca="false">($G$5572/$N$5572)*N1603</f>
        <v>65364.312204448</v>
      </c>
      <c r="H1603" s="0" t="n">
        <v>0</v>
      </c>
      <c r="J1603" s="0" t="s">
        <v>1574</v>
      </c>
      <c r="K1603" s="0" t="n">
        <v>0</v>
      </c>
      <c r="L1603" s="0" t="s">
        <v>1574</v>
      </c>
      <c r="N1603" s="0" t="n">
        <v>60604</v>
      </c>
    </row>
    <row r="1604" customFormat="false" ht="12.8" hidden="false" customHeight="false" outlineLevel="0" collapsed="false">
      <c r="B1604" s="0" t="n">
        <v>261230</v>
      </c>
      <c r="C1604" s="0" t="n">
        <v>2</v>
      </c>
      <c r="D1604" s="0" t="n">
        <v>26</v>
      </c>
      <c r="E1604" s="2" t="n">
        <v>-8.9723</v>
      </c>
      <c r="F1604" s="2" t="n">
        <v>-36.691</v>
      </c>
      <c r="G1604" s="3" t="n">
        <f aca="false">($G$5572/$N$5572)*N1604</f>
        <v>17065.8621874956</v>
      </c>
      <c r="H1604" s="0" t="n">
        <v>0</v>
      </c>
      <c r="J1604" s="0" t="s">
        <v>1575</v>
      </c>
      <c r="K1604" s="0" t="n">
        <v>0</v>
      </c>
      <c r="L1604" s="0" t="s">
        <v>1575</v>
      </c>
      <c r="N1604" s="0" t="n">
        <v>15823</v>
      </c>
    </row>
    <row r="1605" customFormat="false" ht="12.8" hidden="false" customHeight="false" outlineLevel="0" collapsed="false">
      <c r="B1605" s="0" t="n">
        <v>261240</v>
      </c>
      <c r="C1605" s="0" t="n">
        <v>2</v>
      </c>
      <c r="D1605" s="0" t="n">
        <v>26</v>
      </c>
      <c r="E1605" s="2" t="n">
        <v>-8.36097</v>
      </c>
      <c r="F1605" s="2" t="n">
        <v>-36.5696</v>
      </c>
      <c r="G1605" s="3" t="n">
        <f aca="false">($G$5572/$N$5572)*N1605</f>
        <v>28070.2856153548</v>
      </c>
      <c r="H1605" s="0" t="n">
        <v>1</v>
      </c>
      <c r="J1605" s="0" t="s">
        <v>1576</v>
      </c>
      <c r="K1605" s="0" t="n">
        <v>1</v>
      </c>
      <c r="L1605" s="0" t="s">
        <v>1576</v>
      </c>
      <c r="N1605" s="0" t="n">
        <v>26026</v>
      </c>
    </row>
    <row r="1606" customFormat="false" ht="12.8" hidden="false" customHeight="false" outlineLevel="0" collapsed="false">
      <c r="B1606" s="0" t="n">
        <v>261245</v>
      </c>
      <c r="C1606" s="0" t="n">
        <v>2</v>
      </c>
      <c r="D1606" s="0" t="n">
        <v>26</v>
      </c>
      <c r="E1606" s="2" t="n">
        <v>-8.24153</v>
      </c>
      <c r="F1606" s="2" t="n">
        <v>-40.3434</v>
      </c>
      <c r="G1606" s="3" t="n">
        <f aca="false">($G$5572/$N$5572)*N1606</f>
        <v>16432.754615982</v>
      </c>
      <c r="H1606" s="0" t="n">
        <v>0</v>
      </c>
      <c r="J1606" s="0" t="s">
        <v>1206</v>
      </c>
      <c r="K1606" s="0" t="n">
        <v>0</v>
      </c>
      <c r="L1606" s="0" t="s">
        <v>1206</v>
      </c>
      <c r="N1606" s="0" t="n">
        <v>15236</v>
      </c>
    </row>
    <row r="1607" customFormat="false" ht="12.8" hidden="false" customHeight="false" outlineLevel="0" collapsed="false">
      <c r="B1607" s="0" t="n">
        <v>261247</v>
      </c>
      <c r="C1607" s="0" t="n">
        <v>2</v>
      </c>
      <c r="D1607" s="0" t="n">
        <v>26</v>
      </c>
      <c r="E1607" s="2" t="n">
        <v>-7.81339</v>
      </c>
      <c r="F1607" s="2" t="n">
        <v>-38.1476</v>
      </c>
      <c r="G1607" s="3" t="n">
        <f aca="false">($G$5572/$N$5572)*N1607</f>
        <v>13515.2827574737</v>
      </c>
      <c r="H1607" s="0" t="n">
        <v>1</v>
      </c>
      <c r="J1607" s="0" t="s">
        <v>1577</v>
      </c>
      <c r="K1607" s="0" t="n">
        <v>1</v>
      </c>
      <c r="L1607" s="0" t="s">
        <v>1577</v>
      </c>
      <c r="N1607" s="0" t="n">
        <v>12531</v>
      </c>
    </row>
    <row r="1608" customFormat="false" ht="12.8" hidden="false" customHeight="false" outlineLevel="0" collapsed="false">
      <c r="B1608" s="0" t="n">
        <v>261250</v>
      </c>
      <c r="C1608" s="0" t="n">
        <v>2</v>
      </c>
      <c r="D1608" s="0" t="n">
        <v>26</v>
      </c>
      <c r="E1608" s="2" t="n">
        <v>-7.94802</v>
      </c>
      <c r="F1608" s="2" t="n">
        <v>-36.2061</v>
      </c>
      <c r="G1608" s="3" t="n">
        <f aca="false">($G$5572/$N$5572)*N1608</f>
        <v>114257.042071322</v>
      </c>
      <c r="H1608" s="0" t="n">
        <v>0</v>
      </c>
      <c r="J1608" s="0" t="s">
        <v>1578</v>
      </c>
      <c r="K1608" s="0" t="n">
        <v>0</v>
      </c>
      <c r="L1608" s="0" t="s">
        <v>1578</v>
      </c>
      <c r="N1608" s="0" t="n">
        <v>105936</v>
      </c>
    </row>
    <row r="1609" customFormat="false" ht="12.8" hidden="false" customHeight="false" outlineLevel="0" collapsed="false">
      <c r="B1609" s="0" t="n">
        <v>261255</v>
      </c>
      <c r="C1609" s="0" t="n">
        <v>2</v>
      </c>
      <c r="D1609" s="0" t="n">
        <v>26</v>
      </c>
      <c r="E1609" s="2" t="n">
        <v>-8.16688</v>
      </c>
      <c r="F1609" s="2" t="n">
        <v>-40.6079</v>
      </c>
      <c r="G1609" s="3" t="n">
        <f aca="false">($G$5572/$N$5572)*N1609</f>
        <v>15520.3031585705</v>
      </c>
      <c r="H1609" s="0" t="n">
        <v>0</v>
      </c>
      <c r="J1609" s="0" t="s">
        <v>859</v>
      </c>
      <c r="K1609" s="0" t="n">
        <v>0</v>
      </c>
      <c r="L1609" s="0" t="s">
        <v>859</v>
      </c>
      <c r="N1609" s="0" t="n">
        <v>14390</v>
      </c>
    </row>
    <row r="1610" customFormat="false" ht="12.8" hidden="false" customHeight="false" outlineLevel="0" collapsed="false">
      <c r="B1610" s="0" t="n">
        <v>261260</v>
      </c>
      <c r="C1610" s="0" t="n">
        <v>2</v>
      </c>
      <c r="D1610" s="0" t="n">
        <v>26</v>
      </c>
      <c r="E1610" s="2" t="n">
        <v>-8.79766</v>
      </c>
      <c r="F1610" s="2" t="n">
        <v>-39.8241</v>
      </c>
      <c r="G1610" s="3" t="n">
        <f aca="false">($G$5572/$N$5572)*N1610</f>
        <v>45039.0784988705</v>
      </c>
      <c r="H1610" s="0" t="n">
        <v>0</v>
      </c>
      <c r="J1610" s="0" t="s">
        <v>1579</v>
      </c>
      <c r="K1610" s="0" t="n">
        <v>0</v>
      </c>
      <c r="L1610" s="0" t="s">
        <v>1579</v>
      </c>
      <c r="N1610" s="0" t="n">
        <v>41759</v>
      </c>
    </row>
    <row r="1611" customFormat="false" ht="12.8" hidden="false" customHeight="false" outlineLevel="0" collapsed="false">
      <c r="B1611" s="0" t="n">
        <v>261270</v>
      </c>
      <c r="C1611" s="0" t="n">
        <v>2</v>
      </c>
      <c r="D1611" s="0" t="n">
        <v>26</v>
      </c>
      <c r="E1611" s="2" t="n">
        <v>-7.83676</v>
      </c>
      <c r="F1611" s="2" t="n">
        <v>-35.8941</v>
      </c>
      <c r="G1611" s="3" t="n">
        <f aca="false">($G$5572/$N$5572)*N1611</f>
        <v>15151.4398034467</v>
      </c>
      <c r="H1611" s="0" t="n">
        <v>1</v>
      </c>
      <c r="J1611" s="0" t="s">
        <v>1580</v>
      </c>
      <c r="K1611" s="0" t="n">
        <v>1</v>
      </c>
      <c r="L1611" s="0" t="s">
        <v>1580</v>
      </c>
      <c r="N1611" s="0" t="n">
        <v>14048</v>
      </c>
    </row>
    <row r="1612" customFormat="false" ht="12.8" hidden="false" customHeight="false" outlineLevel="0" collapsed="false">
      <c r="B1612" s="0" t="n">
        <v>261280</v>
      </c>
      <c r="C1612" s="0" t="n">
        <v>2</v>
      </c>
      <c r="D1612" s="0" t="n">
        <v>26</v>
      </c>
      <c r="E1612" s="2" t="n">
        <v>-7.37696</v>
      </c>
      <c r="F1612" s="2" t="n">
        <v>-37.4787</v>
      </c>
      <c r="G1612" s="3" t="n">
        <f aca="false">($G$5572/$N$5572)*N1612</f>
        <v>12688.0365780002</v>
      </c>
      <c r="H1612" s="0" t="n">
        <v>1</v>
      </c>
      <c r="J1612" s="0" t="s">
        <v>1581</v>
      </c>
      <c r="K1612" s="0" t="n">
        <v>1</v>
      </c>
      <c r="L1612" s="0" t="s">
        <v>1581</v>
      </c>
      <c r="N1612" s="0" t="n">
        <v>11764</v>
      </c>
    </row>
    <row r="1613" customFormat="false" ht="12.8" hidden="false" customHeight="false" outlineLevel="0" collapsed="false">
      <c r="B1613" s="0" t="n">
        <v>261290</v>
      </c>
      <c r="C1613" s="0" t="n">
        <v>2</v>
      </c>
      <c r="D1613" s="0" t="n">
        <v>26</v>
      </c>
      <c r="E1613" s="2" t="n">
        <v>-8.8166</v>
      </c>
      <c r="F1613" s="2" t="n">
        <v>-35.9453</v>
      </c>
      <c r="G1613" s="3" t="n">
        <f aca="false">($G$5572/$N$5572)*N1613</f>
        <v>16951.5361183636</v>
      </c>
      <c r="H1613" s="0" t="n">
        <v>1</v>
      </c>
      <c r="J1613" s="0" t="s">
        <v>1582</v>
      </c>
      <c r="K1613" s="0" t="n">
        <v>1</v>
      </c>
      <c r="L1613" s="0" t="s">
        <v>1582</v>
      </c>
      <c r="N1613" s="0" t="n">
        <v>15717</v>
      </c>
    </row>
    <row r="1614" customFormat="false" ht="12.8" hidden="false" customHeight="false" outlineLevel="0" collapsed="false">
      <c r="B1614" s="0" t="n">
        <v>261300</v>
      </c>
      <c r="C1614" s="0" t="n">
        <v>2</v>
      </c>
      <c r="D1614" s="0" t="n">
        <v>26</v>
      </c>
      <c r="E1614" s="2" t="n">
        <v>-8.52637</v>
      </c>
      <c r="F1614" s="2" t="n">
        <v>-36.4465</v>
      </c>
      <c r="G1614" s="3" t="n">
        <f aca="false">($G$5572/$N$5572)*N1614</f>
        <v>63586.8653937931</v>
      </c>
      <c r="H1614" s="0" t="n">
        <v>0</v>
      </c>
      <c r="J1614" s="0" t="s">
        <v>1583</v>
      </c>
      <c r="K1614" s="0" t="n">
        <v>0</v>
      </c>
      <c r="L1614" s="0" t="s">
        <v>1583</v>
      </c>
      <c r="N1614" s="0" t="n">
        <v>58956</v>
      </c>
    </row>
    <row r="1615" customFormat="false" ht="12.8" hidden="false" customHeight="false" outlineLevel="0" collapsed="false">
      <c r="B1615" s="0" t="n">
        <v>261310</v>
      </c>
      <c r="C1615" s="0" t="n">
        <v>2</v>
      </c>
      <c r="D1615" s="0" t="n">
        <v>26</v>
      </c>
      <c r="E1615" s="2" t="n">
        <v>-8.33763</v>
      </c>
      <c r="F1615" s="2" t="n">
        <v>-36.2869</v>
      </c>
      <c r="G1615" s="3" t="n">
        <f aca="false">($G$5572/$N$5572)*N1615</f>
        <v>40034.6166047935</v>
      </c>
      <c r="H1615" s="0" t="n">
        <v>0</v>
      </c>
      <c r="J1615" s="0" t="s">
        <v>1584</v>
      </c>
      <c r="K1615" s="0" t="n">
        <v>0</v>
      </c>
      <c r="L1615" s="0" t="s">
        <v>1584</v>
      </c>
      <c r="N1615" s="0" t="n">
        <v>37119</v>
      </c>
    </row>
    <row r="1616" customFormat="false" ht="12.8" hidden="false" customHeight="false" outlineLevel="0" collapsed="false">
      <c r="B1616" s="0" t="n">
        <v>261320</v>
      </c>
      <c r="C1616" s="0" t="n">
        <v>2</v>
      </c>
      <c r="D1616" s="0" t="n">
        <v>26</v>
      </c>
      <c r="E1616" s="2" t="n">
        <v>-8.87576</v>
      </c>
      <c r="F1616" s="2" t="n">
        <v>-36.3653</v>
      </c>
      <c r="G1616" s="3" t="n">
        <f aca="false">($G$5572/$N$5572)*N1616</f>
        <v>24467.935889877</v>
      </c>
      <c r="H1616" s="0" t="n">
        <v>0</v>
      </c>
      <c r="J1616" s="0" t="s">
        <v>1585</v>
      </c>
      <c r="K1616" s="0" t="n">
        <v>0</v>
      </c>
      <c r="L1616" s="0" t="s">
        <v>1585</v>
      </c>
      <c r="N1616" s="0" t="n">
        <v>22686</v>
      </c>
    </row>
    <row r="1617" customFormat="false" ht="12.8" hidden="false" customHeight="false" outlineLevel="0" collapsed="false">
      <c r="B1617" s="0" t="n">
        <v>261330</v>
      </c>
      <c r="C1617" s="0" t="n">
        <v>2</v>
      </c>
      <c r="D1617" s="0" t="n">
        <v>26</v>
      </c>
      <c r="E1617" s="2" t="n">
        <v>-8.43196</v>
      </c>
      <c r="F1617" s="2" t="n">
        <v>-35.8035</v>
      </c>
      <c r="G1617" s="3" t="n">
        <f aca="false">($G$5572/$N$5572)*N1617</f>
        <v>22988.1682780939</v>
      </c>
      <c r="H1617" s="0" t="n">
        <v>0</v>
      </c>
      <c r="J1617" s="0" t="s">
        <v>1586</v>
      </c>
      <c r="K1617" s="0" t="n">
        <v>0</v>
      </c>
      <c r="L1617" s="0" t="s">
        <v>1586</v>
      </c>
      <c r="N1617" s="0" t="n">
        <v>21314</v>
      </c>
    </row>
    <row r="1618" customFormat="false" ht="12.8" hidden="false" customHeight="false" outlineLevel="0" collapsed="false">
      <c r="B1618" s="0" t="n">
        <v>261340</v>
      </c>
      <c r="C1618" s="0" t="n">
        <v>2</v>
      </c>
      <c r="D1618" s="0" t="n">
        <v>26</v>
      </c>
      <c r="E1618" s="2" t="n">
        <v>-8.88937</v>
      </c>
      <c r="F1618" s="2" t="n">
        <v>-35.1515</v>
      </c>
      <c r="G1618" s="3" t="n">
        <f aca="false">($G$5572/$N$5572)*N1618</f>
        <v>22653.8184532741</v>
      </c>
      <c r="H1618" s="0" t="n">
        <v>1</v>
      </c>
      <c r="J1618" s="0" t="s">
        <v>1587</v>
      </c>
      <c r="K1618" s="0" t="n">
        <v>1</v>
      </c>
      <c r="L1618" s="0" t="s">
        <v>1587</v>
      </c>
      <c r="N1618" s="0" t="n">
        <v>21004</v>
      </c>
    </row>
    <row r="1619" customFormat="false" ht="12.8" hidden="false" customHeight="false" outlineLevel="0" collapsed="false">
      <c r="B1619" s="0" t="n">
        <v>261350</v>
      </c>
      <c r="C1619" s="0" t="n">
        <v>2</v>
      </c>
      <c r="D1619" s="0" t="n">
        <v>26</v>
      </c>
      <c r="E1619" s="2" t="n">
        <v>-7.85723</v>
      </c>
      <c r="F1619" s="2" t="n">
        <v>-38.7577</v>
      </c>
      <c r="G1619" s="3" t="n">
        <f aca="false">($G$5572/$N$5572)*N1619</f>
        <v>36557.3784266676</v>
      </c>
      <c r="H1619" s="0" t="n">
        <v>1</v>
      </c>
      <c r="J1619" s="0" t="s">
        <v>1588</v>
      </c>
      <c r="K1619" s="0" t="n">
        <v>1</v>
      </c>
      <c r="L1619" s="0" t="s">
        <v>1588</v>
      </c>
      <c r="N1619" s="0" t="n">
        <v>33895</v>
      </c>
    </row>
    <row r="1620" customFormat="false" ht="12.8" hidden="false" customHeight="false" outlineLevel="0" collapsed="false">
      <c r="B1620" s="0" t="n">
        <v>261360</v>
      </c>
      <c r="C1620" s="0" t="n">
        <v>2</v>
      </c>
      <c r="D1620" s="0" t="n">
        <v>26</v>
      </c>
      <c r="E1620" s="2" t="n">
        <v>-7.46945</v>
      </c>
      <c r="F1620" s="2" t="n">
        <v>-37.274</v>
      </c>
      <c r="G1620" s="3" t="n">
        <f aca="false">($G$5572/$N$5572)*N1620</f>
        <v>36443.0523575357</v>
      </c>
      <c r="H1620" s="0" t="n">
        <v>0</v>
      </c>
      <c r="J1620" s="0" t="s">
        <v>1589</v>
      </c>
      <c r="K1620" s="0" t="n">
        <v>0</v>
      </c>
      <c r="L1620" s="0" t="s">
        <v>1589</v>
      </c>
      <c r="N1620" s="0" t="n">
        <v>33789</v>
      </c>
    </row>
    <row r="1621" customFormat="false" ht="12.8" hidden="false" customHeight="false" outlineLevel="0" collapsed="false">
      <c r="B1621" s="0" t="n">
        <v>261370</v>
      </c>
      <c r="C1621" s="0" t="n">
        <v>2</v>
      </c>
      <c r="D1621" s="0" t="n">
        <v>26</v>
      </c>
      <c r="E1621" s="2" t="n">
        <v>-8.00684</v>
      </c>
      <c r="F1621" s="2" t="n">
        <v>-35.0124</v>
      </c>
      <c r="G1621" s="3" t="n">
        <f aca="false">($G$5572/$N$5572)*N1621</f>
        <v>121187.79037549</v>
      </c>
      <c r="H1621" s="0" t="n">
        <v>0</v>
      </c>
      <c r="J1621" s="0" t="s">
        <v>1590</v>
      </c>
      <c r="K1621" s="0" t="n">
        <v>0</v>
      </c>
      <c r="L1621" s="0" t="s">
        <v>1590</v>
      </c>
      <c r="N1621" s="0" t="n">
        <v>112362</v>
      </c>
    </row>
    <row r="1622" customFormat="false" ht="12.8" hidden="false" customHeight="false" outlineLevel="0" collapsed="false">
      <c r="B1622" s="0" t="n">
        <v>261380</v>
      </c>
      <c r="C1622" s="0" t="n">
        <v>2</v>
      </c>
      <c r="D1622" s="0" t="n">
        <v>26</v>
      </c>
      <c r="E1622" s="2" t="n">
        <v>-7.58969</v>
      </c>
      <c r="F1622" s="2" t="n">
        <v>-35.4808</v>
      </c>
      <c r="G1622" s="3" t="n">
        <f aca="false">($G$5572/$N$5572)*N1622</f>
        <v>19359.9334048882</v>
      </c>
      <c r="H1622" s="0" t="n">
        <v>1</v>
      </c>
      <c r="J1622" s="0" t="s">
        <v>660</v>
      </c>
      <c r="K1622" s="0" t="n">
        <v>1</v>
      </c>
      <c r="L1622" s="0" t="s">
        <v>660</v>
      </c>
      <c r="N1622" s="0" t="n">
        <v>17950</v>
      </c>
    </row>
    <row r="1623" customFormat="false" ht="12.8" hidden="false" customHeight="false" outlineLevel="0" collapsed="false">
      <c r="B1623" s="0" t="n">
        <v>261390</v>
      </c>
      <c r="C1623" s="0" t="n">
        <v>2</v>
      </c>
      <c r="D1623" s="0" t="n">
        <v>26</v>
      </c>
      <c r="E1623" s="2" t="n">
        <v>-7.98178</v>
      </c>
      <c r="F1623" s="2" t="n">
        <v>-38.289</v>
      </c>
      <c r="G1623" s="3" t="n">
        <f aca="false">($G$5572/$N$5572)*N1623</f>
        <v>92511.3608841714</v>
      </c>
      <c r="H1623" s="0" t="n">
        <v>0</v>
      </c>
      <c r="J1623" s="0" t="s">
        <v>1591</v>
      </c>
      <c r="K1623" s="0" t="n">
        <v>0</v>
      </c>
      <c r="L1623" s="0" t="s">
        <v>1591</v>
      </c>
      <c r="N1623" s="0" t="n">
        <v>85774</v>
      </c>
    </row>
    <row r="1624" customFormat="false" ht="12.8" hidden="false" customHeight="false" outlineLevel="0" collapsed="false">
      <c r="B1624" s="0" t="n">
        <v>261400</v>
      </c>
      <c r="C1624" s="0" t="n">
        <v>2</v>
      </c>
      <c r="D1624" s="0" t="n">
        <v>26</v>
      </c>
      <c r="E1624" s="2" t="n">
        <v>-7.94041</v>
      </c>
      <c r="F1624" s="2" t="n">
        <v>-39.2951</v>
      </c>
      <c r="G1624" s="3" t="n">
        <f aca="false">($G$5572/$N$5572)*N1624</f>
        <v>20635.8554783134</v>
      </c>
      <c r="H1624" s="0" t="n">
        <v>0</v>
      </c>
      <c r="J1624" s="0" t="s">
        <v>1592</v>
      </c>
      <c r="K1624" s="0" t="n">
        <v>0</v>
      </c>
      <c r="L1624" s="0" t="s">
        <v>1592</v>
      </c>
      <c r="N1624" s="0" t="n">
        <v>19133</v>
      </c>
    </row>
    <row r="1625" customFormat="false" ht="12.8" hidden="false" customHeight="false" outlineLevel="0" collapsed="false">
      <c r="B1625" s="0" t="n">
        <v>261410</v>
      </c>
      <c r="C1625" s="0" t="n">
        <v>2</v>
      </c>
      <c r="D1625" s="0" t="n">
        <v>26</v>
      </c>
      <c r="E1625" s="2" t="n">
        <v>-8.06847</v>
      </c>
      <c r="F1625" s="2" t="n">
        <v>-37.2684</v>
      </c>
      <c r="G1625" s="3" t="n">
        <f aca="false">($G$5572/$N$5572)*N1625</f>
        <v>38569.9486625184</v>
      </c>
      <c r="H1625" s="0" t="n">
        <v>0</v>
      </c>
      <c r="J1625" s="0" t="s">
        <v>1593</v>
      </c>
      <c r="K1625" s="0" t="n">
        <v>0</v>
      </c>
      <c r="L1625" s="0" t="s">
        <v>1593</v>
      </c>
      <c r="N1625" s="0" t="n">
        <v>35761</v>
      </c>
    </row>
    <row r="1626" customFormat="false" ht="12.8" hidden="false" customHeight="false" outlineLevel="0" collapsed="false">
      <c r="B1626" s="0" t="n">
        <v>261420</v>
      </c>
      <c r="C1626" s="0" t="n">
        <v>2</v>
      </c>
      <c r="D1626" s="0" t="n">
        <v>26</v>
      </c>
      <c r="E1626" s="2" t="n">
        <v>-8.58778</v>
      </c>
      <c r="F1626" s="2" t="n">
        <v>-35.1126</v>
      </c>
      <c r="G1626" s="3" t="n">
        <f aca="false">($G$5572/$N$5572)*N1626</f>
        <v>48921.8506580681</v>
      </c>
      <c r="H1626" s="0" t="n">
        <v>0</v>
      </c>
      <c r="J1626" s="0" t="s">
        <v>1594</v>
      </c>
      <c r="K1626" s="0" t="n">
        <v>0</v>
      </c>
      <c r="L1626" s="0" t="s">
        <v>1594</v>
      </c>
      <c r="N1626" s="0" t="n">
        <v>45359</v>
      </c>
    </row>
    <row r="1627" customFormat="false" ht="12.8" hidden="false" customHeight="false" outlineLevel="0" collapsed="false">
      <c r="B1627" s="0" t="n">
        <v>261430</v>
      </c>
      <c r="C1627" s="0" t="n">
        <v>2</v>
      </c>
      <c r="D1627" s="0" t="n">
        <v>26</v>
      </c>
      <c r="E1627" s="2" t="n">
        <v>-7.61931</v>
      </c>
      <c r="F1627" s="2" t="n">
        <v>-39.546</v>
      </c>
      <c r="G1627" s="3" t="n">
        <f aca="false">($G$5572/$N$5572)*N1627</f>
        <v>12155.2339539326</v>
      </c>
      <c r="H1627" s="0" t="n">
        <v>0</v>
      </c>
      <c r="J1627" s="0" t="s">
        <v>1595</v>
      </c>
      <c r="K1627" s="0" t="n">
        <v>0</v>
      </c>
      <c r="L1627" s="0" t="s">
        <v>1595</v>
      </c>
      <c r="N1627" s="0" t="n">
        <v>11270</v>
      </c>
    </row>
    <row r="1628" customFormat="false" ht="12.8" hidden="false" customHeight="false" outlineLevel="0" collapsed="false">
      <c r="B1628" s="0" t="n">
        <v>261440</v>
      </c>
      <c r="C1628" s="0" t="n">
        <v>2</v>
      </c>
      <c r="D1628" s="0" t="n">
        <v>26</v>
      </c>
      <c r="E1628" s="2" t="n">
        <v>-7.59472</v>
      </c>
      <c r="F1628" s="2" t="n">
        <v>-37.6445</v>
      </c>
      <c r="G1628" s="3" t="n">
        <f aca="false">($G$5572/$N$5572)*N1628</f>
        <v>6463.73709724205</v>
      </c>
      <c r="H1628" s="0" t="n">
        <v>1</v>
      </c>
      <c r="J1628" s="0" t="s">
        <v>1596</v>
      </c>
      <c r="K1628" s="0" t="n">
        <v>1</v>
      </c>
      <c r="L1628" s="0" t="s">
        <v>1596</v>
      </c>
      <c r="N1628" s="0" t="n">
        <v>5993</v>
      </c>
    </row>
    <row r="1629" customFormat="false" ht="12.8" hidden="false" customHeight="false" outlineLevel="0" collapsed="false">
      <c r="B1629" s="0" t="n">
        <v>261450</v>
      </c>
      <c r="C1629" s="0" t="n">
        <v>2</v>
      </c>
      <c r="D1629" s="0" t="n">
        <v>26</v>
      </c>
      <c r="E1629" s="2" t="n">
        <v>-7.84746</v>
      </c>
      <c r="F1629" s="2" t="n">
        <v>-35.7481</v>
      </c>
      <c r="G1629" s="3" t="n">
        <f aca="false">($G$5572/$N$5572)*N1629</f>
        <v>69587.9054753974</v>
      </c>
      <c r="H1629" s="0" t="n">
        <v>0</v>
      </c>
      <c r="J1629" s="0" t="s">
        <v>1597</v>
      </c>
      <c r="K1629" s="0" t="n">
        <v>0</v>
      </c>
      <c r="L1629" s="0" t="s">
        <v>1597</v>
      </c>
      <c r="N1629" s="0" t="n">
        <v>64520</v>
      </c>
    </row>
    <row r="1630" customFormat="false" ht="12.8" hidden="false" customHeight="false" outlineLevel="0" collapsed="false">
      <c r="B1630" s="0" t="n">
        <v>261460</v>
      </c>
      <c r="C1630" s="0" t="n">
        <v>2</v>
      </c>
      <c r="D1630" s="0" t="n">
        <v>26</v>
      </c>
      <c r="E1630" s="2" t="n">
        <v>-7.58366</v>
      </c>
      <c r="F1630" s="2" t="n">
        <v>-37.5377</v>
      </c>
      <c r="G1630" s="3" t="n">
        <f aca="false">($G$5572/$N$5572)*N1630</f>
        <v>30599.4802579433</v>
      </c>
      <c r="H1630" s="0" t="n">
        <v>0</v>
      </c>
      <c r="J1630" s="0" t="s">
        <v>1598</v>
      </c>
      <c r="K1630" s="0" t="n">
        <v>0</v>
      </c>
      <c r="L1630" s="0" t="s">
        <v>1598</v>
      </c>
      <c r="N1630" s="0" t="n">
        <v>28371</v>
      </c>
    </row>
    <row r="1631" customFormat="false" ht="12.8" hidden="false" customHeight="false" outlineLevel="0" collapsed="false">
      <c r="B1631" s="0" t="n">
        <v>261470</v>
      </c>
      <c r="C1631" s="0" t="n">
        <v>2</v>
      </c>
      <c r="D1631" s="0" t="n">
        <v>26</v>
      </c>
      <c r="E1631" s="2" t="n">
        <v>-8.30867</v>
      </c>
      <c r="F1631" s="2" t="n">
        <v>-36.3</v>
      </c>
      <c r="G1631" s="3" t="n">
        <f aca="false">($G$5572/$N$5572)*N1631</f>
        <v>13902.4814255715</v>
      </c>
      <c r="H1631" s="0" t="n">
        <v>1</v>
      </c>
      <c r="J1631" s="0" t="s">
        <v>1599</v>
      </c>
      <c r="K1631" s="0" t="n">
        <v>1</v>
      </c>
      <c r="L1631" s="0" t="s">
        <v>1599</v>
      </c>
      <c r="N1631" s="0" t="n">
        <v>12890</v>
      </c>
    </row>
    <row r="1632" customFormat="false" ht="12.8" hidden="false" customHeight="false" outlineLevel="0" collapsed="false">
      <c r="B1632" s="0" t="n">
        <v>261480</v>
      </c>
      <c r="C1632" s="0" t="n">
        <v>2</v>
      </c>
      <c r="D1632" s="0" t="n">
        <v>26</v>
      </c>
      <c r="E1632" s="2" t="n">
        <v>-9.09798</v>
      </c>
      <c r="F1632" s="2" t="n">
        <v>-38.1504</v>
      </c>
      <c r="G1632" s="3" t="n">
        <f aca="false">($G$5572/$N$5572)*N1632</f>
        <v>27413.4499917572</v>
      </c>
      <c r="H1632" s="0" t="n">
        <v>1</v>
      </c>
      <c r="J1632" s="0" t="s">
        <v>1600</v>
      </c>
      <c r="K1632" s="0" t="n">
        <v>1</v>
      </c>
      <c r="L1632" s="0" t="s">
        <v>1600</v>
      </c>
      <c r="N1632" s="0" t="n">
        <v>25417</v>
      </c>
    </row>
    <row r="1633" customFormat="false" ht="12.8" hidden="false" customHeight="false" outlineLevel="0" collapsed="false">
      <c r="B1633" s="0" t="n">
        <v>261485</v>
      </c>
      <c r="C1633" s="0" t="n">
        <v>2</v>
      </c>
      <c r="D1633" s="0" t="n">
        <v>26</v>
      </c>
      <c r="E1633" s="2" t="n">
        <v>-8.75665</v>
      </c>
      <c r="F1633" s="2" t="n">
        <v>-35.1033</v>
      </c>
      <c r="G1633" s="3" t="n">
        <f aca="false">($G$5572/$N$5572)*N1633</f>
        <v>24967.3035314627</v>
      </c>
      <c r="H1633" s="0" t="n">
        <v>1</v>
      </c>
      <c r="J1633" s="0" t="s">
        <v>1601</v>
      </c>
      <c r="K1633" s="0" t="n">
        <v>1</v>
      </c>
      <c r="L1633" s="0" t="s">
        <v>1601</v>
      </c>
      <c r="N1633" s="0" t="n">
        <v>23149</v>
      </c>
    </row>
    <row r="1634" customFormat="false" ht="12.8" hidden="false" customHeight="false" outlineLevel="0" collapsed="false">
      <c r="B1634" s="0" t="n">
        <v>261500</v>
      </c>
      <c r="C1634" s="0" t="n">
        <v>2</v>
      </c>
      <c r="D1634" s="0" t="n">
        <v>26</v>
      </c>
      <c r="E1634" s="2" t="n">
        <v>-7.89446</v>
      </c>
      <c r="F1634" s="2" t="n">
        <v>-36.0423</v>
      </c>
      <c r="G1634" s="3" t="n">
        <f aca="false">($G$5572/$N$5572)*N1634</f>
        <v>30648.0149099333</v>
      </c>
      <c r="H1634" s="0" t="n">
        <v>0</v>
      </c>
      <c r="J1634" s="0" t="s">
        <v>1602</v>
      </c>
      <c r="K1634" s="0" t="n">
        <v>0</v>
      </c>
      <c r="L1634" s="0" t="s">
        <v>1602</v>
      </c>
      <c r="N1634" s="0" t="n">
        <v>28416</v>
      </c>
    </row>
    <row r="1635" customFormat="false" ht="12.8" hidden="false" customHeight="false" outlineLevel="0" collapsed="false">
      <c r="B1635" s="0" t="n">
        <v>261510</v>
      </c>
      <c r="C1635" s="0" t="n">
        <v>2</v>
      </c>
      <c r="D1635" s="0" t="n">
        <v>26</v>
      </c>
      <c r="E1635" s="2" t="n">
        <v>-9.05621</v>
      </c>
      <c r="F1635" s="2" t="n">
        <v>-36.6272</v>
      </c>
      <c r="G1635" s="3" t="n">
        <f aca="false">($G$5572/$N$5572)*N1635</f>
        <v>7699.75290125329</v>
      </c>
      <c r="H1635" s="0" t="n">
        <v>0</v>
      </c>
      <c r="J1635" s="0" t="s">
        <v>1603</v>
      </c>
      <c r="K1635" s="0" t="n">
        <v>0</v>
      </c>
      <c r="L1635" s="0" t="s">
        <v>1603</v>
      </c>
      <c r="N1635" s="0" t="n">
        <v>7139</v>
      </c>
    </row>
    <row r="1636" customFormat="false" ht="12.8" hidden="false" customHeight="false" outlineLevel="0" collapsed="false">
      <c r="B1636" s="0" t="n">
        <v>261520</v>
      </c>
      <c r="C1636" s="0" t="n">
        <v>2</v>
      </c>
      <c r="D1636" s="0" t="n">
        <v>26</v>
      </c>
      <c r="E1636" s="2" t="n">
        <v>-8.22244</v>
      </c>
      <c r="F1636" s="2" t="n">
        <v>-39.3825</v>
      </c>
      <c r="G1636" s="3" t="n">
        <f aca="false">($G$5572/$N$5572)*N1636</f>
        <v>10767.1429070194</v>
      </c>
      <c r="H1636" s="0" t="n">
        <v>1</v>
      </c>
      <c r="J1636" s="0" t="s">
        <v>1604</v>
      </c>
      <c r="K1636" s="0" t="n">
        <v>1</v>
      </c>
      <c r="L1636" s="0" t="s">
        <v>1604</v>
      </c>
      <c r="N1636" s="0" t="n">
        <v>9983</v>
      </c>
    </row>
    <row r="1637" customFormat="false" ht="12.8" hidden="false" customHeight="false" outlineLevel="0" collapsed="false">
      <c r="B1637" s="0" t="n">
        <v>261530</v>
      </c>
      <c r="C1637" s="0" t="n">
        <v>2</v>
      </c>
      <c r="D1637" s="0" t="n">
        <v>26</v>
      </c>
      <c r="E1637" s="2" t="n">
        <v>-7.50484</v>
      </c>
      <c r="F1637" s="2" t="n">
        <v>-35.3119</v>
      </c>
      <c r="G1637" s="3" t="n">
        <f aca="false">($G$5572/$N$5572)*N1637</f>
        <v>54958.4828177984</v>
      </c>
      <c r="H1637" s="0" t="n">
        <v>0</v>
      </c>
      <c r="J1637" s="0" t="s">
        <v>1605</v>
      </c>
      <c r="K1637" s="0" t="n">
        <v>0</v>
      </c>
      <c r="L1637" s="0" t="s">
        <v>1605</v>
      </c>
      <c r="N1637" s="0" t="n">
        <v>50956</v>
      </c>
    </row>
    <row r="1638" customFormat="false" ht="12.8" hidden="false" customHeight="false" outlineLevel="0" collapsed="false">
      <c r="B1638" s="0" t="n">
        <v>261540</v>
      </c>
      <c r="C1638" s="0" t="n">
        <v>2</v>
      </c>
      <c r="D1638" s="0" t="n">
        <v>26</v>
      </c>
      <c r="E1638" s="2" t="n">
        <v>-8.00955</v>
      </c>
      <c r="F1638" s="2" t="n">
        <v>-36.0637</v>
      </c>
      <c r="G1638" s="3" t="n">
        <f aca="false">($G$5572/$N$5572)*N1638</f>
        <v>47730.0553147588</v>
      </c>
      <c r="H1638" s="0" t="n">
        <v>0</v>
      </c>
      <c r="J1638" s="0" t="s">
        <v>1606</v>
      </c>
      <c r="K1638" s="0" t="n">
        <v>0</v>
      </c>
      <c r="L1638" s="0" t="s">
        <v>1606</v>
      </c>
      <c r="N1638" s="0" t="n">
        <v>44254</v>
      </c>
    </row>
    <row r="1639" customFormat="false" ht="12.8" hidden="false" customHeight="false" outlineLevel="0" collapsed="false">
      <c r="B1639" s="0" t="n">
        <v>261550</v>
      </c>
      <c r="C1639" s="0" t="n">
        <v>2</v>
      </c>
      <c r="D1639" s="0" t="n">
        <v>26</v>
      </c>
      <c r="E1639" s="2" t="n">
        <v>-7.80228</v>
      </c>
      <c r="F1639" s="2" t="n">
        <v>-35.2314</v>
      </c>
      <c r="G1639" s="3" t="n">
        <f aca="false">($G$5572/$N$5572)*N1639</f>
        <v>14801.9903091189</v>
      </c>
      <c r="H1639" s="0" t="n">
        <v>1</v>
      </c>
      <c r="J1639" s="0" t="s">
        <v>1607</v>
      </c>
      <c r="K1639" s="0" t="n">
        <v>1</v>
      </c>
      <c r="L1639" s="0" t="s">
        <v>1607</v>
      </c>
      <c r="N1639" s="0" t="n">
        <v>13724</v>
      </c>
    </row>
    <row r="1640" customFormat="false" ht="12.8" hidden="false" customHeight="false" outlineLevel="0" collapsed="false">
      <c r="B1640" s="0" t="n">
        <v>261560</v>
      </c>
      <c r="C1640" s="0" t="n">
        <v>2</v>
      </c>
      <c r="D1640" s="0" t="n">
        <v>26</v>
      </c>
      <c r="E1640" s="2" t="n">
        <v>-7.759</v>
      </c>
      <c r="F1640" s="2" t="n">
        <v>-40.2647</v>
      </c>
      <c r="G1640" s="3" t="n">
        <f aca="false">($G$5572/$N$5572)*N1640</f>
        <v>32595.8722764641</v>
      </c>
      <c r="H1640" s="0" t="n">
        <v>0</v>
      </c>
      <c r="J1640" s="0" t="s">
        <v>1608</v>
      </c>
      <c r="K1640" s="0" t="n">
        <v>0</v>
      </c>
      <c r="L1640" s="0" t="s">
        <v>1608</v>
      </c>
      <c r="N1640" s="0" t="n">
        <v>30222</v>
      </c>
    </row>
    <row r="1641" customFormat="false" ht="12.8" hidden="false" customHeight="false" outlineLevel="0" collapsed="false">
      <c r="B1641" s="0" t="n">
        <v>261570</v>
      </c>
      <c r="C1641" s="0" t="n">
        <v>2</v>
      </c>
      <c r="D1641" s="0" t="n">
        <v>26</v>
      </c>
      <c r="E1641" s="2" t="n">
        <v>-7.83272</v>
      </c>
      <c r="F1641" s="2" t="n">
        <v>-38.0978</v>
      </c>
      <c r="G1641" s="3" t="n">
        <f aca="false">($G$5572/$N$5572)*N1641</f>
        <v>16464.0325028199</v>
      </c>
      <c r="H1641" s="0" t="n">
        <v>1</v>
      </c>
      <c r="J1641" s="0" t="s">
        <v>1448</v>
      </c>
      <c r="K1641" s="0" t="n">
        <v>1</v>
      </c>
      <c r="L1641" s="0" t="s">
        <v>1448</v>
      </c>
      <c r="N1641" s="0" t="n">
        <v>15265</v>
      </c>
    </row>
    <row r="1642" customFormat="false" ht="12.8" hidden="false" customHeight="false" outlineLevel="0" collapsed="false">
      <c r="B1642" s="0" t="n">
        <v>261580</v>
      </c>
      <c r="C1642" s="0" t="n">
        <v>2</v>
      </c>
      <c r="D1642" s="0" t="n">
        <v>26</v>
      </c>
      <c r="E1642" s="2" t="n">
        <v>-8.74798</v>
      </c>
      <c r="F1642" s="2" t="n">
        <v>-37.3445</v>
      </c>
      <c r="G1642" s="3" t="n">
        <f aca="false">($G$5572/$N$5572)*N1642</f>
        <v>29176.8756807261</v>
      </c>
      <c r="H1642" s="0" t="n">
        <v>0</v>
      </c>
      <c r="J1642" s="0" t="s">
        <v>1609</v>
      </c>
      <c r="K1642" s="0" t="n">
        <v>0</v>
      </c>
      <c r="L1642" s="0" t="s">
        <v>1609</v>
      </c>
      <c r="N1642" s="0" t="n">
        <v>27052</v>
      </c>
    </row>
    <row r="1643" customFormat="false" ht="12.8" hidden="false" customHeight="false" outlineLevel="0" collapsed="false">
      <c r="B1643" s="0" t="n">
        <v>261590</v>
      </c>
      <c r="C1643" s="0" t="n">
        <v>2</v>
      </c>
      <c r="D1643" s="0" t="n">
        <v>26</v>
      </c>
      <c r="E1643" s="2" t="n">
        <v>-7.6003</v>
      </c>
      <c r="F1643" s="2" t="n">
        <v>-37.3165</v>
      </c>
      <c r="G1643" s="3" t="n">
        <f aca="false">($G$5572/$N$5572)*N1643</f>
        <v>8835.4637578186</v>
      </c>
      <c r="H1643" s="0" t="n">
        <v>1</v>
      </c>
      <c r="J1643" s="0" t="s">
        <v>1610</v>
      </c>
      <c r="K1643" s="0" t="n">
        <v>1</v>
      </c>
      <c r="L1643" s="0" t="s">
        <v>1610</v>
      </c>
      <c r="N1643" s="0" t="n">
        <v>8192</v>
      </c>
    </row>
    <row r="1644" customFormat="false" ht="12.8" hidden="false" customHeight="false" outlineLevel="0" collapsed="false">
      <c r="B1644" s="0" t="n">
        <v>261600</v>
      </c>
      <c r="C1644" s="0" t="n">
        <v>2</v>
      </c>
      <c r="D1644" s="0" t="n">
        <v>26</v>
      </c>
      <c r="E1644" s="2" t="n">
        <v>-8.57885</v>
      </c>
      <c r="F1644" s="2" t="n">
        <v>-36.8742</v>
      </c>
      <c r="G1644" s="3" t="n">
        <f aca="false">($G$5572/$N$5572)*N1644</f>
        <v>19735.2680469439</v>
      </c>
      <c r="H1644" s="0" t="n">
        <v>1</v>
      </c>
      <c r="J1644" s="0" t="s">
        <v>1611</v>
      </c>
      <c r="K1644" s="0" t="n">
        <v>1</v>
      </c>
      <c r="L1644" s="0" t="s">
        <v>1611</v>
      </c>
      <c r="N1644" s="0" t="n">
        <v>18298</v>
      </c>
    </row>
    <row r="1645" customFormat="false" ht="12.8" hidden="false" customHeight="false" outlineLevel="0" collapsed="false">
      <c r="B1645" s="0" t="n">
        <v>261610</v>
      </c>
      <c r="C1645" s="0" t="n">
        <v>2</v>
      </c>
      <c r="D1645" s="0" t="n">
        <v>26</v>
      </c>
      <c r="E1645" s="2" t="n">
        <v>-7.92235</v>
      </c>
      <c r="F1645" s="2" t="n">
        <v>-38.9701</v>
      </c>
      <c r="G1645" s="3" t="n">
        <f aca="false">($G$5572/$N$5572)*N1645</f>
        <v>10261.3039785017</v>
      </c>
      <c r="H1645" s="0" t="n">
        <v>1</v>
      </c>
      <c r="J1645" s="0" t="s">
        <v>1612</v>
      </c>
      <c r="K1645" s="0" t="n">
        <v>1</v>
      </c>
      <c r="L1645" s="0" t="s">
        <v>1612</v>
      </c>
      <c r="N1645" s="0" t="n">
        <v>9514</v>
      </c>
    </row>
    <row r="1646" customFormat="false" ht="12.8" hidden="false" customHeight="false" outlineLevel="0" collapsed="false">
      <c r="B1646" s="0" t="n">
        <v>261618</v>
      </c>
      <c r="C1646" s="0" t="n">
        <v>2</v>
      </c>
      <c r="D1646" s="0" t="n">
        <v>26</v>
      </c>
      <c r="E1646" s="2" t="n">
        <v>-7.77084</v>
      </c>
      <c r="F1646" s="2" t="n">
        <v>-35.8491</v>
      </c>
      <c r="G1646" s="3" t="n">
        <f aca="false">($G$5572/$N$5572)*N1646</f>
        <v>8268.14760344694</v>
      </c>
      <c r="H1646" s="0" t="n">
        <v>0</v>
      </c>
      <c r="J1646" s="0" t="s">
        <v>1613</v>
      </c>
      <c r="K1646" s="0" t="n">
        <v>0</v>
      </c>
      <c r="L1646" s="0" t="s">
        <v>1613</v>
      </c>
      <c r="N1646" s="0" t="n">
        <v>7666</v>
      </c>
    </row>
    <row r="1647" customFormat="false" ht="12.8" hidden="false" customHeight="false" outlineLevel="0" collapsed="false">
      <c r="B1647" s="0" t="n">
        <v>261620</v>
      </c>
      <c r="C1647" s="0" t="n">
        <v>2</v>
      </c>
      <c r="D1647" s="0" t="n">
        <v>26</v>
      </c>
      <c r="E1647" s="2" t="n">
        <v>-7.90158</v>
      </c>
      <c r="F1647" s="2" t="n">
        <v>-35.9681</v>
      </c>
      <c r="G1647" s="3" t="n">
        <f aca="false">($G$5572/$N$5572)*N1647</f>
        <v>22113.4659944525</v>
      </c>
      <c r="H1647" s="0" t="n">
        <v>0</v>
      </c>
      <c r="J1647" s="0" t="s">
        <v>1614</v>
      </c>
      <c r="K1647" s="0" t="n">
        <v>0</v>
      </c>
      <c r="L1647" s="0" t="s">
        <v>1614</v>
      </c>
      <c r="N1647" s="0" t="n">
        <v>20503</v>
      </c>
    </row>
    <row r="1648" customFormat="false" ht="12.8" hidden="false" customHeight="false" outlineLevel="0" collapsed="false">
      <c r="B1648" s="0" t="n">
        <v>261630</v>
      </c>
      <c r="C1648" s="0" t="n">
        <v>2</v>
      </c>
      <c r="D1648" s="0" t="n">
        <v>26</v>
      </c>
      <c r="E1648" s="2" t="n">
        <v>-7.65655</v>
      </c>
      <c r="F1648" s="2" t="n">
        <v>-35.3139</v>
      </c>
      <c r="G1648" s="3" t="n">
        <f aca="false">($G$5572/$N$5572)*N1648</f>
        <v>35066.8253366645</v>
      </c>
      <c r="H1648" s="0" t="n">
        <v>1</v>
      </c>
      <c r="J1648" s="0" t="s">
        <v>1615</v>
      </c>
      <c r="K1648" s="0" t="n">
        <v>1</v>
      </c>
      <c r="L1648" s="0" t="s">
        <v>1615</v>
      </c>
      <c r="N1648" s="0" t="n">
        <v>32513</v>
      </c>
    </row>
    <row r="1649" customFormat="false" ht="12.8" hidden="false" customHeight="false" outlineLevel="0" collapsed="false">
      <c r="B1649" s="0" t="n">
        <v>261640</v>
      </c>
      <c r="C1649" s="0" t="n">
        <v>2</v>
      </c>
      <c r="D1649" s="0" t="n">
        <v>26</v>
      </c>
      <c r="E1649" s="2" t="n">
        <v>-8.12819</v>
      </c>
      <c r="F1649" s="2" t="n">
        <v>-35.2976</v>
      </c>
      <c r="G1649" s="3" t="n">
        <f aca="false">($G$5572/$N$5572)*N1649</f>
        <v>148747.922871039</v>
      </c>
      <c r="H1649" s="0" t="n">
        <v>0</v>
      </c>
      <c r="J1649" s="0" t="s">
        <v>1616</v>
      </c>
      <c r="K1649" s="0" t="n">
        <v>0</v>
      </c>
      <c r="L1649" s="0" t="s">
        <v>1616</v>
      </c>
      <c r="N1649" s="0" t="n">
        <v>137915</v>
      </c>
    </row>
    <row r="1650" customFormat="false" ht="12.8" hidden="false" customHeight="false" outlineLevel="0" collapsed="false">
      <c r="B1650" s="0" t="n">
        <v>261650</v>
      </c>
      <c r="C1650" s="0" t="n">
        <v>2</v>
      </c>
      <c r="D1650" s="0" t="n">
        <v>26</v>
      </c>
      <c r="E1650" s="2" t="n">
        <v>-8.8046</v>
      </c>
      <c r="F1650" s="2" t="n">
        <v>-35.6212</v>
      </c>
      <c r="G1650" s="3" t="n">
        <f aca="false">($G$5572/$N$5572)*N1650</f>
        <v>15844.9460529923</v>
      </c>
      <c r="H1650" s="0" t="n">
        <v>1</v>
      </c>
      <c r="J1650" s="0" t="s">
        <v>1617</v>
      </c>
      <c r="K1650" s="0" t="n">
        <v>1</v>
      </c>
      <c r="L1650" s="0" t="s">
        <v>1617</v>
      </c>
      <c r="N1650" s="0" t="n">
        <v>14691</v>
      </c>
    </row>
    <row r="1651" customFormat="false" ht="12.8" hidden="false" customHeight="false" outlineLevel="0" collapsed="false">
      <c r="B1651" s="0" t="n">
        <v>270010</v>
      </c>
      <c r="C1651" s="0" t="n">
        <v>2</v>
      </c>
      <c r="D1651" s="0" t="n">
        <v>27</v>
      </c>
      <c r="E1651" s="2" t="n">
        <v>-9.262</v>
      </c>
      <c r="F1651" s="2" t="n">
        <v>-37.938</v>
      </c>
      <c r="G1651" s="3" t="n">
        <f aca="false">($G$5572/$N$5572)*N1651</f>
        <v>21745.6811871507</v>
      </c>
      <c r="H1651" s="0" t="n">
        <v>1</v>
      </c>
      <c r="J1651" s="0" t="s">
        <v>686</v>
      </c>
      <c r="K1651" s="0" t="n">
        <v>1</v>
      </c>
      <c r="L1651" s="0" t="s">
        <v>686</v>
      </c>
      <c r="N1651" s="0" t="n">
        <v>20162</v>
      </c>
    </row>
    <row r="1652" customFormat="false" ht="12.8" hidden="false" customHeight="false" outlineLevel="0" collapsed="false">
      <c r="B1652" s="0" t="n">
        <v>270020</v>
      </c>
      <c r="C1652" s="0" t="n">
        <v>2</v>
      </c>
      <c r="D1652" s="0" t="n">
        <v>27</v>
      </c>
      <c r="E1652" s="2" t="n">
        <v>-9.68489</v>
      </c>
      <c r="F1652" s="2" t="n">
        <v>-36.3078</v>
      </c>
      <c r="G1652" s="3" t="n">
        <f aca="false">($G$5572/$N$5572)*N1652</f>
        <v>18943.6139455964</v>
      </c>
      <c r="H1652" s="0" t="n">
        <v>1</v>
      </c>
      <c r="J1652" s="0" t="s">
        <v>1618</v>
      </c>
      <c r="K1652" s="0" t="n">
        <v>1</v>
      </c>
      <c r="L1652" s="0" t="s">
        <v>1618</v>
      </c>
      <c r="N1652" s="0" t="n">
        <v>17564</v>
      </c>
    </row>
    <row r="1653" customFormat="false" ht="12.8" hidden="false" customHeight="false" outlineLevel="0" collapsed="false">
      <c r="B1653" s="0" t="n">
        <v>270030</v>
      </c>
      <c r="C1653" s="0" t="n">
        <v>2</v>
      </c>
      <c r="D1653" s="0" t="n">
        <v>27</v>
      </c>
      <c r="E1653" s="2" t="n">
        <v>-9.75487</v>
      </c>
      <c r="F1653" s="2" t="n">
        <v>-36.6615</v>
      </c>
      <c r="G1653" s="3" t="n">
        <f aca="false">($G$5572/$N$5572)*N1653</f>
        <v>248515.753501622</v>
      </c>
      <c r="H1653" s="0" t="n">
        <v>0</v>
      </c>
      <c r="J1653" s="0" t="s">
        <v>1619</v>
      </c>
      <c r="K1653" s="0" t="n">
        <v>0</v>
      </c>
      <c r="L1653" s="0" t="s">
        <v>1619</v>
      </c>
      <c r="N1653" s="0" t="n">
        <v>230417</v>
      </c>
    </row>
    <row r="1654" customFormat="false" ht="12.8" hidden="false" customHeight="false" outlineLevel="0" collapsed="false">
      <c r="B1654" s="0" t="n">
        <v>270040</v>
      </c>
      <c r="C1654" s="0" t="n">
        <v>2</v>
      </c>
      <c r="D1654" s="0" t="n">
        <v>27</v>
      </c>
      <c r="E1654" s="2" t="n">
        <v>-9.5119</v>
      </c>
      <c r="F1654" s="2" t="n">
        <v>-36.0086</v>
      </c>
      <c r="G1654" s="3" t="n">
        <f aca="false">($G$5572/$N$5572)*N1654</f>
        <v>50691.747633969</v>
      </c>
      <c r="H1654" s="0" t="n">
        <v>0</v>
      </c>
      <c r="J1654" s="0" t="s">
        <v>1620</v>
      </c>
      <c r="K1654" s="0" t="n">
        <v>0</v>
      </c>
      <c r="L1654" s="0" t="s">
        <v>1620</v>
      </c>
      <c r="N1654" s="0" t="n">
        <v>47000</v>
      </c>
    </row>
    <row r="1655" customFormat="false" ht="12.8" hidden="false" customHeight="false" outlineLevel="0" collapsed="false">
      <c r="B1655" s="0" t="n">
        <v>270050</v>
      </c>
      <c r="C1655" s="0" t="n">
        <v>2</v>
      </c>
      <c r="D1655" s="0" t="n">
        <v>27</v>
      </c>
      <c r="E1655" s="2" t="n">
        <v>-9.4023</v>
      </c>
      <c r="F1655" s="2" t="n">
        <v>-35.5101</v>
      </c>
      <c r="G1655" s="3" t="n">
        <f aca="false">($G$5572/$N$5572)*N1655</f>
        <v>17032.4272050136</v>
      </c>
      <c r="H1655" s="0" t="n">
        <v>1</v>
      </c>
      <c r="J1655" s="0" t="s">
        <v>1621</v>
      </c>
      <c r="K1655" s="0" t="n">
        <v>1</v>
      </c>
      <c r="L1655" s="0" t="s">
        <v>1621</v>
      </c>
      <c r="N1655" s="0" t="n">
        <v>15792</v>
      </c>
    </row>
    <row r="1656" customFormat="false" ht="12.8" hidden="false" customHeight="false" outlineLevel="0" collapsed="false">
      <c r="B1656" s="0" t="n">
        <v>270060</v>
      </c>
      <c r="C1656" s="0" t="n">
        <v>2</v>
      </c>
      <c r="D1656" s="0" t="n">
        <v>27</v>
      </c>
      <c r="E1656" s="2" t="n">
        <v>-9.83842</v>
      </c>
      <c r="F1656" s="2" t="n">
        <v>-35.9057</v>
      </c>
      <c r="G1656" s="3" t="n">
        <f aca="false">($G$5572/$N$5572)*N1656</f>
        <v>8913.11920100255</v>
      </c>
      <c r="H1656" s="0" t="n">
        <v>1</v>
      </c>
      <c r="J1656" s="0" t="s">
        <v>1271</v>
      </c>
      <c r="K1656" s="0" t="n">
        <v>1</v>
      </c>
      <c r="L1656" s="0" t="s">
        <v>1271</v>
      </c>
      <c r="N1656" s="0" t="n">
        <v>8264</v>
      </c>
    </row>
    <row r="1657" customFormat="false" ht="12.8" hidden="false" customHeight="false" outlineLevel="0" collapsed="false">
      <c r="B1657" s="0" t="n">
        <v>270070</v>
      </c>
      <c r="C1657" s="0" t="n">
        <v>2</v>
      </c>
      <c r="D1657" s="0" t="n">
        <v>27</v>
      </c>
      <c r="E1657" s="2" t="n">
        <v>-9.6742</v>
      </c>
      <c r="F1657" s="2" t="n">
        <v>-37.133</v>
      </c>
      <c r="G1657" s="3" t="n">
        <f aca="false">($G$5572/$N$5572)*N1657</f>
        <v>19904.6000549978</v>
      </c>
      <c r="H1657" s="0" t="n">
        <v>1</v>
      </c>
      <c r="J1657" s="0" t="s">
        <v>706</v>
      </c>
      <c r="K1657" s="0" t="n">
        <v>1</v>
      </c>
      <c r="L1657" s="0" t="s">
        <v>706</v>
      </c>
      <c r="N1657" s="0" t="n">
        <v>18455</v>
      </c>
    </row>
    <row r="1658" customFormat="false" ht="12.8" hidden="false" customHeight="false" outlineLevel="0" collapsed="false">
      <c r="B1658" s="0" t="n">
        <v>270080</v>
      </c>
      <c r="C1658" s="0" t="n">
        <v>2</v>
      </c>
      <c r="D1658" s="0" t="n">
        <v>27</v>
      </c>
      <c r="E1658" s="2" t="n">
        <v>-9.57047</v>
      </c>
      <c r="F1658" s="2" t="n">
        <v>-36.4904</v>
      </c>
      <c r="G1658" s="3" t="n">
        <f aca="false">($G$5572/$N$5572)*N1658</f>
        <v>4752.08170372909</v>
      </c>
      <c r="H1658" s="0" t="n">
        <v>1</v>
      </c>
      <c r="J1658" s="0" t="s">
        <v>190</v>
      </c>
      <c r="K1658" s="0" t="n">
        <v>1</v>
      </c>
      <c r="L1658" s="0" t="s">
        <v>190</v>
      </c>
      <c r="N1658" s="0" t="n">
        <v>4406</v>
      </c>
    </row>
    <row r="1659" customFormat="false" ht="12.8" hidden="false" customHeight="false" outlineLevel="0" collapsed="false">
      <c r="B1659" s="0" t="n">
        <v>270090</v>
      </c>
      <c r="C1659" s="0" t="n">
        <v>2</v>
      </c>
      <c r="D1659" s="0" t="n">
        <v>27</v>
      </c>
      <c r="E1659" s="2" t="n">
        <v>-9.82272</v>
      </c>
      <c r="F1659" s="2" t="n">
        <v>-37.277</v>
      </c>
      <c r="G1659" s="3" t="n">
        <f aca="false">($G$5572/$N$5572)*N1659</f>
        <v>7221.95621610758</v>
      </c>
      <c r="H1659" s="0" t="n">
        <v>1</v>
      </c>
      <c r="J1659" s="0" t="s">
        <v>1622</v>
      </c>
      <c r="K1659" s="0" t="n">
        <v>1</v>
      </c>
      <c r="L1659" s="0" t="s">
        <v>1622</v>
      </c>
      <c r="N1659" s="0" t="n">
        <v>6696</v>
      </c>
    </row>
    <row r="1660" customFormat="false" ht="12.8" hidden="false" customHeight="false" outlineLevel="0" collapsed="false">
      <c r="B1660" s="0" t="n">
        <v>270100</v>
      </c>
      <c r="C1660" s="0" t="n">
        <v>2</v>
      </c>
      <c r="D1660" s="0" t="n">
        <v>27</v>
      </c>
      <c r="E1660" s="2" t="n">
        <v>-9.64308</v>
      </c>
      <c r="F1660" s="2" t="n">
        <v>-36.2125</v>
      </c>
      <c r="G1660" s="3" t="n">
        <f aca="false">($G$5572/$N$5572)*N1660</f>
        <v>29301.9872280781</v>
      </c>
      <c r="H1660" s="0" t="n">
        <v>0</v>
      </c>
      <c r="J1660" s="0" t="s">
        <v>1623</v>
      </c>
      <c r="K1660" s="0" t="n">
        <v>0</v>
      </c>
      <c r="L1660" s="0" t="s">
        <v>1623</v>
      </c>
      <c r="N1660" s="0" t="n">
        <v>27168</v>
      </c>
    </row>
    <row r="1661" customFormat="false" ht="12.8" hidden="false" customHeight="false" outlineLevel="0" collapsed="false">
      <c r="B1661" s="0" t="n">
        <v>270110</v>
      </c>
      <c r="C1661" s="0" t="n">
        <v>2</v>
      </c>
      <c r="D1661" s="0" t="n">
        <v>27</v>
      </c>
      <c r="E1661" s="2" t="n">
        <v>-9.23342</v>
      </c>
      <c r="F1661" s="2" t="n">
        <v>-36.0162</v>
      </c>
      <c r="G1661" s="3" t="n">
        <f aca="false">($G$5572/$N$5572)*N1661</f>
        <v>11356.0300178311</v>
      </c>
      <c r="H1661" s="0" t="n">
        <v>1</v>
      </c>
      <c r="J1661" s="0" t="s">
        <v>1624</v>
      </c>
      <c r="K1661" s="0" t="n">
        <v>1</v>
      </c>
      <c r="L1661" s="0" t="s">
        <v>1624</v>
      </c>
      <c r="N1661" s="0" t="n">
        <v>10529</v>
      </c>
    </row>
    <row r="1662" customFormat="false" ht="12.8" hidden="false" customHeight="false" outlineLevel="0" collapsed="false">
      <c r="B1662" s="0" t="n">
        <v>270120</v>
      </c>
      <c r="C1662" s="0" t="n">
        <v>2</v>
      </c>
      <c r="D1662" s="0" t="n">
        <v>27</v>
      </c>
      <c r="E1662" s="2" t="n">
        <v>-9.40121</v>
      </c>
      <c r="F1662" s="2" t="n">
        <v>-36.9911</v>
      </c>
      <c r="G1662" s="3" t="n">
        <f aca="false">($G$5572/$N$5572)*N1662</f>
        <v>11572.8181300529</v>
      </c>
      <c r="H1662" s="0" t="n">
        <v>1</v>
      </c>
      <c r="J1662" s="0" t="s">
        <v>1625</v>
      </c>
      <c r="K1662" s="0" t="n">
        <v>1</v>
      </c>
      <c r="L1662" s="0" t="s">
        <v>1625</v>
      </c>
      <c r="N1662" s="0" t="n">
        <v>10730</v>
      </c>
    </row>
    <row r="1663" customFormat="false" ht="12.8" hidden="false" customHeight="false" outlineLevel="0" collapsed="false">
      <c r="B1663" s="0" t="n">
        <v>270130</v>
      </c>
      <c r="C1663" s="0" t="n">
        <v>2</v>
      </c>
      <c r="D1663" s="0" t="n">
        <v>27</v>
      </c>
      <c r="E1663" s="2" t="n">
        <v>-9.3994</v>
      </c>
      <c r="F1663" s="2" t="n">
        <v>-36.1559</v>
      </c>
      <c r="G1663" s="3" t="n">
        <f aca="false">($G$5572/$N$5572)*N1663</f>
        <v>22858.742539454</v>
      </c>
      <c r="H1663" s="0" t="n">
        <v>0</v>
      </c>
      <c r="J1663" s="0" t="s">
        <v>1626</v>
      </c>
      <c r="K1663" s="0" t="n">
        <v>0</v>
      </c>
      <c r="L1663" s="0" t="s">
        <v>1626</v>
      </c>
      <c r="N1663" s="0" t="n">
        <v>21194</v>
      </c>
    </row>
    <row r="1664" customFormat="false" ht="12.8" hidden="false" customHeight="false" outlineLevel="0" collapsed="false">
      <c r="B1664" s="0" t="n">
        <v>270135</v>
      </c>
      <c r="C1664" s="0" t="n">
        <v>2</v>
      </c>
      <c r="D1664" s="0" t="n">
        <v>27</v>
      </c>
      <c r="E1664" s="2" t="n">
        <v>-8.84723</v>
      </c>
      <c r="F1664" s="2" t="n">
        <v>-35.5685</v>
      </c>
      <c r="G1664" s="3" t="n">
        <f aca="false">($G$5572/$N$5572)*N1664</f>
        <v>7461.39383259144</v>
      </c>
      <c r="H1664" s="0" t="n">
        <v>1</v>
      </c>
      <c r="J1664" s="0" t="s">
        <v>1627</v>
      </c>
      <c r="K1664" s="0" t="n">
        <v>1</v>
      </c>
      <c r="L1664" s="0" t="s">
        <v>1627</v>
      </c>
      <c r="N1664" s="0" t="n">
        <v>6918</v>
      </c>
    </row>
    <row r="1665" customFormat="false" ht="12.8" hidden="false" customHeight="false" outlineLevel="0" collapsed="false">
      <c r="B1665" s="0" t="n">
        <v>270140</v>
      </c>
      <c r="C1665" s="0" t="n">
        <v>2</v>
      </c>
      <c r="D1665" s="0" t="n">
        <v>27</v>
      </c>
      <c r="E1665" s="2" t="n">
        <v>-9.78451</v>
      </c>
      <c r="F1665" s="2" t="n">
        <v>-36.3525</v>
      </c>
      <c r="G1665" s="3" t="n">
        <f aca="false">($G$5572/$N$5572)*N1665</f>
        <v>61023.1572209007</v>
      </c>
      <c r="H1665" s="0" t="n">
        <v>0</v>
      </c>
      <c r="J1665" s="0" t="s">
        <v>1628</v>
      </c>
      <c r="K1665" s="0" t="n">
        <v>0</v>
      </c>
      <c r="L1665" s="0" t="s">
        <v>1628</v>
      </c>
      <c r="N1665" s="0" t="n">
        <v>56579</v>
      </c>
    </row>
    <row r="1666" customFormat="false" ht="12.8" hidden="false" customHeight="false" outlineLevel="0" collapsed="false">
      <c r="B1666" s="0" t="n">
        <v>270150</v>
      </c>
      <c r="C1666" s="0" t="n">
        <v>2</v>
      </c>
      <c r="D1666" s="0" t="n">
        <v>27</v>
      </c>
      <c r="E1666" s="2" t="n">
        <v>-9.95542</v>
      </c>
      <c r="F1666" s="2" t="n">
        <v>-36.7926</v>
      </c>
      <c r="G1666" s="3" t="n">
        <f aca="false">($G$5572/$N$5572)*N1666</f>
        <v>10299.0531522717</v>
      </c>
      <c r="H1666" s="0" t="n">
        <v>1</v>
      </c>
      <c r="J1666" s="0" t="s">
        <v>1629</v>
      </c>
      <c r="K1666" s="0" t="n">
        <v>1</v>
      </c>
      <c r="L1666" s="0" t="s">
        <v>1629</v>
      </c>
      <c r="N1666" s="0" t="n">
        <v>9549</v>
      </c>
    </row>
    <row r="1667" customFormat="false" ht="12.8" hidden="false" customHeight="false" outlineLevel="0" collapsed="false">
      <c r="B1667" s="0" t="n">
        <v>270160</v>
      </c>
      <c r="C1667" s="0" t="n">
        <v>2</v>
      </c>
      <c r="D1667" s="0" t="n">
        <v>27</v>
      </c>
      <c r="E1667" s="2" t="n">
        <v>-9.11932</v>
      </c>
      <c r="F1667" s="2" t="n">
        <v>-37.5967</v>
      </c>
      <c r="G1667" s="3" t="n">
        <f aca="false">($G$5572/$N$5572)*N1667</f>
        <v>19118.3386927603</v>
      </c>
      <c r="H1667" s="0" t="n">
        <v>1</v>
      </c>
      <c r="J1667" s="0" t="s">
        <v>1630</v>
      </c>
      <c r="K1667" s="0" t="n">
        <v>1</v>
      </c>
      <c r="L1667" s="0" t="s">
        <v>1630</v>
      </c>
      <c r="N1667" s="0" t="n">
        <v>17726</v>
      </c>
    </row>
    <row r="1668" customFormat="false" ht="12.8" hidden="false" customHeight="false" outlineLevel="0" collapsed="false">
      <c r="B1668" s="0" t="n">
        <v>270170</v>
      </c>
      <c r="C1668" s="0" t="n">
        <v>2</v>
      </c>
      <c r="D1668" s="0" t="n">
        <v>27</v>
      </c>
      <c r="E1668" s="2" t="n">
        <v>-9.41504</v>
      </c>
      <c r="F1668" s="2" t="n">
        <v>-36.0826</v>
      </c>
      <c r="G1668" s="3" t="n">
        <f aca="false">($G$5572/$N$5572)*N1668</f>
        <v>18469.0529039167</v>
      </c>
      <c r="H1668" s="0" t="n">
        <v>0</v>
      </c>
      <c r="J1668" s="0" t="s">
        <v>1631</v>
      </c>
      <c r="K1668" s="0" t="n">
        <v>0</v>
      </c>
      <c r="L1668" s="0" t="s">
        <v>1631</v>
      </c>
      <c r="N1668" s="0" t="n">
        <v>17124</v>
      </c>
    </row>
    <row r="1669" customFormat="false" ht="12.8" hidden="false" customHeight="false" outlineLevel="0" collapsed="false">
      <c r="B1669" s="0" t="n">
        <v>270180</v>
      </c>
      <c r="C1669" s="0" t="n">
        <v>2</v>
      </c>
      <c r="D1669" s="0" t="n">
        <v>27</v>
      </c>
      <c r="E1669" s="2" t="n">
        <v>-9.48476</v>
      </c>
      <c r="F1669" s="2" t="n">
        <v>-37.3773</v>
      </c>
      <c r="G1669" s="3" t="n">
        <f aca="false">($G$5572/$N$5572)*N1669</f>
        <v>9706.93039799406</v>
      </c>
      <c r="H1669" s="0" t="n">
        <v>1</v>
      </c>
      <c r="J1669" s="0" t="s">
        <v>1632</v>
      </c>
      <c r="K1669" s="0" t="n">
        <v>1</v>
      </c>
      <c r="L1669" s="0" t="s">
        <v>1632</v>
      </c>
      <c r="N1669" s="0" t="n">
        <v>9000</v>
      </c>
    </row>
    <row r="1670" customFormat="false" ht="12.8" hidden="false" customHeight="false" outlineLevel="0" collapsed="false">
      <c r="B1670" s="0" t="n">
        <v>270190</v>
      </c>
      <c r="C1670" s="0" t="n">
        <v>2</v>
      </c>
      <c r="D1670" s="0" t="n">
        <v>27</v>
      </c>
      <c r="E1670" s="2" t="n">
        <v>-9.2556</v>
      </c>
      <c r="F1670" s="2" t="n">
        <v>-36.2983</v>
      </c>
      <c r="G1670" s="3" t="n">
        <f aca="false">($G$5572/$N$5572)*N1670</f>
        <v>7893.89150921317</v>
      </c>
      <c r="H1670" s="0" t="n">
        <v>1</v>
      </c>
      <c r="J1670" s="0" t="s">
        <v>1633</v>
      </c>
      <c r="K1670" s="0" t="n">
        <v>1</v>
      </c>
      <c r="L1670" s="0" t="s">
        <v>1633</v>
      </c>
      <c r="N1670" s="0" t="n">
        <v>7319</v>
      </c>
    </row>
    <row r="1671" customFormat="false" ht="12.8" hidden="false" customHeight="false" outlineLevel="0" collapsed="false">
      <c r="B1671" s="0" t="n">
        <v>270200</v>
      </c>
      <c r="C1671" s="0" t="n">
        <v>2</v>
      </c>
      <c r="D1671" s="0" t="n">
        <v>27</v>
      </c>
      <c r="E1671" s="2" t="n">
        <v>-9.63348</v>
      </c>
      <c r="F1671" s="2" t="n">
        <v>-36.5845</v>
      </c>
      <c r="G1671" s="3" t="n">
        <f aca="false">($G$5572/$N$5572)*N1671</f>
        <v>11587.9177995609</v>
      </c>
      <c r="H1671" s="0" t="n">
        <v>1</v>
      </c>
      <c r="J1671" s="0" t="s">
        <v>1634</v>
      </c>
      <c r="K1671" s="0" t="n">
        <v>1</v>
      </c>
      <c r="L1671" s="0" t="s">
        <v>1634</v>
      </c>
      <c r="N1671" s="0" t="n">
        <v>10744</v>
      </c>
    </row>
    <row r="1672" customFormat="false" ht="12.8" hidden="false" customHeight="false" outlineLevel="0" collapsed="false">
      <c r="B1672" s="0" t="n">
        <v>270210</v>
      </c>
      <c r="C1672" s="0" t="n">
        <v>2</v>
      </c>
      <c r="D1672" s="0" t="n">
        <v>27</v>
      </c>
      <c r="E1672" s="2" t="n">
        <v>-8.91806</v>
      </c>
      <c r="F1672" s="2" t="n">
        <v>-35.7214</v>
      </c>
      <c r="G1672" s="3" t="n">
        <f aca="false">($G$5572/$N$5572)*N1672</f>
        <v>23269.6692596358</v>
      </c>
      <c r="H1672" s="0" t="n">
        <v>1</v>
      </c>
      <c r="J1672" s="0" t="s">
        <v>1635</v>
      </c>
      <c r="K1672" s="0" t="n">
        <v>1</v>
      </c>
      <c r="L1672" s="0" t="s">
        <v>1635</v>
      </c>
      <c r="N1672" s="0" t="n">
        <v>21575</v>
      </c>
    </row>
    <row r="1673" customFormat="false" ht="12.8" hidden="false" customHeight="false" outlineLevel="0" collapsed="false">
      <c r="B1673" s="0" t="n">
        <v>270220</v>
      </c>
      <c r="C1673" s="0" t="n">
        <v>2</v>
      </c>
      <c r="D1673" s="0" t="n">
        <v>27</v>
      </c>
      <c r="E1673" s="2" t="n">
        <v>-9.63715</v>
      </c>
      <c r="F1673" s="2" t="n">
        <v>-35.7994</v>
      </c>
      <c r="G1673" s="3" t="n">
        <f aca="false">($G$5572/$N$5572)*N1673</f>
        <v>6283.61961096816</v>
      </c>
      <c r="H1673" s="0" t="n">
        <v>1</v>
      </c>
      <c r="J1673" s="0" t="s">
        <v>1636</v>
      </c>
      <c r="K1673" s="0" t="n">
        <v>1</v>
      </c>
      <c r="L1673" s="0" t="s">
        <v>1636</v>
      </c>
      <c r="N1673" s="0" t="n">
        <v>5826</v>
      </c>
    </row>
    <row r="1674" customFormat="false" ht="12.8" hidden="false" customHeight="false" outlineLevel="0" collapsed="false">
      <c r="B1674" s="0" t="n">
        <v>270230</v>
      </c>
      <c r="C1674" s="0" t="n">
        <v>2</v>
      </c>
      <c r="D1674" s="0" t="n">
        <v>27</v>
      </c>
      <c r="E1674" s="2" t="n">
        <v>-10.1276</v>
      </c>
      <c r="F1674" s="2" t="n">
        <v>-36.1717</v>
      </c>
      <c r="G1674" s="3" t="n">
        <f aca="false">($G$5572/$N$5572)*N1674</f>
        <v>61004.8219079267</v>
      </c>
      <c r="H1674" s="0" t="n">
        <v>0</v>
      </c>
      <c r="J1674" s="0" t="s">
        <v>1637</v>
      </c>
      <c r="K1674" s="0" t="n">
        <v>0</v>
      </c>
      <c r="L1674" s="0" t="s">
        <v>1637</v>
      </c>
      <c r="N1674" s="0" t="n">
        <v>56562</v>
      </c>
    </row>
    <row r="1675" customFormat="false" ht="12.8" hidden="false" customHeight="false" outlineLevel="0" collapsed="false">
      <c r="B1675" s="0" t="n">
        <v>270235</v>
      </c>
      <c r="C1675" s="0" t="n">
        <v>2</v>
      </c>
      <c r="D1675" s="0" t="n">
        <v>27</v>
      </c>
      <c r="E1675" s="2" t="n">
        <v>-9.6178</v>
      </c>
      <c r="F1675" s="2" t="n">
        <v>-36.7697</v>
      </c>
      <c r="G1675" s="3" t="n">
        <f aca="false">($G$5572/$N$5572)*N1675</f>
        <v>26024.2803970221</v>
      </c>
      <c r="H1675" s="0" t="n">
        <v>1</v>
      </c>
      <c r="J1675" s="0" t="s">
        <v>1638</v>
      </c>
      <c r="K1675" s="0" t="n">
        <v>1</v>
      </c>
      <c r="L1675" s="0" t="s">
        <v>1638</v>
      </c>
      <c r="N1675" s="0" t="n">
        <v>24129</v>
      </c>
    </row>
    <row r="1676" customFormat="false" ht="12.8" hidden="false" customHeight="false" outlineLevel="0" collapsed="false">
      <c r="B1676" s="0" t="n">
        <v>270240</v>
      </c>
      <c r="C1676" s="0" t="n">
        <v>2</v>
      </c>
      <c r="D1676" s="0" t="n">
        <v>27</v>
      </c>
      <c r="E1676" s="2" t="n">
        <v>-9.38534</v>
      </c>
      <c r="F1676" s="2" t="n">
        <v>-37.9987</v>
      </c>
      <c r="G1676" s="3" t="n">
        <f aca="false">($G$5572/$N$5572)*N1676</f>
        <v>55828.8709101519</v>
      </c>
      <c r="H1676" s="0" t="n">
        <v>0</v>
      </c>
      <c r="J1676" s="0" t="s">
        <v>1639</v>
      </c>
      <c r="K1676" s="0" t="n">
        <v>0</v>
      </c>
      <c r="L1676" s="0" t="s">
        <v>1639</v>
      </c>
      <c r="N1676" s="0" t="n">
        <v>51763</v>
      </c>
    </row>
    <row r="1677" customFormat="false" ht="12.8" hidden="false" customHeight="false" outlineLevel="0" collapsed="false">
      <c r="B1677" s="0" t="n">
        <v>270250</v>
      </c>
      <c r="C1677" s="0" t="n">
        <v>2</v>
      </c>
      <c r="D1677" s="0" t="n">
        <v>27</v>
      </c>
      <c r="E1677" s="2" t="n">
        <v>-9.38465</v>
      </c>
      <c r="F1677" s="2" t="n">
        <v>-37.0965</v>
      </c>
      <c r="G1677" s="3" t="n">
        <f aca="false">($G$5572/$N$5572)*N1677</f>
        <v>11922.2676243807</v>
      </c>
      <c r="H1677" s="0" t="n">
        <v>1</v>
      </c>
      <c r="J1677" s="0" t="s">
        <v>1640</v>
      </c>
      <c r="K1677" s="0" t="n">
        <v>1</v>
      </c>
      <c r="L1677" s="0" t="s">
        <v>1640</v>
      </c>
      <c r="N1677" s="0" t="n">
        <v>11054</v>
      </c>
    </row>
    <row r="1678" customFormat="false" ht="12.8" hidden="false" customHeight="false" outlineLevel="0" collapsed="false">
      <c r="B1678" s="0" t="n">
        <v>270255</v>
      </c>
      <c r="C1678" s="0" t="n">
        <v>2</v>
      </c>
      <c r="D1678" s="0" t="n">
        <v>27</v>
      </c>
      <c r="E1678" s="2" t="n">
        <v>-9.39089</v>
      </c>
      <c r="F1678" s="2" t="n">
        <v>-36.7644</v>
      </c>
      <c r="G1678" s="3" t="n">
        <f aca="false">($G$5572/$N$5572)*N1678</f>
        <v>19578.878612754</v>
      </c>
      <c r="H1678" s="0" t="n">
        <v>1</v>
      </c>
      <c r="J1678" s="0" t="s">
        <v>1641</v>
      </c>
      <c r="K1678" s="0" t="n">
        <v>1</v>
      </c>
      <c r="L1678" s="0" t="s">
        <v>1641</v>
      </c>
      <c r="N1678" s="0" t="n">
        <v>18153</v>
      </c>
    </row>
    <row r="1679" customFormat="false" ht="12.8" hidden="false" customHeight="false" outlineLevel="0" collapsed="false">
      <c r="B1679" s="0" t="n">
        <v>270260</v>
      </c>
      <c r="C1679" s="0" t="n">
        <v>2</v>
      </c>
      <c r="D1679" s="0" t="n">
        <v>27</v>
      </c>
      <c r="E1679" s="2" t="n">
        <v>-9.89859</v>
      </c>
      <c r="F1679" s="2" t="n">
        <v>-36.6815</v>
      </c>
      <c r="G1679" s="3" t="n">
        <f aca="false">($G$5572/$N$5572)*N1679</f>
        <v>23891.9913529294</v>
      </c>
      <c r="H1679" s="0" t="n">
        <v>1</v>
      </c>
      <c r="J1679" s="0" t="s">
        <v>1642</v>
      </c>
      <c r="K1679" s="0" t="n">
        <v>1</v>
      </c>
      <c r="L1679" s="0" t="s">
        <v>1642</v>
      </c>
      <c r="N1679" s="0" t="n">
        <v>22152</v>
      </c>
    </row>
    <row r="1680" customFormat="false" ht="12.8" hidden="false" customHeight="false" outlineLevel="0" collapsed="false">
      <c r="B1680" s="0" t="n">
        <v>270270</v>
      </c>
      <c r="C1680" s="0" t="n">
        <v>2</v>
      </c>
      <c r="D1680" s="0" t="n">
        <v>27</v>
      </c>
      <c r="E1680" s="2" t="n">
        <v>-10.2935</v>
      </c>
      <c r="F1680" s="2" t="n">
        <v>-36.3028</v>
      </c>
      <c r="G1680" s="3" t="n">
        <f aca="false">($G$5572/$N$5572)*N1680</f>
        <v>5100.45265023488</v>
      </c>
      <c r="H1680" s="0" t="n">
        <v>1</v>
      </c>
      <c r="J1680" s="0" t="s">
        <v>1643</v>
      </c>
      <c r="K1680" s="0" t="n">
        <v>1</v>
      </c>
      <c r="L1680" s="0" t="s">
        <v>1643</v>
      </c>
      <c r="N1680" s="0" t="n">
        <v>4729</v>
      </c>
    </row>
    <row r="1681" customFormat="false" ht="12.8" hidden="false" customHeight="false" outlineLevel="0" collapsed="false">
      <c r="B1681" s="0" t="n">
        <v>270280</v>
      </c>
      <c r="C1681" s="0" t="n">
        <v>2</v>
      </c>
      <c r="D1681" s="0" t="n">
        <v>27</v>
      </c>
      <c r="E1681" s="2" t="n">
        <v>-9.27281</v>
      </c>
      <c r="F1681" s="2" t="n">
        <v>-35.7139</v>
      </c>
      <c r="G1681" s="3" t="n">
        <f aca="false">($G$5572/$N$5572)*N1681</f>
        <v>13776.2913303976</v>
      </c>
      <c r="H1681" s="0" t="n">
        <v>1</v>
      </c>
      <c r="J1681" s="0" t="s">
        <v>1644</v>
      </c>
      <c r="K1681" s="0" t="n">
        <v>1</v>
      </c>
      <c r="L1681" s="0" t="s">
        <v>1644</v>
      </c>
      <c r="N1681" s="0" t="n">
        <v>12773</v>
      </c>
    </row>
    <row r="1682" customFormat="false" ht="12.8" hidden="false" customHeight="false" outlineLevel="0" collapsed="false">
      <c r="B1682" s="0" t="n">
        <v>270290</v>
      </c>
      <c r="C1682" s="0" t="n">
        <v>2</v>
      </c>
      <c r="D1682" s="0" t="n">
        <v>27</v>
      </c>
      <c r="E1682" s="2" t="n">
        <v>-9.88404</v>
      </c>
      <c r="F1682" s="2" t="n">
        <v>-36.8316</v>
      </c>
      <c r="G1682" s="3" t="n">
        <f aca="false">($G$5572/$N$5572)*N1682</f>
        <v>43776.0989993092</v>
      </c>
      <c r="H1682" s="0" t="n">
        <v>1</v>
      </c>
      <c r="J1682" s="0" t="s">
        <v>1645</v>
      </c>
      <c r="K1682" s="0" t="n">
        <v>1</v>
      </c>
      <c r="L1682" s="0" t="s">
        <v>1645</v>
      </c>
      <c r="N1682" s="0" t="n">
        <v>40588</v>
      </c>
    </row>
    <row r="1683" customFormat="false" ht="12.8" hidden="false" customHeight="false" outlineLevel="0" collapsed="false">
      <c r="B1683" s="0" t="n">
        <v>270300</v>
      </c>
      <c r="C1683" s="0" t="n">
        <v>2</v>
      </c>
      <c r="D1683" s="0" t="n">
        <v>27</v>
      </c>
      <c r="E1683" s="2" t="n">
        <v>-8.97823</v>
      </c>
      <c r="F1683" s="2" t="n">
        <v>-35.9373</v>
      </c>
      <c r="G1683" s="3" t="n">
        <f aca="false">($G$5572/$N$5572)*N1683</f>
        <v>16831.8173101217</v>
      </c>
      <c r="H1683" s="0" t="n">
        <v>1</v>
      </c>
      <c r="J1683" s="0" t="s">
        <v>1646</v>
      </c>
      <c r="K1683" s="0" t="n">
        <v>1</v>
      </c>
      <c r="L1683" s="0" t="s">
        <v>1646</v>
      </c>
      <c r="N1683" s="0" t="n">
        <v>15606</v>
      </c>
    </row>
    <row r="1684" customFormat="false" ht="12.8" hidden="false" customHeight="false" outlineLevel="0" collapsed="false">
      <c r="B1684" s="0" t="n">
        <v>270310</v>
      </c>
      <c r="C1684" s="0" t="n">
        <v>2</v>
      </c>
      <c r="D1684" s="0" t="n">
        <v>27</v>
      </c>
      <c r="E1684" s="2" t="n">
        <v>-9.53768</v>
      </c>
      <c r="F1684" s="2" t="n">
        <v>-36.6372</v>
      </c>
      <c r="G1684" s="3" t="n">
        <f aca="false">($G$5572/$N$5572)*N1684</f>
        <v>27663.6730864611</v>
      </c>
      <c r="H1684" s="0" t="n">
        <v>1</v>
      </c>
      <c r="J1684" s="0" t="s">
        <v>1647</v>
      </c>
      <c r="K1684" s="0" t="n">
        <v>1</v>
      </c>
      <c r="L1684" s="0" t="s">
        <v>1647</v>
      </c>
      <c r="N1684" s="0" t="n">
        <v>25649</v>
      </c>
    </row>
    <row r="1685" customFormat="false" ht="12.8" hidden="false" customHeight="false" outlineLevel="0" collapsed="false">
      <c r="B1685" s="0" t="n">
        <v>270320</v>
      </c>
      <c r="C1685" s="0" t="n">
        <v>2</v>
      </c>
      <c r="D1685" s="0" t="n">
        <v>27</v>
      </c>
      <c r="E1685" s="2" t="n">
        <v>-10.1235</v>
      </c>
      <c r="F1685" s="2" t="n">
        <v>-36.6597</v>
      </c>
      <c r="G1685" s="3" t="n">
        <f aca="false">($G$5572/$N$5572)*N1685</f>
        <v>26325.1952393599</v>
      </c>
      <c r="H1685" s="0" t="n">
        <v>1</v>
      </c>
      <c r="J1685" s="0" t="s">
        <v>1648</v>
      </c>
      <c r="K1685" s="0" t="n">
        <v>1</v>
      </c>
      <c r="L1685" s="0" t="s">
        <v>1648</v>
      </c>
      <c r="N1685" s="0" t="n">
        <v>24408</v>
      </c>
    </row>
    <row r="1686" customFormat="false" ht="12.8" hidden="false" customHeight="false" outlineLevel="0" collapsed="false">
      <c r="B1686" s="0" t="n">
        <v>270330</v>
      </c>
      <c r="C1686" s="0" t="n">
        <v>2</v>
      </c>
      <c r="D1686" s="0" t="n">
        <v>27</v>
      </c>
      <c r="E1686" s="2" t="n">
        <v>-9.22594</v>
      </c>
      <c r="F1686" s="2" t="n">
        <v>-37.7509</v>
      </c>
      <c r="G1686" s="3" t="n">
        <f aca="false">($G$5572/$N$5572)*N1686</f>
        <v>19821.5518727039</v>
      </c>
      <c r="H1686" s="0" t="n">
        <v>1</v>
      </c>
      <c r="J1686" s="0" t="s">
        <v>1649</v>
      </c>
      <c r="K1686" s="0" t="n">
        <v>1</v>
      </c>
      <c r="L1686" s="0" t="s">
        <v>1649</v>
      </c>
      <c r="N1686" s="0" t="n">
        <v>18378</v>
      </c>
    </row>
    <row r="1687" customFormat="false" ht="12.8" hidden="false" customHeight="false" outlineLevel="0" collapsed="false">
      <c r="B1687" s="0" t="n">
        <v>270340</v>
      </c>
      <c r="C1687" s="0" t="n">
        <v>2</v>
      </c>
      <c r="D1687" s="0" t="n">
        <v>27</v>
      </c>
      <c r="E1687" s="2" t="n">
        <v>-9.63545</v>
      </c>
      <c r="F1687" s="2" t="n">
        <v>-37.2076</v>
      </c>
      <c r="G1687" s="3" t="n">
        <f aca="false">($G$5572/$N$5572)*N1687</f>
        <v>5703.36088273251</v>
      </c>
      <c r="H1687" s="0" t="n">
        <v>1</v>
      </c>
      <c r="J1687" s="0" t="s">
        <v>1650</v>
      </c>
      <c r="K1687" s="0" t="n">
        <v>1</v>
      </c>
      <c r="L1687" s="0" t="s">
        <v>1650</v>
      </c>
      <c r="N1687" s="0" t="n">
        <v>5288</v>
      </c>
    </row>
    <row r="1688" customFormat="false" ht="12.8" hidden="false" customHeight="false" outlineLevel="0" collapsed="false">
      <c r="B1688" s="0" t="n">
        <v>270350</v>
      </c>
      <c r="C1688" s="0" t="n">
        <v>2</v>
      </c>
      <c r="D1688" s="0" t="n">
        <v>27</v>
      </c>
      <c r="E1688" s="2" t="n">
        <v>-8.83951</v>
      </c>
      <c r="F1688" s="2" t="n">
        <v>-35.4591</v>
      </c>
      <c r="G1688" s="3" t="n">
        <f aca="false">($G$5572/$N$5572)*N1688</f>
        <v>7588.66247558736</v>
      </c>
      <c r="H1688" s="0" t="n">
        <v>1</v>
      </c>
      <c r="J1688" s="0" t="s">
        <v>1651</v>
      </c>
      <c r="K1688" s="0" t="n">
        <v>1</v>
      </c>
      <c r="L1688" s="0" t="s">
        <v>1651</v>
      </c>
      <c r="N1688" s="0" t="n">
        <v>7036</v>
      </c>
    </row>
    <row r="1689" customFormat="false" ht="12.8" hidden="false" customHeight="false" outlineLevel="0" collapsed="false">
      <c r="B1689" s="0" t="n">
        <v>270360</v>
      </c>
      <c r="C1689" s="0" t="n">
        <v>2</v>
      </c>
      <c r="D1689" s="0" t="n">
        <v>27</v>
      </c>
      <c r="E1689" s="2" t="n">
        <v>-9.08746</v>
      </c>
      <c r="F1689" s="2" t="n">
        <v>-35.2634</v>
      </c>
      <c r="G1689" s="3" t="n">
        <f aca="false">($G$5572/$N$5572)*N1689</f>
        <v>8970.28223556851</v>
      </c>
      <c r="H1689" s="0" t="n">
        <v>1</v>
      </c>
      <c r="J1689" s="0" t="s">
        <v>1652</v>
      </c>
      <c r="K1689" s="0" t="n">
        <v>1</v>
      </c>
      <c r="L1689" s="0" t="s">
        <v>1652</v>
      </c>
      <c r="N1689" s="0" t="n">
        <v>8317</v>
      </c>
    </row>
    <row r="1690" customFormat="false" ht="12.8" hidden="false" customHeight="false" outlineLevel="0" collapsed="false">
      <c r="B1690" s="0" t="n">
        <v>270370</v>
      </c>
      <c r="C1690" s="0" t="n">
        <v>2</v>
      </c>
      <c r="D1690" s="0" t="n">
        <v>27</v>
      </c>
      <c r="E1690" s="2" t="n">
        <v>-9.66224</v>
      </c>
      <c r="F1690" s="2" t="n">
        <v>-37.0046</v>
      </c>
      <c r="G1690" s="3" t="n">
        <f aca="false">($G$5572/$N$5572)*N1690</f>
        <v>6036.63215973031</v>
      </c>
      <c r="H1690" s="0" t="n">
        <v>1</v>
      </c>
      <c r="J1690" s="0" t="s">
        <v>1653</v>
      </c>
      <c r="K1690" s="0" t="n">
        <v>1</v>
      </c>
      <c r="L1690" s="0" t="s">
        <v>1653</v>
      </c>
      <c r="N1690" s="0" t="n">
        <v>5597</v>
      </c>
    </row>
    <row r="1691" customFormat="false" ht="12.8" hidden="false" customHeight="false" outlineLevel="0" collapsed="false">
      <c r="B1691" s="0" t="n">
        <v>270375</v>
      </c>
      <c r="C1691" s="0" t="n">
        <v>2</v>
      </c>
      <c r="D1691" s="0" t="n">
        <v>27</v>
      </c>
      <c r="E1691" s="2" t="n">
        <v>-10.0133</v>
      </c>
      <c r="F1691" s="2" t="n">
        <v>-36.0142</v>
      </c>
      <c r="G1691" s="3" t="n">
        <f aca="false">($G$5572/$N$5572)*N1691</f>
        <v>12537.0398829203</v>
      </c>
      <c r="H1691" s="0" t="n">
        <v>1</v>
      </c>
      <c r="J1691" s="0" t="s">
        <v>1654</v>
      </c>
      <c r="K1691" s="0" t="n">
        <v>1</v>
      </c>
      <c r="L1691" s="0" t="s">
        <v>1654</v>
      </c>
      <c r="N1691" s="0" t="n">
        <v>11624</v>
      </c>
    </row>
    <row r="1692" customFormat="false" ht="12.8" hidden="false" customHeight="false" outlineLevel="0" collapsed="false">
      <c r="B1692" s="0" t="n">
        <v>270380</v>
      </c>
      <c r="C1692" s="0" t="n">
        <v>2</v>
      </c>
      <c r="D1692" s="0" t="n">
        <v>27</v>
      </c>
      <c r="E1692" s="2" t="n">
        <v>-9.1328</v>
      </c>
      <c r="F1692" s="2" t="n">
        <v>-35.7474</v>
      </c>
      <c r="G1692" s="3" t="n">
        <f aca="false">($G$5572/$N$5572)*N1692</f>
        <v>25780.5285892502</v>
      </c>
      <c r="H1692" s="0" t="n">
        <v>0</v>
      </c>
      <c r="J1692" s="0" t="s">
        <v>1655</v>
      </c>
      <c r="K1692" s="0" t="n">
        <v>0</v>
      </c>
      <c r="L1692" s="0" t="s">
        <v>1655</v>
      </c>
      <c r="N1692" s="0" t="n">
        <v>23903</v>
      </c>
    </row>
    <row r="1693" customFormat="false" ht="12.8" hidden="false" customHeight="false" outlineLevel="0" collapsed="false">
      <c r="B1693" s="0" t="n">
        <v>270390</v>
      </c>
      <c r="C1693" s="0" t="n">
        <v>2</v>
      </c>
      <c r="D1693" s="0" t="n">
        <v>27</v>
      </c>
      <c r="E1693" s="2" t="n">
        <v>-8.93297</v>
      </c>
      <c r="F1693" s="2" t="n">
        <v>-35.5669</v>
      </c>
      <c r="G1693" s="3" t="n">
        <f aca="false">($G$5572/$N$5572)*N1693</f>
        <v>4502.93715684725</v>
      </c>
      <c r="H1693" s="0" t="n">
        <v>1</v>
      </c>
      <c r="J1693" s="0" t="s">
        <v>1153</v>
      </c>
      <c r="K1693" s="0" t="n">
        <v>1</v>
      </c>
      <c r="L1693" s="0" t="s">
        <v>1153</v>
      </c>
      <c r="N1693" s="0" t="n">
        <v>4175</v>
      </c>
    </row>
    <row r="1694" customFormat="false" ht="12.8" hidden="false" customHeight="false" outlineLevel="0" collapsed="false">
      <c r="B1694" s="0" t="n">
        <v>270400</v>
      </c>
      <c r="C1694" s="0" t="n">
        <v>2</v>
      </c>
      <c r="D1694" s="0" t="n">
        <v>27</v>
      </c>
      <c r="E1694" s="2" t="n">
        <v>-9.90696</v>
      </c>
      <c r="F1694" s="2" t="n">
        <v>-36.4803</v>
      </c>
      <c r="G1694" s="3" t="n">
        <f aca="false">($G$5572/$N$5572)*N1694</f>
        <v>26673.5661858657</v>
      </c>
      <c r="H1694" s="0" t="n">
        <v>0</v>
      </c>
      <c r="J1694" s="0" t="s">
        <v>1656</v>
      </c>
      <c r="K1694" s="0" t="n">
        <v>0</v>
      </c>
      <c r="L1694" s="0" t="s">
        <v>1656</v>
      </c>
      <c r="N1694" s="0" t="n">
        <v>24731</v>
      </c>
    </row>
    <row r="1695" customFormat="false" ht="12.8" hidden="false" customHeight="false" outlineLevel="0" collapsed="false">
      <c r="B1695" s="0" t="n">
        <v>270410</v>
      </c>
      <c r="C1695" s="0" t="n">
        <v>2</v>
      </c>
      <c r="D1695" s="0" t="n">
        <v>27</v>
      </c>
      <c r="E1695" s="2" t="n">
        <v>-9.83291</v>
      </c>
      <c r="F1695" s="2" t="n">
        <v>-36.7413</v>
      </c>
      <c r="G1695" s="3" t="n">
        <f aca="false">($G$5572/$N$5572)*N1695</f>
        <v>19342.6766397362</v>
      </c>
      <c r="H1695" s="0" t="n">
        <v>1</v>
      </c>
      <c r="J1695" s="0" t="s">
        <v>1657</v>
      </c>
      <c r="K1695" s="0" t="n">
        <v>1</v>
      </c>
      <c r="L1695" s="0" t="s">
        <v>1657</v>
      </c>
      <c r="N1695" s="0" t="n">
        <v>17934</v>
      </c>
    </row>
    <row r="1696" customFormat="false" ht="12.8" hidden="false" customHeight="false" outlineLevel="0" collapsed="false">
      <c r="B1696" s="0" t="n">
        <v>270420</v>
      </c>
      <c r="C1696" s="0" t="n">
        <v>2</v>
      </c>
      <c r="D1696" s="0" t="n">
        <v>27</v>
      </c>
      <c r="E1696" s="2" t="n">
        <v>-9.74098</v>
      </c>
      <c r="F1696" s="2" t="n">
        <v>-36.5121</v>
      </c>
      <c r="G1696" s="3" t="n">
        <f aca="false">($G$5572/$N$5572)*N1696</f>
        <v>30733.2201878712</v>
      </c>
      <c r="H1696" s="0" t="n">
        <v>1</v>
      </c>
      <c r="J1696" s="0" t="s">
        <v>1658</v>
      </c>
      <c r="K1696" s="0" t="n">
        <v>1</v>
      </c>
      <c r="L1696" s="0" t="s">
        <v>1658</v>
      </c>
      <c r="N1696" s="0" t="n">
        <v>28495</v>
      </c>
    </row>
    <row r="1697" customFormat="false" ht="12.8" hidden="false" customHeight="false" outlineLevel="0" collapsed="false">
      <c r="B1697" s="0" t="n">
        <v>270430</v>
      </c>
      <c r="C1697" s="0" t="n">
        <v>2</v>
      </c>
      <c r="D1697" s="0" t="n">
        <v>27</v>
      </c>
      <c r="E1697" s="2" t="n">
        <v>-9.66599</v>
      </c>
      <c r="F1697" s="2" t="n">
        <v>-35.735</v>
      </c>
      <c r="G1697" s="3" t="n">
        <f aca="false">($G$5572/$N$5572)*N1697</f>
        <v>1091902.40113134</v>
      </c>
      <c r="H1697" s="0" t="n">
        <v>0</v>
      </c>
      <c r="J1697" s="0" t="s">
        <v>1659</v>
      </c>
      <c r="K1697" s="0" t="n">
        <v>0</v>
      </c>
      <c r="L1697" s="0" t="s">
        <v>1659</v>
      </c>
      <c r="N1697" s="0" t="n">
        <v>1012382</v>
      </c>
    </row>
    <row r="1698" customFormat="false" ht="12.8" hidden="false" customHeight="false" outlineLevel="0" collapsed="false">
      <c r="B1698" s="0" t="n">
        <v>270440</v>
      </c>
      <c r="C1698" s="0" t="n">
        <v>2</v>
      </c>
      <c r="D1698" s="0" t="n">
        <v>27</v>
      </c>
      <c r="E1698" s="2" t="n">
        <v>-9.53009</v>
      </c>
      <c r="F1698" s="2" t="n">
        <v>-36.992</v>
      </c>
      <c r="G1698" s="3" t="n">
        <f aca="false">($G$5572/$N$5572)*N1698</f>
        <v>21453.3947273889</v>
      </c>
      <c r="H1698" s="0" t="n">
        <v>1</v>
      </c>
      <c r="J1698" s="0" t="s">
        <v>1660</v>
      </c>
      <c r="K1698" s="0" t="n">
        <v>1</v>
      </c>
      <c r="L1698" s="0" t="s">
        <v>1660</v>
      </c>
      <c r="N1698" s="0" t="n">
        <v>19891</v>
      </c>
    </row>
    <row r="1699" customFormat="false" ht="12.8" hidden="false" customHeight="false" outlineLevel="0" collapsed="false">
      <c r="B1699" s="0" t="n">
        <v>270450</v>
      </c>
      <c r="C1699" s="0" t="n">
        <v>2</v>
      </c>
      <c r="D1699" s="0" t="n">
        <v>27</v>
      </c>
      <c r="E1699" s="2" t="n">
        <v>-9.00744</v>
      </c>
      <c r="F1699" s="2" t="n">
        <v>-35.2267</v>
      </c>
      <c r="G1699" s="3" t="n">
        <f aca="false">($G$5572/$N$5572)*N1699</f>
        <v>34911.5144502966</v>
      </c>
      <c r="H1699" s="0" t="n">
        <v>1</v>
      </c>
      <c r="J1699" s="0" t="s">
        <v>1661</v>
      </c>
      <c r="K1699" s="0" t="n">
        <v>1</v>
      </c>
      <c r="L1699" s="0" t="s">
        <v>1661</v>
      </c>
      <c r="N1699" s="0" t="n">
        <v>32369</v>
      </c>
    </row>
    <row r="1700" customFormat="false" ht="12.8" hidden="false" customHeight="false" outlineLevel="0" collapsed="false">
      <c r="B1700" s="0" t="n">
        <v>270460</v>
      </c>
      <c r="C1700" s="0" t="n">
        <v>2</v>
      </c>
      <c r="D1700" s="0" t="n">
        <v>27</v>
      </c>
      <c r="E1700" s="2" t="n">
        <v>-9.23045</v>
      </c>
      <c r="F1700" s="2" t="n">
        <v>-37.3524</v>
      </c>
      <c r="G1700" s="3" t="n">
        <f aca="false">($G$5572/$N$5572)*N1700</f>
        <v>10058.5369879659</v>
      </c>
      <c r="H1700" s="0" t="n">
        <v>1</v>
      </c>
      <c r="J1700" s="0" t="s">
        <v>1662</v>
      </c>
      <c r="K1700" s="0" t="n">
        <v>1</v>
      </c>
      <c r="L1700" s="0" t="s">
        <v>1662</v>
      </c>
      <c r="N1700" s="0" t="n">
        <v>9326</v>
      </c>
    </row>
    <row r="1701" customFormat="false" ht="12.8" hidden="false" customHeight="false" outlineLevel="0" collapsed="false">
      <c r="B1701" s="0" t="n">
        <v>270470</v>
      </c>
      <c r="C1701" s="0" t="n">
        <v>2</v>
      </c>
      <c r="D1701" s="0" t="n">
        <v>27</v>
      </c>
      <c r="E1701" s="2" t="n">
        <v>-9.70971</v>
      </c>
      <c r="F1701" s="2" t="n">
        <v>-35.8967</v>
      </c>
      <c r="G1701" s="3" t="n">
        <f aca="false">($G$5572/$N$5572)*N1701</f>
        <v>55398.5303291741</v>
      </c>
      <c r="H1701" s="0" t="n">
        <v>1</v>
      </c>
      <c r="J1701" s="0" t="s">
        <v>1663</v>
      </c>
      <c r="K1701" s="0" t="n">
        <v>1</v>
      </c>
      <c r="L1701" s="0" t="s">
        <v>1663</v>
      </c>
      <c r="N1701" s="0" t="n">
        <v>51364</v>
      </c>
    </row>
    <row r="1702" customFormat="false" ht="12.8" hidden="false" customHeight="false" outlineLevel="0" collapsed="false">
      <c r="B1702" s="0" t="n">
        <v>270480</v>
      </c>
      <c r="C1702" s="0" t="n">
        <v>2</v>
      </c>
      <c r="D1702" s="0" t="n">
        <v>27</v>
      </c>
      <c r="E1702" s="2" t="n">
        <v>-9.58353</v>
      </c>
      <c r="F1702" s="2" t="n">
        <v>-36.3045</v>
      </c>
      <c r="G1702" s="3" t="n">
        <f aca="false">($G$5572/$N$5572)*N1702</f>
        <v>14384.5923020052</v>
      </c>
      <c r="H1702" s="0" t="n">
        <v>1</v>
      </c>
      <c r="J1702" s="0" t="s">
        <v>1664</v>
      </c>
      <c r="K1702" s="0" t="n">
        <v>1</v>
      </c>
      <c r="L1702" s="0" t="s">
        <v>1664</v>
      </c>
      <c r="N1702" s="0" t="n">
        <v>13337</v>
      </c>
    </row>
    <row r="1703" customFormat="false" ht="12.8" hidden="false" customHeight="false" outlineLevel="0" collapsed="false">
      <c r="B1703" s="0" t="n">
        <v>270490</v>
      </c>
      <c r="C1703" s="0" t="n">
        <v>2</v>
      </c>
      <c r="D1703" s="0" t="n">
        <v>27</v>
      </c>
      <c r="E1703" s="2" t="n">
        <v>-9.44739</v>
      </c>
      <c r="F1703" s="2" t="n">
        <v>-36.3881</v>
      </c>
      <c r="G1703" s="3" t="n">
        <f aca="false">($G$5572/$N$5572)*N1703</f>
        <v>3811.58800294567</v>
      </c>
      <c r="H1703" s="0" t="n">
        <v>1</v>
      </c>
      <c r="J1703" s="0" t="s">
        <v>1665</v>
      </c>
      <c r="K1703" s="0" t="n">
        <v>1</v>
      </c>
      <c r="L1703" s="0" t="s">
        <v>1665</v>
      </c>
      <c r="N1703" s="0" t="n">
        <v>3534</v>
      </c>
    </row>
    <row r="1704" customFormat="false" ht="12.8" hidden="false" customHeight="false" outlineLevel="0" collapsed="false">
      <c r="B1704" s="0" t="n">
        <v>270500</v>
      </c>
      <c r="C1704" s="0" t="n">
        <v>2</v>
      </c>
      <c r="D1704" s="0" t="n">
        <v>27</v>
      </c>
      <c r="E1704" s="2" t="n">
        <v>-9.11824</v>
      </c>
      <c r="F1704" s="2" t="n">
        <v>-37.7323</v>
      </c>
      <c r="G1704" s="3" t="n">
        <f aca="false">($G$5572/$N$5572)*N1704</f>
        <v>27207.4473577554</v>
      </c>
      <c r="H1704" s="0" t="n">
        <v>1</v>
      </c>
      <c r="J1704" s="0" t="s">
        <v>1666</v>
      </c>
      <c r="K1704" s="0" t="n">
        <v>1</v>
      </c>
      <c r="L1704" s="0" t="s">
        <v>1666</v>
      </c>
      <c r="N1704" s="0" t="n">
        <v>25226</v>
      </c>
    </row>
    <row r="1705" customFormat="false" ht="12.8" hidden="false" customHeight="false" outlineLevel="0" collapsed="false">
      <c r="B1705" s="0" t="n">
        <v>270510</v>
      </c>
      <c r="C1705" s="0" t="n">
        <v>2</v>
      </c>
      <c r="D1705" s="0" t="n">
        <v>27</v>
      </c>
      <c r="E1705" s="2" t="n">
        <v>-9.15437</v>
      </c>
      <c r="F1705" s="2" t="n">
        <v>-35.5243</v>
      </c>
      <c r="G1705" s="3" t="n">
        <f aca="false">($G$5572/$N$5572)*N1705</f>
        <v>26585.1252644617</v>
      </c>
      <c r="H1705" s="0" t="n">
        <v>0</v>
      </c>
      <c r="J1705" s="0" t="s">
        <v>1667</v>
      </c>
      <c r="K1705" s="0" t="n">
        <v>0</v>
      </c>
      <c r="L1705" s="0" t="s">
        <v>1667</v>
      </c>
      <c r="N1705" s="0" t="n">
        <v>24649</v>
      </c>
    </row>
    <row r="1706" customFormat="false" ht="12.8" hidden="false" customHeight="false" outlineLevel="0" collapsed="false">
      <c r="B1706" s="0" t="n">
        <v>270520</v>
      </c>
      <c r="C1706" s="0" t="n">
        <v>2</v>
      </c>
      <c r="D1706" s="0" t="n">
        <v>27</v>
      </c>
      <c r="E1706" s="2" t="n">
        <v>-9.39384</v>
      </c>
      <c r="F1706" s="2" t="n">
        <v>-35.8392</v>
      </c>
      <c r="G1706" s="3" t="n">
        <f aca="false">($G$5572/$N$5572)*N1706</f>
        <v>19064.4113016603</v>
      </c>
      <c r="H1706" s="0" t="n">
        <v>1</v>
      </c>
      <c r="J1706" s="0" t="s">
        <v>1668</v>
      </c>
      <c r="K1706" s="0" t="n">
        <v>1</v>
      </c>
      <c r="L1706" s="0" t="s">
        <v>1668</v>
      </c>
      <c r="N1706" s="0" t="n">
        <v>17676</v>
      </c>
    </row>
    <row r="1707" customFormat="false" ht="12.8" hidden="false" customHeight="false" outlineLevel="0" collapsed="false">
      <c r="B1707" s="0" t="n">
        <v>270530</v>
      </c>
      <c r="C1707" s="0" t="n">
        <v>2</v>
      </c>
      <c r="D1707" s="0" t="n">
        <v>27</v>
      </c>
      <c r="E1707" s="2" t="n">
        <v>-9.31236</v>
      </c>
      <c r="F1707" s="2" t="n">
        <v>-36.8696</v>
      </c>
      <c r="G1707" s="3" t="n">
        <f aca="false">($G$5572/$N$5572)*N1707</f>
        <v>5756.20972601048</v>
      </c>
      <c r="H1707" s="0" t="n">
        <v>1</v>
      </c>
      <c r="J1707" s="0" t="s">
        <v>1669</v>
      </c>
      <c r="K1707" s="0" t="n">
        <v>1</v>
      </c>
      <c r="L1707" s="0" t="s">
        <v>1669</v>
      </c>
      <c r="N1707" s="0" t="n">
        <v>5337</v>
      </c>
    </row>
    <row r="1708" customFormat="false" ht="12.8" hidden="false" customHeight="false" outlineLevel="0" collapsed="false">
      <c r="B1708" s="0" t="n">
        <v>270540</v>
      </c>
      <c r="C1708" s="0" t="n">
        <v>2</v>
      </c>
      <c r="D1708" s="0" t="n">
        <v>27</v>
      </c>
      <c r="E1708" s="2" t="n">
        <v>-9.60357</v>
      </c>
      <c r="F1708" s="2" t="n">
        <v>-37.2505</v>
      </c>
      <c r="G1708" s="3" t="n">
        <f aca="false">($G$5572/$N$5572)*N1708</f>
        <v>7714.85257076128</v>
      </c>
      <c r="H1708" s="0" t="n">
        <v>1</v>
      </c>
      <c r="J1708" s="0" t="s">
        <v>1670</v>
      </c>
      <c r="K1708" s="0" t="n">
        <v>1</v>
      </c>
      <c r="L1708" s="0" t="s">
        <v>1670</v>
      </c>
      <c r="N1708" s="0" t="n">
        <v>7153</v>
      </c>
    </row>
    <row r="1709" customFormat="false" ht="12.8" hidden="false" customHeight="false" outlineLevel="0" collapsed="false">
      <c r="B1709" s="0" t="n">
        <v>270550</v>
      </c>
      <c r="C1709" s="0" t="n">
        <v>2</v>
      </c>
      <c r="D1709" s="0" t="n">
        <v>27</v>
      </c>
      <c r="E1709" s="2" t="n">
        <v>-9.30682</v>
      </c>
      <c r="F1709" s="2" t="n">
        <v>-35.9428</v>
      </c>
      <c r="G1709" s="3" t="n">
        <f aca="false">($G$5572/$N$5572)*N1709</f>
        <v>30347.1000675954</v>
      </c>
      <c r="H1709" s="0" t="n">
        <v>0</v>
      </c>
      <c r="J1709" s="0" t="s">
        <v>1671</v>
      </c>
      <c r="K1709" s="0" t="n">
        <v>0</v>
      </c>
      <c r="L1709" s="0" t="s">
        <v>1671</v>
      </c>
      <c r="N1709" s="0" t="n">
        <v>28137</v>
      </c>
    </row>
    <row r="1710" customFormat="false" ht="12.8" hidden="false" customHeight="false" outlineLevel="0" collapsed="false">
      <c r="B1710" s="0" t="n">
        <v>270560</v>
      </c>
      <c r="C1710" s="0" t="n">
        <v>2</v>
      </c>
      <c r="D1710" s="0" t="n">
        <v>27</v>
      </c>
      <c r="E1710" s="2" t="n">
        <v>-8.94191</v>
      </c>
      <c r="F1710" s="2" t="n">
        <v>-35.664</v>
      </c>
      <c r="G1710" s="3" t="n">
        <f aca="false">($G$5572/$N$5572)*N1710</f>
        <v>13605.8807745217</v>
      </c>
      <c r="H1710" s="0" t="n">
        <v>1</v>
      </c>
      <c r="J1710" s="0" t="s">
        <v>1672</v>
      </c>
      <c r="K1710" s="0" t="n">
        <v>1</v>
      </c>
      <c r="L1710" s="0" t="s">
        <v>1672</v>
      </c>
      <c r="N1710" s="0" t="n">
        <v>12615</v>
      </c>
    </row>
    <row r="1711" customFormat="false" ht="12.8" hidden="false" customHeight="false" outlineLevel="0" collapsed="false">
      <c r="B1711" s="0" t="n">
        <v>270570</v>
      </c>
      <c r="C1711" s="0" t="n">
        <v>2</v>
      </c>
      <c r="D1711" s="0" t="n">
        <v>27</v>
      </c>
      <c r="E1711" s="2" t="n">
        <v>-9.53686</v>
      </c>
      <c r="F1711" s="2" t="n">
        <v>-37.2971</v>
      </c>
      <c r="G1711" s="3" t="n">
        <f aca="false">($G$5572/$N$5572)*N1711</f>
        <v>23120.8296601999</v>
      </c>
      <c r="H1711" s="0" t="n">
        <v>1</v>
      </c>
      <c r="J1711" s="0" t="s">
        <v>1673</v>
      </c>
      <c r="K1711" s="0" t="n">
        <v>1</v>
      </c>
      <c r="L1711" s="0" t="s">
        <v>1673</v>
      </c>
      <c r="N1711" s="0" t="n">
        <v>21437</v>
      </c>
    </row>
    <row r="1712" customFormat="false" ht="12.8" hidden="false" customHeight="false" outlineLevel="0" collapsed="false">
      <c r="B1712" s="0" t="n">
        <v>270580</v>
      </c>
      <c r="C1712" s="0" t="n">
        <v>2</v>
      </c>
      <c r="D1712" s="0" t="n">
        <v>27</v>
      </c>
      <c r="E1712" s="2" t="n">
        <v>-9.50357</v>
      </c>
      <c r="F1712" s="2" t="n">
        <v>-37.8301</v>
      </c>
      <c r="G1712" s="3" t="n">
        <f aca="false">($G$5572/$N$5572)*N1712</f>
        <v>10033.7303880599</v>
      </c>
      <c r="H1712" s="0" t="n">
        <v>1</v>
      </c>
      <c r="J1712" s="0" t="s">
        <v>1674</v>
      </c>
      <c r="K1712" s="0" t="n">
        <v>1</v>
      </c>
      <c r="L1712" s="0" t="s">
        <v>1674</v>
      </c>
      <c r="N1712" s="0" t="n">
        <v>9303</v>
      </c>
    </row>
    <row r="1713" customFormat="false" ht="12.8" hidden="false" customHeight="false" outlineLevel="0" collapsed="false">
      <c r="B1713" s="0" t="n">
        <v>270590</v>
      </c>
      <c r="C1713" s="0" t="n">
        <v>2</v>
      </c>
      <c r="D1713" s="0" t="n">
        <v>27</v>
      </c>
      <c r="E1713" s="2" t="n">
        <v>-10.0572</v>
      </c>
      <c r="F1713" s="2" t="n">
        <v>-36.8101</v>
      </c>
      <c r="G1713" s="3" t="n">
        <f aca="false">($G$5572/$N$5572)*N1713</f>
        <v>5518.92920517062</v>
      </c>
      <c r="H1713" s="0" t="n">
        <v>1</v>
      </c>
      <c r="J1713" s="0" t="s">
        <v>1675</v>
      </c>
      <c r="K1713" s="0" t="n">
        <v>1</v>
      </c>
      <c r="L1713" s="0" t="s">
        <v>1675</v>
      </c>
      <c r="N1713" s="0" t="n">
        <v>5117</v>
      </c>
    </row>
    <row r="1714" customFormat="false" ht="12.8" hidden="false" customHeight="false" outlineLevel="0" collapsed="false">
      <c r="B1714" s="0" t="n">
        <v>270600</v>
      </c>
      <c r="C1714" s="0" t="n">
        <v>2</v>
      </c>
      <c r="D1714" s="0" t="n">
        <v>27</v>
      </c>
      <c r="E1714" s="2" t="n">
        <v>-9.51954</v>
      </c>
      <c r="F1714" s="2" t="n">
        <v>-37.1954</v>
      </c>
      <c r="G1714" s="3" t="n">
        <f aca="false">($G$5572/$N$5572)*N1714</f>
        <v>12501.4478047944</v>
      </c>
      <c r="H1714" s="0" t="n">
        <v>1</v>
      </c>
      <c r="J1714" s="0" t="s">
        <v>1676</v>
      </c>
      <c r="K1714" s="0" t="n">
        <v>1</v>
      </c>
      <c r="L1714" s="0" t="s">
        <v>1676</v>
      </c>
      <c r="N1714" s="0" t="n">
        <v>11591</v>
      </c>
    </row>
    <row r="1715" customFormat="false" ht="12.8" hidden="false" customHeight="false" outlineLevel="0" collapsed="false">
      <c r="B1715" s="0" t="n">
        <v>270610</v>
      </c>
      <c r="C1715" s="0" t="n">
        <v>2</v>
      </c>
      <c r="D1715" s="0" t="n">
        <v>27</v>
      </c>
      <c r="E1715" s="2" t="n">
        <v>-9.15884</v>
      </c>
      <c r="F1715" s="2" t="n">
        <v>-37.3556</v>
      </c>
      <c r="G1715" s="3" t="n">
        <f aca="false">($G$5572/$N$5572)*N1715</f>
        <v>12355.8438488244</v>
      </c>
      <c r="H1715" s="0" t="n">
        <v>1</v>
      </c>
      <c r="J1715" s="0" t="s">
        <v>1177</v>
      </c>
      <c r="K1715" s="0" t="n">
        <v>1</v>
      </c>
      <c r="L1715" s="0" t="s">
        <v>1177</v>
      </c>
      <c r="N1715" s="0" t="n">
        <v>11456</v>
      </c>
    </row>
    <row r="1716" customFormat="false" ht="12.8" hidden="false" customHeight="false" outlineLevel="0" collapsed="false">
      <c r="B1716" s="0" t="n">
        <v>270620</v>
      </c>
      <c r="C1716" s="0" t="n">
        <v>2</v>
      </c>
      <c r="D1716" s="0" t="n">
        <v>27</v>
      </c>
      <c r="E1716" s="2" t="n">
        <v>-9.67493</v>
      </c>
      <c r="F1716" s="2" t="n">
        <v>-37.339</v>
      </c>
      <c r="G1716" s="3" t="n">
        <f aca="false">($G$5572/$N$5572)*N1716</f>
        <v>5376.56089266671</v>
      </c>
      <c r="H1716" s="0" t="n">
        <v>1</v>
      </c>
      <c r="J1716" s="0" t="s">
        <v>1677</v>
      </c>
      <c r="K1716" s="0" t="n">
        <v>1</v>
      </c>
      <c r="L1716" s="0" t="s">
        <v>1677</v>
      </c>
      <c r="N1716" s="0" t="n">
        <v>4985</v>
      </c>
    </row>
    <row r="1717" customFormat="false" ht="12.8" hidden="false" customHeight="false" outlineLevel="0" collapsed="false">
      <c r="B1717" s="0" t="n">
        <v>270630</v>
      </c>
      <c r="C1717" s="0" t="n">
        <v>2</v>
      </c>
      <c r="D1717" s="0" t="n">
        <v>27</v>
      </c>
      <c r="E1717" s="2" t="n">
        <v>-9.40568</v>
      </c>
      <c r="F1717" s="2" t="n">
        <v>-36.6328</v>
      </c>
      <c r="G1717" s="3" t="n">
        <f aca="false">($G$5572/$N$5572)*N1717</f>
        <v>78837.5315968638</v>
      </c>
      <c r="H1717" s="0" t="n">
        <v>0</v>
      </c>
      <c r="J1717" s="0" t="s">
        <v>1678</v>
      </c>
      <c r="K1717" s="0" t="n">
        <v>0</v>
      </c>
      <c r="L1717" s="0" t="s">
        <v>1678</v>
      </c>
      <c r="N1717" s="0" t="n">
        <v>73096</v>
      </c>
    </row>
    <row r="1718" customFormat="false" ht="12.8" hidden="false" customHeight="false" outlineLevel="0" collapsed="false">
      <c r="B1718" s="0" t="n">
        <v>270640</v>
      </c>
      <c r="C1718" s="0" t="n">
        <v>2</v>
      </c>
      <c r="D1718" s="0" t="n">
        <v>27</v>
      </c>
      <c r="E1718" s="2" t="n">
        <v>-9.74032</v>
      </c>
      <c r="F1718" s="2" t="n">
        <v>-37.4403</v>
      </c>
      <c r="G1718" s="3" t="n">
        <f aca="false">($G$5572/$N$5572)*N1718</f>
        <v>26366.1800565959</v>
      </c>
      <c r="H1718" s="0" t="n">
        <v>1</v>
      </c>
      <c r="J1718" s="0" t="s">
        <v>1679</v>
      </c>
      <c r="K1718" s="0" t="n">
        <v>1</v>
      </c>
      <c r="L1718" s="0" t="s">
        <v>1679</v>
      </c>
      <c r="N1718" s="0" t="n">
        <v>24446</v>
      </c>
    </row>
    <row r="1719" customFormat="false" ht="12.8" hidden="false" customHeight="false" outlineLevel="0" collapsed="false">
      <c r="B1719" s="0" t="n">
        <v>270642</v>
      </c>
      <c r="C1719" s="0" t="n">
        <v>2</v>
      </c>
      <c r="D1719" s="0" t="n">
        <v>27</v>
      </c>
      <c r="E1719" s="2" t="n">
        <v>-9.25634</v>
      </c>
      <c r="F1719" s="2" t="n">
        <v>-37.9988</v>
      </c>
      <c r="G1719" s="3" t="n">
        <f aca="false">($G$5572/$N$5572)*N1719</f>
        <v>11353.8729221871</v>
      </c>
      <c r="H1719" s="0" t="n">
        <v>1</v>
      </c>
      <c r="J1719" s="0" t="s">
        <v>1680</v>
      </c>
      <c r="K1719" s="0" t="n">
        <v>1</v>
      </c>
      <c r="L1719" s="0" t="s">
        <v>1680</v>
      </c>
      <c r="N1719" s="0" t="n">
        <v>10527</v>
      </c>
    </row>
    <row r="1720" customFormat="false" ht="12.8" hidden="false" customHeight="false" outlineLevel="0" collapsed="false">
      <c r="B1720" s="0" t="n">
        <v>270644</v>
      </c>
      <c r="C1720" s="0" t="n">
        <v>2</v>
      </c>
      <c r="D1720" s="0" t="n">
        <v>27</v>
      </c>
      <c r="E1720" s="2" t="n">
        <v>-9.46313</v>
      </c>
      <c r="F1720" s="2" t="n">
        <v>-35.552</v>
      </c>
      <c r="G1720" s="3" t="n">
        <f aca="false">($G$5572/$N$5572)*N1720</f>
        <v>14038.3784511434</v>
      </c>
      <c r="H1720" s="0" t="n">
        <v>1</v>
      </c>
      <c r="J1720" s="0" t="s">
        <v>1681</v>
      </c>
      <c r="K1720" s="0" t="n">
        <v>1</v>
      </c>
      <c r="L1720" s="0" t="s">
        <v>1681</v>
      </c>
      <c r="N1720" s="0" t="n">
        <v>13016</v>
      </c>
    </row>
    <row r="1721" customFormat="false" ht="12.8" hidden="false" customHeight="false" outlineLevel="0" collapsed="false">
      <c r="B1721" s="0" t="n">
        <v>270650</v>
      </c>
      <c r="C1721" s="0" t="n">
        <v>2</v>
      </c>
      <c r="D1721" s="0" t="n">
        <v>27</v>
      </c>
      <c r="E1721" s="2" t="n">
        <v>-9.24511</v>
      </c>
      <c r="F1721" s="2" t="n">
        <v>-35.4745</v>
      </c>
      <c r="G1721" s="3" t="n">
        <f aca="false">($G$5572/$N$5572)*N1721</f>
        <v>16428.440424694</v>
      </c>
      <c r="H1721" s="0" t="n">
        <v>1</v>
      </c>
      <c r="J1721" s="0" t="s">
        <v>1682</v>
      </c>
      <c r="K1721" s="0" t="n">
        <v>1</v>
      </c>
      <c r="L1721" s="0" t="s">
        <v>1682</v>
      </c>
      <c r="N1721" s="0" t="n">
        <v>15232</v>
      </c>
    </row>
    <row r="1722" customFormat="false" ht="12.8" hidden="false" customHeight="false" outlineLevel="0" collapsed="false">
      <c r="B1722" s="0" t="n">
        <v>270660</v>
      </c>
      <c r="C1722" s="0" t="n">
        <v>2</v>
      </c>
      <c r="D1722" s="0" t="n">
        <v>27</v>
      </c>
      <c r="E1722" s="2" t="n">
        <v>-9.36792</v>
      </c>
      <c r="F1722" s="2" t="n">
        <v>-36.3672</v>
      </c>
      <c r="G1722" s="3" t="n">
        <f aca="false">($G$5572/$N$5572)*N1722</f>
        <v>8162.44991689101</v>
      </c>
      <c r="H1722" s="0" t="n">
        <v>1</v>
      </c>
      <c r="J1722" s="0" t="s">
        <v>1683</v>
      </c>
      <c r="K1722" s="0" t="n">
        <v>1</v>
      </c>
      <c r="L1722" s="0" t="s">
        <v>1683</v>
      </c>
      <c r="N1722" s="0" t="n">
        <v>7568</v>
      </c>
    </row>
    <row r="1723" customFormat="false" ht="12.8" hidden="false" customHeight="false" outlineLevel="0" collapsed="false">
      <c r="B1723" s="0" t="n">
        <v>270670</v>
      </c>
      <c r="C1723" s="0" t="n">
        <v>2</v>
      </c>
      <c r="D1723" s="0" t="n">
        <v>27</v>
      </c>
      <c r="E1723" s="2" t="n">
        <v>-10.2874</v>
      </c>
      <c r="F1723" s="2" t="n">
        <v>-36.5819</v>
      </c>
      <c r="G1723" s="3" t="n">
        <f aca="false">($G$5572/$N$5572)*N1723</f>
        <v>68505.0434621101</v>
      </c>
      <c r="H1723" s="0" t="n">
        <v>0</v>
      </c>
      <c r="J1723" s="0" t="s">
        <v>1684</v>
      </c>
      <c r="K1723" s="0" t="n">
        <v>0</v>
      </c>
      <c r="L1723" s="0" t="s">
        <v>1684</v>
      </c>
      <c r="N1723" s="0" t="n">
        <v>63516</v>
      </c>
    </row>
    <row r="1724" customFormat="false" ht="12.8" hidden="false" customHeight="false" outlineLevel="0" collapsed="false">
      <c r="B1724" s="0" t="n">
        <v>270680</v>
      </c>
      <c r="C1724" s="0" t="n">
        <v>2</v>
      </c>
      <c r="D1724" s="0" t="n">
        <v>27</v>
      </c>
      <c r="E1724" s="2" t="n">
        <v>-10.406</v>
      </c>
      <c r="F1724" s="2" t="n">
        <v>-36.434</v>
      </c>
      <c r="G1724" s="3" t="n">
        <f aca="false">($G$5572/$N$5572)*N1724</f>
        <v>19203.5439706983</v>
      </c>
      <c r="H1724" s="0" t="n">
        <v>1</v>
      </c>
      <c r="J1724" s="0" t="s">
        <v>1685</v>
      </c>
      <c r="K1724" s="0" t="n">
        <v>1</v>
      </c>
      <c r="L1724" s="0" t="s">
        <v>1685</v>
      </c>
      <c r="N1724" s="0" t="n">
        <v>17805</v>
      </c>
    </row>
    <row r="1725" customFormat="false" ht="12.8" hidden="false" customHeight="false" outlineLevel="0" collapsed="false">
      <c r="B1725" s="0" t="n">
        <v>270690</v>
      </c>
      <c r="C1725" s="0" t="n">
        <v>2</v>
      </c>
      <c r="D1725" s="0" t="n">
        <v>27</v>
      </c>
      <c r="E1725" s="2" t="n">
        <v>-9.60135</v>
      </c>
      <c r="F1725" s="2" t="n">
        <v>-35.9543</v>
      </c>
      <c r="G1725" s="3" t="n">
        <f aca="false">($G$5572/$N$5572)*N1725</f>
        <v>37757.8021525529</v>
      </c>
      <c r="H1725" s="0" t="n">
        <v>0</v>
      </c>
      <c r="J1725" s="0" t="s">
        <v>1381</v>
      </c>
      <c r="K1725" s="0" t="n">
        <v>0</v>
      </c>
      <c r="L1725" s="0" t="s">
        <v>1381</v>
      </c>
      <c r="N1725" s="0" t="n">
        <v>35008</v>
      </c>
    </row>
    <row r="1726" customFormat="false" ht="12.8" hidden="false" customHeight="false" outlineLevel="0" collapsed="false">
      <c r="B1726" s="0" t="n">
        <v>270700</v>
      </c>
      <c r="C1726" s="0" t="n">
        <v>2</v>
      </c>
      <c r="D1726" s="0" t="n">
        <v>27</v>
      </c>
      <c r="E1726" s="2" t="n">
        <v>-9.47382</v>
      </c>
      <c r="F1726" s="2" t="n">
        <v>-36.2918</v>
      </c>
      <c r="G1726" s="3" t="n">
        <f aca="false">($G$5572/$N$5572)*N1726</f>
        <v>3139.65270984008</v>
      </c>
      <c r="H1726" s="0" t="n">
        <v>1</v>
      </c>
      <c r="J1726" s="0" t="s">
        <v>1686</v>
      </c>
      <c r="K1726" s="0" t="n">
        <v>1</v>
      </c>
      <c r="L1726" s="0" t="s">
        <v>1686</v>
      </c>
      <c r="N1726" s="0" t="n">
        <v>2911</v>
      </c>
    </row>
    <row r="1727" customFormat="false" ht="12.8" hidden="false" customHeight="false" outlineLevel="0" collapsed="false">
      <c r="B1727" s="0" t="n">
        <v>270710</v>
      </c>
      <c r="C1727" s="0" t="n">
        <v>2</v>
      </c>
      <c r="D1727" s="0" t="n">
        <v>27</v>
      </c>
      <c r="E1727" s="2" t="n">
        <v>-9.624</v>
      </c>
      <c r="F1727" s="2" t="n">
        <v>-37.757</v>
      </c>
      <c r="G1727" s="3" t="n">
        <f aca="false">($G$5572/$N$5572)*N1727</f>
        <v>26846.1338373856</v>
      </c>
      <c r="H1727" s="0" t="n">
        <v>0</v>
      </c>
      <c r="J1727" s="0" t="s">
        <v>1687</v>
      </c>
      <c r="K1727" s="0" t="n">
        <v>0</v>
      </c>
      <c r="L1727" s="0" t="s">
        <v>1687</v>
      </c>
      <c r="N1727" s="0" t="n">
        <v>24891</v>
      </c>
    </row>
    <row r="1728" customFormat="false" ht="12.8" hidden="false" customHeight="false" outlineLevel="0" collapsed="false">
      <c r="B1728" s="0" t="n">
        <v>270720</v>
      </c>
      <c r="C1728" s="0" t="n">
        <v>2</v>
      </c>
      <c r="D1728" s="0" t="n">
        <v>27</v>
      </c>
      <c r="E1728" s="2" t="n">
        <v>-9.30742</v>
      </c>
      <c r="F1728" s="2" t="n">
        <v>-37.2889</v>
      </c>
      <c r="G1728" s="3" t="n">
        <f aca="false">($G$5572/$N$5572)*N1728</f>
        <v>15481.4754369785</v>
      </c>
      <c r="H1728" s="0" t="n">
        <v>1</v>
      </c>
      <c r="J1728" s="0" t="s">
        <v>1688</v>
      </c>
      <c r="K1728" s="0" t="n">
        <v>1</v>
      </c>
      <c r="L1728" s="0" t="s">
        <v>1688</v>
      </c>
      <c r="N1728" s="0" t="n">
        <v>14354</v>
      </c>
    </row>
    <row r="1729" customFormat="false" ht="12.8" hidden="false" customHeight="false" outlineLevel="0" collapsed="false">
      <c r="B1729" s="0" t="n">
        <v>270730</v>
      </c>
      <c r="C1729" s="0" t="n">
        <v>2</v>
      </c>
      <c r="D1729" s="0" t="n">
        <v>27</v>
      </c>
      <c r="E1729" s="2" t="n">
        <v>-9.05195</v>
      </c>
      <c r="F1729" s="2" t="n">
        <v>-35.3987</v>
      </c>
      <c r="G1729" s="3" t="n">
        <f aca="false">($G$5572/$N$5572)*N1729</f>
        <v>29205.9964719201</v>
      </c>
      <c r="H1729" s="0" t="n">
        <v>0</v>
      </c>
      <c r="J1729" s="0" t="s">
        <v>1689</v>
      </c>
      <c r="K1729" s="0" t="n">
        <v>0</v>
      </c>
      <c r="L1729" s="0" t="s">
        <v>1689</v>
      </c>
      <c r="N1729" s="0" t="n">
        <v>27079</v>
      </c>
    </row>
    <row r="1730" customFormat="false" ht="12.8" hidden="false" customHeight="false" outlineLevel="0" collapsed="false">
      <c r="B1730" s="0" t="n">
        <v>270740</v>
      </c>
      <c r="C1730" s="0" t="n">
        <v>2</v>
      </c>
      <c r="D1730" s="0" t="n">
        <v>27</v>
      </c>
      <c r="E1730" s="2" t="n">
        <v>-9.16006</v>
      </c>
      <c r="F1730" s="2" t="n">
        <v>-35.3049</v>
      </c>
      <c r="G1730" s="3" t="n">
        <f aca="false">($G$5572/$N$5572)*N1730</f>
        <v>8491.40700260081</v>
      </c>
      <c r="H1730" s="0" t="n">
        <v>1</v>
      </c>
      <c r="J1730" s="0" t="s">
        <v>1690</v>
      </c>
      <c r="K1730" s="0" t="n">
        <v>1</v>
      </c>
      <c r="L1730" s="0" t="s">
        <v>1690</v>
      </c>
      <c r="N1730" s="0" t="n">
        <v>7873</v>
      </c>
    </row>
    <row r="1731" customFormat="false" ht="12.8" hidden="false" customHeight="false" outlineLevel="0" collapsed="false">
      <c r="B1731" s="0" t="n">
        <v>270750</v>
      </c>
      <c r="C1731" s="0" t="n">
        <v>2</v>
      </c>
      <c r="D1731" s="0" t="n">
        <v>27</v>
      </c>
      <c r="E1731" s="2" t="n">
        <v>-10.1849</v>
      </c>
      <c r="F1731" s="2" t="n">
        <v>-36.8376</v>
      </c>
      <c r="G1731" s="3" t="n">
        <f aca="false">($G$5572/$N$5572)*N1731</f>
        <v>21590.3703007828</v>
      </c>
      <c r="H1731" s="0" t="n">
        <v>1</v>
      </c>
      <c r="J1731" s="0" t="s">
        <v>1691</v>
      </c>
      <c r="K1731" s="0" t="n">
        <v>1</v>
      </c>
      <c r="L1731" s="0" t="s">
        <v>1691</v>
      </c>
      <c r="N1731" s="0" t="n">
        <v>20018</v>
      </c>
    </row>
    <row r="1732" customFormat="false" ht="12.8" hidden="false" customHeight="false" outlineLevel="0" collapsed="false">
      <c r="B1732" s="0" t="n">
        <v>270760</v>
      </c>
      <c r="C1732" s="0" t="n">
        <v>2</v>
      </c>
      <c r="D1732" s="0" t="n">
        <v>27</v>
      </c>
      <c r="E1732" s="2" t="n">
        <v>-9.32001</v>
      </c>
      <c r="F1732" s="2" t="n">
        <v>-36.4692</v>
      </c>
      <c r="G1732" s="3" t="n">
        <f aca="false">($G$5572/$N$5572)*N1732</f>
        <v>12232.8893971165</v>
      </c>
      <c r="H1732" s="0" t="n">
        <v>0</v>
      </c>
      <c r="J1732" s="0" t="s">
        <v>1692</v>
      </c>
      <c r="K1732" s="0" t="n">
        <v>0</v>
      </c>
      <c r="L1732" s="0" t="s">
        <v>1692</v>
      </c>
      <c r="N1732" s="0" t="n">
        <v>11342</v>
      </c>
    </row>
    <row r="1733" customFormat="false" ht="12.8" hidden="false" customHeight="false" outlineLevel="0" collapsed="false">
      <c r="B1733" s="0" t="n">
        <v>270770</v>
      </c>
      <c r="C1733" s="0" t="n">
        <v>2</v>
      </c>
      <c r="D1733" s="0" t="n">
        <v>27</v>
      </c>
      <c r="E1733" s="2" t="n">
        <v>-9.47783</v>
      </c>
      <c r="F1733" s="2" t="n">
        <v>-35.8394</v>
      </c>
      <c r="G1733" s="3" t="n">
        <f aca="false">($G$5572/$N$5572)*N1733</f>
        <v>80716.3619027866</v>
      </c>
      <c r="H1733" s="0" t="n">
        <v>0</v>
      </c>
      <c r="J1733" s="0" t="s">
        <v>1693</v>
      </c>
      <c r="K1733" s="0" t="n">
        <v>0</v>
      </c>
      <c r="L1733" s="0" t="s">
        <v>1693</v>
      </c>
      <c r="N1733" s="0" t="n">
        <v>74838</v>
      </c>
    </row>
    <row r="1734" customFormat="false" ht="12.8" hidden="false" customHeight="false" outlineLevel="0" collapsed="false">
      <c r="B1734" s="0" t="n">
        <v>270780</v>
      </c>
      <c r="C1734" s="0" t="n">
        <v>2</v>
      </c>
      <c r="D1734" s="0" t="n">
        <v>27</v>
      </c>
      <c r="E1734" s="2" t="n">
        <v>-9.83503</v>
      </c>
      <c r="F1734" s="2" t="n">
        <v>-35.9782</v>
      </c>
      <c r="G1734" s="3" t="n">
        <f aca="false">($G$5572/$N$5572)*N1734</f>
        <v>7204.69945095559</v>
      </c>
      <c r="H1734" s="0" t="n">
        <v>1</v>
      </c>
      <c r="J1734" s="0" t="s">
        <v>1694</v>
      </c>
      <c r="K1734" s="0" t="n">
        <v>1</v>
      </c>
      <c r="L1734" s="0" t="s">
        <v>1694</v>
      </c>
      <c r="N1734" s="0" t="n">
        <v>6680</v>
      </c>
    </row>
    <row r="1735" customFormat="false" ht="12.8" hidden="false" customHeight="false" outlineLevel="0" collapsed="false">
      <c r="B1735" s="0" t="n">
        <v>270790</v>
      </c>
      <c r="C1735" s="0" t="n">
        <v>2</v>
      </c>
      <c r="D1735" s="0" t="n">
        <v>27</v>
      </c>
      <c r="E1735" s="2" t="n">
        <v>-9.6037</v>
      </c>
      <c r="F1735" s="2" t="n">
        <v>-35.8232</v>
      </c>
      <c r="G1735" s="3" t="n">
        <f aca="false">($G$5572/$N$5572)*N1735</f>
        <v>7843.1997615792</v>
      </c>
      <c r="H1735" s="0" t="n">
        <v>1</v>
      </c>
      <c r="J1735" s="0" t="s">
        <v>1695</v>
      </c>
      <c r="K1735" s="0" t="n">
        <v>1</v>
      </c>
      <c r="L1735" s="0" t="s">
        <v>1695</v>
      </c>
      <c r="N1735" s="0" t="n">
        <v>7272</v>
      </c>
    </row>
    <row r="1736" customFormat="false" ht="12.8" hidden="false" customHeight="false" outlineLevel="0" collapsed="false">
      <c r="B1736" s="0" t="n">
        <v>270800</v>
      </c>
      <c r="C1736" s="0" t="n">
        <v>2</v>
      </c>
      <c r="D1736" s="0" t="n">
        <v>27</v>
      </c>
      <c r="E1736" s="2" t="n">
        <v>-9.36999</v>
      </c>
      <c r="F1736" s="2" t="n">
        <v>-37.248</v>
      </c>
      <c r="G1736" s="3" t="n">
        <f aca="false">($G$5572/$N$5572)*N1736</f>
        <v>51215.9218754607</v>
      </c>
      <c r="H1736" s="0" t="n">
        <v>0</v>
      </c>
      <c r="J1736" s="0" t="s">
        <v>1696</v>
      </c>
      <c r="K1736" s="0" t="n">
        <v>0</v>
      </c>
      <c r="L1736" s="0" t="s">
        <v>1696</v>
      </c>
      <c r="N1736" s="0" t="n">
        <v>47486</v>
      </c>
    </row>
    <row r="1737" customFormat="false" ht="12.8" hidden="false" customHeight="false" outlineLevel="0" collapsed="false">
      <c r="B1737" s="0" t="n">
        <v>270810</v>
      </c>
      <c r="C1737" s="0" t="n">
        <v>2</v>
      </c>
      <c r="D1737" s="0" t="n">
        <v>27</v>
      </c>
      <c r="E1737" s="2" t="n">
        <v>-9.17141</v>
      </c>
      <c r="F1737" s="2" t="n">
        <v>-36.2176</v>
      </c>
      <c r="G1737" s="3" t="n">
        <f aca="false">($G$5572/$N$5572)*N1737</f>
        <v>11599.7818256029</v>
      </c>
      <c r="H1737" s="0" t="n">
        <v>1</v>
      </c>
      <c r="J1737" s="0" t="s">
        <v>1697</v>
      </c>
      <c r="K1737" s="0" t="n">
        <v>1</v>
      </c>
      <c r="L1737" s="0" t="s">
        <v>1697</v>
      </c>
      <c r="N1737" s="0" t="n">
        <v>10755</v>
      </c>
    </row>
    <row r="1738" customFormat="false" ht="12.8" hidden="false" customHeight="false" outlineLevel="0" collapsed="false">
      <c r="B1738" s="0" t="n">
        <v>270820</v>
      </c>
      <c r="C1738" s="0" t="n">
        <v>2</v>
      </c>
      <c r="D1738" s="0" t="n">
        <v>27</v>
      </c>
      <c r="E1738" s="2" t="n">
        <v>-10.1141</v>
      </c>
      <c r="F1738" s="2" t="n">
        <v>-36.8522</v>
      </c>
      <c r="G1738" s="3" t="n">
        <f aca="false">($G$5572/$N$5572)*N1738</f>
        <v>7499.14300636141</v>
      </c>
      <c r="H1738" s="0" t="n">
        <v>0</v>
      </c>
      <c r="J1738" s="0" t="s">
        <v>1698</v>
      </c>
      <c r="K1738" s="0" t="n">
        <v>0</v>
      </c>
      <c r="L1738" s="0" t="s">
        <v>1698</v>
      </c>
      <c r="N1738" s="0" t="n">
        <v>6953</v>
      </c>
    </row>
    <row r="1739" customFormat="false" ht="12.8" hidden="false" customHeight="false" outlineLevel="0" collapsed="false">
      <c r="B1739" s="0" t="n">
        <v>270830</v>
      </c>
      <c r="C1739" s="0" t="n">
        <v>2</v>
      </c>
      <c r="D1739" s="0" t="n">
        <v>27</v>
      </c>
      <c r="E1739" s="2" t="n">
        <v>-9.01278</v>
      </c>
      <c r="F1739" s="2" t="n">
        <v>-36.0515</v>
      </c>
      <c r="G1739" s="3" t="n">
        <f aca="false">($G$5572/$N$5572)*N1739</f>
        <v>25728.7582937943</v>
      </c>
      <c r="H1739" s="0" t="n">
        <v>1</v>
      </c>
      <c r="J1739" s="0" t="s">
        <v>1699</v>
      </c>
      <c r="K1739" s="0" t="n">
        <v>1</v>
      </c>
      <c r="L1739" s="0" t="s">
        <v>1699</v>
      </c>
      <c r="N1739" s="0" t="n">
        <v>23855</v>
      </c>
    </row>
    <row r="1740" customFormat="false" ht="12.8" hidden="false" customHeight="false" outlineLevel="0" collapsed="false">
      <c r="B1740" s="0" t="n">
        <v>270840</v>
      </c>
      <c r="C1740" s="0" t="n">
        <v>2</v>
      </c>
      <c r="D1740" s="0" t="n">
        <v>27</v>
      </c>
      <c r="E1740" s="2" t="n">
        <v>-9.55768</v>
      </c>
      <c r="F1740" s="2" t="n">
        <v>-37.3831</v>
      </c>
      <c r="G1740" s="3" t="n">
        <f aca="false">($G$5572/$N$5572)*N1740</f>
        <v>34633.2491122208</v>
      </c>
      <c r="H1740" s="0" t="n">
        <v>0</v>
      </c>
      <c r="J1740" s="0" t="s">
        <v>1700</v>
      </c>
      <c r="K1740" s="0" t="n">
        <v>0</v>
      </c>
      <c r="L1740" s="0" t="s">
        <v>1700</v>
      </c>
      <c r="N1740" s="0" t="n">
        <v>32111</v>
      </c>
    </row>
    <row r="1741" customFormat="false" ht="12.8" hidden="false" customHeight="false" outlineLevel="0" collapsed="false">
      <c r="B1741" s="0" t="n">
        <v>270850</v>
      </c>
      <c r="C1741" s="0" t="n">
        <v>2</v>
      </c>
      <c r="D1741" s="0" t="n">
        <v>27</v>
      </c>
      <c r="E1741" s="2" t="n">
        <v>-9.31816</v>
      </c>
      <c r="F1741" s="2" t="n">
        <v>-35.5606</v>
      </c>
      <c r="G1741" s="3" t="n">
        <f aca="false">($G$5572/$N$5572)*N1741</f>
        <v>37118.2232941073</v>
      </c>
      <c r="H1741" s="0" t="n">
        <v>0</v>
      </c>
      <c r="J1741" s="0" t="s">
        <v>1701</v>
      </c>
      <c r="K1741" s="0" t="n">
        <v>0</v>
      </c>
      <c r="L1741" s="0" t="s">
        <v>1701</v>
      </c>
      <c r="N1741" s="0" t="n">
        <v>34415</v>
      </c>
    </row>
    <row r="1742" customFormat="false" ht="12.8" hidden="false" customHeight="false" outlineLevel="0" collapsed="false">
      <c r="B1742" s="0" t="n">
        <v>270860</v>
      </c>
      <c r="C1742" s="0" t="n">
        <v>2</v>
      </c>
      <c r="D1742" s="0" t="n">
        <v>27</v>
      </c>
      <c r="E1742" s="2" t="n">
        <v>-9.78301</v>
      </c>
      <c r="F1742" s="2" t="n">
        <v>-36.0971</v>
      </c>
      <c r="G1742" s="3" t="n">
        <f aca="false">($G$5572/$N$5572)*N1742</f>
        <v>65548.7438820099</v>
      </c>
      <c r="H1742" s="0" t="n">
        <v>0</v>
      </c>
      <c r="J1742" s="0" t="s">
        <v>1702</v>
      </c>
      <c r="K1742" s="0" t="n">
        <v>0</v>
      </c>
      <c r="L1742" s="0" t="s">
        <v>1702</v>
      </c>
      <c r="N1742" s="0" t="n">
        <v>60775</v>
      </c>
    </row>
    <row r="1743" customFormat="false" ht="12.8" hidden="false" customHeight="false" outlineLevel="0" collapsed="false">
      <c r="B1743" s="0" t="n">
        <v>270870</v>
      </c>
      <c r="C1743" s="0" t="n">
        <v>2</v>
      </c>
      <c r="D1743" s="0" t="n">
        <v>27</v>
      </c>
      <c r="E1743" s="2" t="n">
        <v>-9.26493</v>
      </c>
      <c r="F1743" s="2" t="n">
        <v>-35.3763</v>
      </c>
      <c r="G1743" s="3" t="n">
        <f aca="false">($G$5572/$N$5572)*N1743</f>
        <v>8507.5852199308</v>
      </c>
      <c r="H1743" s="0" t="n">
        <v>1</v>
      </c>
      <c r="J1743" s="0" t="s">
        <v>1703</v>
      </c>
      <c r="K1743" s="0" t="n">
        <v>1</v>
      </c>
      <c r="L1743" s="0" t="s">
        <v>1703</v>
      </c>
      <c r="N1743" s="0" t="n">
        <v>7888</v>
      </c>
    </row>
    <row r="1744" customFormat="false" ht="12.8" hidden="false" customHeight="false" outlineLevel="0" collapsed="false">
      <c r="B1744" s="0" t="n">
        <v>270880</v>
      </c>
      <c r="C1744" s="0" t="n">
        <v>2</v>
      </c>
      <c r="D1744" s="0" t="n">
        <v>27</v>
      </c>
      <c r="E1744" s="2" t="n">
        <v>-9.93043</v>
      </c>
      <c r="F1744" s="2" t="n">
        <v>-36.559</v>
      </c>
      <c r="G1744" s="3" t="n">
        <f aca="false">($G$5572/$N$5572)*N1744</f>
        <v>36682.4899740196</v>
      </c>
      <c r="H1744" s="0" t="n">
        <v>1</v>
      </c>
      <c r="J1744" s="0" t="s">
        <v>1704</v>
      </c>
      <c r="K1744" s="0" t="n">
        <v>1</v>
      </c>
      <c r="L1744" s="0" t="s">
        <v>1704</v>
      </c>
      <c r="N1744" s="0" t="n">
        <v>34011</v>
      </c>
    </row>
    <row r="1745" customFormat="false" ht="12.8" hidden="false" customHeight="false" outlineLevel="0" collapsed="false">
      <c r="B1745" s="0" t="n">
        <v>270890</v>
      </c>
      <c r="C1745" s="0" t="n">
        <v>2</v>
      </c>
      <c r="D1745" s="0" t="n">
        <v>27</v>
      </c>
      <c r="E1745" s="2" t="n">
        <v>-9.56911</v>
      </c>
      <c r="F1745" s="2" t="n">
        <v>-35.8227</v>
      </c>
      <c r="G1745" s="3" t="n">
        <f aca="false">($G$5572/$N$5572)*N1745</f>
        <v>14793.361926543</v>
      </c>
      <c r="H1745" s="0" t="n">
        <v>1</v>
      </c>
      <c r="J1745" s="0" t="s">
        <v>1705</v>
      </c>
      <c r="K1745" s="0" t="n">
        <v>1</v>
      </c>
      <c r="L1745" s="0" t="s">
        <v>1705</v>
      </c>
      <c r="N1745" s="0" t="n">
        <v>13716</v>
      </c>
    </row>
    <row r="1746" customFormat="false" ht="12.8" hidden="false" customHeight="false" outlineLevel="0" collapsed="false">
      <c r="B1746" s="0" t="n">
        <v>270895</v>
      </c>
      <c r="C1746" s="0" t="n">
        <v>2</v>
      </c>
      <c r="D1746" s="0" t="n">
        <v>27</v>
      </c>
      <c r="E1746" s="2" t="n">
        <v>-9.46986</v>
      </c>
      <c r="F1746" s="2" t="n">
        <v>-37.4576</v>
      </c>
      <c r="G1746" s="3" t="n">
        <f aca="false">($G$5572/$N$5572)*N1746</f>
        <v>14903.3738043869</v>
      </c>
      <c r="H1746" s="0" t="n">
        <v>1</v>
      </c>
      <c r="J1746" s="0" t="s">
        <v>1706</v>
      </c>
      <c r="K1746" s="0" t="n">
        <v>1</v>
      </c>
      <c r="L1746" s="0" t="s">
        <v>1706</v>
      </c>
      <c r="N1746" s="0" t="n">
        <v>13818</v>
      </c>
    </row>
    <row r="1747" customFormat="false" ht="12.8" hidden="false" customHeight="false" outlineLevel="0" collapsed="false">
      <c r="B1747" s="0" t="n">
        <v>270900</v>
      </c>
      <c r="C1747" s="0" t="n">
        <v>2</v>
      </c>
      <c r="D1747" s="0" t="n">
        <v>27</v>
      </c>
      <c r="E1747" s="2" t="n">
        <v>-9.53379</v>
      </c>
      <c r="F1747" s="2" t="n">
        <v>-36.4366</v>
      </c>
      <c r="G1747" s="3" t="n">
        <f aca="false">($G$5572/$N$5572)*N1747</f>
        <v>6672.97537470992</v>
      </c>
      <c r="H1747" s="0" t="n">
        <v>1</v>
      </c>
      <c r="J1747" s="0" t="s">
        <v>1707</v>
      </c>
      <c r="K1747" s="0" t="n">
        <v>1</v>
      </c>
      <c r="L1747" s="0" t="s">
        <v>1707</v>
      </c>
      <c r="N1747" s="0" t="n">
        <v>6187</v>
      </c>
    </row>
    <row r="1748" customFormat="false" ht="12.8" hidden="false" customHeight="false" outlineLevel="0" collapsed="false">
      <c r="B1748" s="0" t="n">
        <v>270910</v>
      </c>
      <c r="C1748" s="0" t="n">
        <v>2</v>
      </c>
      <c r="D1748" s="0" t="n">
        <v>27</v>
      </c>
      <c r="E1748" s="2" t="n">
        <v>-9.64529</v>
      </c>
      <c r="F1748" s="2" t="n">
        <v>-36.4928</v>
      </c>
      <c r="G1748" s="3" t="n">
        <f aca="false">($G$5572/$N$5572)*N1748</f>
        <v>21448.0019882789</v>
      </c>
      <c r="H1748" s="0" t="n">
        <v>1</v>
      </c>
      <c r="J1748" s="0" t="s">
        <v>1708</v>
      </c>
      <c r="K1748" s="0" t="n">
        <v>1</v>
      </c>
      <c r="L1748" s="0" t="s">
        <v>1708</v>
      </c>
      <c r="N1748" s="0" t="n">
        <v>19886</v>
      </c>
    </row>
    <row r="1749" customFormat="false" ht="12.8" hidden="false" customHeight="false" outlineLevel="0" collapsed="false">
      <c r="B1749" s="0" t="n">
        <v>270915</v>
      </c>
      <c r="C1749" s="0" t="n">
        <v>2</v>
      </c>
      <c r="D1749" s="0" t="n">
        <v>27</v>
      </c>
      <c r="E1749" s="2" t="n">
        <v>-9.91656</v>
      </c>
      <c r="F1749" s="2" t="n">
        <v>-36.3492</v>
      </c>
      <c r="G1749" s="3" t="n">
        <f aca="false">($G$5572/$N$5572)*N1749</f>
        <v>47412.962255091</v>
      </c>
      <c r="H1749" s="0" t="n">
        <v>0</v>
      </c>
      <c r="J1749" s="0" t="s">
        <v>1709</v>
      </c>
      <c r="K1749" s="0" t="n">
        <v>0</v>
      </c>
      <c r="L1749" s="0" t="s">
        <v>1709</v>
      </c>
      <c r="N1749" s="0" t="n">
        <v>43960</v>
      </c>
    </row>
    <row r="1750" customFormat="false" ht="12.8" hidden="false" customHeight="false" outlineLevel="0" collapsed="false">
      <c r="B1750" s="0" t="n">
        <v>270920</v>
      </c>
      <c r="C1750" s="0" t="n">
        <v>2</v>
      </c>
      <c r="D1750" s="0" t="n">
        <v>27</v>
      </c>
      <c r="E1750" s="2" t="n">
        <v>-9.96262</v>
      </c>
      <c r="F1750" s="2" t="n">
        <v>-37.0071</v>
      </c>
      <c r="G1750" s="3" t="n">
        <f aca="false">($G$5572/$N$5572)*N1750</f>
        <v>29802.4334174858</v>
      </c>
      <c r="H1750" s="0" t="n">
        <v>1</v>
      </c>
      <c r="J1750" s="0" t="s">
        <v>1710</v>
      </c>
      <c r="K1750" s="0" t="n">
        <v>1</v>
      </c>
      <c r="L1750" s="0" t="s">
        <v>1710</v>
      </c>
      <c r="N1750" s="0" t="n">
        <v>27632</v>
      </c>
    </row>
    <row r="1751" customFormat="false" ht="12.8" hidden="false" customHeight="false" outlineLevel="0" collapsed="false">
      <c r="B1751" s="0" t="n">
        <v>270930</v>
      </c>
      <c r="C1751" s="0" t="n">
        <v>2</v>
      </c>
      <c r="D1751" s="0" t="n">
        <v>27</v>
      </c>
      <c r="E1751" s="2" t="n">
        <v>-9.15921</v>
      </c>
      <c r="F1751" s="2" t="n">
        <v>-36.0223</v>
      </c>
      <c r="G1751" s="3" t="n">
        <f aca="false">($G$5572/$N$5572)*N1751</f>
        <v>70602.8189758988</v>
      </c>
      <c r="H1751" s="0" t="n">
        <v>0</v>
      </c>
      <c r="J1751" s="0" t="s">
        <v>1711</v>
      </c>
      <c r="K1751" s="0" t="n">
        <v>0</v>
      </c>
      <c r="L1751" s="0" t="s">
        <v>1711</v>
      </c>
      <c r="N1751" s="0" t="n">
        <v>65461</v>
      </c>
    </row>
    <row r="1752" customFormat="false" ht="12.8" hidden="false" customHeight="false" outlineLevel="0" collapsed="false">
      <c r="B1752" s="0" t="n">
        <v>270940</v>
      </c>
      <c r="C1752" s="0" t="n">
        <v>2</v>
      </c>
      <c r="D1752" s="0" t="n">
        <v>27</v>
      </c>
      <c r="E1752" s="2" t="n">
        <v>-9.36763</v>
      </c>
      <c r="F1752" s="2" t="n">
        <v>-36.2431</v>
      </c>
      <c r="G1752" s="3" t="n">
        <f aca="false">($G$5572/$N$5572)*N1752</f>
        <v>27797.413016389</v>
      </c>
      <c r="H1752" s="0" t="n">
        <v>0</v>
      </c>
      <c r="J1752" s="0" t="s">
        <v>1247</v>
      </c>
      <c r="K1752" s="0" t="n">
        <v>0</v>
      </c>
      <c r="L1752" s="0" t="s">
        <v>1247</v>
      </c>
      <c r="N1752" s="0" t="n">
        <v>25773</v>
      </c>
    </row>
    <row r="1753" customFormat="false" ht="12.8" hidden="false" customHeight="false" outlineLevel="0" collapsed="false">
      <c r="B1753" s="0" t="n">
        <v>280010</v>
      </c>
      <c r="C1753" s="0" t="n">
        <v>2</v>
      </c>
      <c r="D1753" s="0" t="n">
        <v>28</v>
      </c>
      <c r="E1753" s="2" t="n">
        <v>-10.1348</v>
      </c>
      <c r="F1753" s="2" t="n">
        <v>-36.935</v>
      </c>
      <c r="G1753" s="3" t="n">
        <f aca="false">($G$5572/$N$5572)*N1753</f>
        <v>2554.00124249444</v>
      </c>
      <c r="H1753" s="0" t="n">
        <v>1</v>
      </c>
      <c r="J1753" s="0" t="s">
        <v>1712</v>
      </c>
      <c r="K1753" s="0" t="n">
        <v>1</v>
      </c>
      <c r="L1753" s="0" t="s">
        <v>1712</v>
      </c>
      <c r="N1753" s="0" t="n">
        <v>2368</v>
      </c>
    </row>
    <row r="1754" customFormat="false" ht="12.8" hidden="false" customHeight="false" outlineLevel="0" collapsed="false">
      <c r="B1754" s="0" t="n">
        <v>280020</v>
      </c>
      <c r="C1754" s="0" t="n">
        <v>2</v>
      </c>
      <c r="D1754" s="0" t="n">
        <v>28</v>
      </c>
      <c r="E1754" s="2" t="n">
        <v>-10.278</v>
      </c>
      <c r="F1754" s="2" t="n">
        <v>-37.0148</v>
      </c>
      <c r="G1754" s="3" t="n">
        <f aca="false">($G$5572/$N$5572)*N1754</f>
        <v>23127.3009471319</v>
      </c>
      <c r="H1754" s="0" t="n">
        <v>0</v>
      </c>
      <c r="J1754" s="0" t="s">
        <v>1713</v>
      </c>
      <c r="K1754" s="0" t="n">
        <v>0</v>
      </c>
      <c r="L1754" s="0" t="s">
        <v>1713</v>
      </c>
      <c r="N1754" s="0" t="n">
        <v>21443</v>
      </c>
    </row>
    <row r="1755" customFormat="false" ht="12.8" hidden="false" customHeight="false" outlineLevel="0" collapsed="false">
      <c r="B1755" s="0" t="n">
        <v>280030</v>
      </c>
      <c r="C1755" s="0" t="n">
        <v>2</v>
      </c>
      <c r="D1755" s="0" t="n">
        <v>28</v>
      </c>
      <c r="E1755" s="2" t="n">
        <v>-10.9091</v>
      </c>
      <c r="F1755" s="2" t="n">
        <v>-37.0677</v>
      </c>
      <c r="G1755" s="3" t="n">
        <f aca="false">($G$5572/$N$5572)*N1755</f>
        <v>699911.74506043</v>
      </c>
      <c r="H1755" s="0" t="n">
        <v>0</v>
      </c>
      <c r="J1755" s="0" t="s">
        <v>1714</v>
      </c>
      <c r="K1755" s="0" t="n">
        <v>0</v>
      </c>
      <c r="L1755" s="0" t="s">
        <v>1714</v>
      </c>
      <c r="N1755" s="0" t="n">
        <v>648939</v>
      </c>
    </row>
    <row r="1756" customFormat="false" ht="12.8" hidden="false" customHeight="false" outlineLevel="0" collapsed="false">
      <c r="B1756" s="0" t="n">
        <v>280040</v>
      </c>
      <c r="C1756" s="0" t="n">
        <v>2</v>
      </c>
      <c r="D1756" s="0" t="n">
        <v>28</v>
      </c>
      <c r="E1756" s="2" t="n">
        <v>-11.2614</v>
      </c>
      <c r="F1756" s="2" t="n">
        <v>-37.6201</v>
      </c>
      <c r="G1756" s="3" t="n">
        <f aca="false">($G$5572/$N$5572)*N1756</f>
        <v>10966.6742540893</v>
      </c>
      <c r="H1756" s="0" t="n">
        <v>1</v>
      </c>
      <c r="J1756" s="0" t="s">
        <v>1715</v>
      </c>
      <c r="K1756" s="0" t="n">
        <v>1</v>
      </c>
      <c r="L1756" s="0" t="s">
        <v>1715</v>
      </c>
      <c r="N1756" s="0" t="n">
        <v>10168</v>
      </c>
    </row>
    <row r="1757" customFormat="false" ht="12.8" hidden="false" customHeight="false" outlineLevel="0" collapsed="false">
      <c r="B1757" s="0" t="n">
        <v>280050</v>
      </c>
      <c r="C1757" s="0" t="n">
        <v>2</v>
      </c>
      <c r="D1757" s="0" t="n">
        <v>28</v>
      </c>
      <c r="E1757" s="2" t="n">
        <v>-10.758</v>
      </c>
      <c r="F1757" s="2" t="n">
        <v>-37.3251</v>
      </c>
      <c r="G1757" s="3" t="n">
        <f aca="false">($G$5572/$N$5572)*N1757</f>
        <v>19840.9657334999</v>
      </c>
      <c r="H1757" s="0" t="n">
        <v>1</v>
      </c>
      <c r="J1757" s="0" t="s">
        <v>1097</v>
      </c>
      <c r="K1757" s="0" t="n">
        <v>1</v>
      </c>
      <c r="L1757" s="0" t="s">
        <v>1097</v>
      </c>
      <c r="N1757" s="0" t="n">
        <v>18396</v>
      </c>
    </row>
    <row r="1758" customFormat="false" ht="12.8" hidden="false" customHeight="false" outlineLevel="0" collapsed="false">
      <c r="B1758" s="0" t="n">
        <v>280060</v>
      </c>
      <c r="C1758" s="0" t="n">
        <v>2</v>
      </c>
      <c r="D1758" s="0" t="n">
        <v>28</v>
      </c>
      <c r="E1758" s="2" t="n">
        <v>-10.8996</v>
      </c>
      <c r="F1758" s="2" t="n">
        <v>-37.0323</v>
      </c>
      <c r="G1758" s="3" t="n">
        <f aca="false">($G$5572/$N$5572)*N1758</f>
        <v>32219.4590865863</v>
      </c>
      <c r="H1758" s="0" t="n">
        <v>1</v>
      </c>
      <c r="J1758" s="0" t="s">
        <v>1716</v>
      </c>
      <c r="K1758" s="0" t="n">
        <v>1</v>
      </c>
      <c r="L1758" s="0" t="s">
        <v>1716</v>
      </c>
      <c r="N1758" s="0" t="n">
        <v>29873</v>
      </c>
    </row>
    <row r="1759" customFormat="false" ht="12.8" hidden="false" customHeight="false" outlineLevel="0" collapsed="false">
      <c r="B1759" s="0" t="n">
        <v>280067</v>
      </c>
      <c r="C1759" s="0" t="n">
        <v>2</v>
      </c>
      <c r="D1759" s="0" t="n">
        <v>28</v>
      </c>
      <c r="E1759" s="2" t="n">
        <v>-11.1397</v>
      </c>
      <c r="F1759" s="2" t="n">
        <v>-37.6195</v>
      </c>
      <c r="G1759" s="3" t="n">
        <f aca="false">($G$5572/$N$5572)*N1759</f>
        <v>28830.6618298644</v>
      </c>
      <c r="H1759" s="0" t="n">
        <v>1</v>
      </c>
      <c r="J1759" s="0" t="s">
        <v>1717</v>
      </c>
      <c r="K1759" s="0" t="n">
        <v>1</v>
      </c>
      <c r="L1759" s="0" t="s">
        <v>1717</v>
      </c>
      <c r="N1759" s="0" t="n">
        <v>26731</v>
      </c>
    </row>
    <row r="1760" customFormat="false" ht="12.8" hidden="false" customHeight="false" outlineLevel="0" collapsed="false">
      <c r="B1760" s="0" t="n">
        <v>280070</v>
      </c>
      <c r="C1760" s="0" t="n">
        <v>2</v>
      </c>
      <c r="D1760" s="0" t="n">
        <v>28</v>
      </c>
      <c r="E1760" s="2" t="n">
        <v>-10.4297</v>
      </c>
      <c r="F1760" s="2" t="n">
        <v>-36.4611</v>
      </c>
      <c r="G1760" s="3" t="n">
        <f aca="false">($G$5572/$N$5572)*N1760</f>
        <v>8913.11920100255</v>
      </c>
      <c r="H1760" s="0" t="n">
        <v>1</v>
      </c>
      <c r="J1760" s="0" t="s">
        <v>1718</v>
      </c>
      <c r="K1760" s="0" t="n">
        <v>1</v>
      </c>
      <c r="L1760" s="0" t="s">
        <v>1718</v>
      </c>
      <c r="N1760" s="0" t="n">
        <v>8264</v>
      </c>
    </row>
    <row r="1761" customFormat="false" ht="12.8" hidden="false" customHeight="false" outlineLevel="0" collapsed="false">
      <c r="B1761" s="0" t="n">
        <v>280100</v>
      </c>
      <c r="C1761" s="0" t="n">
        <v>2</v>
      </c>
      <c r="D1761" s="0" t="n">
        <v>28</v>
      </c>
      <c r="E1761" s="2" t="n">
        <v>-10.7392</v>
      </c>
      <c r="F1761" s="2" t="n">
        <v>-37.4954</v>
      </c>
      <c r="G1761" s="3" t="n">
        <f aca="false">($G$5572/$N$5572)*N1761</f>
        <v>19410.6251525221</v>
      </c>
      <c r="H1761" s="0" t="n">
        <v>1</v>
      </c>
      <c r="J1761" s="0" t="s">
        <v>1719</v>
      </c>
      <c r="K1761" s="0" t="n">
        <v>1</v>
      </c>
      <c r="L1761" s="0" t="s">
        <v>1719</v>
      </c>
      <c r="N1761" s="0" t="n">
        <v>17997</v>
      </c>
    </row>
    <row r="1762" customFormat="false" ht="12.8" hidden="false" customHeight="false" outlineLevel="0" collapsed="false">
      <c r="B1762" s="0" t="n">
        <v>280110</v>
      </c>
      <c r="C1762" s="0" t="n">
        <v>2</v>
      </c>
      <c r="D1762" s="0" t="n">
        <v>28</v>
      </c>
      <c r="E1762" s="2" t="n">
        <v>-10.1365</v>
      </c>
      <c r="F1762" s="2" t="n">
        <v>-36.9806</v>
      </c>
      <c r="G1762" s="3" t="n">
        <f aca="false">($G$5572/$N$5572)*N1762</f>
        <v>4326.05531403935</v>
      </c>
      <c r="H1762" s="0" t="n">
        <v>1</v>
      </c>
      <c r="J1762" s="0" t="s">
        <v>1720</v>
      </c>
      <c r="K1762" s="0" t="n">
        <v>1</v>
      </c>
      <c r="L1762" s="0" t="s">
        <v>1720</v>
      </c>
      <c r="N1762" s="0" t="n">
        <v>4011</v>
      </c>
    </row>
    <row r="1763" customFormat="false" ht="12.8" hidden="false" customHeight="false" outlineLevel="0" collapsed="false">
      <c r="B1763" s="0" t="n">
        <v>280120</v>
      </c>
      <c r="C1763" s="0" t="n">
        <v>2</v>
      </c>
      <c r="D1763" s="0" t="n">
        <v>28</v>
      </c>
      <c r="E1763" s="2" t="n">
        <v>-9.64882</v>
      </c>
      <c r="F1763" s="2" t="n">
        <v>-37.7923</v>
      </c>
      <c r="G1763" s="3" t="n">
        <f aca="false">($G$5572/$N$5572)*N1763</f>
        <v>31741.6624014406</v>
      </c>
      <c r="H1763" s="0" t="n">
        <v>0</v>
      </c>
      <c r="J1763" s="0" t="s">
        <v>1721</v>
      </c>
      <c r="K1763" s="0" t="n">
        <v>0</v>
      </c>
      <c r="L1763" s="0" t="s">
        <v>1721</v>
      </c>
      <c r="N1763" s="0" t="n">
        <v>29430</v>
      </c>
    </row>
    <row r="1764" customFormat="false" ht="12.8" hidden="false" customHeight="false" outlineLevel="0" collapsed="false">
      <c r="B1764" s="0" t="n">
        <v>280130</v>
      </c>
      <c r="C1764" s="0" t="n">
        <v>2</v>
      </c>
      <c r="D1764" s="0" t="n">
        <v>28</v>
      </c>
      <c r="E1764" s="2" t="n">
        <v>-10.5069</v>
      </c>
      <c r="F1764" s="2" t="n">
        <v>-37.0628</v>
      </c>
      <c r="G1764" s="3" t="n">
        <f aca="false">($G$5572/$N$5572)*N1764</f>
        <v>36567.0853570656</v>
      </c>
      <c r="H1764" s="0" t="n">
        <v>0</v>
      </c>
      <c r="J1764" s="0" t="s">
        <v>1631</v>
      </c>
      <c r="K1764" s="0" t="n">
        <v>0</v>
      </c>
      <c r="L1764" s="0" t="s">
        <v>1631</v>
      </c>
      <c r="N1764" s="0" t="n">
        <v>33904</v>
      </c>
    </row>
    <row r="1765" customFormat="false" ht="12.8" hidden="false" customHeight="false" outlineLevel="0" collapsed="false">
      <c r="B1765" s="0" t="n">
        <v>280140</v>
      </c>
      <c r="C1765" s="0" t="n">
        <v>2</v>
      </c>
      <c r="D1765" s="0" t="n">
        <v>28</v>
      </c>
      <c r="E1765" s="2" t="n">
        <v>-10.3524</v>
      </c>
      <c r="F1765" s="2" t="n">
        <v>-37.7002</v>
      </c>
      <c r="G1765" s="3" t="n">
        <f aca="false">($G$5572/$N$5572)*N1765</f>
        <v>23430.3728851137</v>
      </c>
      <c r="H1765" s="0" t="n">
        <v>1</v>
      </c>
      <c r="J1765" s="0" t="s">
        <v>1722</v>
      </c>
      <c r="K1765" s="0" t="n">
        <v>1</v>
      </c>
      <c r="L1765" s="0" t="s">
        <v>1722</v>
      </c>
      <c r="N1765" s="0" t="n">
        <v>21724</v>
      </c>
    </row>
    <row r="1766" customFormat="false" ht="12.8" hidden="false" customHeight="false" outlineLevel="0" collapsed="false">
      <c r="B1766" s="0" t="n">
        <v>280150</v>
      </c>
      <c r="C1766" s="0" t="n">
        <v>2</v>
      </c>
      <c r="D1766" s="0" t="n">
        <v>28</v>
      </c>
      <c r="E1766" s="2" t="n">
        <v>-10.6449</v>
      </c>
      <c r="F1766" s="2" t="n">
        <v>-36.9887</v>
      </c>
      <c r="G1766" s="3" t="n">
        <f aca="false">($G$5572/$N$5572)*N1766</f>
        <v>17606.2146463172</v>
      </c>
      <c r="H1766" s="0" t="n">
        <v>1</v>
      </c>
      <c r="J1766" s="0" t="s">
        <v>1723</v>
      </c>
      <c r="K1766" s="0" t="n">
        <v>1</v>
      </c>
      <c r="L1766" s="0" t="s">
        <v>1723</v>
      </c>
      <c r="N1766" s="0" t="n">
        <v>16324</v>
      </c>
    </row>
    <row r="1767" customFormat="false" ht="12.8" hidden="false" customHeight="false" outlineLevel="0" collapsed="false">
      <c r="B1767" s="0" t="n">
        <v>280160</v>
      </c>
      <c r="C1767" s="0" t="n">
        <v>2</v>
      </c>
      <c r="D1767" s="0" t="n">
        <v>28</v>
      </c>
      <c r="E1767" s="2" t="n">
        <v>-10.2534</v>
      </c>
      <c r="F1767" s="2" t="n">
        <v>-36.8856</v>
      </c>
      <c r="G1767" s="3" t="n">
        <f aca="false">($G$5572/$N$5572)*N1767</f>
        <v>6341.86119335612</v>
      </c>
      <c r="H1767" s="0" t="n">
        <v>1</v>
      </c>
      <c r="J1767" s="0" t="s">
        <v>1724</v>
      </c>
      <c r="K1767" s="0" t="n">
        <v>1</v>
      </c>
      <c r="L1767" s="0" t="s">
        <v>1724</v>
      </c>
      <c r="N1767" s="0" t="n">
        <v>5880</v>
      </c>
    </row>
    <row r="1768" customFormat="false" ht="12.8" hidden="false" customHeight="false" outlineLevel="0" collapsed="false">
      <c r="B1768" s="0" t="n">
        <v>280170</v>
      </c>
      <c r="C1768" s="0" t="n">
        <v>2</v>
      </c>
      <c r="D1768" s="0" t="n">
        <v>28</v>
      </c>
      <c r="E1768" s="2" t="n">
        <v>-11.4668</v>
      </c>
      <c r="F1768" s="2" t="n">
        <v>-37.7585</v>
      </c>
      <c r="G1768" s="3" t="n">
        <f aca="false">($G$5572/$N$5572)*N1768</f>
        <v>19618.784882168</v>
      </c>
      <c r="H1768" s="0" t="n">
        <v>1</v>
      </c>
      <c r="J1768" s="0" t="s">
        <v>1725</v>
      </c>
      <c r="K1768" s="0" t="n">
        <v>1</v>
      </c>
      <c r="L1768" s="0" t="s">
        <v>1725</v>
      </c>
      <c r="N1768" s="0" t="n">
        <v>18190</v>
      </c>
    </row>
    <row r="1769" customFormat="false" ht="12.8" hidden="false" customHeight="false" outlineLevel="0" collapsed="false">
      <c r="B1769" s="0" t="n">
        <v>280190</v>
      </c>
      <c r="C1769" s="0" t="n">
        <v>2</v>
      </c>
      <c r="D1769" s="0" t="n">
        <v>28</v>
      </c>
      <c r="E1769" s="2" t="n">
        <v>-10.352</v>
      </c>
      <c r="F1769" s="2" t="n">
        <v>-37.1846</v>
      </c>
      <c r="G1769" s="3" t="n">
        <f aca="false">($G$5572/$N$5572)*N1769</f>
        <v>4289.38468809138</v>
      </c>
      <c r="H1769" s="0" t="n">
        <v>1</v>
      </c>
      <c r="J1769" s="0" t="s">
        <v>1726</v>
      </c>
      <c r="K1769" s="0" t="n">
        <v>1</v>
      </c>
      <c r="L1769" s="0" t="s">
        <v>1726</v>
      </c>
      <c r="N1769" s="0" t="n">
        <v>3977</v>
      </c>
    </row>
    <row r="1770" customFormat="false" ht="12.8" hidden="false" customHeight="false" outlineLevel="0" collapsed="false">
      <c r="B1770" s="0" t="n">
        <v>280200</v>
      </c>
      <c r="C1770" s="0" t="n">
        <v>2</v>
      </c>
      <c r="D1770" s="0" t="n">
        <v>28</v>
      </c>
      <c r="E1770" s="2" t="n">
        <v>-10.6782</v>
      </c>
      <c r="F1770" s="2" t="n">
        <v>-37.1506</v>
      </c>
      <c r="G1770" s="3" t="n">
        <f aca="false">($G$5572/$N$5572)*N1770</f>
        <v>5456.37343149466</v>
      </c>
      <c r="H1770" s="0" t="n">
        <v>1</v>
      </c>
      <c r="J1770" s="0" t="s">
        <v>1727</v>
      </c>
      <c r="K1770" s="0" t="n">
        <v>1</v>
      </c>
      <c r="L1770" s="0" t="s">
        <v>1727</v>
      </c>
      <c r="N1770" s="0" t="n">
        <v>5059</v>
      </c>
    </row>
    <row r="1771" customFormat="false" ht="12.8" hidden="false" customHeight="false" outlineLevel="0" collapsed="false">
      <c r="B1771" s="0" t="n">
        <v>280210</v>
      </c>
      <c r="C1771" s="0" t="n">
        <v>2</v>
      </c>
      <c r="D1771" s="0" t="n">
        <v>28</v>
      </c>
      <c r="E1771" s="2" t="n">
        <v>-11.2659</v>
      </c>
      <c r="F1771" s="2" t="n">
        <v>-37.4484</v>
      </c>
      <c r="G1771" s="3" t="n">
        <f aca="false">($G$5572/$N$5572)*N1771</f>
        <v>74208.4043448426</v>
      </c>
      <c r="H1771" s="0" t="n">
        <v>0</v>
      </c>
      <c r="J1771" s="0" t="s">
        <v>1728</v>
      </c>
      <c r="K1771" s="0" t="n">
        <v>0</v>
      </c>
      <c r="L1771" s="0" t="s">
        <v>1728</v>
      </c>
      <c r="N1771" s="0" t="n">
        <v>68804</v>
      </c>
    </row>
    <row r="1772" customFormat="false" ht="12.8" hidden="false" customHeight="false" outlineLevel="0" collapsed="false">
      <c r="B1772" s="0" t="n">
        <v>280220</v>
      </c>
      <c r="C1772" s="0" t="n">
        <v>2</v>
      </c>
      <c r="D1772" s="0" t="n">
        <v>28</v>
      </c>
      <c r="E1772" s="2" t="n">
        <v>-10.2616</v>
      </c>
      <c r="F1772" s="2" t="n">
        <v>-37.3147</v>
      </c>
      <c r="G1772" s="3" t="n">
        <f aca="false">($G$5572/$N$5572)*N1772</f>
        <v>6004.27572507033</v>
      </c>
      <c r="H1772" s="0" t="n">
        <v>1</v>
      </c>
      <c r="J1772" s="0" t="s">
        <v>1504</v>
      </c>
      <c r="K1772" s="0" t="n">
        <v>1</v>
      </c>
      <c r="L1772" s="0" t="s">
        <v>1504</v>
      </c>
      <c r="N1772" s="0" t="n">
        <v>5567</v>
      </c>
    </row>
    <row r="1773" customFormat="false" ht="12.8" hidden="false" customHeight="false" outlineLevel="0" collapsed="false">
      <c r="B1773" s="0" t="n">
        <v>280230</v>
      </c>
      <c r="C1773" s="0" t="n">
        <v>2</v>
      </c>
      <c r="D1773" s="0" t="n">
        <v>28</v>
      </c>
      <c r="E1773" s="2" t="n">
        <v>-10.5513</v>
      </c>
      <c r="F1773" s="2" t="n">
        <v>-37.5279</v>
      </c>
      <c r="G1773" s="3" t="n">
        <f aca="false">($G$5572/$N$5572)*N1773</f>
        <v>16483.4463636159</v>
      </c>
      <c r="H1773" s="0" t="n">
        <v>1</v>
      </c>
      <c r="J1773" s="0" t="s">
        <v>1729</v>
      </c>
      <c r="K1773" s="0" t="n">
        <v>1</v>
      </c>
      <c r="L1773" s="0" t="s">
        <v>1729</v>
      </c>
      <c r="N1773" s="0" t="n">
        <v>15283</v>
      </c>
    </row>
    <row r="1774" customFormat="false" ht="12.8" hidden="false" customHeight="false" outlineLevel="0" collapsed="false">
      <c r="B1774" s="0" t="n">
        <v>280240</v>
      </c>
      <c r="C1774" s="0" t="n">
        <v>2</v>
      </c>
      <c r="D1774" s="0" t="n">
        <v>28</v>
      </c>
      <c r="E1774" s="2" t="n">
        <v>-9.9722</v>
      </c>
      <c r="F1774" s="2" t="n">
        <v>-37.0869</v>
      </c>
      <c r="G1774" s="3" t="n">
        <f aca="false">($G$5572/$N$5572)*N1774</f>
        <v>12517.6260221243</v>
      </c>
      <c r="H1774" s="0" t="n">
        <v>1</v>
      </c>
      <c r="J1774" s="0" t="s">
        <v>1730</v>
      </c>
      <c r="K1774" s="0" t="n">
        <v>1</v>
      </c>
      <c r="L1774" s="0" t="s">
        <v>1730</v>
      </c>
      <c r="N1774" s="0" t="n">
        <v>11606</v>
      </c>
    </row>
    <row r="1775" customFormat="false" ht="12.8" hidden="false" customHeight="false" outlineLevel="0" collapsed="false">
      <c r="B1775" s="0" t="n">
        <v>280250</v>
      </c>
      <c r="C1775" s="0" t="n">
        <v>2</v>
      </c>
      <c r="D1775" s="0" t="n">
        <v>28</v>
      </c>
      <c r="E1775" s="2" t="n">
        <v>-10.6835</v>
      </c>
      <c r="F1775" s="2" t="n">
        <v>-36.9838</v>
      </c>
      <c r="G1775" s="3" t="n">
        <f aca="false">($G$5572/$N$5572)*N1775</f>
        <v>3566.75764735182</v>
      </c>
      <c r="H1775" s="0" t="n">
        <v>1</v>
      </c>
      <c r="J1775" s="0" t="s">
        <v>1731</v>
      </c>
      <c r="K1775" s="0" t="n">
        <v>1</v>
      </c>
      <c r="L1775" s="0" t="s">
        <v>1731</v>
      </c>
      <c r="N1775" s="0" t="n">
        <v>3307</v>
      </c>
    </row>
    <row r="1776" customFormat="false" ht="12.8" hidden="false" customHeight="false" outlineLevel="0" collapsed="false">
      <c r="B1776" s="0" t="n">
        <v>280260</v>
      </c>
      <c r="C1776" s="0" t="n">
        <v>2</v>
      </c>
      <c r="D1776" s="0" t="n">
        <v>28</v>
      </c>
      <c r="E1776" s="2" t="n">
        <v>-10.2252</v>
      </c>
      <c r="F1776" s="2" t="n">
        <v>-37.2006</v>
      </c>
      <c r="G1776" s="3" t="n">
        <f aca="false">($G$5572/$N$5572)*N1776</f>
        <v>6267.44139363817</v>
      </c>
      <c r="H1776" s="0" t="n">
        <v>1</v>
      </c>
      <c r="J1776" s="0" t="s">
        <v>1732</v>
      </c>
      <c r="K1776" s="0" t="n">
        <v>1</v>
      </c>
      <c r="L1776" s="0" t="s">
        <v>1732</v>
      </c>
      <c r="N1776" s="0" t="n">
        <v>5811</v>
      </c>
    </row>
    <row r="1777" customFormat="false" ht="12.8" hidden="false" customHeight="false" outlineLevel="0" collapsed="false">
      <c r="B1777" s="0" t="n">
        <v>280270</v>
      </c>
      <c r="C1777" s="0" t="n">
        <v>2</v>
      </c>
      <c r="D1777" s="0" t="n">
        <v>28</v>
      </c>
      <c r="E1777" s="2" t="n">
        <v>-10.4425</v>
      </c>
      <c r="F1777" s="2" t="n">
        <v>-36.5479</v>
      </c>
      <c r="G1777" s="3" t="n">
        <f aca="false">($G$5572/$N$5572)*N1777</f>
        <v>9188.14889561238</v>
      </c>
      <c r="H1777" s="0" t="n">
        <v>1</v>
      </c>
      <c r="J1777" s="0" t="s">
        <v>1733</v>
      </c>
      <c r="K1777" s="0" t="n">
        <v>1</v>
      </c>
      <c r="L1777" s="0" t="s">
        <v>1733</v>
      </c>
      <c r="N1777" s="0" t="n">
        <v>8519</v>
      </c>
    </row>
    <row r="1778" customFormat="false" ht="12.8" hidden="false" customHeight="false" outlineLevel="0" collapsed="false">
      <c r="B1778" s="0" t="n">
        <v>280280</v>
      </c>
      <c r="C1778" s="0" t="n">
        <v>2</v>
      </c>
      <c r="D1778" s="0" t="n">
        <v>28</v>
      </c>
      <c r="E1778" s="2" t="n">
        <v>-11.5157</v>
      </c>
      <c r="F1778" s="2" t="n">
        <v>-37.515</v>
      </c>
      <c r="G1778" s="3" t="n">
        <f aca="false">($G$5572/$N$5572)*N1778</f>
        <v>19156.0878665303</v>
      </c>
      <c r="H1778" s="0" t="n">
        <v>1</v>
      </c>
      <c r="J1778" s="0" t="s">
        <v>1734</v>
      </c>
      <c r="K1778" s="0" t="n">
        <v>1</v>
      </c>
      <c r="L1778" s="0" t="s">
        <v>1734</v>
      </c>
      <c r="N1778" s="0" t="n">
        <v>17761</v>
      </c>
    </row>
    <row r="1779" customFormat="false" ht="12.8" hidden="false" customHeight="false" outlineLevel="0" collapsed="false">
      <c r="B1779" s="0" t="n">
        <v>280290</v>
      </c>
      <c r="C1779" s="0" t="n">
        <v>2</v>
      </c>
      <c r="D1779" s="0" t="n">
        <v>28</v>
      </c>
      <c r="E1779" s="2" t="n">
        <v>-10.6826</v>
      </c>
      <c r="F1779" s="2" t="n">
        <v>-37.4273</v>
      </c>
      <c r="G1779" s="3" t="n">
        <f aca="false">($G$5572/$N$5572)*N1779</f>
        <v>102134.16455205</v>
      </c>
      <c r="H1779" s="0" t="n">
        <v>0</v>
      </c>
      <c r="J1779" s="0" t="s">
        <v>1332</v>
      </c>
      <c r="K1779" s="0" t="n">
        <v>0</v>
      </c>
      <c r="L1779" s="0" t="s">
        <v>1332</v>
      </c>
      <c r="N1779" s="0" t="n">
        <v>94696</v>
      </c>
    </row>
    <row r="1780" customFormat="false" ht="12.8" hidden="false" customHeight="false" outlineLevel="0" collapsed="false">
      <c r="B1780" s="0" t="n">
        <v>280300</v>
      </c>
      <c r="C1780" s="0" t="n">
        <v>2</v>
      </c>
      <c r="D1780" s="0" t="n">
        <v>28</v>
      </c>
      <c r="E1780" s="2" t="n">
        <v>-11.2693</v>
      </c>
      <c r="F1780" s="2" t="n">
        <v>-37.7875</v>
      </c>
      <c r="G1780" s="3" t="n">
        <f aca="false">($G$5572/$N$5572)*N1780</f>
        <v>44958.1874122205</v>
      </c>
      <c r="H1780" s="0" t="n">
        <v>0</v>
      </c>
      <c r="J1780" s="0" t="s">
        <v>1735</v>
      </c>
      <c r="K1780" s="0" t="n">
        <v>0</v>
      </c>
      <c r="L1780" s="0" t="s">
        <v>1735</v>
      </c>
      <c r="N1780" s="0" t="n">
        <v>41684</v>
      </c>
    </row>
    <row r="1781" customFormat="false" ht="12.8" hidden="false" customHeight="false" outlineLevel="0" collapsed="false">
      <c r="B1781" s="0" t="n">
        <v>280310</v>
      </c>
      <c r="C1781" s="0" t="n">
        <v>2</v>
      </c>
      <c r="D1781" s="0" t="n">
        <v>28</v>
      </c>
      <c r="E1781" s="2" t="n">
        <v>-10.1248</v>
      </c>
      <c r="F1781" s="2" t="n">
        <v>-37.1056</v>
      </c>
      <c r="G1781" s="3" t="n">
        <f aca="false">($G$5572/$N$5572)*N1781</f>
        <v>5307.53383205875</v>
      </c>
      <c r="H1781" s="0" t="n">
        <v>1</v>
      </c>
      <c r="J1781" s="0" t="s">
        <v>1736</v>
      </c>
      <c r="K1781" s="0" t="n">
        <v>1</v>
      </c>
      <c r="L1781" s="0" t="s">
        <v>1736</v>
      </c>
      <c r="N1781" s="0" t="n">
        <v>4921</v>
      </c>
    </row>
    <row r="1782" customFormat="false" ht="12.8" hidden="false" customHeight="false" outlineLevel="0" collapsed="false">
      <c r="B1782" s="0" t="n">
        <v>280320</v>
      </c>
      <c r="C1782" s="0" t="n">
        <v>2</v>
      </c>
      <c r="D1782" s="0" t="n">
        <v>28</v>
      </c>
      <c r="E1782" s="2" t="n">
        <v>-10.99</v>
      </c>
      <c r="F1782" s="2" t="n">
        <v>-37.3078</v>
      </c>
      <c r="G1782" s="3" t="n">
        <f aca="false">($G$5572/$N$5572)*N1782</f>
        <v>36664.1546610456</v>
      </c>
      <c r="H1782" s="0" t="n">
        <v>1</v>
      </c>
      <c r="J1782" s="0" t="s">
        <v>1737</v>
      </c>
      <c r="K1782" s="0" t="n">
        <v>1</v>
      </c>
      <c r="L1782" s="0" t="s">
        <v>1737</v>
      </c>
      <c r="N1782" s="0" t="n">
        <v>33994</v>
      </c>
    </row>
    <row r="1783" customFormat="false" ht="12.8" hidden="false" customHeight="false" outlineLevel="0" collapsed="false">
      <c r="B1783" s="0" t="n">
        <v>280330</v>
      </c>
      <c r="C1783" s="0" t="n">
        <v>2</v>
      </c>
      <c r="D1783" s="0" t="n">
        <v>28</v>
      </c>
      <c r="E1783" s="2" t="n">
        <v>-10.5849</v>
      </c>
      <c r="F1783" s="2" t="n">
        <v>-36.9418</v>
      </c>
      <c r="G1783" s="3" t="n">
        <f aca="false">($G$5572/$N$5572)*N1783</f>
        <v>20035.1043414597</v>
      </c>
      <c r="H1783" s="0" t="n">
        <v>1</v>
      </c>
      <c r="J1783" s="0" t="s">
        <v>1738</v>
      </c>
      <c r="K1783" s="0" t="n">
        <v>1</v>
      </c>
      <c r="L1783" s="0" t="s">
        <v>1738</v>
      </c>
      <c r="N1783" s="0" t="n">
        <v>18576</v>
      </c>
    </row>
    <row r="1784" customFormat="false" ht="12.8" hidden="false" customHeight="false" outlineLevel="0" collapsed="false">
      <c r="B1784" s="0" t="n">
        <v>280340</v>
      </c>
      <c r="C1784" s="0" t="n">
        <v>2</v>
      </c>
      <c r="D1784" s="0" t="n">
        <v>28</v>
      </c>
      <c r="E1784" s="2" t="n">
        <v>-10.3477</v>
      </c>
      <c r="F1784" s="2" t="n">
        <v>-36.8045</v>
      </c>
      <c r="G1784" s="3" t="n">
        <f aca="false">($G$5572/$N$5572)*N1784</f>
        <v>14112.7982508614</v>
      </c>
      <c r="H1784" s="0" t="n">
        <v>1</v>
      </c>
      <c r="J1784" s="0" t="s">
        <v>1739</v>
      </c>
      <c r="K1784" s="0" t="n">
        <v>1</v>
      </c>
      <c r="L1784" s="0" t="s">
        <v>1739</v>
      </c>
      <c r="N1784" s="0" t="n">
        <v>13085</v>
      </c>
    </row>
    <row r="1785" customFormat="false" ht="12.8" hidden="false" customHeight="false" outlineLevel="0" collapsed="false">
      <c r="B1785" s="0" t="n">
        <v>280350</v>
      </c>
      <c r="C1785" s="0" t="n">
        <v>2</v>
      </c>
      <c r="D1785" s="0" t="n">
        <v>28</v>
      </c>
      <c r="E1785" s="2" t="n">
        <v>-10.9136</v>
      </c>
      <c r="F1785" s="2" t="n">
        <v>-37.6689</v>
      </c>
      <c r="G1785" s="3" t="n">
        <f aca="false">($G$5572/$N$5572)*N1785</f>
        <v>111711.669211404</v>
      </c>
      <c r="H1785" s="0" t="n">
        <v>0</v>
      </c>
      <c r="J1785" s="0" t="s">
        <v>1740</v>
      </c>
      <c r="K1785" s="0" t="n">
        <v>0</v>
      </c>
      <c r="L1785" s="0" t="s">
        <v>1740</v>
      </c>
      <c r="N1785" s="0" t="n">
        <v>103576</v>
      </c>
    </row>
    <row r="1786" customFormat="false" ht="12.8" hidden="false" customHeight="false" outlineLevel="0" collapsed="false">
      <c r="B1786" s="0" t="n">
        <v>280360</v>
      </c>
      <c r="C1786" s="0" t="n">
        <v>2</v>
      </c>
      <c r="D1786" s="0" t="n">
        <v>28</v>
      </c>
      <c r="E1786" s="2" t="n">
        <v>-10.7981</v>
      </c>
      <c r="F1786" s="2" t="n">
        <v>-37.1731</v>
      </c>
      <c r="G1786" s="3" t="n">
        <f aca="false">($G$5572/$N$5572)*N1786</f>
        <v>31889.4234530545</v>
      </c>
      <c r="H1786" s="0" t="n">
        <v>1</v>
      </c>
      <c r="J1786" s="0" t="s">
        <v>1741</v>
      </c>
      <c r="K1786" s="0" t="n">
        <v>1</v>
      </c>
      <c r="L1786" s="0" t="s">
        <v>1741</v>
      </c>
      <c r="N1786" s="0" t="n">
        <v>29567</v>
      </c>
    </row>
    <row r="1787" customFormat="false" ht="12.8" hidden="false" customHeight="false" outlineLevel="0" collapsed="false">
      <c r="B1787" s="0" t="n">
        <v>280370</v>
      </c>
      <c r="C1787" s="0" t="n">
        <v>2</v>
      </c>
      <c r="D1787" s="0" t="n">
        <v>28</v>
      </c>
      <c r="E1787" s="2" t="n">
        <v>-10.6619</v>
      </c>
      <c r="F1787" s="2" t="n">
        <v>-37.5413</v>
      </c>
      <c r="G1787" s="3" t="n">
        <f aca="false">($G$5572/$N$5572)*N1787</f>
        <v>7417.17337188946</v>
      </c>
      <c r="H1787" s="0" t="n">
        <v>1</v>
      </c>
      <c r="J1787" s="0" t="s">
        <v>1742</v>
      </c>
      <c r="K1787" s="0" t="n">
        <v>1</v>
      </c>
      <c r="L1787" s="0" t="s">
        <v>1742</v>
      </c>
      <c r="N1787" s="0" t="n">
        <v>6877</v>
      </c>
    </row>
    <row r="1788" customFormat="false" ht="12.8" hidden="false" customHeight="false" outlineLevel="0" collapsed="false">
      <c r="B1788" s="0" t="n">
        <v>280380</v>
      </c>
      <c r="C1788" s="0" t="n">
        <v>2</v>
      </c>
      <c r="D1788" s="0" t="n">
        <v>28</v>
      </c>
      <c r="E1788" s="2" t="n">
        <v>-10.3418</v>
      </c>
      <c r="F1788" s="2" t="n">
        <v>-36.9252</v>
      </c>
      <c r="G1788" s="3" t="n">
        <f aca="false">($G$5572/$N$5572)*N1788</f>
        <v>3952.87776762758</v>
      </c>
      <c r="H1788" s="0" t="n">
        <v>1</v>
      </c>
      <c r="J1788" s="0" t="s">
        <v>1743</v>
      </c>
      <c r="K1788" s="0" t="n">
        <v>1</v>
      </c>
      <c r="L1788" s="0" t="s">
        <v>1743</v>
      </c>
      <c r="N1788" s="0" t="n">
        <v>3665</v>
      </c>
    </row>
    <row r="1789" customFormat="false" ht="12.8" hidden="false" customHeight="false" outlineLevel="0" collapsed="false">
      <c r="B1789" s="0" t="n">
        <v>280390</v>
      </c>
      <c r="C1789" s="0" t="n">
        <v>2</v>
      </c>
      <c r="D1789" s="0" t="n">
        <v>28</v>
      </c>
      <c r="E1789" s="2" t="n">
        <v>-10.6649</v>
      </c>
      <c r="F1789" s="2" t="n">
        <v>-37.3004</v>
      </c>
      <c r="G1789" s="3" t="n">
        <f aca="false">($G$5572/$N$5572)*N1789</f>
        <v>13569.2101485737</v>
      </c>
      <c r="H1789" s="0" t="n">
        <v>1</v>
      </c>
      <c r="J1789" s="0" t="s">
        <v>1744</v>
      </c>
      <c r="K1789" s="0" t="n">
        <v>1</v>
      </c>
      <c r="L1789" s="0" t="s">
        <v>1744</v>
      </c>
      <c r="N1789" s="0" t="n">
        <v>12581</v>
      </c>
    </row>
    <row r="1790" customFormat="false" ht="12.8" hidden="false" customHeight="false" outlineLevel="0" collapsed="false">
      <c r="B1790" s="0" t="n">
        <v>280400</v>
      </c>
      <c r="C1790" s="0" t="n">
        <v>2</v>
      </c>
      <c r="D1790" s="0" t="n">
        <v>28</v>
      </c>
      <c r="E1790" s="2" t="n">
        <v>-10.7308</v>
      </c>
      <c r="F1790" s="2" t="n">
        <v>-37.0856</v>
      </c>
      <c r="G1790" s="3" t="n">
        <f aca="false">($G$5572/$N$5572)*N1790</f>
        <v>18500.3307907547</v>
      </c>
      <c r="H1790" s="0" t="n">
        <v>1</v>
      </c>
      <c r="J1790" s="0" t="s">
        <v>1745</v>
      </c>
      <c r="K1790" s="0" t="n">
        <v>1</v>
      </c>
      <c r="L1790" s="0" t="s">
        <v>1745</v>
      </c>
      <c r="N1790" s="0" t="n">
        <v>17153</v>
      </c>
    </row>
    <row r="1791" customFormat="false" ht="12.8" hidden="false" customHeight="false" outlineLevel="0" collapsed="false">
      <c r="B1791" s="0" t="n">
        <v>280410</v>
      </c>
      <c r="C1791" s="0" t="n">
        <v>2</v>
      </c>
      <c r="D1791" s="0" t="n">
        <v>28</v>
      </c>
      <c r="E1791" s="2" t="n">
        <v>-10.5769</v>
      </c>
      <c r="F1791" s="2" t="n">
        <v>-37.3512</v>
      </c>
      <c r="G1791" s="3" t="n">
        <f aca="false">($G$5572/$N$5572)*N1791</f>
        <v>12211.3184406765</v>
      </c>
      <c r="H1791" s="0" t="n">
        <v>1</v>
      </c>
      <c r="J1791" s="0" t="s">
        <v>1746</v>
      </c>
      <c r="K1791" s="0" t="n">
        <v>1</v>
      </c>
      <c r="L1791" s="0" t="s">
        <v>1746</v>
      </c>
      <c r="N1791" s="0" t="n">
        <v>11322</v>
      </c>
    </row>
    <row r="1792" customFormat="false" ht="12.8" hidden="false" customHeight="false" outlineLevel="0" collapsed="false">
      <c r="B1792" s="0" t="n">
        <v>280420</v>
      </c>
      <c r="C1792" s="0" t="n">
        <v>2</v>
      </c>
      <c r="D1792" s="0" t="n">
        <v>28</v>
      </c>
      <c r="E1792" s="2" t="n">
        <v>-10.0256</v>
      </c>
      <c r="F1792" s="2" t="n">
        <v>-37.5616</v>
      </c>
      <c r="G1792" s="3" t="n">
        <f aca="false">($G$5572/$N$5572)*N1792</f>
        <v>16307.64306863</v>
      </c>
      <c r="H1792" s="0" t="n">
        <v>1</v>
      </c>
      <c r="J1792" s="0" t="s">
        <v>1747</v>
      </c>
      <c r="K1792" s="0" t="n">
        <v>1</v>
      </c>
      <c r="L1792" s="0" t="s">
        <v>1747</v>
      </c>
      <c r="N1792" s="0" t="n">
        <v>15120</v>
      </c>
    </row>
    <row r="1793" customFormat="false" ht="12.8" hidden="false" customHeight="false" outlineLevel="0" collapsed="false">
      <c r="B1793" s="0" t="n">
        <v>280430</v>
      </c>
      <c r="C1793" s="0" t="n">
        <v>2</v>
      </c>
      <c r="D1793" s="0" t="n">
        <v>28</v>
      </c>
      <c r="E1793" s="2" t="n">
        <v>-10.4271</v>
      </c>
      <c r="F1793" s="2" t="n">
        <v>-36.9588</v>
      </c>
      <c r="G1793" s="3" t="n">
        <f aca="false">($G$5572/$N$5572)*N1793</f>
        <v>8207.74892541498</v>
      </c>
      <c r="H1793" s="0" t="n">
        <v>1</v>
      </c>
      <c r="J1793" s="0" t="s">
        <v>1748</v>
      </c>
      <c r="K1793" s="0" t="n">
        <v>1</v>
      </c>
      <c r="L1793" s="0" t="s">
        <v>1748</v>
      </c>
      <c r="N1793" s="0" t="n">
        <v>7610</v>
      </c>
    </row>
    <row r="1794" customFormat="false" ht="12.8" hidden="false" customHeight="false" outlineLevel="0" collapsed="false">
      <c r="B1794" s="0" t="n">
        <v>280440</v>
      </c>
      <c r="C1794" s="0" t="n">
        <v>2</v>
      </c>
      <c r="D1794" s="0" t="n">
        <v>28</v>
      </c>
      <c r="E1794" s="2" t="n">
        <v>-10.3215</v>
      </c>
      <c r="F1794" s="2" t="n">
        <v>-36.585</v>
      </c>
      <c r="G1794" s="3" t="n">
        <f aca="false">($G$5572/$N$5572)*N1794</f>
        <v>20206.5934451576</v>
      </c>
      <c r="H1794" s="0" t="n">
        <v>1</v>
      </c>
      <c r="J1794" s="0" t="s">
        <v>1749</v>
      </c>
      <c r="K1794" s="0" t="n">
        <v>1</v>
      </c>
      <c r="L1794" s="0" t="s">
        <v>1749</v>
      </c>
      <c r="N1794" s="0" t="n">
        <v>18735</v>
      </c>
    </row>
    <row r="1795" customFormat="false" ht="12.8" hidden="false" customHeight="false" outlineLevel="0" collapsed="false">
      <c r="B1795" s="0" t="n">
        <v>280445</v>
      </c>
      <c r="C1795" s="0" t="n">
        <v>2</v>
      </c>
      <c r="D1795" s="0" t="n">
        <v>28</v>
      </c>
      <c r="E1795" s="2" t="n">
        <v>-10.3944</v>
      </c>
      <c r="F1795" s="2" t="n">
        <v>-37.4517</v>
      </c>
      <c r="G1795" s="3" t="n">
        <f aca="false">($G$5572/$N$5572)*N1795</f>
        <v>9472.88552062021</v>
      </c>
      <c r="H1795" s="0" t="n">
        <v>1</v>
      </c>
      <c r="J1795" s="0" t="s">
        <v>1750</v>
      </c>
      <c r="K1795" s="0" t="n">
        <v>1</v>
      </c>
      <c r="L1795" s="0" t="s">
        <v>1750</v>
      </c>
      <c r="N1795" s="0" t="n">
        <v>8783</v>
      </c>
    </row>
    <row r="1796" customFormat="false" ht="12.8" hidden="false" customHeight="false" outlineLevel="0" collapsed="false">
      <c r="B1796" s="0" t="n">
        <v>280450</v>
      </c>
      <c r="C1796" s="0" t="n">
        <v>2</v>
      </c>
      <c r="D1796" s="0" t="n">
        <v>28</v>
      </c>
      <c r="E1796" s="2" t="n">
        <v>-10.2158</v>
      </c>
      <c r="F1796" s="2" t="n">
        <v>-37.4211</v>
      </c>
      <c r="G1796" s="3" t="n">
        <f aca="false">($G$5572/$N$5572)*N1796</f>
        <v>39382.0951724839</v>
      </c>
      <c r="H1796" s="0" t="n">
        <v>0</v>
      </c>
      <c r="J1796" s="0" t="s">
        <v>1751</v>
      </c>
      <c r="K1796" s="0" t="n">
        <v>0</v>
      </c>
      <c r="L1796" s="0" t="s">
        <v>1751</v>
      </c>
      <c r="N1796" s="0" t="n">
        <v>36514</v>
      </c>
    </row>
    <row r="1797" customFormat="false" ht="12.8" hidden="false" customHeight="false" outlineLevel="0" collapsed="false">
      <c r="B1797" s="0" t="n">
        <v>280460</v>
      </c>
      <c r="C1797" s="0" t="n">
        <v>2</v>
      </c>
      <c r="D1797" s="0" t="n">
        <v>28</v>
      </c>
      <c r="E1797" s="2" t="n">
        <v>-10.4854</v>
      </c>
      <c r="F1797" s="2" t="n">
        <v>-37.1963</v>
      </c>
      <c r="G1797" s="3" t="n">
        <f aca="false">($G$5572/$N$5572)*N1797</f>
        <v>28538.3753701025</v>
      </c>
      <c r="H1797" s="0" t="n">
        <v>1</v>
      </c>
      <c r="J1797" s="0" t="s">
        <v>1752</v>
      </c>
      <c r="K1797" s="0" t="n">
        <v>1</v>
      </c>
      <c r="L1797" s="0" t="s">
        <v>1752</v>
      </c>
      <c r="N1797" s="0" t="n">
        <v>26460</v>
      </c>
    </row>
    <row r="1798" customFormat="false" ht="12.8" hidden="false" customHeight="false" outlineLevel="0" collapsed="false">
      <c r="B1798" s="0" t="n">
        <v>280470</v>
      </c>
      <c r="C1798" s="0" t="n">
        <v>2</v>
      </c>
      <c r="D1798" s="0" t="n">
        <v>28</v>
      </c>
      <c r="E1798" s="2" t="n">
        <v>-10.0772</v>
      </c>
      <c r="F1798" s="2" t="n">
        <v>-37.0615</v>
      </c>
      <c r="G1798" s="3" t="n">
        <f aca="false">($G$5572/$N$5572)*N1798</f>
        <v>6978.20440833573</v>
      </c>
      <c r="H1798" s="0" t="n">
        <v>1</v>
      </c>
      <c r="J1798" s="0" t="s">
        <v>1753</v>
      </c>
      <c r="K1798" s="0" t="n">
        <v>1</v>
      </c>
      <c r="L1798" s="0" t="s">
        <v>1753</v>
      </c>
      <c r="N1798" s="0" t="n">
        <v>6470</v>
      </c>
    </row>
    <row r="1799" customFormat="false" ht="12.8" hidden="false" customHeight="false" outlineLevel="0" collapsed="false">
      <c r="B1799" s="0" t="n">
        <v>280480</v>
      </c>
      <c r="C1799" s="0" t="n">
        <v>2</v>
      </c>
      <c r="D1799" s="0" t="n">
        <v>28</v>
      </c>
      <c r="E1799" s="2" t="n">
        <v>-10.8468</v>
      </c>
      <c r="F1799" s="2" t="n">
        <v>-37.1231</v>
      </c>
      <c r="G1799" s="3" t="n">
        <f aca="false">($G$5572/$N$5572)*N1799</f>
        <v>195759.665336346</v>
      </c>
      <c r="H1799" s="0" t="n">
        <v>0</v>
      </c>
      <c r="J1799" s="0" t="s">
        <v>1754</v>
      </c>
      <c r="K1799" s="0" t="n">
        <v>0</v>
      </c>
      <c r="L1799" s="0" t="s">
        <v>1754</v>
      </c>
      <c r="N1799" s="0" t="n">
        <v>181503</v>
      </c>
    </row>
    <row r="1800" customFormat="false" ht="12.8" hidden="false" customHeight="false" outlineLevel="0" collapsed="false">
      <c r="B1800" s="0" t="n">
        <v>280490</v>
      </c>
      <c r="C1800" s="0" t="n">
        <v>2</v>
      </c>
      <c r="D1800" s="0" t="n">
        <v>28</v>
      </c>
      <c r="E1800" s="2" t="n">
        <v>-10.4538</v>
      </c>
      <c r="F1800" s="2" t="n">
        <v>-36.6531</v>
      </c>
      <c r="G1800" s="3" t="n">
        <f aca="false">($G$5572/$N$5572)*N1800</f>
        <v>15473.9256022245</v>
      </c>
      <c r="H1800" s="0" t="n">
        <v>1</v>
      </c>
      <c r="J1800" s="0" t="s">
        <v>1031</v>
      </c>
      <c r="K1800" s="0" t="n">
        <v>1</v>
      </c>
      <c r="L1800" s="0" t="s">
        <v>1031</v>
      </c>
      <c r="N1800" s="0" t="n">
        <v>14347</v>
      </c>
    </row>
    <row r="1801" customFormat="false" ht="12.8" hidden="false" customHeight="false" outlineLevel="0" collapsed="false">
      <c r="B1801" s="0" t="n">
        <v>280500</v>
      </c>
      <c r="C1801" s="0" t="n">
        <v>2</v>
      </c>
      <c r="D1801" s="0" t="n">
        <v>28</v>
      </c>
      <c r="E1801" s="2" t="n">
        <v>-10.6134</v>
      </c>
      <c r="F1801" s="2" t="n">
        <v>-37.6922</v>
      </c>
      <c r="G1801" s="3" t="n">
        <f aca="false">($G$5572/$N$5572)*N1801</f>
        <v>3490.18075198986</v>
      </c>
      <c r="H1801" s="0" t="n">
        <v>1</v>
      </c>
      <c r="J1801" s="0" t="s">
        <v>1755</v>
      </c>
      <c r="K1801" s="0" t="n">
        <v>1</v>
      </c>
      <c r="L1801" s="0" t="s">
        <v>1755</v>
      </c>
      <c r="N1801" s="0" t="n">
        <v>3236</v>
      </c>
    </row>
    <row r="1802" customFormat="false" ht="12.8" hidden="false" customHeight="false" outlineLevel="0" collapsed="false">
      <c r="B1802" s="0" t="n">
        <v>280510</v>
      </c>
      <c r="C1802" s="0" t="n">
        <v>2</v>
      </c>
      <c r="D1802" s="0" t="n">
        <v>28</v>
      </c>
      <c r="E1802" s="2" t="n">
        <v>-11.1902</v>
      </c>
      <c r="F1802" s="2" t="n">
        <v>-37.6775</v>
      </c>
      <c r="G1802" s="3" t="n">
        <f aca="false">($G$5572/$N$5572)*N1802</f>
        <v>10287.1891262297</v>
      </c>
      <c r="H1802" s="0" t="n">
        <v>1</v>
      </c>
      <c r="J1802" s="0" t="s">
        <v>1756</v>
      </c>
      <c r="K1802" s="0" t="n">
        <v>1</v>
      </c>
      <c r="L1802" s="0" t="s">
        <v>1756</v>
      </c>
      <c r="N1802" s="0" t="n">
        <v>9538</v>
      </c>
    </row>
    <row r="1803" customFormat="false" ht="12.8" hidden="false" customHeight="false" outlineLevel="0" collapsed="false">
      <c r="B1803" s="0" t="n">
        <v>280520</v>
      </c>
      <c r="C1803" s="0" t="n">
        <v>2</v>
      </c>
      <c r="D1803" s="0" t="n">
        <v>28</v>
      </c>
      <c r="E1803" s="2" t="n">
        <v>-10.5677</v>
      </c>
      <c r="F1803" s="2" t="n">
        <v>-37.7242</v>
      </c>
      <c r="G1803" s="3" t="n">
        <f aca="false">($G$5572/$N$5572)*N1803</f>
        <v>7035.3674429017</v>
      </c>
      <c r="H1803" s="0" t="n">
        <v>1</v>
      </c>
      <c r="J1803" s="0" t="s">
        <v>1757</v>
      </c>
      <c r="K1803" s="0" t="n">
        <v>1</v>
      </c>
      <c r="L1803" s="0" t="s">
        <v>1757</v>
      </c>
      <c r="N1803" s="0" t="n">
        <v>6523</v>
      </c>
    </row>
    <row r="1804" customFormat="false" ht="12.8" hidden="false" customHeight="false" outlineLevel="0" collapsed="false">
      <c r="B1804" s="0" t="n">
        <v>280530</v>
      </c>
      <c r="C1804" s="0" t="n">
        <v>2</v>
      </c>
      <c r="D1804" s="0" t="n">
        <v>28</v>
      </c>
      <c r="E1804" s="2" t="n">
        <v>-10.7215</v>
      </c>
      <c r="F1804" s="2" t="n">
        <v>-36.8544</v>
      </c>
      <c r="G1804" s="3" t="n">
        <f aca="false">($G$5572/$N$5572)*N1804</f>
        <v>9921.56141457193</v>
      </c>
      <c r="H1804" s="0" t="n">
        <v>1</v>
      </c>
      <c r="J1804" s="0" t="s">
        <v>1758</v>
      </c>
      <c r="K1804" s="0" t="n">
        <v>1</v>
      </c>
      <c r="L1804" s="0" t="s">
        <v>1758</v>
      </c>
      <c r="N1804" s="0" t="n">
        <v>9199</v>
      </c>
    </row>
    <row r="1805" customFormat="false" ht="12.8" hidden="false" customHeight="false" outlineLevel="0" collapsed="false">
      <c r="B1805" s="0" t="n">
        <v>280540</v>
      </c>
      <c r="C1805" s="0" t="n">
        <v>2</v>
      </c>
      <c r="D1805" s="0" t="n">
        <v>28</v>
      </c>
      <c r="E1805" s="2" t="n">
        <v>-9.80616</v>
      </c>
      <c r="F1805" s="2" t="n">
        <v>-37.6833</v>
      </c>
      <c r="G1805" s="3" t="n">
        <f aca="false">($G$5572/$N$5572)*N1805</f>
        <v>37114.9876506413</v>
      </c>
      <c r="H1805" s="0" t="n">
        <v>0</v>
      </c>
      <c r="J1805" s="0" t="s">
        <v>1759</v>
      </c>
      <c r="K1805" s="0" t="n">
        <v>0</v>
      </c>
      <c r="L1805" s="0" t="s">
        <v>1759</v>
      </c>
      <c r="N1805" s="0" t="n">
        <v>34412</v>
      </c>
    </row>
    <row r="1806" customFormat="false" ht="12.8" hidden="false" customHeight="false" outlineLevel="0" collapsed="false">
      <c r="B1806" s="0" t="n">
        <v>280550</v>
      </c>
      <c r="C1806" s="0" t="n">
        <v>2</v>
      </c>
      <c r="D1806" s="0" t="n">
        <v>28</v>
      </c>
      <c r="E1806" s="2" t="n">
        <v>-10.7151</v>
      </c>
      <c r="F1806" s="2" t="n">
        <v>-38.1813</v>
      </c>
      <c r="G1806" s="3" t="n">
        <f aca="false">($G$5572/$N$5572)*N1806</f>
        <v>25438.6289296764</v>
      </c>
      <c r="H1806" s="0" t="n">
        <v>1</v>
      </c>
      <c r="J1806" s="0" t="s">
        <v>1760</v>
      </c>
      <c r="K1806" s="0" t="n">
        <v>1</v>
      </c>
      <c r="L1806" s="0" t="s">
        <v>1760</v>
      </c>
      <c r="N1806" s="0" t="n">
        <v>23586</v>
      </c>
    </row>
    <row r="1807" customFormat="false" ht="12.8" hidden="false" customHeight="false" outlineLevel="0" collapsed="false">
      <c r="B1807" s="0" t="n">
        <v>280560</v>
      </c>
      <c r="C1807" s="0" t="n">
        <v>2</v>
      </c>
      <c r="D1807" s="0" t="n">
        <v>28</v>
      </c>
      <c r="E1807" s="2" t="n">
        <v>-9.91626</v>
      </c>
      <c r="F1807" s="2" t="n">
        <v>-37.2842</v>
      </c>
      <c r="G1807" s="3" t="n">
        <f aca="false">($G$5572/$N$5572)*N1807</f>
        <v>30735.3772835152</v>
      </c>
      <c r="H1807" s="0" t="n">
        <v>1</v>
      </c>
      <c r="J1807" s="0" t="s">
        <v>1761</v>
      </c>
      <c r="K1807" s="0" t="n">
        <v>1</v>
      </c>
      <c r="L1807" s="0" t="s">
        <v>1761</v>
      </c>
      <c r="N1807" s="0" t="n">
        <v>28497</v>
      </c>
    </row>
    <row r="1808" customFormat="false" ht="12.8" hidden="false" customHeight="false" outlineLevel="0" collapsed="false">
      <c r="B1808" s="0" t="n">
        <v>280570</v>
      </c>
      <c r="C1808" s="0" t="n">
        <v>2</v>
      </c>
      <c r="D1808" s="0" t="n">
        <v>28</v>
      </c>
      <c r="E1808" s="2" t="n">
        <v>-10.2138</v>
      </c>
      <c r="F1808" s="2" t="n">
        <v>-36.8442</v>
      </c>
      <c r="G1808" s="3" t="n">
        <f aca="false">($G$5572/$N$5572)*N1808</f>
        <v>31880.7950704785</v>
      </c>
      <c r="H1808" s="0" t="n">
        <v>0</v>
      </c>
      <c r="J1808" s="0" t="s">
        <v>1762</v>
      </c>
      <c r="K1808" s="0" t="n">
        <v>0</v>
      </c>
      <c r="L1808" s="0" t="s">
        <v>1762</v>
      </c>
      <c r="N1808" s="0" t="n">
        <v>29559</v>
      </c>
    </row>
    <row r="1809" customFormat="false" ht="12.8" hidden="false" customHeight="false" outlineLevel="0" collapsed="false">
      <c r="B1809" s="0" t="n">
        <v>280580</v>
      </c>
      <c r="C1809" s="0" t="n">
        <v>2</v>
      </c>
      <c r="D1809" s="0" t="n">
        <v>28</v>
      </c>
      <c r="E1809" s="2" t="n">
        <v>-11.0729</v>
      </c>
      <c r="F1809" s="2" t="n">
        <v>-37.731</v>
      </c>
      <c r="G1809" s="3" t="n">
        <f aca="false">($G$5572/$N$5572)*N1809</f>
        <v>21355.2468755869</v>
      </c>
      <c r="H1809" s="0" t="n">
        <v>1</v>
      </c>
      <c r="J1809" s="0" t="s">
        <v>1763</v>
      </c>
      <c r="K1809" s="0" t="n">
        <v>1</v>
      </c>
      <c r="L1809" s="0" t="s">
        <v>1763</v>
      </c>
      <c r="N1809" s="0" t="n">
        <v>19800</v>
      </c>
    </row>
    <row r="1810" customFormat="false" ht="12.8" hidden="false" customHeight="false" outlineLevel="0" collapsed="false">
      <c r="B1810" s="0" t="n">
        <v>280590</v>
      </c>
      <c r="C1810" s="0" t="n">
        <v>2</v>
      </c>
      <c r="D1810" s="0" t="n">
        <v>28</v>
      </c>
      <c r="E1810" s="2" t="n">
        <v>-10.735</v>
      </c>
      <c r="F1810" s="2" t="n">
        <v>-37.1966</v>
      </c>
      <c r="G1810" s="3" t="n">
        <f aca="false">($G$5572/$N$5572)*N1810</f>
        <v>10936.4749150733</v>
      </c>
      <c r="H1810" s="0" t="n">
        <v>0</v>
      </c>
      <c r="J1810" s="0" t="s">
        <v>1202</v>
      </c>
      <c r="K1810" s="0" t="n">
        <v>0</v>
      </c>
      <c r="L1810" s="0" t="s">
        <v>1202</v>
      </c>
      <c r="N1810" s="0" t="n">
        <v>10140</v>
      </c>
    </row>
    <row r="1811" customFormat="false" ht="12.8" hidden="false" customHeight="false" outlineLevel="0" collapsed="false">
      <c r="B1811" s="0" t="n">
        <v>280600</v>
      </c>
      <c r="C1811" s="0" t="n">
        <v>2</v>
      </c>
      <c r="D1811" s="0" t="n">
        <v>28</v>
      </c>
      <c r="E1811" s="2" t="n">
        <v>-10.5357</v>
      </c>
      <c r="F1811" s="2" t="n">
        <v>-37.438</v>
      </c>
      <c r="G1811" s="3" t="n">
        <f aca="false">($G$5572/$N$5572)*N1811</f>
        <v>19983.3340460038</v>
      </c>
      <c r="H1811" s="0" t="n">
        <v>1</v>
      </c>
      <c r="J1811" s="0" t="s">
        <v>1764</v>
      </c>
      <c r="K1811" s="0" t="n">
        <v>1</v>
      </c>
      <c r="L1811" s="0" t="s">
        <v>1764</v>
      </c>
      <c r="N1811" s="0" t="n">
        <v>18528</v>
      </c>
    </row>
    <row r="1812" customFormat="false" ht="12.8" hidden="false" customHeight="false" outlineLevel="0" collapsed="false">
      <c r="B1812" s="0" t="n">
        <v>280610</v>
      </c>
      <c r="C1812" s="0" t="n">
        <v>2</v>
      </c>
      <c r="D1812" s="0" t="n">
        <v>28</v>
      </c>
      <c r="E1812" s="2" t="n">
        <v>-10.6904</v>
      </c>
      <c r="F1812" s="2" t="n">
        <v>-37.0357</v>
      </c>
      <c r="G1812" s="3" t="n">
        <f aca="false">($G$5572/$N$5572)*N1812</f>
        <v>11537.2260519269</v>
      </c>
      <c r="H1812" s="0" t="n">
        <v>1</v>
      </c>
      <c r="J1812" s="0" t="s">
        <v>1765</v>
      </c>
      <c r="K1812" s="0" t="n">
        <v>1</v>
      </c>
      <c r="L1812" s="0" t="s">
        <v>1765</v>
      </c>
      <c r="N1812" s="0" t="n">
        <v>10697</v>
      </c>
    </row>
    <row r="1813" customFormat="false" ht="12.8" hidden="false" customHeight="false" outlineLevel="0" collapsed="false">
      <c r="B1813" s="0" t="n">
        <v>280620</v>
      </c>
      <c r="C1813" s="0" t="n">
        <v>2</v>
      </c>
      <c r="D1813" s="0" t="n">
        <v>28</v>
      </c>
      <c r="E1813" s="2" t="n">
        <v>-11.0288</v>
      </c>
      <c r="F1813" s="2" t="n">
        <v>-37.4804</v>
      </c>
      <c r="G1813" s="3" t="n">
        <f aca="false">($G$5572/$N$5572)*N1813</f>
        <v>21538.6000053268</v>
      </c>
      <c r="H1813" s="0" t="n">
        <v>1</v>
      </c>
      <c r="J1813" s="0" t="s">
        <v>1766</v>
      </c>
      <c r="K1813" s="0" t="n">
        <v>1</v>
      </c>
      <c r="L1813" s="0" t="s">
        <v>1766</v>
      </c>
      <c r="N1813" s="0" t="n">
        <v>19970</v>
      </c>
    </row>
    <row r="1814" customFormat="false" ht="12.8" hidden="false" customHeight="false" outlineLevel="0" collapsed="false">
      <c r="B1814" s="0" t="n">
        <v>280630</v>
      </c>
      <c r="C1814" s="0" t="n">
        <v>2</v>
      </c>
      <c r="D1814" s="0" t="n">
        <v>28</v>
      </c>
      <c r="E1814" s="2" t="n">
        <v>-11.3536</v>
      </c>
      <c r="F1814" s="2" t="n">
        <v>-37.4586</v>
      </c>
      <c r="G1814" s="3" t="n">
        <f aca="false">($G$5572/$N$5572)*N1814</f>
        <v>15042.5064734248</v>
      </c>
      <c r="H1814" s="0" t="n">
        <v>1</v>
      </c>
      <c r="J1814" s="0" t="s">
        <v>1767</v>
      </c>
      <c r="K1814" s="0" t="n">
        <v>1</v>
      </c>
      <c r="L1814" s="0" t="s">
        <v>1767</v>
      </c>
      <c r="N1814" s="0" t="n">
        <v>13947</v>
      </c>
    </row>
    <row r="1815" customFormat="false" ht="12.8" hidden="false" customHeight="false" outlineLevel="0" collapsed="false">
      <c r="B1815" s="0" t="n">
        <v>280640</v>
      </c>
      <c r="C1815" s="0" t="n">
        <v>2</v>
      </c>
      <c r="D1815" s="0" t="n">
        <v>28</v>
      </c>
      <c r="E1815" s="2" t="n">
        <v>-10.2922</v>
      </c>
      <c r="F1815" s="2" t="n">
        <v>-36.6105</v>
      </c>
      <c r="G1815" s="3" t="n">
        <f aca="false">($G$5572/$N$5572)*N1815</f>
        <v>8319.91789890291</v>
      </c>
      <c r="H1815" s="0" t="n">
        <v>1</v>
      </c>
      <c r="J1815" s="0" t="s">
        <v>1768</v>
      </c>
      <c r="K1815" s="0" t="n">
        <v>1</v>
      </c>
      <c r="L1815" s="0" t="s">
        <v>1768</v>
      </c>
      <c r="N1815" s="0" t="n">
        <v>7714</v>
      </c>
    </row>
    <row r="1816" customFormat="false" ht="12.8" hidden="false" customHeight="false" outlineLevel="0" collapsed="false">
      <c r="B1816" s="0" t="n">
        <v>280650</v>
      </c>
      <c r="C1816" s="0" t="n">
        <v>2</v>
      </c>
      <c r="D1816" s="0" t="n">
        <v>28</v>
      </c>
      <c r="E1816" s="2" t="n">
        <v>-10.6434</v>
      </c>
      <c r="F1816" s="2" t="n">
        <v>-37.1931</v>
      </c>
      <c r="G1816" s="3" t="n">
        <f aca="false">($G$5572/$N$5572)*N1816</f>
        <v>4210.65069708542</v>
      </c>
      <c r="H1816" s="0" t="n">
        <v>1</v>
      </c>
      <c r="J1816" s="0" t="s">
        <v>1769</v>
      </c>
      <c r="K1816" s="0" t="n">
        <v>1</v>
      </c>
      <c r="L1816" s="0" t="s">
        <v>1769</v>
      </c>
      <c r="N1816" s="0" t="n">
        <v>3904</v>
      </c>
    </row>
    <row r="1817" customFormat="false" ht="12.8" hidden="false" customHeight="false" outlineLevel="0" collapsed="false">
      <c r="B1817" s="0" t="n">
        <v>280660</v>
      </c>
      <c r="C1817" s="0" t="n">
        <v>2</v>
      </c>
      <c r="D1817" s="0" t="n">
        <v>28</v>
      </c>
      <c r="E1817" s="2" t="n">
        <v>-10.7892</v>
      </c>
      <c r="F1817" s="2" t="n">
        <v>-37.0564</v>
      </c>
      <c r="G1817" s="3" t="n">
        <f aca="false">($G$5572/$N$5572)*N1817</f>
        <v>12997.5798029141</v>
      </c>
      <c r="H1817" s="0" t="n">
        <v>1</v>
      </c>
      <c r="J1817" s="0" t="s">
        <v>1770</v>
      </c>
      <c r="K1817" s="0" t="n">
        <v>1</v>
      </c>
      <c r="L1817" s="0" t="s">
        <v>1770</v>
      </c>
      <c r="N1817" s="0" t="n">
        <v>12051</v>
      </c>
    </row>
    <row r="1818" customFormat="false" ht="12.8" hidden="false" customHeight="false" outlineLevel="0" collapsed="false">
      <c r="B1818" s="0" t="n">
        <v>280670</v>
      </c>
      <c r="C1818" s="0" t="n">
        <v>2</v>
      </c>
      <c r="D1818" s="0" t="n">
        <v>28</v>
      </c>
      <c r="E1818" s="2" t="n">
        <v>-11.0084</v>
      </c>
      <c r="F1818" s="2" t="n">
        <v>-37.2044</v>
      </c>
      <c r="G1818" s="3" t="n">
        <f aca="false">($G$5572/$N$5572)*N1818</f>
        <v>96019.8769491353</v>
      </c>
      <c r="H1818" s="0" t="n">
        <v>0</v>
      </c>
      <c r="J1818" s="0" t="s">
        <v>1771</v>
      </c>
      <c r="K1818" s="0" t="n">
        <v>0</v>
      </c>
      <c r="L1818" s="0" t="s">
        <v>1771</v>
      </c>
      <c r="N1818" s="0" t="n">
        <v>89027</v>
      </c>
    </row>
    <row r="1819" customFormat="false" ht="12.8" hidden="false" customHeight="false" outlineLevel="0" collapsed="false">
      <c r="B1819" s="0" t="n">
        <v>280680</v>
      </c>
      <c r="C1819" s="0" t="n">
        <v>2</v>
      </c>
      <c r="D1819" s="0" t="n">
        <v>28</v>
      </c>
      <c r="E1819" s="2" t="n">
        <v>-10.7916</v>
      </c>
      <c r="F1819" s="2" t="n">
        <v>-37.5685</v>
      </c>
      <c r="G1819" s="3" t="n">
        <f aca="false">($G$5572/$N$5572)*N1819</f>
        <v>11934.1316504227</v>
      </c>
      <c r="H1819" s="0" t="n">
        <v>1</v>
      </c>
      <c r="J1819" s="0" t="s">
        <v>1411</v>
      </c>
      <c r="K1819" s="0" t="n">
        <v>1</v>
      </c>
      <c r="L1819" s="0" t="s">
        <v>1411</v>
      </c>
      <c r="N1819" s="0" t="n">
        <v>11065</v>
      </c>
    </row>
    <row r="1820" customFormat="false" ht="12.8" hidden="false" customHeight="false" outlineLevel="0" collapsed="false">
      <c r="B1820" s="0" t="n">
        <v>280690</v>
      </c>
      <c r="C1820" s="0" t="n">
        <v>2</v>
      </c>
      <c r="D1820" s="0" t="n">
        <v>28</v>
      </c>
      <c r="E1820" s="2" t="n">
        <v>-10.3442</v>
      </c>
      <c r="F1820" s="2" t="n">
        <v>-36.8869</v>
      </c>
      <c r="G1820" s="3" t="n">
        <f aca="false">($G$5572/$N$5572)*N1820</f>
        <v>4300.17016631137</v>
      </c>
      <c r="H1820" s="0" t="n">
        <v>1</v>
      </c>
      <c r="J1820" s="0" t="s">
        <v>1412</v>
      </c>
      <c r="K1820" s="0" t="n">
        <v>1</v>
      </c>
      <c r="L1820" s="0" t="s">
        <v>1412</v>
      </c>
      <c r="N1820" s="0" t="n">
        <v>3987</v>
      </c>
    </row>
    <row r="1821" customFormat="false" ht="12.8" hidden="false" customHeight="false" outlineLevel="0" collapsed="false">
      <c r="B1821" s="0" t="n">
        <v>280700</v>
      </c>
      <c r="C1821" s="0" t="n">
        <v>2</v>
      </c>
      <c r="D1821" s="0" t="n">
        <v>28</v>
      </c>
      <c r="E1821" s="2" t="n">
        <v>-10.3847</v>
      </c>
      <c r="F1821" s="2" t="n">
        <v>-37.3836</v>
      </c>
      <c r="G1821" s="3" t="n">
        <f aca="false">($G$5572/$N$5572)*N1821</f>
        <v>4220.35762748342</v>
      </c>
      <c r="H1821" s="0" t="n">
        <v>1</v>
      </c>
      <c r="J1821" s="0" t="s">
        <v>1772</v>
      </c>
      <c r="K1821" s="0" t="n">
        <v>1</v>
      </c>
      <c r="L1821" s="0" t="s">
        <v>1772</v>
      </c>
      <c r="N1821" s="0" t="n">
        <v>3913</v>
      </c>
    </row>
    <row r="1822" customFormat="false" ht="12.8" hidden="false" customHeight="false" outlineLevel="0" collapsed="false">
      <c r="B1822" s="0" t="n">
        <v>280710</v>
      </c>
      <c r="C1822" s="0" t="n">
        <v>2</v>
      </c>
      <c r="D1822" s="0" t="n">
        <v>28</v>
      </c>
      <c r="E1822" s="2" t="n">
        <v>-10.7387</v>
      </c>
      <c r="F1822" s="2" t="n">
        <v>-37.8097</v>
      </c>
      <c r="G1822" s="3" t="n">
        <f aca="false">($G$5572/$N$5572)*N1822</f>
        <v>43666.0871214653</v>
      </c>
      <c r="H1822" s="0" t="n">
        <v>0</v>
      </c>
      <c r="J1822" s="0" t="s">
        <v>1773</v>
      </c>
      <c r="K1822" s="0" t="n">
        <v>0</v>
      </c>
      <c r="L1822" s="0" t="s">
        <v>1773</v>
      </c>
      <c r="N1822" s="0" t="n">
        <v>40486</v>
      </c>
    </row>
    <row r="1823" customFormat="false" ht="12.8" hidden="false" customHeight="false" outlineLevel="0" collapsed="false">
      <c r="B1823" s="0" t="n">
        <v>280720</v>
      </c>
      <c r="C1823" s="0" t="n">
        <v>2</v>
      </c>
      <c r="D1823" s="0" t="n">
        <v>28</v>
      </c>
      <c r="E1823" s="2" t="n">
        <v>-10.5965</v>
      </c>
      <c r="F1823" s="2" t="n">
        <v>-37.1131</v>
      </c>
      <c r="G1823" s="3" t="n">
        <f aca="false">($G$5572/$N$5572)*N1823</f>
        <v>9505.24195528019</v>
      </c>
      <c r="H1823" s="0" t="n">
        <v>1</v>
      </c>
      <c r="J1823" s="0" t="s">
        <v>1774</v>
      </c>
      <c r="K1823" s="0" t="n">
        <v>1</v>
      </c>
      <c r="L1823" s="0" t="s">
        <v>1774</v>
      </c>
      <c r="N1823" s="0" t="n">
        <v>8813</v>
      </c>
    </row>
    <row r="1824" customFormat="false" ht="12.8" hidden="false" customHeight="false" outlineLevel="0" collapsed="false">
      <c r="B1824" s="0" t="n">
        <v>280730</v>
      </c>
      <c r="C1824" s="0" t="n">
        <v>2</v>
      </c>
      <c r="D1824" s="0" t="n">
        <v>28</v>
      </c>
      <c r="E1824" s="2" t="n">
        <v>-10.2064</v>
      </c>
      <c r="F1824" s="2" t="n">
        <v>-36.8818</v>
      </c>
      <c r="G1824" s="3" t="n">
        <f aca="false">($G$5572/$N$5572)*N1824</f>
        <v>3455.66722168589</v>
      </c>
      <c r="H1824" s="0" t="n">
        <v>1</v>
      </c>
      <c r="J1824" s="0" t="s">
        <v>1775</v>
      </c>
      <c r="K1824" s="0" t="n">
        <v>1</v>
      </c>
      <c r="L1824" s="0" t="s">
        <v>1775</v>
      </c>
      <c r="N1824" s="0" t="n">
        <v>3204</v>
      </c>
    </row>
    <row r="1825" customFormat="false" ht="12.8" hidden="false" customHeight="false" outlineLevel="0" collapsed="false">
      <c r="B1825" s="0" t="n">
        <v>280740</v>
      </c>
      <c r="C1825" s="0" t="n">
        <v>2</v>
      </c>
      <c r="D1825" s="0" t="n">
        <v>28</v>
      </c>
      <c r="E1825" s="2" t="n">
        <v>-11.1798</v>
      </c>
      <c r="F1825" s="2" t="n">
        <v>-37.9995</v>
      </c>
      <c r="G1825" s="3" t="n">
        <f aca="false">($G$5572/$N$5572)*N1825</f>
        <v>55915.1547359118</v>
      </c>
      <c r="H1825" s="0" t="n">
        <v>1</v>
      </c>
      <c r="J1825" s="0" t="s">
        <v>1776</v>
      </c>
      <c r="K1825" s="0" t="n">
        <v>1</v>
      </c>
      <c r="L1825" s="0" t="s">
        <v>1776</v>
      </c>
      <c r="N1825" s="0" t="n">
        <v>51843</v>
      </c>
    </row>
    <row r="1826" customFormat="false" ht="12.8" hidden="false" customHeight="false" outlineLevel="0" collapsed="false">
      <c r="B1826" s="0" t="n">
        <v>280750</v>
      </c>
      <c r="C1826" s="0" t="n">
        <v>2</v>
      </c>
      <c r="D1826" s="0" t="n">
        <v>28</v>
      </c>
      <c r="E1826" s="2" t="n">
        <v>-11.3694</v>
      </c>
      <c r="F1826" s="2" t="n">
        <v>-37.8433</v>
      </c>
      <c r="G1826" s="3" t="n">
        <f aca="false">($G$5572/$N$5572)*N1826</f>
        <v>14086.9131031334</v>
      </c>
      <c r="H1826" s="0" t="n">
        <v>1</v>
      </c>
      <c r="J1826" s="0" t="s">
        <v>1777</v>
      </c>
      <c r="K1826" s="0" t="n">
        <v>1</v>
      </c>
      <c r="L1826" s="0" t="s">
        <v>1777</v>
      </c>
      <c r="N1826" s="0" t="n">
        <v>13061</v>
      </c>
    </row>
    <row r="1827" customFormat="false" ht="12.8" hidden="false" customHeight="false" outlineLevel="0" collapsed="false">
      <c r="B1827" s="0" t="n">
        <v>280760</v>
      </c>
      <c r="C1827" s="0" t="n">
        <v>2</v>
      </c>
      <c r="D1827" s="0" t="n">
        <v>28</v>
      </c>
      <c r="E1827" s="2" t="n">
        <v>-11.3809</v>
      </c>
      <c r="F1827" s="2" t="n">
        <v>-37.6623</v>
      </c>
      <c r="G1827" s="3" t="n">
        <f aca="false">($G$5572/$N$5572)*N1827</f>
        <v>26999.2876281095</v>
      </c>
      <c r="H1827" s="0" t="n">
        <v>1</v>
      </c>
      <c r="J1827" s="0" t="s">
        <v>1778</v>
      </c>
      <c r="K1827" s="0" t="n">
        <v>1</v>
      </c>
      <c r="L1827" s="0" t="s">
        <v>1778</v>
      </c>
      <c r="N1827" s="0" t="n">
        <v>25033</v>
      </c>
    </row>
    <row r="1828" customFormat="false" ht="12.8" hidden="false" customHeight="false" outlineLevel="0" collapsed="false">
      <c r="B1828" s="0" t="n">
        <v>290010</v>
      </c>
      <c r="C1828" s="0" t="n">
        <v>2</v>
      </c>
      <c r="D1828" s="0" t="n">
        <v>29</v>
      </c>
      <c r="E1828" s="2" t="n">
        <v>-13.2488</v>
      </c>
      <c r="F1828" s="2" t="n">
        <v>-41.6619</v>
      </c>
      <c r="G1828" s="3" t="n">
        <f aca="false">($G$5572/$N$5572)*N1828</f>
        <v>9455.62875546822</v>
      </c>
      <c r="H1828" s="0" t="n">
        <v>0</v>
      </c>
      <c r="J1828" s="0" t="s">
        <v>1779</v>
      </c>
      <c r="K1828" s="0" t="n">
        <v>0</v>
      </c>
      <c r="L1828" s="0" t="s">
        <v>1779</v>
      </c>
      <c r="N1828" s="0" t="n">
        <v>8767</v>
      </c>
    </row>
    <row r="1829" customFormat="false" ht="12.8" hidden="false" customHeight="false" outlineLevel="0" collapsed="false">
      <c r="B1829" s="0" t="n">
        <v>290020</v>
      </c>
      <c r="C1829" s="0" t="n">
        <v>2</v>
      </c>
      <c r="D1829" s="0" t="n">
        <v>29</v>
      </c>
      <c r="E1829" s="2" t="n">
        <v>-8.72073</v>
      </c>
      <c r="F1829" s="2" t="n">
        <v>-39.1162</v>
      </c>
      <c r="G1829" s="3" t="n">
        <f aca="false">($G$5572/$N$5572)*N1829</f>
        <v>21370.3465450949</v>
      </c>
      <c r="H1829" s="0" t="n">
        <v>0</v>
      </c>
      <c r="J1829" s="0" t="s">
        <v>1780</v>
      </c>
      <c r="K1829" s="0" t="n">
        <v>0</v>
      </c>
      <c r="L1829" s="0" t="s">
        <v>1780</v>
      </c>
      <c r="N1829" s="0" t="n">
        <v>19814</v>
      </c>
    </row>
    <row r="1830" customFormat="false" ht="12.8" hidden="false" customHeight="false" outlineLevel="0" collapsed="false">
      <c r="B1830" s="0" t="n">
        <v>290030</v>
      </c>
      <c r="C1830" s="0" t="n">
        <v>2</v>
      </c>
      <c r="D1830" s="0" t="n">
        <v>29</v>
      </c>
      <c r="E1830" s="2" t="n">
        <v>-11.6575</v>
      </c>
      <c r="F1830" s="2" t="n">
        <v>-38.0197</v>
      </c>
      <c r="G1830" s="3" t="n">
        <f aca="false">($G$5572/$N$5572)*N1830</f>
        <v>16317.349999028</v>
      </c>
      <c r="H1830" s="0" t="n">
        <v>1</v>
      </c>
      <c r="J1830" s="0" t="s">
        <v>1781</v>
      </c>
      <c r="K1830" s="0" t="n">
        <v>1</v>
      </c>
      <c r="L1830" s="0" t="s">
        <v>1781</v>
      </c>
      <c r="N1830" s="0" t="n">
        <v>15129</v>
      </c>
    </row>
    <row r="1831" customFormat="false" ht="12.8" hidden="false" customHeight="false" outlineLevel="0" collapsed="false">
      <c r="B1831" s="0" t="n">
        <v>290035</v>
      </c>
      <c r="C1831" s="0" t="n">
        <v>2</v>
      </c>
      <c r="D1831" s="0" t="n">
        <v>29</v>
      </c>
      <c r="E1831" s="2" t="n">
        <v>-10.5437</v>
      </c>
      <c r="F1831" s="2" t="n">
        <v>-38.1113</v>
      </c>
      <c r="G1831" s="3" t="n">
        <f aca="false">($G$5572/$N$5572)*N1831</f>
        <v>18102.3466444369</v>
      </c>
      <c r="H1831" s="0" t="n">
        <v>1</v>
      </c>
      <c r="J1831" s="0" t="s">
        <v>1782</v>
      </c>
      <c r="K1831" s="0" t="n">
        <v>1</v>
      </c>
      <c r="L1831" s="0" t="s">
        <v>1782</v>
      </c>
      <c r="N1831" s="0" t="n">
        <v>16784</v>
      </c>
    </row>
    <row r="1832" customFormat="false" ht="12.8" hidden="false" customHeight="false" outlineLevel="0" collapsed="false">
      <c r="B1832" s="0" t="n">
        <v>290040</v>
      </c>
      <c r="C1832" s="0" t="n">
        <v>2</v>
      </c>
      <c r="D1832" s="0" t="n">
        <v>29</v>
      </c>
      <c r="E1832" s="2" t="n">
        <v>-11.8618</v>
      </c>
      <c r="F1832" s="2" t="n">
        <v>-38.7639</v>
      </c>
      <c r="G1832" s="3" t="n">
        <f aca="false">($G$5572/$N$5572)*N1832</f>
        <v>18228.5367396108</v>
      </c>
      <c r="H1832" s="0" t="n">
        <v>0</v>
      </c>
      <c r="J1832" s="0" t="s">
        <v>1783</v>
      </c>
      <c r="K1832" s="0" t="n">
        <v>0</v>
      </c>
      <c r="L1832" s="0" t="s">
        <v>1783</v>
      </c>
      <c r="N1832" s="0" t="n">
        <v>16901</v>
      </c>
    </row>
    <row r="1833" customFormat="false" ht="12.8" hidden="false" customHeight="false" outlineLevel="0" collapsed="false">
      <c r="B1833" s="0" t="n">
        <v>290050</v>
      </c>
      <c r="C1833" s="0" t="n">
        <v>2</v>
      </c>
      <c r="D1833" s="0" t="n">
        <v>29</v>
      </c>
      <c r="E1833" s="2" t="n">
        <v>-13.4215</v>
      </c>
      <c r="F1833" s="2" t="n">
        <v>-42.1352</v>
      </c>
      <c r="G1833" s="3" t="n">
        <f aca="false">($G$5572/$N$5572)*N1833</f>
        <v>11499.476878157</v>
      </c>
      <c r="H1833" s="0" t="n">
        <v>0</v>
      </c>
      <c r="J1833" s="0" t="s">
        <v>1784</v>
      </c>
      <c r="K1833" s="0" t="n">
        <v>0</v>
      </c>
      <c r="L1833" s="0" t="s">
        <v>1784</v>
      </c>
      <c r="N1833" s="0" t="n">
        <v>10662</v>
      </c>
    </row>
    <row r="1834" customFormat="false" ht="12.8" hidden="false" customHeight="false" outlineLevel="0" collapsed="false">
      <c r="B1834" s="0" t="n">
        <v>290060</v>
      </c>
      <c r="C1834" s="0" t="n">
        <v>2</v>
      </c>
      <c r="D1834" s="0" t="n">
        <v>29</v>
      </c>
      <c r="E1834" s="2" t="n">
        <v>-14.1269</v>
      </c>
      <c r="F1834" s="2" t="n">
        <v>-39.8937</v>
      </c>
      <c r="G1834" s="3" t="n">
        <f aca="false">($G$5572/$N$5572)*N1834</f>
        <v>4829.73714691305</v>
      </c>
      <c r="H1834" s="0" t="n">
        <v>1</v>
      </c>
      <c r="J1834" s="0" t="s">
        <v>1785</v>
      </c>
      <c r="K1834" s="0" t="n">
        <v>1</v>
      </c>
      <c r="L1834" s="0" t="s">
        <v>1785</v>
      </c>
      <c r="N1834" s="0" t="n">
        <v>4478</v>
      </c>
    </row>
    <row r="1835" customFormat="false" ht="12.8" hidden="false" customHeight="false" outlineLevel="0" collapsed="false">
      <c r="B1835" s="0" t="n">
        <v>290070</v>
      </c>
      <c r="C1835" s="0" t="n">
        <v>2</v>
      </c>
      <c r="D1835" s="0" t="n">
        <v>29</v>
      </c>
      <c r="E1835" s="2" t="n">
        <v>-12.1335</v>
      </c>
      <c r="F1835" s="2" t="n">
        <v>-38.4208</v>
      </c>
      <c r="G1835" s="3" t="n">
        <f aca="false">($G$5572/$N$5572)*N1835</f>
        <v>162679.525087805</v>
      </c>
      <c r="H1835" s="0" t="n">
        <v>0</v>
      </c>
      <c r="J1835" s="0" t="s">
        <v>1786</v>
      </c>
      <c r="K1835" s="0" t="n">
        <v>0</v>
      </c>
      <c r="L1835" s="0" t="s">
        <v>1786</v>
      </c>
      <c r="N1835" s="0" t="n">
        <v>150832</v>
      </c>
    </row>
    <row r="1836" customFormat="false" ht="12.8" hidden="false" customHeight="false" outlineLevel="0" collapsed="false">
      <c r="B1836" s="0" t="n">
        <v>290080</v>
      </c>
      <c r="C1836" s="0" t="n">
        <v>2</v>
      </c>
      <c r="D1836" s="0" t="n">
        <v>29</v>
      </c>
      <c r="E1836" s="2" t="n">
        <v>-17.5195</v>
      </c>
      <c r="F1836" s="2" t="n">
        <v>-39.2036</v>
      </c>
      <c r="G1836" s="3" t="n">
        <f aca="false">($G$5572/$N$5572)*N1836</f>
        <v>24212.3200560632</v>
      </c>
      <c r="H1836" s="0" t="n">
        <v>0</v>
      </c>
      <c r="J1836" s="0" t="s">
        <v>1787</v>
      </c>
      <c r="K1836" s="0" t="n">
        <v>0</v>
      </c>
      <c r="L1836" s="0" t="s">
        <v>1787</v>
      </c>
      <c r="N1836" s="0" t="n">
        <v>22449</v>
      </c>
    </row>
    <row r="1837" customFormat="false" ht="12.8" hidden="false" customHeight="false" outlineLevel="0" collapsed="false">
      <c r="B1837" s="0" t="n">
        <v>290090</v>
      </c>
      <c r="C1837" s="0" t="n">
        <v>2</v>
      </c>
      <c r="D1837" s="0" t="n">
        <v>29</v>
      </c>
      <c r="E1837" s="2" t="n">
        <v>-14.7089</v>
      </c>
      <c r="F1837" s="2" t="n">
        <v>-39.6415</v>
      </c>
      <c r="G1837" s="3" t="n">
        <f aca="false">($G$5572/$N$5572)*N1837</f>
        <v>6003.19717724833</v>
      </c>
      <c r="H1837" s="0" t="n">
        <v>1</v>
      </c>
      <c r="J1837" s="0" t="s">
        <v>1788</v>
      </c>
      <c r="K1837" s="0" t="n">
        <v>1</v>
      </c>
      <c r="L1837" s="0" t="s">
        <v>1788</v>
      </c>
      <c r="N1837" s="0" t="n">
        <v>5566</v>
      </c>
    </row>
    <row r="1838" customFormat="false" ht="12.8" hidden="false" customHeight="false" outlineLevel="0" collapsed="false">
      <c r="B1838" s="0" t="n">
        <v>290100</v>
      </c>
      <c r="C1838" s="0" t="n">
        <v>2</v>
      </c>
      <c r="D1838" s="0" t="n">
        <v>29</v>
      </c>
      <c r="E1838" s="2" t="n">
        <v>-13.0215</v>
      </c>
      <c r="F1838" s="2" t="n">
        <v>-39.602</v>
      </c>
      <c r="G1838" s="3" t="n">
        <f aca="false">($G$5572/$N$5572)*N1838</f>
        <v>39939.7043964576</v>
      </c>
      <c r="H1838" s="0" t="n">
        <v>0</v>
      </c>
      <c r="J1838" s="0" t="s">
        <v>1789</v>
      </c>
      <c r="K1838" s="0" t="n">
        <v>0</v>
      </c>
      <c r="L1838" s="0" t="s">
        <v>1789</v>
      </c>
      <c r="N1838" s="0" t="n">
        <v>37031</v>
      </c>
    </row>
    <row r="1839" customFormat="false" ht="12.8" hidden="false" customHeight="false" outlineLevel="0" collapsed="false">
      <c r="B1839" s="0" t="n">
        <v>290110</v>
      </c>
      <c r="C1839" s="0" t="n">
        <v>2</v>
      </c>
      <c r="D1839" s="0" t="n">
        <v>29</v>
      </c>
      <c r="E1839" s="2" t="n">
        <v>-12.3914</v>
      </c>
      <c r="F1839" s="2" t="n">
        <v>-38.7563</v>
      </c>
      <c r="G1839" s="3" t="n">
        <f aca="false">($G$5572/$N$5572)*N1839</f>
        <v>27205.2902621114</v>
      </c>
      <c r="H1839" s="0" t="n">
        <v>0</v>
      </c>
      <c r="J1839" s="0" t="s">
        <v>1790</v>
      </c>
      <c r="K1839" s="0" t="n">
        <v>0</v>
      </c>
      <c r="L1839" s="0" t="s">
        <v>1790</v>
      </c>
      <c r="N1839" s="0" t="n">
        <v>25224</v>
      </c>
    </row>
    <row r="1840" customFormat="false" ht="12.8" hidden="false" customHeight="false" outlineLevel="0" collapsed="false">
      <c r="B1840" s="0" t="n">
        <v>290115</v>
      </c>
      <c r="C1840" s="0" t="n">
        <v>2</v>
      </c>
      <c r="D1840" s="0" t="n">
        <v>29</v>
      </c>
      <c r="E1840" s="2" t="n">
        <v>-11.4429</v>
      </c>
      <c r="F1840" s="2" t="n">
        <v>-41.439</v>
      </c>
      <c r="G1840" s="3" t="n">
        <f aca="false">($G$5572/$N$5572)*N1840</f>
        <v>17361.3842907234</v>
      </c>
      <c r="H1840" s="0" t="n">
        <v>0</v>
      </c>
      <c r="J1840" s="0" t="s">
        <v>1791</v>
      </c>
      <c r="K1840" s="0" t="n">
        <v>0</v>
      </c>
      <c r="L1840" s="0" t="s">
        <v>1791</v>
      </c>
      <c r="N1840" s="0" t="n">
        <v>16097</v>
      </c>
    </row>
    <row r="1841" customFormat="false" ht="12.8" hidden="false" customHeight="false" outlineLevel="0" collapsed="false">
      <c r="B1841" s="0" t="n">
        <v>290120</v>
      </c>
      <c r="C1841" s="0" t="n">
        <v>2</v>
      </c>
      <c r="D1841" s="0" t="n">
        <v>29</v>
      </c>
      <c r="E1841" s="2" t="n">
        <v>-14.6151</v>
      </c>
      <c r="F1841" s="2" t="n">
        <v>-41.1356</v>
      </c>
      <c r="G1841" s="3" t="n">
        <f aca="false">($G$5572/$N$5572)*N1841</f>
        <v>19623.099073456</v>
      </c>
      <c r="H1841" s="0" t="n">
        <v>0</v>
      </c>
      <c r="J1841" s="0" t="s">
        <v>1792</v>
      </c>
      <c r="K1841" s="0" t="n">
        <v>0</v>
      </c>
      <c r="L1841" s="0" t="s">
        <v>1792</v>
      </c>
      <c r="N1841" s="0" t="n">
        <v>18194</v>
      </c>
    </row>
    <row r="1842" customFormat="false" ht="12.8" hidden="false" customHeight="false" outlineLevel="0" collapsed="false">
      <c r="B1842" s="0" t="n">
        <v>290130</v>
      </c>
      <c r="C1842" s="0" t="n">
        <v>2</v>
      </c>
      <c r="D1842" s="0" t="n">
        <v>29</v>
      </c>
      <c r="E1842" s="2" t="n">
        <v>-12.8049</v>
      </c>
      <c r="F1842" s="2" t="n">
        <v>-41.3297</v>
      </c>
      <c r="G1842" s="3" t="n">
        <f aca="false">($G$5572/$N$5572)*N1842</f>
        <v>14186.1395027573</v>
      </c>
      <c r="H1842" s="0" t="n">
        <v>0</v>
      </c>
      <c r="J1842" s="0" t="s">
        <v>1793</v>
      </c>
      <c r="K1842" s="0" t="n">
        <v>0</v>
      </c>
      <c r="L1842" s="0" t="s">
        <v>1793</v>
      </c>
      <c r="N1842" s="0" t="n">
        <v>13153</v>
      </c>
    </row>
    <row r="1843" customFormat="false" ht="12.8" hidden="false" customHeight="false" outlineLevel="0" collapsed="false">
      <c r="B1843" s="0" t="n">
        <v>290135</v>
      </c>
      <c r="C1843" s="0" t="n">
        <v>2</v>
      </c>
      <c r="D1843" s="0" t="n">
        <v>29</v>
      </c>
      <c r="E1843" s="2" t="n">
        <v>-10.3482</v>
      </c>
      <c r="F1843" s="2" t="n">
        <v>-39.8391</v>
      </c>
      <c r="G1843" s="3" t="n">
        <f aca="false">($G$5572/$N$5572)*N1843</f>
        <v>15843.8675051703</v>
      </c>
      <c r="H1843" s="0" t="n">
        <v>1</v>
      </c>
      <c r="J1843" s="0" t="s">
        <v>1794</v>
      </c>
      <c r="K1843" s="0" t="n">
        <v>1</v>
      </c>
      <c r="L1843" s="0" t="s">
        <v>1794</v>
      </c>
      <c r="N1843" s="0" t="n">
        <v>14690</v>
      </c>
    </row>
    <row r="1844" customFormat="false" ht="12.8" hidden="false" customHeight="false" outlineLevel="0" collapsed="false">
      <c r="B1844" s="0" t="n">
        <v>290140</v>
      </c>
      <c r="C1844" s="0" t="n">
        <v>2</v>
      </c>
      <c r="D1844" s="0" t="n">
        <v>29</v>
      </c>
      <c r="E1844" s="2" t="n">
        <v>-12.0063</v>
      </c>
      <c r="F1844" s="2" t="n">
        <v>-44.7003</v>
      </c>
      <c r="G1844" s="3" t="n">
        <f aca="false">($G$5572/$N$5572)*N1844</f>
        <v>15118.0048209648</v>
      </c>
      <c r="H1844" s="0" t="n">
        <v>0</v>
      </c>
      <c r="J1844" s="0" t="s">
        <v>1795</v>
      </c>
      <c r="K1844" s="0" t="n">
        <v>0</v>
      </c>
      <c r="L1844" s="0" t="s">
        <v>1795</v>
      </c>
      <c r="N1844" s="0" t="n">
        <v>14017</v>
      </c>
    </row>
    <row r="1845" customFormat="false" ht="12.8" hidden="false" customHeight="false" outlineLevel="0" collapsed="false">
      <c r="B1845" s="0" t="n">
        <v>290150</v>
      </c>
      <c r="C1845" s="0" t="n">
        <v>2</v>
      </c>
      <c r="D1845" s="0" t="n">
        <v>29</v>
      </c>
      <c r="E1845" s="2" t="n">
        <v>-12.1462</v>
      </c>
      <c r="F1845" s="2" t="n">
        <v>-39.2462</v>
      </c>
      <c r="G1845" s="3" t="n">
        <f aca="false">($G$5572/$N$5572)*N1845</f>
        <v>12017.1798327167</v>
      </c>
      <c r="H1845" s="0" t="n">
        <v>0</v>
      </c>
      <c r="J1845" s="0" t="s">
        <v>1796</v>
      </c>
      <c r="K1845" s="0" t="n">
        <v>0</v>
      </c>
      <c r="L1845" s="0" t="s">
        <v>1796</v>
      </c>
      <c r="N1845" s="0" t="n">
        <v>11142</v>
      </c>
    </row>
    <row r="1846" customFormat="false" ht="12.8" hidden="false" customHeight="false" outlineLevel="0" collapsed="false">
      <c r="B1846" s="0" t="n">
        <v>290160</v>
      </c>
      <c r="C1846" s="0" t="n">
        <v>2</v>
      </c>
      <c r="D1846" s="0" t="n">
        <v>29</v>
      </c>
      <c r="E1846" s="2" t="n">
        <v>-10.3856</v>
      </c>
      <c r="F1846" s="2" t="n">
        <v>-38.3401</v>
      </c>
      <c r="G1846" s="3" t="n">
        <f aca="false">($G$5572/$N$5572)*N1846</f>
        <v>20592.7135654334</v>
      </c>
      <c r="H1846" s="0" t="n">
        <v>0</v>
      </c>
      <c r="J1846" s="0" t="s">
        <v>1797</v>
      </c>
      <c r="K1846" s="0" t="n">
        <v>0</v>
      </c>
      <c r="L1846" s="0" t="s">
        <v>1797</v>
      </c>
      <c r="N1846" s="0" t="n">
        <v>19093</v>
      </c>
    </row>
    <row r="1847" customFormat="false" ht="12.8" hidden="false" customHeight="false" outlineLevel="0" collapsed="false">
      <c r="B1847" s="0" t="n">
        <v>290170</v>
      </c>
      <c r="C1847" s="0" t="n">
        <v>2</v>
      </c>
      <c r="D1847" s="0" t="n">
        <v>29</v>
      </c>
      <c r="E1847" s="2" t="n">
        <v>-12.4335</v>
      </c>
      <c r="F1847" s="2" t="n">
        <v>-39.1176</v>
      </c>
      <c r="G1847" s="3" t="n">
        <f aca="false">($G$5572/$N$5572)*N1847</f>
        <v>12609.3025869943</v>
      </c>
      <c r="H1847" s="0" t="n">
        <v>1</v>
      </c>
      <c r="J1847" s="0" t="s">
        <v>1798</v>
      </c>
      <c r="K1847" s="0" t="n">
        <v>1</v>
      </c>
      <c r="L1847" s="0" t="s">
        <v>1798</v>
      </c>
      <c r="N1847" s="0" t="n">
        <v>11691</v>
      </c>
    </row>
    <row r="1848" customFormat="false" ht="12.8" hidden="false" customHeight="false" outlineLevel="0" collapsed="false">
      <c r="B1848" s="0" t="n">
        <v>290180</v>
      </c>
      <c r="C1848" s="0" t="n">
        <v>2</v>
      </c>
      <c r="D1848" s="0" t="n">
        <v>29</v>
      </c>
      <c r="E1848" s="2" t="n">
        <v>-10.5767</v>
      </c>
      <c r="F1848" s="2" t="n">
        <v>-40.2785</v>
      </c>
      <c r="G1848" s="3" t="n">
        <f aca="false">($G$5572/$N$5572)*N1848</f>
        <v>12635.1877347223</v>
      </c>
      <c r="H1848" s="0" t="n">
        <v>1</v>
      </c>
      <c r="J1848" s="0" t="s">
        <v>1799</v>
      </c>
      <c r="K1848" s="0" t="n">
        <v>1</v>
      </c>
      <c r="L1848" s="0" t="s">
        <v>1799</v>
      </c>
      <c r="N1848" s="0" t="n">
        <v>11715</v>
      </c>
    </row>
    <row r="1849" customFormat="false" ht="12.8" hidden="false" customHeight="false" outlineLevel="0" collapsed="false">
      <c r="B1849" s="0" t="n">
        <v>290190</v>
      </c>
      <c r="C1849" s="0" t="n">
        <v>2</v>
      </c>
      <c r="D1849" s="0" t="n">
        <v>29</v>
      </c>
      <c r="E1849" s="2" t="n">
        <v>-11.6577</v>
      </c>
      <c r="F1849" s="2" t="n">
        <v>-38.0814</v>
      </c>
      <c r="G1849" s="3" t="n">
        <f aca="false">($G$5572/$N$5572)*N1849</f>
        <v>19061.1756581943</v>
      </c>
      <c r="H1849" s="0" t="n">
        <v>1</v>
      </c>
      <c r="J1849" s="0" t="s">
        <v>1800</v>
      </c>
      <c r="K1849" s="0" t="n">
        <v>1</v>
      </c>
      <c r="L1849" s="0" t="s">
        <v>1800</v>
      </c>
      <c r="N1849" s="0" t="n">
        <v>17673</v>
      </c>
    </row>
    <row r="1850" customFormat="false" ht="12.8" hidden="false" customHeight="false" outlineLevel="0" collapsed="false">
      <c r="B1850" s="0" t="n">
        <v>290195</v>
      </c>
      <c r="C1850" s="0" t="n">
        <v>2</v>
      </c>
      <c r="D1850" s="0" t="n">
        <v>29</v>
      </c>
      <c r="E1850" s="2" t="n">
        <v>-13.8542</v>
      </c>
      <c r="F1850" s="2" t="n">
        <v>-39.7501</v>
      </c>
      <c r="G1850" s="3" t="n">
        <f aca="false">($G$5572/$N$5572)*N1850</f>
        <v>7938.11196991515</v>
      </c>
      <c r="H1850" s="0" t="n">
        <v>1</v>
      </c>
      <c r="J1850" s="0" t="s">
        <v>1801</v>
      </c>
      <c r="K1850" s="0" t="n">
        <v>1</v>
      </c>
      <c r="L1850" s="0" t="s">
        <v>1801</v>
      </c>
      <c r="N1850" s="0" t="n">
        <v>7360</v>
      </c>
    </row>
    <row r="1851" customFormat="false" ht="12.8" hidden="false" customHeight="false" outlineLevel="0" collapsed="false">
      <c r="B1851" s="0" t="n">
        <v>290200</v>
      </c>
      <c r="C1851" s="0" t="n">
        <v>2</v>
      </c>
      <c r="D1851" s="0" t="n">
        <v>29</v>
      </c>
      <c r="E1851" s="2" t="n">
        <v>-14.428</v>
      </c>
      <c r="F1851" s="2" t="n">
        <v>-41.4648</v>
      </c>
      <c r="G1851" s="3" t="n">
        <f aca="false">($G$5572/$N$5572)*N1851</f>
        <v>14268.1091372293</v>
      </c>
      <c r="H1851" s="0" t="n">
        <v>0</v>
      </c>
      <c r="J1851" s="0" t="s">
        <v>1802</v>
      </c>
      <c r="K1851" s="0" t="n">
        <v>0</v>
      </c>
      <c r="L1851" s="0" t="s">
        <v>1802</v>
      </c>
      <c r="N1851" s="0" t="n">
        <v>13229</v>
      </c>
    </row>
    <row r="1852" customFormat="false" ht="12.8" hidden="false" customHeight="false" outlineLevel="0" collapsed="false">
      <c r="B1852" s="0" t="n">
        <v>290205</v>
      </c>
      <c r="C1852" s="0" t="n">
        <v>2</v>
      </c>
      <c r="D1852" s="0" t="n">
        <v>29</v>
      </c>
      <c r="E1852" s="2" t="n">
        <v>-12.22</v>
      </c>
      <c r="F1852" s="2" t="n">
        <v>-38.2027</v>
      </c>
      <c r="G1852" s="3" t="n">
        <f aca="false">($G$5572/$N$5572)*N1852</f>
        <v>13096.806202538</v>
      </c>
      <c r="H1852" s="0" t="n">
        <v>1</v>
      </c>
      <c r="J1852" s="0" t="s">
        <v>1803</v>
      </c>
      <c r="K1852" s="0" t="n">
        <v>1</v>
      </c>
      <c r="L1852" s="0" t="s">
        <v>1803</v>
      </c>
      <c r="N1852" s="0" t="n">
        <v>12143</v>
      </c>
    </row>
    <row r="1853" customFormat="false" ht="12.8" hidden="false" customHeight="false" outlineLevel="0" collapsed="false">
      <c r="B1853" s="0" t="n">
        <v>290210</v>
      </c>
      <c r="C1853" s="0" t="n">
        <v>2</v>
      </c>
      <c r="D1853" s="0" t="n">
        <v>29</v>
      </c>
      <c r="E1853" s="2" t="n">
        <v>-11.3253</v>
      </c>
      <c r="F1853" s="2" t="n">
        <v>-38.9584</v>
      </c>
      <c r="G1853" s="3" t="n">
        <f aca="false">($G$5572/$N$5572)*N1853</f>
        <v>58348.3586223423</v>
      </c>
      <c r="H1853" s="0" t="n">
        <v>0</v>
      </c>
      <c r="J1853" s="0" t="s">
        <v>1804</v>
      </c>
      <c r="K1853" s="0" t="n">
        <v>0</v>
      </c>
      <c r="L1853" s="0" t="s">
        <v>1804</v>
      </c>
      <c r="N1853" s="0" t="n">
        <v>54099</v>
      </c>
    </row>
    <row r="1854" customFormat="false" ht="12.8" hidden="false" customHeight="false" outlineLevel="0" collapsed="false">
      <c r="B1854" s="0" t="n">
        <v>290220</v>
      </c>
      <c r="C1854" s="0" t="n">
        <v>2</v>
      </c>
      <c r="D1854" s="0" t="n">
        <v>29</v>
      </c>
      <c r="E1854" s="2" t="n">
        <v>-12.0884</v>
      </c>
      <c r="F1854" s="2" t="n">
        <v>-38.4969</v>
      </c>
      <c r="G1854" s="3" t="n">
        <f aca="false">($G$5572/$N$5572)*N1854</f>
        <v>12222.1039188965</v>
      </c>
      <c r="H1854" s="0" t="n">
        <v>1</v>
      </c>
      <c r="J1854" s="0" t="s">
        <v>1805</v>
      </c>
      <c r="K1854" s="0" t="n">
        <v>1</v>
      </c>
      <c r="L1854" s="0" t="s">
        <v>1805</v>
      </c>
      <c r="N1854" s="0" t="n">
        <v>11332</v>
      </c>
    </row>
    <row r="1855" customFormat="false" ht="12.8" hidden="false" customHeight="false" outlineLevel="0" collapsed="false">
      <c r="B1855" s="0" t="n">
        <v>290225</v>
      </c>
      <c r="C1855" s="0" t="n">
        <v>2</v>
      </c>
      <c r="D1855" s="0" t="n">
        <v>29</v>
      </c>
      <c r="E1855" s="2" t="n">
        <v>-15.2651</v>
      </c>
      <c r="F1855" s="2" t="n">
        <v>-39.419</v>
      </c>
      <c r="G1855" s="3" t="n">
        <f aca="false">($G$5572/$N$5572)*N1855</f>
        <v>11949.2313199307</v>
      </c>
      <c r="H1855" s="0" t="n">
        <v>1</v>
      </c>
      <c r="J1855" s="0" t="s">
        <v>1806</v>
      </c>
      <c r="K1855" s="0" t="n">
        <v>1</v>
      </c>
      <c r="L1855" s="0" t="s">
        <v>1806</v>
      </c>
      <c r="N1855" s="0" t="n">
        <v>11079</v>
      </c>
    </row>
    <row r="1856" customFormat="false" ht="12.8" hidden="false" customHeight="false" outlineLevel="0" collapsed="false">
      <c r="B1856" s="0" t="n">
        <v>290230</v>
      </c>
      <c r="C1856" s="0" t="n">
        <v>2</v>
      </c>
      <c r="D1856" s="0" t="n">
        <v>29</v>
      </c>
      <c r="E1856" s="2" t="n">
        <v>-13.0716</v>
      </c>
      <c r="F1856" s="2" t="n">
        <v>-39.0038</v>
      </c>
      <c r="G1856" s="3" t="n">
        <f aca="false">($G$5572/$N$5572)*N1856</f>
        <v>9505.24195528019</v>
      </c>
      <c r="H1856" s="0" t="n">
        <v>1</v>
      </c>
      <c r="J1856" s="0" t="s">
        <v>1807</v>
      </c>
      <c r="K1856" s="0" t="n">
        <v>1</v>
      </c>
      <c r="L1856" s="0" t="s">
        <v>1807</v>
      </c>
      <c r="N1856" s="0" t="n">
        <v>8813</v>
      </c>
    </row>
    <row r="1857" customFormat="false" ht="12.8" hidden="false" customHeight="false" outlineLevel="0" collapsed="false">
      <c r="B1857" s="0" t="n">
        <v>290240</v>
      </c>
      <c r="C1857" s="0" t="n">
        <v>2</v>
      </c>
      <c r="D1857" s="0" t="n">
        <v>29</v>
      </c>
      <c r="E1857" s="2" t="n">
        <v>-14.321</v>
      </c>
      <c r="F1857" s="2" t="n">
        <v>-39.329</v>
      </c>
      <c r="G1857" s="3" t="n">
        <f aca="false">($G$5572/$N$5572)*N1857</f>
        <v>12698.8220562202</v>
      </c>
      <c r="H1857" s="0" t="n">
        <v>0</v>
      </c>
      <c r="J1857" s="0" t="s">
        <v>1808</v>
      </c>
      <c r="K1857" s="0" t="n">
        <v>0</v>
      </c>
      <c r="L1857" s="0" t="s">
        <v>1808</v>
      </c>
      <c r="N1857" s="0" t="n">
        <v>11774</v>
      </c>
    </row>
    <row r="1858" customFormat="false" ht="12.8" hidden="false" customHeight="false" outlineLevel="0" collapsed="false">
      <c r="B1858" s="0" t="n">
        <v>290250</v>
      </c>
      <c r="C1858" s="0" t="n">
        <v>2</v>
      </c>
      <c r="D1858" s="0" t="n">
        <v>29</v>
      </c>
      <c r="E1858" s="2" t="n">
        <v>-12.3016</v>
      </c>
      <c r="F1858" s="2" t="n">
        <v>-44.5388</v>
      </c>
      <c r="G1858" s="3" t="n">
        <f aca="false">($G$5572/$N$5572)*N1858</f>
        <v>14909.8450913189</v>
      </c>
      <c r="H1858" s="0" t="n">
        <v>0</v>
      </c>
      <c r="J1858" s="0" t="s">
        <v>1809</v>
      </c>
      <c r="K1858" s="0" t="n">
        <v>0</v>
      </c>
      <c r="L1858" s="0" t="s">
        <v>1809</v>
      </c>
      <c r="N1858" s="0" t="n">
        <v>13824</v>
      </c>
    </row>
    <row r="1859" customFormat="false" ht="12.8" hidden="false" customHeight="false" outlineLevel="0" collapsed="false">
      <c r="B1859" s="0" t="n">
        <v>290260</v>
      </c>
      <c r="C1859" s="0" t="n">
        <v>2</v>
      </c>
      <c r="D1859" s="0" t="n">
        <v>29</v>
      </c>
      <c r="E1859" s="2" t="n">
        <v>-11.9519</v>
      </c>
      <c r="F1859" s="2" t="n">
        <v>-40.169</v>
      </c>
      <c r="G1859" s="3" t="n">
        <f aca="false">($G$5572/$N$5572)*N1859</f>
        <v>22097.2877771225</v>
      </c>
      <c r="H1859" s="0" t="n">
        <v>0</v>
      </c>
      <c r="J1859" s="0" t="s">
        <v>1810</v>
      </c>
      <c r="K1859" s="0" t="n">
        <v>0</v>
      </c>
      <c r="L1859" s="0" t="s">
        <v>1810</v>
      </c>
      <c r="N1859" s="0" t="n">
        <v>20488</v>
      </c>
    </row>
    <row r="1860" customFormat="false" ht="12.8" hidden="false" customHeight="false" outlineLevel="0" collapsed="false">
      <c r="B1860" s="0" t="n">
        <v>290265</v>
      </c>
      <c r="C1860" s="0" t="n">
        <v>2</v>
      </c>
      <c r="D1860" s="0" t="n">
        <v>29</v>
      </c>
      <c r="E1860" s="2" t="n">
        <v>-10.5788</v>
      </c>
      <c r="F1860" s="2" t="n">
        <v>-38.6212</v>
      </c>
      <c r="G1860" s="3" t="n">
        <f aca="false">($G$5572/$N$5572)*N1860</f>
        <v>14255.1665633653</v>
      </c>
      <c r="H1860" s="0" t="n">
        <v>1</v>
      </c>
      <c r="J1860" s="0" t="s">
        <v>1811</v>
      </c>
      <c r="K1860" s="0" t="n">
        <v>1</v>
      </c>
      <c r="L1860" s="0" t="s">
        <v>1811</v>
      </c>
      <c r="N1860" s="0" t="n">
        <v>13217</v>
      </c>
    </row>
    <row r="1861" customFormat="false" ht="12.8" hidden="false" customHeight="false" outlineLevel="0" collapsed="false">
      <c r="B1861" s="0" t="n">
        <v>290270</v>
      </c>
      <c r="C1861" s="0" t="n">
        <v>2</v>
      </c>
      <c r="D1861" s="0" t="n">
        <v>29</v>
      </c>
      <c r="E1861" s="2" t="n">
        <v>-11.0859</v>
      </c>
      <c r="F1861" s="2" t="n">
        <v>-43.1459</v>
      </c>
      <c r="G1861" s="3" t="n">
        <f aca="false">($G$5572/$N$5572)*N1861</f>
        <v>57412.1791128469</v>
      </c>
      <c r="H1861" s="0" t="n">
        <v>0</v>
      </c>
      <c r="J1861" s="0" t="s">
        <v>1812</v>
      </c>
      <c r="K1861" s="0" t="n">
        <v>0</v>
      </c>
      <c r="L1861" s="0" t="s">
        <v>1812</v>
      </c>
      <c r="N1861" s="0" t="n">
        <v>53231</v>
      </c>
    </row>
    <row r="1862" customFormat="false" ht="12.8" hidden="false" customHeight="false" outlineLevel="0" collapsed="false">
      <c r="B1862" s="0" t="n">
        <v>290280</v>
      </c>
      <c r="C1862" s="0" t="n">
        <v>2</v>
      </c>
      <c r="D1862" s="0" t="n">
        <v>29</v>
      </c>
      <c r="E1862" s="2" t="n">
        <v>-13.6237</v>
      </c>
      <c r="F1862" s="2" t="n">
        <v>-41.3347</v>
      </c>
      <c r="G1862" s="3" t="n">
        <f aca="false">($G$5572/$N$5572)*N1862</f>
        <v>22447.8158192723</v>
      </c>
      <c r="H1862" s="0" t="n">
        <v>0</v>
      </c>
      <c r="J1862" s="0" t="s">
        <v>1813</v>
      </c>
      <c r="K1862" s="0" t="n">
        <v>0</v>
      </c>
      <c r="L1862" s="0" t="s">
        <v>1813</v>
      </c>
      <c r="N1862" s="0" t="n">
        <v>20813</v>
      </c>
    </row>
    <row r="1863" customFormat="false" ht="12.8" hidden="false" customHeight="false" outlineLevel="0" collapsed="false">
      <c r="B1863" s="0" t="n">
        <v>290290</v>
      </c>
      <c r="C1863" s="0" t="n">
        <v>2</v>
      </c>
      <c r="D1863" s="0" t="n">
        <v>29</v>
      </c>
      <c r="E1863" s="2" t="n">
        <v>-14.8654</v>
      </c>
      <c r="F1863" s="2" t="n">
        <v>-40.5791</v>
      </c>
      <c r="G1863" s="3" t="n">
        <f aca="false">($G$5572/$N$5572)*N1863</f>
        <v>34532.9441647749</v>
      </c>
      <c r="H1863" s="0" t="n">
        <v>0</v>
      </c>
      <c r="J1863" s="0" t="s">
        <v>1814</v>
      </c>
      <c r="K1863" s="0" t="n">
        <v>0</v>
      </c>
      <c r="L1863" s="0" t="s">
        <v>1814</v>
      </c>
      <c r="N1863" s="0" t="n">
        <v>32018</v>
      </c>
    </row>
    <row r="1864" customFormat="false" ht="12.8" hidden="false" customHeight="false" outlineLevel="0" collapsed="false">
      <c r="B1864" s="0" t="n">
        <v>290300</v>
      </c>
      <c r="C1864" s="0" t="n">
        <v>2</v>
      </c>
      <c r="D1864" s="0" t="n">
        <v>29</v>
      </c>
      <c r="E1864" s="2" t="n">
        <v>-11.81</v>
      </c>
      <c r="F1864" s="2" t="n">
        <v>-42.059</v>
      </c>
      <c r="G1864" s="3" t="n">
        <f aca="false">($G$5572/$N$5572)*N1864</f>
        <v>14991.8147257908</v>
      </c>
      <c r="H1864" s="0" t="n">
        <v>0</v>
      </c>
      <c r="J1864" s="0" t="s">
        <v>1815</v>
      </c>
      <c r="K1864" s="0" t="n">
        <v>0</v>
      </c>
      <c r="L1864" s="0" t="s">
        <v>1815</v>
      </c>
      <c r="N1864" s="0" t="n">
        <v>13900</v>
      </c>
    </row>
    <row r="1865" customFormat="false" ht="12.8" hidden="false" customHeight="false" outlineLevel="0" collapsed="false">
      <c r="B1865" s="0" t="n">
        <v>290310</v>
      </c>
      <c r="C1865" s="0" t="n">
        <v>2</v>
      </c>
      <c r="D1865" s="0" t="n">
        <v>29</v>
      </c>
      <c r="E1865" s="2" t="n">
        <v>-14.2</v>
      </c>
      <c r="F1865" s="2" t="n">
        <v>-39.5991</v>
      </c>
      <c r="G1865" s="3" t="n">
        <f aca="false">($G$5572/$N$5572)*N1865</f>
        <v>6278.22687185816</v>
      </c>
      <c r="H1865" s="0" t="n">
        <v>1</v>
      </c>
      <c r="J1865" s="0" t="s">
        <v>1816</v>
      </c>
      <c r="K1865" s="0" t="n">
        <v>1</v>
      </c>
      <c r="L1865" s="0" t="s">
        <v>1816</v>
      </c>
      <c r="N1865" s="0" t="n">
        <v>5821</v>
      </c>
    </row>
    <row r="1866" customFormat="false" ht="12.8" hidden="false" customHeight="false" outlineLevel="0" collapsed="false">
      <c r="B1866" s="0" t="n">
        <v>290320</v>
      </c>
      <c r="C1866" s="0" t="n">
        <v>2</v>
      </c>
      <c r="D1866" s="0" t="n">
        <v>29</v>
      </c>
      <c r="E1866" s="2" t="n">
        <v>-12.1439</v>
      </c>
      <c r="F1866" s="2" t="n">
        <v>-44.9968</v>
      </c>
      <c r="G1866" s="3" t="n">
        <f aca="false">($G$5572/$N$5572)*N1866</f>
        <v>165914.090005981</v>
      </c>
      <c r="H1866" s="0" t="n">
        <v>0</v>
      </c>
      <c r="J1866" s="0" t="s">
        <v>1817</v>
      </c>
      <c r="K1866" s="0" t="n">
        <v>0</v>
      </c>
      <c r="L1866" s="0" t="s">
        <v>1817</v>
      </c>
      <c r="N1866" s="0" t="n">
        <v>153831</v>
      </c>
    </row>
    <row r="1867" customFormat="false" ht="12.8" hidden="false" customHeight="false" outlineLevel="0" collapsed="false">
      <c r="B1867" s="0" t="n">
        <v>290323</v>
      </c>
      <c r="C1867" s="0" t="n">
        <v>2</v>
      </c>
      <c r="D1867" s="0" t="n">
        <v>29</v>
      </c>
      <c r="E1867" s="2" t="n">
        <v>-11.7605</v>
      </c>
      <c r="F1867" s="2" t="n">
        <v>-41.9054</v>
      </c>
      <c r="G1867" s="3" t="n">
        <f aca="false">($G$5572/$N$5572)*N1867</f>
        <v>15964.6648612342</v>
      </c>
      <c r="H1867" s="0" t="n">
        <v>0</v>
      </c>
      <c r="J1867" s="0" t="s">
        <v>1818</v>
      </c>
      <c r="K1867" s="0" t="n">
        <v>0</v>
      </c>
      <c r="L1867" s="0" t="s">
        <v>1818</v>
      </c>
      <c r="N1867" s="0" t="n">
        <v>14802</v>
      </c>
    </row>
    <row r="1868" customFormat="false" ht="12.8" hidden="false" customHeight="false" outlineLevel="0" collapsed="false">
      <c r="B1868" s="0" t="n">
        <v>290327</v>
      </c>
      <c r="C1868" s="0" t="n">
        <v>2</v>
      </c>
      <c r="D1868" s="0" t="n">
        <v>29</v>
      </c>
      <c r="E1868" s="2" t="n">
        <v>-11.5272</v>
      </c>
      <c r="F1868" s="2" t="n">
        <v>-39.0776</v>
      </c>
      <c r="G1868" s="3" t="n">
        <f aca="false">($G$5572/$N$5572)*N1868</f>
        <v>17090.6687874015</v>
      </c>
      <c r="H1868" s="0" t="n">
        <v>0</v>
      </c>
      <c r="J1868" s="0" t="s">
        <v>1819</v>
      </c>
      <c r="K1868" s="0" t="n">
        <v>0</v>
      </c>
      <c r="L1868" s="0" t="s">
        <v>1819</v>
      </c>
      <c r="N1868" s="0" t="n">
        <v>15846</v>
      </c>
    </row>
    <row r="1869" customFormat="false" ht="12.8" hidden="false" customHeight="false" outlineLevel="0" collapsed="false">
      <c r="B1869" s="0" t="n">
        <v>290330</v>
      </c>
      <c r="C1869" s="0" t="n">
        <v>2</v>
      </c>
      <c r="D1869" s="0" t="n">
        <v>29</v>
      </c>
      <c r="E1869" s="2" t="n">
        <v>-14.7948</v>
      </c>
      <c r="F1869" s="2" t="n">
        <v>-39.476</v>
      </c>
      <c r="G1869" s="3" t="n">
        <f aca="false">($G$5572/$N$5572)*N1869</f>
        <v>6194.10014174221</v>
      </c>
      <c r="H1869" s="0" t="n">
        <v>0</v>
      </c>
      <c r="J1869" s="0" t="s">
        <v>1820</v>
      </c>
      <c r="K1869" s="0" t="n">
        <v>0</v>
      </c>
      <c r="L1869" s="0" t="s">
        <v>1820</v>
      </c>
      <c r="N1869" s="0" t="n">
        <v>5743</v>
      </c>
    </row>
    <row r="1870" customFormat="false" ht="12.8" hidden="false" customHeight="false" outlineLevel="0" collapsed="false">
      <c r="B1870" s="0" t="n">
        <v>290340</v>
      </c>
      <c r="C1870" s="0" t="n">
        <v>2</v>
      </c>
      <c r="D1870" s="0" t="n">
        <v>29</v>
      </c>
      <c r="E1870" s="2" t="n">
        <v>-15.8608</v>
      </c>
      <c r="F1870" s="2" t="n">
        <v>-38.8758</v>
      </c>
      <c r="G1870" s="3" t="n">
        <f aca="false">($G$5572/$N$5572)*N1870</f>
        <v>25037.4091398927</v>
      </c>
      <c r="H1870" s="0" t="n">
        <v>0</v>
      </c>
      <c r="J1870" s="0" t="s">
        <v>1821</v>
      </c>
      <c r="K1870" s="0" t="n">
        <v>0</v>
      </c>
      <c r="L1870" s="0" t="s">
        <v>1821</v>
      </c>
      <c r="N1870" s="0" t="n">
        <v>23214</v>
      </c>
    </row>
    <row r="1871" customFormat="false" ht="12.8" hidden="false" customHeight="false" outlineLevel="0" collapsed="false">
      <c r="B1871" s="0" t="n">
        <v>290350</v>
      </c>
      <c r="C1871" s="0" t="n">
        <v>2</v>
      </c>
      <c r="D1871" s="0" t="n">
        <v>29</v>
      </c>
      <c r="E1871" s="2" t="n">
        <v>-15.0334</v>
      </c>
      <c r="F1871" s="2" t="n">
        <v>-41.2652</v>
      </c>
      <c r="G1871" s="3" t="n">
        <f aca="false">($G$5572/$N$5572)*N1871</f>
        <v>18677.2126335626</v>
      </c>
      <c r="H1871" s="0" t="n">
        <v>0</v>
      </c>
      <c r="J1871" s="0" t="s">
        <v>1822</v>
      </c>
      <c r="K1871" s="0" t="n">
        <v>0</v>
      </c>
      <c r="L1871" s="0" t="s">
        <v>1822</v>
      </c>
      <c r="N1871" s="0" t="n">
        <v>17317</v>
      </c>
    </row>
    <row r="1872" customFormat="false" ht="12.8" hidden="false" customHeight="false" outlineLevel="0" collapsed="false">
      <c r="B1872" s="0" t="n">
        <v>290360</v>
      </c>
      <c r="C1872" s="0" t="n">
        <v>2</v>
      </c>
      <c r="D1872" s="0" t="n">
        <v>29</v>
      </c>
      <c r="E1872" s="2" t="n">
        <v>-11.6072</v>
      </c>
      <c r="F1872" s="2" t="n">
        <v>-38.8051</v>
      </c>
      <c r="G1872" s="3" t="n">
        <f aca="false">($G$5572/$N$5572)*N1872</f>
        <v>17229.8014564395</v>
      </c>
      <c r="H1872" s="0" t="n">
        <v>0</v>
      </c>
      <c r="J1872" s="0" t="s">
        <v>1823</v>
      </c>
      <c r="K1872" s="0" t="n">
        <v>0</v>
      </c>
      <c r="L1872" s="0" t="s">
        <v>1823</v>
      </c>
      <c r="N1872" s="0" t="n">
        <v>15975</v>
      </c>
    </row>
    <row r="1873" customFormat="false" ht="12.8" hidden="false" customHeight="false" outlineLevel="0" collapsed="false">
      <c r="B1873" s="0" t="n">
        <v>290370</v>
      </c>
      <c r="C1873" s="0" t="n">
        <v>2</v>
      </c>
      <c r="D1873" s="0" t="n">
        <v>29</v>
      </c>
      <c r="E1873" s="2" t="n">
        <v>-14.3598</v>
      </c>
      <c r="F1873" s="2" t="n">
        <v>-40.2064</v>
      </c>
      <c r="G1873" s="3" t="n">
        <f aca="false">($G$5572/$N$5572)*N1873</f>
        <v>13970.4299383575</v>
      </c>
      <c r="H1873" s="0" t="n">
        <v>1</v>
      </c>
      <c r="J1873" s="0" t="s">
        <v>1824</v>
      </c>
      <c r="K1873" s="0" t="n">
        <v>1</v>
      </c>
      <c r="L1873" s="0" t="s">
        <v>1824</v>
      </c>
      <c r="N1873" s="0" t="n">
        <v>12953</v>
      </c>
    </row>
    <row r="1874" customFormat="false" ht="12.8" hidden="false" customHeight="false" outlineLevel="0" collapsed="false">
      <c r="B1874" s="0" t="n">
        <v>290380</v>
      </c>
      <c r="C1874" s="0" t="n">
        <v>2</v>
      </c>
      <c r="D1874" s="0" t="n">
        <v>29</v>
      </c>
      <c r="E1874" s="2" t="n">
        <v>-12.6498</v>
      </c>
      <c r="F1874" s="2" t="n">
        <v>-40.6064</v>
      </c>
      <c r="G1874" s="3" t="n">
        <f aca="false">($G$5572/$N$5572)*N1874</f>
        <v>20084.7175412717</v>
      </c>
      <c r="H1874" s="0" t="n">
        <v>0</v>
      </c>
      <c r="J1874" s="0" t="s">
        <v>1825</v>
      </c>
      <c r="K1874" s="0" t="n">
        <v>0</v>
      </c>
      <c r="L1874" s="0" t="s">
        <v>1825</v>
      </c>
      <c r="N1874" s="0" t="n">
        <v>18622</v>
      </c>
    </row>
    <row r="1875" customFormat="false" ht="12.8" hidden="false" customHeight="false" outlineLevel="0" collapsed="false">
      <c r="B1875" s="0" t="n">
        <v>290390</v>
      </c>
      <c r="C1875" s="0" t="n">
        <v>2</v>
      </c>
      <c r="D1875" s="0" t="n">
        <v>29</v>
      </c>
      <c r="E1875" s="2" t="n">
        <v>-13.2506</v>
      </c>
      <c r="F1875" s="2" t="n">
        <v>-43.4108</v>
      </c>
      <c r="G1875" s="3" t="n">
        <f aca="false">($G$5572/$N$5572)*N1875</f>
        <v>73998.0875195527</v>
      </c>
      <c r="H1875" s="0" t="n">
        <v>0</v>
      </c>
      <c r="J1875" s="0" t="s">
        <v>1826</v>
      </c>
      <c r="K1875" s="0" t="n">
        <v>0</v>
      </c>
      <c r="L1875" s="0" t="s">
        <v>1826</v>
      </c>
      <c r="N1875" s="0" t="n">
        <v>68609</v>
      </c>
    </row>
    <row r="1876" customFormat="false" ht="12.8" hidden="false" customHeight="false" outlineLevel="0" collapsed="false">
      <c r="B1876" s="0" t="n">
        <v>290395</v>
      </c>
      <c r="C1876" s="0" t="n">
        <v>2</v>
      </c>
      <c r="D1876" s="0" t="n">
        <v>29</v>
      </c>
      <c r="E1876" s="2" t="n">
        <v>-14.3663</v>
      </c>
      <c r="F1876" s="2" t="n">
        <v>-40.5126</v>
      </c>
      <c r="G1876" s="3" t="n">
        <f aca="false">($G$5572/$N$5572)*N1876</f>
        <v>10722.9224463174</v>
      </c>
      <c r="H1876" s="0" t="n">
        <v>0</v>
      </c>
      <c r="J1876" s="0" t="s">
        <v>1827</v>
      </c>
      <c r="K1876" s="0" t="n">
        <v>0</v>
      </c>
      <c r="L1876" s="0" t="s">
        <v>1827</v>
      </c>
      <c r="N1876" s="0" t="n">
        <v>9942</v>
      </c>
    </row>
    <row r="1877" customFormat="false" ht="12.8" hidden="false" customHeight="false" outlineLevel="0" collapsed="false">
      <c r="B1877" s="0" t="n">
        <v>290400</v>
      </c>
      <c r="C1877" s="0" t="n">
        <v>2</v>
      </c>
      <c r="D1877" s="0" t="n">
        <v>29</v>
      </c>
      <c r="E1877" s="2" t="n">
        <v>-12.7069</v>
      </c>
      <c r="F1877" s="2" t="n">
        <v>-41.8286</v>
      </c>
      <c r="G1877" s="3" t="n">
        <f aca="false">($G$5572/$N$5572)*N1877</f>
        <v>15410.2912807266</v>
      </c>
      <c r="H1877" s="0" t="n">
        <v>0</v>
      </c>
      <c r="J1877" s="0" t="s">
        <v>1828</v>
      </c>
      <c r="K1877" s="0" t="n">
        <v>0</v>
      </c>
      <c r="L1877" s="0" t="s">
        <v>1828</v>
      </c>
      <c r="N1877" s="0" t="n">
        <v>14288</v>
      </c>
    </row>
    <row r="1878" customFormat="false" ht="12.8" hidden="false" customHeight="false" outlineLevel="0" collapsed="false">
      <c r="B1878" s="0" t="n">
        <v>290405</v>
      </c>
      <c r="C1878" s="0" t="n">
        <v>2</v>
      </c>
      <c r="D1878" s="0" t="n">
        <v>29</v>
      </c>
      <c r="E1878" s="2" t="n">
        <v>-11.9668</v>
      </c>
      <c r="F1878" s="2" t="n">
        <v>-41.2647</v>
      </c>
      <c r="G1878" s="3" t="n">
        <f aca="false">($G$5572/$N$5572)*N1878</f>
        <v>17943.800114603</v>
      </c>
      <c r="H1878" s="0" t="n">
        <v>0</v>
      </c>
      <c r="J1878" s="0" t="s">
        <v>194</v>
      </c>
      <c r="K1878" s="0" t="n">
        <v>0</v>
      </c>
      <c r="L1878" s="0" t="s">
        <v>194</v>
      </c>
      <c r="N1878" s="0" t="n">
        <v>16637</v>
      </c>
    </row>
    <row r="1879" customFormat="false" ht="12.8" hidden="false" customHeight="false" outlineLevel="0" collapsed="false">
      <c r="B1879" s="0" t="n">
        <v>290410</v>
      </c>
      <c r="C1879" s="0" t="n">
        <v>2</v>
      </c>
      <c r="D1879" s="0" t="n">
        <v>29</v>
      </c>
      <c r="E1879" s="2" t="n">
        <v>-12.8205</v>
      </c>
      <c r="F1879" s="2" t="n">
        <v>-42.7324</v>
      </c>
      <c r="G1879" s="3" t="n">
        <f aca="false">($G$5572/$N$5572)*N1879</f>
        <v>23210.3491294258</v>
      </c>
      <c r="H1879" s="0" t="n">
        <v>0</v>
      </c>
      <c r="J1879" s="0" t="s">
        <v>1829</v>
      </c>
      <c r="K1879" s="0" t="n">
        <v>0</v>
      </c>
      <c r="L1879" s="0" t="s">
        <v>1829</v>
      </c>
      <c r="N1879" s="0" t="n">
        <v>21520</v>
      </c>
    </row>
    <row r="1880" customFormat="false" ht="12.8" hidden="false" customHeight="false" outlineLevel="0" collapsed="false">
      <c r="B1880" s="0" t="n">
        <v>290420</v>
      </c>
      <c r="C1880" s="0" t="n">
        <v>2</v>
      </c>
      <c r="D1880" s="0" t="n">
        <v>29</v>
      </c>
      <c r="E1880" s="2" t="n">
        <v>-13.3772</v>
      </c>
      <c r="F1880" s="2" t="n">
        <v>-42.5163</v>
      </c>
      <c r="G1880" s="3" t="n">
        <f aca="false">($G$5572/$N$5572)*N1880</f>
        <v>11109.0425665932</v>
      </c>
      <c r="H1880" s="0" t="n">
        <v>0</v>
      </c>
      <c r="J1880" s="0" t="s">
        <v>1830</v>
      </c>
      <c r="K1880" s="0" t="n">
        <v>0</v>
      </c>
      <c r="L1880" s="0" t="s">
        <v>1830</v>
      </c>
      <c r="N1880" s="0" t="n">
        <v>10300</v>
      </c>
    </row>
    <row r="1881" customFormat="false" ht="12.8" hidden="false" customHeight="false" outlineLevel="0" collapsed="false">
      <c r="B1881" s="0" t="n">
        <v>290430</v>
      </c>
      <c r="C1881" s="0" t="n">
        <v>2</v>
      </c>
      <c r="D1881" s="0" t="n">
        <v>29</v>
      </c>
      <c r="E1881" s="2" t="n">
        <v>-13.1039</v>
      </c>
      <c r="F1881" s="2" t="n">
        <v>-39.7988</v>
      </c>
      <c r="G1881" s="3" t="n">
        <f aca="false">($G$5572/$N$5572)*N1881</f>
        <v>15498.7322021305</v>
      </c>
      <c r="H1881" s="0" t="n">
        <v>0</v>
      </c>
      <c r="J1881" s="0" t="s">
        <v>1831</v>
      </c>
      <c r="K1881" s="0" t="n">
        <v>0</v>
      </c>
      <c r="L1881" s="0" t="s">
        <v>1831</v>
      </c>
      <c r="N1881" s="0" t="n">
        <v>14370</v>
      </c>
    </row>
    <row r="1882" customFormat="false" ht="12.8" hidden="false" customHeight="false" outlineLevel="0" collapsed="false">
      <c r="B1882" s="0" t="n">
        <v>290440</v>
      </c>
      <c r="C1882" s="0" t="n">
        <v>2</v>
      </c>
      <c r="D1882" s="0" t="n">
        <v>29</v>
      </c>
      <c r="E1882" s="2" t="n">
        <v>-12.4815</v>
      </c>
      <c r="F1882" s="2" t="n">
        <v>-43.9679</v>
      </c>
      <c r="G1882" s="3" t="n">
        <f aca="false">($G$5572/$N$5572)*N1882</f>
        <v>11317.2022962391</v>
      </c>
      <c r="H1882" s="0" t="n">
        <v>0</v>
      </c>
      <c r="J1882" s="0" t="s">
        <v>1832</v>
      </c>
      <c r="K1882" s="0" t="n">
        <v>0</v>
      </c>
      <c r="L1882" s="0" t="s">
        <v>1832</v>
      </c>
      <c r="N1882" s="0" t="n">
        <v>10493</v>
      </c>
    </row>
    <row r="1883" customFormat="false" ht="12.8" hidden="false" customHeight="false" outlineLevel="0" collapsed="false">
      <c r="B1883" s="0" t="n">
        <v>290450</v>
      </c>
      <c r="C1883" s="0" t="n">
        <v>2</v>
      </c>
      <c r="D1883" s="0" t="n">
        <v>29</v>
      </c>
      <c r="E1883" s="2" t="n">
        <v>-11.9915</v>
      </c>
      <c r="F1883" s="2" t="n">
        <v>-42.6326</v>
      </c>
      <c r="G1883" s="3" t="n">
        <f aca="false">($G$5572/$N$5572)*N1883</f>
        <v>11153.2630272952</v>
      </c>
      <c r="H1883" s="0" t="n">
        <v>0</v>
      </c>
      <c r="J1883" s="0" t="s">
        <v>1833</v>
      </c>
      <c r="K1883" s="0" t="n">
        <v>0</v>
      </c>
      <c r="L1883" s="0" t="s">
        <v>1833</v>
      </c>
      <c r="N1883" s="0" t="n">
        <v>10341</v>
      </c>
    </row>
    <row r="1884" customFormat="false" ht="12.8" hidden="false" customHeight="false" outlineLevel="0" collapsed="false">
      <c r="B1884" s="0" t="n">
        <v>290460</v>
      </c>
      <c r="C1884" s="0" t="n">
        <v>2</v>
      </c>
      <c r="D1884" s="0" t="n">
        <v>29</v>
      </c>
      <c r="E1884" s="2" t="n">
        <v>-14.2021</v>
      </c>
      <c r="F1884" s="2" t="n">
        <v>-41.6696</v>
      </c>
      <c r="G1884" s="3" t="n">
        <f aca="false">($G$5572/$N$5572)*N1884</f>
        <v>72314.4743694118</v>
      </c>
      <c r="H1884" s="0" t="n">
        <v>0</v>
      </c>
      <c r="J1884" s="0" t="s">
        <v>1834</v>
      </c>
      <c r="K1884" s="0" t="n">
        <v>0</v>
      </c>
      <c r="L1884" s="0" t="s">
        <v>1834</v>
      </c>
      <c r="N1884" s="0" t="n">
        <v>67048</v>
      </c>
    </row>
    <row r="1885" customFormat="false" ht="12.8" hidden="false" customHeight="false" outlineLevel="0" collapsed="false">
      <c r="B1885" s="0" t="n">
        <v>290470</v>
      </c>
      <c r="C1885" s="0" t="n">
        <v>2</v>
      </c>
      <c r="D1885" s="0" t="n">
        <v>29</v>
      </c>
      <c r="E1885" s="2" t="n">
        <v>-14.9595</v>
      </c>
      <c r="F1885" s="2" t="n">
        <v>-39.3028</v>
      </c>
      <c r="G1885" s="3" t="n">
        <f aca="false">($G$5572/$N$5572)*N1885</f>
        <v>19835.5729943899</v>
      </c>
      <c r="H1885" s="0" t="n">
        <v>1</v>
      </c>
      <c r="J1885" s="0" t="s">
        <v>1835</v>
      </c>
      <c r="K1885" s="0" t="n">
        <v>1</v>
      </c>
      <c r="L1885" s="0" t="s">
        <v>1835</v>
      </c>
      <c r="N1885" s="0" t="n">
        <v>18391</v>
      </c>
    </row>
    <row r="1886" customFormat="false" ht="12.8" hidden="false" customHeight="false" outlineLevel="0" collapsed="false">
      <c r="B1886" s="0" t="n">
        <v>290475</v>
      </c>
      <c r="C1886" s="0" t="n">
        <v>2</v>
      </c>
      <c r="D1886" s="0" t="n">
        <v>29</v>
      </c>
      <c r="E1886" s="2" t="n">
        <v>-10.7171</v>
      </c>
      <c r="F1886" s="2" t="n">
        <v>-43.6302</v>
      </c>
      <c r="G1886" s="3" t="n">
        <f aca="false">($G$5572/$N$5572)*N1886</f>
        <v>22721.7669660601</v>
      </c>
      <c r="H1886" s="0" t="n">
        <v>0</v>
      </c>
      <c r="J1886" s="0" t="s">
        <v>1836</v>
      </c>
      <c r="K1886" s="0" t="n">
        <v>0</v>
      </c>
      <c r="L1886" s="0" t="s">
        <v>1836</v>
      </c>
      <c r="N1886" s="0" t="n">
        <v>21067</v>
      </c>
    </row>
    <row r="1887" customFormat="false" ht="12.8" hidden="false" customHeight="false" outlineLevel="0" collapsed="false">
      <c r="B1887" s="0" t="n">
        <v>290480</v>
      </c>
      <c r="C1887" s="0" t="n">
        <v>2</v>
      </c>
      <c r="D1887" s="0" t="n">
        <v>29</v>
      </c>
      <c r="E1887" s="2" t="n">
        <v>-14.9699</v>
      </c>
      <c r="F1887" s="2" t="n">
        <v>-40.4092</v>
      </c>
      <c r="G1887" s="3" t="n">
        <f aca="false">($G$5572/$N$5572)*N1887</f>
        <v>7596.21231034135</v>
      </c>
      <c r="H1887" s="0" t="n">
        <v>0</v>
      </c>
      <c r="J1887" s="0" t="s">
        <v>1837</v>
      </c>
      <c r="K1887" s="0" t="n">
        <v>0</v>
      </c>
      <c r="L1887" s="0" t="s">
        <v>1837</v>
      </c>
      <c r="N1887" s="0" t="n">
        <v>7043</v>
      </c>
    </row>
    <row r="1888" customFormat="false" ht="12.8" hidden="false" customHeight="false" outlineLevel="0" collapsed="false">
      <c r="B1888" s="0" t="n">
        <v>290485</v>
      </c>
      <c r="C1888" s="0" t="n">
        <v>2</v>
      </c>
      <c r="D1888" s="0" t="n">
        <v>29</v>
      </c>
      <c r="E1888" s="2" t="n">
        <v>-12.5317</v>
      </c>
      <c r="F1888" s="2" t="n">
        <v>-39.1902</v>
      </c>
      <c r="G1888" s="3" t="n">
        <f aca="false">($G$5572/$N$5572)*N1888</f>
        <v>20166.6871757437</v>
      </c>
      <c r="H1888" s="0" t="n">
        <v>1</v>
      </c>
      <c r="J1888" s="0" t="s">
        <v>1838</v>
      </c>
      <c r="K1888" s="0" t="n">
        <v>1</v>
      </c>
      <c r="L1888" s="0" t="s">
        <v>1838</v>
      </c>
      <c r="N1888" s="0" t="n">
        <v>18698</v>
      </c>
    </row>
    <row r="1889" customFormat="false" ht="12.8" hidden="false" customHeight="false" outlineLevel="0" collapsed="false">
      <c r="B1889" s="0" t="n">
        <v>290490</v>
      </c>
      <c r="C1889" s="0" t="n">
        <v>2</v>
      </c>
      <c r="D1889" s="0" t="n">
        <v>29</v>
      </c>
      <c r="E1889" s="2" t="n">
        <v>-12.5994</v>
      </c>
      <c r="F1889" s="2" t="n">
        <v>-38.9587</v>
      </c>
      <c r="G1889" s="3" t="n">
        <f aca="false">($G$5572/$N$5572)*N1889</f>
        <v>36520.7078007197</v>
      </c>
      <c r="H1889" s="0" t="n">
        <v>0</v>
      </c>
      <c r="J1889" s="0" t="s">
        <v>1839</v>
      </c>
      <c r="K1889" s="0" t="n">
        <v>0</v>
      </c>
      <c r="L1889" s="0" t="s">
        <v>1839</v>
      </c>
      <c r="N1889" s="0" t="n">
        <v>33861</v>
      </c>
    </row>
    <row r="1890" customFormat="false" ht="12.8" hidden="false" customHeight="false" outlineLevel="0" collapsed="false">
      <c r="B1890" s="0" t="n">
        <v>290500</v>
      </c>
      <c r="C1890" s="0" t="n">
        <v>2</v>
      </c>
      <c r="D1890" s="0" t="n">
        <v>29</v>
      </c>
      <c r="E1890" s="2" t="n">
        <v>-14.5003</v>
      </c>
      <c r="F1890" s="2" t="n">
        <v>-42.2229</v>
      </c>
      <c r="G1890" s="3" t="n">
        <f aca="false">($G$5572/$N$5572)*N1890</f>
        <v>24855.1345579748</v>
      </c>
      <c r="H1890" s="0" t="n">
        <v>0</v>
      </c>
      <c r="J1890" s="0" t="s">
        <v>1840</v>
      </c>
      <c r="K1890" s="0" t="n">
        <v>0</v>
      </c>
      <c r="L1890" s="0" t="s">
        <v>1840</v>
      </c>
      <c r="N1890" s="0" t="n">
        <v>23045</v>
      </c>
    </row>
    <row r="1891" customFormat="false" ht="12.8" hidden="false" customHeight="false" outlineLevel="0" collapsed="false">
      <c r="B1891" s="0" t="n">
        <v>290510</v>
      </c>
      <c r="C1891" s="0" t="n">
        <v>2</v>
      </c>
      <c r="D1891" s="0" t="n">
        <v>29</v>
      </c>
      <c r="E1891" s="2" t="n">
        <v>-11.0677</v>
      </c>
      <c r="F1891" s="2" t="n">
        <v>-40.432</v>
      </c>
      <c r="G1891" s="3" t="n">
        <f aca="false">($G$5572/$N$5572)*N1891</f>
        <v>10108.1501877778</v>
      </c>
      <c r="H1891" s="0" t="n">
        <v>0</v>
      </c>
      <c r="J1891" s="0" t="s">
        <v>1841</v>
      </c>
      <c r="K1891" s="0" t="n">
        <v>0</v>
      </c>
      <c r="L1891" s="0" t="s">
        <v>1841</v>
      </c>
      <c r="N1891" s="0" t="n">
        <v>9372</v>
      </c>
    </row>
    <row r="1892" customFormat="false" ht="12.8" hidden="false" customHeight="false" outlineLevel="0" collapsed="false">
      <c r="B1892" s="0" t="n">
        <v>290515</v>
      </c>
      <c r="C1892" s="0" t="n">
        <v>2</v>
      </c>
      <c r="D1892" s="0" t="n">
        <v>29</v>
      </c>
      <c r="E1892" s="2" t="n">
        <v>-14.3347</v>
      </c>
      <c r="F1892" s="2" t="n">
        <v>-40.9175</v>
      </c>
      <c r="G1892" s="3" t="n">
        <f aca="false">($G$5572/$N$5572)*N1892</f>
        <v>16743.3763887178</v>
      </c>
      <c r="H1892" s="0" t="n">
        <v>1</v>
      </c>
      <c r="J1892" s="0" t="s">
        <v>1842</v>
      </c>
      <c r="K1892" s="0" t="n">
        <v>1</v>
      </c>
      <c r="L1892" s="0" t="s">
        <v>1842</v>
      </c>
      <c r="N1892" s="0" t="n">
        <v>15524</v>
      </c>
    </row>
    <row r="1893" customFormat="false" ht="12.8" hidden="false" customHeight="false" outlineLevel="0" collapsed="false">
      <c r="B1893" s="0" t="n">
        <v>290520</v>
      </c>
      <c r="C1893" s="0" t="n">
        <v>2</v>
      </c>
      <c r="D1893" s="0" t="n">
        <v>29</v>
      </c>
      <c r="E1893" s="2" t="n">
        <v>-14.0684</v>
      </c>
      <c r="F1893" s="2" t="n">
        <v>-42.4861</v>
      </c>
      <c r="G1893" s="3" t="n">
        <f aca="false">($G$5572/$N$5572)*N1893</f>
        <v>54856.0207747085</v>
      </c>
      <c r="H1893" s="0" t="n">
        <v>0</v>
      </c>
      <c r="J1893" s="0" t="s">
        <v>1843</v>
      </c>
      <c r="K1893" s="0" t="n">
        <v>0</v>
      </c>
      <c r="L1893" s="0" t="s">
        <v>1843</v>
      </c>
      <c r="N1893" s="0" t="n">
        <v>50861</v>
      </c>
    </row>
    <row r="1894" customFormat="false" ht="12.8" hidden="false" customHeight="false" outlineLevel="0" collapsed="false">
      <c r="B1894" s="0" t="n">
        <v>290530</v>
      </c>
      <c r="C1894" s="0" t="n">
        <v>2</v>
      </c>
      <c r="D1894" s="0" t="n">
        <v>29</v>
      </c>
      <c r="E1894" s="2" t="n">
        <v>-11.6914</v>
      </c>
      <c r="F1894" s="2" t="n">
        <v>-41.4688</v>
      </c>
      <c r="G1894" s="3" t="n">
        <f aca="false">($G$5572/$N$5572)*N1894</f>
        <v>19797.8238206199</v>
      </c>
      <c r="H1894" s="0" t="n">
        <v>0</v>
      </c>
      <c r="J1894" s="0" t="s">
        <v>1844</v>
      </c>
      <c r="K1894" s="0" t="n">
        <v>0</v>
      </c>
      <c r="L1894" s="0" t="s">
        <v>1844</v>
      </c>
      <c r="N1894" s="0" t="n">
        <v>18356</v>
      </c>
    </row>
    <row r="1895" customFormat="false" ht="12.8" hidden="false" customHeight="false" outlineLevel="0" collapsed="false">
      <c r="B1895" s="0" t="n">
        <v>290540</v>
      </c>
      <c r="C1895" s="0" t="n">
        <v>2</v>
      </c>
      <c r="D1895" s="0" t="n">
        <v>29</v>
      </c>
      <c r="E1895" s="2" t="n">
        <v>-13.4904</v>
      </c>
      <c r="F1895" s="2" t="n">
        <v>-39.0465</v>
      </c>
      <c r="G1895" s="3" t="n">
        <f aca="false">($G$5572/$N$5572)*N1895</f>
        <v>19320.0271354742</v>
      </c>
      <c r="H1895" s="0" t="n">
        <v>1</v>
      </c>
      <c r="J1895" s="0" t="s">
        <v>1845</v>
      </c>
      <c r="K1895" s="0" t="n">
        <v>1</v>
      </c>
      <c r="L1895" s="0" t="s">
        <v>1845</v>
      </c>
      <c r="N1895" s="0" t="n">
        <v>17913</v>
      </c>
    </row>
    <row r="1896" customFormat="false" ht="12.8" hidden="false" customHeight="false" outlineLevel="0" collapsed="false">
      <c r="B1896" s="0" t="n">
        <v>290550</v>
      </c>
      <c r="C1896" s="0" t="n">
        <v>2</v>
      </c>
      <c r="D1896" s="0" t="n">
        <v>29</v>
      </c>
      <c r="E1896" s="2" t="n">
        <v>-11.0208</v>
      </c>
      <c r="F1896" s="2" t="n">
        <v>-40.2956</v>
      </c>
      <c r="G1896" s="3" t="n">
        <f aca="false">($G$5572/$N$5572)*N1896</f>
        <v>14301.5441197113</v>
      </c>
      <c r="H1896" s="0" t="n">
        <v>0</v>
      </c>
      <c r="J1896" s="0" t="s">
        <v>1846</v>
      </c>
      <c r="K1896" s="0" t="n">
        <v>0</v>
      </c>
      <c r="L1896" s="0" t="s">
        <v>1846</v>
      </c>
      <c r="N1896" s="0" t="n">
        <v>13260</v>
      </c>
    </row>
    <row r="1897" customFormat="false" ht="12.8" hidden="false" customHeight="false" outlineLevel="0" collapsed="false">
      <c r="B1897" s="0" t="n">
        <v>290560</v>
      </c>
      <c r="C1897" s="0" t="n">
        <v>2</v>
      </c>
      <c r="D1897" s="0" t="n">
        <v>29</v>
      </c>
      <c r="E1897" s="2" t="n">
        <v>-15.4142</v>
      </c>
      <c r="F1897" s="2" t="n">
        <v>-39.4919</v>
      </c>
      <c r="G1897" s="3" t="n">
        <f aca="false">($G$5572/$N$5572)*N1897</f>
        <v>34479.0167736749</v>
      </c>
      <c r="H1897" s="0" t="n">
        <v>0</v>
      </c>
      <c r="J1897" s="0" t="s">
        <v>1847</v>
      </c>
      <c r="K1897" s="0" t="n">
        <v>0</v>
      </c>
      <c r="L1897" s="0" t="s">
        <v>1847</v>
      </c>
      <c r="N1897" s="0" t="n">
        <v>31968</v>
      </c>
    </row>
    <row r="1898" customFormat="false" ht="12.8" hidden="false" customHeight="false" outlineLevel="0" collapsed="false">
      <c r="B1898" s="0" t="n">
        <v>290570</v>
      </c>
      <c r="C1898" s="0" t="n">
        <v>2</v>
      </c>
      <c r="D1898" s="0" t="n">
        <v>29</v>
      </c>
      <c r="E1898" s="2" t="n">
        <v>-12.6996</v>
      </c>
      <c r="F1898" s="2" t="n">
        <v>-38.3263</v>
      </c>
      <c r="G1898" s="3" t="n">
        <f aca="false">($G$5572/$N$5572)*N1898</f>
        <v>316794.301921112</v>
      </c>
      <c r="H1898" s="0" t="n">
        <v>0</v>
      </c>
      <c r="J1898" s="0" t="s">
        <v>1848</v>
      </c>
      <c r="K1898" s="0" t="n">
        <v>0</v>
      </c>
      <c r="L1898" s="0" t="s">
        <v>1848</v>
      </c>
      <c r="N1898" s="0" t="n">
        <v>293723</v>
      </c>
    </row>
    <row r="1899" customFormat="false" ht="12.8" hidden="false" customHeight="false" outlineLevel="0" collapsed="false">
      <c r="B1899" s="0" t="n">
        <v>290580</v>
      </c>
      <c r="C1899" s="0" t="n">
        <v>2</v>
      </c>
      <c r="D1899" s="0" t="n">
        <v>29</v>
      </c>
      <c r="E1899" s="2" t="n">
        <v>-13.9398</v>
      </c>
      <c r="F1899" s="2" t="n">
        <v>-39.1071</v>
      </c>
      <c r="G1899" s="3" t="n">
        <f aca="false">($G$5572/$N$5572)*N1899</f>
        <v>38016.6536298327</v>
      </c>
      <c r="H1899" s="0" t="n">
        <v>0</v>
      </c>
      <c r="J1899" s="0" t="s">
        <v>1849</v>
      </c>
      <c r="K1899" s="0" t="n">
        <v>0</v>
      </c>
      <c r="L1899" s="0" t="s">
        <v>1849</v>
      </c>
      <c r="N1899" s="0" t="n">
        <v>35248</v>
      </c>
    </row>
    <row r="1900" customFormat="false" ht="12.8" hidden="false" customHeight="false" outlineLevel="0" collapsed="false">
      <c r="B1900" s="0" t="n">
        <v>290590</v>
      </c>
      <c r="C1900" s="0" t="n">
        <v>2</v>
      </c>
      <c r="D1900" s="0" t="n">
        <v>29</v>
      </c>
      <c r="E1900" s="2" t="n">
        <v>-9.52221</v>
      </c>
      <c r="F1900" s="2" t="n">
        <v>-43.0126</v>
      </c>
      <c r="G1900" s="3" t="n">
        <f aca="false">($G$5572/$N$5572)*N1900</f>
        <v>31109.633377749</v>
      </c>
      <c r="H1900" s="0" t="n">
        <v>0</v>
      </c>
      <c r="J1900" s="0" t="s">
        <v>1850</v>
      </c>
      <c r="K1900" s="0" t="n">
        <v>0</v>
      </c>
      <c r="L1900" s="0" t="s">
        <v>1850</v>
      </c>
      <c r="N1900" s="0" t="n">
        <v>28844</v>
      </c>
    </row>
    <row r="1901" customFormat="false" ht="12.8" hidden="false" customHeight="false" outlineLevel="0" collapsed="false">
      <c r="B1901" s="0" t="n">
        <v>290600</v>
      </c>
      <c r="C1901" s="0" t="n">
        <v>2</v>
      </c>
      <c r="D1901" s="0" t="n">
        <v>29</v>
      </c>
      <c r="E1901" s="2" t="n">
        <v>-10.5105</v>
      </c>
      <c r="F1901" s="2" t="n">
        <v>-40.32</v>
      </c>
      <c r="G1901" s="3" t="n">
        <f aca="false">($G$5572/$N$5572)*N1901</f>
        <v>76481.9831536172</v>
      </c>
      <c r="H1901" s="0" t="n">
        <v>0</v>
      </c>
      <c r="J1901" s="0" t="s">
        <v>1851</v>
      </c>
      <c r="K1901" s="0" t="n">
        <v>0</v>
      </c>
      <c r="L1901" s="0" t="s">
        <v>1851</v>
      </c>
      <c r="N1901" s="0" t="n">
        <v>70912</v>
      </c>
    </row>
    <row r="1902" customFormat="false" ht="12.8" hidden="false" customHeight="false" outlineLevel="0" collapsed="false">
      <c r="B1902" s="0" t="n">
        <v>290610</v>
      </c>
      <c r="C1902" s="0" t="n">
        <v>2</v>
      </c>
      <c r="D1902" s="0" t="n">
        <v>29</v>
      </c>
      <c r="E1902" s="2" t="n">
        <v>-13.0725</v>
      </c>
      <c r="F1902" s="2" t="n">
        <v>-44.201</v>
      </c>
      <c r="G1902" s="3" t="n">
        <f aca="false">($G$5572/$N$5572)*N1902</f>
        <v>10482.4062820116</v>
      </c>
      <c r="H1902" s="0" t="n">
        <v>0</v>
      </c>
      <c r="J1902" s="0" t="s">
        <v>1852</v>
      </c>
      <c r="K1902" s="0" t="n">
        <v>0</v>
      </c>
      <c r="L1902" s="0" t="s">
        <v>1852</v>
      </c>
      <c r="N1902" s="0" t="n">
        <v>9719</v>
      </c>
    </row>
    <row r="1903" customFormat="false" ht="12.8" hidden="false" customHeight="false" outlineLevel="0" collapsed="false">
      <c r="B1903" s="0" t="n">
        <v>290620</v>
      </c>
      <c r="C1903" s="0" t="n">
        <v>2</v>
      </c>
      <c r="D1903" s="0" t="n">
        <v>29</v>
      </c>
      <c r="E1903" s="2" t="n">
        <v>-11.6858</v>
      </c>
      <c r="F1903" s="2" t="n">
        <v>-41.7677</v>
      </c>
      <c r="G1903" s="3" t="n">
        <f aca="false">($G$5572/$N$5572)*N1903</f>
        <v>28063.8143284228</v>
      </c>
      <c r="H1903" s="0" t="n">
        <v>0</v>
      </c>
      <c r="J1903" s="0" t="s">
        <v>1853</v>
      </c>
      <c r="K1903" s="0" t="n">
        <v>0</v>
      </c>
      <c r="L1903" s="0" t="s">
        <v>1853</v>
      </c>
      <c r="N1903" s="0" t="n">
        <v>26020</v>
      </c>
    </row>
    <row r="1904" customFormat="false" ht="12.8" hidden="false" customHeight="false" outlineLevel="0" collapsed="false">
      <c r="B1904" s="0" t="n">
        <v>290630</v>
      </c>
      <c r="C1904" s="0" t="n">
        <v>2</v>
      </c>
      <c r="D1904" s="0" t="n">
        <v>29</v>
      </c>
      <c r="E1904" s="2" t="n">
        <v>-15.6722</v>
      </c>
      <c r="F1904" s="2" t="n">
        <v>-38.9536</v>
      </c>
      <c r="G1904" s="3" t="n">
        <f aca="false">($G$5572/$N$5572)*N1904</f>
        <v>33759.6253764014</v>
      </c>
      <c r="H1904" s="0" t="n">
        <v>0</v>
      </c>
      <c r="J1904" s="0" t="s">
        <v>1854</v>
      </c>
      <c r="K1904" s="0" t="n">
        <v>0</v>
      </c>
      <c r="L1904" s="0" t="s">
        <v>1854</v>
      </c>
      <c r="N1904" s="0" t="n">
        <v>31301</v>
      </c>
    </row>
    <row r="1905" customFormat="false" ht="12.8" hidden="false" customHeight="false" outlineLevel="0" collapsed="false">
      <c r="B1905" s="0" t="n">
        <v>290640</v>
      </c>
      <c r="C1905" s="0" t="n">
        <v>2</v>
      </c>
      <c r="D1905" s="0" t="n">
        <v>29</v>
      </c>
      <c r="E1905" s="2" t="n">
        <v>-11.8049</v>
      </c>
      <c r="F1905" s="2" t="n">
        <v>-39.1203</v>
      </c>
      <c r="G1905" s="3" t="n">
        <f aca="false">($G$5572/$N$5572)*N1905</f>
        <v>8992.9317398305</v>
      </c>
      <c r="H1905" s="0" t="n">
        <v>0</v>
      </c>
      <c r="J1905" s="0" t="s">
        <v>1855</v>
      </c>
      <c r="K1905" s="0" t="n">
        <v>0</v>
      </c>
      <c r="L1905" s="0" t="s">
        <v>1855</v>
      </c>
      <c r="N1905" s="0" t="n">
        <v>8338</v>
      </c>
    </row>
    <row r="1906" customFormat="false" ht="12.8" hidden="false" customHeight="false" outlineLevel="0" collapsed="false">
      <c r="B1906" s="0" t="n">
        <v>290650</v>
      </c>
      <c r="C1906" s="0" t="n">
        <v>2</v>
      </c>
      <c r="D1906" s="0" t="n">
        <v>29</v>
      </c>
      <c r="E1906" s="2" t="n">
        <v>-12.6716</v>
      </c>
      <c r="F1906" s="2" t="n">
        <v>-38.5472</v>
      </c>
      <c r="G1906" s="3" t="n">
        <f aca="false">($G$5572/$N$5572)*N1906</f>
        <v>93485.2895674368</v>
      </c>
      <c r="H1906" s="0" t="n">
        <v>0</v>
      </c>
      <c r="J1906" s="0" t="s">
        <v>1856</v>
      </c>
      <c r="K1906" s="0" t="n">
        <v>0</v>
      </c>
      <c r="L1906" s="0" t="s">
        <v>1856</v>
      </c>
      <c r="N1906" s="0" t="n">
        <v>86677</v>
      </c>
    </row>
    <row r="1907" customFormat="false" ht="12.8" hidden="false" customHeight="false" outlineLevel="0" collapsed="false">
      <c r="B1907" s="0" t="n">
        <v>290660</v>
      </c>
      <c r="C1907" s="0" t="n">
        <v>2</v>
      </c>
      <c r="D1907" s="0" t="n">
        <v>29</v>
      </c>
      <c r="E1907" s="2" t="n">
        <v>-14.4097</v>
      </c>
      <c r="F1907" s="2" t="n">
        <v>-42.8667</v>
      </c>
      <c r="G1907" s="3" t="n">
        <f aca="false">($G$5572/$N$5572)*N1907</f>
        <v>15388.7203242866</v>
      </c>
      <c r="H1907" s="0" t="n">
        <v>0</v>
      </c>
      <c r="J1907" s="0" t="s">
        <v>1857</v>
      </c>
      <c r="K1907" s="0" t="n">
        <v>0</v>
      </c>
      <c r="L1907" s="0" t="s">
        <v>1857</v>
      </c>
      <c r="N1907" s="0" t="n">
        <v>14268</v>
      </c>
    </row>
    <row r="1908" customFormat="false" ht="12.8" hidden="false" customHeight="false" outlineLevel="0" collapsed="false">
      <c r="B1908" s="0" t="n">
        <v>290670</v>
      </c>
      <c r="C1908" s="0" t="n">
        <v>2</v>
      </c>
      <c r="D1908" s="0" t="n">
        <v>29</v>
      </c>
      <c r="E1908" s="2" t="n">
        <v>-15.4993</v>
      </c>
      <c r="F1908" s="2" t="n">
        <v>-41.2414</v>
      </c>
      <c r="G1908" s="3" t="n">
        <f aca="false">($G$5572/$N$5572)*N1908</f>
        <v>27321.7734268873</v>
      </c>
      <c r="H1908" s="0" t="n">
        <v>0</v>
      </c>
      <c r="J1908" s="0" t="s">
        <v>1858</v>
      </c>
      <c r="K1908" s="0" t="n">
        <v>0</v>
      </c>
      <c r="L1908" s="0" t="s">
        <v>1858</v>
      </c>
      <c r="N1908" s="0" t="n">
        <v>25332</v>
      </c>
    </row>
    <row r="1909" customFormat="false" ht="12.8" hidden="false" customHeight="false" outlineLevel="0" collapsed="false">
      <c r="B1909" s="0" t="n">
        <v>290680</v>
      </c>
      <c r="C1909" s="0" t="n">
        <v>2</v>
      </c>
      <c r="D1909" s="0" t="n">
        <v>29</v>
      </c>
      <c r="E1909" s="2" t="n">
        <v>-10.6647</v>
      </c>
      <c r="F1909" s="2" t="n">
        <v>-39.4944</v>
      </c>
      <c r="G1909" s="3" t="n">
        <f aca="false">($G$5572/$N$5572)*N1909</f>
        <v>37516.2074404251</v>
      </c>
      <c r="H1909" s="0" t="n">
        <v>0</v>
      </c>
      <c r="J1909" s="0" t="s">
        <v>1859</v>
      </c>
      <c r="K1909" s="0" t="n">
        <v>0</v>
      </c>
      <c r="L1909" s="0" t="s">
        <v>1859</v>
      </c>
      <c r="N1909" s="0" t="n">
        <v>34784</v>
      </c>
    </row>
    <row r="1910" customFormat="false" ht="12.8" hidden="false" customHeight="false" outlineLevel="0" collapsed="false">
      <c r="B1910" s="0" t="n">
        <v>290682</v>
      </c>
      <c r="C1910" s="0" t="n">
        <v>2</v>
      </c>
      <c r="D1910" s="0" t="n">
        <v>29</v>
      </c>
      <c r="E1910" s="2" t="n">
        <v>-9.90014</v>
      </c>
      <c r="F1910" s="2" t="n">
        <v>-39.1471</v>
      </c>
      <c r="G1910" s="3" t="n">
        <f aca="false">($G$5572/$N$5572)*N1910</f>
        <v>18067.8331141329</v>
      </c>
      <c r="H1910" s="0" t="n">
        <v>0</v>
      </c>
      <c r="J1910" s="0" t="s">
        <v>1860</v>
      </c>
      <c r="K1910" s="0" t="n">
        <v>0</v>
      </c>
      <c r="L1910" s="0" t="s">
        <v>1860</v>
      </c>
      <c r="N1910" s="0" t="n">
        <v>16752</v>
      </c>
    </row>
    <row r="1911" customFormat="false" ht="12.8" hidden="false" customHeight="false" outlineLevel="0" collapsed="false">
      <c r="B1911" s="0" t="n">
        <v>290685</v>
      </c>
      <c r="C1911" s="0" t="n">
        <v>2</v>
      </c>
      <c r="D1911" s="0" t="n">
        <v>29</v>
      </c>
      <c r="E1911" s="2" t="n">
        <v>-11.6658</v>
      </c>
      <c r="F1911" s="2" t="n">
        <v>-39.8349</v>
      </c>
      <c r="G1911" s="3" t="n">
        <f aca="false">($G$5572/$N$5572)*N1911</f>
        <v>12575.8676045123</v>
      </c>
      <c r="H1911" s="0" t="n">
        <v>0</v>
      </c>
      <c r="J1911" s="0" t="s">
        <v>1861</v>
      </c>
      <c r="K1911" s="0" t="n">
        <v>0</v>
      </c>
      <c r="L1911" s="0" t="s">
        <v>1861</v>
      </c>
      <c r="N1911" s="0" t="n">
        <v>11660</v>
      </c>
    </row>
    <row r="1912" customFormat="false" ht="12.8" hidden="false" customHeight="false" outlineLevel="0" collapsed="false">
      <c r="B1912" s="0" t="n">
        <v>290687</v>
      </c>
      <c r="C1912" s="0" t="n">
        <v>2</v>
      </c>
      <c r="D1912" s="0" t="n">
        <v>29</v>
      </c>
      <c r="E1912" s="2" t="n">
        <v>-11.3797</v>
      </c>
      <c r="F1912" s="2" t="n">
        <v>-40.0089</v>
      </c>
      <c r="G1912" s="3" t="n">
        <f aca="false">($G$5572/$N$5572)*N1912</f>
        <v>32842.8597277019</v>
      </c>
      <c r="H1912" s="0" t="n">
        <v>0</v>
      </c>
      <c r="J1912" s="0" t="s">
        <v>1862</v>
      </c>
      <c r="K1912" s="0" t="n">
        <v>0</v>
      </c>
      <c r="L1912" s="0" t="s">
        <v>1862</v>
      </c>
      <c r="N1912" s="0" t="n">
        <v>30451</v>
      </c>
    </row>
    <row r="1913" customFormat="false" ht="12.8" hidden="false" customHeight="false" outlineLevel="0" collapsed="false">
      <c r="B1913" s="0" t="n">
        <v>290689</v>
      </c>
      <c r="C1913" s="0" t="n">
        <v>2</v>
      </c>
      <c r="D1913" s="0" t="n">
        <v>29</v>
      </c>
      <c r="E1913" s="2" t="n">
        <v>-14.7177</v>
      </c>
      <c r="F1913" s="2" t="n">
        <v>-41.2603</v>
      </c>
      <c r="G1913" s="3" t="n">
        <f aca="false">($G$5572/$N$5572)*N1913</f>
        <v>9822.33501494799</v>
      </c>
      <c r="H1913" s="0" t="n">
        <v>1</v>
      </c>
      <c r="J1913" s="0" t="s">
        <v>1863</v>
      </c>
      <c r="K1913" s="0" t="n">
        <v>1</v>
      </c>
      <c r="L1913" s="0" t="s">
        <v>1863</v>
      </c>
      <c r="N1913" s="0" t="n">
        <v>9107</v>
      </c>
    </row>
    <row r="1914" customFormat="false" ht="12.8" hidden="false" customHeight="false" outlineLevel="0" collapsed="false">
      <c r="B1914" s="0" t="n">
        <v>290690</v>
      </c>
      <c r="C1914" s="0" t="n">
        <v>2</v>
      </c>
      <c r="D1914" s="0" t="n">
        <v>29</v>
      </c>
      <c r="E1914" s="2" t="n">
        <v>-17.7268</v>
      </c>
      <c r="F1914" s="2" t="n">
        <v>-39.2597</v>
      </c>
      <c r="G1914" s="3" t="n">
        <f aca="false">($G$5572/$N$5572)*N1914</f>
        <v>23660.1035711995</v>
      </c>
      <c r="H1914" s="0" t="n">
        <v>0</v>
      </c>
      <c r="J1914" s="0" t="s">
        <v>1864</v>
      </c>
      <c r="K1914" s="0" t="n">
        <v>0</v>
      </c>
      <c r="L1914" s="0" t="s">
        <v>1864</v>
      </c>
      <c r="N1914" s="0" t="n">
        <v>21937</v>
      </c>
    </row>
    <row r="1915" customFormat="false" ht="12.8" hidden="false" customHeight="false" outlineLevel="0" collapsed="false">
      <c r="B1915" s="0" t="n">
        <v>290700</v>
      </c>
      <c r="C1915" s="0" t="n">
        <v>2</v>
      </c>
      <c r="D1915" s="0" t="n">
        <v>29</v>
      </c>
      <c r="E1915" s="2" t="n">
        <v>-11.9472</v>
      </c>
      <c r="F1915" s="2" t="n">
        <v>-37.9469</v>
      </c>
      <c r="G1915" s="3" t="n">
        <f aca="false">($G$5572/$N$5572)*N1915</f>
        <v>9965.78187527391</v>
      </c>
      <c r="H1915" s="0" t="n">
        <v>1</v>
      </c>
      <c r="J1915" s="0" t="s">
        <v>1865</v>
      </c>
      <c r="K1915" s="0" t="n">
        <v>1</v>
      </c>
      <c r="L1915" s="0" t="s">
        <v>1865</v>
      </c>
      <c r="N1915" s="0" t="n">
        <v>9240</v>
      </c>
    </row>
    <row r="1916" customFormat="false" ht="12.8" hidden="false" customHeight="false" outlineLevel="0" collapsed="false">
      <c r="B1916" s="0" t="n">
        <v>290710</v>
      </c>
      <c r="C1916" s="0" t="n">
        <v>2</v>
      </c>
      <c r="D1916" s="0" t="n">
        <v>29</v>
      </c>
      <c r="E1916" s="2" t="n">
        <v>-14.2985</v>
      </c>
      <c r="F1916" s="2" t="n">
        <v>-43.7724</v>
      </c>
      <c r="G1916" s="3" t="n">
        <f aca="false">($G$5572/$N$5572)*N1916</f>
        <v>31240.1376642109</v>
      </c>
      <c r="H1916" s="0" t="n">
        <v>0</v>
      </c>
      <c r="J1916" s="0" t="s">
        <v>1866</v>
      </c>
      <c r="K1916" s="0" t="n">
        <v>0</v>
      </c>
      <c r="L1916" s="0" t="s">
        <v>1866</v>
      </c>
      <c r="N1916" s="0" t="n">
        <v>28965</v>
      </c>
    </row>
    <row r="1917" customFormat="false" ht="12.8" hidden="false" customHeight="false" outlineLevel="0" collapsed="false">
      <c r="B1917" s="0" t="n">
        <v>290720</v>
      </c>
      <c r="C1917" s="0" t="n">
        <v>2</v>
      </c>
      <c r="D1917" s="0" t="n">
        <v>29</v>
      </c>
      <c r="E1917" s="2" t="n">
        <v>-9.16408</v>
      </c>
      <c r="F1917" s="2" t="n">
        <v>-40.974</v>
      </c>
      <c r="G1917" s="3" t="n">
        <f aca="false">($G$5572/$N$5572)*N1917</f>
        <v>76971.6438648049</v>
      </c>
      <c r="H1917" s="0" t="n">
        <v>0</v>
      </c>
      <c r="J1917" s="0" t="s">
        <v>1867</v>
      </c>
      <c r="K1917" s="0" t="n">
        <v>0</v>
      </c>
      <c r="L1917" s="0" t="s">
        <v>1867</v>
      </c>
      <c r="N1917" s="0" t="n">
        <v>71366</v>
      </c>
    </row>
    <row r="1918" customFormat="false" ht="12.8" hidden="false" customHeight="false" outlineLevel="0" collapsed="false">
      <c r="B1918" s="0" t="n">
        <v>290730</v>
      </c>
      <c r="C1918" s="0" t="n">
        <v>2</v>
      </c>
      <c r="D1918" s="0" t="n">
        <v>29</v>
      </c>
      <c r="E1918" s="2" t="n">
        <v>-12.7579</v>
      </c>
      <c r="F1918" s="2" t="n">
        <v>-39.4248</v>
      </c>
      <c r="G1918" s="3" t="n">
        <f aca="false">($G$5572/$N$5572)*N1918</f>
        <v>28267.6598667807</v>
      </c>
      <c r="H1918" s="0" t="n">
        <v>0</v>
      </c>
      <c r="J1918" s="0" t="s">
        <v>1868</v>
      </c>
      <c r="K1918" s="0" t="n">
        <v>0</v>
      </c>
      <c r="L1918" s="0" t="s">
        <v>1868</v>
      </c>
      <c r="N1918" s="0" t="n">
        <v>26209</v>
      </c>
    </row>
    <row r="1919" customFormat="false" ht="12.8" hidden="false" customHeight="false" outlineLevel="0" collapsed="false">
      <c r="B1919" s="0" t="n">
        <v>290740</v>
      </c>
      <c r="C1919" s="0" t="n">
        <v>2</v>
      </c>
      <c r="D1919" s="0" t="n">
        <v>29</v>
      </c>
      <c r="E1919" s="2" t="n">
        <v>-12.31</v>
      </c>
      <c r="F1919" s="2" t="n">
        <v>-44.8648</v>
      </c>
      <c r="G1919" s="3" t="n">
        <f aca="false">($G$5572/$N$5572)*N1919</f>
        <v>3834.23750720765</v>
      </c>
      <c r="H1919" s="0" t="n">
        <v>1</v>
      </c>
      <c r="J1919" s="0" t="s">
        <v>1869</v>
      </c>
      <c r="K1919" s="0" t="n">
        <v>1</v>
      </c>
      <c r="L1919" s="0" t="s">
        <v>1869</v>
      </c>
      <c r="N1919" s="0" t="n">
        <v>3555</v>
      </c>
    </row>
    <row r="1920" customFormat="false" ht="12.8" hidden="false" customHeight="false" outlineLevel="0" collapsed="false">
      <c r="B1920" s="0" t="n">
        <v>290750</v>
      </c>
      <c r="C1920" s="0" t="n">
        <v>2</v>
      </c>
      <c r="D1920" s="0" t="n">
        <v>29</v>
      </c>
      <c r="E1920" s="2" t="n">
        <v>-12.3513</v>
      </c>
      <c r="F1920" s="2" t="n">
        <v>-38.3791</v>
      </c>
      <c r="G1920" s="3" t="n">
        <f aca="false">($G$5572/$N$5572)*N1920</f>
        <v>58698.8866644921</v>
      </c>
      <c r="H1920" s="0" t="n">
        <v>0</v>
      </c>
      <c r="J1920" s="0" t="s">
        <v>1870</v>
      </c>
      <c r="K1920" s="0" t="n">
        <v>0</v>
      </c>
      <c r="L1920" s="0" t="s">
        <v>1870</v>
      </c>
      <c r="N1920" s="0" t="n">
        <v>54424</v>
      </c>
    </row>
    <row r="1921" customFormat="false" ht="12.8" hidden="false" customHeight="false" outlineLevel="0" collapsed="false">
      <c r="B1921" s="0" t="n">
        <v>290755</v>
      </c>
      <c r="C1921" s="0" t="n">
        <v>2</v>
      </c>
      <c r="D1921" s="0" t="n">
        <v>29</v>
      </c>
      <c r="E1921" s="2" t="n">
        <v>-13.3239</v>
      </c>
      <c r="F1921" s="2" t="n">
        <v>-42.2904</v>
      </c>
      <c r="G1921" s="3" t="n">
        <f aca="false">($G$5572/$N$5572)*N1921</f>
        <v>10073.6366574738</v>
      </c>
      <c r="H1921" s="0" t="n">
        <v>0</v>
      </c>
      <c r="J1921" s="0" t="s">
        <v>1871</v>
      </c>
      <c r="K1921" s="0" t="n">
        <v>0</v>
      </c>
      <c r="L1921" s="0" t="s">
        <v>1871</v>
      </c>
      <c r="N1921" s="0" t="n">
        <v>9340</v>
      </c>
    </row>
    <row r="1922" customFormat="false" ht="12.8" hidden="false" customHeight="false" outlineLevel="0" collapsed="false">
      <c r="B1922" s="0" t="n">
        <v>290760</v>
      </c>
      <c r="C1922" s="0" t="n">
        <v>2</v>
      </c>
      <c r="D1922" s="0" t="n">
        <v>29</v>
      </c>
      <c r="E1922" s="2" t="n">
        <v>-11.1376</v>
      </c>
      <c r="F1922" s="2" t="n">
        <v>-42.1116</v>
      </c>
      <c r="G1922" s="3" t="n">
        <f aca="false">($G$5572/$N$5572)*N1922</f>
        <v>18607.1070251326</v>
      </c>
      <c r="H1922" s="0" t="n">
        <v>0</v>
      </c>
      <c r="J1922" s="0" t="s">
        <v>1872</v>
      </c>
      <c r="K1922" s="0" t="n">
        <v>0</v>
      </c>
      <c r="L1922" s="0" t="s">
        <v>1872</v>
      </c>
      <c r="N1922" s="0" t="n">
        <v>17252</v>
      </c>
    </row>
    <row r="1923" customFormat="false" ht="12.8" hidden="false" customHeight="false" outlineLevel="0" collapsed="false">
      <c r="B1923" s="0" t="n">
        <v>290770</v>
      </c>
      <c r="C1923" s="0" t="n">
        <v>2</v>
      </c>
      <c r="D1923" s="0" t="n">
        <v>29</v>
      </c>
      <c r="E1923" s="2" t="n">
        <v>-8.9695</v>
      </c>
      <c r="F1923" s="2" t="n">
        <v>-39.0979</v>
      </c>
      <c r="G1923" s="3" t="n">
        <f aca="false">($G$5572/$N$5572)*N1923</f>
        <v>12030.1224065806</v>
      </c>
      <c r="H1923" s="0" t="n">
        <v>0</v>
      </c>
      <c r="J1923" s="0" t="s">
        <v>1873</v>
      </c>
      <c r="K1923" s="0" t="n">
        <v>0</v>
      </c>
      <c r="L1923" s="0" t="s">
        <v>1873</v>
      </c>
      <c r="N1923" s="0" t="n">
        <v>11154</v>
      </c>
    </row>
    <row r="1924" customFormat="false" ht="12.8" hidden="false" customHeight="false" outlineLevel="0" collapsed="false">
      <c r="B1924" s="0" t="n">
        <v>290780</v>
      </c>
      <c r="C1924" s="0" t="n">
        <v>2</v>
      </c>
      <c r="D1924" s="0" t="n">
        <v>29</v>
      </c>
      <c r="E1924" s="2" t="n">
        <v>-10.5897</v>
      </c>
      <c r="F1924" s="2" t="n">
        <v>-38.3794</v>
      </c>
      <c r="G1924" s="3" t="n">
        <f aca="false">($G$5572/$N$5572)*N1924</f>
        <v>35976.04115061</v>
      </c>
      <c r="H1924" s="0" t="n">
        <v>0</v>
      </c>
      <c r="J1924" s="0" t="s">
        <v>1874</v>
      </c>
      <c r="K1924" s="0" t="n">
        <v>0</v>
      </c>
      <c r="L1924" s="0" t="s">
        <v>1874</v>
      </c>
      <c r="N1924" s="0" t="n">
        <v>33356</v>
      </c>
    </row>
    <row r="1925" customFormat="false" ht="12.8" hidden="false" customHeight="false" outlineLevel="0" collapsed="false">
      <c r="B1925" s="0" t="n">
        <v>290790</v>
      </c>
      <c r="C1925" s="0" t="n">
        <v>2</v>
      </c>
      <c r="D1925" s="0" t="n">
        <v>29</v>
      </c>
      <c r="E1925" s="2" t="n">
        <v>-11.1032</v>
      </c>
      <c r="F1925" s="2" t="n">
        <v>-38.5179</v>
      </c>
      <c r="G1925" s="3" t="n">
        <f aca="false">($G$5572/$N$5572)*N1925</f>
        <v>18439.9321127227</v>
      </c>
      <c r="H1925" s="0" t="n">
        <v>0</v>
      </c>
      <c r="J1925" s="0" t="s">
        <v>1875</v>
      </c>
      <c r="K1925" s="0" t="n">
        <v>0</v>
      </c>
      <c r="L1925" s="0" t="s">
        <v>1875</v>
      </c>
      <c r="N1925" s="0" t="n">
        <v>17097</v>
      </c>
    </row>
    <row r="1926" customFormat="false" ht="12.8" hidden="false" customHeight="false" outlineLevel="0" collapsed="false">
      <c r="B1926" s="0" t="n">
        <v>290800</v>
      </c>
      <c r="C1926" s="0" t="n">
        <v>2</v>
      </c>
      <c r="D1926" s="0" t="n">
        <v>29</v>
      </c>
      <c r="E1926" s="2" t="n">
        <v>-14.637</v>
      </c>
      <c r="F1926" s="2" t="n">
        <v>-39.5556</v>
      </c>
      <c r="G1926" s="3" t="n">
        <f aca="false">($G$5572/$N$5572)*N1926</f>
        <v>18829.2878764645</v>
      </c>
      <c r="H1926" s="0" t="n">
        <v>0</v>
      </c>
      <c r="J1926" s="0" t="s">
        <v>1876</v>
      </c>
      <c r="K1926" s="0" t="n">
        <v>0</v>
      </c>
      <c r="L1926" s="0" t="s">
        <v>1876</v>
      </c>
      <c r="N1926" s="0" t="n">
        <v>17458</v>
      </c>
    </row>
    <row r="1927" customFormat="false" ht="12.8" hidden="false" customHeight="false" outlineLevel="0" collapsed="false">
      <c r="B1927" s="0" t="n">
        <v>290810</v>
      </c>
      <c r="C1927" s="0" t="n">
        <v>2</v>
      </c>
      <c r="D1927" s="0" t="n">
        <v>29</v>
      </c>
      <c r="E1927" s="2" t="n">
        <v>-14.1814</v>
      </c>
      <c r="F1927" s="2" t="n">
        <v>-44.5352</v>
      </c>
      <c r="G1927" s="3" t="n">
        <f aca="false">($G$5572/$N$5572)*N1927</f>
        <v>20218.4574711996</v>
      </c>
      <c r="H1927" s="0" t="n">
        <v>0</v>
      </c>
      <c r="J1927" s="0" t="s">
        <v>1877</v>
      </c>
      <c r="K1927" s="0" t="n">
        <v>0</v>
      </c>
      <c r="L1927" s="0" t="s">
        <v>1877</v>
      </c>
      <c r="N1927" s="0" t="n">
        <v>18746</v>
      </c>
    </row>
    <row r="1928" customFormat="false" ht="12.8" hidden="false" customHeight="false" outlineLevel="0" collapsed="false">
      <c r="B1928" s="0" t="n">
        <v>290820</v>
      </c>
      <c r="C1928" s="0" t="n">
        <v>2</v>
      </c>
      <c r="D1928" s="0" t="n">
        <v>29</v>
      </c>
      <c r="E1928" s="2" t="n">
        <v>-12.5078</v>
      </c>
      <c r="F1928" s="2" t="n">
        <v>-38.9978</v>
      </c>
      <c r="G1928" s="3" t="n">
        <f aca="false">($G$5572/$N$5572)*N1928</f>
        <v>24150.8428302092</v>
      </c>
      <c r="H1928" s="0" t="n">
        <v>0</v>
      </c>
      <c r="J1928" s="0" t="s">
        <v>1878</v>
      </c>
      <c r="K1928" s="0" t="n">
        <v>0</v>
      </c>
      <c r="L1928" s="0" t="s">
        <v>1878</v>
      </c>
      <c r="N1928" s="0" t="n">
        <v>22392</v>
      </c>
    </row>
    <row r="1929" customFormat="false" ht="12.8" hidden="false" customHeight="false" outlineLevel="0" collapsed="false">
      <c r="B1929" s="0" t="n">
        <v>290830</v>
      </c>
      <c r="C1929" s="0" t="n">
        <v>2</v>
      </c>
      <c r="D1929" s="0" t="n">
        <v>29</v>
      </c>
      <c r="E1929" s="2" t="n">
        <v>-12.7836</v>
      </c>
      <c r="F1929" s="2" t="n">
        <v>-39.1715</v>
      </c>
      <c r="G1929" s="3" t="n">
        <f aca="false">($G$5572/$N$5572)*N1929</f>
        <v>18693.3908508926</v>
      </c>
      <c r="H1929" s="0" t="n">
        <v>0</v>
      </c>
      <c r="J1929" s="0" t="s">
        <v>1879</v>
      </c>
      <c r="K1929" s="0" t="n">
        <v>0</v>
      </c>
      <c r="L1929" s="0" t="s">
        <v>1879</v>
      </c>
      <c r="N1929" s="0" t="n">
        <v>17332</v>
      </c>
    </row>
    <row r="1930" customFormat="false" ht="12.8" hidden="false" customHeight="false" outlineLevel="0" collapsed="false">
      <c r="B1930" s="0" t="n">
        <v>290840</v>
      </c>
      <c r="C1930" s="0" t="n">
        <v>2</v>
      </c>
      <c r="D1930" s="0" t="n">
        <v>29</v>
      </c>
      <c r="E1930" s="2" t="n">
        <v>-11.56</v>
      </c>
      <c r="F1930" s="2" t="n">
        <v>-39.2808</v>
      </c>
      <c r="G1930" s="3" t="n">
        <f aca="false">($G$5572/$N$5572)*N1930</f>
        <v>71390.1588859583</v>
      </c>
      <c r="H1930" s="0" t="n">
        <v>0</v>
      </c>
      <c r="J1930" s="0" t="s">
        <v>1880</v>
      </c>
      <c r="K1930" s="0" t="n">
        <v>0</v>
      </c>
      <c r="L1930" s="0" t="s">
        <v>1880</v>
      </c>
      <c r="N1930" s="0" t="n">
        <v>66191</v>
      </c>
    </row>
    <row r="1931" customFormat="false" ht="12.8" hidden="false" customHeight="false" outlineLevel="0" collapsed="false">
      <c r="B1931" s="0" t="n">
        <v>290850</v>
      </c>
      <c r="C1931" s="0" t="n">
        <v>2</v>
      </c>
      <c r="D1931" s="0" t="n">
        <v>29</v>
      </c>
      <c r="E1931" s="2" t="n">
        <v>-12.3268</v>
      </c>
      <c r="F1931" s="2" t="n">
        <v>-38.7684</v>
      </c>
      <c r="G1931" s="3" t="n">
        <f aca="false">($G$5572/$N$5572)*N1931</f>
        <v>35493.9302741763</v>
      </c>
      <c r="H1931" s="0" t="n">
        <v>0</v>
      </c>
      <c r="J1931" s="0" t="s">
        <v>1881</v>
      </c>
      <c r="K1931" s="0" t="n">
        <v>0</v>
      </c>
      <c r="L1931" s="0" t="s">
        <v>1881</v>
      </c>
      <c r="N1931" s="0" t="n">
        <v>32909</v>
      </c>
    </row>
    <row r="1932" customFormat="false" ht="12.8" hidden="false" customHeight="false" outlineLevel="0" collapsed="false">
      <c r="B1932" s="0" t="n">
        <v>290860</v>
      </c>
      <c r="C1932" s="0" t="n">
        <v>2</v>
      </c>
      <c r="D1932" s="0" t="n">
        <v>29</v>
      </c>
      <c r="E1932" s="2" t="n">
        <v>-11.8179</v>
      </c>
      <c r="F1932" s="2" t="n">
        <v>-37.6131</v>
      </c>
      <c r="G1932" s="3" t="n">
        <f aca="false">($G$5572/$N$5572)*N1932</f>
        <v>27643.1806778431</v>
      </c>
      <c r="H1932" s="0" t="n">
        <v>0</v>
      </c>
      <c r="J1932" s="0" t="s">
        <v>1304</v>
      </c>
      <c r="K1932" s="0" t="n">
        <v>0</v>
      </c>
      <c r="L1932" s="0" t="s">
        <v>1304</v>
      </c>
      <c r="N1932" s="0" t="n">
        <v>25630</v>
      </c>
    </row>
    <row r="1933" customFormat="false" ht="12.8" hidden="false" customHeight="false" outlineLevel="0" collapsed="false">
      <c r="B1933" s="0" t="n">
        <v>290870</v>
      </c>
      <c r="C1933" s="0" t="n">
        <v>2</v>
      </c>
      <c r="D1933" s="0" t="n">
        <v>29</v>
      </c>
      <c r="E1933" s="2" t="n">
        <v>-14.9022</v>
      </c>
      <c r="F1933" s="2" t="n">
        <v>-41.9718</v>
      </c>
      <c r="G1933" s="3" t="n">
        <f aca="false">($G$5572/$N$5572)*N1933</f>
        <v>18679.3697292066</v>
      </c>
      <c r="H1933" s="0" t="n">
        <v>0</v>
      </c>
      <c r="J1933" s="0" t="s">
        <v>1882</v>
      </c>
      <c r="K1933" s="0" t="n">
        <v>0</v>
      </c>
      <c r="L1933" s="0" t="s">
        <v>1882</v>
      </c>
      <c r="N1933" s="0" t="n">
        <v>17319</v>
      </c>
    </row>
    <row r="1934" customFormat="false" ht="12.8" hidden="false" customHeight="false" outlineLevel="0" collapsed="false">
      <c r="B1934" s="0" t="n">
        <v>290880</v>
      </c>
      <c r="C1934" s="0" t="n">
        <v>2</v>
      </c>
      <c r="D1934" s="0" t="n">
        <v>29</v>
      </c>
      <c r="E1934" s="2" t="n">
        <v>-13.7537</v>
      </c>
      <c r="F1934" s="2" t="n">
        <v>-41.048</v>
      </c>
      <c r="G1934" s="3" t="n">
        <f aca="false">($G$5572/$N$5572)*N1934</f>
        <v>4406.9464006893</v>
      </c>
      <c r="H1934" s="0" t="n">
        <v>1</v>
      </c>
      <c r="J1934" s="0" t="s">
        <v>1883</v>
      </c>
      <c r="K1934" s="0" t="n">
        <v>1</v>
      </c>
      <c r="L1934" s="0" t="s">
        <v>1883</v>
      </c>
      <c r="N1934" s="0" t="n">
        <v>4086</v>
      </c>
    </row>
    <row r="1935" customFormat="false" ht="12.8" hidden="false" customHeight="false" outlineLevel="0" collapsed="false">
      <c r="B1935" s="0" t="n">
        <v>290890</v>
      </c>
      <c r="C1935" s="0" t="n">
        <v>2</v>
      </c>
      <c r="D1935" s="0" t="n">
        <v>29</v>
      </c>
      <c r="E1935" s="2" t="n">
        <v>-12.2333</v>
      </c>
      <c r="F1935" s="2" t="n">
        <v>-38.7487</v>
      </c>
      <c r="G1935" s="3" t="n">
        <f aca="false">($G$5572/$N$5572)*N1935</f>
        <v>24503.527968003</v>
      </c>
      <c r="H1935" s="0" t="n">
        <v>0</v>
      </c>
      <c r="J1935" s="0" t="s">
        <v>1884</v>
      </c>
      <c r="K1935" s="0" t="n">
        <v>0</v>
      </c>
      <c r="L1935" s="0" t="s">
        <v>1884</v>
      </c>
      <c r="N1935" s="0" t="n">
        <v>22719</v>
      </c>
    </row>
    <row r="1936" customFormat="false" ht="12.8" hidden="false" customHeight="false" outlineLevel="0" collapsed="false">
      <c r="B1936" s="0" t="n">
        <v>290900</v>
      </c>
      <c r="C1936" s="0" t="n">
        <v>2</v>
      </c>
      <c r="D1936" s="0" t="n">
        <v>29</v>
      </c>
      <c r="E1936" s="2" t="n">
        <v>-15.0356</v>
      </c>
      <c r="F1936" s="2" t="n">
        <v>-41.9308</v>
      </c>
      <c r="G1936" s="3" t="n">
        <f aca="false">($G$5572/$N$5572)*N1936</f>
        <v>9259.33305186434</v>
      </c>
      <c r="H1936" s="0" t="n">
        <v>0</v>
      </c>
      <c r="J1936" s="0" t="s">
        <v>1885</v>
      </c>
      <c r="K1936" s="0" t="n">
        <v>0</v>
      </c>
      <c r="L1936" s="0" t="s">
        <v>1885</v>
      </c>
      <c r="N1936" s="0" t="n">
        <v>8585</v>
      </c>
    </row>
    <row r="1937" customFormat="false" ht="12.8" hidden="false" customHeight="false" outlineLevel="0" collapsed="false">
      <c r="B1937" s="0" t="n">
        <v>290910</v>
      </c>
      <c r="C1937" s="0" t="n">
        <v>2</v>
      </c>
      <c r="D1937" s="0" t="n">
        <v>29</v>
      </c>
      <c r="E1937" s="2" t="n">
        <v>-13.8232</v>
      </c>
      <c r="F1937" s="2" t="n">
        <v>-44.4586</v>
      </c>
      <c r="G1937" s="3" t="n">
        <f aca="false">($G$5572/$N$5572)*N1937</f>
        <v>15358.5209852706</v>
      </c>
      <c r="H1937" s="0" t="n">
        <v>0</v>
      </c>
      <c r="J1937" s="0" t="s">
        <v>1886</v>
      </c>
      <c r="K1937" s="0" t="n">
        <v>0</v>
      </c>
      <c r="L1937" s="0" t="s">
        <v>1886</v>
      </c>
      <c r="N1937" s="0" t="n">
        <v>14240</v>
      </c>
    </row>
    <row r="1938" customFormat="false" ht="12.8" hidden="false" customHeight="false" outlineLevel="0" collapsed="false">
      <c r="B1938" s="0" t="n">
        <v>290920</v>
      </c>
      <c r="C1938" s="0" t="n">
        <v>2</v>
      </c>
      <c r="D1938" s="0" t="n">
        <v>29</v>
      </c>
      <c r="E1938" s="2" t="n">
        <v>-10.2847</v>
      </c>
      <c r="F1938" s="2" t="n">
        <v>-37.9198</v>
      </c>
      <c r="G1938" s="3" t="n">
        <f aca="false">($G$5572/$N$5572)*N1938</f>
        <v>17042.1341354116</v>
      </c>
      <c r="H1938" s="0" t="n">
        <v>1</v>
      </c>
      <c r="J1938" s="0" t="s">
        <v>1887</v>
      </c>
      <c r="K1938" s="0" t="n">
        <v>1</v>
      </c>
      <c r="L1938" s="0" t="s">
        <v>1887</v>
      </c>
      <c r="N1938" s="0" t="n">
        <v>15801</v>
      </c>
    </row>
    <row r="1939" customFormat="false" ht="12.8" hidden="false" customHeight="false" outlineLevel="0" collapsed="false">
      <c r="B1939" s="0" t="n">
        <v>290930</v>
      </c>
      <c r="C1939" s="0" t="n">
        <v>2</v>
      </c>
      <c r="D1939" s="0" t="n">
        <v>29</v>
      </c>
      <c r="E1939" s="2" t="n">
        <v>-13.3477</v>
      </c>
      <c r="F1939" s="2" t="n">
        <v>-44.6333</v>
      </c>
      <c r="G1939" s="3" t="n">
        <f aca="false">($G$5572/$N$5572)*N1939</f>
        <v>34600.8926775608</v>
      </c>
      <c r="H1939" s="0" t="n">
        <v>0</v>
      </c>
      <c r="J1939" s="0" t="s">
        <v>1888</v>
      </c>
      <c r="K1939" s="0" t="n">
        <v>0</v>
      </c>
      <c r="L1939" s="0" t="s">
        <v>1888</v>
      </c>
      <c r="N1939" s="0" t="n">
        <v>32081</v>
      </c>
    </row>
    <row r="1940" customFormat="false" ht="12.8" hidden="false" customHeight="false" outlineLevel="0" collapsed="false">
      <c r="B1940" s="0" t="n">
        <v>290940</v>
      </c>
      <c r="C1940" s="0" t="n">
        <v>2</v>
      </c>
      <c r="D1940" s="0" t="n">
        <v>29</v>
      </c>
      <c r="E1940" s="2" t="n">
        <v>-12.0228</v>
      </c>
      <c r="F1940" s="2" t="n">
        <v>-44.2566</v>
      </c>
      <c r="G1940" s="3" t="n">
        <f aca="false">($G$5572/$N$5572)*N1940</f>
        <v>14879.6457523029</v>
      </c>
      <c r="H1940" s="0" t="n">
        <v>0</v>
      </c>
      <c r="J1940" s="0" t="s">
        <v>1889</v>
      </c>
      <c r="K1940" s="0" t="n">
        <v>0</v>
      </c>
      <c r="L1940" s="0" t="s">
        <v>1889</v>
      </c>
      <c r="N1940" s="0" t="n">
        <v>13796</v>
      </c>
    </row>
    <row r="1941" customFormat="false" ht="12.8" hidden="false" customHeight="false" outlineLevel="0" collapsed="false">
      <c r="B1941" s="0" t="n">
        <v>290950</v>
      </c>
      <c r="C1941" s="0" t="n">
        <v>2</v>
      </c>
      <c r="D1941" s="0" t="n">
        <v>29</v>
      </c>
      <c r="E1941" s="2" t="n">
        <v>-13.3531</v>
      </c>
      <c r="F1941" s="2" t="n">
        <v>-39.8031</v>
      </c>
      <c r="G1941" s="3" t="n">
        <f aca="false">($G$5572/$N$5572)*N1941</f>
        <v>5769.15229987447</v>
      </c>
      <c r="H1941" s="0" t="n">
        <v>0</v>
      </c>
      <c r="J1941" s="0" t="s">
        <v>1890</v>
      </c>
      <c r="K1941" s="0" t="n">
        <v>0</v>
      </c>
      <c r="L1941" s="0" t="s">
        <v>1890</v>
      </c>
      <c r="N1941" s="0" t="n">
        <v>5349</v>
      </c>
    </row>
    <row r="1942" customFormat="false" ht="12.8" hidden="false" customHeight="false" outlineLevel="0" collapsed="false">
      <c r="B1942" s="0" t="n">
        <v>290960</v>
      </c>
      <c r="C1942" s="0" t="n">
        <v>2</v>
      </c>
      <c r="D1942" s="0" t="n">
        <v>29</v>
      </c>
      <c r="E1942" s="2" t="n">
        <v>-11.5059</v>
      </c>
      <c r="F1942" s="2" t="n">
        <v>-38.1515</v>
      </c>
      <c r="G1942" s="3" t="n">
        <f aca="false">($G$5572/$N$5572)*N1942</f>
        <v>22692.6461748661</v>
      </c>
      <c r="H1942" s="0" t="n">
        <v>0</v>
      </c>
      <c r="J1942" s="0" t="s">
        <v>1891</v>
      </c>
      <c r="K1942" s="0" t="n">
        <v>0</v>
      </c>
      <c r="L1942" s="0" t="s">
        <v>1891</v>
      </c>
      <c r="N1942" s="0" t="n">
        <v>21040</v>
      </c>
    </row>
    <row r="1943" customFormat="false" ht="12.8" hidden="false" customHeight="false" outlineLevel="0" collapsed="false">
      <c r="B1943" s="0" t="n">
        <v>290970</v>
      </c>
      <c r="C1943" s="0" t="n">
        <v>2</v>
      </c>
      <c r="D1943" s="0" t="n">
        <v>29</v>
      </c>
      <c r="E1943" s="2" t="n">
        <v>-12.2249</v>
      </c>
      <c r="F1943" s="2" t="n">
        <v>-44.4214</v>
      </c>
      <c r="G1943" s="3" t="n">
        <f aca="false">($G$5572/$N$5572)*N1943</f>
        <v>14961.6153867749</v>
      </c>
      <c r="H1943" s="0" t="n">
        <v>0</v>
      </c>
      <c r="J1943" s="0" t="s">
        <v>1892</v>
      </c>
      <c r="K1943" s="0" t="n">
        <v>0</v>
      </c>
      <c r="L1943" s="0" t="s">
        <v>1892</v>
      </c>
      <c r="N1943" s="0" t="n">
        <v>13872</v>
      </c>
    </row>
    <row r="1944" customFormat="false" ht="12.8" hidden="false" customHeight="false" outlineLevel="0" collapsed="false">
      <c r="B1944" s="0" t="n">
        <v>290980</v>
      </c>
      <c r="C1944" s="0" t="n">
        <v>2</v>
      </c>
      <c r="D1944" s="0" t="n">
        <v>29</v>
      </c>
      <c r="E1944" s="2" t="n">
        <v>-12.6675</v>
      </c>
      <c r="F1944" s="2" t="n">
        <v>-39.1008</v>
      </c>
      <c r="G1944" s="3" t="n">
        <f aca="false">($G$5572/$N$5572)*N1944</f>
        <v>67809.3801169205</v>
      </c>
      <c r="H1944" s="0" t="n">
        <v>0</v>
      </c>
      <c r="J1944" s="0" t="s">
        <v>1893</v>
      </c>
      <c r="K1944" s="0" t="n">
        <v>0</v>
      </c>
      <c r="L1944" s="0" t="s">
        <v>1893</v>
      </c>
      <c r="N1944" s="0" t="n">
        <v>62871</v>
      </c>
    </row>
    <row r="1945" customFormat="false" ht="12.8" hidden="false" customHeight="false" outlineLevel="0" collapsed="false">
      <c r="B1945" s="0" t="n">
        <v>290990</v>
      </c>
      <c r="C1945" s="0" t="n">
        <v>2</v>
      </c>
      <c r="D1945" s="0" t="n">
        <v>29</v>
      </c>
      <c r="E1945" s="2" t="n">
        <v>-8.98458</v>
      </c>
      <c r="F1945" s="2" t="n">
        <v>-39.8997</v>
      </c>
      <c r="G1945" s="3" t="n">
        <f aca="false">($G$5572/$N$5572)*N1945</f>
        <v>37090.1810507353</v>
      </c>
      <c r="H1945" s="0" t="n">
        <v>0</v>
      </c>
      <c r="J1945" s="0" t="s">
        <v>1894</v>
      </c>
      <c r="K1945" s="0" t="n">
        <v>0</v>
      </c>
      <c r="L1945" s="0" t="s">
        <v>1894</v>
      </c>
      <c r="N1945" s="0" t="n">
        <v>34389</v>
      </c>
    </row>
    <row r="1946" customFormat="false" ht="12.8" hidden="false" customHeight="false" outlineLevel="0" collapsed="false">
      <c r="B1946" s="0" t="n">
        <v>291000</v>
      </c>
      <c r="C1946" s="0" t="n">
        <v>2</v>
      </c>
      <c r="D1946" s="0" t="n">
        <v>29</v>
      </c>
      <c r="E1946" s="2" t="n">
        <v>-14.4229</v>
      </c>
      <c r="F1946" s="2" t="n">
        <v>-39.9031</v>
      </c>
      <c r="G1946" s="3" t="n">
        <f aca="false">($G$5572/$N$5572)*N1946</f>
        <v>11762.6425467248</v>
      </c>
      <c r="H1946" s="0" t="n">
        <v>1</v>
      </c>
      <c r="J1946" s="0" t="s">
        <v>1895</v>
      </c>
      <c r="K1946" s="0" t="n">
        <v>1</v>
      </c>
      <c r="L1946" s="0" t="s">
        <v>1895</v>
      </c>
      <c r="N1946" s="0" t="n">
        <v>10906</v>
      </c>
    </row>
    <row r="1947" customFormat="false" ht="12.8" hidden="false" customHeight="false" outlineLevel="0" collapsed="false">
      <c r="B1947" s="0" t="n">
        <v>291005</v>
      </c>
      <c r="C1947" s="0" t="n">
        <v>2</v>
      </c>
      <c r="D1947" s="0" t="n">
        <v>29</v>
      </c>
      <c r="E1947" s="2" t="n">
        <v>-12.6187</v>
      </c>
      <c r="F1947" s="2" t="n">
        <v>-38.2926</v>
      </c>
      <c r="G1947" s="3" t="n">
        <f aca="false">($G$5572/$N$5572)*N1947</f>
        <v>85944.0831960174</v>
      </c>
      <c r="H1947" s="0" t="n">
        <v>0</v>
      </c>
      <c r="J1947" s="0" t="s">
        <v>1896</v>
      </c>
      <c r="K1947" s="0" t="n">
        <v>0</v>
      </c>
      <c r="L1947" s="0" t="s">
        <v>1896</v>
      </c>
      <c r="N1947" s="0" t="n">
        <v>79685</v>
      </c>
    </row>
    <row r="1948" customFormat="false" ht="12.8" hidden="false" customHeight="false" outlineLevel="0" collapsed="false">
      <c r="B1948" s="0" t="n">
        <v>291010</v>
      </c>
      <c r="C1948" s="0" t="n">
        <v>2</v>
      </c>
      <c r="D1948" s="0" t="n">
        <v>29</v>
      </c>
      <c r="E1948" s="2" t="n">
        <v>-13.7565</v>
      </c>
      <c r="F1948" s="2" t="n">
        <v>-41.7677</v>
      </c>
      <c r="G1948" s="3" t="n">
        <f aca="false">($G$5572/$N$5572)*N1948</f>
        <v>13109.748776402</v>
      </c>
      <c r="H1948" s="0" t="n">
        <v>0</v>
      </c>
      <c r="J1948" s="0" t="s">
        <v>1897</v>
      </c>
      <c r="K1948" s="0" t="n">
        <v>0</v>
      </c>
      <c r="L1948" s="0" t="s">
        <v>1897</v>
      </c>
      <c r="N1948" s="0" t="n">
        <v>12155</v>
      </c>
    </row>
    <row r="1949" customFormat="false" ht="12.8" hidden="false" customHeight="false" outlineLevel="0" collapsed="false">
      <c r="B1949" s="0" t="n">
        <v>291020</v>
      </c>
      <c r="C1949" s="0" t="n">
        <v>2</v>
      </c>
      <c r="D1949" s="0" t="n">
        <v>29</v>
      </c>
      <c r="E1949" s="2" t="n">
        <v>-12.9016</v>
      </c>
      <c r="F1949" s="2" t="n">
        <v>-39.1923</v>
      </c>
      <c r="G1949" s="3" t="n">
        <f aca="false">($G$5572/$N$5572)*N1949</f>
        <v>4368.11867909733</v>
      </c>
      <c r="H1949" s="0" t="n">
        <v>1</v>
      </c>
      <c r="J1949" s="0" t="s">
        <v>1898</v>
      </c>
      <c r="K1949" s="0" t="n">
        <v>1</v>
      </c>
      <c r="L1949" s="0" t="s">
        <v>1898</v>
      </c>
      <c r="N1949" s="0" t="n">
        <v>4050</v>
      </c>
    </row>
    <row r="1950" customFormat="false" ht="12.8" hidden="false" customHeight="false" outlineLevel="0" collapsed="false">
      <c r="B1950" s="0" t="n">
        <v>291030</v>
      </c>
      <c r="C1950" s="0" t="n">
        <v>2</v>
      </c>
      <c r="D1950" s="0" t="n">
        <v>29</v>
      </c>
      <c r="E1950" s="2" t="n">
        <v>-12.9417</v>
      </c>
      <c r="F1950" s="2" t="n">
        <v>-39.5191</v>
      </c>
      <c r="G1950" s="3" t="n">
        <f aca="false">($G$5572/$N$5572)*N1950</f>
        <v>8756.72976681264</v>
      </c>
      <c r="H1950" s="0" t="n">
        <v>0</v>
      </c>
      <c r="J1950" s="0" t="s">
        <v>1899</v>
      </c>
      <c r="K1950" s="0" t="n">
        <v>0</v>
      </c>
      <c r="L1950" s="0" t="s">
        <v>1899</v>
      </c>
      <c r="N1950" s="0" t="n">
        <v>8119</v>
      </c>
    </row>
    <row r="1951" customFormat="false" ht="12.8" hidden="false" customHeight="false" outlineLevel="0" collapsed="false">
      <c r="B1951" s="0" t="n">
        <v>291040</v>
      </c>
      <c r="C1951" s="0" t="n">
        <v>2</v>
      </c>
      <c r="D1951" s="0" t="n">
        <v>29</v>
      </c>
      <c r="E1951" s="2" t="n">
        <v>-15.5302</v>
      </c>
      <c r="F1951" s="2" t="n">
        <v>-40.9124</v>
      </c>
      <c r="G1951" s="3" t="n">
        <f aca="false">($G$5572/$N$5572)*N1951</f>
        <v>18974.8918324344</v>
      </c>
      <c r="H1951" s="0" t="n">
        <v>0</v>
      </c>
      <c r="J1951" s="0" t="s">
        <v>1900</v>
      </c>
      <c r="K1951" s="0" t="n">
        <v>0</v>
      </c>
      <c r="L1951" s="0" t="s">
        <v>1900</v>
      </c>
      <c r="N1951" s="0" t="n">
        <v>17593</v>
      </c>
    </row>
    <row r="1952" customFormat="false" ht="12.8" hidden="false" customHeight="false" outlineLevel="0" collapsed="false">
      <c r="B1952" s="0" t="n">
        <v>291050</v>
      </c>
      <c r="C1952" s="0" t="n">
        <v>2</v>
      </c>
      <c r="D1952" s="0" t="n">
        <v>29</v>
      </c>
      <c r="E1952" s="2" t="n">
        <v>-11.9392</v>
      </c>
      <c r="F1952" s="2" t="n">
        <v>-38.0871</v>
      </c>
      <c r="G1952" s="3" t="n">
        <f aca="false">($G$5572/$N$5572)*N1952</f>
        <v>44925.8309775605</v>
      </c>
      <c r="H1952" s="0" t="n">
        <v>0</v>
      </c>
      <c r="J1952" s="0" t="s">
        <v>1901</v>
      </c>
      <c r="K1952" s="0" t="n">
        <v>0</v>
      </c>
      <c r="L1952" s="0" t="s">
        <v>1901</v>
      </c>
      <c r="N1952" s="0" t="n">
        <v>41654</v>
      </c>
    </row>
    <row r="1953" customFormat="false" ht="12.8" hidden="false" customHeight="false" outlineLevel="0" collapsed="false">
      <c r="B1953" s="0" t="n">
        <v>291060</v>
      </c>
      <c r="C1953" s="0" t="n">
        <v>2</v>
      </c>
      <c r="D1953" s="0" t="n">
        <v>29</v>
      </c>
      <c r="E1953" s="2" t="n">
        <v>-11.7942</v>
      </c>
      <c r="F1953" s="2" t="n">
        <v>-37.9432</v>
      </c>
      <c r="G1953" s="3" t="n">
        <f aca="false">($G$5572/$N$5572)*N1953</f>
        <v>39779.0007709797</v>
      </c>
      <c r="H1953" s="0" t="n">
        <v>0</v>
      </c>
      <c r="J1953" s="0" t="s">
        <v>1902</v>
      </c>
      <c r="K1953" s="0" t="n">
        <v>0</v>
      </c>
      <c r="L1953" s="0" t="s">
        <v>1902</v>
      </c>
      <c r="N1953" s="0" t="n">
        <v>36882</v>
      </c>
    </row>
    <row r="1954" customFormat="false" ht="12.8" hidden="false" customHeight="false" outlineLevel="0" collapsed="false">
      <c r="B1954" s="0" t="n">
        <v>291070</v>
      </c>
      <c r="C1954" s="0" t="n">
        <v>2</v>
      </c>
      <c r="D1954" s="0" t="n">
        <v>29</v>
      </c>
      <c r="E1954" s="2" t="n">
        <v>-10.5078</v>
      </c>
      <c r="F1954" s="2" t="n">
        <v>-39.0153</v>
      </c>
      <c r="G1954" s="3" t="n">
        <f aca="false">($G$5572/$N$5572)*N1954</f>
        <v>64542.4587640845</v>
      </c>
      <c r="H1954" s="0" t="n">
        <v>0</v>
      </c>
      <c r="J1954" s="0" t="s">
        <v>1903</v>
      </c>
      <c r="K1954" s="0" t="n">
        <v>0</v>
      </c>
      <c r="L1954" s="0" t="s">
        <v>1903</v>
      </c>
      <c r="N1954" s="0" t="n">
        <v>59842</v>
      </c>
    </row>
    <row r="1955" customFormat="false" ht="12.8" hidden="false" customHeight="false" outlineLevel="0" collapsed="false">
      <c r="B1955" s="0" t="n">
        <v>291072</v>
      </c>
      <c r="C1955" s="0" t="n">
        <v>2</v>
      </c>
      <c r="D1955" s="0" t="n">
        <v>29</v>
      </c>
      <c r="E1955" s="2" t="n">
        <v>-16.3715</v>
      </c>
      <c r="F1955" s="2" t="n">
        <v>-39.5821</v>
      </c>
      <c r="G1955" s="3" t="n">
        <f aca="false">($G$5572/$N$5572)*N1955</f>
        <v>121140.334271322</v>
      </c>
      <c r="H1955" s="0" t="n">
        <v>0</v>
      </c>
      <c r="J1955" s="0" t="s">
        <v>1904</v>
      </c>
      <c r="K1955" s="0" t="n">
        <v>0</v>
      </c>
      <c r="L1955" s="0" t="s">
        <v>1904</v>
      </c>
      <c r="N1955" s="0" t="n">
        <v>112318</v>
      </c>
    </row>
    <row r="1956" customFormat="false" ht="12.8" hidden="false" customHeight="false" outlineLevel="0" collapsed="false">
      <c r="B1956" s="0" t="n">
        <v>291075</v>
      </c>
      <c r="C1956" s="0" t="n">
        <v>2</v>
      </c>
      <c r="D1956" s="0" t="n">
        <v>29</v>
      </c>
      <c r="E1956" s="2" t="n">
        <v>-10.616</v>
      </c>
      <c r="F1956" s="2" t="n">
        <v>-38.2239</v>
      </c>
      <c r="G1956" s="3" t="n">
        <f aca="false">($G$5572/$N$5572)*N1956</f>
        <v>18983.5202150104</v>
      </c>
      <c r="H1956" s="0" t="n">
        <v>1</v>
      </c>
      <c r="J1956" s="0" t="s">
        <v>380</v>
      </c>
      <c r="K1956" s="0" t="n">
        <v>1</v>
      </c>
      <c r="L1956" s="0" t="s">
        <v>380</v>
      </c>
      <c r="N1956" s="0" t="n">
        <v>17601</v>
      </c>
    </row>
    <row r="1957" customFormat="false" ht="12.8" hidden="false" customHeight="false" outlineLevel="0" collapsed="false">
      <c r="B1957" s="0" t="n">
        <v>291077</v>
      </c>
      <c r="C1957" s="0" t="n">
        <v>2</v>
      </c>
      <c r="D1957" s="0" t="n">
        <v>29</v>
      </c>
      <c r="E1957" s="2" t="n">
        <v>-14.2044</v>
      </c>
      <c r="F1957" s="2" t="n">
        <v>-44.2744</v>
      </c>
      <c r="G1957" s="3" t="n">
        <f aca="false">($G$5572/$N$5572)*N1957</f>
        <v>6113.20905509226</v>
      </c>
      <c r="H1957" s="0" t="n">
        <v>0</v>
      </c>
      <c r="J1957" s="0" t="s">
        <v>1905</v>
      </c>
      <c r="K1957" s="0" t="n">
        <v>0</v>
      </c>
      <c r="L1957" s="0" t="s">
        <v>1905</v>
      </c>
      <c r="N1957" s="0" t="n">
        <v>5668</v>
      </c>
    </row>
    <row r="1958" customFormat="false" ht="12.8" hidden="false" customHeight="false" outlineLevel="0" collapsed="false">
      <c r="B1958" s="0" t="n">
        <v>291080</v>
      </c>
      <c r="C1958" s="0" t="n">
        <v>2</v>
      </c>
      <c r="D1958" s="0" t="n">
        <v>29</v>
      </c>
      <c r="E1958" s="2" t="n">
        <v>-12.2664</v>
      </c>
      <c r="F1958" s="2" t="n">
        <v>-38.9663</v>
      </c>
      <c r="G1958" s="3" t="n">
        <f aca="false">($G$5572/$N$5572)*N1958</f>
        <v>657820.337759084</v>
      </c>
      <c r="H1958" s="0" t="n">
        <v>0</v>
      </c>
      <c r="J1958" s="0" t="s">
        <v>1906</v>
      </c>
      <c r="K1958" s="0" t="n">
        <v>0</v>
      </c>
      <c r="L1958" s="0" t="s">
        <v>1906</v>
      </c>
      <c r="N1958" s="0" t="n">
        <v>609913</v>
      </c>
    </row>
    <row r="1959" customFormat="false" ht="12.8" hidden="false" customHeight="false" outlineLevel="0" collapsed="false">
      <c r="B1959" s="0" t="n">
        <v>291085</v>
      </c>
      <c r="C1959" s="0" t="n">
        <v>2</v>
      </c>
      <c r="D1959" s="0" t="n">
        <v>29</v>
      </c>
      <c r="E1959" s="2" t="n">
        <v>-10.7405</v>
      </c>
      <c r="F1959" s="2" t="n">
        <v>-40.1437</v>
      </c>
      <c r="G1959" s="3" t="n">
        <f aca="false">($G$5572/$N$5572)*N1959</f>
        <v>17698.9697590092</v>
      </c>
      <c r="H1959" s="0" t="n">
        <v>0</v>
      </c>
      <c r="J1959" s="0" t="s">
        <v>382</v>
      </c>
      <c r="K1959" s="0" t="n">
        <v>0</v>
      </c>
      <c r="L1959" s="0" t="s">
        <v>382</v>
      </c>
      <c r="N1959" s="0" t="n">
        <v>16410</v>
      </c>
    </row>
    <row r="1960" customFormat="false" ht="12.8" hidden="false" customHeight="false" outlineLevel="0" collapsed="false">
      <c r="B1960" s="0" t="n">
        <v>291090</v>
      </c>
      <c r="C1960" s="0" t="n">
        <v>2</v>
      </c>
      <c r="D1960" s="0" t="n">
        <v>29</v>
      </c>
      <c r="E1960" s="2" t="n">
        <v>-14.9823</v>
      </c>
      <c r="F1960" s="2" t="n">
        <v>-39.9269</v>
      </c>
      <c r="G1960" s="3" t="n">
        <f aca="false">($G$5572/$N$5572)*N1960</f>
        <v>6044.1819944843</v>
      </c>
      <c r="H1960" s="0" t="n">
        <v>1</v>
      </c>
      <c r="J1960" s="0" t="s">
        <v>1907</v>
      </c>
      <c r="K1960" s="0" t="n">
        <v>1</v>
      </c>
      <c r="L1960" s="0" t="s">
        <v>1907</v>
      </c>
      <c r="N1960" s="0" t="n">
        <v>5604</v>
      </c>
    </row>
    <row r="1961" customFormat="false" ht="12.8" hidden="false" customHeight="false" outlineLevel="0" collapsed="false">
      <c r="B1961" s="0" t="n">
        <v>291100</v>
      </c>
      <c r="C1961" s="0" t="n">
        <v>2</v>
      </c>
      <c r="D1961" s="0" t="n">
        <v>29</v>
      </c>
      <c r="E1961" s="2" t="n">
        <v>-14.8629</v>
      </c>
      <c r="F1961" s="2" t="n">
        <v>-39.6579</v>
      </c>
      <c r="G1961" s="3" t="n">
        <f aca="false">($G$5572/$N$5572)*N1961</f>
        <v>11525.3620258849</v>
      </c>
      <c r="H1961" s="0" t="n">
        <v>1</v>
      </c>
      <c r="J1961" s="0" t="s">
        <v>1908</v>
      </c>
      <c r="K1961" s="0" t="n">
        <v>1</v>
      </c>
      <c r="L1961" s="0" t="s">
        <v>1908</v>
      </c>
      <c r="N1961" s="0" t="n">
        <v>10686</v>
      </c>
    </row>
    <row r="1962" customFormat="false" ht="12.8" hidden="false" customHeight="false" outlineLevel="0" collapsed="false">
      <c r="B1962" s="0" t="n">
        <v>291110</v>
      </c>
      <c r="C1962" s="0" t="n">
        <v>2</v>
      </c>
      <c r="D1962" s="0" t="n">
        <v>29</v>
      </c>
      <c r="E1962" s="2" t="n">
        <v>-11.0328</v>
      </c>
      <c r="F1962" s="2" t="n">
        <v>-45.193</v>
      </c>
      <c r="G1962" s="3" t="n">
        <f aca="false">($G$5572/$N$5572)*N1962</f>
        <v>27299.1239226253</v>
      </c>
      <c r="H1962" s="0" t="n">
        <v>1</v>
      </c>
      <c r="J1962" s="0" t="s">
        <v>1909</v>
      </c>
      <c r="K1962" s="0" t="n">
        <v>1</v>
      </c>
      <c r="L1962" s="0" t="s">
        <v>1909</v>
      </c>
      <c r="N1962" s="0" t="n">
        <v>25311</v>
      </c>
    </row>
    <row r="1963" customFormat="false" ht="12.8" hidden="false" customHeight="false" outlineLevel="0" collapsed="false">
      <c r="B1963" s="0" t="n">
        <v>291120</v>
      </c>
      <c r="C1963" s="0" t="n">
        <v>2</v>
      </c>
      <c r="D1963" s="0" t="n">
        <v>29</v>
      </c>
      <c r="E1963" s="2" t="n">
        <v>-13.7441</v>
      </c>
      <c r="F1963" s="2" t="n">
        <v>-39.4747</v>
      </c>
      <c r="G1963" s="3" t="n">
        <f aca="false">($G$5572/$N$5572)*N1963</f>
        <v>34731.3969640228</v>
      </c>
      <c r="H1963" s="0" t="n">
        <v>0</v>
      </c>
      <c r="J1963" s="0" t="s">
        <v>1910</v>
      </c>
      <c r="K1963" s="0" t="n">
        <v>0</v>
      </c>
      <c r="L1963" s="0" t="s">
        <v>1910</v>
      </c>
      <c r="N1963" s="0" t="n">
        <v>32202</v>
      </c>
    </row>
    <row r="1964" customFormat="false" ht="12.8" hidden="false" customHeight="false" outlineLevel="0" collapsed="false">
      <c r="B1964" s="0" t="n">
        <v>291125</v>
      </c>
      <c r="C1964" s="0" t="n">
        <v>2</v>
      </c>
      <c r="D1964" s="0" t="n">
        <v>29</v>
      </c>
      <c r="E1964" s="2" t="n">
        <v>-11.4688</v>
      </c>
      <c r="F1964" s="2" t="n">
        <v>-39.7757</v>
      </c>
      <c r="G1964" s="3" t="n">
        <f aca="false">($G$5572/$N$5572)*N1964</f>
        <v>4839.44407731104</v>
      </c>
      <c r="H1964" s="0" t="n">
        <v>1</v>
      </c>
      <c r="J1964" s="0" t="s">
        <v>1911</v>
      </c>
      <c r="K1964" s="0" t="n">
        <v>1</v>
      </c>
      <c r="L1964" s="0" t="s">
        <v>1911</v>
      </c>
      <c r="N1964" s="0" t="n">
        <v>4487</v>
      </c>
    </row>
    <row r="1965" customFormat="false" ht="12.8" hidden="false" customHeight="false" outlineLevel="0" collapsed="false">
      <c r="B1965" s="0" t="n">
        <v>291130</v>
      </c>
      <c r="C1965" s="0" t="n">
        <v>2</v>
      </c>
      <c r="D1965" s="0" t="n">
        <v>29</v>
      </c>
      <c r="E1965" s="2" t="n">
        <v>-11.4342</v>
      </c>
      <c r="F1965" s="2" t="n">
        <v>-42.5077</v>
      </c>
      <c r="G1965" s="3" t="n">
        <f aca="false">($G$5572/$N$5572)*N1965</f>
        <v>12086.2068933246</v>
      </c>
      <c r="H1965" s="0" t="n">
        <v>0</v>
      </c>
      <c r="J1965" s="0" t="s">
        <v>1912</v>
      </c>
      <c r="K1965" s="0" t="n">
        <v>0</v>
      </c>
      <c r="L1965" s="0" t="s">
        <v>1912</v>
      </c>
      <c r="N1965" s="0" t="n">
        <v>11206</v>
      </c>
    </row>
    <row r="1966" customFormat="false" ht="12.8" hidden="false" customHeight="false" outlineLevel="0" collapsed="false">
      <c r="B1966" s="0" t="n">
        <v>291140</v>
      </c>
      <c r="C1966" s="0" t="n">
        <v>2</v>
      </c>
      <c r="D1966" s="0" t="n">
        <v>29</v>
      </c>
      <c r="E1966" s="2" t="n">
        <v>-9.34382</v>
      </c>
      <c r="F1966" s="2" t="n">
        <v>-38.2544</v>
      </c>
      <c r="G1966" s="3" t="n">
        <f aca="false">($G$5572/$N$5572)*N1966</f>
        <v>16402.555276966</v>
      </c>
      <c r="H1966" s="0" t="n">
        <v>1</v>
      </c>
      <c r="J1966" s="0" t="s">
        <v>1913</v>
      </c>
      <c r="K1966" s="0" t="n">
        <v>1</v>
      </c>
      <c r="L1966" s="0" t="s">
        <v>1913</v>
      </c>
      <c r="N1966" s="0" t="n">
        <v>15208</v>
      </c>
    </row>
    <row r="1967" customFormat="false" ht="12.8" hidden="false" customHeight="false" outlineLevel="0" collapsed="false">
      <c r="B1967" s="0" t="n">
        <v>291150</v>
      </c>
      <c r="C1967" s="0" t="n">
        <v>2</v>
      </c>
      <c r="D1967" s="0" t="n">
        <v>29</v>
      </c>
      <c r="E1967" s="2" t="n">
        <v>-14.3195</v>
      </c>
      <c r="F1967" s="2" t="n">
        <v>-39.469</v>
      </c>
      <c r="G1967" s="3" t="n">
        <f aca="false">($G$5572/$N$5572)*N1967</f>
        <v>7847.5139528672</v>
      </c>
      <c r="H1967" s="0" t="n">
        <v>0</v>
      </c>
      <c r="J1967" s="0" t="s">
        <v>1914</v>
      </c>
      <c r="K1967" s="0" t="n">
        <v>0</v>
      </c>
      <c r="L1967" s="0" t="s">
        <v>1914</v>
      </c>
      <c r="N1967" s="0" t="n">
        <v>7276</v>
      </c>
    </row>
    <row r="1968" customFormat="false" ht="12.8" hidden="false" customHeight="false" outlineLevel="0" collapsed="false">
      <c r="B1968" s="0" t="n">
        <v>291160</v>
      </c>
      <c r="C1968" s="0" t="n">
        <v>2</v>
      </c>
      <c r="D1968" s="0" t="n">
        <v>29</v>
      </c>
      <c r="E1968" s="2" t="n">
        <v>-12.5994</v>
      </c>
      <c r="F1968" s="2" t="n">
        <v>-39.0412</v>
      </c>
      <c r="G1968" s="3" t="n">
        <f aca="false">($G$5572/$N$5572)*N1968</f>
        <v>22303.2904111244</v>
      </c>
      <c r="H1968" s="0" t="n">
        <v>1</v>
      </c>
      <c r="J1968" s="0" t="s">
        <v>1915</v>
      </c>
      <c r="K1968" s="0" t="n">
        <v>1</v>
      </c>
      <c r="L1968" s="0" t="s">
        <v>1915</v>
      </c>
      <c r="N1968" s="0" t="n">
        <v>20679</v>
      </c>
    </row>
    <row r="1969" customFormat="false" ht="12.8" hidden="false" customHeight="false" outlineLevel="0" collapsed="false">
      <c r="B1969" s="0" t="n">
        <v>291165</v>
      </c>
      <c r="C1969" s="0" t="n">
        <v>2</v>
      </c>
      <c r="D1969" s="0" t="n">
        <v>29</v>
      </c>
      <c r="E1969" s="2" t="n">
        <v>-14.5467</v>
      </c>
      <c r="F1969" s="2" t="n">
        <v>-41.9381</v>
      </c>
      <c r="G1969" s="3" t="n">
        <f aca="false">($G$5572/$N$5572)*N1969</f>
        <v>7807.60768345322</v>
      </c>
      <c r="H1969" s="0" t="n">
        <v>1</v>
      </c>
      <c r="J1969" s="0" t="s">
        <v>1916</v>
      </c>
      <c r="K1969" s="0" t="n">
        <v>1</v>
      </c>
      <c r="L1969" s="0" t="s">
        <v>1916</v>
      </c>
      <c r="N1969" s="0" t="n">
        <v>7239</v>
      </c>
    </row>
    <row r="1970" customFormat="false" ht="12.8" hidden="false" customHeight="false" outlineLevel="0" collapsed="false">
      <c r="B1970" s="0" t="n">
        <v>291170</v>
      </c>
      <c r="C1970" s="0" t="n">
        <v>2</v>
      </c>
      <c r="D1970" s="0" t="n">
        <v>29</v>
      </c>
      <c r="E1970" s="2" t="n">
        <v>-14.2231</v>
      </c>
      <c r="F1970" s="2" t="n">
        <v>-42.7799</v>
      </c>
      <c r="G1970" s="3" t="n">
        <f aca="false">($G$5572/$N$5572)*N1970</f>
        <v>90613.1167174526</v>
      </c>
      <c r="H1970" s="0" t="n">
        <v>0</v>
      </c>
      <c r="J1970" s="0" t="s">
        <v>1917</v>
      </c>
      <c r="K1970" s="0" t="n">
        <v>0</v>
      </c>
      <c r="L1970" s="0" t="s">
        <v>1917</v>
      </c>
      <c r="N1970" s="0" t="n">
        <v>84014</v>
      </c>
    </row>
    <row r="1971" customFormat="false" ht="12.8" hidden="false" customHeight="false" outlineLevel="0" collapsed="false">
      <c r="B1971" s="0" t="n">
        <v>291180</v>
      </c>
      <c r="C1971" s="0" t="n">
        <v>2</v>
      </c>
      <c r="D1971" s="0" t="n">
        <v>29</v>
      </c>
      <c r="E1971" s="2" t="n">
        <v>-16.5833</v>
      </c>
      <c r="F1971" s="2" t="n">
        <v>-39.7847</v>
      </c>
      <c r="G1971" s="3" t="n">
        <f aca="false">($G$5572/$N$5572)*N1971</f>
        <v>22639.7973315882</v>
      </c>
      <c r="H1971" s="0" t="n">
        <v>0</v>
      </c>
      <c r="J1971" s="0" t="s">
        <v>1918</v>
      </c>
      <c r="K1971" s="0" t="n">
        <v>0</v>
      </c>
      <c r="L1971" s="0" t="s">
        <v>1918</v>
      </c>
      <c r="N1971" s="0" t="n">
        <v>20991</v>
      </c>
    </row>
    <row r="1972" customFormat="false" ht="12.8" hidden="false" customHeight="false" outlineLevel="0" collapsed="false">
      <c r="B1972" s="0" t="n">
        <v>291185</v>
      </c>
      <c r="C1972" s="0" t="n">
        <v>2</v>
      </c>
      <c r="D1972" s="0" t="n">
        <v>29</v>
      </c>
      <c r="E1972" s="2" t="n">
        <v>-10.6825</v>
      </c>
      <c r="F1972" s="2" t="n">
        <v>-38.2907</v>
      </c>
      <c r="G1972" s="3" t="n">
        <f aca="false">($G$5572/$N$5572)*N1972</f>
        <v>14103.0913204634</v>
      </c>
      <c r="H1972" s="0" t="n">
        <v>1</v>
      </c>
      <c r="J1972" s="0" t="s">
        <v>1919</v>
      </c>
      <c r="K1972" s="0" t="n">
        <v>1</v>
      </c>
      <c r="L1972" s="0" t="s">
        <v>1919</v>
      </c>
      <c r="N1972" s="0" t="n">
        <v>13076</v>
      </c>
    </row>
    <row r="1973" customFormat="false" ht="12.8" hidden="false" customHeight="false" outlineLevel="0" collapsed="false">
      <c r="B1973" s="0" t="n">
        <v>291190</v>
      </c>
      <c r="C1973" s="0" t="n">
        <v>2</v>
      </c>
      <c r="D1973" s="0" t="n">
        <v>29</v>
      </c>
      <c r="E1973" s="2" t="n">
        <v>-12.7666</v>
      </c>
      <c r="F1973" s="2" t="n">
        <v>-40.2056</v>
      </c>
      <c r="G1973" s="3" t="n">
        <f aca="false">($G$5572/$N$5572)*N1973</f>
        <v>26420.1074476958</v>
      </c>
      <c r="H1973" s="0" t="n">
        <v>0</v>
      </c>
      <c r="J1973" s="0" t="s">
        <v>1920</v>
      </c>
      <c r="K1973" s="0" t="n">
        <v>0</v>
      </c>
      <c r="L1973" s="0" t="s">
        <v>1920</v>
      </c>
      <c r="N1973" s="0" t="n">
        <v>24496</v>
      </c>
    </row>
    <row r="1974" customFormat="false" ht="12.8" hidden="false" customHeight="false" outlineLevel="0" collapsed="false">
      <c r="B1974" s="0" t="n">
        <v>291200</v>
      </c>
      <c r="C1974" s="0" t="n">
        <v>2</v>
      </c>
      <c r="D1974" s="0" t="n">
        <v>29</v>
      </c>
      <c r="E1974" s="2" t="n">
        <v>-14.2711</v>
      </c>
      <c r="F1974" s="2" t="n">
        <v>-42.257</v>
      </c>
      <c r="G1974" s="3" t="n">
        <f aca="false">($G$5572/$N$5572)*N1974</f>
        <v>10167.4703179878</v>
      </c>
      <c r="H1974" s="0" t="n">
        <v>0</v>
      </c>
      <c r="J1974" s="0" t="s">
        <v>1921</v>
      </c>
      <c r="K1974" s="0" t="n">
        <v>0</v>
      </c>
      <c r="L1974" s="0" t="s">
        <v>1921</v>
      </c>
      <c r="N1974" s="0" t="n">
        <v>9427</v>
      </c>
    </row>
    <row r="1975" customFormat="false" ht="12.8" hidden="false" customHeight="false" outlineLevel="0" collapsed="false">
      <c r="B1975" s="0" t="n">
        <v>291210</v>
      </c>
      <c r="C1975" s="0" t="n">
        <v>2</v>
      </c>
      <c r="D1975" s="0" t="n">
        <v>29</v>
      </c>
      <c r="E1975" s="2" t="n">
        <v>-14.8579</v>
      </c>
      <c r="F1975" s="2" t="n">
        <v>-39.5914</v>
      </c>
      <c r="G1975" s="3" t="n">
        <f aca="false">($G$5572/$N$5572)*N1975</f>
        <v>23743.1517534935</v>
      </c>
      <c r="H1975" s="0" t="n">
        <v>0</v>
      </c>
      <c r="J1975" s="0" t="s">
        <v>1922</v>
      </c>
      <c r="K1975" s="0" t="n">
        <v>0</v>
      </c>
      <c r="L1975" s="0" t="s">
        <v>1922</v>
      </c>
      <c r="N1975" s="0" t="n">
        <v>22014</v>
      </c>
    </row>
    <row r="1976" customFormat="false" ht="12.8" hidden="false" customHeight="false" outlineLevel="0" collapsed="false">
      <c r="B1976" s="0" t="n">
        <v>291220</v>
      </c>
      <c r="C1976" s="0" t="n">
        <v>2</v>
      </c>
      <c r="D1976" s="0" t="n">
        <v>29</v>
      </c>
      <c r="E1976" s="2" t="n">
        <v>-13.4059</v>
      </c>
      <c r="F1976" s="2" t="n">
        <v>-41.284</v>
      </c>
      <c r="G1976" s="3" t="n">
        <f aca="false">($G$5572/$N$5572)*N1976</f>
        <v>20865.5861643992</v>
      </c>
      <c r="H1976" s="0" t="n">
        <v>1</v>
      </c>
      <c r="J1976" s="0" t="s">
        <v>1923</v>
      </c>
      <c r="K1976" s="0" t="n">
        <v>1</v>
      </c>
      <c r="L1976" s="0" t="s">
        <v>1923</v>
      </c>
      <c r="N1976" s="0" t="n">
        <v>19346</v>
      </c>
    </row>
    <row r="1977" customFormat="false" ht="12.8" hidden="false" customHeight="false" outlineLevel="0" collapsed="false">
      <c r="B1977" s="0" t="n">
        <v>291230</v>
      </c>
      <c r="C1977" s="0" t="n">
        <v>2</v>
      </c>
      <c r="D1977" s="0" t="n">
        <v>29</v>
      </c>
      <c r="E1977" s="2" t="n">
        <v>-14.845</v>
      </c>
      <c r="F1977" s="2" t="n">
        <v>-39.9879</v>
      </c>
      <c r="G1977" s="3" t="n">
        <f aca="false">($G$5572/$N$5572)*N1977</f>
        <v>17431.4898991533</v>
      </c>
      <c r="H1977" s="0" t="n">
        <v>0</v>
      </c>
      <c r="J1977" s="0" t="s">
        <v>1924</v>
      </c>
      <c r="K1977" s="0" t="n">
        <v>0</v>
      </c>
      <c r="L1977" s="0" t="s">
        <v>1924</v>
      </c>
      <c r="N1977" s="0" t="n">
        <v>16162</v>
      </c>
    </row>
    <row r="1978" customFormat="false" ht="12.8" hidden="false" customHeight="false" outlineLevel="0" collapsed="false">
      <c r="B1978" s="0" t="n">
        <v>291240</v>
      </c>
      <c r="C1978" s="0" t="n">
        <v>2</v>
      </c>
      <c r="D1978" s="0" t="n">
        <v>29</v>
      </c>
      <c r="E1978" s="2" t="n">
        <v>-11.6438</v>
      </c>
      <c r="F1978" s="2" t="n">
        <v>-42.0195</v>
      </c>
      <c r="G1978" s="3" t="n">
        <f aca="false">($G$5572/$N$5572)*N1978</f>
        <v>19518.4799347221</v>
      </c>
      <c r="H1978" s="0" t="n">
        <v>0</v>
      </c>
      <c r="J1978" s="0" t="s">
        <v>1925</v>
      </c>
      <c r="K1978" s="0" t="n">
        <v>0</v>
      </c>
      <c r="L1978" s="0" t="s">
        <v>1925</v>
      </c>
      <c r="N1978" s="0" t="n">
        <v>18097</v>
      </c>
    </row>
    <row r="1979" customFormat="false" ht="12.8" hidden="false" customHeight="false" outlineLevel="0" collapsed="false">
      <c r="B1979" s="0" t="n">
        <v>291250</v>
      </c>
      <c r="C1979" s="0" t="n">
        <v>2</v>
      </c>
      <c r="D1979" s="0" t="n">
        <v>29</v>
      </c>
      <c r="E1979" s="2" t="n">
        <v>-12.8804</v>
      </c>
      <c r="F1979" s="2" t="n">
        <v>-42.4856</v>
      </c>
      <c r="G1979" s="3" t="n">
        <f aca="false">($G$5572/$N$5572)*N1979</f>
        <v>16022.9064436222</v>
      </c>
      <c r="H1979" s="0" t="n">
        <v>0</v>
      </c>
      <c r="J1979" s="0" t="s">
        <v>1926</v>
      </c>
      <c r="K1979" s="0" t="n">
        <v>0</v>
      </c>
      <c r="L1979" s="0" t="s">
        <v>1926</v>
      </c>
      <c r="N1979" s="0" t="n">
        <v>14856</v>
      </c>
    </row>
    <row r="1980" customFormat="false" ht="12.8" hidden="false" customHeight="false" outlineLevel="0" collapsed="false">
      <c r="B1980" s="0" t="n">
        <v>291260</v>
      </c>
      <c r="C1980" s="0" t="n">
        <v>2</v>
      </c>
      <c r="D1980" s="0" t="n">
        <v>29</v>
      </c>
      <c r="E1980" s="2" t="n">
        <v>-12.6444</v>
      </c>
      <c r="F1980" s="2" t="n">
        <v>-40.9338</v>
      </c>
      <c r="G1980" s="3" t="n">
        <f aca="false">($G$5572/$N$5572)*N1980</f>
        <v>4360.56884434333</v>
      </c>
      <c r="H1980" s="0" t="n">
        <v>1</v>
      </c>
      <c r="J1980" s="0" t="s">
        <v>1927</v>
      </c>
      <c r="K1980" s="0" t="n">
        <v>1</v>
      </c>
      <c r="L1980" s="0" t="s">
        <v>1927</v>
      </c>
      <c r="N1980" s="0" t="n">
        <v>4043</v>
      </c>
    </row>
    <row r="1981" customFormat="false" ht="12.8" hidden="false" customHeight="false" outlineLevel="0" collapsed="false">
      <c r="B1981" s="0" t="n">
        <v>291270</v>
      </c>
      <c r="C1981" s="0" t="n">
        <v>2</v>
      </c>
      <c r="D1981" s="0" t="n">
        <v>29</v>
      </c>
      <c r="E1981" s="2" t="n">
        <v>-14.1649</v>
      </c>
      <c r="F1981" s="2" t="n">
        <v>-39.3787</v>
      </c>
      <c r="G1981" s="3" t="n">
        <f aca="false">($G$5572/$N$5572)*N1981</f>
        <v>25176.5418089306</v>
      </c>
      <c r="H1981" s="0" t="n">
        <v>0</v>
      </c>
      <c r="J1981" s="0" t="s">
        <v>1928</v>
      </c>
      <c r="K1981" s="0" t="n">
        <v>0</v>
      </c>
      <c r="L1981" s="0" t="s">
        <v>1928</v>
      </c>
      <c r="N1981" s="0" t="n">
        <v>23343</v>
      </c>
    </row>
    <row r="1982" customFormat="false" ht="12.8" hidden="false" customHeight="false" outlineLevel="0" collapsed="false">
      <c r="B1982" s="0" t="n">
        <v>291280</v>
      </c>
      <c r="C1982" s="0" t="n">
        <v>2</v>
      </c>
      <c r="D1982" s="0" t="n">
        <v>29</v>
      </c>
      <c r="E1982" s="2" t="n">
        <v>-17.6832</v>
      </c>
      <c r="F1982" s="2" t="n">
        <v>-40.1129</v>
      </c>
      <c r="G1982" s="3" t="n">
        <f aca="false">($G$5572/$N$5572)*N1982</f>
        <v>9255.01886057634</v>
      </c>
      <c r="H1982" s="0" t="n">
        <v>0</v>
      </c>
      <c r="J1982" s="0" t="s">
        <v>1929</v>
      </c>
      <c r="K1982" s="0" t="n">
        <v>0</v>
      </c>
      <c r="L1982" s="0" t="s">
        <v>1929</v>
      </c>
      <c r="N1982" s="0" t="n">
        <v>8581</v>
      </c>
    </row>
    <row r="1983" customFormat="false" ht="12.8" hidden="false" customHeight="false" outlineLevel="0" collapsed="false">
      <c r="B1983" s="0" t="n">
        <v>291290</v>
      </c>
      <c r="C1983" s="0" t="n">
        <v>2</v>
      </c>
      <c r="D1983" s="0" t="n">
        <v>29</v>
      </c>
      <c r="E1983" s="2" t="n">
        <v>-14.0643</v>
      </c>
      <c r="F1983" s="2" t="n">
        <v>-39.6459</v>
      </c>
      <c r="G1983" s="3" t="n">
        <f aca="false">($G$5572/$N$5572)*N1983</f>
        <v>16997.9136747096</v>
      </c>
      <c r="H1983" s="0" t="n">
        <v>0</v>
      </c>
      <c r="J1983" s="0" t="s">
        <v>1930</v>
      </c>
      <c r="K1983" s="0" t="n">
        <v>0</v>
      </c>
      <c r="L1983" s="0" t="s">
        <v>1930</v>
      </c>
      <c r="N1983" s="0" t="n">
        <v>15760</v>
      </c>
    </row>
    <row r="1984" customFormat="false" ht="12.8" hidden="false" customHeight="false" outlineLevel="0" collapsed="false">
      <c r="B1984" s="0" t="n">
        <v>291300</v>
      </c>
      <c r="C1984" s="0" t="n">
        <v>2</v>
      </c>
      <c r="D1984" s="0" t="n">
        <v>29</v>
      </c>
      <c r="E1984" s="2" t="n">
        <v>-12.6502</v>
      </c>
      <c r="F1984" s="2" t="n">
        <v>-42.2179</v>
      </c>
      <c r="G1984" s="3" t="n">
        <f aca="false">($G$5572/$N$5572)*N1984</f>
        <v>17550.1301595733</v>
      </c>
      <c r="H1984" s="0" t="n">
        <v>0</v>
      </c>
      <c r="J1984" s="0" t="s">
        <v>1931</v>
      </c>
      <c r="K1984" s="0" t="n">
        <v>0</v>
      </c>
      <c r="L1984" s="0" t="s">
        <v>1931</v>
      </c>
      <c r="N1984" s="0" t="n">
        <v>16272</v>
      </c>
    </row>
    <row r="1985" customFormat="false" ht="12.8" hidden="false" customHeight="false" outlineLevel="0" collapsed="false">
      <c r="B1985" s="0" t="n">
        <v>291310</v>
      </c>
      <c r="C1985" s="0" t="n">
        <v>2</v>
      </c>
      <c r="D1985" s="0" t="n">
        <v>29</v>
      </c>
      <c r="E1985" s="2" t="n">
        <v>-11.5414</v>
      </c>
      <c r="F1985" s="2" t="n">
        <v>-41.9748</v>
      </c>
      <c r="G1985" s="3" t="n">
        <f aca="false">($G$5572/$N$5572)*N1985</f>
        <v>18497.0951472887</v>
      </c>
      <c r="H1985" s="0" t="n">
        <v>0</v>
      </c>
      <c r="J1985" s="0" t="s">
        <v>1932</v>
      </c>
      <c r="K1985" s="0" t="n">
        <v>0</v>
      </c>
      <c r="L1985" s="0" t="s">
        <v>1932</v>
      </c>
      <c r="N1985" s="0" t="n">
        <v>17150</v>
      </c>
    </row>
    <row r="1986" customFormat="false" ht="12.8" hidden="false" customHeight="false" outlineLevel="0" collapsed="false">
      <c r="B1986" s="0" t="n">
        <v>291320</v>
      </c>
      <c r="C1986" s="0" t="n">
        <v>2</v>
      </c>
      <c r="D1986" s="0" t="n">
        <v>29</v>
      </c>
      <c r="E1986" s="2" t="n">
        <v>-12.1779</v>
      </c>
      <c r="F1986" s="2" t="n">
        <v>-43.2167</v>
      </c>
      <c r="G1986" s="3" t="n">
        <f aca="false">($G$5572/$N$5572)*N1986</f>
        <v>28954.6948293943</v>
      </c>
      <c r="H1986" s="0" t="n">
        <v>0</v>
      </c>
      <c r="J1986" s="0" t="s">
        <v>1933</v>
      </c>
      <c r="K1986" s="0" t="n">
        <v>0</v>
      </c>
      <c r="L1986" s="0" t="s">
        <v>1933</v>
      </c>
      <c r="N1986" s="0" t="n">
        <v>26846</v>
      </c>
    </row>
    <row r="1987" customFormat="false" ht="12.8" hidden="false" customHeight="false" outlineLevel="0" collapsed="false">
      <c r="B1987" s="0" t="n">
        <v>291330</v>
      </c>
      <c r="C1987" s="0" t="n">
        <v>2</v>
      </c>
      <c r="D1987" s="0" t="n">
        <v>29</v>
      </c>
      <c r="E1987" s="2" t="n">
        <v>-11.7431</v>
      </c>
      <c r="F1987" s="2" t="n">
        <v>-39.1905</v>
      </c>
      <c r="G1987" s="3" t="n">
        <f aca="false">($G$5572/$N$5572)*N1987</f>
        <v>6680.52520946391</v>
      </c>
      <c r="H1987" s="0" t="n">
        <v>0</v>
      </c>
      <c r="J1987" s="0" t="s">
        <v>1934</v>
      </c>
      <c r="K1987" s="0" t="n">
        <v>0</v>
      </c>
      <c r="L1987" s="0" t="s">
        <v>1934</v>
      </c>
      <c r="N1987" s="0" t="n">
        <v>6194</v>
      </c>
    </row>
    <row r="1988" customFormat="false" ht="12.8" hidden="false" customHeight="false" outlineLevel="0" collapsed="false">
      <c r="B1988" s="0" t="n">
        <v>291340</v>
      </c>
      <c r="C1988" s="0" t="n">
        <v>2</v>
      </c>
      <c r="D1988" s="0" t="n">
        <v>29</v>
      </c>
      <c r="E1988" s="2" t="n">
        <v>-13.774</v>
      </c>
      <c r="F1988" s="2" t="n">
        <v>-42.7155</v>
      </c>
      <c r="G1988" s="3" t="n">
        <f aca="false">($G$5572/$N$5572)*N1988</f>
        <v>16857.7024578497</v>
      </c>
      <c r="H1988" s="0" t="n">
        <v>0</v>
      </c>
      <c r="J1988" s="0" t="s">
        <v>1935</v>
      </c>
      <c r="K1988" s="0" t="n">
        <v>0</v>
      </c>
      <c r="L1988" s="0" t="s">
        <v>1935</v>
      </c>
      <c r="N1988" s="0" t="n">
        <v>15630</v>
      </c>
    </row>
    <row r="1989" customFormat="false" ht="12.8" hidden="false" customHeight="false" outlineLevel="0" collapsed="false">
      <c r="B1989" s="0" t="n">
        <v>291345</v>
      </c>
      <c r="C1989" s="0" t="n">
        <v>2</v>
      </c>
      <c r="D1989" s="0" t="n">
        <v>29</v>
      </c>
      <c r="E1989" s="2" t="n">
        <v>-13.8295</v>
      </c>
      <c r="F1989" s="2" t="n">
        <v>-39.1361</v>
      </c>
      <c r="G1989" s="3" t="n">
        <f aca="false">($G$5572/$N$5572)*N1989</f>
        <v>14416.9487366652</v>
      </c>
      <c r="H1989" s="0" t="n">
        <v>0</v>
      </c>
      <c r="J1989" s="0" t="s">
        <v>1936</v>
      </c>
      <c r="K1989" s="0" t="n">
        <v>0</v>
      </c>
      <c r="L1989" s="0" t="s">
        <v>1936</v>
      </c>
      <c r="N1989" s="0" t="n">
        <v>13367</v>
      </c>
    </row>
    <row r="1990" customFormat="false" ht="12.8" hidden="false" customHeight="false" outlineLevel="0" collapsed="false">
      <c r="B1990" s="0" t="n">
        <v>291350</v>
      </c>
      <c r="C1990" s="0" t="n">
        <v>2</v>
      </c>
      <c r="D1990" s="0" t="n">
        <v>29</v>
      </c>
      <c r="E1990" s="2" t="n">
        <v>-14.7528</v>
      </c>
      <c r="F1990" s="2" t="n">
        <v>-40.0894</v>
      </c>
      <c r="G1990" s="3" t="n">
        <f aca="false">($G$5572/$N$5572)*N1990</f>
        <v>28978.4228814783</v>
      </c>
      <c r="H1990" s="0" t="n">
        <v>0</v>
      </c>
      <c r="J1990" s="0" t="s">
        <v>1937</v>
      </c>
      <c r="K1990" s="0" t="n">
        <v>0</v>
      </c>
      <c r="L1990" s="0" t="s">
        <v>1937</v>
      </c>
      <c r="N1990" s="0" t="n">
        <v>26868</v>
      </c>
    </row>
    <row r="1991" customFormat="false" ht="12.8" hidden="false" customHeight="false" outlineLevel="0" collapsed="false">
      <c r="B1991" s="0" t="n">
        <v>291360</v>
      </c>
      <c r="C1991" s="0" t="n">
        <v>2</v>
      </c>
      <c r="D1991" s="0" t="n">
        <v>29</v>
      </c>
      <c r="E1991" s="2" t="n">
        <v>-14.793</v>
      </c>
      <c r="F1991" s="2" t="n">
        <v>-39.046</v>
      </c>
      <c r="G1991" s="3" t="n">
        <f aca="false">($G$5572/$N$5572)*N1991</f>
        <v>177792.137169659</v>
      </c>
      <c r="H1991" s="0" t="n">
        <v>0</v>
      </c>
      <c r="J1991" s="0" t="s">
        <v>1938</v>
      </c>
      <c r="K1991" s="0" t="n">
        <v>0</v>
      </c>
      <c r="L1991" s="0" t="s">
        <v>1938</v>
      </c>
      <c r="N1991" s="0" t="n">
        <v>164844</v>
      </c>
    </row>
    <row r="1992" customFormat="false" ht="12.8" hidden="false" customHeight="false" outlineLevel="0" collapsed="false">
      <c r="B1992" s="0" t="n">
        <v>291370</v>
      </c>
      <c r="C1992" s="0" t="n">
        <v>2</v>
      </c>
      <c r="D1992" s="0" t="n">
        <v>29</v>
      </c>
      <c r="E1992" s="2" t="n">
        <v>-11.781</v>
      </c>
      <c r="F1992" s="2" t="n">
        <v>-38.355</v>
      </c>
      <c r="G1992" s="3" t="n">
        <f aca="false">($G$5572/$N$5572)*N1992</f>
        <v>42601.5604211519</v>
      </c>
      <c r="H1992" s="0" t="n">
        <v>0</v>
      </c>
      <c r="J1992" s="0" t="s">
        <v>1939</v>
      </c>
      <c r="K1992" s="0" t="n">
        <v>0</v>
      </c>
      <c r="L1992" s="0" t="s">
        <v>1939</v>
      </c>
      <c r="N1992" s="0" t="n">
        <v>39499</v>
      </c>
    </row>
    <row r="1993" customFormat="false" ht="12.8" hidden="false" customHeight="false" outlineLevel="0" collapsed="false">
      <c r="B1993" s="0" t="n">
        <v>291380</v>
      </c>
      <c r="C1993" s="0" t="n">
        <v>2</v>
      </c>
      <c r="D1993" s="0" t="n">
        <v>29</v>
      </c>
      <c r="E1993" s="2" t="n">
        <v>-12.3028</v>
      </c>
      <c r="F1993" s="2" t="n">
        <v>-39.3069</v>
      </c>
      <c r="G1993" s="3" t="n">
        <f aca="false">($G$5572/$N$5572)*N1993</f>
        <v>15773.7618967404</v>
      </c>
      <c r="H1993" s="0" t="n">
        <v>0</v>
      </c>
      <c r="J1993" s="0" t="s">
        <v>1940</v>
      </c>
      <c r="K1993" s="0" t="n">
        <v>0</v>
      </c>
      <c r="L1993" s="0" t="s">
        <v>1940</v>
      </c>
      <c r="N1993" s="0" t="n">
        <v>14625</v>
      </c>
    </row>
    <row r="1994" customFormat="false" ht="12.8" hidden="false" customHeight="false" outlineLevel="0" collapsed="false">
      <c r="B1994" s="0" t="n">
        <v>291390</v>
      </c>
      <c r="C1994" s="0" t="n">
        <v>2</v>
      </c>
      <c r="D1994" s="0" t="n">
        <v>29</v>
      </c>
      <c r="E1994" s="2" t="n">
        <v>-14.1226</v>
      </c>
      <c r="F1994" s="2" t="n">
        <v>-39.7353</v>
      </c>
      <c r="G1994" s="3" t="n">
        <f aca="false">($G$5572/$N$5572)*N1994</f>
        <v>49422.2968474758</v>
      </c>
      <c r="H1994" s="0" t="n">
        <v>0</v>
      </c>
      <c r="J1994" s="0" t="s">
        <v>1941</v>
      </c>
      <c r="K1994" s="0" t="n">
        <v>0</v>
      </c>
      <c r="L1994" s="0" t="s">
        <v>1941</v>
      </c>
      <c r="N1994" s="0" t="n">
        <v>45823</v>
      </c>
    </row>
    <row r="1995" customFormat="false" ht="12.8" hidden="false" customHeight="false" outlineLevel="0" collapsed="false">
      <c r="B1995" s="0" t="n">
        <v>291400</v>
      </c>
      <c r="C1995" s="0" t="n">
        <v>2</v>
      </c>
      <c r="D1995" s="0" t="n">
        <v>29</v>
      </c>
      <c r="E1995" s="2" t="n">
        <v>-12.1561</v>
      </c>
      <c r="F1995" s="2" t="n">
        <v>-39.7359</v>
      </c>
      <c r="G1995" s="3" t="n">
        <f aca="false">($G$5572/$N$5572)*N1995</f>
        <v>64457.2534861466</v>
      </c>
      <c r="H1995" s="0" t="n">
        <v>0</v>
      </c>
      <c r="J1995" s="0" t="s">
        <v>1942</v>
      </c>
      <c r="K1995" s="0" t="n">
        <v>0</v>
      </c>
      <c r="L1995" s="0" t="s">
        <v>1942</v>
      </c>
      <c r="N1995" s="0" t="n">
        <v>59763</v>
      </c>
    </row>
    <row r="1996" customFormat="false" ht="12.8" hidden="false" customHeight="false" outlineLevel="0" collapsed="false">
      <c r="B1996" s="0" t="n">
        <v>291410</v>
      </c>
      <c r="C1996" s="0" t="n">
        <v>2</v>
      </c>
      <c r="D1996" s="0" t="n">
        <v>29</v>
      </c>
      <c r="E1996" s="2" t="n">
        <v>-11.8219</v>
      </c>
      <c r="F1996" s="2" t="n">
        <v>-42.6179</v>
      </c>
      <c r="G1996" s="3" t="n">
        <f aca="false">($G$5572/$N$5572)*N1996</f>
        <v>10588.1039685675</v>
      </c>
      <c r="H1996" s="0" t="n">
        <v>0</v>
      </c>
      <c r="J1996" s="0" t="s">
        <v>1943</v>
      </c>
      <c r="K1996" s="0" t="n">
        <v>0</v>
      </c>
      <c r="L1996" s="0" t="s">
        <v>1943</v>
      </c>
      <c r="N1996" s="0" t="n">
        <v>9817</v>
      </c>
    </row>
    <row r="1997" customFormat="false" ht="12.8" hidden="false" customHeight="false" outlineLevel="0" collapsed="false">
      <c r="B1997" s="0" t="n">
        <v>291420</v>
      </c>
      <c r="C1997" s="0" t="n">
        <v>2</v>
      </c>
      <c r="D1997" s="0" t="n">
        <v>29</v>
      </c>
      <c r="E1997" s="2" t="n">
        <v>-13.2563</v>
      </c>
      <c r="F1997" s="2" t="n">
        <v>-40.0848</v>
      </c>
      <c r="G1997" s="3" t="n">
        <f aca="false">($G$5572/$N$5572)*N1997</f>
        <v>7811.92187474122</v>
      </c>
      <c r="H1997" s="0" t="n">
        <v>0</v>
      </c>
      <c r="J1997" s="0" t="s">
        <v>1944</v>
      </c>
      <c r="K1997" s="0" t="n">
        <v>0</v>
      </c>
      <c r="L1997" s="0" t="s">
        <v>1944</v>
      </c>
      <c r="N1997" s="0" t="n">
        <v>7243</v>
      </c>
    </row>
    <row r="1998" customFormat="false" ht="12.8" hidden="false" customHeight="false" outlineLevel="0" collapsed="false">
      <c r="B1998" s="0" t="n">
        <v>291430</v>
      </c>
      <c r="C1998" s="0" t="n">
        <v>2</v>
      </c>
      <c r="D1998" s="0" t="n">
        <v>29</v>
      </c>
      <c r="E1998" s="2" t="n">
        <v>-13.2902</v>
      </c>
      <c r="F1998" s="2" t="n">
        <v>-40.9595</v>
      </c>
      <c r="G1998" s="3" t="n">
        <f aca="false">($G$5572/$N$5572)*N1998</f>
        <v>9591.52578104013</v>
      </c>
      <c r="H1998" s="0" t="n">
        <v>0</v>
      </c>
      <c r="J1998" s="0" t="s">
        <v>1945</v>
      </c>
      <c r="K1998" s="0" t="n">
        <v>0</v>
      </c>
      <c r="L1998" s="0" t="s">
        <v>1945</v>
      </c>
      <c r="N1998" s="0" t="n">
        <v>8893</v>
      </c>
    </row>
    <row r="1999" customFormat="false" ht="12.8" hidden="false" customHeight="false" outlineLevel="0" collapsed="false">
      <c r="B1999" s="0" t="n">
        <v>291440</v>
      </c>
      <c r="C1999" s="0" t="n">
        <v>2</v>
      </c>
      <c r="D1999" s="0" t="n">
        <v>29</v>
      </c>
      <c r="E1999" s="2" t="n">
        <v>-12.2429</v>
      </c>
      <c r="F1999" s="2" t="n">
        <v>-41.6155</v>
      </c>
      <c r="G1999" s="3" t="n">
        <f aca="false">($G$5572/$N$5572)*N1999</f>
        <v>26901.1397763075</v>
      </c>
      <c r="H1999" s="0" t="n">
        <v>0</v>
      </c>
      <c r="J1999" s="0" t="s">
        <v>1946</v>
      </c>
      <c r="K1999" s="0" t="n">
        <v>0</v>
      </c>
      <c r="L1999" s="0" t="s">
        <v>1946</v>
      </c>
      <c r="N1999" s="0" t="n">
        <v>24942</v>
      </c>
    </row>
    <row r="2000" customFormat="false" ht="12.8" hidden="false" customHeight="false" outlineLevel="0" collapsed="false">
      <c r="B2000" s="0" t="n">
        <v>291450</v>
      </c>
      <c r="C2000" s="0" t="n">
        <v>2</v>
      </c>
      <c r="D2000" s="0" t="n">
        <v>29</v>
      </c>
      <c r="E2000" s="2" t="n">
        <v>-12.0504</v>
      </c>
      <c r="F2000" s="2" t="n">
        <v>-38.7631</v>
      </c>
      <c r="G2000" s="3" t="n">
        <f aca="false">($G$5572/$N$5572)*N2000</f>
        <v>31161.4036732049</v>
      </c>
      <c r="H2000" s="0" t="n">
        <v>0</v>
      </c>
      <c r="J2000" s="0" t="s">
        <v>1947</v>
      </c>
      <c r="K2000" s="0" t="n">
        <v>0</v>
      </c>
      <c r="L2000" s="0" t="s">
        <v>1947</v>
      </c>
      <c r="N2000" s="0" t="n">
        <v>28892</v>
      </c>
    </row>
    <row r="2001" customFormat="false" ht="12.8" hidden="false" customHeight="false" outlineLevel="0" collapsed="false">
      <c r="B2001" s="0" t="n">
        <v>291460</v>
      </c>
      <c r="C2001" s="0" t="n">
        <v>2</v>
      </c>
      <c r="D2001" s="0" t="n">
        <v>29</v>
      </c>
      <c r="E2001" s="2" t="n">
        <v>-11.3033</v>
      </c>
      <c r="F2001" s="2" t="n">
        <v>-41.8535</v>
      </c>
      <c r="G2001" s="3" t="n">
        <f aca="false">($G$5572/$N$5572)*N2001</f>
        <v>78071.7626432443</v>
      </c>
      <c r="H2001" s="0" t="n">
        <v>0</v>
      </c>
      <c r="J2001" s="0" t="s">
        <v>1948</v>
      </c>
      <c r="K2001" s="0" t="n">
        <v>0</v>
      </c>
      <c r="L2001" s="0" t="s">
        <v>1948</v>
      </c>
      <c r="N2001" s="0" t="n">
        <v>72386</v>
      </c>
    </row>
    <row r="2002" customFormat="false" ht="12.8" hidden="false" customHeight="false" outlineLevel="0" collapsed="false">
      <c r="B2002" s="0" t="n">
        <v>291465</v>
      </c>
      <c r="C2002" s="0" t="n">
        <v>2</v>
      </c>
      <c r="D2002" s="0" t="n">
        <v>29</v>
      </c>
      <c r="E2002" s="2" t="n">
        <v>-16.5732</v>
      </c>
      <c r="F2002" s="2" t="n">
        <v>-39.5593</v>
      </c>
      <c r="G2002" s="3" t="n">
        <f aca="false">($G$5572/$N$5572)*N2002</f>
        <v>32801.8749104659</v>
      </c>
      <c r="H2002" s="0" t="n">
        <v>0</v>
      </c>
      <c r="J2002" s="0" t="s">
        <v>1949</v>
      </c>
      <c r="K2002" s="0" t="n">
        <v>0</v>
      </c>
      <c r="L2002" s="0" t="s">
        <v>1949</v>
      </c>
      <c r="N2002" s="0" t="n">
        <v>30413</v>
      </c>
    </row>
    <row r="2003" customFormat="false" ht="12.8" hidden="false" customHeight="false" outlineLevel="0" collapsed="false">
      <c r="B2003" s="0" t="n">
        <v>291470</v>
      </c>
      <c r="C2003" s="0" t="n">
        <v>2</v>
      </c>
      <c r="D2003" s="0" t="n">
        <v>29</v>
      </c>
      <c r="E2003" s="2" t="n">
        <v>-12.5242</v>
      </c>
      <c r="F2003" s="2" t="n">
        <v>-40.3059</v>
      </c>
      <c r="G2003" s="3" t="n">
        <f aca="false">($G$5572/$N$5572)*N2003</f>
        <v>69377.5886501076</v>
      </c>
      <c r="H2003" s="0" t="n">
        <v>0</v>
      </c>
      <c r="J2003" s="0" t="s">
        <v>1950</v>
      </c>
      <c r="K2003" s="0" t="n">
        <v>0</v>
      </c>
      <c r="L2003" s="0" t="s">
        <v>1950</v>
      </c>
      <c r="N2003" s="0" t="n">
        <v>64325</v>
      </c>
    </row>
    <row r="2004" customFormat="false" ht="12.8" hidden="false" customHeight="false" outlineLevel="0" collapsed="false">
      <c r="B2004" s="0" t="n">
        <v>291480</v>
      </c>
      <c r="C2004" s="0" t="n">
        <v>2</v>
      </c>
      <c r="D2004" s="0" t="n">
        <v>29</v>
      </c>
      <c r="E2004" s="2" t="n">
        <v>-14.7876</v>
      </c>
      <c r="F2004" s="2" t="n">
        <v>-39.2781</v>
      </c>
      <c r="G2004" s="3" t="n">
        <f aca="false">($G$5572/$N$5572)*N2004</f>
        <v>229450.26365214</v>
      </c>
      <c r="H2004" s="0" t="n">
        <v>0</v>
      </c>
      <c r="J2004" s="0" t="s">
        <v>1951</v>
      </c>
      <c r="K2004" s="0" t="n">
        <v>0</v>
      </c>
      <c r="L2004" s="0" t="s">
        <v>1951</v>
      </c>
      <c r="N2004" s="0" t="n">
        <v>212740</v>
      </c>
    </row>
    <row r="2005" customFormat="false" ht="12.8" hidden="false" customHeight="false" outlineLevel="0" collapsed="false">
      <c r="B2005" s="0" t="n">
        <v>291490</v>
      </c>
      <c r="C2005" s="0" t="n">
        <v>2</v>
      </c>
      <c r="D2005" s="0" t="n">
        <v>29</v>
      </c>
      <c r="E2005" s="2" t="n">
        <v>-14.2784</v>
      </c>
      <c r="F2005" s="2" t="n">
        <v>-38.9959</v>
      </c>
      <c r="G2005" s="3" t="n">
        <f aca="false">($G$5572/$N$5572)*N2005</f>
        <v>30081.7773033836</v>
      </c>
      <c r="H2005" s="0" t="n">
        <v>0</v>
      </c>
      <c r="J2005" s="0" t="s">
        <v>1952</v>
      </c>
      <c r="K2005" s="0" t="n">
        <v>0</v>
      </c>
      <c r="L2005" s="0" t="s">
        <v>1952</v>
      </c>
      <c r="N2005" s="0" t="n">
        <v>27891</v>
      </c>
    </row>
    <row r="2006" customFormat="false" ht="12.8" hidden="false" customHeight="false" outlineLevel="0" collapsed="false">
      <c r="B2006" s="0" t="n">
        <v>291500</v>
      </c>
      <c r="C2006" s="0" t="n">
        <v>2</v>
      </c>
      <c r="D2006" s="0" t="n">
        <v>29</v>
      </c>
      <c r="E2006" s="2" t="n">
        <v>-12.9831</v>
      </c>
      <c r="F2006" s="2" t="n">
        <v>-40.9677</v>
      </c>
      <c r="G2006" s="3" t="n">
        <f aca="false">($G$5572/$N$5572)*N2006</f>
        <v>17255.6866041674</v>
      </c>
      <c r="H2006" s="0" t="n">
        <v>0</v>
      </c>
      <c r="J2006" s="0" t="s">
        <v>1953</v>
      </c>
      <c r="K2006" s="0" t="n">
        <v>0</v>
      </c>
      <c r="L2006" s="0" t="s">
        <v>1953</v>
      </c>
      <c r="N2006" s="0" t="n">
        <v>15999</v>
      </c>
    </row>
    <row r="2007" customFormat="false" ht="12.8" hidden="false" customHeight="false" outlineLevel="0" collapsed="false">
      <c r="B2007" s="0" t="n">
        <v>291510</v>
      </c>
      <c r="C2007" s="0" t="n">
        <v>2</v>
      </c>
      <c r="D2007" s="0" t="n">
        <v>29</v>
      </c>
      <c r="E2007" s="2" t="n">
        <v>-14.1615</v>
      </c>
      <c r="F2007" s="2" t="n">
        <v>-40.0131</v>
      </c>
      <c r="G2007" s="3" t="n">
        <f aca="false">($G$5572/$N$5572)*N2007</f>
        <v>13440.8629577558</v>
      </c>
      <c r="H2007" s="0" t="n">
        <v>0</v>
      </c>
      <c r="J2007" s="0" t="s">
        <v>1954</v>
      </c>
      <c r="K2007" s="0" t="n">
        <v>0</v>
      </c>
      <c r="L2007" s="0" t="s">
        <v>1954</v>
      </c>
      <c r="N2007" s="0" t="n">
        <v>12462</v>
      </c>
    </row>
    <row r="2008" customFormat="false" ht="12.8" hidden="false" customHeight="false" outlineLevel="0" collapsed="false">
      <c r="B2008" s="0" t="n">
        <v>291520</v>
      </c>
      <c r="C2008" s="0" t="n">
        <v>2</v>
      </c>
      <c r="D2008" s="0" t="n">
        <v>29</v>
      </c>
      <c r="E2008" s="2" t="n">
        <v>-14.2782</v>
      </c>
      <c r="F2008" s="2" t="n">
        <v>-39.8449</v>
      </c>
      <c r="G2008" s="3" t="n">
        <f aca="false">($G$5572/$N$5572)*N2008</f>
        <v>15867.5955572543</v>
      </c>
      <c r="H2008" s="0" t="n">
        <v>1</v>
      </c>
      <c r="J2008" s="0" t="s">
        <v>1955</v>
      </c>
      <c r="K2008" s="0" t="n">
        <v>1</v>
      </c>
      <c r="L2008" s="0" t="s">
        <v>1955</v>
      </c>
      <c r="N2008" s="0" t="n">
        <v>14712</v>
      </c>
    </row>
    <row r="2009" customFormat="false" ht="12.8" hidden="false" customHeight="false" outlineLevel="0" collapsed="false">
      <c r="B2009" s="0" t="n">
        <v>291530</v>
      </c>
      <c r="C2009" s="0" t="n">
        <v>2</v>
      </c>
      <c r="D2009" s="0" t="n">
        <v>29</v>
      </c>
      <c r="E2009" s="2" t="n">
        <v>-16.0819</v>
      </c>
      <c r="F2009" s="2" t="n">
        <v>-39.6133</v>
      </c>
      <c r="G2009" s="3" t="n">
        <f aca="false">($G$5572/$N$5572)*N2009</f>
        <v>7457.07964130344</v>
      </c>
      <c r="H2009" s="0" t="n">
        <v>0</v>
      </c>
      <c r="J2009" s="0" t="s">
        <v>1956</v>
      </c>
      <c r="K2009" s="0" t="n">
        <v>0</v>
      </c>
      <c r="L2009" s="0" t="s">
        <v>1956</v>
      </c>
      <c r="N2009" s="0" t="n">
        <v>6914</v>
      </c>
    </row>
    <row r="2010" customFormat="false" ht="12.8" hidden="false" customHeight="false" outlineLevel="0" collapsed="false">
      <c r="B2010" s="0" t="n">
        <v>291535</v>
      </c>
      <c r="C2010" s="0" t="n">
        <v>2</v>
      </c>
      <c r="D2010" s="0" t="n">
        <v>29</v>
      </c>
      <c r="E2010" s="2" t="n">
        <v>-11.0147</v>
      </c>
      <c r="F2010" s="2" t="n">
        <v>-42.3997</v>
      </c>
      <c r="G2010" s="3" t="n">
        <f aca="false">($G$5572/$N$5572)*N2010</f>
        <v>15435.0978806326</v>
      </c>
      <c r="H2010" s="0" t="n">
        <v>0</v>
      </c>
      <c r="J2010" s="0" t="s">
        <v>1957</v>
      </c>
      <c r="K2010" s="0" t="n">
        <v>0</v>
      </c>
      <c r="L2010" s="0" t="s">
        <v>1957</v>
      </c>
      <c r="N2010" s="0" t="n">
        <v>14311</v>
      </c>
    </row>
    <row r="2011" customFormat="false" ht="12.8" hidden="false" customHeight="false" outlineLevel="0" collapsed="false">
      <c r="B2011" s="0" t="n">
        <v>291540</v>
      </c>
      <c r="C2011" s="0" t="n">
        <v>2</v>
      </c>
      <c r="D2011" s="0" t="n">
        <v>29</v>
      </c>
      <c r="E2011" s="2" t="n">
        <v>-15.1366</v>
      </c>
      <c r="F2011" s="2" t="n">
        <v>-39.7283</v>
      </c>
      <c r="G2011" s="3" t="n">
        <f aca="false">($G$5572/$N$5572)*N2011</f>
        <v>7301.76875493553</v>
      </c>
      <c r="H2011" s="0" t="n">
        <v>1</v>
      </c>
      <c r="J2011" s="0" t="s">
        <v>1958</v>
      </c>
      <c r="K2011" s="0" t="n">
        <v>1</v>
      </c>
      <c r="L2011" s="0" t="s">
        <v>1958</v>
      </c>
      <c r="N2011" s="0" t="n">
        <v>6770</v>
      </c>
    </row>
    <row r="2012" customFormat="false" ht="12.8" hidden="false" customHeight="false" outlineLevel="0" collapsed="false">
      <c r="B2012" s="0" t="n">
        <v>291550</v>
      </c>
      <c r="C2012" s="0" t="n">
        <v>2</v>
      </c>
      <c r="D2012" s="0" t="n">
        <v>29</v>
      </c>
      <c r="E2012" s="2" t="n">
        <v>-14.6788</v>
      </c>
      <c r="F2012" s="2" t="n">
        <v>-39.3698</v>
      </c>
      <c r="G2012" s="3" t="n">
        <f aca="false">($G$5572/$N$5572)*N2012</f>
        <v>22204.0640115004</v>
      </c>
      <c r="H2012" s="0" t="n">
        <v>0</v>
      </c>
      <c r="J2012" s="0" t="s">
        <v>1959</v>
      </c>
      <c r="K2012" s="0" t="n">
        <v>0</v>
      </c>
      <c r="L2012" s="0" t="s">
        <v>1959</v>
      </c>
      <c r="N2012" s="0" t="n">
        <v>20587</v>
      </c>
    </row>
    <row r="2013" customFormat="false" ht="12.8" hidden="false" customHeight="false" outlineLevel="0" collapsed="false">
      <c r="B2013" s="0" t="n">
        <v>291560</v>
      </c>
      <c r="C2013" s="0" t="n">
        <v>2</v>
      </c>
      <c r="D2013" s="0" t="n">
        <v>29</v>
      </c>
      <c r="E2013" s="2" t="n">
        <v>-17.0378</v>
      </c>
      <c r="F2013" s="2" t="n">
        <v>-39.5386</v>
      </c>
      <c r="G2013" s="3" t="n">
        <f aca="false">($G$5572/$N$5572)*N2013</f>
        <v>69588.9840232194</v>
      </c>
      <c r="H2013" s="0" t="n">
        <v>0</v>
      </c>
      <c r="J2013" s="0" t="s">
        <v>1960</v>
      </c>
      <c r="K2013" s="0" t="n">
        <v>0</v>
      </c>
      <c r="L2013" s="0" t="s">
        <v>1960</v>
      </c>
      <c r="N2013" s="0" t="n">
        <v>64521</v>
      </c>
    </row>
    <row r="2014" customFormat="false" ht="12.8" hidden="false" customHeight="false" outlineLevel="0" collapsed="false">
      <c r="B2014" s="0" t="n">
        <v>291570</v>
      </c>
      <c r="C2014" s="0" t="n">
        <v>2</v>
      </c>
      <c r="D2014" s="0" t="n">
        <v>29</v>
      </c>
      <c r="E2014" s="2" t="n">
        <v>-13.7782</v>
      </c>
      <c r="F2014" s="2" t="n">
        <v>-39.683</v>
      </c>
      <c r="G2014" s="3" t="n">
        <f aca="false">($G$5572/$N$5572)*N2014</f>
        <v>8702.80237571268</v>
      </c>
      <c r="H2014" s="0" t="n">
        <v>1</v>
      </c>
      <c r="J2014" s="0" t="s">
        <v>1961</v>
      </c>
      <c r="K2014" s="0" t="n">
        <v>1</v>
      </c>
      <c r="L2014" s="0" t="s">
        <v>1961</v>
      </c>
      <c r="N2014" s="0" t="n">
        <v>8069</v>
      </c>
    </row>
    <row r="2015" customFormat="false" ht="12.8" hidden="false" customHeight="false" outlineLevel="0" collapsed="false">
      <c r="B2015" s="0" t="n">
        <v>291580</v>
      </c>
      <c r="C2015" s="0" t="n">
        <v>2</v>
      </c>
      <c r="D2015" s="0" t="n">
        <v>29</v>
      </c>
      <c r="E2015" s="2" t="n">
        <v>-15.2429</v>
      </c>
      <c r="F2015" s="2" t="n">
        <v>-40.63</v>
      </c>
      <c r="G2015" s="3" t="n">
        <f aca="false">($G$5572/$N$5572)*N2015</f>
        <v>25192.7200262606</v>
      </c>
      <c r="H2015" s="0" t="n">
        <v>0</v>
      </c>
      <c r="J2015" s="0" t="s">
        <v>1527</v>
      </c>
      <c r="K2015" s="0" t="n">
        <v>0</v>
      </c>
      <c r="L2015" s="0" t="s">
        <v>1527</v>
      </c>
      <c r="N2015" s="0" t="n">
        <v>23358</v>
      </c>
    </row>
    <row r="2016" customFormat="false" ht="12.8" hidden="false" customHeight="false" outlineLevel="0" collapsed="false">
      <c r="B2016" s="0" t="n">
        <v>291590</v>
      </c>
      <c r="C2016" s="0" t="n">
        <v>2</v>
      </c>
      <c r="D2016" s="0" t="n">
        <v>29</v>
      </c>
      <c r="E2016" s="2" t="n">
        <v>-12.2614</v>
      </c>
      <c r="F2016" s="2" t="n">
        <v>-38.0436</v>
      </c>
      <c r="G2016" s="3" t="n">
        <f aca="false">($G$5572/$N$5572)*N2016</f>
        <v>6951.24071278575</v>
      </c>
      <c r="H2016" s="0" t="n">
        <v>1</v>
      </c>
      <c r="J2016" s="0" t="s">
        <v>1962</v>
      </c>
      <c r="K2016" s="0" t="n">
        <v>1</v>
      </c>
      <c r="L2016" s="0" t="s">
        <v>1962</v>
      </c>
      <c r="N2016" s="0" t="n">
        <v>6445</v>
      </c>
    </row>
    <row r="2017" customFormat="false" ht="12.8" hidden="false" customHeight="false" outlineLevel="0" collapsed="false">
      <c r="B2017" s="0" t="n">
        <v>291600</v>
      </c>
      <c r="C2017" s="0" t="n">
        <v>2</v>
      </c>
      <c r="D2017" s="0" t="n">
        <v>29</v>
      </c>
      <c r="E2017" s="2" t="n">
        <v>-17.1642</v>
      </c>
      <c r="F2017" s="2" t="n">
        <v>-40.3321</v>
      </c>
      <c r="G2017" s="3" t="n">
        <f aca="false">($G$5572/$N$5572)*N2017</f>
        <v>21030.6039811651</v>
      </c>
      <c r="H2017" s="0" t="n">
        <v>0</v>
      </c>
      <c r="J2017" s="0" t="s">
        <v>1963</v>
      </c>
      <c r="K2017" s="0" t="n">
        <v>0</v>
      </c>
      <c r="L2017" s="0" t="s">
        <v>1963</v>
      </c>
      <c r="N2017" s="0" t="n">
        <v>19499</v>
      </c>
    </row>
    <row r="2018" customFormat="false" ht="12.8" hidden="false" customHeight="false" outlineLevel="0" collapsed="false">
      <c r="B2018" s="0" t="n">
        <v>291610</v>
      </c>
      <c r="C2018" s="0" t="n">
        <v>2</v>
      </c>
      <c r="D2018" s="0" t="n">
        <v>29</v>
      </c>
      <c r="E2018" s="2" t="n">
        <v>-12.8932</v>
      </c>
      <c r="F2018" s="2" t="n">
        <v>-38.68</v>
      </c>
      <c r="G2018" s="3" t="n">
        <f aca="false">($G$5572/$N$5572)*N2018</f>
        <v>23851.0065356934</v>
      </c>
      <c r="H2018" s="0" t="n">
        <v>0</v>
      </c>
      <c r="J2018" s="0" t="s">
        <v>1964</v>
      </c>
      <c r="K2018" s="0" t="n">
        <v>0</v>
      </c>
      <c r="L2018" s="0" t="s">
        <v>1964</v>
      </c>
      <c r="N2018" s="0" t="n">
        <v>22114</v>
      </c>
    </row>
    <row r="2019" customFormat="false" ht="12.8" hidden="false" customHeight="false" outlineLevel="0" collapsed="false">
      <c r="B2019" s="0" t="n">
        <v>291620</v>
      </c>
      <c r="C2019" s="0" t="n">
        <v>2</v>
      </c>
      <c r="D2019" s="0" t="n">
        <v>29</v>
      </c>
      <c r="E2019" s="2" t="n">
        <v>-14.8876</v>
      </c>
      <c r="F2019" s="2" t="n">
        <v>-39.4239</v>
      </c>
      <c r="G2019" s="3" t="n">
        <f aca="false">($G$5572/$N$5572)*N2019</f>
        <v>9715.55878057006</v>
      </c>
      <c r="H2019" s="0" t="n">
        <v>1</v>
      </c>
      <c r="J2019" s="0" t="s">
        <v>1965</v>
      </c>
      <c r="K2019" s="0" t="n">
        <v>1</v>
      </c>
      <c r="L2019" s="0" t="s">
        <v>1965</v>
      </c>
      <c r="N2019" s="0" t="n">
        <v>9008</v>
      </c>
    </row>
    <row r="2020" customFormat="false" ht="12.8" hidden="false" customHeight="false" outlineLevel="0" collapsed="false">
      <c r="B2020" s="0" t="n">
        <v>291630</v>
      </c>
      <c r="C2020" s="0" t="n">
        <v>2</v>
      </c>
      <c r="D2020" s="0" t="n">
        <v>29</v>
      </c>
      <c r="E2020" s="2" t="n">
        <v>-15.9551</v>
      </c>
      <c r="F2020" s="2" t="n">
        <v>-39.5329</v>
      </c>
      <c r="G2020" s="3" t="n">
        <f aca="false">($G$5572/$N$5572)*N2020</f>
        <v>11115.5138535252</v>
      </c>
      <c r="H2020" s="0" t="n">
        <v>0</v>
      </c>
      <c r="J2020" s="0" t="s">
        <v>1966</v>
      </c>
      <c r="K2020" s="0" t="n">
        <v>0</v>
      </c>
      <c r="L2020" s="0" t="s">
        <v>1966</v>
      </c>
      <c r="N2020" s="0" t="n">
        <v>10306</v>
      </c>
    </row>
    <row r="2021" customFormat="false" ht="12.8" hidden="false" customHeight="false" outlineLevel="0" collapsed="false">
      <c r="B2021" s="0" t="n">
        <v>291640</v>
      </c>
      <c r="C2021" s="0" t="n">
        <v>2</v>
      </c>
      <c r="D2021" s="0" t="n">
        <v>29</v>
      </c>
      <c r="E2021" s="2" t="n">
        <v>-15.2475</v>
      </c>
      <c r="F2021" s="2" t="n">
        <v>-40.2482</v>
      </c>
      <c r="G2021" s="3" t="n">
        <f aca="false">($G$5572/$N$5572)*N2021</f>
        <v>81398.0041262902</v>
      </c>
      <c r="H2021" s="0" t="n">
        <v>0</v>
      </c>
      <c r="J2021" s="0" t="s">
        <v>1967</v>
      </c>
      <c r="K2021" s="0" t="n">
        <v>0</v>
      </c>
      <c r="L2021" s="0" t="s">
        <v>1967</v>
      </c>
      <c r="N2021" s="0" t="n">
        <v>75470</v>
      </c>
    </row>
    <row r="2022" customFormat="false" ht="12.8" hidden="false" customHeight="false" outlineLevel="0" collapsed="false">
      <c r="B2022" s="0" t="n">
        <v>291650</v>
      </c>
      <c r="C2022" s="0" t="n">
        <v>2</v>
      </c>
      <c r="D2022" s="0" t="n">
        <v>29</v>
      </c>
      <c r="E2022" s="2" t="n">
        <v>-11.3088</v>
      </c>
      <c r="F2022" s="2" t="n">
        <v>-38.2262</v>
      </c>
      <c r="G2022" s="3" t="n">
        <f aca="false">($G$5572/$N$5572)*N2022</f>
        <v>38025.2820124087</v>
      </c>
      <c r="H2022" s="0" t="n">
        <v>0</v>
      </c>
      <c r="J2022" s="0" t="s">
        <v>1968</v>
      </c>
      <c r="K2022" s="0" t="n">
        <v>0</v>
      </c>
      <c r="L2022" s="0" t="s">
        <v>1968</v>
      </c>
      <c r="N2022" s="0" t="n">
        <v>35256</v>
      </c>
    </row>
    <row r="2023" customFormat="false" ht="12.8" hidden="false" customHeight="false" outlineLevel="0" collapsed="false">
      <c r="B2023" s="0" t="n">
        <v>291660</v>
      </c>
      <c r="C2023" s="0" t="n">
        <v>2</v>
      </c>
      <c r="D2023" s="0" t="n">
        <v>29</v>
      </c>
      <c r="E2023" s="2" t="n">
        <v>-14.4139</v>
      </c>
      <c r="F2023" s="2" t="n">
        <v>-39.5657</v>
      </c>
      <c r="G2023" s="3" t="n">
        <f aca="false">($G$5572/$N$5572)*N2023</f>
        <v>11139.2419056092</v>
      </c>
      <c r="H2023" s="0" t="n">
        <v>1</v>
      </c>
      <c r="J2023" s="0" t="s">
        <v>1969</v>
      </c>
      <c r="K2023" s="0" t="n">
        <v>1</v>
      </c>
      <c r="L2023" s="0" t="s">
        <v>1969</v>
      </c>
      <c r="N2023" s="0" t="n">
        <v>10328</v>
      </c>
    </row>
    <row r="2024" customFormat="false" ht="12.8" hidden="false" customHeight="false" outlineLevel="0" collapsed="false">
      <c r="B2024" s="0" t="n">
        <v>291670</v>
      </c>
      <c r="C2024" s="0" t="n">
        <v>2</v>
      </c>
      <c r="D2024" s="0" t="n">
        <v>29</v>
      </c>
      <c r="E2024" s="2" t="n">
        <v>-13.4459</v>
      </c>
      <c r="F2024" s="2" t="n">
        <v>-39.9378</v>
      </c>
      <c r="G2024" s="3" t="n">
        <f aca="false">($G$5572/$N$5572)*N2024</f>
        <v>8939.00434873053</v>
      </c>
      <c r="H2024" s="0" t="n">
        <v>0</v>
      </c>
      <c r="J2024" s="0" t="s">
        <v>1970</v>
      </c>
      <c r="K2024" s="0" t="n">
        <v>0</v>
      </c>
      <c r="L2024" s="0" t="s">
        <v>1970</v>
      </c>
      <c r="N2024" s="0" t="n">
        <v>8288</v>
      </c>
    </row>
    <row r="2025" customFormat="false" ht="12.8" hidden="false" customHeight="false" outlineLevel="0" collapsed="false">
      <c r="B2025" s="0" t="n">
        <v>291680</v>
      </c>
      <c r="C2025" s="0" t="n">
        <v>2</v>
      </c>
      <c r="D2025" s="0" t="n">
        <v>29</v>
      </c>
      <c r="E2025" s="2" t="n">
        <v>-15.6528</v>
      </c>
      <c r="F2025" s="2" t="n">
        <v>-40.065</v>
      </c>
      <c r="G2025" s="3" t="n">
        <f aca="false">($G$5572/$N$5572)*N2025</f>
        <v>21189.150510999</v>
      </c>
      <c r="H2025" s="0" t="n">
        <v>0</v>
      </c>
      <c r="J2025" s="0" t="s">
        <v>1971</v>
      </c>
      <c r="K2025" s="0" t="n">
        <v>0</v>
      </c>
      <c r="L2025" s="0" t="s">
        <v>1971</v>
      </c>
      <c r="N2025" s="0" t="n">
        <v>19646</v>
      </c>
    </row>
    <row r="2026" customFormat="false" ht="12.8" hidden="false" customHeight="false" outlineLevel="0" collapsed="false">
      <c r="B2026" s="0" t="n">
        <v>291685</v>
      </c>
      <c r="C2026" s="0" t="n">
        <v>2</v>
      </c>
      <c r="D2026" s="0" t="n">
        <v>29</v>
      </c>
      <c r="E2026" s="2" t="n">
        <v>-12.7099</v>
      </c>
      <c r="F2026" s="2" t="n">
        <v>-39.6952</v>
      </c>
      <c r="G2026" s="3" t="n">
        <f aca="false">($G$5572/$N$5572)*N2026</f>
        <v>15565.6021670945</v>
      </c>
      <c r="H2026" s="0" t="n">
        <v>0</v>
      </c>
      <c r="J2026" s="0" t="s">
        <v>1972</v>
      </c>
      <c r="K2026" s="0" t="n">
        <v>0</v>
      </c>
      <c r="L2026" s="0" t="s">
        <v>1972</v>
      </c>
      <c r="N2026" s="0" t="n">
        <v>14432</v>
      </c>
    </row>
    <row r="2027" customFormat="false" ht="12.8" hidden="false" customHeight="false" outlineLevel="0" collapsed="false">
      <c r="B2027" s="0" t="n">
        <v>291690</v>
      </c>
      <c r="C2027" s="0" t="n">
        <v>2</v>
      </c>
      <c r="D2027" s="0" t="n">
        <v>29</v>
      </c>
      <c r="E2027" s="2" t="n">
        <v>-13.529</v>
      </c>
      <c r="F2027" s="2" t="n">
        <v>-40.1472</v>
      </c>
      <c r="G2027" s="3" t="n">
        <f aca="false">($G$5572/$N$5572)*N2027</f>
        <v>13615.5877049197</v>
      </c>
      <c r="H2027" s="0" t="n">
        <v>0</v>
      </c>
      <c r="J2027" s="0" t="s">
        <v>1973</v>
      </c>
      <c r="K2027" s="0" t="n">
        <v>0</v>
      </c>
      <c r="L2027" s="0" t="s">
        <v>1973</v>
      </c>
      <c r="N2027" s="0" t="n">
        <v>12624</v>
      </c>
    </row>
    <row r="2028" customFormat="false" ht="12.8" hidden="false" customHeight="false" outlineLevel="0" collapsed="false">
      <c r="B2028" s="0" t="n">
        <v>291700</v>
      </c>
      <c r="C2028" s="0" t="n">
        <v>2</v>
      </c>
      <c r="D2028" s="0" t="n">
        <v>29</v>
      </c>
      <c r="E2028" s="2" t="n">
        <v>-10.6948</v>
      </c>
      <c r="F2028" s="2" t="n">
        <v>-39.8446</v>
      </c>
      <c r="G2028" s="3" t="n">
        <f aca="false">($G$5572/$N$5572)*N2028</f>
        <v>38895.6701047622</v>
      </c>
      <c r="H2028" s="0" t="n">
        <v>0</v>
      </c>
      <c r="J2028" s="0" t="s">
        <v>1974</v>
      </c>
      <c r="K2028" s="0" t="n">
        <v>0</v>
      </c>
      <c r="L2028" s="0" t="s">
        <v>1974</v>
      </c>
      <c r="N2028" s="0" t="n">
        <v>36063</v>
      </c>
    </row>
    <row r="2029" customFormat="false" ht="12.8" hidden="false" customHeight="false" outlineLevel="0" collapsed="false">
      <c r="B2029" s="0" t="n">
        <v>291710</v>
      </c>
      <c r="C2029" s="0" t="n">
        <v>2</v>
      </c>
      <c r="D2029" s="0" t="n">
        <v>29</v>
      </c>
      <c r="E2029" s="2" t="n">
        <v>-15.11</v>
      </c>
      <c r="F2029" s="2" t="n">
        <v>-40.0684</v>
      </c>
      <c r="G2029" s="3" t="n">
        <f aca="false">($G$5572/$N$5572)*N2029</f>
        <v>21975.4118732366</v>
      </c>
      <c r="H2029" s="0" t="n">
        <v>0</v>
      </c>
      <c r="J2029" s="0" t="s">
        <v>1975</v>
      </c>
      <c r="K2029" s="0" t="n">
        <v>0</v>
      </c>
      <c r="L2029" s="0" t="s">
        <v>1975</v>
      </c>
      <c r="N2029" s="0" t="n">
        <v>20375</v>
      </c>
    </row>
    <row r="2030" customFormat="false" ht="12.8" hidden="false" customHeight="false" outlineLevel="0" collapsed="false">
      <c r="B2030" s="0" t="n">
        <v>291720</v>
      </c>
      <c r="C2030" s="0" t="n">
        <v>2</v>
      </c>
      <c r="D2030" s="0" t="n">
        <v>29</v>
      </c>
      <c r="E2030" s="2" t="n">
        <v>-13.8107</v>
      </c>
      <c r="F2030" s="2" t="n">
        <v>-41.3003</v>
      </c>
      <c r="G2030" s="3" t="n">
        <f aca="false">($G$5572/$N$5572)*N2030</f>
        <v>20372.6898097455</v>
      </c>
      <c r="H2030" s="0" t="n">
        <v>0</v>
      </c>
      <c r="J2030" s="0" t="s">
        <v>1976</v>
      </c>
      <c r="K2030" s="0" t="n">
        <v>0</v>
      </c>
      <c r="L2030" s="0" t="s">
        <v>1976</v>
      </c>
      <c r="N2030" s="0" t="n">
        <v>18889</v>
      </c>
    </row>
    <row r="2031" customFormat="false" ht="12.8" hidden="false" customHeight="false" outlineLevel="0" collapsed="false">
      <c r="B2031" s="0" t="n">
        <v>291730</v>
      </c>
      <c r="C2031" s="0" t="n">
        <v>2</v>
      </c>
      <c r="D2031" s="0" t="n">
        <v>29</v>
      </c>
      <c r="E2031" s="2" t="n">
        <v>-13.7249</v>
      </c>
      <c r="F2031" s="2" t="n">
        <v>-39.1481</v>
      </c>
      <c r="G2031" s="3" t="n">
        <f aca="false">($G$5572/$N$5572)*N2031</f>
        <v>30692.2353706352</v>
      </c>
      <c r="H2031" s="0" t="n">
        <v>0</v>
      </c>
      <c r="J2031" s="0" t="s">
        <v>1977</v>
      </c>
      <c r="K2031" s="0" t="n">
        <v>0</v>
      </c>
      <c r="L2031" s="0" t="s">
        <v>1977</v>
      </c>
      <c r="N2031" s="0" t="n">
        <v>28457</v>
      </c>
    </row>
    <row r="2032" customFormat="false" ht="12.8" hidden="false" customHeight="false" outlineLevel="0" collapsed="false">
      <c r="B2032" s="0" t="n">
        <v>291733</v>
      </c>
      <c r="C2032" s="0" t="n">
        <v>2</v>
      </c>
      <c r="D2032" s="0" t="n">
        <v>29</v>
      </c>
      <c r="E2032" s="2" t="n">
        <v>-14.4054</v>
      </c>
      <c r="F2032" s="2" t="n">
        <v>-43.5595</v>
      </c>
      <c r="G2032" s="3" t="n">
        <f aca="false">($G$5572/$N$5572)*N2032</f>
        <v>11830.5910595108</v>
      </c>
      <c r="H2032" s="0" t="n">
        <v>0</v>
      </c>
      <c r="J2032" s="0" t="s">
        <v>1978</v>
      </c>
      <c r="K2032" s="0" t="n">
        <v>0</v>
      </c>
      <c r="L2032" s="0" t="s">
        <v>1978</v>
      </c>
      <c r="N2032" s="0" t="n">
        <v>10969</v>
      </c>
    </row>
    <row r="2033" customFormat="false" ht="12.8" hidden="false" customHeight="false" outlineLevel="0" collapsed="false">
      <c r="B2033" s="0" t="n">
        <v>291735</v>
      </c>
      <c r="C2033" s="0" t="n">
        <v>2</v>
      </c>
      <c r="D2033" s="0" t="n">
        <v>29</v>
      </c>
      <c r="E2033" s="2" t="n">
        <v>-13.6071</v>
      </c>
      <c r="F2033" s="2" t="n">
        <v>-44.4255</v>
      </c>
      <c r="G2033" s="3" t="n">
        <f aca="false">($G$5572/$N$5572)*N2033</f>
        <v>9163.3422957064</v>
      </c>
      <c r="H2033" s="0" t="n">
        <v>0</v>
      </c>
      <c r="J2033" s="0" t="s">
        <v>1979</v>
      </c>
      <c r="K2033" s="0" t="n">
        <v>0</v>
      </c>
      <c r="L2033" s="0" t="s">
        <v>1979</v>
      </c>
      <c r="N2033" s="0" t="n">
        <v>8496</v>
      </c>
    </row>
    <row r="2034" customFormat="false" ht="12.8" hidden="false" customHeight="false" outlineLevel="0" collapsed="false">
      <c r="B2034" s="0" t="n">
        <v>291740</v>
      </c>
      <c r="C2034" s="0" t="n">
        <v>2</v>
      </c>
      <c r="D2034" s="0" t="n">
        <v>29</v>
      </c>
      <c r="E2034" s="2" t="n">
        <v>-14.8541</v>
      </c>
      <c r="F2034" s="2" t="n">
        <v>-42.4329</v>
      </c>
      <c r="G2034" s="3" t="n">
        <f aca="false">($G$5572/$N$5572)*N2034</f>
        <v>15999.1783915382</v>
      </c>
      <c r="H2034" s="0" t="n">
        <v>0</v>
      </c>
      <c r="J2034" s="0" t="s">
        <v>1980</v>
      </c>
      <c r="K2034" s="0" t="n">
        <v>0</v>
      </c>
      <c r="L2034" s="0" t="s">
        <v>1980</v>
      </c>
      <c r="N2034" s="0" t="n">
        <v>14834</v>
      </c>
    </row>
    <row r="2035" customFormat="false" ht="12.8" hidden="false" customHeight="false" outlineLevel="0" collapsed="false">
      <c r="B2035" s="0" t="n">
        <v>291750</v>
      </c>
      <c r="C2035" s="0" t="n">
        <v>2</v>
      </c>
      <c r="D2035" s="0" t="n">
        <v>29</v>
      </c>
      <c r="E2035" s="2" t="n">
        <v>-11.1812</v>
      </c>
      <c r="F2035" s="2" t="n">
        <v>-40.5117</v>
      </c>
      <c r="G2035" s="3" t="n">
        <f aca="false">($G$5572/$N$5572)*N2035</f>
        <v>86708.773601815</v>
      </c>
      <c r="H2035" s="0" t="n">
        <v>0</v>
      </c>
      <c r="J2035" s="0" t="s">
        <v>1981</v>
      </c>
      <c r="K2035" s="0" t="n">
        <v>0</v>
      </c>
      <c r="L2035" s="0" t="s">
        <v>1981</v>
      </c>
      <c r="N2035" s="0" t="n">
        <v>80394</v>
      </c>
    </row>
    <row r="2036" customFormat="false" ht="12.8" hidden="false" customHeight="false" outlineLevel="0" collapsed="false">
      <c r="B2036" s="0" t="n">
        <v>291760</v>
      </c>
      <c r="C2036" s="0" t="n">
        <v>2</v>
      </c>
      <c r="D2036" s="0" t="n">
        <v>29</v>
      </c>
      <c r="E2036" s="2" t="n">
        <v>-13.5248</v>
      </c>
      <c r="F2036" s="2" t="n">
        <v>-39.964</v>
      </c>
      <c r="G2036" s="3" t="n">
        <f aca="false">($G$5572/$N$5572)*N2036</f>
        <v>58417.3856829503</v>
      </c>
      <c r="H2036" s="0" t="n">
        <v>0</v>
      </c>
      <c r="J2036" s="0" t="s">
        <v>1982</v>
      </c>
      <c r="K2036" s="0" t="n">
        <v>0</v>
      </c>
      <c r="L2036" s="0" t="s">
        <v>1982</v>
      </c>
      <c r="N2036" s="0" t="n">
        <v>54163</v>
      </c>
    </row>
    <row r="2037" customFormat="false" ht="12.8" hidden="false" customHeight="false" outlineLevel="0" collapsed="false">
      <c r="B2037" s="0" t="n">
        <v>291770</v>
      </c>
      <c r="C2037" s="0" t="n">
        <v>2</v>
      </c>
      <c r="D2037" s="0" t="n">
        <v>29</v>
      </c>
      <c r="E2037" s="2" t="n">
        <v>-10.2569</v>
      </c>
      <c r="F2037" s="2" t="n">
        <v>-40.1999</v>
      </c>
      <c r="G2037" s="3" t="n">
        <f aca="false">($G$5572/$N$5572)*N2037</f>
        <v>36007.319037448</v>
      </c>
      <c r="H2037" s="0" t="n">
        <v>0</v>
      </c>
      <c r="J2037" s="0" t="s">
        <v>1983</v>
      </c>
      <c r="K2037" s="0" t="n">
        <v>0</v>
      </c>
      <c r="L2037" s="0" t="s">
        <v>1983</v>
      </c>
      <c r="N2037" s="0" t="n">
        <v>33385</v>
      </c>
    </row>
    <row r="2038" customFormat="false" ht="12.8" hidden="false" customHeight="false" outlineLevel="0" collapsed="false">
      <c r="B2038" s="0" t="n">
        <v>291780</v>
      </c>
      <c r="C2038" s="0" t="n">
        <v>2</v>
      </c>
      <c r="D2038" s="0" t="n">
        <v>29</v>
      </c>
      <c r="E2038" s="2" t="n">
        <v>-13.1109</v>
      </c>
      <c r="F2038" s="2" t="n">
        <v>-38.8939</v>
      </c>
      <c r="G2038" s="3" t="n">
        <f aca="false">($G$5572/$N$5572)*N2038</f>
        <v>20048.0469153237</v>
      </c>
      <c r="H2038" s="0" t="n">
        <v>1</v>
      </c>
      <c r="J2038" s="0" t="s">
        <v>1984</v>
      </c>
      <c r="K2038" s="0" t="n">
        <v>1</v>
      </c>
      <c r="L2038" s="0" t="s">
        <v>1984</v>
      </c>
      <c r="N2038" s="0" t="n">
        <v>18588</v>
      </c>
    </row>
    <row r="2039" customFormat="false" ht="12.8" hidden="false" customHeight="false" outlineLevel="0" collapsed="false">
      <c r="B2039" s="0" t="n">
        <v>291790</v>
      </c>
      <c r="C2039" s="0" t="n">
        <v>2</v>
      </c>
      <c r="D2039" s="0" t="n">
        <v>29</v>
      </c>
      <c r="E2039" s="2" t="n">
        <v>-11.5616</v>
      </c>
      <c r="F2039" s="2" t="n">
        <v>-37.7853</v>
      </c>
      <c r="G2039" s="3" t="n">
        <f aca="false">($G$5572/$N$5572)*N2039</f>
        <v>11530.7547649949</v>
      </c>
      <c r="H2039" s="0" t="n">
        <v>1</v>
      </c>
      <c r="J2039" s="0" t="s">
        <v>1142</v>
      </c>
      <c r="K2039" s="0" t="n">
        <v>1</v>
      </c>
      <c r="L2039" s="0" t="s">
        <v>1142</v>
      </c>
      <c r="N2039" s="0" t="n">
        <v>10691</v>
      </c>
    </row>
    <row r="2040" customFormat="false" ht="12.8" hidden="false" customHeight="false" outlineLevel="0" collapsed="false">
      <c r="B2040" s="0" t="n">
        <v>291800</v>
      </c>
      <c r="C2040" s="0" t="n">
        <v>2</v>
      </c>
      <c r="D2040" s="0" t="n">
        <v>29</v>
      </c>
      <c r="E2040" s="2" t="n">
        <v>-13.8509</v>
      </c>
      <c r="F2040" s="2" t="n">
        <v>-40.0877</v>
      </c>
      <c r="G2040" s="3" t="n">
        <f aca="false">($G$5572/$N$5572)*N2040</f>
        <v>168037.750667497</v>
      </c>
      <c r="H2040" s="0" t="n">
        <v>0</v>
      </c>
      <c r="J2040" s="0" t="s">
        <v>1985</v>
      </c>
      <c r="K2040" s="0" t="n">
        <v>0</v>
      </c>
      <c r="L2040" s="0" t="s">
        <v>1985</v>
      </c>
      <c r="N2040" s="0" t="n">
        <v>155800</v>
      </c>
    </row>
    <row r="2041" customFormat="false" ht="12.8" hidden="false" customHeight="false" outlineLevel="0" collapsed="false">
      <c r="B2041" s="0" t="n">
        <v>291810</v>
      </c>
      <c r="C2041" s="0" t="n">
        <v>2</v>
      </c>
      <c r="D2041" s="0" t="n">
        <v>29</v>
      </c>
      <c r="E2041" s="2" t="n">
        <v>-10.0685</v>
      </c>
      <c r="F2041" s="2" t="n">
        <v>-38.3471</v>
      </c>
      <c r="G2041" s="3" t="n">
        <f aca="false">($G$5572/$N$5572)*N2041</f>
        <v>43392.1359746775</v>
      </c>
      <c r="H2041" s="0" t="n">
        <v>0</v>
      </c>
      <c r="J2041" s="0" t="s">
        <v>1986</v>
      </c>
      <c r="K2041" s="0" t="n">
        <v>0</v>
      </c>
      <c r="L2041" s="0" t="s">
        <v>1986</v>
      </c>
      <c r="N2041" s="0" t="n">
        <v>40232</v>
      </c>
    </row>
    <row r="2042" customFormat="false" ht="12.8" hidden="false" customHeight="false" outlineLevel="0" collapsed="false">
      <c r="B2042" s="0" t="n">
        <v>291820</v>
      </c>
      <c r="C2042" s="0" t="n">
        <v>2</v>
      </c>
      <c r="D2042" s="0" t="n">
        <v>29</v>
      </c>
      <c r="E2042" s="2" t="n">
        <v>-13.2621</v>
      </c>
      <c r="F2042" s="2" t="n">
        <v>-39.5737</v>
      </c>
      <c r="G2042" s="3" t="n">
        <f aca="false">($G$5572/$N$5572)*N2042</f>
        <v>15656.2001841424</v>
      </c>
      <c r="H2042" s="0" t="n">
        <v>0</v>
      </c>
      <c r="J2042" s="0" t="s">
        <v>1987</v>
      </c>
      <c r="K2042" s="0" t="n">
        <v>0</v>
      </c>
      <c r="L2042" s="0" t="s">
        <v>1987</v>
      </c>
      <c r="N2042" s="0" t="n">
        <v>14516</v>
      </c>
    </row>
    <row r="2043" customFormat="false" ht="12.8" hidden="false" customHeight="false" outlineLevel="0" collapsed="false">
      <c r="B2043" s="0" t="n">
        <v>291830</v>
      </c>
      <c r="C2043" s="0" t="n">
        <v>2</v>
      </c>
      <c r="D2043" s="0" t="n">
        <v>29</v>
      </c>
      <c r="E2043" s="2" t="n">
        <v>-14.0131</v>
      </c>
      <c r="F2043" s="2" t="n">
        <v>-39.8969</v>
      </c>
      <c r="G2043" s="3" t="n">
        <f aca="false">($G$5572/$N$5572)*N2043</f>
        <v>12446.4418658724</v>
      </c>
      <c r="H2043" s="0" t="n">
        <v>0</v>
      </c>
      <c r="J2043" s="0" t="s">
        <v>1988</v>
      </c>
      <c r="K2043" s="0" t="n">
        <v>0</v>
      </c>
      <c r="L2043" s="0" t="s">
        <v>1988</v>
      </c>
      <c r="N2043" s="0" t="n">
        <v>11540</v>
      </c>
    </row>
    <row r="2044" customFormat="false" ht="12.8" hidden="false" customHeight="false" outlineLevel="0" collapsed="false">
      <c r="B2044" s="0" t="n">
        <v>291835</v>
      </c>
      <c r="C2044" s="0" t="n">
        <v>2</v>
      </c>
      <c r="D2044" s="0" t="n">
        <v>29</v>
      </c>
      <c r="E2044" s="2" t="n">
        <v>-11.3486</v>
      </c>
      <c r="F2044" s="2" t="n">
        <v>-41.6548</v>
      </c>
      <c r="G2044" s="3" t="n">
        <f aca="false">($G$5572/$N$5572)*N2044</f>
        <v>26924.8678283915</v>
      </c>
      <c r="H2044" s="0" t="n">
        <v>0</v>
      </c>
      <c r="J2044" s="0" t="s">
        <v>1989</v>
      </c>
      <c r="K2044" s="0" t="n">
        <v>0</v>
      </c>
      <c r="L2044" s="0" t="s">
        <v>1989</v>
      </c>
      <c r="N2044" s="0" t="n">
        <v>24964</v>
      </c>
    </row>
    <row r="2045" customFormat="false" ht="12.8" hidden="false" customHeight="false" outlineLevel="0" collapsed="false">
      <c r="B2045" s="0" t="n">
        <v>291840</v>
      </c>
      <c r="C2045" s="0" t="n">
        <v>2</v>
      </c>
      <c r="D2045" s="0" t="n">
        <v>29</v>
      </c>
      <c r="E2045" s="2" t="n">
        <v>-9.41622</v>
      </c>
      <c r="F2045" s="2" t="n">
        <v>-40.5033</v>
      </c>
      <c r="G2045" s="3" t="n">
        <f aca="false">($G$5572/$N$5572)*N2045</f>
        <v>232085.155981284</v>
      </c>
      <c r="H2045" s="0" t="n">
        <v>0</v>
      </c>
      <c r="J2045" s="0" t="s">
        <v>1990</v>
      </c>
      <c r="K2045" s="0" t="n">
        <v>0</v>
      </c>
      <c r="L2045" s="0" t="s">
        <v>1990</v>
      </c>
      <c r="N2045" s="0" t="n">
        <v>215183</v>
      </c>
    </row>
    <row r="2046" customFormat="false" ht="12.8" hidden="false" customHeight="false" outlineLevel="0" collapsed="false">
      <c r="B2046" s="0" t="n">
        <v>291845</v>
      </c>
      <c r="C2046" s="0" t="n">
        <v>2</v>
      </c>
      <c r="D2046" s="0" t="n">
        <v>29</v>
      </c>
      <c r="E2046" s="2" t="n">
        <v>-16.8488</v>
      </c>
      <c r="F2046" s="2" t="n">
        <v>-40.1641</v>
      </c>
      <c r="G2046" s="3" t="n">
        <f aca="false">($G$5572/$N$5572)*N2046</f>
        <v>10000.2954055779</v>
      </c>
      <c r="H2046" s="0" t="n">
        <v>0</v>
      </c>
      <c r="J2046" s="0" t="s">
        <v>1991</v>
      </c>
      <c r="K2046" s="0" t="n">
        <v>0</v>
      </c>
      <c r="L2046" s="0" t="s">
        <v>1991</v>
      </c>
      <c r="N2046" s="0" t="n">
        <v>9272</v>
      </c>
    </row>
    <row r="2047" customFormat="false" ht="12.8" hidden="false" customHeight="false" outlineLevel="0" collapsed="false">
      <c r="B2047" s="0" t="n">
        <v>291850</v>
      </c>
      <c r="C2047" s="0" t="n">
        <v>2</v>
      </c>
      <c r="D2047" s="0" t="n">
        <v>29</v>
      </c>
      <c r="E2047" s="2" t="n">
        <v>-11.0431</v>
      </c>
      <c r="F2047" s="2" t="n">
        <v>-41.9702</v>
      </c>
      <c r="G2047" s="3" t="n">
        <f aca="false">($G$5572/$N$5572)*N2047</f>
        <v>16509.3315113439</v>
      </c>
      <c r="H2047" s="0" t="n">
        <v>0</v>
      </c>
      <c r="J2047" s="0" t="s">
        <v>1992</v>
      </c>
      <c r="K2047" s="0" t="n">
        <v>0</v>
      </c>
      <c r="L2047" s="0" t="s">
        <v>1992</v>
      </c>
      <c r="N2047" s="0" t="n">
        <v>15307</v>
      </c>
    </row>
    <row r="2048" customFormat="false" ht="12.8" hidden="false" customHeight="false" outlineLevel="0" collapsed="false">
      <c r="B2048" s="0" t="n">
        <v>291855</v>
      </c>
      <c r="C2048" s="0" t="n">
        <v>2</v>
      </c>
      <c r="D2048" s="0" t="n">
        <v>29</v>
      </c>
      <c r="E2048" s="2" t="n">
        <v>-15.192</v>
      </c>
      <c r="F2048" s="2" t="n">
        <v>-39.491</v>
      </c>
      <c r="G2048" s="3" t="n">
        <f aca="false">($G$5572/$N$5572)*N2048</f>
        <v>6365.58924544011</v>
      </c>
      <c r="H2048" s="0" t="n">
        <v>0</v>
      </c>
      <c r="J2048" s="0" t="s">
        <v>1993</v>
      </c>
      <c r="K2048" s="0" t="n">
        <v>0</v>
      </c>
      <c r="L2048" s="0" t="s">
        <v>1993</v>
      </c>
      <c r="N2048" s="0" t="n">
        <v>5902</v>
      </c>
    </row>
    <row r="2049" customFormat="false" ht="12.8" hidden="false" customHeight="false" outlineLevel="0" collapsed="false">
      <c r="B2049" s="0" t="n">
        <v>291860</v>
      </c>
      <c r="C2049" s="0" t="n">
        <v>2</v>
      </c>
      <c r="D2049" s="0" t="n">
        <v>29</v>
      </c>
      <c r="E2049" s="2" t="n">
        <v>-13.5155</v>
      </c>
      <c r="F2049" s="2" t="n">
        <v>-41.5882</v>
      </c>
      <c r="G2049" s="3" t="n">
        <f aca="false">($G$5572/$N$5572)*N2049</f>
        <v>6909.17734772777</v>
      </c>
      <c r="H2049" s="0" t="n">
        <v>0</v>
      </c>
      <c r="J2049" s="0" t="s">
        <v>1994</v>
      </c>
      <c r="K2049" s="0" t="n">
        <v>0</v>
      </c>
      <c r="L2049" s="0" t="s">
        <v>1994</v>
      </c>
      <c r="N2049" s="0" t="n">
        <v>6406</v>
      </c>
    </row>
    <row r="2050" customFormat="false" ht="12.8" hidden="false" customHeight="false" outlineLevel="0" collapsed="false">
      <c r="B2050" s="0" t="n">
        <v>291870</v>
      </c>
      <c r="C2050" s="0" t="n">
        <v>2</v>
      </c>
      <c r="D2050" s="0" t="n">
        <v>29</v>
      </c>
      <c r="E2050" s="2" t="n">
        <v>-13.6541</v>
      </c>
      <c r="F2050" s="2" t="n">
        <v>-40.2119</v>
      </c>
      <c r="G2050" s="3" t="n">
        <f aca="false">($G$5572/$N$5572)*N2050</f>
        <v>4052.10416725152</v>
      </c>
      <c r="H2050" s="0" t="n">
        <v>1</v>
      </c>
      <c r="J2050" s="0" t="s">
        <v>1995</v>
      </c>
      <c r="K2050" s="0" t="n">
        <v>1</v>
      </c>
      <c r="L2050" s="0" t="s">
        <v>1995</v>
      </c>
      <c r="N2050" s="0" t="n">
        <v>3757</v>
      </c>
    </row>
    <row r="2051" customFormat="false" ht="12.8" hidden="false" customHeight="false" outlineLevel="0" collapsed="false">
      <c r="B2051" s="0" t="n">
        <v>291875</v>
      </c>
      <c r="C2051" s="0" t="n">
        <v>2</v>
      </c>
      <c r="D2051" s="0" t="n">
        <v>29</v>
      </c>
      <c r="E2051" s="2" t="n">
        <v>-13.4663</v>
      </c>
      <c r="F2051" s="2" t="n">
        <v>-40.2204</v>
      </c>
      <c r="G2051" s="3" t="n">
        <f aca="false">($G$5572/$N$5572)*N2051</f>
        <v>16776.8113711997</v>
      </c>
      <c r="H2051" s="0" t="n">
        <v>0</v>
      </c>
      <c r="J2051" s="0" t="s">
        <v>1996</v>
      </c>
      <c r="K2051" s="0" t="n">
        <v>0</v>
      </c>
      <c r="L2051" s="0" t="s">
        <v>1996</v>
      </c>
      <c r="N2051" s="0" t="n">
        <v>15555</v>
      </c>
    </row>
    <row r="2052" customFormat="false" ht="12.8" hidden="false" customHeight="false" outlineLevel="0" collapsed="false">
      <c r="B2052" s="0" t="n">
        <v>291880</v>
      </c>
      <c r="C2052" s="0" t="n">
        <v>2</v>
      </c>
      <c r="D2052" s="0" t="n">
        <v>29</v>
      </c>
      <c r="E2052" s="2" t="n">
        <v>-14.0334</v>
      </c>
      <c r="F2052" s="2" t="n">
        <v>-42.1328</v>
      </c>
      <c r="G2052" s="3" t="n">
        <f aca="false">($G$5572/$N$5572)*N2052</f>
        <v>25494.7134164204</v>
      </c>
      <c r="H2052" s="0" t="n">
        <v>0</v>
      </c>
      <c r="J2052" s="0" t="s">
        <v>1997</v>
      </c>
      <c r="K2052" s="0" t="n">
        <v>0</v>
      </c>
      <c r="L2052" s="0" t="s">
        <v>1997</v>
      </c>
      <c r="N2052" s="0" t="n">
        <v>23638</v>
      </c>
    </row>
    <row r="2053" customFormat="false" ht="12.8" hidden="false" customHeight="false" outlineLevel="0" collapsed="false">
      <c r="B2053" s="0" t="n">
        <v>291890</v>
      </c>
      <c r="C2053" s="0" t="n">
        <v>2</v>
      </c>
      <c r="D2053" s="0" t="n">
        <v>29</v>
      </c>
      <c r="E2053" s="2" t="n">
        <v>-13.1673</v>
      </c>
      <c r="F2053" s="2" t="n">
        <v>-39.4213</v>
      </c>
      <c r="G2053" s="3" t="n">
        <f aca="false">($G$5572/$N$5572)*N2053</f>
        <v>4243.00713174541</v>
      </c>
      <c r="H2053" s="0" t="n">
        <v>1</v>
      </c>
      <c r="J2053" s="0" t="s">
        <v>1998</v>
      </c>
      <c r="K2053" s="0" t="n">
        <v>1</v>
      </c>
      <c r="L2053" s="0" t="s">
        <v>1998</v>
      </c>
      <c r="N2053" s="0" t="n">
        <v>3934</v>
      </c>
    </row>
    <row r="2054" customFormat="false" ht="12.8" hidden="false" customHeight="false" outlineLevel="0" collapsed="false">
      <c r="B2054" s="0" t="n">
        <v>291900</v>
      </c>
      <c r="C2054" s="0" t="n">
        <v>2</v>
      </c>
      <c r="D2054" s="0" t="n">
        <v>29</v>
      </c>
      <c r="E2054" s="2" t="n">
        <v>-17.6056</v>
      </c>
      <c r="F2054" s="2" t="n">
        <v>-40.3383</v>
      </c>
      <c r="G2054" s="3" t="n">
        <f aca="false">($G$5572/$N$5572)*N2054</f>
        <v>4107.11010617349</v>
      </c>
      <c r="H2054" s="0" t="n">
        <v>1</v>
      </c>
      <c r="J2054" s="0" t="s">
        <v>1999</v>
      </c>
      <c r="K2054" s="0" t="n">
        <v>1</v>
      </c>
      <c r="L2054" s="0" t="s">
        <v>1999</v>
      </c>
      <c r="N2054" s="0" t="n">
        <v>3808</v>
      </c>
    </row>
    <row r="2055" customFormat="false" ht="12.8" hidden="false" customHeight="false" outlineLevel="0" collapsed="false">
      <c r="B2055" s="0" t="n">
        <v>291905</v>
      </c>
      <c r="C2055" s="0" t="n">
        <v>2</v>
      </c>
      <c r="D2055" s="0" t="n">
        <v>29</v>
      </c>
      <c r="E2055" s="2" t="n">
        <v>-12.3529</v>
      </c>
      <c r="F2055" s="2" t="n">
        <v>-40.9048</v>
      </c>
      <c r="G2055" s="3" t="n">
        <f aca="false">($G$5572/$N$5572)*N2055</f>
        <v>9217.26968680636</v>
      </c>
      <c r="H2055" s="0" t="n">
        <v>0</v>
      </c>
      <c r="J2055" s="0" t="s">
        <v>2000</v>
      </c>
      <c r="K2055" s="0" t="n">
        <v>0</v>
      </c>
      <c r="L2055" s="0" t="s">
        <v>2000</v>
      </c>
      <c r="N2055" s="0" t="n">
        <v>8546</v>
      </c>
    </row>
    <row r="2056" customFormat="false" ht="12.8" hidden="false" customHeight="false" outlineLevel="0" collapsed="false">
      <c r="B2056" s="0" t="n">
        <v>291910</v>
      </c>
      <c r="C2056" s="0" t="n">
        <v>2</v>
      </c>
      <c r="D2056" s="0" t="n">
        <v>29</v>
      </c>
      <c r="E2056" s="2" t="n">
        <v>-11.773</v>
      </c>
      <c r="F2056" s="2" t="n">
        <v>-38.887</v>
      </c>
      <c r="G2056" s="3" t="n">
        <f aca="false">($G$5572/$N$5572)*N2056</f>
        <v>9092.15813945444</v>
      </c>
      <c r="H2056" s="0" t="n">
        <v>1</v>
      </c>
      <c r="J2056" s="0" t="s">
        <v>2001</v>
      </c>
      <c r="K2056" s="0" t="n">
        <v>1</v>
      </c>
      <c r="L2056" s="0" t="s">
        <v>2001</v>
      </c>
      <c r="N2056" s="0" t="n">
        <v>8430</v>
      </c>
    </row>
    <row r="2057" customFormat="false" ht="12.8" hidden="false" customHeight="false" outlineLevel="0" collapsed="false">
      <c r="B2057" s="0" t="n">
        <v>291915</v>
      </c>
      <c r="C2057" s="0" t="n">
        <v>2</v>
      </c>
      <c r="D2057" s="0" t="n">
        <v>29</v>
      </c>
      <c r="E2057" s="2" t="n">
        <v>-11.3851</v>
      </c>
      <c r="F2057" s="2" t="n">
        <v>-41.8286</v>
      </c>
      <c r="G2057" s="3" t="n">
        <f aca="false">($G$5572/$N$5572)*N2057</f>
        <v>29304.1443237221</v>
      </c>
      <c r="H2057" s="0" t="n">
        <v>0</v>
      </c>
      <c r="J2057" s="0" t="s">
        <v>2002</v>
      </c>
      <c r="K2057" s="0" t="n">
        <v>0</v>
      </c>
      <c r="L2057" s="0" t="s">
        <v>2002</v>
      </c>
      <c r="N2057" s="0" t="n">
        <v>27170</v>
      </c>
    </row>
    <row r="2058" customFormat="false" ht="12.8" hidden="false" customHeight="false" outlineLevel="0" collapsed="false">
      <c r="B2058" s="0" t="n">
        <v>291920</v>
      </c>
      <c r="C2058" s="0" t="n">
        <v>2</v>
      </c>
      <c r="D2058" s="0" t="n">
        <v>29</v>
      </c>
      <c r="E2058" s="2" t="n">
        <v>-12.8978</v>
      </c>
      <c r="F2058" s="2" t="n">
        <v>-38.321</v>
      </c>
      <c r="G2058" s="3" t="n">
        <f aca="false">($G$5572/$N$5572)*N2058</f>
        <v>210419.287332961</v>
      </c>
      <c r="H2058" s="0" t="n">
        <v>0</v>
      </c>
      <c r="J2058" s="0" t="s">
        <v>2003</v>
      </c>
      <c r="K2058" s="0" t="n">
        <v>0</v>
      </c>
      <c r="L2058" s="0" t="s">
        <v>2003</v>
      </c>
      <c r="N2058" s="0" t="n">
        <v>195095</v>
      </c>
    </row>
    <row r="2059" customFormat="false" ht="12.8" hidden="false" customHeight="false" outlineLevel="0" collapsed="false">
      <c r="B2059" s="0" t="n">
        <v>291930</v>
      </c>
      <c r="C2059" s="0" t="n">
        <v>2</v>
      </c>
      <c r="D2059" s="0" t="n">
        <v>29</v>
      </c>
      <c r="E2059" s="2" t="n">
        <v>-12.5616</v>
      </c>
      <c r="F2059" s="2" t="n">
        <v>-41.3928</v>
      </c>
      <c r="G2059" s="3" t="n">
        <f aca="false">($G$5572/$N$5572)*N2059</f>
        <v>12203.7686059225</v>
      </c>
      <c r="H2059" s="0" t="n">
        <v>0</v>
      </c>
      <c r="J2059" s="0" t="s">
        <v>2004</v>
      </c>
      <c r="K2059" s="0" t="n">
        <v>0</v>
      </c>
      <c r="L2059" s="0" t="s">
        <v>2004</v>
      </c>
      <c r="N2059" s="0" t="n">
        <v>11315</v>
      </c>
    </row>
    <row r="2060" customFormat="false" ht="12.8" hidden="false" customHeight="false" outlineLevel="0" collapsed="false">
      <c r="B2060" s="0" t="n">
        <v>291940</v>
      </c>
      <c r="C2060" s="0" t="n">
        <v>2</v>
      </c>
      <c r="D2060" s="0" t="n">
        <v>29</v>
      </c>
      <c r="E2060" s="2" t="n">
        <v>-14.6842</v>
      </c>
      <c r="F2060" s="2" t="n">
        <v>-42.5095</v>
      </c>
      <c r="G2060" s="3" t="n">
        <f aca="false">($G$5572/$N$5572)*N2060</f>
        <v>13380.4642797238</v>
      </c>
      <c r="H2060" s="0" t="n">
        <v>0</v>
      </c>
      <c r="J2060" s="0" t="s">
        <v>2005</v>
      </c>
      <c r="K2060" s="0" t="n">
        <v>0</v>
      </c>
      <c r="L2060" s="0" t="s">
        <v>2005</v>
      </c>
      <c r="N2060" s="0" t="n">
        <v>12406</v>
      </c>
    </row>
    <row r="2061" customFormat="false" ht="12.8" hidden="false" customHeight="false" outlineLevel="0" collapsed="false">
      <c r="B2061" s="0" t="n">
        <v>291950</v>
      </c>
      <c r="C2061" s="0" t="n">
        <v>2</v>
      </c>
      <c r="D2061" s="0" t="n">
        <v>29</v>
      </c>
      <c r="E2061" s="2" t="n">
        <v>-13.6369</v>
      </c>
      <c r="F2061" s="2" t="n">
        <v>-41.8432</v>
      </c>
      <c r="G2061" s="3" t="n">
        <f aca="false">($G$5572/$N$5572)*N2061</f>
        <v>48953.1285449061</v>
      </c>
      <c r="H2061" s="0" t="n">
        <v>0</v>
      </c>
      <c r="J2061" s="0" t="s">
        <v>2006</v>
      </c>
      <c r="K2061" s="0" t="n">
        <v>0</v>
      </c>
      <c r="L2061" s="0" t="s">
        <v>2006</v>
      </c>
      <c r="N2061" s="0" t="n">
        <v>45388</v>
      </c>
    </row>
    <row r="2062" customFormat="false" ht="12.8" hidden="false" customHeight="false" outlineLevel="0" collapsed="false">
      <c r="B2062" s="0" t="n">
        <v>291955</v>
      </c>
      <c r="C2062" s="0" t="n">
        <v>2</v>
      </c>
      <c r="D2062" s="0" t="n">
        <v>29</v>
      </c>
      <c r="E2062" s="2" t="n">
        <v>-12.0956</v>
      </c>
      <c r="F2062" s="2" t="n">
        <v>-45.7866</v>
      </c>
      <c r="G2062" s="3" t="n">
        <f aca="false">($G$5572/$N$5572)*N2062</f>
        <v>91410.1635579101</v>
      </c>
      <c r="H2062" s="0" t="n">
        <v>0</v>
      </c>
      <c r="J2062" s="0" t="s">
        <v>2007</v>
      </c>
      <c r="K2062" s="0" t="n">
        <v>0</v>
      </c>
      <c r="L2062" s="0" t="s">
        <v>2007</v>
      </c>
      <c r="N2062" s="0" t="n">
        <v>84753</v>
      </c>
    </row>
    <row r="2063" customFormat="false" ht="12.8" hidden="false" customHeight="false" outlineLevel="0" collapsed="false">
      <c r="B2063" s="0" t="n">
        <v>291960</v>
      </c>
      <c r="C2063" s="0" t="n">
        <v>2</v>
      </c>
      <c r="D2063" s="0" t="n">
        <v>29</v>
      </c>
      <c r="E2063" s="2" t="n">
        <v>-12.1326</v>
      </c>
      <c r="F2063" s="2" t="n">
        <v>-40.3571</v>
      </c>
      <c r="G2063" s="3" t="n">
        <f aca="false">($G$5572/$N$5572)*N2063</f>
        <v>12256.6174492005</v>
      </c>
      <c r="H2063" s="0" t="n">
        <v>0</v>
      </c>
      <c r="J2063" s="0" t="s">
        <v>2008</v>
      </c>
      <c r="K2063" s="0" t="n">
        <v>0</v>
      </c>
      <c r="L2063" s="0" t="s">
        <v>2008</v>
      </c>
      <c r="N2063" s="0" t="n">
        <v>11364</v>
      </c>
    </row>
    <row r="2064" customFormat="false" ht="12.8" hidden="false" customHeight="false" outlineLevel="0" collapsed="false">
      <c r="B2064" s="0" t="n">
        <v>291970</v>
      </c>
      <c r="C2064" s="0" t="n">
        <v>2</v>
      </c>
      <c r="D2064" s="0" t="n">
        <v>29</v>
      </c>
      <c r="E2064" s="2" t="n">
        <v>-15.5646</v>
      </c>
      <c r="F2064" s="2" t="n">
        <v>-40.4209</v>
      </c>
      <c r="G2064" s="3" t="n">
        <f aca="false">($G$5572/$N$5572)*N2064</f>
        <v>20052.3611066117</v>
      </c>
      <c r="H2064" s="0" t="n">
        <v>0</v>
      </c>
      <c r="J2064" s="0" t="s">
        <v>2009</v>
      </c>
      <c r="K2064" s="0" t="n">
        <v>0</v>
      </c>
      <c r="L2064" s="0" t="s">
        <v>2009</v>
      </c>
      <c r="N2064" s="0" t="n">
        <v>18592</v>
      </c>
    </row>
    <row r="2065" customFormat="false" ht="12.8" hidden="false" customHeight="false" outlineLevel="0" collapsed="false">
      <c r="B2065" s="0" t="n">
        <v>291980</v>
      </c>
      <c r="C2065" s="0" t="n">
        <v>2</v>
      </c>
      <c r="D2065" s="0" t="n">
        <v>29</v>
      </c>
      <c r="E2065" s="2" t="n">
        <v>-13.0186</v>
      </c>
      <c r="F2065" s="2" t="n">
        <v>-42.6945</v>
      </c>
      <c r="G2065" s="3" t="n">
        <f aca="false">($G$5572/$N$5572)*N2065</f>
        <v>53360.0749455954</v>
      </c>
      <c r="H2065" s="0" t="n">
        <v>0</v>
      </c>
      <c r="J2065" s="0" t="s">
        <v>2010</v>
      </c>
      <c r="K2065" s="0" t="n">
        <v>0</v>
      </c>
      <c r="L2065" s="0" t="s">
        <v>2010</v>
      </c>
      <c r="N2065" s="0" t="n">
        <v>49474</v>
      </c>
    </row>
    <row r="2066" customFormat="false" ht="12.8" hidden="false" customHeight="false" outlineLevel="0" collapsed="false">
      <c r="B2066" s="0" t="n">
        <v>291990</v>
      </c>
      <c r="C2066" s="0" t="n">
        <v>2</v>
      </c>
      <c r="D2066" s="0" t="n">
        <v>29</v>
      </c>
      <c r="E2066" s="2" t="n">
        <v>-9.16226</v>
      </c>
      <c r="F2066" s="2" t="n">
        <v>-39.0518</v>
      </c>
      <c r="G2066" s="3" t="n">
        <f aca="false">($G$5572/$N$5572)*N2066</f>
        <v>8479.54297655881</v>
      </c>
      <c r="H2066" s="0" t="n">
        <v>1</v>
      </c>
      <c r="J2066" s="0" t="s">
        <v>2011</v>
      </c>
      <c r="K2066" s="0" t="n">
        <v>1</v>
      </c>
      <c r="L2066" s="0" t="s">
        <v>2011</v>
      </c>
      <c r="N2066" s="0" t="n">
        <v>7862</v>
      </c>
    </row>
    <row r="2067" customFormat="false" ht="12.8" hidden="false" customHeight="false" outlineLevel="0" collapsed="false">
      <c r="B2067" s="0" t="n">
        <v>291992</v>
      </c>
      <c r="C2067" s="0" t="n">
        <v>2</v>
      </c>
      <c r="D2067" s="0" t="n">
        <v>29</v>
      </c>
      <c r="E2067" s="2" t="n">
        <v>-12.7446</v>
      </c>
      <c r="F2067" s="2" t="n">
        <v>-38.6153</v>
      </c>
      <c r="G2067" s="3" t="n">
        <f aca="false">($G$5572/$N$5572)*N2067</f>
        <v>22365.8461848003</v>
      </c>
      <c r="H2067" s="0" t="n">
        <v>0</v>
      </c>
      <c r="J2067" s="0" t="s">
        <v>2012</v>
      </c>
      <c r="K2067" s="0" t="n">
        <v>0</v>
      </c>
      <c r="L2067" s="0" t="s">
        <v>2012</v>
      </c>
      <c r="N2067" s="0" t="n">
        <v>20737</v>
      </c>
    </row>
    <row r="2068" customFormat="false" ht="12.8" hidden="false" customHeight="false" outlineLevel="0" collapsed="false">
      <c r="B2068" s="0" t="n">
        <v>291995</v>
      </c>
      <c r="C2068" s="0" t="n">
        <v>2</v>
      </c>
      <c r="D2068" s="0" t="n">
        <v>29</v>
      </c>
      <c r="E2068" s="2" t="n">
        <v>-14.6623</v>
      </c>
      <c r="F2068" s="2" t="n">
        <v>-41.4915</v>
      </c>
      <c r="G2068" s="3" t="n">
        <f aca="false">($G$5572/$N$5572)*N2068</f>
        <v>3857.96555929164</v>
      </c>
      <c r="H2068" s="0" t="n">
        <v>1</v>
      </c>
      <c r="J2068" s="0" t="s">
        <v>2013</v>
      </c>
      <c r="K2068" s="0" t="n">
        <v>1</v>
      </c>
      <c r="L2068" s="0" t="s">
        <v>2013</v>
      </c>
      <c r="N2068" s="0" t="n">
        <v>3577</v>
      </c>
    </row>
    <row r="2069" customFormat="false" ht="12.8" hidden="false" customHeight="false" outlineLevel="0" collapsed="false">
      <c r="B2069" s="0" t="n">
        <v>292000</v>
      </c>
      <c r="C2069" s="0" t="n">
        <v>2</v>
      </c>
      <c r="D2069" s="0" t="n">
        <v>29</v>
      </c>
      <c r="E2069" s="2" t="n">
        <v>-15.624</v>
      </c>
      <c r="F2069" s="2" t="n">
        <v>-40.2587</v>
      </c>
      <c r="G2069" s="3" t="n">
        <f aca="false">($G$5572/$N$5572)*N2069</f>
        <v>10802.7349851454</v>
      </c>
      <c r="H2069" s="0" t="n">
        <v>0</v>
      </c>
      <c r="J2069" s="0" t="s">
        <v>2014</v>
      </c>
      <c r="K2069" s="0" t="n">
        <v>0</v>
      </c>
      <c r="L2069" s="0" t="s">
        <v>2014</v>
      </c>
      <c r="N2069" s="0" t="n">
        <v>10016</v>
      </c>
    </row>
    <row r="2070" customFormat="false" ht="12.8" hidden="false" customHeight="false" outlineLevel="0" collapsed="false">
      <c r="B2070" s="0" t="n">
        <v>292010</v>
      </c>
      <c r="C2070" s="0" t="n">
        <v>2</v>
      </c>
      <c r="D2070" s="0" t="n">
        <v>29</v>
      </c>
      <c r="E2070" s="2" t="n">
        <v>-11.7107</v>
      </c>
      <c r="F2070" s="2" t="n">
        <v>-40.1437</v>
      </c>
      <c r="G2070" s="3" t="n">
        <f aca="false">($G$5572/$N$5572)*N2070</f>
        <v>20226.0073059536</v>
      </c>
      <c r="H2070" s="0" t="n">
        <v>0</v>
      </c>
      <c r="J2070" s="0" t="s">
        <v>2015</v>
      </c>
      <c r="K2070" s="0" t="n">
        <v>0</v>
      </c>
      <c r="L2070" s="0" t="s">
        <v>2015</v>
      </c>
      <c r="N2070" s="0" t="n">
        <v>18753</v>
      </c>
    </row>
    <row r="2071" customFormat="false" ht="12.8" hidden="false" customHeight="false" outlineLevel="0" collapsed="false">
      <c r="B2071" s="0" t="n">
        <v>292020</v>
      </c>
      <c r="C2071" s="0" t="n">
        <v>2</v>
      </c>
      <c r="D2071" s="0" t="n">
        <v>29</v>
      </c>
      <c r="E2071" s="2" t="n">
        <v>-14.3371</v>
      </c>
      <c r="F2071" s="2" t="n">
        <v>-43.7686</v>
      </c>
      <c r="G2071" s="3" t="n">
        <f aca="false">($G$5572/$N$5572)*N2071</f>
        <v>18151.9598442489</v>
      </c>
      <c r="H2071" s="0" t="n">
        <v>0</v>
      </c>
      <c r="J2071" s="0" t="s">
        <v>2016</v>
      </c>
      <c r="K2071" s="0" t="n">
        <v>0</v>
      </c>
      <c r="L2071" s="0" t="s">
        <v>2016</v>
      </c>
      <c r="N2071" s="0" t="n">
        <v>16830</v>
      </c>
    </row>
    <row r="2072" customFormat="false" ht="12.8" hidden="false" customHeight="false" outlineLevel="0" collapsed="false">
      <c r="B2072" s="0" t="n">
        <v>292030</v>
      </c>
      <c r="C2072" s="0" t="n">
        <v>2</v>
      </c>
      <c r="D2072" s="0" t="n">
        <v>29</v>
      </c>
      <c r="E2072" s="2" t="n">
        <v>-14.3847</v>
      </c>
      <c r="F2072" s="2" t="n">
        <v>-41.8842</v>
      </c>
      <c r="G2072" s="3" t="n">
        <f aca="false">($G$5572/$N$5572)*N2072</f>
        <v>9092.15813945444</v>
      </c>
      <c r="H2072" s="0" t="n">
        <v>1</v>
      </c>
      <c r="J2072" s="0" t="s">
        <v>2017</v>
      </c>
      <c r="K2072" s="0" t="n">
        <v>1</v>
      </c>
      <c r="L2072" s="0" t="s">
        <v>2017</v>
      </c>
      <c r="N2072" s="0" t="n">
        <v>8430</v>
      </c>
    </row>
    <row r="2073" customFormat="false" ht="12.8" hidden="false" customHeight="false" outlineLevel="0" collapsed="false">
      <c r="B2073" s="0" t="n">
        <v>292040</v>
      </c>
      <c r="C2073" s="0" t="n">
        <v>2</v>
      </c>
      <c r="D2073" s="0" t="n">
        <v>29</v>
      </c>
      <c r="E2073" s="2" t="n">
        <v>-14.1476</v>
      </c>
      <c r="F2073" s="2" t="n">
        <v>-40.2399</v>
      </c>
      <c r="G2073" s="3" t="n">
        <f aca="false">($G$5572/$N$5572)*N2073</f>
        <v>14449.3051713252</v>
      </c>
      <c r="H2073" s="0" t="n">
        <v>1</v>
      </c>
      <c r="J2073" s="0" t="s">
        <v>2018</v>
      </c>
      <c r="K2073" s="0" t="n">
        <v>1</v>
      </c>
      <c r="L2073" s="0" t="s">
        <v>2018</v>
      </c>
      <c r="N2073" s="0" t="n">
        <v>13397</v>
      </c>
    </row>
    <row r="2074" customFormat="false" ht="12.8" hidden="false" customHeight="false" outlineLevel="0" collapsed="false">
      <c r="B2074" s="0" t="n">
        <v>292045</v>
      </c>
      <c r="C2074" s="0" t="n">
        <v>2</v>
      </c>
      <c r="D2074" s="0" t="n">
        <v>29</v>
      </c>
      <c r="E2074" s="2" t="n">
        <v>-10.7227</v>
      </c>
      <c r="F2074" s="2" t="n">
        <v>-44.0428</v>
      </c>
      <c r="G2074" s="3" t="n">
        <f aca="false">($G$5572/$N$5572)*N2074</f>
        <v>14610.0087968031</v>
      </c>
      <c r="H2074" s="0" t="n">
        <v>1</v>
      </c>
      <c r="J2074" s="0" t="s">
        <v>2019</v>
      </c>
      <c r="K2074" s="0" t="n">
        <v>1</v>
      </c>
      <c r="L2074" s="0" t="s">
        <v>2019</v>
      </c>
      <c r="N2074" s="0" t="n">
        <v>13546</v>
      </c>
    </row>
    <row r="2075" customFormat="false" ht="12.8" hidden="false" customHeight="false" outlineLevel="0" collapsed="false">
      <c r="B2075" s="0" t="n">
        <v>292050</v>
      </c>
      <c r="C2075" s="0" t="n">
        <v>2</v>
      </c>
      <c r="D2075" s="0" t="n">
        <v>29</v>
      </c>
      <c r="E2075" s="2" t="n">
        <v>-13.4355</v>
      </c>
      <c r="F2075" s="2" t="n">
        <v>-40.4323</v>
      </c>
      <c r="G2075" s="3" t="n">
        <f aca="false">($G$5572/$N$5572)*N2075</f>
        <v>22967.6758694759</v>
      </c>
      <c r="H2075" s="0" t="n">
        <v>0</v>
      </c>
      <c r="J2075" s="0" t="s">
        <v>2020</v>
      </c>
      <c r="K2075" s="0" t="n">
        <v>0</v>
      </c>
      <c r="L2075" s="0" t="s">
        <v>2020</v>
      </c>
      <c r="N2075" s="0" t="n">
        <v>21295</v>
      </c>
    </row>
    <row r="2076" customFormat="false" ht="12.8" hidden="false" customHeight="false" outlineLevel="0" collapsed="false">
      <c r="B2076" s="0" t="n">
        <v>292060</v>
      </c>
      <c r="C2076" s="0" t="n">
        <v>2</v>
      </c>
      <c r="D2076" s="0" t="n">
        <v>29</v>
      </c>
      <c r="E2076" s="2" t="n">
        <v>-12.776</v>
      </c>
      <c r="F2076" s="2" t="n">
        <v>-38.9175</v>
      </c>
      <c r="G2076" s="3" t="n">
        <f aca="false">($G$5572/$N$5572)*N2076</f>
        <v>48054.6982091806</v>
      </c>
      <c r="H2076" s="0" t="n">
        <v>0</v>
      </c>
      <c r="J2076" s="0" t="s">
        <v>2021</v>
      </c>
      <c r="K2076" s="0" t="n">
        <v>0</v>
      </c>
      <c r="L2076" s="0" t="s">
        <v>2021</v>
      </c>
      <c r="N2076" s="0" t="n">
        <v>44555</v>
      </c>
    </row>
    <row r="2077" customFormat="false" ht="12.8" hidden="false" customHeight="false" outlineLevel="0" collapsed="false">
      <c r="B2077" s="0" t="n">
        <v>292070</v>
      </c>
      <c r="C2077" s="0" t="n">
        <v>2</v>
      </c>
      <c r="D2077" s="0" t="n">
        <v>29</v>
      </c>
      <c r="E2077" s="2" t="n">
        <v>-14.1035</v>
      </c>
      <c r="F2077" s="2" t="n">
        <v>-39.0137</v>
      </c>
      <c r="G2077" s="3" t="n">
        <f aca="false">($G$5572/$N$5572)*N2077</f>
        <v>22129.6442117825</v>
      </c>
      <c r="H2077" s="0" t="n">
        <v>1</v>
      </c>
      <c r="J2077" s="0" t="s">
        <v>2022</v>
      </c>
      <c r="K2077" s="0" t="n">
        <v>1</v>
      </c>
      <c r="L2077" s="0" t="s">
        <v>2022</v>
      </c>
      <c r="N2077" s="0" t="n">
        <v>20518</v>
      </c>
    </row>
    <row r="2078" customFormat="false" ht="12.8" hidden="false" customHeight="false" outlineLevel="0" collapsed="false">
      <c r="B2078" s="0" t="n">
        <v>292080</v>
      </c>
      <c r="C2078" s="0" t="n">
        <v>2</v>
      </c>
      <c r="D2078" s="0" t="n">
        <v>29</v>
      </c>
      <c r="E2078" s="2" t="n">
        <v>-13.0064</v>
      </c>
      <c r="F2078" s="2" t="n">
        <v>-40.5295</v>
      </c>
      <c r="G2078" s="3" t="n">
        <f aca="false">($G$5572/$N$5572)*N2078</f>
        <v>11253.5679747411</v>
      </c>
      <c r="H2078" s="0" t="n">
        <v>0</v>
      </c>
      <c r="J2078" s="0" t="s">
        <v>2023</v>
      </c>
      <c r="K2078" s="0" t="n">
        <v>0</v>
      </c>
      <c r="L2078" s="0" t="s">
        <v>2023</v>
      </c>
      <c r="N2078" s="0" t="n">
        <v>10434</v>
      </c>
    </row>
    <row r="2079" customFormat="false" ht="12.8" hidden="false" customHeight="false" outlineLevel="0" collapsed="false">
      <c r="B2079" s="0" t="n">
        <v>292090</v>
      </c>
      <c r="C2079" s="0" t="n">
        <v>2</v>
      </c>
      <c r="D2079" s="0" t="n">
        <v>29</v>
      </c>
      <c r="E2079" s="2" t="n">
        <v>-15.5542</v>
      </c>
      <c r="F2079" s="2" t="n">
        <v>-39.3016</v>
      </c>
      <c r="G2079" s="3" t="n">
        <f aca="false">($G$5572/$N$5572)*N2079</f>
        <v>15025.2497082728</v>
      </c>
      <c r="H2079" s="0" t="n">
        <v>1</v>
      </c>
      <c r="J2079" s="0" t="s">
        <v>2024</v>
      </c>
      <c r="K2079" s="0" t="n">
        <v>1</v>
      </c>
      <c r="L2079" s="0" t="s">
        <v>2024</v>
      </c>
      <c r="N2079" s="0" t="n">
        <v>13931</v>
      </c>
    </row>
    <row r="2080" customFormat="false" ht="12.8" hidden="false" customHeight="false" outlineLevel="0" collapsed="false">
      <c r="B2080" s="0" t="n">
        <v>292100</v>
      </c>
      <c r="C2080" s="0" t="n">
        <v>2</v>
      </c>
      <c r="D2080" s="0" t="n">
        <v>29</v>
      </c>
      <c r="E2080" s="2" t="n">
        <v>-12.5307</v>
      </c>
      <c r="F2080" s="2" t="n">
        <v>-38.3009</v>
      </c>
      <c r="G2080" s="3" t="n">
        <f aca="false">($G$5572/$N$5572)*N2080</f>
        <v>49628.2994814777</v>
      </c>
      <c r="H2080" s="0" t="n">
        <v>0</v>
      </c>
      <c r="J2080" s="0" t="s">
        <v>2025</v>
      </c>
      <c r="K2080" s="0" t="n">
        <v>0</v>
      </c>
      <c r="L2080" s="0" t="s">
        <v>2025</v>
      </c>
      <c r="N2080" s="0" t="n">
        <v>46014</v>
      </c>
    </row>
    <row r="2081" customFormat="false" ht="12.8" hidden="false" customHeight="false" outlineLevel="0" collapsed="false">
      <c r="B2081" s="0" t="n">
        <v>292105</v>
      </c>
      <c r="C2081" s="0" t="n">
        <v>2</v>
      </c>
      <c r="D2081" s="0" t="n">
        <v>29</v>
      </c>
      <c r="E2081" s="2" t="n">
        <v>-13.9109</v>
      </c>
      <c r="F2081" s="2" t="n">
        <v>-42.8439</v>
      </c>
      <c r="G2081" s="3" t="n">
        <f aca="false">($G$5572/$N$5572)*N2081</f>
        <v>13067.685411344</v>
      </c>
      <c r="H2081" s="0" t="n">
        <v>0</v>
      </c>
      <c r="J2081" s="0" t="s">
        <v>2026</v>
      </c>
      <c r="K2081" s="0" t="n">
        <v>0</v>
      </c>
      <c r="L2081" s="0" t="s">
        <v>2026</v>
      </c>
      <c r="N2081" s="0" t="n">
        <v>12116</v>
      </c>
    </row>
    <row r="2082" customFormat="false" ht="12.8" hidden="false" customHeight="false" outlineLevel="0" collapsed="false">
      <c r="B2082" s="0" t="n">
        <v>292110</v>
      </c>
      <c r="C2082" s="0" t="n">
        <v>2</v>
      </c>
      <c r="D2082" s="0" t="n">
        <v>29</v>
      </c>
      <c r="E2082" s="2" t="n">
        <v>-17.3707</v>
      </c>
      <c r="F2082" s="2" t="n">
        <v>-40.2238</v>
      </c>
      <c r="G2082" s="3" t="n">
        <f aca="false">($G$5572/$N$5572)*N2082</f>
        <v>24438.815098683</v>
      </c>
      <c r="H2082" s="0" t="n">
        <v>0</v>
      </c>
      <c r="J2082" s="0" t="s">
        <v>2027</v>
      </c>
      <c r="K2082" s="0" t="n">
        <v>0</v>
      </c>
      <c r="L2082" s="0" t="s">
        <v>2027</v>
      </c>
      <c r="N2082" s="0" t="n">
        <v>22659</v>
      </c>
    </row>
    <row r="2083" customFormat="false" ht="12.8" hidden="false" customHeight="false" outlineLevel="0" collapsed="false">
      <c r="B2083" s="0" t="n">
        <v>292120</v>
      </c>
      <c r="C2083" s="0" t="n">
        <v>2</v>
      </c>
      <c r="D2083" s="0" t="n">
        <v>29</v>
      </c>
      <c r="E2083" s="2" t="n">
        <v>-11.4299</v>
      </c>
      <c r="F2083" s="2" t="n">
        <v>-40.6031</v>
      </c>
      <c r="G2083" s="3" t="n">
        <f aca="false">($G$5572/$N$5572)*N2083</f>
        <v>28213.7324756807</v>
      </c>
      <c r="H2083" s="0" t="n">
        <v>0</v>
      </c>
      <c r="J2083" s="0" t="s">
        <v>2028</v>
      </c>
      <c r="K2083" s="0" t="n">
        <v>0</v>
      </c>
      <c r="L2083" s="0" t="s">
        <v>2028</v>
      </c>
      <c r="N2083" s="0" t="n">
        <v>26159</v>
      </c>
    </row>
    <row r="2084" customFormat="false" ht="12.8" hidden="false" customHeight="false" outlineLevel="0" collapsed="false">
      <c r="B2084" s="0" t="n">
        <v>292130</v>
      </c>
      <c r="C2084" s="0" t="n">
        <v>2</v>
      </c>
      <c r="D2084" s="0" t="n">
        <v>29</v>
      </c>
      <c r="E2084" s="2" t="n">
        <v>-12.8646</v>
      </c>
      <c r="F2084" s="2" t="n">
        <v>-39.8611</v>
      </c>
      <c r="G2084" s="3" t="n">
        <f aca="false">($G$5572/$N$5572)*N2084</f>
        <v>11873.7329723907</v>
      </c>
      <c r="H2084" s="0" t="n">
        <v>0</v>
      </c>
      <c r="J2084" s="0" t="s">
        <v>1015</v>
      </c>
      <c r="K2084" s="0" t="n">
        <v>0</v>
      </c>
      <c r="L2084" s="0" t="s">
        <v>1015</v>
      </c>
      <c r="N2084" s="0" t="n">
        <v>11009</v>
      </c>
    </row>
    <row r="2085" customFormat="false" ht="12.8" hidden="false" customHeight="false" outlineLevel="0" collapsed="false">
      <c r="B2085" s="0" t="n">
        <v>292140</v>
      </c>
      <c r="C2085" s="0" t="n">
        <v>2</v>
      </c>
      <c r="D2085" s="0" t="n">
        <v>29</v>
      </c>
      <c r="E2085" s="2" t="n">
        <v>-10.961</v>
      </c>
      <c r="F2085" s="2" t="n">
        <v>-40.574</v>
      </c>
      <c r="G2085" s="3" t="n">
        <f aca="false">($G$5572/$N$5572)*N2085</f>
        <v>19624.177621278</v>
      </c>
      <c r="H2085" s="0" t="n">
        <v>1</v>
      </c>
      <c r="J2085" s="0" t="s">
        <v>2029</v>
      </c>
      <c r="K2085" s="0" t="n">
        <v>1</v>
      </c>
      <c r="L2085" s="0" t="s">
        <v>2029</v>
      </c>
      <c r="N2085" s="0" t="n">
        <v>18195</v>
      </c>
    </row>
    <row r="2086" customFormat="false" ht="12.8" hidden="false" customHeight="false" outlineLevel="0" collapsed="false">
      <c r="B2086" s="0" t="n">
        <v>292145</v>
      </c>
      <c r="C2086" s="0" t="n">
        <v>2</v>
      </c>
      <c r="D2086" s="0" t="n">
        <v>29</v>
      </c>
      <c r="E2086" s="2" t="n">
        <v>-14.2385</v>
      </c>
      <c r="F2086" s="2" t="n">
        <v>-40.7718</v>
      </c>
      <c r="G2086" s="3" t="n">
        <f aca="false">($G$5572/$N$5572)*N2086</f>
        <v>9538.67693776217</v>
      </c>
      <c r="H2086" s="0" t="n">
        <v>1</v>
      </c>
      <c r="J2086" s="0" t="s">
        <v>2030</v>
      </c>
      <c r="K2086" s="0" t="n">
        <v>1</v>
      </c>
      <c r="L2086" s="0" t="s">
        <v>2030</v>
      </c>
      <c r="N2086" s="0" t="n">
        <v>8844</v>
      </c>
    </row>
    <row r="2087" customFormat="false" ht="12.8" hidden="false" customHeight="false" outlineLevel="0" collapsed="false">
      <c r="B2087" s="0" t="n">
        <v>292150</v>
      </c>
      <c r="C2087" s="0" t="n">
        <v>2</v>
      </c>
      <c r="D2087" s="0" t="n">
        <v>29</v>
      </c>
      <c r="E2087" s="2" t="n">
        <v>-10.4374</v>
      </c>
      <c r="F2087" s="2" t="n">
        <v>-39.3321</v>
      </c>
      <c r="G2087" s="3" t="n">
        <f aca="false">($G$5572/$N$5572)*N2087</f>
        <v>53458.2227973973</v>
      </c>
      <c r="H2087" s="0" t="n">
        <v>0</v>
      </c>
      <c r="J2087" s="0" t="s">
        <v>2031</v>
      </c>
      <c r="K2087" s="0" t="n">
        <v>0</v>
      </c>
      <c r="L2087" s="0" t="s">
        <v>2031</v>
      </c>
      <c r="N2087" s="0" t="n">
        <v>49565</v>
      </c>
    </row>
    <row r="2088" customFormat="false" ht="12.8" hidden="false" customHeight="false" outlineLevel="0" collapsed="false">
      <c r="B2088" s="0" t="n">
        <v>292160</v>
      </c>
      <c r="C2088" s="0" t="n">
        <v>2</v>
      </c>
      <c r="D2088" s="0" t="n">
        <v>29</v>
      </c>
      <c r="E2088" s="2" t="n">
        <v>-11.5569</v>
      </c>
      <c r="F2088" s="2" t="n">
        <v>-43.2766</v>
      </c>
      <c r="G2088" s="3" t="n">
        <f aca="false">($G$5572/$N$5572)*N2088</f>
        <v>9212.95549551837</v>
      </c>
      <c r="H2088" s="0" t="n">
        <v>1</v>
      </c>
      <c r="J2088" s="0" t="s">
        <v>2032</v>
      </c>
      <c r="K2088" s="0" t="n">
        <v>1</v>
      </c>
      <c r="L2088" s="0" t="s">
        <v>2032</v>
      </c>
      <c r="N2088" s="0" t="n">
        <v>8542</v>
      </c>
    </row>
    <row r="2089" customFormat="false" ht="12.8" hidden="false" customHeight="false" outlineLevel="0" collapsed="false">
      <c r="B2089" s="0" t="n">
        <v>292170</v>
      </c>
      <c r="C2089" s="0" t="n">
        <v>2</v>
      </c>
      <c r="D2089" s="0" t="n">
        <v>29</v>
      </c>
      <c r="E2089" s="2" t="n">
        <v>-11.5488</v>
      </c>
      <c r="F2089" s="2" t="n">
        <v>-41.1565</v>
      </c>
      <c r="G2089" s="3" t="n">
        <f aca="false">($G$5572/$N$5572)*N2089</f>
        <v>38162.2575858027</v>
      </c>
      <c r="H2089" s="0" t="n">
        <v>0</v>
      </c>
      <c r="J2089" s="0" t="s">
        <v>2033</v>
      </c>
      <c r="K2089" s="0" t="n">
        <v>0</v>
      </c>
      <c r="L2089" s="0" t="s">
        <v>2033</v>
      </c>
      <c r="N2089" s="0" t="n">
        <v>35383</v>
      </c>
    </row>
    <row r="2090" customFormat="false" ht="12.8" hidden="false" customHeight="false" outlineLevel="0" collapsed="false">
      <c r="B2090" s="0" t="n">
        <v>292180</v>
      </c>
      <c r="C2090" s="0" t="n">
        <v>2</v>
      </c>
      <c r="D2090" s="0" t="n">
        <v>29</v>
      </c>
      <c r="E2090" s="2" t="n">
        <v>-15.0225</v>
      </c>
      <c r="F2090" s="2" t="n">
        <v>-42.3727</v>
      </c>
      <c r="G2090" s="3" t="n">
        <f aca="false">($G$5572/$N$5572)*N2090</f>
        <v>12976.0088464741</v>
      </c>
      <c r="H2090" s="0" t="n">
        <v>0</v>
      </c>
      <c r="J2090" s="0" t="s">
        <v>2034</v>
      </c>
      <c r="K2090" s="0" t="n">
        <v>0</v>
      </c>
      <c r="L2090" s="0" t="s">
        <v>2034</v>
      </c>
      <c r="N2090" s="0" t="n">
        <v>12031</v>
      </c>
    </row>
    <row r="2091" customFormat="false" ht="12.8" hidden="false" customHeight="false" outlineLevel="0" collapsed="false">
      <c r="B2091" s="0" t="n">
        <v>292190</v>
      </c>
      <c r="C2091" s="0" t="n">
        <v>2</v>
      </c>
      <c r="D2091" s="0" t="n">
        <v>29</v>
      </c>
      <c r="E2091" s="2" t="n">
        <v>-13.0053</v>
      </c>
      <c r="F2091" s="2" t="n">
        <v>-41.3703</v>
      </c>
      <c r="G2091" s="3" t="n">
        <f aca="false">($G$5572/$N$5572)*N2091</f>
        <v>9970.0960665619</v>
      </c>
      <c r="H2091" s="0" t="n">
        <v>0</v>
      </c>
      <c r="J2091" s="0" t="s">
        <v>2035</v>
      </c>
      <c r="K2091" s="0" t="n">
        <v>0</v>
      </c>
      <c r="L2091" s="0" t="s">
        <v>2035</v>
      </c>
      <c r="N2091" s="0" t="n">
        <v>9244</v>
      </c>
    </row>
    <row r="2092" customFormat="false" ht="12.8" hidden="false" customHeight="false" outlineLevel="0" collapsed="false">
      <c r="B2092" s="0" t="n">
        <v>292200</v>
      </c>
      <c r="C2092" s="0" t="n">
        <v>2</v>
      </c>
      <c r="D2092" s="0" t="n">
        <v>29</v>
      </c>
      <c r="E2092" s="2" t="n">
        <v>-18.0754</v>
      </c>
      <c r="F2092" s="2" t="n">
        <v>-39.5565</v>
      </c>
      <c r="G2092" s="3" t="n">
        <f aca="false">($G$5572/$N$5572)*N2092</f>
        <v>44458.8197706348</v>
      </c>
      <c r="H2092" s="0" t="n">
        <v>0</v>
      </c>
      <c r="J2092" s="0" t="s">
        <v>2036</v>
      </c>
      <c r="K2092" s="0" t="n">
        <v>0</v>
      </c>
      <c r="L2092" s="0" t="s">
        <v>2036</v>
      </c>
      <c r="N2092" s="0" t="n">
        <v>41221</v>
      </c>
    </row>
    <row r="2093" customFormat="false" ht="12.8" hidden="false" customHeight="false" outlineLevel="0" collapsed="false">
      <c r="B2093" s="0" t="n">
        <v>292205</v>
      </c>
      <c r="C2093" s="0" t="n">
        <v>2</v>
      </c>
      <c r="D2093" s="0" t="n">
        <v>29</v>
      </c>
      <c r="E2093" s="2" t="n">
        <v>-11.9648</v>
      </c>
      <c r="F2093" s="2" t="n">
        <v>-41.6374</v>
      </c>
      <c r="G2093" s="3" t="n">
        <f aca="false">($G$5572/$N$5572)*N2093</f>
        <v>11986.9804937007</v>
      </c>
      <c r="H2093" s="0" t="n">
        <v>0</v>
      </c>
      <c r="J2093" s="0" t="s">
        <v>2037</v>
      </c>
      <c r="K2093" s="0" t="n">
        <v>0</v>
      </c>
      <c r="L2093" s="0" t="s">
        <v>2037</v>
      </c>
      <c r="N2093" s="0" t="n">
        <v>11114</v>
      </c>
    </row>
    <row r="2094" customFormat="false" ht="12.8" hidden="false" customHeight="false" outlineLevel="0" collapsed="false">
      <c r="B2094" s="0" t="n">
        <v>292210</v>
      </c>
      <c r="C2094" s="0" t="n">
        <v>2</v>
      </c>
      <c r="D2094" s="0" t="n">
        <v>29</v>
      </c>
      <c r="E2094" s="2" t="n">
        <v>-11.8541</v>
      </c>
      <c r="F2094" s="2" t="n">
        <v>-40.4714</v>
      </c>
      <c r="G2094" s="3" t="n">
        <f aca="false">($G$5572/$N$5572)*N2094</f>
        <v>28662.4083696325</v>
      </c>
      <c r="H2094" s="0" t="n">
        <v>0</v>
      </c>
      <c r="J2094" s="0" t="s">
        <v>2038</v>
      </c>
      <c r="K2094" s="0" t="n">
        <v>0</v>
      </c>
      <c r="L2094" s="0" t="s">
        <v>2038</v>
      </c>
      <c r="N2094" s="0" t="n">
        <v>26575</v>
      </c>
    </row>
    <row r="2095" customFormat="false" ht="12.8" hidden="false" customHeight="false" outlineLevel="0" collapsed="false">
      <c r="B2095" s="0" t="n">
        <v>292220</v>
      </c>
      <c r="C2095" s="0" t="n">
        <v>2</v>
      </c>
      <c r="D2095" s="0" t="n">
        <v>29</v>
      </c>
      <c r="E2095" s="2" t="n">
        <v>-13.0092</v>
      </c>
      <c r="F2095" s="2" t="n">
        <v>-39.1092</v>
      </c>
      <c r="G2095" s="3" t="n">
        <f aca="false">($G$5572/$N$5572)*N2095</f>
        <v>7980.17533497312</v>
      </c>
      <c r="H2095" s="0" t="n">
        <v>1</v>
      </c>
      <c r="J2095" s="0" t="s">
        <v>2039</v>
      </c>
      <c r="K2095" s="0" t="n">
        <v>1</v>
      </c>
      <c r="L2095" s="0" t="s">
        <v>2039</v>
      </c>
      <c r="N2095" s="0" t="n">
        <v>7399</v>
      </c>
    </row>
    <row r="2096" customFormat="false" ht="12.8" hidden="false" customHeight="false" outlineLevel="0" collapsed="false">
      <c r="B2096" s="0" t="n">
        <v>292225</v>
      </c>
      <c r="C2096" s="0" t="n">
        <v>2</v>
      </c>
      <c r="D2096" s="0" t="n">
        <v>29</v>
      </c>
      <c r="E2096" s="2" t="n">
        <v>-12.065</v>
      </c>
      <c r="F2096" s="2" t="n">
        <v>-43.5497</v>
      </c>
      <c r="G2096" s="3" t="n">
        <f aca="false">($G$5572/$N$5572)*N2096</f>
        <v>12166.0194321526</v>
      </c>
      <c r="H2096" s="0" t="n">
        <v>1</v>
      </c>
      <c r="J2096" s="0" t="s">
        <v>2040</v>
      </c>
      <c r="K2096" s="0" t="n">
        <v>1</v>
      </c>
      <c r="L2096" s="0" t="s">
        <v>2040</v>
      </c>
      <c r="N2096" s="0" t="n">
        <v>11280</v>
      </c>
    </row>
    <row r="2097" customFormat="false" ht="12.8" hidden="false" customHeight="false" outlineLevel="0" collapsed="false">
      <c r="B2097" s="0" t="n">
        <v>292230</v>
      </c>
      <c r="C2097" s="0" t="n">
        <v>2</v>
      </c>
      <c r="D2097" s="0" t="n">
        <v>29</v>
      </c>
      <c r="E2097" s="2" t="n">
        <v>-12.6329</v>
      </c>
      <c r="F2097" s="2" t="n">
        <v>-38.9921</v>
      </c>
      <c r="G2097" s="3" t="n">
        <f aca="false">($G$5572/$N$5572)*N2097</f>
        <v>31695.2848450946</v>
      </c>
      <c r="H2097" s="0" t="n">
        <v>0</v>
      </c>
      <c r="J2097" s="0" t="s">
        <v>2041</v>
      </c>
      <c r="K2097" s="0" t="n">
        <v>0</v>
      </c>
      <c r="L2097" s="0" t="s">
        <v>2041</v>
      </c>
      <c r="N2097" s="0" t="n">
        <v>29387</v>
      </c>
    </row>
    <row r="2098" customFormat="false" ht="12.8" hidden="false" customHeight="false" outlineLevel="0" collapsed="false">
      <c r="B2098" s="0" t="n">
        <v>292240</v>
      </c>
      <c r="C2098" s="0" t="n">
        <v>2</v>
      </c>
      <c r="D2098" s="0" t="n">
        <v>29</v>
      </c>
      <c r="E2098" s="2" t="n">
        <v>-13.2284</v>
      </c>
      <c r="F2098" s="2" t="n">
        <v>-39.5044</v>
      </c>
      <c r="G2098" s="3" t="n">
        <f aca="false">($G$5572/$N$5572)*N2098</f>
        <v>23896.3055442174</v>
      </c>
      <c r="H2098" s="0" t="n">
        <v>0</v>
      </c>
      <c r="J2098" s="0" t="s">
        <v>2042</v>
      </c>
      <c r="K2098" s="0" t="n">
        <v>0</v>
      </c>
      <c r="L2098" s="0" t="s">
        <v>2042</v>
      </c>
      <c r="N2098" s="0" t="n">
        <v>22156</v>
      </c>
    </row>
    <row r="2099" customFormat="false" ht="12.8" hidden="false" customHeight="false" outlineLevel="0" collapsed="false">
      <c r="B2099" s="0" t="n">
        <v>292250</v>
      </c>
      <c r="C2099" s="0" t="n">
        <v>2</v>
      </c>
      <c r="D2099" s="0" t="n">
        <v>29</v>
      </c>
      <c r="E2099" s="2" t="n">
        <v>-13.0235</v>
      </c>
      <c r="F2099" s="2" t="n">
        <v>-39.0108</v>
      </c>
      <c r="G2099" s="3" t="n">
        <f aca="false">($G$5572/$N$5572)*N2099</f>
        <v>30685.7640837032</v>
      </c>
      <c r="H2099" s="0" t="n">
        <v>0</v>
      </c>
      <c r="J2099" s="0" t="s">
        <v>412</v>
      </c>
      <c r="K2099" s="0" t="n">
        <v>0</v>
      </c>
      <c r="L2099" s="0" t="s">
        <v>412</v>
      </c>
      <c r="N2099" s="0" t="n">
        <v>28451</v>
      </c>
    </row>
    <row r="2100" customFormat="false" ht="12.8" hidden="false" customHeight="false" outlineLevel="0" collapsed="false">
      <c r="B2100" s="0" t="n">
        <v>292260</v>
      </c>
      <c r="C2100" s="0" t="n">
        <v>2</v>
      </c>
      <c r="D2100" s="0" t="n">
        <v>29</v>
      </c>
      <c r="E2100" s="2" t="n">
        <v>-13.604</v>
      </c>
      <c r="F2100" s="2" t="n">
        <v>-39.1091</v>
      </c>
      <c r="G2100" s="3" t="n">
        <f aca="false">($G$5572/$N$5572)*N2100</f>
        <v>15006.9143952988</v>
      </c>
      <c r="H2100" s="0" t="n">
        <v>1</v>
      </c>
      <c r="J2100" s="0" t="s">
        <v>2043</v>
      </c>
      <c r="K2100" s="0" t="n">
        <v>1</v>
      </c>
      <c r="L2100" s="0" t="s">
        <v>2043</v>
      </c>
      <c r="N2100" s="0" t="n">
        <v>13914</v>
      </c>
    </row>
    <row r="2101" customFormat="false" ht="12.8" hidden="false" customHeight="false" outlineLevel="0" collapsed="false">
      <c r="B2101" s="0" t="n">
        <v>292265</v>
      </c>
      <c r="C2101" s="0" t="n">
        <v>2</v>
      </c>
      <c r="D2101" s="0" t="n">
        <v>29</v>
      </c>
      <c r="E2101" s="2" t="n">
        <v>-10.8192</v>
      </c>
      <c r="F2101" s="2" t="n">
        <v>-39.4297</v>
      </c>
      <c r="G2101" s="3" t="n">
        <f aca="false">($G$5572/$N$5572)*N2101</f>
        <v>14123.5837290814</v>
      </c>
      <c r="H2101" s="0" t="n">
        <v>0</v>
      </c>
      <c r="J2101" s="0" t="s">
        <v>2044</v>
      </c>
      <c r="K2101" s="0" t="n">
        <v>0</v>
      </c>
      <c r="L2101" s="0" t="s">
        <v>2044</v>
      </c>
      <c r="N2101" s="0" t="n">
        <v>13095</v>
      </c>
    </row>
    <row r="2102" customFormat="false" ht="12.8" hidden="false" customHeight="false" outlineLevel="0" collapsed="false">
      <c r="B2102" s="0" t="n">
        <v>292270</v>
      </c>
      <c r="C2102" s="0" t="n">
        <v>2</v>
      </c>
      <c r="D2102" s="0" t="n">
        <v>29</v>
      </c>
      <c r="E2102" s="2" t="n">
        <v>-14.7912</v>
      </c>
      <c r="F2102" s="2" t="n">
        <v>-40.1458</v>
      </c>
      <c r="G2102" s="3" t="n">
        <f aca="false">($G$5572/$N$5572)*N2102</f>
        <v>17743.1902197112</v>
      </c>
      <c r="H2102" s="0" t="n">
        <v>0</v>
      </c>
      <c r="J2102" s="0" t="s">
        <v>2045</v>
      </c>
      <c r="K2102" s="0" t="n">
        <v>0</v>
      </c>
      <c r="L2102" s="0" t="s">
        <v>2045</v>
      </c>
      <c r="N2102" s="0" t="n">
        <v>16451</v>
      </c>
    </row>
    <row r="2103" customFormat="false" ht="12.8" hidden="false" customHeight="false" outlineLevel="0" collapsed="false">
      <c r="B2103" s="0" t="n">
        <v>292273</v>
      </c>
      <c r="C2103" s="0" t="n">
        <v>2</v>
      </c>
      <c r="D2103" s="0" t="n">
        <v>29</v>
      </c>
      <c r="E2103" s="2" t="n">
        <v>-11.6031</v>
      </c>
      <c r="F2103" s="2" t="n">
        <v>-39.6302</v>
      </c>
      <c r="G2103" s="3" t="n">
        <f aca="false">($G$5572/$N$5572)*N2103</f>
        <v>8414.83010723885</v>
      </c>
      <c r="H2103" s="0" t="n">
        <v>0</v>
      </c>
      <c r="J2103" s="0" t="s">
        <v>2046</v>
      </c>
      <c r="K2103" s="0" t="n">
        <v>0</v>
      </c>
      <c r="L2103" s="0" t="s">
        <v>2046</v>
      </c>
      <c r="N2103" s="0" t="n">
        <v>7802</v>
      </c>
    </row>
    <row r="2104" customFormat="false" ht="12.8" hidden="false" customHeight="false" outlineLevel="0" collapsed="false">
      <c r="B2104" s="0" t="n">
        <v>292275</v>
      </c>
      <c r="C2104" s="0" t="n">
        <v>2</v>
      </c>
      <c r="D2104" s="0" t="n">
        <v>29</v>
      </c>
      <c r="E2104" s="2" t="n">
        <v>-13.812</v>
      </c>
      <c r="F2104" s="2" t="n">
        <v>-39.6182</v>
      </c>
      <c r="G2104" s="3" t="n">
        <f aca="false">($G$5572/$N$5572)*N2104</f>
        <v>7151.85060767763</v>
      </c>
      <c r="H2104" s="0" t="n">
        <v>1</v>
      </c>
      <c r="J2104" s="0" t="s">
        <v>2047</v>
      </c>
      <c r="K2104" s="0" t="n">
        <v>1</v>
      </c>
      <c r="L2104" s="0" t="s">
        <v>2047</v>
      </c>
      <c r="N2104" s="0" t="n">
        <v>6631</v>
      </c>
    </row>
    <row r="2105" customFormat="false" ht="12.8" hidden="false" customHeight="false" outlineLevel="0" collapsed="false">
      <c r="B2105" s="0" t="n">
        <v>292280</v>
      </c>
      <c r="C2105" s="0" t="n">
        <v>2</v>
      </c>
      <c r="D2105" s="0" t="n">
        <v>29</v>
      </c>
      <c r="E2105" s="2" t="n">
        <v>-13.0241</v>
      </c>
      <c r="F2105" s="2" t="n">
        <v>-40.0653</v>
      </c>
      <c r="G2105" s="3" t="n">
        <f aca="false">($G$5572/$N$5572)*N2105</f>
        <v>8813.89280137861</v>
      </c>
      <c r="H2105" s="0" t="n">
        <v>1</v>
      </c>
      <c r="J2105" s="0" t="s">
        <v>2048</v>
      </c>
      <c r="K2105" s="0" t="n">
        <v>1</v>
      </c>
      <c r="L2105" s="0" t="s">
        <v>2048</v>
      </c>
      <c r="N2105" s="0" t="n">
        <v>8172</v>
      </c>
    </row>
    <row r="2106" customFormat="false" ht="12.8" hidden="false" customHeight="false" outlineLevel="0" collapsed="false">
      <c r="B2106" s="0" t="n">
        <v>292285</v>
      </c>
      <c r="C2106" s="0" t="n">
        <v>2</v>
      </c>
      <c r="D2106" s="0" t="n">
        <v>29</v>
      </c>
      <c r="E2106" s="2" t="n">
        <v>-12.815</v>
      </c>
      <c r="F2106" s="2" t="n">
        <v>-41.0748</v>
      </c>
      <c r="G2106" s="3" t="n">
        <f aca="false">($G$5572/$N$5572)*N2106</f>
        <v>9830.96339752399</v>
      </c>
      <c r="H2106" s="0" t="n">
        <v>1</v>
      </c>
      <c r="J2106" s="0" t="s">
        <v>2049</v>
      </c>
      <c r="K2106" s="0" t="n">
        <v>1</v>
      </c>
      <c r="L2106" s="0" t="s">
        <v>2049</v>
      </c>
      <c r="N2106" s="0" t="n">
        <v>9115</v>
      </c>
    </row>
    <row r="2107" customFormat="false" ht="12.8" hidden="false" customHeight="false" outlineLevel="0" collapsed="false">
      <c r="B2107" s="0" t="n">
        <v>292290</v>
      </c>
      <c r="C2107" s="0" t="n">
        <v>2</v>
      </c>
      <c r="D2107" s="0" t="n">
        <v>29</v>
      </c>
      <c r="E2107" s="2" t="n">
        <v>-11.2329</v>
      </c>
      <c r="F2107" s="2" t="n">
        <v>-38.4871</v>
      </c>
      <c r="G2107" s="3" t="n">
        <f aca="false">($G$5572/$N$5572)*N2107</f>
        <v>26416.8718042298</v>
      </c>
      <c r="H2107" s="0" t="n">
        <v>0</v>
      </c>
      <c r="J2107" s="0" t="s">
        <v>2050</v>
      </c>
      <c r="K2107" s="0" t="n">
        <v>0</v>
      </c>
      <c r="L2107" s="0" t="s">
        <v>2050</v>
      </c>
      <c r="N2107" s="0" t="n">
        <v>24493</v>
      </c>
    </row>
    <row r="2108" customFormat="false" ht="12.8" hidden="false" customHeight="false" outlineLevel="0" collapsed="false">
      <c r="B2108" s="0" t="n">
        <v>292300</v>
      </c>
      <c r="C2108" s="0" t="n">
        <v>2</v>
      </c>
      <c r="D2108" s="0" t="n">
        <v>29</v>
      </c>
      <c r="E2108" s="2" t="n">
        <v>-17.8926</v>
      </c>
      <c r="F2108" s="2" t="n">
        <v>-39.3743</v>
      </c>
      <c r="G2108" s="3" t="n">
        <f aca="false">($G$5572/$N$5572)*N2108</f>
        <v>46323.6289548717</v>
      </c>
      <c r="H2108" s="0" t="n">
        <v>0</v>
      </c>
      <c r="J2108" s="0" t="s">
        <v>2051</v>
      </c>
      <c r="K2108" s="0" t="n">
        <v>0</v>
      </c>
      <c r="L2108" s="0" t="s">
        <v>2051</v>
      </c>
      <c r="N2108" s="0" t="n">
        <v>42950</v>
      </c>
    </row>
    <row r="2109" customFormat="false" ht="12.8" hidden="false" customHeight="false" outlineLevel="0" collapsed="false">
      <c r="B2109" s="0" t="n">
        <v>292303</v>
      </c>
      <c r="C2109" s="0" t="n">
        <v>2</v>
      </c>
      <c r="D2109" s="0" t="n">
        <v>29</v>
      </c>
      <c r="E2109" s="2" t="n">
        <v>-12.8083</v>
      </c>
      <c r="F2109" s="2" t="n">
        <v>-42.1682</v>
      </c>
      <c r="G2109" s="3" t="n">
        <f aca="false">($G$5572/$N$5572)*N2109</f>
        <v>13202.5038890939</v>
      </c>
      <c r="H2109" s="0" t="n">
        <v>1</v>
      </c>
      <c r="J2109" s="0" t="s">
        <v>2052</v>
      </c>
      <c r="K2109" s="0" t="n">
        <v>1</v>
      </c>
      <c r="L2109" s="0" t="s">
        <v>2052</v>
      </c>
      <c r="N2109" s="0" t="n">
        <v>12241</v>
      </c>
    </row>
    <row r="2110" customFormat="false" ht="12.8" hidden="false" customHeight="false" outlineLevel="0" collapsed="false">
      <c r="B2110" s="0" t="n">
        <v>292305</v>
      </c>
      <c r="C2110" s="0" t="n">
        <v>2</v>
      </c>
      <c r="D2110" s="0" t="n">
        <v>29</v>
      </c>
      <c r="E2110" s="2" t="n">
        <v>-10.3182</v>
      </c>
      <c r="F2110" s="2" t="n">
        <v>-38.4014</v>
      </c>
      <c r="G2110" s="3" t="n">
        <f aca="false">($G$5572/$N$5572)*N2110</f>
        <v>16588.0655023499</v>
      </c>
      <c r="H2110" s="0" t="n">
        <v>1</v>
      </c>
      <c r="J2110" s="0" t="s">
        <v>2053</v>
      </c>
      <c r="K2110" s="0" t="n">
        <v>1</v>
      </c>
      <c r="L2110" s="0" t="s">
        <v>2053</v>
      </c>
      <c r="N2110" s="0" t="n">
        <v>15380</v>
      </c>
    </row>
    <row r="2111" customFormat="false" ht="12.8" hidden="false" customHeight="false" outlineLevel="0" collapsed="false">
      <c r="B2111" s="0" t="n">
        <v>292310</v>
      </c>
      <c r="C2111" s="0" t="n">
        <v>2</v>
      </c>
      <c r="D2111" s="0" t="n">
        <v>29</v>
      </c>
      <c r="E2111" s="2" t="n">
        <v>-11.3497</v>
      </c>
      <c r="F2111" s="2" t="n">
        <v>-38.3379</v>
      </c>
      <c r="G2111" s="3" t="n">
        <f aca="false">($G$5572/$N$5572)*N2111</f>
        <v>30363.2782849254</v>
      </c>
      <c r="H2111" s="0" t="n">
        <v>0</v>
      </c>
      <c r="J2111" s="0" t="s">
        <v>2054</v>
      </c>
      <c r="K2111" s="0" t="n">
        <v>0</v>
      </c>
      <c r="L2111" s="0" t="s">
        <v>2054</v>
      </c>
      <c r="N2111" s="0" t="n">
        <v>28152</v>
      </c>
    </row>
    <row r="2112" customFormat="false" ht="12.8" hidden="false" customHeight="false" outlineLevel="0" collapsed="false">
      <c r="B2112" s="0" t="n">
        <v>292320</v>
      </c>
      <c r="C2112" s="0" t="n">
        <v>2</v>
      </c>
      <c r="D2112" s="0" t="n">
        <v>29</v>
      </c>
      <c r="E2112" s="2" t="n">
        <v>-12.3132</v>
      </c>
      <c r="F2112" s="2" t="n">
        <v>-42.8969</v>
      </c>
      <c r="G2112" s="3" t="n">
        <f aca="false">($G$5572/$N$5572)*N2112</f>
        <v>23553.3273368216</v>
      </c>
      <c r="H2112" s="0" t="n">
        <v>0</v>
      </c>
      <c r="J2112" s="0" t="s">
        <v>2055</v>
      </c>
      <c r="K2112" s="0" t="n">
        <v>0</v>
      </c>
      <c r="L2112" s="0" t="s">
        <v>2055</v>
      </c>
      <c r="N2112" s="0" t="n">
        <v>21838</v>
      </c>
    </row>
    <row r="2113" customFormat="false" ht="12.8" hidden="false" customHeight="false" outlineLevel="0" collapsed="false">
      <c r="B2113" s="0" t="n">
        <v>292330</v>
      </c>
      <c r="C2113" s="0" t="n">
        <v>2</v>
      </c>
      <c r="D2113" s="0" t="n">
        <v>29</v>
      </c>
      <c r="E2113" s="2" t="n">
        <v>-12.0175</v>
      </c>
      <c r="F2113" s="2" t="n">
        <v>-38.6166</v>
      </c>
      <c r="G2113" s="3" t="n">
        <f aca="false">($G$5572/$N$5572)*N2113</f>
        <v>9229.13371284836</v>
      </c>
      <c r="H2113" s="0" t="n">
        <v>0</v>
      </c>
      <c r="J2113" s="0" t="s">
        <v>2056</v>
      </c>
      <c r="K2113" s="0" t="n">
        <v>0</v>
      </c>
      <c r="L2113" s="0" t="s">
        <v>2056</v>
      </c>
      <c r="N2113" s="0" t="n">
        <v>8557</v>
      </c>
    </row>
    <row r="2114" customFormat="false" ht="12.8" hidden="false" customHeight="false" outlineLevel="0" collapsed="false">
      <c r="B2114" s="0" t="n">
        <v>292335</v>
      </c>
      <c r="C2114" s="0" t="n">
        <v>2</v>
      </c>
      <c r="D2114" s="0" t="n">
        <v>29</v>
      </c>
      <c r="E2114" s="2" t="n">
        <v>-10.9578</v>
      </c>
      <c r="F2114" s="2" t="n">
        <v>-41.0756</v>
      </c>
      <c r="G2114" s="3" t="n">
        <f aca="false">($G$5572/$N$5572)*N2114</f>
        <v>18754.8680767465</v>
      </c>
      <c r="H2114" s="0" t="n">
        <v>0</v>
      </c>
      <c r="J2114" s="0" t="s">
        <v>2057</v>
      </c>
      <c r="K2114" s="0" t="n">
        <v>0</v>
      </c>
      <c r="L2114" s="0" t="s">
        <v>2057</v>
      </c>
      <c r="N2114" s="0" t="n">
        <v>17389</v>
      </c>
    </row>
    <row r="2115" customFormat="false" ht="12.8" hidden="false" customHeight="false" outlineLevel="0" collapsed="false">
      <c r="B2115" s="0" t="n">
        <v>292340</v>
      </c>
      <c r="C2115" s="0" t="n">
        <v>2</v>
      </c>
      <c r="D2115" s="0" t="n">
        <v>29</v>
      </c>
      <c r="E2115" s="2" t="n">
        <v>-14.2676</v>
      </c>
      <c r="F2115" s="2" t="n">
        <v>-43.1609</v>
      </c>
      <c r="G2115" s="3" t="n">
        <f aca="false">($G$5572/$N$5572)*N2115</f>
        <v>23407.7233808517</v>
      </c>
      <c r="H2115" s="0" t="n">
        <v>0</v>
      </c>
      <c r="J2115" s="0" t="s">
        <v>2058</v>
      </c>
      <c r="K2115" s="0" t="n">
        <v>0</v>
      </c>
      <c r="L2115" s="0" t="s">
        <v>2058</v>
      </c>
      <c r="N2115" s="0" t="n">
        <v>21703</v>
      </c>
    </row>
    <row r="2116" customFormat="false" ht="12.8" hidden="false" customHeight="false" outlineLevel="0" collapsed="false">
      <c r="B2116" s="0" t="n">
        <v>292350</v>
      </c>
      <c r="C2116" s="0" t="n">
        <v>2</v>
      </c>
      <c r="D2116" s="0" t="n">
        <v>29</v>
      </c>
      <c r="E2116" s="2" t="n">
        <v>-12.5059</v>
      </c>
      <c r="F2116" s="2" t="n">
        <v>-41.5809</v>
      </c>
      <c r="G2116" s="3" t="n">
        <f aca="false">($G$5572/$N$5572)*N2116</f>
        <v>9664.86703293609</v>
      </c>
      <c r="H2116" s="0" t="n">
        <v>1</v>
      </c>
      <c r="J2116" s="0" t="s">
        <v>2059</v>
      </c>
      <c r="K2116" s="0" t="n">
        <v>1</v>
      </c>
      <c r="L2116" s="0" t="s">
        <v>2059</v>
      </c>
      <c r="N2116" s="0" t="n">
        <v>8961</v>
      </c>
    </row>
    <row r="2117" customFormat="false" ht="12.8" hidden="false" customHeight="false" outlineLevel="0" collapsed="false">
      <c r="B2117" s="0" t="n">
        <v>292360</v>
      </c>
      <c r="C2117" s="0" t="n">
        <v>2</v>
      </c>
      <c r="D2117" s="0" t="n">
        <v>29</v>
      </c>
      <c r="E2117" s="2" t="n">
        <v>-13.4388</v>
      </c>
      <c r="F2117" s="2" t="n">
        <v>-42.2395</v>
      </c>
      <c r="G2117" s="3" t="n">
        <f aca="false">($G$5572/$N$5572)*N2117</f>
        <v>23208.1920337818</v>
      </c>
      <c r="H2117" s="0" t="n">
        <v>0</v>
      </c>
      <c r="J2117" s="0" t="s">
        <v>2060</v>
      </c>
      <c r="K2117" s="0" t="n">
        <v>0</v>
      </c>
      <c r="L2117" s="0" t="s">
        <v>2060</v>
      </c>
      <c r="N2117" s="0" t="n">
        <v>21518</v>
      </c>
    </row>
    <row r="2118" customFormat="false" ht="12.8" hidden="false" customHeight="false" outlineLevel="0" collapsed="false">
      <c r="B2118" s="0" t="n">
        <v>292370</v>
      </c>
      <c r="C2118" s="0" t="n">
        <v>2</v>
      </c>
      <c r="D2118" s="0" t="n">
        <v>29</v>
      </c>
      <c r="E2118" s="2" t="n">
        <v>-12.687</v>
      </c>
      <c r="F2118" s="2" t="n">
        <v>-43.1798</v>
      </c>
      <c r="G2118" s="3" t="n">
        <f aca="false">($G$5572/$N$5572)*N2118</f>
        <v>34354.983774145</v>
      </c>
      <c r="H2118" s="0" t="n">
        <v>0</v>
      </c>
      <c r="J2118" s="0" t="s">
        <v>2061</v>
      </c>
      <c r="K2118" s="0" t="n">
        <v>0</v>
      </c>
      <c r="L2118" s="0" t="s">
        <v>2061</v>
      </c>
      <c r="N2118" s="0" t="n">
        <v>31853</v>
      </c>
    </row>
    <row r="2119" customFormat="false" ht="12.8" hidden="false" customHeight="false" outlineLevel="0" collapsed="false">
      <c r="B2119" s="0" t="n">
        <v>292380</v>
      </c>
      <c r="C2119" s="0" t="n">
        <v>2</v>
      </c>
      <c r="D2119" s="0" t="n">
        <v>29</v>
      </c>
      <c r="E2119" s="2" t="n">
        <v>-10.6859</v>
      </c>
      <c r="F2119" s="2" t="n">
        <v>-37.8626</v>
      </c>
      <c r="G2119" s="3" t="n">
        <f aca="false">($G$5572/$N$5572)*N2119</f>
        <v>31230.4307338129</v>
      </c>
      <c r="H2119" s="0" t="n">
        <v>0</v>
      </c>
      <c r="J2119" s="0" t="s">
        <v>2062</v>
      </c>
      <c r="K2119" s="0" t="n">
        <v>0</v>
      </c>
      <c r="L2119" s="0" t="s">
        <v>2062</v>
      </c>
      <c r="N2119" s="0" t="n">
        <v>28956</v>
      </c>
    </row>
    <row r="2120" customFormat="false" ht="12.8" hidden="false" customHeight="false" outlineLevel="0" collapsed="false">
      <c r="B2120" s="0" t="n">
        <v>292390</v>
      </c>
      <c r="C2120" s="0" t="n">
        <v>2</v>
      </c>
      <c r="D2120" s="0" t="n">
        <v>29</v>
      </c>
      <c r="E2120" s="2" t="n">
        <v>-15.4572</v>
      </c>
      <c r="F2120" s="2" t="n">
        <v>-39.6458</v>
      </c>
      <c r="G2120" s="3" t="n">
        <f aca="false">($G$5572/$N$5572)*N2120</f>
        <v>10764.9858113754</v>
      </c>
      <c r="H2120" s="0" t="n">
        <v>0</v>
      </c>
      <c r="J2120" s="0" t="s">
        <v>2063</v>
      </c>
      <c r="K2120" s="0" t="n">
        <v>0</v>
      </c>
      <c r="L2120" s="0" t="s">
        <v>2063</v>
      </c>
      <c r="N2120" s="0" t="n">
        <v>9981</v>
      </c>
    </row>
    <row r="2121" customFormat="false" ht="12.8" hidden="false" customHeight="false" outlineLevel="0" collapsed="false">
      <c r="B2121" s="0" t="n">
        <v>292400</v>
      </c>
      <c r="C2121" s="0" t="n">
        <v>2</v>
      </c>
      <c r="D2121" s="0" t="n">
        <v>29</v>
      </c>
      <c r="E2121" s="2" t="n">
        <v>-9.3983</v>
      </c>
      <c r="F2121" s="2" t="n">
        <v>-38.2216</v>
      </c>
      <c r="G2121" s="3" t="n">
        <f aca="false">($G$5572/$N$5572)*N2121</f>
        <v>126205.194843431</v>
      </c>
      <c r="H2121" s="0" t="n">
        <v>0</v>
      </c>
      <c r="J2121" s="0" t="s">
        <v>2064</v>
      </c>
      <c r="K2121" s="0" t="n">
        <v>0</v>
      </c>
      <c r="L2121" s="0" t="s">
        <v>2064</v>
      </c>
      <c r="N2121" s="0" t="n">
        <v>117014</v>
      </c>
    </row>
    <row r="2122" customFormat="false" ht="12.8" hidden="false" customHeight="false" outlineLevel="0" collapsed="false">
      <c r="B2122" s="0" t="n">
        <v>292405</v>
      </c>
      <c r="C2122" s="0" t="n">
        <v>2</v>
      </c>
      <c r="D2122" s="0" t="n">
        <v>29</v>
      </c>
      <c r="E2122" s="2" t="n">
        <v>-11.8313</v>
      </c>
      <c r="F2122" s="2" t="n">
        <v>-39.611</v>
      </c>
      <c r="G2122" s="3" t="n">
        <f aca="false">($G$5572/$N$5572)*N2122</f>
        <v>14669.328927013</v>
      </c>
      <c r="H2122" s="0" t="n">
        <v>0</v>
      </c>
      <c r="J2122" s="0" t="s">
        <v>2065</v>
      </c>
      <c r="K2122" s="0" t="n">
        <v>0</v>
      </c>
      <c r="L2122" s="0" t="s">
        <v>2065</v>
      </c>
      <c r="N2122" s="0" t="n">
        <v>13601</v>
      </c>
    </row>
    <row r="2123" customFormat="false" ht="12.8" hidden="false" customHeight="false" outlineLevel="0" collapsed="false">
      <c r="B2123" s="0" t="n">
        <v>292410</v>
      </c>
      <c r="C2123" s="0" t="n">
        <v>2</v>
      </c>
      <c r="D2123" s="0" t="n">
        <v>29</v>
      </c>
      <c r="E2123" s="2" t="n">
        <v>-12.1491</v>
      </c>
      <c r="F2123" s="2" t="n">
        <v>-38.6487</v>
      </c>
      <c r="G2123" s="3" t="n">
        <f aca="false">($G$5572/$N$5572)*N2123</f>
        <v>7871.24200495119</v>
      </c>
      <c r="H2123" s="0" t="n">
        <v>1</v>
      </c>
      <c r="J2123" s="0" t="s">
        <v>2066</v>
      </c>
      <c r="K2123" s="0" t="n">
        <v>1</v>
      </c>
      <c r="L2123" s="0" t="s">
        <v>2066</v>
      </c>
      <c r="N2123" s="0" t="n">
        <v>7298</v>
      </c>
    </row>
    <row r="2124" customFormat="false" ht="12.8" hidden="false" customHeight="false" outlineLevel="0" collapsed="false">
      <c r="B2124" s="0" t="n">
        <v>292420</v>
      </c>
      <c r="C2124" s="0" t="n">
        <v>2</v>
      </c>
      <c r="D2124" s="0" t="n">
        <v>29</v>
      </c>
      <c r="E2124" s="2" t="n">
        <v>-10.012</v>
      </c>
      <c r="F2124" s="2" t="n">
        <v>-37.8932</v>
      </c>
      <c r="G2124" s="3" t="n">
        <f aca="false">($G$5572/$N$5572)*N2124</f>
        <v>18859.4872154805</v>
      </c>
      <c r="H2124" s="0" t="n">
        <v>1</v>
      </c>
      <c r="J2124" s="0" t="s">
        <v>2067</v>
      </c>
      <c r="K2124" s="0" t="n">
        <v>1</v>
      </c>
      <c r="L2124" s="0" t="s">
        <v>2067</v>
      </c>
      <c r="N2124" s="0" t="n">
        <v>17486</v>
      </c>
    </row>
    <row r="2125" customFormat="false" ht="12.8" hidden="false" customHeight="false" outlineLevel="0" collapsed="false">
      <c r="B2125" s="0" t="n">
        <v>292430</v>
      </c>
      <c r="C2125" s="0" t="n">
        <v>2</v>
      </c>
      <c r="D2125" s="0" t="n">
        <v>29</v>
      </c>
      <c r="E2125" s="2" t="n">
        <v>-13.1465</v>
      </c>
      <c r="F2125" s="2" t="n">
        <v>-41.7702</v>
      </c>
      <c r="G2125" s="3" t="n">
        <f aca="false">($G$5572/$N$5572)*N2125</f>
        <v>18625.4423381066</v>
      </c>
      <c r="H2125" s="0" t="n">
        <v>0</v>
      </c>
      <c r="J2125" s="0" t="s">
        <v>2068</v>
      </c>
      <c r="K2125" s="0" t="n">
        <v>0</v>
      </c>
      <c r="L2125" s="0" t="s">
        <v>2068</v>
      </c>
      <c r="N2125" s="0" t="n">
        <v>17269</v>
      </c>
    </row>
    <row r="2126" customFormat="false" ht="12.8" hidden="false" customHeight="false" outlineLevel="0" collapsed="false">
      <c r="B2126" s="0" t="n">
        <v>292440</v>
      </c>
      <c r="C2126" s="0" t="n">
        <v>2</v>
      </c>
      <c r="D2126" s="0" t="n">
        <v>29</v>
      </c>
      <c r="E2126" s="2" t="n">
        <v>-10.0051</v>
      </c>
      <c r="F2126" s="2" t="n">
        <v>-42.4936</v>
      </c>
      <c r="G2126" s="3" t="n">
        <f aca="false">($G$5572/$N$5572)*N2126</f>
        <v>37194.8001894692</v>
      </c>
      <c r="H2126" s="0" t="n">
        <v>0</v>
      </c>
      <c r="J2126" s="0" t="s">
        <v>2069</v>
      </c>
      <c r="K2126" s="0" t="n">
        <v>0</v>
      </c>
      <c r="L2126" s="0" t="s">
        <v>2069</v>
      </c>
      <c r="N2126" s="0" t="n">
        <v>34486</v>
      </c>
    </row>
    <row r="2127" customFormat="false" ht="12.8" hidden="false" customHeight="false" outlineLevel="0" collapsed="false">
      <c r="B2127" s="0" t="n">
        <v>292450</v>
      </c>
      <c r="C2127" s="0" t="n">
        <v>2</v>
      </c>
      <c r="D2127" s="0" t="n">
        <v>29</v>
      </c>
      <c r="E2127" s="2" t="n">
        <v>-14.4921</v>
      </c>
      <c r="F2127" s="2" t="n">
        <v>-42.686</v>
      </c>
      <c r="G2127" s="3" t="n">
        <f aca="false">($G$5572/$N$5572)*N2127</f>
        <v>17509.1453423373</v>
      </c>
      <c r="H2127" s="0" t="n">
        <v>0</v>
      </c>
      <c r="J2127" s="0" t="s">
        <v>2070</v>
      </c>
      <c r="K2127" s="0" t="n">
        <v>0</v>
      </c>
      <c r="L2127" s="0" t="s">
        <v>2070</v>
      </c>
      <c r="N2127" s="0" t="n">
        <v>16234</v>
      </c>
    </row>
    <row r="2128" customFormat="false" ht="12.8" hidden="false" customHeight="false" outlineLevel="0" collapsed="false">
      <c r="B2128" s="0" t="n">
        <v>292460</v>
      </c>
      <c r="C2128" s="0" t="n">
        <v>2</v>
      </c>
      <c r="D2128" s="0" t="n">
        <v>29</v>
      </c>
      <c r="E2128" s="2" t="n">
        <v>-10.7433</v>
      </c>
      <c r="F2128" s="2" t="n">
        <v>-40.3675</v>
      </c>
      <c r="G2128" s="3" t="n">
        <f aca="false">($G$5572/$N$5572)*N2128</f>
        <v>21790.9801956747</v>
      </c>
      <c r="H2128" s="0" t="n">
        <v>0</v>
      </c>
      <c r="J2128" s="0" t="s">
        <v>2071</v>
      </c>
      <c r="K2128" s="0" t="n">
        <v>0</v>
      </c>
      <c r="L2128" s="0" t="s">
        <v>2071</v>
      </c>
      <c r="N2128" s="0" t="n">
        <v>20204</v>
      </c>
    </row>
    <row r="2129" customFormat="false" ht="12.8" hidden="false" customHeight="false" outlineLevel="0" collapsed="false">
      <c r="B2129" s="0" t="n">
        <v>292465</v>
      </c>
      <c r="C2129" s="0" t="n">
        <v>2</v>
      </c>
      <c r="D2129" s="0" t="n">
        <v>29</v>
      </c>
      <c r="E2129" s="2" t="n">
        <v>-11.8117</v>
      </c>
      <c r="F2129" s="2" t="n">
        <v>-39.9009</v>
      </c>
      <c r="G2129" s="3" t="n">
        <f aca="false">($G$5572/$N$5572)*N2129</f>
        <v>11305.3382701971</v>
      </c>
      <c r="H2129" s="0" t="n">
        <v>1</v>
      </c>
      <c r="J2129" s="0" t="s">
        <v>2072</v>
      </c>
      <c r="K2129" s="0" t="n">
        <v>1</v>
      </c>
      <c r="L2129" s="0" t="s">
        <v>2072</v>
      </c>
      <c r="N2129" s="0" t="n">
        <v>10482</v>
      </c>
    </row>
    <row r="2130" customFormat="false" ht="12.8" hidden="false" customHeight="false" outlineLevel="0" collapsed="false">
      <c r="B2130" s="0" t="n">
        <v>292467</v>
      </c>
      <c r="C2130" s="0" t="n">
        <v>2</v>
      </c>
      <c r="D2130" s="0" t="n">
        <v>29</v>
      </c>
      <c r="E2130" s="2" t="n">
        <v>-13.759</v>
      </c>
      <c r="F2130" s="2" t="n">
        <v>-39.3836</v>
      </c>
      <c r="G2130" s="3" t="n">
        <f aca="false">($G$5572/$N$5572)*N2130</f>
        <v>10793.0280547474</v>
      </c>
      <c r="H2130" s="0" t="n">
        <v>1</v>
      </c>
      <c r="J2130" s="0" t="s">
        <v>2073</v>
      </c>
      <c r="K2130" s="0" t="n">
        <v>1</v>
      </c>
      <c r="L2130" s="0" t="s">
        <v>2073</v>
      </c>
      <c r="N2130" s="0" t="n">
        <v>10007</v>
      </c>
    </row>
    <row r="2131" customFormat="false" ht="12.8" hidden="false" customHeight="false" outlineLevel="0" collapsed="false">
      <c r="B2131" s="0" t="n">
        <v>292470</v>
      </c>
      <c r="C2131" s="0" t="n">
        <v>2</v>
      </c>
      <c r="D2131" s="0" t="n">
        <v>29</v>
      </c>
      <c r="E2131" s="2" t="n">
        <v>-14.9444</v>
      </c>
      <c r="F2131" s="2" t="n">
        <v>-41.7168</v>
      </c>
      <c r="G2131" s="3" t="n">
        <f aca="false">($G$5572/$N$5572)*N2131</f>
        <v>11812.2557465368</v>
      </c>
      <c r="H2131" s="0" t="n">
        <v>0</v>
      </c>
      <c r="J2131" s="0" t="s">
        <v>2074</v>
      </c>
      <c r="K2131" s="0" t="n">
        <v>0</v>
      </c>
      <c r="L2131" s="0" t="s">
        <v>2074</v>
      </c>
      <c r="N2131" s="0" t="n">
        <v>10952</v>
      </c>
    </row>
    <row r="2132" customFormat="false" ht="12.8" hidden="false" customHeight="false" outlineLevel="0" collapsed="false">
      <c r="B2132" s="0" t="n">
        <v>292480</v>
      </c>
      <c r="C2132" s="0" t="n">
        <v>2</v>
      </c>
      <c r="D2132" s="0" t="n">
        <v>29</v>
      </c>
      <c r="E2132" s="2" t="n">
        <v>-11.73</v>
      </c>
      <c r="F2132" s="2" t="n">
        <v>-40.5587</v>
      </c>
      <c r="G2132" s="3" t="n">
        <f aca="false">($G$5572/$N$5572)*N2132</f>
        <v>26465.4064562198</v>
      </c>
      <c r="H2132" s="0" t="n">
        <v>0</v>
      </c>
      <c r="J2132" s="0" t="s">
        <v>2075</v>
      </c>
      <c r="K2132" s="0" t="n">
        <v>0</v>
      </c>
      <c r="L2132" s="0" t="s">
        <v>2075</v>
      </c>
      <c r="N2132" s="0" t="n">
        <v>24538</v>
      </c>
    </row>
    <row r="2133" customFormat="false" ht="12.8" hidden="false" customHeight="false" outlineLevel="0" collapsed="false">
      <c r="B2133" s="0" t="n">
        <v>292490</v>
      </c>
      <c r="C2133" s="0" t="n">
        <v>2</v>
      </c>
      <c r="D2133" s="0" t="n">
        <v>29</v>
      </c>
      <c r="E2133" s="2" t="n">
        <v>-13.2618</v>
      </c>
      <c r="F2133" s="2" t="n">
        <v>-40.3695</v>
      </c>
      <c r="G2133" s="3" t="n">
        <f aca="false">($G$5572/$N$5572)*N2133</f>
        <v>10000.2954055779</v>
      </c>
      <c r="H2133" s="0" t="n">
        <v>0</v>
      </c>
      <c r="J2133" s="0" t="s">
        <v>2076</v>
      </c>
      <c r="K2133" s="0" t="n">
        <v>0</v>
      </c>
      <c r="L2133" s="0" t="s">
        <v>2076</v>
      </c>
      <c r="N2133" s="0" t="n">
        <v>9272</v>
      </c>
    </row>
    <row r="2134" customFormat="false" ht="12.8" hidden="false" customHeight="false" outlineLevel="0" collapsed="false">
      <c r="B2134" s="0" t="n">
        <v>292500</v>
      </c>
      <c r="C2134" s="0" t="n">
        <v>2</v>
      </c>
      <c r="D2134" s="0" t="n">
        <v>29</v>
      </c>
      <c r="E2134" s="2" t="n">
        <v>-14.6654</v>
      </c>
      <c r="F2134" s="2" t="n">
        <v>-40.4718</v>
      </c>
      <c r="G2134" s="3" t="n">
        <f aca="false">($G$5572/$N$5572)*N2134</f>
        <v>28141.4697716068</v>
      </c>
      <c r="H2134" s="0" t="n">
        <v>0</v>
      </c>
      <c r="J2134" s="0" t="s">
        <v>2077</v>
      </c>
      <c r="K2134" s="0" t="n">
        <v>0</v>
      </c>
      <c r="L2134" s="0" t="s">
        <v>2077</v>
      </c>
      <c r="N2134" s="0" t="n">
        <v>26092</v>
      </c>
    </row>
    <row r="2135" customFormat="false" ht="12.8" hidden="false" customHeight="false" outlineLevel="0" collapsed="false">
      <c r="B2135" s="0" t="n">
        <v>292510</v>
      </c>
      <c r="C2135" s="0" t="n">
        <v>2</v>
      </c>
      <c r="D2135" s="0" t="n">
        <v>29</v>
      </c>
      <c r="E2135" s="2" t="n">
        <v>-14.5234</v>
      </c>
      <c r="F2135" s="2" t="n">
        <v>-40.3634</v>
      </c>
      <c r="G2135" s="3" t="n">
        <f aca="false">($G$5572/$N$5572)*N2135</f>
        <v>50542.9080345331</v>
      </c>
      <c r="H2135" s="0" t="n">
        <v>0</v>
      </c>
      <c r="J2135" s="0" t="s">
        <v>2078</v>
      </c>
      <c r="K2135" s="0" t="n">
        <v>0</v>
      </c>
      <c r="L2135" s="0" t="s">
        <v>2078</v>
      </c>
      <c r="N2135" s="0" t="n">
        <v>46862</v>
      </c>
    </row>
    <row r="2136" customFormat="false" ht="12.8" hidden="false" customHeight="false" outlineLevel="0" collapsed="false">
      <c r="B2136" s="0" t="n">
        <v>292520</v>
      </c>
      <c r="C2136" s="0" t="n">
        <v>2</v>
      </c>
      <c r="D2136" s="0" t="n">
        <v>29</v>
      </c>
      <c r="E2136" s="2" t="n">
        <v>-12.4303</v>
      </c>
      <c r="F2136" s="2" t="n">
        <v>-38.3374</v>
      </c>
      <c r="G2136" s="3" t="n">
        <f aca="false">($G$5572/$N$5572)*N2136</f>
        <v>42111.8997099642</v>
      </c>
      <c r="H2136" s="0" t="n">
        <v>0</v>
      </c>
      <c r="J2136" s="0" t="s">
        <v>2079</v>
      </c>
      <c r="K2136" s="0" t="n">
        <v>0</v>
      </c>
      <c r="L2136" s="0" t="s">
        <v>2079</v>
      </c>
      <c r="N2136" s="0" t="n">
        <v>39045</v>
      </c>
    </row>
    <row r="2137" customFormat="false" ht="12.8" hidden="false" customHeight="false" outlineLevel="0" collapsed="false">
      <c r="B2137" s="0" t="n">
        <v>292525</v>
      </c>
      <c r="C2137" s="0" t="n">
        <v>2</v>
      </c>
      <c r="D2137" s="0" t="n">
        <v>29</v>
      </c>
      <c r="E2137" s="2" t="n">
        <v>-10.8653</v>
      </c>
      <c r="F2137" s="2" t="n">
        <v>-40.1311</v>
      </c>
      <c r="G2137" s="3" t="n">
        <f aca="false">($G$5572/$N$5572)*N2137</f>
        <v>16191.1599038541</v>
      </c>
      <c r="H2137" s="0" t="n">
        <v>0</v>
      </c>
      <c r="J2137" s="0" t="s">
        <v>2080</v>
      </c>
      <c r="K2137" s="0" t="n">
        <v>0</v>
      </c>
      <c r="L2137" s="0" t="s">
        <v>2080</v>
      </c>
      <c r="N2137" s="0" t="n">
        <v>15012</v>
      </c>
    </row>
    <row r="2138" customFormat="false" ht="12.8" hidden="false" customHeight="false" outlineLevel="0" collapsed="false">
      <c r="B2138" s="0" t="n">
        <v>292530</v>
      </c>
      <c r="C2138" s="0" t="n">
        <v>2</v>
      </c>
      <c r="D2138" s="0" t="n">
        <v>29</v>
      </c>
      <c r="E2138" s="2" t="n">
        <v>-16.4435</v>
      </c>
      <c r="F2138" s="2" t="n">
        <v>-39.0643</v>
      </c>
      <c r="G2138" s="3" t="n">
        <f aca="false">($G$5572/$N$5572)*N2138</f>
        <v>158142.074400653</v>
      </c>
      <c r="H2138" s="0" t="n">
        <v>0</v>
      </c>
      <c r="J2138" s="0" t="s">
        <v>2081</v>
      </c>
      <c r="K2138" s="0" t="n">
        <v>0</v>
      </c>
      <c r="L2138" s="0" t="s">
        <v>2081</v>
      </c>
      <c r="N2138" s="0" t="n">
        <v>146625</v>
      </c>
    </row>
    <row r="2139" customFormat="false" ht="12.8" hidden="false" customHeight="false" outlineLevel="0" collapsed="false">
      <c r="B2139" s="0" t="n">
        <v>292540</v>
      </c>
      <c r="C2139" s="0" t="n">
        <v>2</v>
      </c>
      <c r="D2139" s="0" t="n">
        <v>29</v>
      </c>
      <c r="E2139" s="2" t="n">
        <v>-15.5943</v>
      </c>
      <c r="F2139" s="2" t="n">
        <v>-39.8638</v>
      </c>
      <c r="G2139" s="3" t="n">
        <f aca="false">($G$5572/$N$5572)*N2139</f>
        <v>8141.95750827302</v>
      </c>
      <c r="H2139" s="0" t="n">
        <v>0</v>
      </c>
      <c r="J2139" s="0" t="s">
        <v>2082</v>
      </c>
      <c r="K2139" s="0" t="n">
        <v>0</v>
      </c>
      <c r="L2139" s="0" t="s">
        <v>2082</v>
      </c>
      <c r="N2139" s="0" t="n">
        <v>7549</v>
      </c>
    </row>
    <row r="2140" customFormat="false" ht="12.8" hidden="false" customHeight="false" outlineLevel="0" collapsed="false">
      <c r="B2140" s="0" t="n">
        <v>292550</v>
      </c>
      <c r="C2140" s="0" t="n">
        <v>2</v>
      </c>
      <c r="D2140" s="0" t="n">
        <v>29</v>
      </c>
      <c r="E2140" s="2" t="n">
        <v>-17.3364</v>
      </c>
      <c r="F2140" s="2" t="n">
        <v>-39.2227</v>
      </c>
      <c r="G2140" s="3" t="n">
        <f aca="false">($G$5572/$N$5572)*N2140</f>
        <v>30363.2782849254</v>
      </c>
      <c r="H2140" s="0" t="n">
        <v>0</v>
      </c>
      <c r="J2140" s="0" t="s">
        <v>2083</v>
      </c>
      <c r="K2140" s="0" t="n">
        <v>0</v>
      </c>
      <c r="L2140" s="0" t="s">
        <v>2083</v>
      </c>
      <c r="N2140" s="0" t="n">
        <v>28152</v>
      </c>
    </row>
    <row r="2141" customFormat="false" ht="12.8" hidden="false" customHeight="false" outlineLevel="0" collapsed="false">
      <c r="B2141" s="0" t="n">
        <v>292560</v>
      </c>
      <c r="C2141" s="0" t="n">
        <v>2</v>
      </c>
      <c r="D2141" s="0" t="n">
        <v>29</v>
      </c>
      <c r="E2141" s="2" t="n">
        <v>-11.2923</v>
      </c>
      <c r="F2141" s="2" t="n">
        <v>-41.9843</v>
      </c>
      <c r="G2141" s="3" t="n">
        <f aca="false">($G$5572/$N$5572)*N2141</f>
        <v>16308.721616452</v>
      </c>
      <c r="H2141" s="0" t="n">
        <v>0</v>
      </c>
      <c r="J2141" s="0" t="s">
        <v>617</v>
      </c>
      <c r="K2141" s="0" t="n">
        <v>0</v>
      </c>
      <c r="L2141" s="0" t="s">
        <v>617</v>
      </c>
      <c r="N2141" s="0" t="n">
        <v>15121</v>
      </c>
    </row>
    <row r="2142" customFormat="false" ht="12.8" hidden="false" customHeight="false" outlineLevel="0" collapsed="false">
      <c r="B2142" s="0" t="n">
        <v>292570</v>
      </c>
      <c r="C2142" s="0" t="n">
        <v>2</v>
      </c>
      <c r="D2142" s="0" t="n">
        <v>29</v>
      </c>
      <c r="E2142" s="2" t="n">
        <v>-14.6885</v>
      </c>
      <c r="F2142" s="2" t="n">
        <v>-41.6798</v>
      </c>
      <c r="G2142" s="3" t="n">
        <f aca="false">($G$5572/$N$5572)*N2142</f>
        <v>13487.2405141018</v>
      </c>
      <c r="H2142" s="0" t="n">
        <v>1</v>
      </c>
      <c r="J2142" s="0" t="s">
        <v>2084</v>
      </c>
      <c r="K2142" s="0" t="n">
        <v>1</v>
      </c>
      <c r="L2142" s="0" t="s">
        <v>2084</v>
      </c>
      <c r="N2142" s="0" t="n">
        <v>12505</v>
      </c>
    </row>
    <row r="2143" customFormat="false" ht="12.8" hidden="false" customHeight="false" outlineLevel="0" collapsed="false">
      <c r="B2143" s="0" t="n">
        <v>292575</v>
      </c>
      <c r="C2143" s="0" t="n">
        <v>2</v>
      </c>
      <c r="D2143" s="0" t="n">
        <v>29</v>
      </c>
      <c r="E2143" s="2" t="n">
        <v>-13.4471</v>
      </c>
      <c r="F2143" s="2" t="n">
        <v>-39.4203</v>
      </c>
      <c r="G2143" s="3" t="n">
        <f aca="false">($G$5572/$N$5572)*N2143</f>
        <v>29575.9383748659</v>
      </c>
      <c r="H2143" s="0" t="n">
        <v>1</v>
      </c>
      <c r="J2143" s="0" t="s">
        <v>2085</v>
      </c>
      <c r="K2143" s="0" t="n">
        <v>1</v>
      </c>
      <c r="L2143" s="0" t="s">
        <v>2085</v>
      </c>
      <c r="N2143" s="0" t="n">
        <v>27422</v>
      </c>
    </row>
    <row r="2144" customFormat="false" ht="12.8" hidden="false" customHeight="false" outlineLevel="0" collapsed="false">
      <c r="B2144" s="0" t="n">
        <v>292580</v>
      </c>
      <c r="C2144" s="0" t="n">
        <v>2</v>
      </c>
      <c r="D2144" s="0" t="n">
        <v>29</v>
      </c>
      <c r="E2144" s="2" t="n">
        <v>-10.9736</v>
      </c>
      <c r="F2144" s="2" t="n">
        <v>-39.6293</v>
      </c>
      <c r="G2144" s="3" t="n">
        <f aca="false">($G$5572/$N$5572)*N2144</f>
        <v>27443.6493307732</v>
      </c>
      <c r="H2144" s="0" t="n">
        <v>0</v>
      </c>
      <c r="J2144" s="0" t="s">
        <v>1392</v>
      </c>
      <c r="K2144" s="0" t="n">
        <v>0</v>
      </c>
      <c r="L2144" s="0" t="s">
        <v>1392</v>
      </c>
      <c r="N2144" s="0" t="n">
        <v>25445</v>
      </c>
    </row>
    <row r="2145" customFormat="false" ht="12.8" hidden="false" customHeight="false" outlineLevel="0" collapsed="false">
      <c r="B2145" s="0" t="n">
        <v>292590</v>
      </c>
      <c r="C2145" s="0" t="n">
        <v>2</v>
      </c>
      <c r="D2145" s="0" t="n">
        <v>29</v>
      </c>
      <c r="E2145" s="2" t="n">
        <v>-10.7505</v>
      </c>
      <c r="F2145" s="2" t="n">
        <v>-39.2137</v>
      </c>
      <c r="G2145" s="3" t="n">
        <f aca="false">($G$5572/$N$5572)*N2145</f>
        <v>29695.6571831078</v>
      </c>
      <c r="H2145" s="0" t="n">
        <v>0</v>
      </c>
      <c r="J2145" s="0" t="s">
        <v>2086</v>
      </c>
      <c r="K2145" s="0" t="n">
        <v>0</v>
      </c>
      <c r="L2145" s="0" t="s">
        <v>2086</v>
      </c>
      <c r="N2145" s="0" t="n">
        <v>27533</v>
      </c>
    </row>
    <row r="2146" customFormat="false" ht="12.8" hidden="false" customHeight="false" outlineLevel="0" collapsed="false">
      <c r="B2146" s="0" t="n">
        <v>292593</v>
      </c>
      <c r="C2146" s="0" t="n">
        <v>2</v>
      </c>
      <c r="D2146" s="0" t="n">
        <v>29</v>
      </c>
      <c r="E2146" s="2" t="n">
        <v>-11.4031</v>
      </c>
      <c r="F2146" s="2" t="n">
        <v>-40.12</v>
      </c>
      <c r="G2146" s="3" t="n">
        <f aca="false">($G$5572/$N$5572)*N2146</f>
        <v>9696.14491977407</v>
      </c>
      <c r="H2146" s="0" t="n">
        <v>1</v>
      </c>
      <c r="J2146" s="0" t="s">
        <v>2087</v>
      </c>
      <c r="K2146" s="0" t="n">
        <v>1</v>
      </c>
      <c r="L2146" s="0" t="s">
        <v>2087</v>
      </c>
      <c r="N2146" s="0" t="n">
        <v>8990</v>
      </c>
    </row>
    <row r="2147" customFormat="false" ht="12.8" hidden="false" customHeight="false" outlineLevel="0" collapsed="false">
      <c r="B2147" s="0" t="n">
        <v>292595</v>
      </c>
      <c r="C2147" s="0" t="n">
        <v>2</v>
      </c>
      <c r="D2147" s="0" t="n">
        <v>29</v>
      </c>
      <c r="E2147" s="2" t="n">
        <v>-12.4053</v>
      </c>
      <c r="F2147" s="2" t="n">
        <v>-39.5007</v>
      </c>
      <c r="G2147" s="3" t="n">
        <f aca="false">($G$5572/$N$5572)*N2147</f>
        <v>24385.9662554051</v>
      </c>
      <c r="H2147" s="0" t="n">
        <v>0</v>
      </c>
      <c r="J2147" s="0" t="s">
        <v>2088</v>
      </c>
      <c r="K2147" s="0" t="n">
        <v>0</v>
      </c>
      <c r="L2147" s="0" t="s">
        <v>2088</v>
      </c>
      <c r="N2147" s="0" t="n">
        <v>22610</v>
      </c>
    </row>
    <row r="2148" customFormat="false" ht="12.8" hidden="false" customHeight="false" outlineLevel="0" collapsed="false">
      <c r="B2148" s="0" t="n">
        <v>292600</v>
      </c>
      <c r="C2148" s="0" t="n">
        <v>2</v>
      </c>
      <c r="D2148" s="0" t="n">
        <v>29</v>
      </c>
      <c r="E2148" s="2" t="n">
        <v>-9.61944</v>
      </c>
      <c r="F2148" s="2" t="n">
        <v>-42.0848</v>
      </c>
      <c r="G2148" s="3" t="n">
        <f aca="false">($G$5572/$N$5572)*N2148</f>
        <v>44436.1702663728</v>
      </c>
      <c r="H2148" s="0" t="n">
        <v>0</v>
      </c>
      <c r="J2148" s="0" t="s">
        <v>2089</v>
      </c>
      <c r="K2148" s="0" t="n">
        <v>0</v>
      </c>
      <c r="L2148" s="0" t="s">
        <v>2089</v>
      </c>
      <c r="N2148" s="0" t="n">
        <v>41200</v>
      </c>
    </row>
    <row r="2149" customFormat="false" ht="12.8" hidden="false" customHeight="false" outlineLevel="0" collapsed="false">
      <c r="B2149" s="0" t="n">
        <v>292610</v>
      </c>
      <c r="C2149" s="0" t="n">
        <v>2</v>
      </c>
      <c r="D2149" s="0" t="n">
        <v>29</v>
      </c>
      <c r="E2149" s="2" t="n">
        <v>-11.4832</v>
      </c>
      <c r="F2149" s="2" t="n">
        <v>-39.4234</v>
      </c>
      <c r="G2149" s="3" t="n">
        <f aca="false">($G$5572/$N$5572)*N2149</f>
        <v>15417.8411154806</v>
      </c>
      <c r="H2149" s="0" t="n">
        <v>0</v>
      </c>
      <c r="J2149" s="0" t="s">
        <v>2090</v>
      </c>
      <c r="K2149" s="0" t="n">
        <v>0</v>
      </c>
      <c r="L2149" s="0" t="s">
        <v>2090</v>
      </c>
      <c r="N2149" s="0" t="n">
        <v>14295</v>
      </c>
    </row>
    <row r="2150" customFormat="false" ht="12.8" hidden="false" customHeight="false" outlineLevel="0" collapsed="false">
      <c r="B2150" s="0" t="n">
        <v>292620</v>
      </c>
      <c r="C2150" s="0" t="n">
        <v>2</v>
      </c>
      <c r="D2150" s="0" t="n">
        <v>29</v>
      </c>
      <c r="E2150" s="2" t="n">
        <v>-11.7508</v>
      </c>
      <c r="F2150" s="2" t="n">
        <v>-44.9143</v>
      </c>
      <c r="G2150" s="3" t="n">
        <f aca="false">($G$5572/$N$5572)*N2150</f>
        <v>24097.9939869313</v>
      </c>
      <c r="H2150" s="0" t="n">
        <v>0</v>
      </c>
      <c r="J2150" s="0" t="s">
        <v>2091</v>
      </c>
      <c r="K2150" s="0" t="n">
        <v>0</v>
      </c>
      <c r="L2150" s="0" t="s">
        <v>2091</v>
      </c>
      <c r="N2150" s="0" t="n">
        <v>22343</v>
      </c>
    </row>
    <row r="2151" customFormat="false" ht="12.8" hidden="false" customHeight="false" outlineLevel="0" collapsed="false">
      <c r="B2151" s="0" t="n">
        <v>292630</v>
      </c>
      <c r="C2151" s="0" t="n">
        <v>2</v>
      </c>
      <c r="D2151" s="0" t="n">
        <v>29</v>
      </c>
      <c r="E2151" s="2" t="n">
        <v>-11.8067</v>
      </c>
      <c r="F2151" s="2" t="n">
        <v>-39.3818</v>
      </c>
      <c r="G2151" s="3" t="n">
        <f aca="false">($G$5572/$N$5572)*N2151</f>
        <v>36026.732898244</v>
      </c>
      <c r="H2151" s="0" t="n">
        <v>0</v>
      </c>
      <c r="J2151" s="0" t="s">
        <v>2092</v>
      </c>
      <c r="K2151" s="0" t="n">
        <v>0</v>
      </c>
      <c r="L2151" s="0" t="s">
        <v>2092</v>
      </c>
      <c r="N2151" s="0" t="n">
        <v>33403</v>
      </c>
    </row>
    <row r="2152" customFormat="false" ht="12.8" hidden="false" customHeight="false" outlineLevel="0" collapsed="false">
      <c r="B2152" s="0" t="n">
        <v>292640</v>
      </c>
      <c r="C2152" s="0" t="n">
        <v>2</v>
      </c>
      <c r="D2152" s="0" t="n">
        <v>29</v>
      </c>
      <c r="E2152" s="2" t="n">
        <v>-13.6059</v>
      </c>
      <c r="F2152" s="2" t="n">
        <v>-42.9397</v>
      </c>
      <c r="G2152" s="3" t="n">
        <f aca="false">($G$5572/$N$5572)*N2152</f>
        <v>38008.0252472568</v>
      </c>
      <c r="H2152" s="0" t="n">
        <v>0</v>
      </c>
      <c r="J2152" s="0" t="s">
        <v>1201</v>
      </c>
      <c r="K2152" s="0" t="n">
        <v>0</v>
      </c>
      <c r="L2152" s="0" t="s">
        <v>1201</v>
      </c>
      <c r="N2152" s="0" t="n">
        <v>35240</v>
      </c>
    </row>
    <row r="2153" customFormat="false" ht="12.8" hidden="false" customHeight="false" outlineLevel="0" collapsed="false">
      <c r="B2153" s="0" t="n">
        <v>292650</v>
      </c>
      <c r="C2153" s="0" t="n">
        <v>2</v>
      </c>
      <c r="D2153" s="0" t="n">
        <v>29</v>
      </c>
      <c r="E2153" s="2" t="n">
        <v>-11.0421</v>
      </c>
      <c r="F2153" s="2" t="n">
        <v>-38.4242</v>
      </c>
      <c r="G2153" s="3" t="n">
        <f aca="false">($G$5572/$N$5572)*N2153</f>
        <v>16008.8853219362</v>
      </c>
      <c r="H2153" s="0" t="n">
        <v>0</v>
      </c>
      <c r="J2153" s="0" t="s">
        <v>2093</v>
      </c>
      <c r="K2153" s="0" t="n">
        <v>0</v>
      </c>
      <c r="L2153" s="0" t="s">
        <v>2093</v>
      </c>
      <c r="N2153" s="0" t="n">
        <v>14843</v>
      </c>
    </row>
    <row r="2154" customFormat="false" ht="12.8" hidden="false" customHeight="false" outlineLevel="0" collapsed="false">
      <c r="B2154" s="0" t="n">
        <v>292660</v>
      </c>
      <c r="C2154" s="0" t="n">
        <v>2</v>
      </c>
      <c r="D2154" s="0" t="n">
        <v>29</v>
      </c>
      <c r="E2154" s="2" t="n">
        <v>-10.8373</v>
      </c>
      <c r="F2154" s="2" t="n">
        <v>-38.5382</v>
      </c>
      <c r="G2154" s="3" t="n">
        <f aca="false">($G$5572/$N$5572)*N2154</f>
        <v>57115.5784617971</v>
      </c>
      <c r="H2154" s="0" t="n">
        <v>0</v>
      </c>
      <c r="J2154" s="0" t="s">
        <v>2094</v>
      </c>
      <c r="K2154" s="0" t="n">
        <v>0</v>
      </c>
      <c r="L2154" s="0" t="s">
        <v>2094</v>
      </c>
      <c r="N2154" s="0" t="n">
        <v>52956</v>
      </c>
    </row>
    <row r="2155" customFormat="false" ht="12.8" hidden="false" customHeight="false" outlineLevel="0" collapsed="false">
      <c r="B2155" s="0" t="n">
        <v>292665</v>
      </c>
      <c r="C2155" s="0" t="n">
        <v>2</v>
      </c>
      <c r="D2155" s="0" t="n">
        <v>29</v>
      </c>
      <c r="E2155" s="2" t="n">
        <v>-15.4508</v>
      </c>
      <c r="F2155" s="2" t="n">
        <v>-40.7441</v>
      </c>
      <c r="G2155" s="3" t="n">
        <f aca="false">($G$5572/$N$5572)*N2155</f>
        <v>6799.16546988384</v>
      </c>
      <c r="H2155" s="0" t="n">
        <v>1</v>
      </c>
      <c r="J2155" s="0" t="s">
        <v>2095</v>
      </c>
      <c r="K2155" s="0" t="n">
        <v>1</v>
      </c>
      <c r="L2155" s="0" t="s">
        <v>2095</v>
      </c>
      <c r="N2155" s="0" t="n">
        <v>6304</v>
      </c>
    </row>
    <row r="2156" customFormat="false" ht="12.8" hidden="false" customHeight="false" outlineLevel="0" collapsed="false">
      <c r="B2156" s="0" t="n">
        <v>292670</v>
      </c>
      <c r="C2156" s="0" t="n">
        <v>2</v>
      </c>
      <c r="D2156" s="0" t="n">
        <v>29</v>
      </c>
      <c r="E2156" s="2" t="n">
        <v>-13.5852</v>
      </c>
      <c r="F2156" s="2" t="n">
        <v>-41.8048</v>
      </c>
      <c r="G2156" s="3" t="n">
        <f aca="false">($G$5572/$N$5572)*N2156</f>
        <v>14072.8919814474</v>
      </c>
      <c r="H2156" s="0" t="n">
        <v>0</v>
      </c>
      <c r="J2156" s="0" t="s">
        <v>2096</v>
      </c>
      <c r="K2156" s="0" t="n">
        <v>0</v>
      </c>
      <c r="L2156" s="0" t="s">
        <v>2096</v>
      </c>
      <c r="N2156" s="0" t="n">
        <v>13048</v>
      </c>
    </row>
    <row r="2157" customFormat="false" ht="12.8" hidden="false" customHeight="false" outlineLevel="0" collapsed="false">
      <c r="B2157" s="0" t="n">
        <v>292680</v>
      </c>
      <c r="C2157" s="0" t="n">
        <v>2</v>
      </c>
      <c r="D2157" s="0" t="n">
        <v>29</v>
      </c>
      <c r="E2157" s="2" t="n">
        <v>-14.4071</v>
      </c>
      <c r="F2157" s="2" t="n">
        <v>-42.0721</v>
      </c>
      <c r="G2157" s="3" t="n">
        <f aca="false">($G$5572/$N$5572)*N2157</f>
        <v>16489.9176505479</v>
      </c>
      <c r="H2157" s="0" t="n">
        <v>1</v>
      </c>
      <c r="J2157" s="0" t="s">
        <v>2097</v>
      </c>
      <c r="K2157" s="0" t="n">
        <v>1</v>
      </c>
      <c r="L2157" s="0" t="s">
        <v>2097</v>
      </c>
      <c r="N2157" s="0" t="n">
        <v>15289</v>
      </c>
    </row>
    <row r="2158" customFormat="false" ht="12.8" hidden="false" customHeight="false" outlineLevel="0" collapsed="false">
      <c r="B2158" s="0" t="n">
        <v>292690</v>
      </c>
      <c r="C2158" s="0" t="n">
        <v>2</v>
      </c>
      <c r="D2158" s="0" t="n">
        <v>29</v>
      </c>
      <c r="E2158" s="2" t="n">
        <v>-13.1185</v>
      </c>
      <c r="F2158" s="2" t="n">
        <v>-42.2902</v>
      </c>
      <c r="G2158" s="3" t="n">
        <f aca="false">($G$5572/$N$5572)*N2158</f>
        <v>12559.6893871823</v>
      </c>
      <c r="H2158" s="0" t="n">
        <v>0</v>
      </c>
      <c r="J2158" s="0" t="s">
        <v>2098</v>
      </c>
      <c r="K2158" s="0" t="n">
        <v>0</v>
      </c>
      <c r="L2158" s="0" t="s">
        <v>2098</v>
      </c>
      <c r="N2158" s="0" t="n">
        <v>11645</v>
      </c>
    </row>
    <row r="2159" customFormat="false" ht="12.8" hidden="false" customHeight="false" outlineLevel="0" collapsed="false">
      <c r="B2159" s="0" t="n">
        <v>292700</v>
      </c>
      <c r="C2159" s="0" t="n">
        <v>2</v>
      </c>
      <c r="D2159" s="0" t="n">
        <v>29</v>
      </c>
      <c r="E2159" s="2" t="n">
        <v>-11.4814</v>
      </c>
      <c r="F2159" s="2" t="n">
        <v>-37.9332</v>
      </c>
      <c r="G2159" s="3" t="n">
        <f aca="false">($G$5572/$N$5572)*N2159</f>
        <v>43654.2230954233</v>
      </c>
      <c r="H2159" s="0" t="n">
        <v>0</v>
      </c>
      <c r="J2159" s="0" t="s">
        <v>2099</v>
      </c>
      <c r="K2159" s="0" t="n">
        <v>0</v>
      </c>
      <c r="L2159" s="0" t="s">
        <v>2099</v>
      </c>
      <c r="N2159" s="0" t="n">
        <v>40475</v>
      </c>
    </row>
    <row r="2160" customFormat="false" ht="12.8" hidden="false" customHeight="false" outlineLevel="0" collapsed="false">
      <c r="B2160" s="0" t="n">
        <v>292710</v>
      </c>
      <c r="C2160" s="0" t="n">
        <v>2</v>
      </c>
      <c r="D2160" s="0" t="n">
        <v>29</v>
      </c>
      <c r="E2160" s="2" t="n">
        <v>-8.85021</v>
      </c>
      <c r="F2160" s="2" t="n">
        <v>-38.78</v>
      </c>
      <c r="G2160" s="3" t="n">
        <f aca="false">($G$5572/$N$5572)*N2160</f>
        <v>9936.66108407992</v>
      </c>
      <c r="H2160" s="0" t="n">
        <v>1</v>
      </c>
      <c r="J2160" s="0" t="s">
        <v>2100</v>
      </c>
      <c r="K2160" s="0" t="n">
        <v>1</v>
      </c>
      <c r="L2160" s="0" t="s">
        <v>2100</v>
      </c>
      <c r="N2160" s="0" t="n">
        <v>9213</v>
      </c>
    </row>
    <row r="2161" customFormat="false" ht="12.8" hidden="false" customHeight="false" outlineLevel="0" collapsed="false">
      <c r="B2161" s="0" t="n">
        <v>292720</v>
      </c>
      <c r="C2161" s="0" t="n">
        <v>2</v>
      </c>
      <c r="D2161" s="0" t="n">
        <v>29</v>
      </c>
      <c r="E2161" s="2" t="n">
        <v>-12.2816</v>
      </c>
      <c r="F2161" s="2" t="n">
        <v>-40.4931</v>
      </c>
      <c r="G2161" s="3" t="n">
        <f aca="false">($G$5572/$N$5572)*N2161</f>
        <v>33183.6808394537</v>
      </c>
      <c r="H2161" s="0" t="n">
        <v>0</v>
      </c>
      <c r="J2161" s="0" t="s">
        <v>1205</v>
      </c>
      <c r="K2161" s="0" t="n">
        <v>0</v>
      </c>
      <c r="L2161" s="0" t="s">
        <v>1205</v>
      </c>
      <c r="N2161" s="0" t="n">
        <v>30767</v>
      </c>
    </row>
    <row r="2162" customFormat="false" ht="12.8" hidden="false" customHeight="false" outlineLevel="0" collapsed="false">
      <c r="B2162" s="0" t="n">
        <v>292730</v>
      </c>
      <c r="C2162" s="0" t="n">
        <v>2</v>
      </c>
      <c r="D2162" s="0" t="n">
        <v>29</v>
      </c>
      <c r="E2162" s="2" t="n">
        <v>-12.873</v>
      </c>
      <c r="F2162" s="2" t="n">
        <v>-38.7562</v>
      </c>
      <c r="G2162" s="3" t="n">
        <f aca="false">($G$5572/$N$5572)*N2162</f>
        <v>16677.5849715758</v>
      </c>
      <c r="H2162" s="0" t="n">
        <v>0</v>
      </c>
      <c r="J2162" s="0" t="s">
        <v>2101</v>
      </c>
      <c r="K2162" s="0" t="n">
        <v>0</v>
      </c>
      <c r="L2162" s="0" t="s">
        <v>2101</v>
      </c>
      <c r="N2162" s="0" t="n">
        <v>15463</v>
      </c>
    </row>
    <row r="2163" customFormat="false" ht="12.8" hidden="false" customHeight="false" outlineLevel="0" collapsed="false">
      <c r="B2163" s="0" t="n">
        <v>292740</v>
      </c>
      <c r="C2163" s="0" t="n">
        <v>2</v>
      </c>
      <c r="D2163" s="0" t="n">
        <v>29</v>
      </c>
      <c r="E2163" s="2" t="n">
        <v>-12.9718</v>
      </c>
      <c r="F2163" s="2" t="n">
        <v>-38.5011</v>
      </c>
      <c r="G2163" s="3" t="n">
        <f aca="false">($G$5572/$N$5572)*N2163</f>
        <v>3081765.96968555</v>
      </c>
      <c r="H2163" s="0" t="n">
        <v>0</v>
      </c>
      <c r="J2163" s="0" t="s">
        <v>2102</v>
      </c>
      <c r="K2163" s="0" t="n">
        <v>0</v>
      </c>
      <c r="L2163" s="0" t="s">
        <v>2102</v>
      </c>
      <c r="N2163" s="0" t="n">
        <v>2857329</v>
      </c>
    </row>
    <row r="2164" customFormat="false" ht="12.8" hidden="false" customHeight="false" outlineLevel="0" collapsed="false">
      <c r="B2164" s="0" t="n">
        <v>292750</v>
      </c>
      <c r="C2164" s="0" t="n">
        <v>2</v>
      </c>
      <c r="D2164" s="0" t="n">
        <v>29</v>
      </c>
      <c r="E2164" s="2" t="n">
        <v>-11.9515</v>
      </c>
      <c r="F2164" s="2" t="n">
        <v>-38.9681</v>
      </c>
      <c r="G2164" s="3" t="n">
        <f aca="false">($G$5572/$N$5572)*N2164</f>
        <v>22319.4686284543</v>
      </c>
      <c r="H2164" s="0" t="n">
        <v>0</v>
      </c>
      <c r="J2164" s="0" t="s">
        <v>2103</v>
      </c>
      <c r="K2164" s="0" t="n">
        <v>0</v>
      </c>
      <c r="L2164" s="0" t="s">
        <v>2103</v>
      </c>
      <c r="N2164" s="0" t="n">
        <v>20694</v>
      </c>
    </row>
    <row r="2165" customFormat="false" ht="12.8" hidden="false" customHeight="false" outlineLevel="0" collapsed="false">
      <c r="B2165" s="0" t="n">
        <v>292760</v>
      </c>
      <c r="C2165" s="0" t="n">
        <v>2</v>
      </c>
      <c r="D2165" s="0" t="n">
        <v>29</v>
      </c>
      <c r="E2165" s="2" t="n">
        <v>-9.73227</v>
      </c>
      <c r="F2165" s="2" t="n">
        <v>-38.1209</v>
      </c>
      <c r="G2165" s="3" t="n">
        <f aca="false">($G$5572/$N$5572)*N2165</f>
        <v>15194.5817163267</v>
      </c>
      <c r="H2165" s="0" t="n">
        <v>1</v>
      </c>
      <c r="J2165" s="0" t="s">
        <v>2104</v>
      </c>
      <c r="K2165" s="0" t="n">
        <v>1</v>
      </c>
      <c r="L2165" s="0" t="s">
        <v>2104</v>
      </c>
      <c r="N2165" s="0" t="n">
        <v>14088</v>
      </c>
    </row>
    <row r="2166" customFormat="false" ht="12.8" hidden="false" customHeight="false" outlineLevel="0" collapsed="false">
      <c r="B2166" s="0" t="n">
        <v>292770</v>
      </c>
      <c r="C2166" s="0" t="n">
        <v>2</v>
      </c>
      <c r="D2166" s="0" t="n">
        <v>29</v>
      </c>
      <c r="E2166" s="2" t="n">
        <v>-16.2825</v>
      </c>
      <c r="F2166" s="2" t="n">
        <v>-39.0295</v>
      </c>
      <c r="G2166" s="3" t="n">
        <f aca="false">($G$5572/$N$5572)*N2166</f>
        <v>29795.9621305538</v>
      </c>
      <c r="H2166" s="0" t="n">
        <v>0</v>
      </c>
      <c r="J2166" s="0" t="s">
        <v>2105</v>
      </c>
      <c r="K2166" s="0" t="n">
        <v>0</v>
      </c>
      <c r="L2166" s="0" t="s">
        <v>2105</v>
      </c>
      <c r="N2166" s="0" t="n">
        <v>27626</v>
      </c>
    </row>
    <row r="2167" customFormat="false" ht="12.8" hidden="false" customHeight="false" outlineLevel="0" collapsed="false">
      <c r="B2167" s="0" t="n">
        <v>292780</v>
      </c>
      <c r="C2167" s="0" t="n">
        <v>2</v>
      </c>
      <c r="D2167" s="0" t="n">
        <v>29</v>
      </c>
      <c r="E2167" s="2" t="n">
        <v>-14.964</v>
      </c>
      <c r="F2167" s="2" t="n">
        <v>-39.8115</v>
      </c>
      <c r="G2167" s="3" t="n">
        <f aca="false">($G$5572/$N$5572)*N2167</f>
        <v>6853.09286098381</v>
      </c>
      <c r="H2167" s="0" t="n">
        <v>1</v>
      </c>
      <c r="J2167" s="0" t="s">
        <v>2106</v>
      </c>
      <c r="K2167" s="0" t="n">
        <v>1</v>
      </c>
      <c r="L2167" s="0" t="s">
        <v>2106</v>
      </c>
      <c r="N2167" s="0" t="n">
        <v>6354</v>
      </c>
    </row>
    <row r="2168" customFormat="false" ht="12.8" hidden="false" customHeight="false" outlineLevel="0" collapsed="false">
      <c r="B2168" s="0" t="n">
        <v>292790</v>
      </c>
      <c r="C2168" s="0" t="n">
        <v>2</v>
      </c>
      <c r="D2168" s="0" t="n">
        <v>29</v>
      </c>
      <c r="E2168" s="2" t="n">
        <v>-13.2793</v>
      </c>
      <c r="F2168" s="2" t="n">
        <v>-39.814</v>
      </c>
      <c r="G2168" s="3" t="n">
        <f aca="false">($G$5572/$N$5572)*N2168</f>
        <v>11493.005591225</v>
      </c>
      <c r="H2168" s="0" t="n">
        <v>0</v>
      </c>
      <c r="J2168" s="0" t="s">
        <v>629</v>
      </c>
      <c r="K2168" s="0" t="n">
        <v>0</v>
      </c>
      <c r="L2168" s="0" t="s">
        <v>629</v>
      </c>
      <c r="N2168" s="0" t="n">
        <v>10656</v>
      </c>
    </row>
    <row r="2169" customFormat="false" ht="12.8" hidden="false" customHeight="false" outlineLevel="0" collapsed="false">
      <c r="B2169" s="0" t="n">
        <v>292800</v>
      </c>
      <c r="C2169" s="0" t="n">
        <v>2</v>
      </c>
      <c r="D2169" s="0" t="n">
        <v>29</v>
      </c>
      <c r="E2169" s="2" t="n">
        <v>-11.2508</v>
      </c>
      <c r="F2169" s="2" t="n">
        <v>-39.375</v>
      </c>
      <c r="G2169" s="3" t="n">
        <f aca="false">($G$5572/$N$5572)*N2169</f>
        <v>40076.6799698515</v>
      </c>
      <c r="H2169" s="0" t="n">
        <v>0</v>
      </c>
      <c r="J2169" s="0" t="s">
        <v>2107</v>
      </c>
      <c r="K2169" s="0" t="n">
        <v>0</v>
      </c>
      <c r="L2169" s="0" t="s">
        <v>2107</v>
      </c>
      <c r="N2169" s="0" t="n">
        <v>37158</v>
      </c>
    </row>
    <row r="2170" customFormat="false" ht="12.8" hidden="false" customHeight="false" outlineLevel="0" collapsed="false">
      <c r="B2170" s="0" t="n">
        <v>292805</v>
      </c>
      <c r="C2170" s="0" t="n">
        <v>2</v>
      </c>
      <c r="D2170" s="0" t="n">
        <v>29</v>
      </c>
      <c r="E2170" s="2" t="n">
        <v>-15.4342</v>
      </c>
      <c r="F2170" s="2" t="n">
        <v>-39.3287</v>
      </c>
      <c r="G2170" s="3" t="n">
        <f aca="false">($G$5572/$N$5572)*N2170</f>
        <v>13752.5632783136</v>
      </c>
      <c r="H2170" s="0" t="n">
        <v>1</v>
      </c>
      <c r="J2170" s="0" t="s">
        <v>630</v>
      </c>
      <c r="K2170" s="0" t="n">
        <v>1</v>
      </c>
      <c r="L2170" s="0" t="s">
        <v>630</v>
      </c>
      <c r="N2170" s="0" t="n">
        <v>12751</v>
      </c>
    </row>
    <row r="2171" customFormat="false" ht="12.8" hidden="false" customHeight="false" outlineLevel="0" collapsed="false">
      <c r="B2171" s="0" t="n">
        <v>292810</v>
      </c>
      <c r="C2171" s="0" t="n">
        <v>2</v>
      </c>
      <c r="D2171" s="0" t="n">
        <v>29</v>
      </c>
      <c r="E2171" s="2" t="n">
        <v>-13.3859</v>
      </c>
      <c r="F2171" s="2" t="n">
        <v>-44.2011</v>
      </c>
      <c r="G2171" s="3" t="n">
        <f aca="false">($G$5572/$N$5572)*N2171</f>
        <v>43055.6290542137</v>
      </c>
      <c r="H2171" s="0" t="n">
        <v>0</v>
      </c>
      <c r="J2171" s="0" t="s">
        <v>2108</v>
      </c>
      <c r="K2171" s="0" t="n">
        <v>0</v>
      </c>
      <c r="L2171" s="0" t="s">
        <v>2108</v>
      </c>
      <c r="N2171" s="0" t="n">
        <v>39920</v>
      </c>
    </row>
    <row r="2172" customFormat="false" ht="12.8" hidden="false" customHeight="false" outlineLevel="0" collapsed="false">
      <c r="B2172" s="0" t="n">
        <v>292820</v>
      </c>
      <c r="C2172" s="0" t="n">
        <v>2</v>
      </c>
      <c r="D2172" s="0" t="n">
        <v>29</v>
      </c>
      <c r="E2172" s="2" t="n">
        <v>-12.9792</v>
      </c>
      <c r="F2172" s="2" t="n">
        <v>-44.0506</v>
      </c>
      <c r="G2172" s="3" t="n">
        <f aca="false">($G$5572/$N$5572)*N2172</f>
        <v>28599.8525959565</v>
      </c>
      <c r="H2172" s="0" t="n">
        <v>0</v>
      </c>
      <c r="J2172" s="0" t="s">
        <v>329</v>
      </c>
      <c r="K2172" s="0" t="n">
        <v>0</v>
      </c>
      <c r="L2172" s="0" t="s">
        <v>329</v>
      </c>
      <c r="N2172" s="0" t="n">
        <v>26517</v>
      </c>
    </row>
    <row r="2173" customFormat="false" ht="12.8" hidden="false" customHeight="false" outlineLevel="0" collapsed="false">
      <c r="B2173" s="0" t="n">
        <v>292830</v>
      </c>
      <c r="C2173" s="0" t="n">
        <v>2</v>
      </c>
      <c r="D2173" s="0" t="n">
        <v>29</v>
      </c>
      <c r="E2173" s="2" t="n">
        <v>-12.0311</v>
      </c>
      <c r="F2173" s="2" t="n">
        <v>-38.8694</v>
      </c>
      <c r="G2173" s="3" t="n">
        <f aca="false">($G$5572/$N$5572)*N2173</f>
        <v>9620.64657223412</v>
      </c>
      <c r="H2173" s="0" t="n">
        <v>0</v>
      </c>
      <c r="J2173" s="0" t="s">
        <v>2109</v>
      </c>
      <c r="K2173" s="0" t="n">
        <v>0</v>
      </c>
      <c r="L2173" s="0" t="s">
        <v>2109</v>
      </c>
      <c r="N2173" s="0" t="n">
        <v>8920</v>
      </c>
    </row>
    <row r="2174" customFormat="false" ht="12.8" hidden="false" customHeight="false" outlineLevel="0" collapsed="false">
      <c r="B2174" s="0" t="n">
        <v>292840</v>
      </c>
      <c r="C2174" s="0" t="n">
        <v>2</v>
      </c>
      <c r="D2174" s="0" t="n">
        <v>29</v>
      </c>
      <c r="E2174" s="2" t="n">
        <v>-11.0063</v>
      </c>
      <c r="F2174" s="2" t="n">
        <v>-44.5255</v>
      </c>
      <c r="G2174" s="3" t="n">
        <f aca="false">($G$5572/$N$5572)*N2174</f>
        <v>30406.4201978054</v>
      </c>
      <c r="H2174" s="0" t="n">
        <v>0</v>
      </c>
      <c r="J2174" s="0" t="s">
        <v>2110</v>
      </c>
      <c r="K2174" s="0" t="n">
        <v>0</v>
      </c>
      <c r="L2174" s="0" t="s">
        <v>2110</v>
      </c>
      <c r="N2174" s="0" t="n">
        <v>28192</v>
      </c>
    </row>
    <row r="2175" customFormat="false" ht="12.8" hidden="false" customHeight="false" outlineLevel="0" collapsed="false">
      <c r="B2175" s="0" t="n">
        <v>292850</v>
      </c>
      <c r="C2175" s="0" t="n">
        <v>2</v>
      </c>
      <c r="D2175" s="0" t="n">
        <v>29</v>
      </c>
      <c r="E2175" s="2" t="n">
        <v>-12.7697</v>
      </c>
      <c r="F2175" s="2" t="n">
        <v>-39.5215</v>
      </c>
      <c r="G2175" s="3" t="n">
        <f aca="false">($G$5572/$N$5572)*N2175</f>
        <v>11157.5772185832</v>
      </c>
      <c r="H2175" s="0" t="n">
        <v>0</v>
      </c>
      <c r="J2175" s="0" t="s">
        <v>1407</v>
      </c>
      <c r="K2175" s="0" t="n">
        <v>0</v>
      </c>
      <c r="L2175" s="0" t="s">
        <v>1407</v>
      </c>
      <c r="N2175" s="0" t="n">
        <v>10345</v>
      </c>
    </row>
    <row r="2176" customFormat="false" ht="12.8" hidden="false" customHeight="false" outlineLevel="0" collapsed="false">
      <c r="B2176" s="0" t="n">
        <v>292860</v>
      </c>
      <c r="C2176" s="0" t="n">
        <v>2</v>
      </c>
      <c r="D2176" s="0" t="n">
        <v>29</v>
      </c>
      <c r="E2176" s="2" t="n">
        <v>-12.5472</v>
      </c>
      <c r="F2176" s="2" t="n">
        <v>-38.7137</v>
      </c>
      <c r="G2176" s="3" t="n">
        <f aca="false">($G$5572/$N$5572)*N2176</f>
        <v>64186.5379828247</v>
      </c>
      <c r="H2176" s="0" t="n">
        <v>0</v>
      </c>
      <c r="J2176" s="0" t="s">
        <v>2111</v>
      </c>
      <c r="K2176" s="0" t="n">
        <v>0</v>
      </c>
      <c r="L2176" s="0" t="s">
        <v>2111</v>
      </c>
      <c r="N2176" s="0" t="n">
        <v>59512</v>
      </c>
    </row>
    <row r="2177" customFormat="false" ht="12.8" hidden="false" customHeight="false" outlineLevel="0" collapsed="false">
      <c r="B2177" s="0" t="n">
        <v>292870</v>
      </c>
      <c r="C2177" s="0" t="n">
        <v>2</v>
      </c>
      <c r="D2177" s="0" t="n">
        <v>29</v>
      </c>
      <c r="E2177" s="2" t="n">
        <v>-12.9614</v>
      </c>
      <c r="F2177" s="2" t="n">
        <v>-39.2584</v>
      </c>
      <c r="G2177" s="3" t="n">
        <f aca="false">($G$5572/$N$5572)*N2177</f>
        <v>108507.303632244</v>
      </c>
      <c r="H2177" s="0" t="n">
        <v>0</v>
      </c>
      <c r="J2177" s="0" t="s">
        <v>2112</v>
      </c>
      <c r="K2177" s="0" t="n">
        <v>0</v>
      </c>
      <c r="L2177" s="0" t="s">
        <v>2112</v>
      </c>
      <c r="N2177" s="0" t="n">
        <v>100605</v>
      </c>
    </row>
    <row r="2178" customFormat="false" ht="12.8" hidden="false" customHeight="false" outlineLevel="0" collapsed="false">
      <c r="B2178" s="0" t="n">
        <v>292880</v>
      </c>
      <c r="C2178" s="0" t="n">
        <v>2</v>
      </c>
      <c r="D2178" s="0" t="n">
        <v>29</v>
      </c>
      <c r="E2178" s="2" t="n">
        <v>-12.428</v>
      </c>
      <c r="F2178" s="2" t="n">
        <v>-39.2505</v>
      </c>
      <c r="G2178" s="3" t="n">
        <f aca="false">($G$5572/$N$5572)*N2178</f>
        <v>56529.9269944514</v>
      </c>
      <c r="H2178" s="0" t="n">
        <v>0</v>
      </c>
      <c r="J2178" s="0" t="s">
        <v>2113</v>
      </c>
      <c r="K2178" s="0" t="n">
        <v>0</v>
      </c>
      <c r="L2178" s="0" t="s">
        <v>2113</v>
      </c>
      <c r="N2178" s="0" t="n">
        <v>52413</v>
      </c>
    </row>
    <row r="2179" customFormat="false" ht="12.8" hidden="false" customHeight="false" outlineLevel="0" collapsed="false">
      <c r="B2179" s="0" t="n">
        <v>292890</v>
      </c>
      <c r="C2179" s="0" t="n">
        <v>2</v>
      </c>
      <c r="D2179" s="0" t="n">
        <v>29</v>
      </c>
      <c r="E2179" s="2" t="n">
        <v>-12.3572</v>
      </c>
      <c r="F2179" s="2" t="n">
        <v>-44.9769</v>
      </c>
      <c r="G2179" s="3" t="n">
        <f aca="false">($G$5572/$N$5572)*N2179</f>
        <v>35800.2378556241</v>
      </c>
      <c r="H2179" s="0" t="n">
        <v>0</v>
      </c>
      <c r="J2179" s="0" t="s">
        <v>2114</v>
      </c>
      <c r="K2179" s="0" t="n">
        <v>0</v>
      </c>
      <c r="L2179" s="0" t="s">
        <v>2114</v>
      </c>
      <c r="N2179" s="0" t="n">
        <v>33193</v>
      </c>
    </row>
    <row r="2180" customFormat="false" ht="12.8" hidden="false" customHeight="false" outlineLevel="0" collapsed="false">
      <c r="B2180" s="0" t="n">
        <v>292895</v>
      </c>
      <c r="C2180" s="0" t="n">
        <v>2</v>
      </c>
      <c r="D2180" s="0" t="n">
        <v>29</v>
      </c>
      <c r="E2180" s="2" t="n">
        <v>-11.4649</v>
      </c>
      <c r="F2180" s="2" t="n">
        <v>-39.5268</v>
      </c>
      <c r="G2180" s="3" t="n">
        <f aca="false">($G$5572/$N$5572)*N2180</f>
        <v>9752.22940651804</v>
      </c>
      <c r="H2180" s="0" t="n">
        <v>0</v>
      </c>
      <c r="J2180" s="0" t="s">
        <v>1411</v>
      </c>
      <c r="K2180" s="0" t="n">
        <v>0</v>
      </c>
      <c r="L2180" s="0" t="s">
        <v>1411</v>
      </c>
      <c r="N2180" s="0" t="n">
        <v>9042</v>
      </c>
    </row>
    <row r="2181" customFormat="false" ht="12.8" hidden="false" customHeight="false" outlineLevel="0" collapsed="false">
      <c r="B2181" s="0" t="n">
        <v>292900</v>
      </c>
      <c r="C2181" s="0" t="n">
        <v>2</v>
      </c>
      <c r="D2181" s="0" t="n">
        <v>29</v>
      </c>
      <c r="E2181" s="2" t="n">
        <v>-12.6104</v>
      </c>
      <c r="F2181" s="2" t="n">
        <v>-38.9727</v>
      </c>
      <c r="G2181" s="3" t="n">
        <f aca="false">($G$5572/$N$5572)*N2181</f>
        <v>15872.9882963643</v>
      </c>
      <c r="H2181" s="0" t="n">
        <v>0</v>
      </c>
      <c r="J2181" s="0" t="s">
        <v>2115</v>
      </c>
      <c r="K2181" s="0" t="n">
        <v>0</v>
      </c>
      <c r="L2181" s="0" t="s">
        <v>2115</v>
      </c>
      <c r="N2181" s="0" t="n">
        <v>14717</v>
      </c>
    </row>
    <row r="2182" customFormat="false" ht="12.8" hidden="false" customHeight="false" outlineLevel="0" collapsed="false">
      <c r="B2182" s="0" t="n">
        <v>292905</v>
      </c>
      <c r="C2182" s="0" t="n">
        <v>2</v>
      </c>
      <c r="D2182" s="0" t="n">
        <v>29</v>
      </c>
      <c r="E2182" s="2" t="n">
        <v>-13.4019</v>
      </c>
      <c r="F2182" s="2" t="n">
        <v>-44.1837</v>
      </c>
      <c r="G2182" s="3" t="n">
        <f aca="false">($G$5572/$N$5572)*N2182</f>
        <v>16512.5671548099</v>
      </c>
      <c r="H2182" s="0" t="n">
        <v>0</v>
      </c>
      <c r="J2182" s="0" t="s">
        <v>2116</v>
      </c>
      <c r="K2182" s="0" t="n">
        <v>0</v>
      </c>
      <c r="L2182" s="0" t="s">
        <v>2116</v>
      </c>
      <c r="N2182" s="0" t="n">
        <v>15310</v>
      </c>
    </row>
    <row r="2183" customFormat="false" ht="12.8" hidden="false" customHeight="false" outlineLevel="0" collapsed="false">
      <c r="B2183" s="0" t="n">
        <v>292910</v>
      </c>
      <c r="C2183" s="0" t="n">
        <v>2</v>
      </c>
      <c r="D2183" s="0" t="n">
        <v>29</v>
      </c>
      <c r="E2183" s="2" t="n">
        <v>-12.8394</v>
      </c>
      <c r="F2183" s="2" t="n">
        <v>-39.0893</v>
      </c>
      <c r="G2183" s="3" t="n">
        <f aca="false">($G$5572/$N$5572)*N2183</f>
        <v>22723.9240617041</v>
      </c>
      <c r="H2183" s="0" t="n">
        <v>0</v>
      </c>
      <c r="J2183" s="0" t="s">
        <v>2117</v>
      </c>
      <c r="K2183" s="0" t="n">
        <v>0</v>
      </c>
      <c r="L2183" s="0" t="s">
        <v>2117</v>
      </c>
      <c r="N2183" s="0" t="n">
        <v>21069</v>
      </c>
    </row>
    <row r="2184" customFormat="false" ht="12.8" hidden="false" customHeight="false" outlineLevel="0" collapsed="false">
      <c r="B2184" s="0" t="n">
        <v>292920</v>
      </c>
      <c r="C2184" s="0" t="n">
        <v>2</v>
      </c>
      <c r="D2184" s="0" t="n">
        <v>29</v>
      </c>
      <c r="E2184" s="2" t="n">
        <v>-12.6183</v>
      </c>
      <c r="F2184" s="2" t="n">
        <v>-38.6786</v>
      </c>
      <c r="G2184" s="3" t="n">
        <f aca="false">($G$5572/$N$5572)*N2184</f>
        <v>42427.91422181</v>
      </c>
      <c r="H2184" s="0" t="n">
        <v>0</v>
      </c>
      <c r="J2184" s="0" t="s">
        <v>2118</v>
      </c>
      <c r="K2184" s="0" t="n">
        <v>0</v>
      </c>
      <c r="L2184" s="0" t="s">
        <v>2118</v>
      </c>
      <c r="N2184" s="0" t="n">
        <v>39338</v>
      </c>
    </row>
    <row r="2185" customFormat="false" ht="12.8" hidden="false" customHeight="false" outlineLevel="0" collapsed="false">
      <c r="B2185" s="0" t="n">
        <v>292925</v>
      </c>
      <c r="C2185" s="0" t="n">
        <v>2</v>
      </c>
      <c r="D2185" s="0" t="n">
        <v>29</v>
      </c>
      <c r="E2185" s="2" t="n">
        <v>-11.2175</v>
      </c>
      <c r="F2185" s="2" t="n">
        <v>-41.8843</v>
      </c>
      <c r="G2185" s="3" t="n">
        <f aca="false">($G$5572/$N$5572)*N2185</f>
        <v>20274.5419579436</v>
      </c>
      <c r="H2185" s="0" t="n">
        <v>0</v>
      </c>
      <c r="J2185" s="0" t="s">
        <v>2119</v>
      </c>
      <c r="K2185" s="0" t="n">
        <v>0</v>
      </c>
      <c r="L2185" s="0" t="s">
        <v>2119</v>
      </c>
      <c r="N2185" s="0" t="n">
        <v>18798</v>
      </c>
    </row>
    <row r="2186" customFormat="false" ht="12.8" hidden="false" customHeight="false" outlineLevel="0" collapsed="false">
      <c r="B2186" s="0" t="n">
        <v>292930</v>
      </c>
      <c r="C2186" s="0" t="n">
        <v>2</v>
      </c>
      <c r="D2186" s="0" t="n">
        <v>29</v>
      </c>
      <c r="E2186" s="2" t="n">
        <v>-12.4331</v>
      </c>
      <c r="F2186" s="2" t="n">
        <v>-38.9663</v>
      </c>
      <c r="G2186" s="3" t="n">
        <f aca="false">($G$5572/$N$5572)*N2186</f>
        <v>40056.1875612335</v>
      </c>
      <c r="H2186" s="0" t="n">
        <v>0</v>
      </c>
      <c r="J2186" s="0" t="s">
        <v>2120</v>
      </c>
      <c r="K2186" s="0" t="n">
        <v>0</v>
      </c>
      <c r="L2186" s="0" t="s">
        <v>2120</v>
      </c>
      <c r="N2186" s="0" t="n">
        <v>37139</v>
      </c>
    </row>
    <row r="2187" customFormat="false" ht="12.8" hidden="false" customHeight="false" outlineLevel="0" collapsed="false">
      <c r="B2187" s="0" t="n">
        <v>292935</v>
      </c>
      <c r="C2187" s="0" t="n">
        <v>2</v>
      </c>
      <c r="D2187" s="0" t="n">
        <v>29</v>
      </c>
      <c r="E2187" s="2" t="n">
        <v>-15.0787</v>
      </c>
      <c r="F2187" s="2" t="n">
        <v>-39.3437</v>
      </c>
      <c r="G2187" s="3" t="n">
        <f aca="false">($G$5572/$N$5572)*N2187</f>
        <v>6158.50806361623</v>
      </c>
      <c r="H2187" s="0" t="n">
        <v>1</v>
      </c>
      <c r="J2187" s="0" t="s">
        <v>2121</v>
      </c>
      <c r="K2187" s="0" t="n">
        <v>1</v>
      </c>
      <c r="L2187" s="0" t="s">
        <v>2121</v>
      </c>
      <c r="N2187" s="0" t="n">
        <v>5710</v>
      </c>
    </row>
    <row r="2188" customFormat="false" ht="12.8" hidden="false" customHeight="false" outlineLevel="0" collapsed="false">
      <c r="B2188" s="0" t="n">
        <v>292937</v>
      </c>
      <c r="C2188" s="0" t="n">
        <v>2</v>
      </c>
      <c r="D2188" s="0" t="n">
        <v>29</v>
      </c>
      <c r="E2188" s="2" t="n">
        <v>-11.4137</v>
      </c>
      <c r="F2188" s="2" t="n">
        <v>-39.8669</v>
      </c>
      <c r="G2188" s="3" t="n">
        <f aca="false">($G$5572/$N$5572)*N2188</f>
        <v>11235.2326617671</v>
      </c>
      <c r="H2188" s="0" t="n">
        <v>1</v>
      </c>
      <c r="J2188" s="0" t="s">
        <v>2122</v>
      </c>
      <c r="K2188" s="0" t="n">
        <v>1</v>
      </c>
      <c r="L2188" s="0" t="s">
        <v>2122</v>
      </c>
      <c r="N2188" s="0" t="n">
        <v>10417</v>
      </c>
    </row>
    <row r="2189" customFormat="false" ht="12.8" hidden="false" customHeight="false" outlineLevel="0" collapsed="false">
      <c r="B2189" s="0" t="n">
        <v>292940</v>
      </c>
      <c r="C2189" s="0" t="n">
        <v>2</v>
      </c>
      <c r="D2189" s="0" t="n">
        <v>29</v>
      </c>
      <c r="E2189" s="2" t="n">
        <v>-13.0434</v>
      </c>
      <c r="F2189" s="2" t="n">
        <v>-39.4578</v>
      </c>
      <c r="G2189" s="3" t="n">
        <f aca="false">($G$5572/$N$5572)*N2189</f>
        <v>12559.6893871823</v>
      </c>
      <c r="H2189" s="0" t="n">
        <v>0</v>
      </c>
      <c r="J2189" s="0" t="s">
        <v>2123</v>
      </c>
      <c r="K2189" s="0" t="n">
        <v>0</v>
      </c>
      <c r="L2189" s="0" t="s">
        <v>2123</v>
      </c>
      <c r="N2189" s="0" t="n">
        <v>11645</v>
      </c>
    </row>
    <row r="2190" customFormat="false" ht="12.8" hidden="false" customHeight="false" outlineLevel="0" collapsed="false">
      <c r="B2190" s="0" t="n">
        <v>292950</v>
      </c>
      <c r="C2190" s="0" t="n">
        <v>2</v>
      </c>
      <c r="D2190" s="0" t="n">
        <v>29</v>
      </c>
      <c r="E2190" s="2" t="n">
        <v>-12.5123</v>
      </c>
      <c r="F2190" s="2" t="n">
        <v>-38.4905</v>
      </c>
      <c r="G2190" s="3" t="n">
        <f aca="false">($G$5572/$N$5572)*N2190</f>
        <v>47632.9860107789</v>
      </c>
      <c r="H2190" s="0" t="n">
        <v>0</v>
      </c>
      <c r="J2190" s="0" t="s">
        <v>2124</v>
      </c>
      <c r="K2190" s="0" t="n">
        <v>0</v>
      </c>
      <c r="L2190" s="0" t="s">
        <v>2124</v>
      </c>
      <c r="N2190" s="0" t="n">
        <v>44164</v>
      </c>
    </row>
    <row r="2191" customFormat="false" ht="12.8" hidden="false" customHeight="false" outlineLevel="0" collapsed="false">
      <c r="B2191" s="0" t="n">
        <v>292960</v>
      </c>
      <c r="C2191" s="0" t="n">
        <v>2</v>
      </c>
      <c r="D2191" s="0" t="n">
        <v>29</v>
      </c>
      <c r="E2191" s="2" t="n">
        <v>-12.7208</v>
      </c>
      <c r="F2191" s="2" t="n">
        <v>-39.1824</v>
      </c>
      <c r="G2191" s="3" t="n">
        <f aca="false">($G$5572/$N$5572)*N2191</f>
        <v>18752.7109811025</v>
      </c>
      <c r="H2191" s="0" t="n">
        <v>0</v>
      </c>
      <c r="J2191" s="0" t="s">
        <v>2125</v>
      </c>
      <c r="K2191" s="0" t="n">
        <v>0</v>
      </c>
      <c r="L2191" s="0" t="s">
        <v>2125</v>
      </c>
      <c r="N2191" s="0" t="n">
        <v>17387</v>
      </c>
    </row>
    <row r="2192" customFormat="false" ht="12.8" hidden="false" customHeight="false" outlineLevel="0" collapsed="false">
      <c r="B2192" s="0" t="n">
        <v>292970</v>
      </c>
      <c r="C2192" s="0" t="n">
        <v>2</v>
      </c>
      <c r="D2192" s="0" t="n">
        <v>29</v>
      </c>
      <c r="E2192" s="2" t="n">
        <v>-11.5929</v>
      </c>
      <c r="F2192" s="2" t="n">
        <v>-38.5938</v>
      </c>
      <c r="G2192" s="3" t="n">
        <f aca="false">($G$5572/$N$5572)*N2192</f>
        <v>21186.993415355</v>
      </c>
      <c r="H2192" s="0" t="n">
        <v>0</v>
      </c>
      <c r="J2192" s="0" t="s">
        <v>2126</v>
      </c>
      <c r="K2192" s="0" t="n">
        <v>0</v>
      </c>
      <c r="L2192" s="0" t="s">
        <v>2126</v>
      </c>
      <c r="N2192" s="0" t="n">
        <v>19644</v>
      </c>
    </row>
    <row r="2193" customFormat="false" ht="12.8" hidden="false" customHeight="false" outlineLevel="0" collapsed="false">
      <c r="B2193" s="0" t="n">
        <v>292975</v>
      </c>
      <c r="C2193" s="0" t="n">
        <v>2</v>
      </c>
      <c r="D2193" s="0" t="n">
        <v>29</v>
      </c>
      <c r="E2193" s="2" t="n">
        <v>-12.7387</v>
      </c>
      <c r="F2193" s="2" t="n">
        <v>-38.7625</v>
      </c>
      <c r="G2193" s="3" t="n">
        <f aca="false">($G$5572/$N$5572)*N2193</f>
        <v>12918.8458119081</v>
      </c>
      <c r="H2193" s="0" t="n">
        <v>0</v>
      </c>
      <c r="J2193" s="0" t="s">
        <v>2127</v>
      </c>
      <c r="K2193" s="0" t="n">
        <v>0</v>
      </c>
      <c r="L2193" s="0" t="s">
        <v>2127</v>
      </c>
      <c r="N2193" s="0" t="n">
        <v>11978</v>
      </c>
    </row>
    <row r="2194" customFormat="false" ht="12.8" hidden="false" customHeight="false" outlineLevel="0" collapsed="false">
      <c r="B2194" s="0" t="n">
        <v>292980</v>
      </c>
      <c r="C2194" s="0" t="n">
        <v>2</v>
      </c>
      <c r="D2194" s="0" t="n">
        <v>29</v>
      </c>
      <c r="E2194" s="2" t="n">
        <v>-10.9428</v>
      </c>
      <c r="F2194" s="2" t="n">
        <v>-40.4155</v>
      </c>
      <c r="G2194" s="3" t="n">
        <f aca="false">($G$5572/$N$5572)*N2194</f>
        <v>13894.9315908175</v>
      </c>
      <c r="H2194" s="0" t="n">
        <v>0</v>
      </c>
      <c r="J2194" s="0" t="s">
        <v>2128</v>
      </c>
      <c r="K2194" s="0" t="n">
        <v>0</v>
      </c>
      <c r="L2194" s="0" t="s">
        <v>2128</v>
      </c>
      <c r="N2194" s="0" t="n">
        <v>12883</v>
      </c>
    </row>
    <row r="2195" customFormat="false" ht="12.8" hidden="false" customHeight="false" outlineLevel="0" collapsed="false">
      <c r="B2195" s="0" t="n">
        <v>292990</v>
      </c>
      <c r="C2195" s="0" t="n">
        <v>2</v>
      </c>
      <c r="D2195" s="0" t="n">
        <v>29</v>
      </c>
      <c r="E2195" s="2" t="n">
        <v>-12.4169</v>
      </c>
      <c r="F2195" s="2" t="n">
        <v>-41.7722</v>
      </c>
      <c r="G2195" s="3" t="n">
        <f aca="false">($G$5572/$N$5572)*N2195</f>
        <v>47392.469846473</v>
      </c>
      <c r="H2195" s="0" t="n">
        <v>0</v>
      </c>
      <c r="J2195" s="0" t="s">
        <v>2129</v>
      </c>
      <c r="K2195" s="0" t="n">
        <v>0</v>
      </c>
      <c r="L2195" s="0" t="s">
        <v>2129</v>
      </c>
      <c r="N2195" s="0" t="n">
        <v>43941</v>
      </c>
    </row>
    <row r="2196" customFormat="false" ht="12.8" hidden="false" customHeight="false" outlineLevel="0" collapsed="false">
      <c r="B2196" s="0" t="n">
        <v>293000</v>
      </c>
      <c r="C2196" s="0" t="n">
        <v>2</v>
      </c>
      <c r="D2196" s="0" t="n">
        <v>29</v>
      </c>
      <c r="E2196" s="2" t="n">
        <v>-14.571</v>
      </c>
      <c r="F2196" s="2" t="n">
        <v>-42.9434</v>
      </c>
      <c r="G2196" s="3" t="n">
        <f aca="false">($G$5572/$N$5572)*N2196</f>
        <v>12242.5963275145</v>
      </c>
      <c r="H2196" s="0" t="n">
        <v>0</v>
      </c>
      <c r="J2196" s="0" t="s">
        <v>2130</v>
      </c>
      <c r="K2196" s="0" t="n">
        <v>0</v>
      </c>
      <c r="L2196" s="0" t="s">
        <v>2130</v>
      </c>
      <c r="N2196" s="0" t="n">
        <v>11351</v>
      </c>
    </row>
    <row r="2197" customFormat="false" ht="12.8" hidden="false" customHeight="false" outlineLevel="0" collapsed="false">
      <c r="B2197" s="0" t="n">
        <v>293010</v>
      </c>
      <c r="C2197" s="0" t="n">
        <v>2</v>
      </c>
      <c r="D2197" s="0" t="n">
        <v>29</v>
      </c>
      <c r="E2197" s="2" t="n">
        <v>-10.4594</v>
      </c>
      <c r="F2197" s="2" t="n">
        <v>-40.1865</v>
      </c>
      <c r="G2197" s="3" t="n">
        <f aca="false">($G$5572/$N$5572)*N2197</f>
        <v>84760.9162352842</v>
      </c>
      <c r="H2197" s="0" t="n">
        <v>0</v>
      </c>
      <c r="J2197" s="0" t="s">
        <v>2131</v>
      </c>
      <c r="K2197" s="0" t="n">
        <v>0</v>
      </c>
      <c r="L2197" s="0" t="s">
        <v>2131</v>
      </c>
      <c r="N2197" s="0" t="n">
        <v>78588</v>
      </c>
    </row>
    <row r="2198" customFormat="false" ht="12.8" hidden="false" customHeight="false" outlineLevel="0" collapsed="false">
      <c r="B2198" s="0" t="n">
        <v>293015</v>
      </c>
      <c r="C2198" s="0" t="n">
        <v>2</v>
      </c>
      <c r="D2198" s="0" t="n">
        <v>29</v>
      </c>
      <c r="E2198" s="2" t="n">
        <v>-13.5659</v>
      </c>
      <c r="F2198" s="2" t="n">
        <v>-43.5929</v>
      </c>
      <c r="G2198" s="3" t="n">
        <f aca="false">($G$5572/$N$5572)*N2198</f>
        <v>34008.7699232832</v>
      </c>
      <c r="H2198" s="0" t="n">
        <v>0</v>
      </c>
      <c r="J2198" s="0" t="s">
        <v>2132</v>
      </c>
      <c r="K2198" s="0" t="n">
        <v>0</v>
      </c>
      <c r="L2198" s="0" t="s">
        <v>2132</v>
      </c>
      <c r="N2198" s="0" t="n">
        <v>31532</v>
      </c>
    </row>
    <row r="2199" customFormat="false" ht="12.8" hidden="false" customHeight="false" outlineLevel="0" collapsed="false">
      <c r="B2199" s="0" t="n">
        <v>293020</v>
      </c>
      <c r="C2199" s="0" t="n">
        <v>2</v>
      </c>
      <c r="D2199" s="0" t="n">
        <v>29</v>
      </c>
      <c r="E2199" s="2" t="n">
        <v>-9.74138</v>
      </c>
      <c r="F2199" s="2" t="n">
        <v>-41.8786</v>
      </c>
      <c r="G2199" s="3" t="n">
        <f aca="false">($G$5572/$N$5572)*N2199</f>
        <v>43900.1319988391</v>
      </c>
      <c r="H2199" s="0" t="n">
        <v>0</v>
      </c>
      <c r="J2199" s="0" t="s">
        <v>2133</v>
      </c>
      <c r="K2199" s="0" t="n">
        <v>0</v>
      </c>
      <c r="L2199" s="0" t="s">
        <v>2133</v>
      </c>
      <c r="N2199" s="0" t="n">
        <v>40703</v>
      </c>
    </row>
    <row r="2200" customFormat="false" ht="12.8" hidden="false" customHeight="false" outlineLevel="0" collapsed="false">
      <c r="B2200" s="0" t="n">
        <v>293030</v>
      </c>
      <c r="C2200" s="0" t="n">
        <v>2</v>
      </c>
      <c r="D2200" s="0" t="n">
        <v>29</v>
      </c>
      <c r="E2200" s="2" t="n">
        <v>-12.759</v>
      </c>
      <c r="F2200" s="2" t="n">
        <v>-43.9504</v>
      </c>
      <c r="G2200" s="3" t="n">
        <f aca="false">($G$5572/$N$5572)*N2200</f>
        <v>18822.8165895325</v>
      </c>
      <c r="H2200" s="0" t="n">
        <v>0</v>
      </c>
      <c r="J2200" s="0" t="s">
        <v>2134</v>
      </c>
      <c r="K2200" s="0" t="n">
        <v>0</v>
      </c>
      <c r="L2200" s="0" t="s">
        <v>2134</v>
      </c>
      <c r="N2200" s="0" t="n">
        <v>17452</v>
      </c>
    </row>
    <row r="2201" customFormat="false" ht="12.8" hidden="false" customHeight="false" outlineLevel="0" collapsed="false">
      <c r="B2201" s="0" t="n">
        <v>293040</v>
      </c>
      <c r="C2201" s="0" t="n">
        <v>2</v>
      </c>
      <c r="D2201" s="0" t="n">
        <v>29</v>
      </c>
      <c r="E2201" s="2" t="n">
        <v>-12.156</v>
      </c>
      <c r="F2201" s="2" t="n">
        <v>-39.3305</v>
      </c>
      <c r="G2201" s="3" t="n">
        <f aca="false">($G$5572/$N$5572)*N2201</f>
        <v>16247.2443905981</v>
      </c>
      <c r="H2201" s="0" t="n">
        <v>1</v>
      </c>
      <c r="J2201" s="0" t="s">
        <v>2135</v>
      </c>
      <c r="K2201" s="0" t="n">
        <v>1</v>
      </c>
      <c r="L2201" s="0" t="s">
        <v>2135</v>
      </c>
      <c r="N2201" s="0" t="n">
        <v>15064</v>
      </c>
    </row>
    <row r="2202" customFormat="false" ht="12.8" hidden="false" customHeight="false" outlineLevel="0" collapsed="false">
      <c r="B2202" s="0" t="n">
        <v>293050</v>
      </c>
      <c r="C2202" s="0" t="n">
        <v>2</v>
      </c>
      <c r="D2202" s="0" t="n">
        <v>29</v>
      </c>
      <c r="E2202" s="2" t="n">
        <v>-11.6584</v>
      </c>
      <c r="F2202" s="2" t="n">
        <v>-39.01</v>
      </c>
      <c r="G2202" s="3" t="n">
        <f aca="false">($G$5572/$N$5572)*N2202</f>
        <v>86727.108914789</v>
      </c>
      <c r="H2202" s="0" t="n">
        <v>0</v>
      </c>
      <c r="J2202" s="0" t="s">
        <v>1230</v>
      </c>
      <c r="K2202" s="0" t="n">
        <v>0</v>
      </c>
      <c r="L2202" s="0" t="s">
        <v>1230</v>
      </c>
      <c r="N2202" s="0" t="n">
        <v>80411</v>
      </c>
    </row>
    <row r="2203" customFormat="false" ht="12.8" hidden="false" customHeight="false" outlineLevel="0" collapsed="false">
      <c r="B2203" s="0" t="n">
        <v>293060</v>
      </c>
      <c r="C2203" s="0" t="n">
        <v>2</v>
      </c>
      <c r="D2203" s="0" t="n">
        <v>29</v>
      </c>
      <c r="E2203" s="2" t="n">
        <v>-11.4085</v>
      </c>
      <c r="F2203" s="2" t="n">
        <v>-40.2983</v>
      </c>
      <c r="G2203" s="3" t="n">
        <f aca="false">($G$5572/$N$5572)*N2203</f>
        <v>14395.3777802252</v>
      </c>
      <c r="H2203" s="0" t="n">
        <v>0</v>
      </c>
      <c r="J2203" s="0" t="s">
        <v>2136</v>
      </c>
      <c r="K2203" s="0" t="n">
        <v>0</v>
      </c>
      <c r="L2203" s="0" t="s">
        <v>2136</v>
      </c>
      <c r="N2203" s="0" t="n">
        <v>13347</v>
      </c>
    </row>
    <row r="2204" customFormat="false" ht="12.8" hidden="false" customHeight="false" outlineLevel="0" collapsed="false">
      <c r="B2204" s="0" t="n">
        <v>293070</v>
      </c>
      <c r="C2204" s="0" t="n">
        <v>2</v>
      </c>
      <c r="D2204" s="0" t="n">
        <v>29</v>
      </c>
      <c r="E2204" s="2" t="n">
        <v>-12.7866</v>
      </c>
      <c r="F2204" s="2" t="n">
        <v>-38.4029</v>
      </c>
      <c r="G2204" s="3" t="n">
        <f aca="false">($G$5572/$N$5572)*N2204</f>
        <v>143345.476830644</v>
      </c>
      <c r="H2204" s="0" t="n">
        <v>0</v>
      </c>
      <c r="J2204" s="0" t="s">
        <v>2137</v>
      </c>
      <c r="K2204" s="0" t="n">
        <v>0</v>
      </c>
      <c r="L2204" s="0" t="s">
        <v>2137</v>
      </c>
      <c r="N2204" s="0" t="n">
        <v>132906</v>
      </c>
    </row>
    <row r="2205" customFormat="false" ht="12.8" hidden="false" customHeight="false" outlineLevel="0" collapsed="false">
      <c r="B2205" s="0" t="n">
        <v>293075</v>
      </c>
      <c r="C2205" s="0" t="n">
        <v>2</v>
      </c>
      <c r="D2205" s="0" t="n">
        <v>29</v>
      </c>
      <c r="E2205" s="2" t="n">
        <v>-13.0801</v>
      </c>
      <c r="F2205" s="2" t="n">
        <v>-43.4689</v>
      </c>
      <c r="G2205" s="3" t="n">
        <f aca="false">($G$5572/$N$5572)*N2205</f>
        <v>13983.3725122214</v>
      </c>
      <c r="H2205" s="0" t="n">
        <v>0</v>
      </c>
      <c r="J2205" s="0" t="s">
        <v>2138</v>
      </c>
      <c r="K2205" s="0" t="n">
        <v>0</v>
      </c>
      <c r="L2205" s="0" t="s">
        <v>2138</v>
      </c>
      <c r="N2205" s="0" t="n">
        <v>12965</v>
      </c>
    </row>
    <row r="2206" customFormat="false" ht="12.8" hidden="false" customHeight="false" outlineLevel="0" collapsed="false">
      <c r="B2206" s="0" t="n">
        <v>293076</v>
      </c>
      <c r="C2206" s="0" t="n">
        <v>2</v>
      </c>
      <c r="D2206" s="0" t="n">
        <v>29</v>
      </c>
      <c r="E2206" s="2" t="n">
        <v>-10.3545</v>
      </c>
      <c r="F2206" s="2" t="n">
        <v>-38.2213</v>
      </c>
      <c r="G2206" s="3" t="n">
        <f aca="false">($G$5572/$N$5572)*N2206</f>
        <v>11126.2993317452</v>
      </c>
      <c r="H2206" s="0" t="n">
        <v>1</v>
      </c>
      <c r="J2206" s="0" t="s">
        <v>2139</v>
      </c>
      <c r="K2206" s="0" t="n">
        <v>1</v>
      </c>
      <c r="L2206" s="0" t="s">
        <v>2139</v>
      </c>
      <c r="N2206" s="0" t="n">
        <v>10316</v>
      </c>
    </row>
    <row r="2207" customFormat="false" ht="12.8" hidden="false" customHeight="false" outlineLevel="0" collapsed="false">
      <c r="B2207" s="0" t="n">
        <v>293077</v>
      </c>
      <c r="C2207" s="0" t="n">
        <v>2</v>
      </c>
      <c r="D2207" s="0" t="n">
        <v>29</v>
      </c>
      <c r="E2207" s="2" t="n">
        <v>-9.45024</v>
      </c>
      <c r="F2207" s="2" t="n">
        <v>-40.8145</v>
      </c>
      <c r="G2207" s="3" t="n">
        <f aca="false">($G$5572/$N$5572)*N2207</f>
        <v>24597.361628517</v>
      </c>
      <c r="H2207" s="0" t="n">
        <v>0</v>
      </c>
      <c r="J2207" s="0" t="s">
        <v>2140</v>
      </c>
      <c r="K2207" s="0" t="n">
        <v>0</v>
      </c>
      <c r="L2207" s="0" t="s">
        <v>2140</v>
      </c>
      <c r="N2207" s="0" t="n">
        <v>22806</v>
      </c>
    </row>
    <row r="2208" customFormat="false" ht="12.8" hidden="false" customHeight="false" outlineLevel="0" collapsed="false">
      <c r="B2208" s="0" t="n">
        <v>293080</v>
      </c>
      <c r="C2208" s="0" t="n">
        <v>2</v>
      </c>
      <c r="D2208" s="0" t="n">
        <v>29</v>
      </c>
      <c r="E2208" s="2" t="n">
        <v>-12.088</v>
      </c>
      <c r="F2208" s="2" t="n">
        <v>-41.6427</v>
      </c>
      <c r="G2208" s="3" t="n">
        <f aca="false">($G$5572/$N$5572)*N2208</f>
        <v>18232.8509308988</v>
      </c>
      <c r="H2208" s="0" t="n">
        <v>0</v>
      </c>
      <c r="J2208" s="0" t="s">
        <v>2141</v>
      </c>
      <c r="K2208" s="0" t="n">
        <v>0</v>
      </c>
      <c r="L2208" s="0" t="s">
        <v>2141</v>
      </c>
      <c r="N2208" s="0" t="n">
        <v>16905</v>
      </c>
    </row>
    <row r="2209" customFormat="false" ht="12.8" hidden="false" customHeight="false" outlineLevel="0" collapsed="false">
      <c r="B2209" s="0" t="n">
        <v>293090</v>
      </c>
      <c r="C2209" s="0" t="n">
        <v>2</v>
      </c>
      <c r="D2209" s="0" t="n">
        <v>29</v>
      </c>
      <c r="E2209" s="2" t="n">
        <v>-12.7026</v>
      </c>
      <c r="F2209" s="2" t="n">
        <v>-44.0075</v>
      </c>
      <c r="G2209" s="3" t="n">
        <f aca="false">($G$5572/$N$5572)*N2209</f>
        <v>13500.1830879657</v>
      </c>
      <c r="H2209" s="0" t="n">
        <v>0</v>
      </c>
      <c r="J2209" s="0" t="s">
        <v>2142</v>
      </c>
      <c r="K2209" s="0" t="n">
        <v>0</v>
      </c>
      <c r="L2209" s="0" t="s">
        <v>2142</v>
      </c>
      <c r="N2209" s="0" t="n">
        <v>12517</v>
      </c>
    </row>
    <row r="2210" customFormat="false" ht="12.8" hidden="false" customHeight="false" outlineLevel="0" collapsed="false">
      <c r="B2210" s="0" t="n">
        <v>293100</v>
      </c>
      <c r="C2210" s="0" t="n">
        <v>2</v>
      </c>
      <c r="D2210" s="0" t="n">
        <v>29</v>
      </c>
      <c r="E2210" s="2" t="n">
        <v>-14.0197</v>
      </c>
      <c r="F2210" s="2" t="n">
        <v>-41.2473</v>
      </c>
      <c r="G2210" s="3" t="n">
        <f aca="false">($G$5572/$N$5572)*N2210</f>
        <v>22019.6323339385</v>
      </c>
      <c r="H2210" s="0" t="n">
        <v>0</v>
      </c>
      <c r="J2210" s="0" t="s">
        <v>2143</v>
      </c>
      <c r="K2210" s="0" t="n">
        <v>0</v>
      </c>
      <c r="L2210" s="0" t="s">
        <v>2143</v>
      </c>
      <c r="N2210" s="0" t="n">
        <v>20416</v>
      </c>
    </row>
    <row r="2211" customFormat="false" ht="12.8" hidden="false" customHeight="false" outlineLevel="0" collapsed="false">
      <c r="B2211" s="0" t="n">
        <v>293105</v>
      </c>
      <c r="C2211" s="0" t="n">
        <v>2</v>
      </c>
      <c r="D2211" s="0" t="n">
        <v>29</v>
      </c>
      <c r="E2211" s="2" t="n">
        <v>-13.5485</v>
      </c>
      <c r="F2211" s="2" t="n">
        <v>-42.4934</v>
      </c>
      <c r="G2211" s="3" t="n">
        <f aca="false">($G$5572/$N$5572)*N2211</f>
        <v>18642.6991032586</v>
      </c>
      <c r="H2211" s="0" t="n">
        <v>0</v>
      </c>
      <c r="J2211" s="0" t="s">
        <v>2144</v>
      </c>
      <c r="K2211" s="0" t="n">
        <v>0</v>
      </c>
      <c r="L2211" s="0" t="s">
        <v>2144</v>
      </c>
      <c r="N2211" s="0" t="n">
        <v>17285</v>
      </c>
    </row>
    <row r="2212" customFormat="false" ht="12.8" hidden="false" customHeight="false" outlineLevel="0" collapsed="false">
      <c r="B2212" s="0" t="n">
        <v>293110</v>
      </c>
      <c r="C2212" s="0" t="n">
        <v>2</v>
      </c>
      <c r="D2212" s="0" t="n">
        <v>29</v>
      </c>
      <c r="E2212" s="2" t="n">
        <v>-11.968</v>
      </c>
      <c r="F2212" s="2" t="n">
        <v>-39.1033</v>
      </c>
      <c r="G2212" s="3" t="n">
        <f aca="false">($G$5572/$N$5572)*N2212</f>
        <v>8530.23472419278</v>
      </c>
      <c r="H2212" s="0" t="n">
        <v>0</v>
      </c>
      <c r="J2212" s="0" t="s">
        <v>2145</v>
      </c>
      <c r="K2212" s="0" t="n">
        <v>0</v>
      </c>
      <c r="L2212" s="0" t="s">
        <v>2145</v>
      </c>
      <c r="N2212" s="0" t="n">
        <v>7909</v>
      </c>
    </row>
    <row r="2213" customFormat="false" ht="12.8" hidden="false" customHeight="false" outlineLevel="0" collapsed="false">
      <c r="B2213" s="0" t="n">
        <v>293120</v>
      </c>
      <c r="C2213" s="0" t="n">
        <v>2</v>
      </c>
      <c r="D2213" s="0" t="n">
        <v>29</v>
      </c>
      <c r="E2213" s="2" t="n">
        <v>-13.5321</v>
      </c>
      <c r="F2213" s="2" t="n">
        <v>-39.1009</v>
      </c>
      <c r="G2213" s="3" t="n">
        <f aca="false">($G$5572/$N$5572)*N2213</f>
        <v>22529.7854537442</v>
      </c>
      <c r="H2213" s="0" t="n">
        <v>0</v>
      </c>
      <c r="J2213" s="0" t="s">
        <v>1444</v>
      </c>
      <c r="K2213" s="0" t="n">
        <v>0</v>
      </c>
      <c r="L2213" s="0" t="s">
        <v>1444</v>
      </c>
      <c r="N2213" s="0" t="n">
        <v>20889</v>
      </c>
    </row>
    <row r="2214" customFormat="false" ht="12.8" hidden="false" customHeight="false" outlineLevel="0" collapsed="false">
      <c r="B2214" s="0" t="n">
        <v>293130</v>
      </c>
      <c r="C2214" s="0" t="n">
        <v>2</v>
      </c>
      <c r="D2214" s="0" t="n">
        <v>29</v>
      </c>
      <c r="E2214" s="2" t="n">
        <v>-11.8475</v>
      </c>
      <c r="F2214" s="2" t="n">
        <v>-40.7927</v>
      </c>
      <c r="G2214" s="3" t="n">
        <f aca="false">($G$5572/$N$5572)*N2214</f>
        <v>18384.9261738008</v>
      </c>
      <c r="H2214" s="0" t="n">
        <v>0</v>
      </c>
      <c r="J2214" s="0" t="s">
        <v>2146</v>
      </c>
      <c r="K2214" s="0" t="n">
        <v>0</v>
      </c>
      <c r="L2214" s="0" t="s">
        <v>2146</v>
      </c>
      <c r="N2214" s="0" t="n">
        <v>17046</v>
      </c>
    </row>
    <row r="2215" customFormat="false" ht="12.8" hidden="false" customHeight="false" outlineLevel="0" collapsed="false">
      <c r="B2215" s="0" t="n">
        <v>293135</v>
      </c>
      <c r="C2215" s="0" t="n">
        <v>2</v>
      </c>
      <c r="D2215" s="0" t="n">
        <v>29</v>
      </c>
      <c r="E2215" s="2" t="n">
        <v>-17.5399</v>
      </c>
      <c r="F2215" s="2" t="n">
        <v>-39.74</v>
      </c>
      <c r="G2215" s="3" t="n">
        <f aca="false">($G$5572/$N$5572)*N2215</f>
        <v>170890.509656685</v>
      </c>
      <c r="H2215" s="0" t="n">
        <v>0</v>
      </c>
      <c r="J2215" s="0" t="s">
        <v>2147</v>
      </c>
      <c r="K2215" s="0" t="n">
        <v>0</v>
      </c>
      <c r="L2215" s="0" t="s">
        <v>2147</v>
      </c>
      <c r="N2215" s="0" t="n">
        <v>158445</v>
      </c>
    </row>
    <row r="2216" customFormat="false" ht="12.8" hidden="false" customHeight="false" outlineLevel="0" collapsed="false">
      <c r="B2216" s="0" t="n">
        <v>293140</v>
      </c>
      <c r="C2216" s="0" t="n">
        <v>2</v>
      </c>
      <c r="D2216" s="0" t="n">
        <v>29</v>
      </c>
      <c r="E2216" s="2" t="n">
        <v>-12.295</v>
      </c>
      <c r="F2216" s="2" t="n">
        <v>-38.6347</v>
      </c>
      <c r="G2216" s="3" t="n">
        <f aca="false">($G$5572/$N$5572)*N2216</f>
        <v>8081.55883024106</v>
      </c>
      <c r="H2216" s="0" t="n">
        <v>1</v>
      </c>
      <c r="J2216" s="0" t="s">
        <v>2148</v>
      </c>
      <c r="K2216" s="0" t="n">
        <v>1</v>
      </c>
      <c r="L2216" s="0" t="s">
        <v>2148</v>
      </c>
      <c r="N2216" s="0" t="n">
        <v>7493</v>
      </c>
    </row>
    <row r="2217" customFormat="false" ht="12.8" hidden="false" customHeight="false" outlineLevel="0" collapsed="false">
      <c r="B2217" s="0" t="n">
        <v>293150</v>
      </c>
      <c r="C2217" s="0" t="n">
        <v>2</v>
      </c>
      <c r="D2217" s="0" t="n">
        <v>29</v>
      </c>
      <c r="E2217" s="2" t="n">
        <v>-11.4827</v>
      </c>
      <c r="F2217" s="2" t="n">
        <v>-38.9913</v>
      </c>
      <c r="G2217" s="3" t="n">
        <f aca="false">($G$5572/$N$5572)*N2217</f>
        <v>24244.6764907232</v>
      </c>
      <c r="H2217" s="0" t="n">
        <v>0</v>
      </c>
      <c r="J2217" s="0" t="s">
        <v>2149</v>
      </c>
      <c r="K2217" s="0" t="n">
        <v>0</v>
      </c>
      <c r="L2217" s="0" t="s">
        <v>2149</v>
      </c>
      <c r="N2217" s="0" t="n">
        <v>22479</v>
      </c>
    </row>
    <row r="2218" customFormat="false" ht="12.8" hidden="false" customHeight="false" outlineLevel="0" collapsed="false">
      <c r="B2218" s="0" t="n">
        <v>293160</v>
      </c>
      <c r="C2218" s="0" t="n">
        <v>2</v>
      </c>
      <c r="D2218" s="0" t="n">
        <v>29</v>
      </c>
      <c r="E2218" s="2" t="n">
        <v>-13.5896</v>
      </c>
      <c r="F2218" s="2" t="n">
        <v>-39.484</v>
      </c>
      <c r="G2218" s="3" t="n">
        <f aca="false">($G$5572/$N$5572)*N2218</f>
        <v>16027.2206349102</v>
      </c>
      <c r="H2218" s="0" t="n">
        <v>0</v>
      </c>
      <c r="J2218" s="0" t="s">
        <v>2150</v>
      </c>
      <c r="K2218" s="0" t="n">
        <v>0</v>
      </c>
      <c r="L2218" s="0" t="s">
        <v>2150</v>
      </c>
      <c r="N2218" s="0" t="n">
        <v>14860</v>
      </c>
    </row>
    <row r="2219" customFormat="false" ht="12.8" hidden="false" customHeight="false" outlineLevel="0" collapsed="false">
      <c r="B2219" s="0" t="n">
        <v>293170</v>
      </c>
      <c r="C2219" s="0" t="n">
        <v>2</v>
      </c>
      <c r="D2219" s="0" t="n">
        <v>29</v>
      </c>
      <c r="E2219" s="2" t="n">
        <v>-12.3888</v>
      </c>
      <c r="F2219" s="2" t="n">
        <v>-38.6238</v>
      </c>
      <c r="G2219" s="3" t="n">
        <f aca="false">($G$5572/$N$5572)*N2219</f>
        <v>13983.3725122214</v>
      </c>
      <c r="H2219" s="0" t="n">
        <v>1</v>
      </c>
      <c r="J2219" s="0" t="s">
        <v>1604</v>
      </c>
      <c r="K2219" s="0" t="n">
        <v>1</v>
      </c>
      <c r="L2219" s="0" t="s">
        <v>1604</v>
      </c>
      <c r="N2219" s="0" t="n">
        <v>12965</v>
      </c>
    </row>
    <row r="2220" customFormat="false" ht="12.8" hidden="false" customHeight="false" outlineLevel="0" collapsed="false">
      <c r="B2220" s="0" t="n">
        <v>293180</v>
      </c>
      <c r="C2220" s="0" t="n">
        <v>2</v>
      </c>
      <c r="D2220" s="0" t="n">
        <v>29</v>
      </c>
      <c r="E2220" s="2" t="n">
        <v>-14.9736</v>
      </c>
      <c r="F2220" s="2" t="n">
        <v>-41.4142</v>
      </c>
      <c r="G2220" s="3" t="n">
        <f aca="false">($G$5572/$N$5572)*N2220</f>
        <v>17912.522227765</v>
      </c>
      <c r="H2220" s="0" t="n">
        <v>0</v>
      </c>
      <c r="J2220" s="0" t="s">
        <v>2151</v>
      </c>
      <c r="K2220" s="0" t="n">
        <v>0</v>
      </c>
      <c r="L2220" s="0" t="s">
        <v>2151</v>
      </c>
      <c r="N2220" s="0" t="n">
        <v>16608</v>
      </c>
    </row>
    <row r="2221" customFormat="false" ht="12.8" hidden="false" customHeight="false" outlineLevel="0" collapsed="false">
      <c r="B2221" s="0" t="n">
        <v>293190</v>
      </c>
      <c r="C2221" s="0" t="n">
        <v>2</v>
      </c>
      <c r="D2221" s="0" t="n">
        <v>29</v>
      </c>
      <c r="E2221" s="2" t="n">
        <v>-10.9584</v>
      </c>
      <c r="F2221" s="2" t="n">
        <v>-38.7894</v>
      </c>
      <c r="G2221" s="3" t="n">
        <f aca="false">($G$5572/$N$5572)*N2221</f>
        <v>54540.0062628626</v>
      </c>
      <c r="H2221" s="0" t="n">
        <v>0</v>
      </c>
      <c r="J2221" s="0" t="s">
        <v>2152</v>
      </c>
      <c r="K2221" s="0" t="n">
        <v>0</v>
      </c>
      <c r="L2221" s="0" t="s">
        <v>2152</v>
      </c>
      <c r="N2221" s="0" t="n">
        <v>50568</v>
      </c>
    </row>
    <row r="2222" customFormat="false" ht="12.8" hidden="false" customHeight="false" outlineLevel="0" collapsed="false">
      <c r="B2222" s="0" t="n">
        <v>293200</v>
      </c>
      <c r="C2222" s="0" t="n">
        <v>2</v>
      </c>
      <c r="D2222" s="0" t="n">
        <v>29</v>
      </c>
      <c r="E2222" s="2" t="n">
        <v>-9.83325</v>
      </c>
      <c r="F2222" s="2" t="n">
        <v>-39.4794</v>
      </c>
      <c r="G2222" s="3" t="n">
        <f aca="false">($G$5572/$N$5572)*N2222</f>
        <v>26409.3219694758</v>
      </c>
      <c r="H2222" s="0" t="n">
        <v>0</v>
      </c>
      <c r="J2222" s="0" t="s">
        <v>2153</v>
      </c>
      <c r="K2222" s="0" t="n">
        <v>0</v>
      </c>
      <c r="L2222" s="0" t="s">
        <v>2153</v>
      </c>
      <c r="N2222" s="0" t="n">
        <v>24486</v>
      </c>
    </row>
    <row r="2223" customFormat="false" ht="12.8" hidden="false" customHeight="false" outlineLevel="0" collapsed="false">
      <c r="B2223" s="0" t="n">
        <v>293210</v>
      </c>
      <c r="C2223" s="0" t="n">
        <v>2</v>
      </c>
      <c r="D2223" s="0" t="n">
        <v>29</v>
      </c>
      <c r="E2223" s="2" t="n">
        <v>-13.2714</v>
      </c>
      <c r="F2223" s="2" t="n">
        <v>-39.666</v>
      </c>
      <c r="G2223" s="3" t="n">
        <f aca="false">($G$5572/$N$5572)*N2223</f>
        <v>21478.2013272949</v>
      </c>
      <c r="H2223" s="0" t="n">
        <v>0</v>
      </c>
      <c r="J2223" s="0" t="s">
        <v>2154</v>
      </c>
      <c r="K2223" s="0" t="n">
        <v>0</v>
      </c>
      <c r="L2223" s="0" t="s">
        <v>2154</v>
      </c>
      <c r="N2223" s="0" t="n">
        <v>19914</v>
      </c>
    </row>
    <row r="2224" customFormat="false" ht="12.8" hidden="false" customHeight="false" outlineLevel="0" collapsed="false">
      <c r="B2224" s="0" t="n">
        <v>293220</v>
      </c>
      <c r="C2224" s="0" t="n">
        <v>2</v>
      </c>
      <c r="D2224" s="0" t="n">
        <v>29</v>
      </c>
      <c r="E2224" s="2" t="n">
        <v>-14.303</v>
      </c>
      <c r="F2224" s="2" t="n">
        <v>-39.3222</v>
      </c>
      <c r="G2224" s="3" t="n">
        <f aca="false">($G$5572/$N$5572)*N2224</f>
        <v>20789.0092690373</v>
      </c>
      <c r="H2224" s="0" t="n">
        <v>0</v>
      </c>
      <c r="J2224" s="0" t="s">
        <v>2155</v>
      </c>
      <c r="K2224" s="0" t="n">
        <v>0</v>
      </c>
      <c r="L2224" s="0" t="s">
        <v>2155</v>
      </c>
      <c r="N2224" s="0" t="n">
        <v>19275</v>
      </c>
    </row>
    <row r="2225" customFormat="false" ht="12.8" hidden="false" customHeight="false" outlineLevel="0" collapsed="false">
      <c r="B2225" s="0" t="n">
        <v>293230</v>
      </c>
      <c r="C2225" s="0" t="n">
        <v>2</v>
      </c>
      <c r="D2225" s="0" t="n">
        <v>29</v>
      </c>
      <c r="E2225" s="2" t="n">
        <v>-14.2063</v>
      </c>
      <c r="F2225" s="2" t="n">
        <v>-39.5207</v>
      </c>
      <c r="G2225" s="3" t="n">
        <f aca="false">($G$5572/$N$5572)*N2225</f>
        <v>28899.6888904723</v>
      </c>
      <c r="H2225" s="0" t="n">
        <v>0</v>
      </c>
      <c r="J2225" s="0" t="s">
        <v>2156</v>
      </c>
      <c r="K2225" s="0" t="n">
        <v>0</v>
      </c>
      <c r="L2225" s="0" t="s">
        <v>2156</v>
      </c>
      <c r="N2225" s="0" t="n">
        <v>26795</v>
      </c>
    </row>
    <row r="2226" customFormat="false" ht="12.8" hidden="false" customHeight="false" outlineLevel="0" collapsed="false">
      <c r="B2226" s="0" t="n">
        <v>293240</v>
      </c>
      <c r="C2226" s="0" t="n">
        <v>2</v>
      </c>
      <c r="D2226" s="0" t="n">
        <v>29</v>
      </c>
      <c r="E2226" s="2" t="n">
        <v>-11.3394</v>
      </c>
      <c r="F2226" s="2" t="n">
        <v>-42.1354</v>
      </c>
      <c r="G2226" s="3" t="n">
        <f aca="false">($G$5572/$N$5572)*N2226</f>
        <v>14974.5579606388</v>
      </c>
      <c r="H2226" s="0" t="n">
        <v>0</v>
      </c>
      <c r="J2226" s="0" t="s">
        <v>2157</v>
      </c>
      <c r="K2226" s="0" t="n">
        <v>0</v>
      </c>
      <c r="L2226" s="0" t="s">
        <v>2157</v>
      </c>
      <c r="N2226" s="0" t="n">
        <v>13884</v>
      </c>
    </row>
    <row r="2227" customFormat="false" ht="12.8" hidden="false" customHeight="false" outlineLevel="0" collapsed="false">
      <c r="B2227" s="0" t="n">
        <v>293245</v>
      </c>
      <c r="C2227" s="0" t="n">
        <v>2</v>
      </c>
      <c r="D2227" s="0" t="n">
        <v>29</v>
      </c>
      <c r="E2227" s="2" t="n">
        <v>-10.7339</v>
      </c>
      <c r="F2227" s="2" t="n">
        <v>-41.3234</v>
      </c>
      <c r="G2227" s="3" t="n">
        <f aca="false">($G$5572/$N$5572)*N2227</f>
        <v>20529.0792439354</v>
      </c>
      <c r="H2227" s="0" t="n">
        <v>1</v>
      </c>
      <c r="J2227" s="0" t="s">
        <v>2158</v>
      </c>
      <c r="K2227" s="0" t="n">
        <v>1</v>
      </c>
      <c r="L2227" s="0" t="s">
        <v>2158</v>
      </c>
      <c r="N2227" s="0" t="n">
        <v>19034</v>
      </c>
    </row>
    <row r="2228" customFormat="false" ht="12.8" hidden="false" customHeight="false" outlineLevel="0" collapsed="false">
      <c r="B2228" s="0" t="n">
        <v>293250</v>
      </c>
      <c r="C2228" s="0" t="n">
        <v>2</v>
      </c>
      <c r="D2228" s="0" t="n">
        <v>29</v>
      </c>
      <c r="E2228" s="2" t="n">
        <v>-15.2791</v>
      </c>
      <c r="F2228" s="2" t="n">
        <v>-39.0765</v>
      </c>
      <c r="G2228" s="3" t="n">
        <f aca="false">($G$5572/$N$5572)*N2228</f>
        <v>21014.4257638351</v>
      </c>
      <c r="H2228" s="0" t="n">
        <v>0</v>
      </c>
      <c r="J2228" s="0" t="s">
        <v>2159</v>
      </c>
      <c r="K2228" s="0" t="n">
        <v>0</v>
      </c>
      <c r="L2228" s="0" t="s">
        <v>2159</v>
      </c>
      <c r="N2228" s="0" t="n">
        <v>19484</v>
      </c>
    </row>
    <row r="2229" customFormat="false" ht="12.8" hidden="false" customHeight="false" outlineLevel="0" collapsed="false">
      <c r="B2229" s="0" t="n">
        <v>293260</v>
      </c>
      <c r="C2229" s="0" t="n">
        <v>2</v>
      </c>
      <c r="D2229" s="0" t="n">
        <v>29</v>
      </c>
      <c r="E2229" s="2" t="n">
        <v>-14.7678</v>
      </c>
      <c r="F2229" s="2" t="n">
        <v>-42.6498</v>
      </c>
      <c r="G2229" s="3" t="n">
        <f aca="false">($G$5572/$N$5572)*N2229</f>
        <v>17958.899784111</v>
      </c>
      <c r="H2229" s="0" t="n">
        <v>0</v>
      </c>
      <c r="J2229" s="0" t="s">
        <v>2160</v>
      </c>
      <c r="K2229" s="0" t="n">
        <v>0</v>
      </c>
      <c r="L2229" s="0" t="s">
        <v>2160</v>
      </c>
      <c r="N2229" s="0" t="n">
        <v>16651</v>
      </c>
    </row>
    <row r="2230" customFormat="false" ht="12.8" hidden="false" customHeight="false" outlineLevel="0" collapsed="false">
      <c r="B2230" s="0" t="n">
        <v>293270</v>
      </c>
      <c r="C2230" s="0" t="n">
        <v>2</v>
      </c>
      <c r="D2230" s="0" t="n">
        <v>29</v>
      </c>
      <c r="E2230" s="2" t="n">
        <v>-14.5963</v>
      </c>
      <c r="F2230" s="2" t="n">
        <v>-39.2851</v>
      </c>
      <c r="G2230" s="3" t="n">
        <f aca="false">($G$5572/$N$5572)*N2230</f>
        <v>22250.4415678464</v>
      </c>
      <c r="H2230" s="0" t="n">
        <v>1</v>
      </c>
      <c r="J2230" s="0" t="s">
        <v>2161</v>
      </c>
      <c r="K2230" s="0" t="n">
        <v>1</v>
      </c>
      <c r="L2230" s="0" t="s">
        <v>2161</v>
      </c>
      <c r="N2230" s="0" t="n">
        <v>20630</v>
      </c>
    </row>
    <row r="2231" customFormat="false" ht="12.8" hidden="false" customHeight="false" outlineLevel="0" collapsed="false">
      <c r="B2231" s="0" t="n">
        <v>293280</v>
      </c>
      <c r="C2231" s="0" t="n">
        <v>2</v>
      </c>
      <c r="D2231" s="0" t="n">
        <v>29</v>
      </c>
      <c r="E2231" s="2" t="n">
        <v>-12.0783</v>
      </c>
      <c r="F2231" s="2" t="n">
        <v>-41.0954</v>
      </c>
      <c r="G2231" s="3" t="n">
        <f aca="false">($G$5572/$N$5572)*N2231</f>
        <v>20598.1063045434</v>
      </c>
      <c r="H2231" s="0" t="n">
        <v>0</v>
      </c>
      <c r="J2231" s="0" t="s">
        <v>2162</v>
      </c>
      <c r="K2231" s="0" t="n">
        <v>0</v>
      </c>
      <c r="L2231" s="0" t="s">
        <v>2162</v>
      </c>
      <c r="N2231" s="0" t="n">
        <v>19098</v>
      </c>
    </row>
    <row r="2232" customFormat="false" ht="12.8" hidden="false" customHeight="false" outlineLevel="0" collapsed="false">
      <c r="B2232" s="0" t="n">
        <v>293290</v>
      </c>
      <c r="C2232" s="0" t="n">
        <v>2</v>
      </c>
      <c r="D2232" s="0" t="n">
        <v>29</v>
      </c>
      <c r="E2232" s="2" t="n">
        <v>-13.3669</v>
      </c>
      <c r="F2232" s="2" t="n">
        <v>-39.073</v>
      </c>
      <c r="G2232" s="3" t="n">
        <f aca="false">($G$5572/$N$5572)*N2232</f>
        <v>103387.437121213</v>
      </c>
      <c r="H2232" s="0" t="n">
        <v>0</v>
      </c>
      <c r="J2232" s="0" t="s">
        <v>2163</v>
      </c>
      <c r="K2232" s="0" t="n">
        <v>0</v>
      </c>
      <c r="L2232" s="0" t="s">
        <v>2163</v>
      </c>
      <c r="N2232" s="0" t="n">
        <v>95858</v>
      </c>
    </row>
    <row r="2233" customFormat="false" ht="12.8" hidden="false" customHeight="false" outlineLevel="0" collapsed="false">
      <c r="B2233" s="0" t="n">
        <v>293300</v>
      </c>
      <c r="C2233" s="0" t="n">
        <v>2</v>
      </c>
      <c r="D2233" s="0" t="n">
        <v>29</v>
      </c>
      <c r="E2233" s="2" t="n">
        <v>-11.4062</v>
      </c>
      <c r="F2233" s="2" t="n">
        <v>-39.457</v>
      </c>
      <c r="G2233" s="3" t="n">
        <f aca="false">($G$5572/$N$5572)*N2233</f>
        <v>30339.5502328414</v>
      </c>
      <c r="H2233" s="0" t="n">
        <v>0</v>
      </c>
      <c r="J2233" s="0" t="s">
        <v>2164</v>
      </c>
      <c r="K2233" s="0" t="n">
        <v>0</v>
      </c>
      <c r="L2233" s="0" t="s">
        <v>2164</v>
      </c>
      <c r="N2233" s="0" t="n">
        <v>28130</v>
      </c>
    </row>
    <row r="2234" customFormat="false" ht="12.8" hidden="false" customHeight="false" outlineLevel="0" collapsed="false">
      <c r="B2234" s="0" t="n">
        <v>293305</v>
      </c>
      <c r="C2234" s="0" t="n">
        <v>2</v>
      </c>
      <c r="D2234" s="0" t="n">
        <v>29</v>
      </c>
      <c r="E2234" s="2" t="n">
        <v>-11.6005</v>
      </c>
      <c r="F2234" s="2" t="n">
        <v>-40.1328</v>
      </c>
      <c r="G2234" s="3" t="n">
        <f aca="false">($G$5572/$N$5572)*N2234</f>
        <v>15193.5031685047</v>
      </c>
      <c r="H2234" s="0" t="n">
        <v>0</v>
      </c>
      <c r="J2234" s="0" t="s">
        <v>2165</v>
      </c>
      <c r="K2234" s="0" t="n">
        <v>0</v>
      </c>
      <c r="L2234" s="0" t="s">
        <v>2165</v>
      </c>
      <c r="N2234" s="0" t="n">
        <v>14087</v>
      </c>
    </row>
    <row r="2235" customFormat="false" ht="12.8" hidden="false" customHeight="false" outlineLevel="0" collapsed="false">
      <c r="B2235" s="0" t="n">
        <v>293310</v>
      </c>
      <c r="C2235" s="0" t="n">
        <v>2</v>
      </c>
      <c r="D2235" s="0" t="n">
        <v>29</v>
      </c>
      <c r="E2235" s="2" t="n">
        <v>-11.5273</v>
      </c>
      <c r="F2235" s="2" t="n">
        <v>-40.3149</v>
      </c>
      <c r="G2235" s="3" t="n">
        <f aca="false">($G$5572/$N$5572)*N2235</f>
        <v>9847.14161485398</v>
      </c>
      <c r="H2235" s="0" t="n">
        <v>0</v>
      </c>
      <c r="J2235" s="0" t="s">
        <v>2166</v>
      </c>
      <c r="K2235" s="0" t="n">
        <v>0</v>
      </c>
      <c r="L2235" s="0" t="s">
        <v>2166</v>
      </c>
      <c r="N2235" s="0" t="n">
        <v>9130</v>
      </c>
    </row>
    <row r="2236" customFormat="false" ht="12.8" hidden="false" customHeight="false" outlineLevel="0" collapsed="false">
      <c r="B2236" s="0" t="n">
        <v>293315</v>
      </c>
      <c r="C2236" s="0" t="n">
        <v>2</v>
      </c>
      <c r="D2236" s="0" t="n">
        <v>29</v>
      </c>
      <c r="E2236" s="2" t="n">
        <v>-11.2557</v>
      </c>
      <c r="F2236" s="2" t="n">
        <v>-40.9432</v>
      </c>
      <c r="G2236" s="3" t="n">
        <f aca="false">($G$5572/$N$5572)*N2236</f>
        <v>13775.2127825756</v>
      </c>
      <c r="H2236" s="0" t="n">
        <v>0</v>
      </c>
      <c r="J2236" s="0" t="s">
        <v>2167</v>
      </c>
      <c r="K2236" s="0" t="n">
        <v>0</v>
      </c>
      <c r="L2236" s="0" t="s">
        <v>2167</v>
      </c>
      <c r="N2236" s="0" t="n">
        <v>12772</v>
      </c>
    </row>
    <row r="2237" customFormat="false" ht="12.8" hidden="false" customHeight="false" outlineLevel="0" collapsed="false">
      <c r="B2237" s="0" t="n">
        <v>293317</v>
      </c>
      <c r="C2237" s="0" t="n">
        <v>2</v>
      </c>
      <c r="D2237" s="0" t="n">
        <v>29</v>
      </c>
      <c r="E2237" s="2" t="n">
        <v>-12.9672</v>
      </c>
      <c r="F2237" s="2" t="n">
        <v>-39.3919</v>
      </c>
      <c r="G2237" s="3" t="n">
        <f aca="false">($G$5572/$N$5572)*N2237</f>
        <v>9593.68287668413</v>
      </c>
      <c r="H2237" s="0" t="n">
        <v>1</v>
      </c>
      <c r="J2237" s="0" t="s">
        <v>2168</v>
      </c>
      <c r="K2237" s="0" t="n">
        <v>1</v>
      </c>
      <c r="L2237" s="0" t="s">
        <v>2168</v>
      </c>
      <c r="N2237" s="0" t="n">
        <v>8895</v>
      </c>
    </row>
    <row r="2238" customFormat="false" ht="12.8" hidden="false" customHeight="false" outlineLevel="0" collapsed="false">
      <c r="B2238" s="0" t="n">
        <v>293320</v>
      </c>
      <c r="C2238" s="0" t="n">
        <v>2</v>
      </c>
      <c r="D2238" s="0" t="n">
        <v>29</v>
      </c>
      <c r="E2238" s="2" t="n">
        <v>-12.9568</v>
      </c>
      <c r="F2238" s="2" t="n">
        <v>-38.6153</v>
      </c>
      <c r="G2238" s="3" t="n">
        <f aca="false">($G$5572/$N$5572)*N2238</f>
        <v>46060.4632863038</v>
      </c>
      <c r="H2238" s="0" t="n">
        <v>1</v>
      </c>
      <c r="J2238" s="0" t="s">
        <v>1246</v>
      </c>
      <c r="K2238" s="0" t="n">
        <v>1</v>
      </c>
      <c r="L2238" s="0" t="s">
        <v>1246</v>
      </c>
      <c r="N2238" s="0" t="n">
        <v>42706</v>
      </c>
    </row>
    <row r="2239" customFormat="false" ht="12.8" hidden="false" customHeight="false" outlineLevel="0" collapsed="false">
      <c r="B2239" s="0" t="n">
        <v>293325</v>
      </c>
      <c r="C2239" s="0" t="n">
        <v>2</v>
      </c>
      <c r="D2239" s="0" t="n">
        <v>29</v>
      </c>
      <c r="E2239" s="2" t="n">
        <v>-17.2183</v>
      </c>
      <c r="F2239" s="2" t="n">
        <v>-40.0974</v>
      </c>
      <c r="G2239" s="3" t="n">
        <f aca="false">($G$5572/$N$5572)*N2239</f>
        <v>6749.55227007187</v>
      </c>
      <c r="H2239" s="0" t="n">
        <v>0</v>
      </c>
      <c r="J2239" s="0" t="s">
        <v>2169</v>
      </c>
      <c r="K2239" s="0" t="n">
        <v>0</v>
      </c>
      <c r="L2239" s="0" t="s">
        <v>2169</v>
      </c>
      <c r="N2239" s="0" t="n">
        <v>6258</v>
      </c>
    </row>
    <row r="2240" customFormat="false" ht="12.8" hidden="false" customHeight="false" outlineLevel="0" collapsed="false">
      <c r="B2240" s="0" t="n">
        <v>293330</v>
      </c>
      <c r="C2240" s="0" t="n">
        <v>2</v>
      </c>
      <c r="D2240" s="0" t="n">
        <v>29</v>
      </c>
      <c r="E2240" s="2" t="n">
        <v>-14.8615</v>
      </c>
      <c r="F2240" s="2" t="n">
        <v>-40.8442</v>
      </c>
      <c r="G2240" s="3" t="n">
        <f aca="false">($G$5572/$N$5572)*N2240</f>
        <v>365503.678658246</v>
      </c>
      <c r="H2240" s="0" t="n">
        <v>0</v>
      </c>
      <c r="J2240" s="0" t="s">
        <v>2170</v>
      </c>
      <c r="K2240" s="0" t="n">
        <v>0</v>
      </c>
      <c r="L2240" s="0" t="s">
        <v>2170</v>
      </c>
      <c r="N2240" s="0" t="n">
        <v>338885</v>
      </c>
    </row>
    <row r="2241" customFormat="false" ht="12.8" hidden="false" customHeight="false" outlineLevel="0" collapsed="false">
      <c r="B2241" s="0" t="n">
        <v>293340</v>
      </c>
      <c r="C2241" s="0" t="n">
        <v>2</v>
      </c>
      <c r="D2241" s="0" t="n">
        <v>29</v>
      </c>
      <c r="E2241" s="2" t="n">
        <v>-12.2819</v>
      </c>
      <c r="F2241" s="2" t="n">
        <v>-41.1715</v>
      </c>
      <c r="G2241" s="3" t="n">
        <f aca="false">($G$5572/$N$5572)*N2241</f>
        <v>10081.1864922278</v>
      </c>
      <c r="H2241" s="0" t="n">
        <v>0</v>
      </c>
      <c r="J2241" s="0" t="s">
        <v>2171</v>
      </c>
      <c r="K2241" s="0" t="n">
        <v>0</v>
      </c>
      <c r="L2241" s="0" t="s">
        <v>2171</v>
      </c>
      <c r="N2241" s="0" t="n">
        <v>9347</v>
      </c>
    </row>
    <row r="2242" customFormat="false" ht="12.8" hidden="false" customHeight="false" outlineLevel="0" collapsed="false">
      <c r="B2242" s="0" t="n">
        <v>293345</v>
      </c>
      <c r="C2242" s="0" t="n">
        <v>2</v>
      </c>
      <c r="D2242" s="0" t="n">
        <v>29</v>
      </c>
      <c r="E2242" s="2" t="n">
        <v>-12.1144</v>
      </c>
      <c r="F2242" s="2" t="n">
        <v>-43.8958</v>
      </c>
      <c r="G2242" s="3" t="n">
        <f aca="false">($G$5572/$N$5572)*N2242</f>
        <v>13265.0596627699</v>
      </c>
      <c r="H2242" s="0" t="n">
        <v>1</v>
      </c>
      <c r="J2242" s="0" t="s">
        <v>2172</v>
      </c>
      <c r="K2242" s="0" t="n">
        <v>1</v>
      </c>
      <c r="L2242" s="0" t="s">
        <v>2172</v>
      </c>
      <c r="N2242" s="0" t="n">
        <v>12299</v>
      </c>
    </row>
    <row r="2243" customFormat="false" ht="12.8" hidden="false" customHeight="false" outlineLevel="0" collapsed="false">
      <c r="B2243" s="0" t="n">
        <v>293350</v>
      </c>
      <c r="C2243" s="0" t="n">
        <v>2</v>
      </c>
      <c r="D2243" s="0" t="n">
        <v>29</v>
      </c>
      <c r="E2243" s="2" t="n">
        <v>-13.6908</v>
      </c>
      <c r="F2243" s="2" t="n">
        <v>-39.4762</v>
      </c>
      <c r="G2243" s="3" t="n">
        <f aca="false">($G$5572/$N$5572)*N2243</f>
        <v>22895.413165402</v>
      </c>
      <c r="H2243" s="0" t="n">
        <v>0</v>
      </c>
      <c r="J2243" s="0" t="s">
        <v>2173</v>
      </c>
      <c r="K2243" s="0" t="n">
        <v>0</v>
      </c>
      <c r="L2243" s="0" t="s">
        <v>2173</v>
      </c>
      <c r="N2243" s="0" t="n">
        <v>21228</v>
      </c>
    </row>
    <row r="2244" customFormat="false" ht="12.8" hidden="false" customHeight="false" outlineLevel="0" collapsed="false">
      <c r="B2244" s="0" t="n">
        <v>293360</v>
      </c>
      <c r="C2244" s="0" t="n">
        <v>2</v>
      </c>
      <c r="D2244" s="0" t="n">
        <v>29</v>
      </c>
      <c r="E2244" s="2" t="n">
        <v>-10.823</v>
      </c>
      <c r="F2244" s="2" t="n">
        <v>-42.7245</v>
      </c>
      <c r="G2244" s="3" t="n">
        <f aca="false">($G$5572/$N$5572)*N2244</f>
        <v>50087.7608536494</v>
      </c>
      <c r="H2244" s="0" t="n">
        <v>1</v>
      </c>
      <c r="J2244" s="0" t="s">
        <v>2174</v>
      </c>
      <c r="K2244" s="0" t="n">
        <v>1</v>
      </c>
      <c r="L2244" s="0" t="s">
        <v>2174</v>
      </c>
      <c r="N2244" s="0" t="n">
        <v>46440</v>
      </c>
    </row>
    <row r="2245" customFormat="false" ht="12.8" hidden="false" customHeight="false" outlineLevel="0" collapsed="false">
      <c r="B2245" s="0" t="n">
        <v>310010</v>
      </c>
      <c r="C2245" s="0" t="n">
        <v>3</v>
      </c>
      <c r="D2245" s="0" t="n">
        <v>31</v>
      </c>
      <c r="E2245" s="2" t="n">
        <v>-18.4831</v>
      </c>
      <c r="F2245" s="2" t="n">
        <v>-47.3916</v>
      </c>
      <c r="G2245" s="3" t="n">
        <f aca="false">($G$5572/$N$5572)*N2245</f>
        <v>7519.6354149794</v>
      </c>
      <c r="H2245" s="0" t="n">
        <v>0</v>
      </c>
      <c r="J2245" s="0" t="s">
        <v>2175</v>
      </c>
      <c r="K2245" s="0" t="n">
        <v>0</v>
      </c>
      <c r="L2245" s="0" t="s">
        <v>2175</v>
      </c>
      <c r="N2245" s="0" t="n">
        <v>6972</v>
      </c>
    </row>
    <row r="2246" customFormat="false" ht="12.8" hidden="false" customHeight="false" outlineLevel="0" collapsed="false">
      <c r="B2246" s="0" t="n">
        <v>310020</v>
      </c>
      <c r="C2246" s="0" t="n">
        <v>3</v>
      </c>
      <c r="D2246" s="0" t="n">
        <v>31</v>
      </c>
      <c r="E2246" s="2" t="n">
        <v>-19.1551</v>
      </c>
      <c r="F2246" s="2" t="n">
        <v>-45.4444</v>
      </c>
      <c r="G2246" s="3" t="n">
        <f aca="false">($G$5572/$N$5572)*N2246</f>
        <v>25047.1160702907</v>
      </c>
      <c r="H2246" s="0" t="n">
        <v>0</v>
      </c>
      <c r="J2246" s="0" t="s">
        <v>2176</v>
      </c>
      <c r="K2246" s="0" t="n">
        <v>0</v>
      </c>
      <c r="L2246" s="0" t="s">
        <v>2176</v>
      </c>
      <c r="N2246" s="0" t="n">
        <v>23223</v>
      </c>
    </row>
    <row r="2247" customFormat="false" ht="12.8" hidden="false" customHeight="false" outlineLevel="0" collapsed="false">
      <c r="B2247" s="0" t="n">
        <v>310030</v>
      </c>
      <c r="C2247" s="0" t="n">
        <v>3</v>
      </c>
      <c r="D2247" s="0" t="n">
        <v>31</v>
      </c>
      <c r="E2247" s="2" t="n">
        <v>-20.2996</v>
      </c>
      <c r="F2247" s="2" t="n">
        <v>-42.4743</v>
      </c>
      <c r="G2247" s="3" t="n">
        <f aca="false">($G$5572/$N$5572)*N2247</f>
        <v>14522.6464232211</v>
      </c>
      <c r="H2247" s="0" t="n">
        <v>0</v>
      </c>
      <c r="J2247" s="0" t="s">
        <v>2177</v>
      </c>
      <c r="K2247" s="0" t="n">
        <v>0</v>
      </c>
      <c r="L2247" s="0" t="s">
        <v>2177</v>
      </c>
      <c r="N2247" s="0" t="n">
        <v>13465</v>
      </c>
    </row>
    <row r="2248" customFormat="false" ht="12.8" hidden="false" customHeight="false" outlineLevel="0" collapsed="false">
      <c r="B2248" s="0" t="n">
        <v>310040</v>
      </c>
      <c r="C2248" s="0" t="n">
        <v>3</v>
      </c>
      <c r="D2248" s="0" t="n">
        <v>31</v>
      </c>
      <c r="E2248" s="2" t="n">
        <v>-20.359</v>
      </c>
      <c r="F2248" s="2" t="n">
        <v>-43.1439</v>
      </c>
      <c r="G2248" s="3" t="n">
        <f aca="false">($G$5572/$N$5572)*N2248</f>
        <v>4307.72000106537</v>
      </c>
      <c r="H2248" s="0" t="n">
        <v>1</v>
      </c>
      <c r="J2248" s="0" t="s">
        <v>2178</v>
      </c>
      <c r="K2248" s="0" t="n">
        <v>1</v>
      </c>
      <c r="L2248" s="0" t="s">
        <v>2178</v>
      </c>
      <c r="N2248" s="0" t="n">
        <v>3994</v>
      </c>
    </row>
    <row r="2249" customFormat="false" ht="12.8" hidden="false" customHeight="false" outlineLevel="0" collapsed="false">
      <c r="B2249" s="0" t="n">
        <v>310050</v>
      </c>
      <c r="C2249" s="0" t="n">
        <v>3</v>
      </c>
      <c r="D2249" s="0" t="n">
        <v>31</v>
      </c>
      <c r="E2249" s="2" t="n">
        <v>-19.0671</v>
      </c>
      <c r="F2249" s="2" t="n">
        <v>-42.5419</v>
      </c>
      <c r="G2249" s="3" t="n">
        <f aca="false">($G$5572/$N$5572)*N2249</f>
        <v>10327.0953956437</v>
      </c>
      <c r="H2249" s="0" t="n">
        <v>1</v>
      </c>
      <c r="J2249" s="0" t="s">
        <v>2179</v>
      </c>
      <c r="K2249" s="0" t="n">
        <v>1</v>
      </c>
      <c r="L2249" s="0" t="s">
        <v>2179</v>
      </c>
      <c r="N2249" s="0" t="n">
        <v>9575</v>
      </c>
    </row>
    <row r="2250" customFormat="false" ht="12.8" hidden="false" customHeight="false" outlineLevel="0" collapsed="false">
      <c r="B2250" s="0" t="n">
        <v>310060</v>
      </c>
      <c r="C2250" s="0" t="n">
        <v>3</v>
      </c>
      <c r="D2250" s="0" t="n">
        <v>31</v>
      </c>
      <c r="E2250" s="2" t="n">
        <v>-17.9914</v>
      </c>
      <c r="F2250" s="2" t="n">
        <v>-42.3806</v>
      </c>
      <c r="G2250" s="3" t="n">
        <f aca="false">($G$5572/$N$5572)*N2250</f>
        <v>14668.250379191</v>
      </c>
      <c r="H2250" s="0" t="n">
        <v>0</v>
      </c>
      <c r="J2250" s="0" t="s">
        <v>2180</v>
      </c>
      <c r="K2250" s="0" t="n">
        <v>0</v>
      </c>
      <c r="L2250" s="0" t="s">
        <v>2180</v>
      </c>
      <c r="N2250" s="0" t="n">
        <v>13600</v>
      </c>
    </row>
    <row r="2251" customFormat="false" ht="12.8" hidden="false" customHeight="false" outlineLevel="0" collapsed="false">
      <c r="B2251" s="0" t="n">
        <v>310070</v>
      </c>
      <c r="C2251" s="0" t="n">
        <v>3</v>
      </c>
      <c r="D2251" s="0" t="n">
        <v>31</v>
      </c>
      <c r="E2251" s="2" t="n">
        <v>-20.0576</v>
      </c>
      <c r="F2251" s="2" t="n">
        <v>-48.1069</v>
      </c>
      <c r="G2251" s="3" t="n">
        <f aca="false">($G$5572/$N$5572)*N2251</f>
        <v>2162.48838310868</v>
      </c>
      <c r="H2251" s="0" t="n">
        <v>1</v>
      </c>
      <c r="J2251" s="0" t="s">
        <v>2181</v>
      </c>
      <c r="K2251" s="0" t="n">
        <v>1</v>
      </c>
      <c r="L2251" s="0" t="s">
        <v>2181</v>
      </c>
      <c r="N2251" s="0" t="n">
        <v>2005</v>
      </c>
    </row>
    <row r="2252" customFormat="false" ht="12.8" hidden="false" customHeight="false" outlineLevel="0" collapsed="false">
      <c r="B2252" s="0" t="n">
        <v>310080</v>
      </c>
      <c r="C2252" s="0" t="n">
        <v>3</v>
      </c>
      <c r="D2252" s="0" t="n">
        <v>31</v>
      </c>
      <c r="E2252" s="2" t="n">
        <v>-20.9439</v>
      </c>
      <c r="F2252" s="2" t="n">
        <v>-45.3915</v>
      </c>
      <c r="G2252" s="3" t="n">
        <f aca="false">($G$5572/$N$5572)*N2252</f>
        <v>4797.38071225307</v>
      </c>
      <c r="H2252" s="0" t="n">
        <v>1</v>
      </c>
      <c r="J2252" s="0" t="s">
        <v>2182</v>
      </c>
      <c r="K2252" s="0" t="n">
        <v>1</v>
      </c>
      <c r="L2252" s="0" t="s">
        <v>2182</v>
      </c>
      <c r="N2252" s="0" t="n">
        <v>4448</v>
      </c>
    </row>
    <row r="2253" customFormat="false" ht="12.8" hidden="false" customHeight="false" outlineLevel="0" collapsed="false">
      <c r="B2253" s="0" t="n">
        <v>310090</v>
      </c>
      <c r="C2253" s="0" t="n">
        <v>3</v>
      </c>
      <c r="D2253" s="0" t="n">
        <v>31</v>
      </c>
      <c r="E2253" s="2" t="n">
        <v>-17.0802</v>
      </c>
      <c r="F2253" s="2" t="n">
        <v>-40.9384</v>
      </c>
      <c r="G2253" s="3" t="n">
        <f aca="false">($G$5572/$N$5572)*N2253</f>
        <v>20671.4475564394</v>
      </c>
      <c r="H2253" s="0" t="n">
        <v>0</v>
      </c>
      <c r="J2253" s="0" t="s">
        <v>2183</v>
      </c>
      <c r="K2253" s="0" t="n">
        <v>0</v>
      </c>
      <c r="L2253" s="0" t="s">
        <v>2183</v>
      </c>
      <c r="N2253" s="0" t="n">
        <v>19166</v>
      </c>
    </row>
    <row r="2254" customFormat="false" ht="12.8" hidden="false" customHeight="false" outlineLevel="0" collapsed="false">
      <c r="B2254" s="0" t="n">
        <v>310100</v>
      </c>
      <c r="C2254" s="0" t="n">
        <v>3</v>
      </c>
      <c r="D2254" s="0" t="n">
        <v>31</v>
      </c>
      <c r="E2254" s="2" t="n">
        <v>-15.7431</v>
      </c>
      <c r="F2254" s="2" t="n">
        <v>-41.4571</v>
      </c>
      <c r="G2254" s="3" t="n">
        <f aca="false">($G$5572/$N$5572)*N2254</f>
        <v>14535.5889970851</v>
      </c>
      <c r="H2254" s="0" t="n">
        <v>0</v>
      </c>
      <c r="J2254" s="0" t="s">
        <v>2184</v>
      </c>
      <c r="K2254" s="0" t="n">
        <v>0</v>
      </c>
      <c r="L2254" s="0" t="s">
        <v>2184</v>
      </c>
      <c r="N2254" s="0" t="n">
        <v>13477</v>
      </c>
    </row>
    <row r="2255" customFormat="false" ht="12.8" hidden="false" customHeight="false" outlineLevel="0" collapsed="false">
      <c r="B2255" s="0" t="n">
        <v>310110</v>
      </c>
      <c r="C2255" s="0" t="n">
        <v>3</v>
      </c>
      <c r="D2255" s="0" t="n">
        <v>31</v>
      </c>
      <c r="E2255" s="2" t="n">
        <v>-19.5007</v>
      </c>
      <c r="F2255" s="2" t="n">
        <v>-41.0746</v>
      </c>
      <c r="G2255" s="3" t="n">
        <f aca="false">($G$5572/$N$5572)*N2255</f>
        <v>27171.8552796294</v>
      </c>
      <c r="H2255" s="0" t="n">
        <v>0</v>
      </c>
      <c r="J2255" s="0" t="s">
        <v>2185</v>
      </c>
      <c r="K2255" s="0" t="n">
        <v>0</v>
      </c>
      <c r="L2255" s="0" t="s">
        <v>2185</v>
      </c>
      <c r="N2255" s="0" t="n">
        <v>25193</v>
      </c>
    </row>
    <row r="2256" customFormat="false" ht="12.8" hidden="false" customHeight="false" outlineLevel="0" collapsed="false">
      <c r="B2256" s="0" t="n">
        <v>310120</v>
      </c>
      <c r="C2256" s="0" t="n">
        <v>3</v>
      </c>
      <c r="D2256" s="0" t="n">
        <v>31</v>
      </c>
      <c r="E2256" s="2" t="n">
        <v>-21.9736</v>
      </c>
      <c r="F2256" s="2" t="n">
        <v>-44.6042</v>
      </c>
      <c r="G2256" s="3" t="n">
        <f aca="false">($G$5572/$N$5572)*N2256</f>
        <v>6505.80046230002</v>
      </c>
      <c r="H2256" s="0" t="n">
        <v>0</v>
      </c>
      <c r="J2256" s="0" t="s">
        <v>2186</v>
      </c>
      <c r="K2256" s="0" t="n">
        <v>0</v>
      </c>
      <c r="L2256" s="0" t="s">
        <v>2186</v>
      </c>
      <c r="N2256" s="0" t="n">
        <v>6032</v>
      </c>
    </row>
    <row r="2257" customFormat="false" ht="12.8" hidden="false" customHeight="false" outlineLevel="0" collapsed="false">
      <c r="B2257" s="0" t="n">
        <v>310130</v>
      </c>
      <c r="C2257" s="0" t="n">
        <v>3</v>
      </c>
      <c r="D2257" s="0" t="n">
        <v>31</v>
      </c>
      <c r="E2257" s="2" t="n">
        <v>-22.171</v>
      </c>
      <c r="F2257" s="2" t="n">
        <v>-44.6413</v>
      </c>
      <c r="G2257" s="3" t="n">
        <f aca="false">($G$5572/$N$5572)*N2257</f>
        <v>2893.74380642423</v>
      </c>
      <c r="H2257" s="0" t="n">
        <v>0</v>
      </c>
      <c r="J2257" s="0" t="s">
        <v>2187</v>
      </c>
      <c r="K2257" s="0" t="n">
        <v>0</v>
      </c>
      <c r="L2257" s="0" t="s">
        <v>2187</v>
      </c>
      <c r="N2257" s="0" t="n">
        <v>2683</v>
      </c>
    </row>
    <row r="2258" customFormat="false" ht="12.8" hidden="false" customHeight="false" outlineLevel="0" collapsed="false">
      <c r="B2258" s="0" t="n">
        <v>310140</v>
      </c>
      <c r="C2258" s="0" t="n">
        <v>3</v>
      </c>
      <c r="D2258" s="0" t="n">
        <v>31</v>
      </c>
      <c r="E2258" s="2" t="n">
        <v>-22.2018</v>
      </c>
      <c r="F2258" s="2" t="n">
        <v>-46.6139</v>
      </c>
      <c r="G2258" s="3" t="n">
        <f aca="false">($G$5572/$N$5572)*N2258</f>
        <v>3238.87910946402</v>
      </c>
      <c r="H2258" s="0" t="n">
        <v>1</v>
      </c>
      <c r="J2258" s="0" t="s">
        <v>2188</v>
      </c>
      <c r="K2258" s="0" t="n">
        <v>1</v>
      </c>
      <c r="L2258" s="0" t="s">
        <v>2188</v>
      </c>
      <c r="N2258" s="0" t="n">
        <v>3003</v>
      </c>
    </row>
    <row r="2259" customFormat="false" ht="12.8" hidden="false" customHeight="false" outlineLevel="0" collapsed="false">
      <c r="B2259" s="0" t="n">
        <v>310150</v>
      </c>
      <c r="C2259" s="0" t="n">
        <v>3</v>
      </c>
      <c r="D2259" s="0" t="n">
        <v>31</v>
      </c>
      <c r="E2259" s="2" t="n">
        <v>-21.8797</v>
      </c>
      <c r="F2259" s="2" t="n">
        <v>-42.7176</v>
      </c>
      <c r="G2259" s="3" t="n">
        <f aca="false">($G$5572/$N$5572)*N2259</f>
        <v>38095.3876208387</v>
      </c>
      <c r="H2259" s="0" t="n">
        <v>0</v>
      </c>
      <c r="J2259" s="0" t="s">
        <v>2189</v>
      </c>
      <c r="K2259" s="0" t="n">
        <v>0</v>
      </c>
      <c r="L2259" s="0" t="s">
        <v>2189</v>
      </c>
      <c r="N2259" s="0" t="n">
        <v>35321</v>
      </c>
    </row>
    <row r="2260" customFormat="false" ht="12.8" hidden="false" customHeight="false" outlineLevel="0" collapsed="false">
      <c r="B2260" s="0" t="n">
        <v>310160</v>
      </c>
      <c r="C2260" s="0" t="n">
        <v>3</v>
      </c>
      <c r="D2260" s="0" t="n">
        <v>31</v>
      </c>
      <c r="E2260" s="2" t="n">
        <v>-21.4256</v>
      </c>
      <c r="F2260" s="2" t="n">
        <v>-45.9477</v>
      </c>
      <c r="G2260" s="3" t="n">
        <f aca="false">($G$5572/$N$5572)*N2260</f>
        <v>85724.0594403296</v>
      </c>
      <c r="H2260" s="0" t="n">
        <v>0</v>
      </c>
      <c r="J2260" s="0" t="s">
        <v>2190</v>
      </c>
      <c r="K2260" s="0" t="n">
        <v>0</v>
      </c>
      <c r="L2260" s="0" t="s">
        <v>2190</v>
      </c>
      <c r="N2260" s="0" t="n">
        <v>79481</v>
      </c>
    </row>
    <row r="2261" customFormat="false" ht="12.8" hidden="false" customHeight="false" outlineLevel="0" collapsed="false">
      <c r="B2261" s="0" t="n">
        <v>310163</v>
      </c>
      <c r="C2261" s="0" t="n">
        <v>3</v>
      </c>
      <c r="D2261" s="0" t="n">
        <v>31</v>
      </c>
      <c r="E2261" s="2" t="n">
        <v>-21.1535</v>
      </c>
      <c r="F2261" s="2" t="n">
        <v>-43.7718</v>
      </c>
      <c r="G2261" s="3" t="n">
        <f aca="false">($G$5572/$N$5572)*N2261</f>
        <v>7367.56017207749</v>
      </c>
      <c r="H2261" s="0" t="n">
        <v>1</v>
      </c>
      <c r="J2261" s="0" t="s">
        <v>2191</v>
      </c>
      <c r="K2261" s="0" t="n">
        <v>1</v>
      </c>
      <c r="L2261" s="0" t="s">
        <v>2191</v>
      </c>
      <c r="N2261" s="0" t="n">
        <v>6831</v>
      </c>
    </row>
    <row r="2262" customFormat="false" ht="12.8" hidden="false" customHeight="false" outlineLevel="0" collapsed="false">
      <c r="B2262" s="0" t="n">
        <v>310170</v>
      </c>
      <c r="C2262" s="0" t="n">
        <v>3</v>
      </c>
      <c r="D2262" s="0" t="n">
        <v>31</v>
      </c>
      <c r="E2262" s="2" t="n">
        <v>-16.1785</v>
      </c>
      <c r="F2262" s="2" t="n">
        <v>-40.6942</v>
      </c>
      <c r="G2262" s="3" t="n">
        <f aca="false">($G$5572/$N$5572)*N2262</f>
        <v>44912.8884036965</v>
      </c>
      <c r="H2262" s="0" t="n">
        <v>0</v>
      </c>
      <c r="J2262" s="0" t="s">
        <v>2192</v>
      </c>
      <c r="K2262" s="0" t="n">
        <v>0</v>
      </c>
      <c r="L2262" s="0" t="s">
        <v>2192</v>
      </c>
      <c r="N2262" s="0" t="n">
        <v>41642</v>
      </c>
    </row>
    <row r="2263" customFormat="false" ht="12.8" hidden="false" customHeight="false" outlineLevel="0" collapsed="false">
      <c r="B2263" s="0" t="n">
        <v>310180</v>
      </c>
      <c r="C2263" s="0" t="n">
        <v>3</v>
      </c>
      <c r="D2263" s="0" t="n">
        <v>31</v>
      </c>
      <c r="E2263" s="2" t="n">
        <v>-18.974</v>
      </c>
      <c r="F2263" s="2" t="n">
        <v>-41.97</v>
      </c>
      <c r="G2263" s="3" t="n">
        <f aca="false">($G$5572/$N$5572)*N2263</f>
        <v>7993.11790883711</v>
      </c>
      <c r="H2263" s="0" t="n">
        <v>1</v>
      </c>
      <c r="J2263" s="0" t="s">
        <v>2193</v>
      </c>
      <c r="K2263" s="0" t="n">
        <v>1</v>
      </c>
      <c r="L2263" s="0" t="s">
        <v>2193</v>
      </c>
      <c r="N2263" s="0" t="n">
        <v>7411</v>
      </c>
    </row>
    <row r="2264" customFormat="false" ht="12.8" hidden="false" customHeight="false" outlineLevel="0" collapsed="false">
      <c r="B2264" s="0" t="n">
        <v>310190</v>
      </c>
      <c r="C2264" s="0" t="n">
        <v>3</v>
      </c>
      <c r="D2264" s="0" t="n">
        <v>31</v>
      </c>
      <c r="E2264" s="2" t="n">
        <v>-20.8631</v>
      </c>
      <c r="F2264" s="2" t="n">
        <v>-46.3878</v>
      </c>
      <c r="G2264" s="3" t="n">
        <f aca="false">($G$5572/$N$5572)*N2264</f>
        <v>21295.926745377</v>
      </c>
      <c r="H2264" s="0" t="n">
        <v>0</v>
      </c>
      <c r="J2264" s="0" t="s">
        <v>2194</v>
      </c>
      <c r="K2264" s="0" t="n">
        <v>0</v>
      </c>
      <c r="L2264" s="0" t="s">
        <v>2194</v>
      </c>
      <c r="N2264" s="0" t="n">
        <v>19745</v>
      </c>
    </row>
    <row r="2265" customFormat="false" ht="12.8" hidden="false" customHeight="false" outlineLevel="0" collapsed="false">
      <c r="B2265" s="0" t="n">
        <v>310200</v>
      </c>
      <c r="C2265" s="0" t="n">
        <v>3</v>
      </c>
      <c r="D2265" s="0" t="n">
        <v>31</v>
      </c>
      <c r="E2265" s="2" t="n">
        <v>-21.2488</v>
      </c>
      <c r="F2265" s="2" t="n">
        <v>-46.1387</v>
      </c>
      <c r="G2265" s="3" t="n">
        <f aca="false">($G$5572/$N$5572)*N2265</f>
        <v>15546.1883062985</v>
      </c>
      <c r="H2265" s="0" t="n">
        <v>0</v>
      </c>
      <c r="J2265" s="0" t="s">
        <v>2195</v>
      </c>
      <c r="K2265" s="0" t="n">
        <v>0</v>
      </c>
      <c r="L2265" s="0" t="s">
        <v>2195</v>
      </c>
      <c r="N2265" s="0" t="n">
        <v>14414</v>
      </c>
    </row>
    <row r="2266" customFormat="false" ht="12.8" hidden="false" customHeight="false" outlineLevel="0" collapsed="false">
      <c r="B2266" s="0" t="n">
        <v>310205</v>
      </c>
      <c r="C2266" s="0" t="n">
        <v>3</v>
      </c>
      <c r="D2266" s="0" t="n">
        <v>31</v>
      </c>
      <c r="E2266" s="2" t="n">
        <v>-20.431</v>
      </c>
      <c r="F2266" s="2" t="n">
        <v>-41.8738</v>
      </c>
      <c r="G2266" s="3" t="n">
        <f aca="false">($G$5572/$N$5572)*N2266</f>
        <v>6254.49881977417</v>
      </c>
      <c r="H2266" s="0" t="n">
        <v>1</v>
      </c>
      <c r="J2266" s="0" t="s">
        <v>2196</v>
      </c>
      <c r="K2266" s="0" t="n">
        <v>1</v>
      </c>
      <c r="L2266" s="0" t="s">
        <v>2196</v>
      </c>
      <c r="N2266" s="0" t="n">
        <v>5799</v>
      </c>
    </row>
    <row r="2267" customFormat="false" ht="12.8" hidden="false" customHeight="false" outlineLevel="0" collapsed="false">
      <c r="B2267" s="0" t="n">
        <v>310210</v>
      </c>
      <c r="C2267" s="0" t="n">
        <v>3</v>
      </c>
      <c r="D2267" s="0" t="n">
        <v>31</v>
      </c>
      <c r="E2267" s="2" t="n">
        <v>-21.0281</v>
      </c>
      <c r="F2267" s="2" t="n">
        <v>-43.4067</v>
      </c>
      <c r="G2267" s="3" t="n">
        <f aca="false">($G$5572/$N$5572)*N2267</f>
        <v>12021.4940240046</v>
      </c>
      <c r="H2267" s="0" t="n">
        <v>0</v>
      </c>
      <c r="J2267" s="0" t="s">
        <v>2197</v>
      </c>
      <c r="K2267" s="0" t="n">
        <v>0</v>
      </c>
      <c r="L2267" s="0" t="s">
        <v>2197</v>
      </c>
      <c r="N2267" s="0" t="n">
        <v>11146</v>
      </c>
    </row>
    <row r="2268" customFormat="false" ht="12.8" hidden="false" customHeight="false" outlineLevel="0" collapsed="false">
      <c r="B2268" s="0" t="n">
        <v>310220</v>
      </c>
      <c r="C2268" s="0" t="n">
        <v>3</v>
      </c>
      <c r="D2268" s="0" t="n">
        <v>31</v>
      </c>
      <c r="E2268" s="2" t="n">
        <v>-19.4174</v>
      </c>
      <c r="F2268" s="2" t="n">
        <v>-41.7317</v>
      </c>
      <c r="G2268" s="3" t="n">
        <f aca="false">($G$5572/$N$5572)*N2268</f>
        <v>4285.07049680338</v>
      </c>
      <c r="H2268" s="0" t="n">
        <v>1</v>
      </c>
      <c r="J2268" s="0" t="s">
        <v>2198</v>
      </c>
      <c r="K2268" s="0" t="n">
        <v>1</v>
      </c>
      <c r="L2268" s="0" t="s">
        <v>2198</v>
      </c>
      <c r="N2268" s="0" t="n">
        <v>3973</v>
      </c>
    </row>
    <row r="2269" customFormat="false" ht="12.8" hidden="false" customHeight="false" outlineLevel="0" collapsed="false">
      <c r="B2269" s="0" t="n">
        <v>310230</v>
      </c>
      <c r="C2269" s="0" t="n">
        <v>3</v>
      </c>
      <c r="D2269" s="0" t="n">
        <v>31</v>
      </c>
      <c r="E2269" s="2" t="n">
        <v>-20.1098</v>
      </c>
      <c r="F2269" s="2" t="n">
        <v>-43.0535</v>
      </c>
      <c r="G2269" s="3" t="n">
        <f aca="false">($G$5572/$N$5572)*N2269</f>
        <v>16435.9902594479</v>
      </c>
      <c r="H2269" s="0" t="n">
        <v>0</v>
      </c>
      <c r="J2269" s="0" t="s">
        <v>2199</v>
      </c>
      <c r="K2269" s="0" t="n">
        <v>0</v>
      </c>
      <c r="L2269" s="0" t="s">
        <v>2199</v>
      </c>
      <c r="N2269" s="0" t="n">
        <v>15239</v>
      </c>
    </row>
    <row r="2270" customFormat="false" ht="12.8" hidden="false" customHeight="false" outlineLevel="0" collapsed="false">
      <c r="B2270" s="0" t="n">
        <v>310240</v>
      </c>
      <c r="C2270" s="0" t="n">
        <v>3</v>
      </c>
      <c r="D2270" s="0" t="n">
        <v>31</v>
      </c>
      <c r="E2270" s="2" t="n">
        <v>-18.7334</v>
      </c>
      <c r="F2270" s="2" t="n">
        <v>-43.3638</v>
      </c>
      <c r="G2270" s="3" t="n">
        <f aca="false">($G$5572/$N$5572)*N2270</f>
        <v>3889.24344612962</v>
      </c>
      <c r="H2270" s="0" t="n">
        <v>1</v>
      </c>
      <c r="J2270" s="0" t="s">
        <v>2200</v>
      </c>
      <c r="K2270" s="0" t="n">
        <v>1</v>
      </c>
      <c r="L2270" s="0" t="s">
        <v>2200</v>
      </c>
      <c r="N2270" s="0" t="n">
        <v>3606</v>
      </c>
    </row>
    <row r="2271" customFormat="false" ht="12.8" hidden="false" customHeight="false" outlineLevel="0" collapsed="false">
      <c r="B2271" s="0" t="n">
        <v>310250</v>
      </c>
      <c r="C2271" s="0" t="n">
        <v>3</v>
      </c>
      <c r="D2271" s="0" t="n">
        <v>31</v>
      </c>
      <c r="E2271" s="2" t="n">
        <v>-20.5051</v>
      </c>
      <c r="F2271" s="2" t="n">
        <v>-42.8009</v>
      </c>
      <c r="G2271" s="3" t="n">
        <f aca="false">($G$5572/$N$5572)*N2271</f>
        <v>5124.18070231887</v>
      </c>
      <c r="H2271" s="0" t="n">
        <v>1</v>
      </c>
      <c r="J2271" s="0" t="s">
        <v>2201</v>
      </c>
      <c r="K2271" s="0" t="n">
        <v>1</v>
      </c>
      <c r="L2271" s="0" t="s">
        <v>2201</v>
      </c>
      <c r="N2271" s="0" t="n">
        <v>4751</v>
      </c>
    </row>
    <row r="2272" customFormat="false" ht="12.8" hidden="false" customHeight="false" outlineLevel="0" collapsed="false">
      <c r="B2272" s="0" t="n">
        <v>310260</v>
      </c>
      <c r="C2272" s="0" t="n">
        <v>3</v>
      </c>
      <c r="D2272" s="0" t="n">
        <v>31</v>
      </c>
      <c r="E2272" s="2" t="n">
        <v>-22.0695</v>
      </c>
      <c r="F2272" s="2" t="n">
        <v>-46.5724</v>
      </c>
      <c r="G2272" s="3" t="n">
        <f aca="false">($G$5572/$N$5572)*N2272</f>
        <v>43947.5881030071</v>
      </c>
      <c r="H2272" s="0" t="n">
        <v>0</v>
      </c>
      <c r="J2272" s="0" t="s">
        <v>2202</v>
      </c>
      <c r="K2272" s="0" t="n">
        <v>0</v>
      </c>
      <c r="L2272" s="0" t="s">
        <v>2202</v>
      </c>
      <c r="N2272" s="0" t="n">
        <v>40747</v>
      </c>
    </row>
    <row r="2273" customFormat="false" ht="12.8" hidden="false" customHeight="false" outlineLevel="0" collapsed="false">
      <c r="B2273" s="0" t="n">
        <v>310270</v>
      </c>
      <c r="C2273" s="0" t="n">
        <v>3</v>
      </c>
      <c r="D2273" s="0" t="n">
        <v>31</v>
      </c>
      <c r="E2273" s="2" t="n">
        <v>-15.9688</v>
      </c>
      <c r="F2273" s="2" t="n">
        <v>-41.4948</v>
      </c>
      <c r="G2273" s="3" t="n">
        <f aca="false">($G$5572/$N$5572)*N2273</f>
        <v>10118.9356659978</v>
      </c>
      <c r="H2273" s="0" t="n">
        <v>0</v>
      </c>
      <c r="J2273" s="0" t="s">
        <v>2203</v>
      </c>
      <c r="K2273" s="0" t="n">
        <v>0</v>
      </c>
      <c r="L2273" s="0" t="s">
        <v>2203</v>
      </c>
      <c r="N2273" s="0" t="n">
        <v>9382</v>
      </c>
    </row>
    <row r="2274" customFormat="false" ht="12.8" hidden="false" customHeight="false" outlineLevel="0" collapsed="false">
      <c r="B2274" s="0" t="n">
        <v>310280</v>
      </c>
      <c r="C2274" s="0" t="n">
        <v>3</v>
      </c>
      <c r="D2274" s="0" t="n">
        <v>31</v>
      </c>
      <c r="E2274" s="2" t="n">
        <v>-21.7411</v>
      </c>
      <c r="F2274" s="2" t="n">
        <v>-44.3117</v>
      </c>
      <c r="G2274" s="3" t="n">
        <f aca="false">($G$5572/$N$5572)*N2274</f>
        <v>13203.5824369159</v>
      </c>
      <c r="H2274" s="0" t="n">
        <v>0</v>
      </c>
      <c r="J2274" s="0" t="s">
        <v>2204</v>
      </c>
      <c r="K2274" s="0" t="n">
        <v>0</v>
      </c>
      <c r="L2274" s="0" t="s">
        <v>2204</v>
      </c>
      <c r="N2274" s="0" t="n">
        <v>12242</v>
      </c>
    </row>
    <row r="2275" customFormat="false" ht="12.8" hidden="false" customHeight="false" outlineLevel="0" collapsed="false">
      <c r="B2275" s="0" t="n">
        <v>310285</v>
      </c>
      <c r="C2275" s="0" t="n">
        <v>3</v>
      </c>
      <c r="D2275" s="0" t="n">
        <v>31</v>
      </c>
      <c r="E2275" s="2" t="n">
        <v>-17.7279</v>
      </c>
      <c r="F2275" s="2" t="n">
        <v>-42.2641</v>
      </c>
      <c r="G2275" s="3" t="n">
        <f aca="false">($G$5572/$N$5572)*N2275</f>
        <v>9147.16407837641</v>
      </c>
      <c r="H2275" s="0" t="n">
        <v>1</v>
      </c>
      <c r="J2275" s="0" t="s">
        <v>2205</v>
      </c>
      <c r="K2275" s="0" t="n">
        <v>1</v>
      </c>
      <c r="L2275" s="0" t="s">
        <v>2205</v>
      </c>
      <c r="N2275" s="0" t="n">
        <v>8481</v>
      </c>
    </row>
    <row r="2276" customFormat="false" ht="12.8" hidden="false" customHeight="false" outlineLevel="0" collapsed="false">
      <c r="B2276" s="0" t="n">
        <v>310290</v>
      </c>
      <c r="C2276" s="0" t="n">
        <v>3</v>
      </c>
      <c r="D2276" s="0" t="n">
        <v>31</v>
      </c>
      <c r="E2276" s="2" t="n">
        <v>-21.321</v>
      </c>
      <c r="F2276" s="2" t="n">
        <v>-43.7451</v>
      </c>
      <c r="G2276" s="3" t="n">
        <f aca="false">($G$5572/$N$5572)*N2276</f>
        <v>12329.9587010965</v>
      </c>
      <c r="H2276" s="0" t="n">
        <v>0</v>
      </c>
      <c r="J2276" s="0" t="s">
        <v>2206</v>
      </c>
      <c r="K2276" s="0" t="n">
        <v>0</v>
      </c>
      <c r="L2276" s="0" t="s">
        <v>2206</v>
      </c>
      <c r="N2276" s="0" t="n">
        <v>11432</v>
      </c>
    </row>
    <row r="2277" customFormat="false" ht="12.8" hidden="false" customHeight="false" outlineLevel="0" collapsed="false">
      <c r="B2277" s="0" t="n">
        <v>310300</v>
      </c>
      <c r="C2277" s="0" t="n">
        <v>3</v>
      </c>
      <c r="D2277" s="0" t="n">
        <v>31</v>
      </c>
      <c r="E2277" s="2" t="n">
        <v>-19.6491</v>
      </c>
      <c r="F2277" s="2" t="n">
        <v>-42.8732</v>
      </c>
      <c r="G2277" s="3" t="n">
        <f aca="false">($G$5572/$N$5572)*N2277</f>
        <v>10098.4432573798</v>
      </c>
      <c r="H2277" s="0" t="n">
        <v>1</v>
      </c>
      <c r="J2277" s="0" t="s">
        <v>2207</v>
      </c>
      <c r="K2277" s="0" t="n">
        <v>1</v>
      </c>
      <c r="L2277" s="0" t="s">
        <v>2207</v>
      </c>
      <c r="N2277" s="0" t="n">
        <v>9363</v>
      </c>
    </row>
    <row r="2278" customFormat="false" ht="12.8" hidden="false" customHeight="false" outlineLevel="0" collapsed="false">
      <c r="B2278" s="0" t="n">
        <v>310310</v>
      </c>
      <c r="C2278" s="0" t="n">
        <v>3</v>
      </c>
      <c r="D2278" s="0" t="n">
        <v>31</v>
      </c>
      <c r="E2278" s="2" t="n">
        <v>-21.0192</v>
      </c>
      <c r="F2278" s="2" t="n">
        <v>-42.1109</v>
      </c>
      <c r="G2278" s="3" t="n">
        <f aca="false">($G$5572/$N$5572)*N2278</f>
        <v>1735.38344559694</v>
      </c>
      <c r="H2278" s="0" t="n">
        <v>1</v>
      </c>
      <c r="J2278" s="0" t="s">
        <v>2208</v>
      </c>
      <c r="K2278" s="0" t="n">
        <v>1</v>
      </c>
      <c r="L2278" s="0" t="s">
        <v>2208</v>
      </c>
      <c r="N2278" s="0" t="n">
        <v>1609</v>
      </c>
    </row>
    <row r="2279" customFormat="false" ht="12.8" hidden="false" customHeight="false" outlineLevel="0" collapsed="false">
      <c r="B2279" s="0" t="n">
        <v>310320</v>
      </c>
      <c r="C2279" s="0" t="n">
        <v>3</v>
      </c>
      <c r="D2279" s="0" t="n">
        <v>31</v>
      </c>
      <c r="E2279" s="2" t="n">
        <v>-19.1955</v>
      </c>
      <c r="F2279" s="2" t="n">
        <v>-44.2493</v>
      </c>
      <c r="G2279" s="3" t="n">
        <f aca="false">($G$5572/$N$5572)*N2279</f>
        <v>2524.88045130046</v>
      </c>
      <c r="H2279" s="0" t="n">
        <v>1</v>
      </c>
      <c r="J2279" s="0" t="s">
        <v>2209</v>
      </c>
      <c r="K2279" s="0" t="n">
        <v>1</v>
      </c>
      <c r="L2279" s="0" t="s">
        <v>2209</v>
      </c>
      <c r="N2279" s="0" t="n">
        <v>2341</v>
      </c>
    </row>
    <row r="2280" customFormat="false" ht="12.8" hidden="false" customHeight="false" outlineLevel="0" collapsed="false">
      <c r="B2280" s="0" t="n">
        <v>310330</v>
      </c>
      <c r="C2280" s="0" t="n">
        <v>3</v>
      </c>
      <c r="D2280" s="0" t="n">
        <v>31</v>
      </c>
      <c r="E2280" s="2" t="n">
        <v>-21.3446</v>
      </c>
      <c r="F2280" s="2" t="n">
        <v>-43.3736</v>
      </c>
      <c r="G2280" s="3" t="n">
        <f aca="false">($G$5572/$N$5572)*N2280</f>
        <v>2228.27980025064</v>
      </c>
      <c r="H2280" s="0" t="n">
        <v>1</v>
      </c>
      <c r="J2280" s="0" t="s">
        <v>2210</v>
      </c>
      <c r="K2280" s="0" t="n">
        <v>1</v>
      </c>
      <c r="L2280" s="0" t="s">
        <v>2210</v>
      </c>
      <c r="N2280" s="0" t="n">
        <v>2066</v>
      </c>
    </row>
    <row r="2281" customFormat="false" ht="12.8" hidden="false" customHeight="false" outlineLevel="0" collapsed="false">
      <c r="B2281" s="0" t="n">
        <v>310340</v>
      </c>
      <c r="C2281" s="0" t="n">
        <v>3</v>
      </c>
      <c r="D2281" s="0" t="n">
        <v>31</v>
      </c>
      <c r="E2281" s="2" t="n">
        <v>-16.8523</v>
      </c>
      <c r="F2281" s="2" t="n">
        <v>-42.0637</v>
      </c>
      <c r="G2281" s="3" t="n">
        <f aca="false">($G$5572/$N$5572)*N2281</f>
        <v>39588.0978064858</v>
      </c>
      <c r="H2281" s="0" t="n">
        <v>0</v>
      </c>
      <c r="J2281" s="0" t="s">
        <v>2211</v>
      </c>
      <c r="K2281" s="0" t="n">
        <v>0</v>
      </c>
      <c r="L2281" s="0" t="s">
        <v>2211</v>
      </c>
      <c r="N2281" s="0" t="n">
        <v>36705</v>
      </c>
    </row>
    <row r="2282" customFormat="false" ht="12.8" hidden="false" customHeight="false" outlineLevel="0" collapsed="false">
      <c r="B2282" s="0" t="n">
        <v>310350</v>
      </c>
      <c r="C2282" s="0" t="n">
        <v>3</v>
      </c>
      <c r="D2282" s="0" t="n">
        <v>31</v>
      </c>
      <c r="E2282" s="2" t="n">
        <v>-18.6456</v>
      </c>
      <c r="F2282" s="2" t="n">
        <v>-48.1934</v>
      </c>
      <c r="G2282" s="3" t="n">
        <f aca="false">($G$5572/$N$5572)*N2282</f>
        <v>125856.823896925</v>
      </c>
      <c r="H2282" s="0" t="n">
        <v>0</v>
      </c>
      <c r="J2282" s="0" t="s">
        <v>2212</v>
      </c>
      <c r="K2282" s="0" t="n">
        <v>0</v>
      </c>
      <c r="L2282" s="0" t="s">
        <v>2212</v>
      </c>
      <c r="N2282" s="0" t="n">
        <v>116691</v>
      </c>
    </row>
    <row r="2283" customFormat="false" ht="12.8" hidden="false" customHeight="false" outlineLevel="0" collapsed="false">
      <c r="B2283" s="0" t="n">
        <v>310360</v>
      </c>
      <c r="C2283" s="0" t="n">
        <v>3</v>
      </c>
      <c r="D2283" s="0" t="n">
        <v>31</v>
      </c>
      <c r="E2283" s="2" t="n">
        <v>-21.9102</v>
      </c>
      <c r="F2283" s="2" t="n">
        <v>-44.2555</v>
      </c>
      <c r="G2283" s="3" t="n">
        <f aca="false">($G$5572/$N$5572)*N2283</f>
        <v>3024.24809288615</v>
      </c>
      <c r="H2283" s="0" t="n">
        <v>1</v>
      </c>
      <c r="J2283" s="0" t="s">
        <v>2213</v>
      </c>
      <c r="K2283" s="0" t="n">
        <v>1</v>
      </c>
      <c r="L2283" s="0" t="s">
        <v>2213</v>
      </c>
      <c r="N2283" s="0" t="n">
        <v>2804</v>
      </c>
    </row>
    <row r="2284" customFormat="false" ht="12.8" hidden="false" customHeight="false" outlineLevel="0" collapsed="false">
      <c r="B2284" s="0" t="n">
        <v>310370</v>
      </c>
      <c r="C2284" s="0" t="n">
        <v>3</v>
      </c>
      <c r="D2284" s="0" t="n">
        <v>31</v>
      </c>
      <c r="E2284" s="2" t="n">
        <v>-20.6686</v>
      </c>
      <c r="F2284" s="2" t="n">
        <v>-42.5178</v>
      </c>
      <c r="G2284" s="3" t="n">
        <f aca="false">($G$5572/$N$5572)*N2284</f>
        <v>9086.76540034444</v>
      </c>
      <c r="H2284" s="0" t="n">
        <v>1</v>
      </c>
      <c r="J2284" s="0" t="s">
        <v>2214</v>
      </c>
      <c r="K2284" s="0" t="n">
        <v>1</v>
      </c>
      <c r="L2284" s="0" t="s">
        <v>2214</v>
      </c>
      <c r="N2284" s="0" t="n">
        <v>8425</v>
      </c>
    </row>
    <row r="2285" customFormat="false" ht="12.8" hidden="false" customHeight="false" outlineLevel="0" collapsed="false">
      <c r="B2285" s="0" t="n">
        <v>310375</v>
      </c>
      <c r="C2285" s="0" t="n">
        <v>3</v>
      </c>
      <c r="D2285" s="0" t="n">
        <v>31</v>
      </c>
      <c r="E2285" s="2" t="n">
        <v>-18.4357</v>
      </c>
      <c r="F2285" s="2" t="n">
        <v>-49.1847</v>
      </c>
      <c r="G2285" s="3" t="n">
        <f aca="false">($G$5572/$N$5572)*N2285</f>
        <v>7338.43938088351</v>
      </c>
      <c r="H2285" s="0" t="n">
        <v>0</v>
      </c>
      <c r="J2285" s="0" t="s">
        <v>2215</v>
      </c>
      <c r="K2285" s="0" t="n">
        <v>0</v>
      </c>
      <c r="L2285" s="0" t="s">
        <v>2215</v>
      </c>
      <c r="N2285" s="0" t="n">
        <v>6804</v>
      </c>
    </row>
    <row r="2286" customFormat="false" ht="12.8" hidden="false" customHeight="false" outlineLevel="0" collapsed="false">
      <c r="B2286" s="0" t="n">
        <v>310380</v>
      </c>
      <c r="C2286" s="0" t="n">
        <v>3</v>
      </c>
      <c r="D2286" s="0" t="n">
        <v>31</v>
      </c>
      <c r="E2286" s="2" t="n">
        <v>-19.0268</v>
      </c>
      <c r="F2286" s="2" t="n">
        <v>-46.1484</v>
      </c>
      <c r="G2286" s="3" t="n">
        <f aca="false">($G$5572/$N$5572)*N2286</f>
        <v>3055.52597972413</v>
      </c>
      <c r="H2286" s="0" t="n">
        <v>1</v>
      </c>
      <c r="J2286" s="0" t="s">
        <v>2216</v>
      </c>
      <c r="K2286" s="0" t="n">
        <v>1</v>
      </c>
      <c r="L2286" s="0" t="s">
        <v>2216</v>
      </c>
      <c r="N2286" s="0" t="n">
        <v>2833</v>
      </c>
    </row>
    <row r="2287" customFormat="false" ht="12.8" hidden="false" customHeight="false" outlineLevel="0" collapsed="false">
      <c r="B2287" s="0" t="n">
        <v>310390</v>
      </c>
      <c r="C2287" s="0" t="n">
        <v>3</v>
      </c>
      <c r="D2287" s="0" t="n">
        <v>31</v>
      </c>
      <c r="E2287" s="2" t="n">
        <v>-19.9405</v>
      </c>
      <c r="F2287" s="2" t="n">
        <v>-45.1671</v>
      </c>
      <c r="G2287" s="3" t="n">
        <f aca="false">($G$5572/$N$5572)*N2287</f>
        <v>9860.08418871797</v>
      </c>
      <c r="H2287" s="0" t="n">
        <v>1</v>
      </c>
      <c r="J2287" s="0" t="s">
        <v>2217</v>
      </c>
      <c r="K2287" s="0" t="n">
        <v>1</v>
      </c>
      <c r="L2287" s="0" t="s">
        <v>2217</v>
      </c>
      <c r="N2287" s="0" t="n">
        <v>9142</v>
      </c>
    </row>
    <row r="2288" customFormat="false" ht="12.8" hidden="false" customHeight="false" outlineLevel="0" collapsed="false">
      <c r="B2288" s="0" t="n">
        <v>310400</v>
      </c>
      <c r="C2288" s="0" t="n">
        <v>3</v>
      </c>
      <c r="D2288" s="0" t="n">
        <v>31</v>
      </c>
      <c r="E2288" s="2" t="n">
        <v>-19.5902</v>
      </c>
      <c r="F2288" s="2" t="n">
        <v>-46.9438</v>
      </c>
      <c r="G2288" s="3" t="n">
        <f aca="false">($G$5572/$N$5572)*N2288</f>
        <v>113337.040779157</v>
      </c>
      <c r="H2288" s="0" t="n">
        <v>0</v>
      </c>
      <c r="J2288" s="0" t="s">
        <v>2218</v>
      </c>
      <c r="K2288" s="0" t="n">
        <v>0</v>
      </c>
      <c r="L2288" s="0" t="s">
        <v>2218</v>
      </c>
      <c r="N2288" s="0" t="n">
        <v>105083</v>
      </c>
    </row>
    <row r="2289" customFormat="false" ht="12.8" hidden="false" customHeight="false" outlineLevel="0" collapsed="false">
      <c r="B2289" s="0" t="n">
        <v>310410</v>
      </c>
      <c r="C2289" s="0" t="n">
        <v>3</v>
      </c>
      <c r="D2289" s="0" t="n">
        <v>31</v>
      </c>
      <c r="E2289" s="2" t="n">
        <v>-21.359</v>
      </c>
      <c r="F2289" s="2" t="n">
        <v>-46.9401</v>
      </c>
      <c r="G2289" s="3" t="n">
        <f aca="false">($G$5572/$N$5572)*N2289</f>
        <v>11494.084139047</v>
      </c>
      <c r="H2289" s="0" t="n">
        <v>1</v>
      </c>
      <c r="J2289" s="0" t="s">
        <v>2219</v>
      </c>
      <c r="K2289" s="0" t="n">
        <v>1</v>
      </c>
      <c r="L2289" s="0" t="s">
        <v>2219</v>
      </c>
      <c r="N2289" s="0" t="n">
        <v>10657</v>
      </c>
    </row>
    <row r="2290" customFormat="false" ht="12.8" hidden="false" customHeight="false" outlineLevel="0" collapsed="false">
      <c r="B2290" s="0" t="n">
        <v>310420</v>
      </c>
      <c r="C2290" s="0" t="n">
        <v>3</v>
      </c>
      <c r="D2290" s="0" t="n">
        <v>31</v>
      </c>
      <c r="E2290" s="2" t="n">
        <v>-20.2863</v>
      </c>
      <c r="F2290" s="2" t="n">
        <v>-45.5373</v>
      </c>
      <c r="G2290" s="3" t="n">
        <f aca="false">($G$5572/$N$5572)*N2290</f>
        <v>42918.6534808197</v>
      </c>
      <c r="H2290" s="0" t="n">
        <v>0</v>
      </c>
      <c r="J2290" s="0" t="s">
        <v>2220</v>
      </c>
      <c r="K2290" s="0" t="n">
        <v>0</v>
      </c>
      <c r="L2290" s="0" t="s">
        <v>2220</v>
      </c>
      <c r="N2290" s="0" t="n">
        <v>39793</v>
      </c>
    </row>
    <row r="2291" customFormat="false" ht="12.8" hidden="false" customHeight="false" outlineLevel="0" collapsed="false">
      <c r="B2291" s="0" t="n">
        <v>310430</v>
      </c>
      <c r="C2291" s="0" t="n">
        <v>3</v>
      </c>
      <c r="D2291" s="0" t="n">
        <v>31</v>
      </c>
      <c r="E2291" s="2" t="n">
        <v>-21.3572</v>
      </c>
      <c r="F2291" s="2" t="n">
        <v>-46.1421</v>
      </c>
      <c r="G2291" s="3" t="n">
        <f aca="false">($G$5572/$N$5572)*N2291</f>
        <v>16129.6826780001</v>
      </c>
      <c r="H2291" s="0" t="n">
        <v>0</v>
      </c>
      <c r="J2291" s="0" t="s">
        <v>2221</v>
      </c>
      <c r="K2291" s="0" t="n">
        <v>0</v>
      </c>
      <c r="L2291" s="0" t="s">
        <v>2221</v>
      </c>
      <c r="N2291" s="0" t="n">
        <v>14955</v>
      </c>
    </row>
    <row r="2292" customFormat="false" ht="12.8" hidden="false" customHeight="false" outlineLevel="0" collapsed="false">
      <c r="B2292" s="0" t="n">
        <v>310440</v>
      </c>
      <c r="C2292" s="0" t="n">
        <v>3</v>
      </c>
      <c r="D2292" s="0" t="n">
        <v>31</v>
      </c>
      <c r="E2292" s="2" t="n">
        <v>-21.6083</v>
      </c>
      <c r="F2292" s="2" t="n">
        <v>-42.8292</v>
      </c>
      <c r="G2292" s="3" t="n">
        <f aca="false">($G$5572/$N$5572)*N2292</f>
        <v>2967.08505832019</v>
      </c>
      <c r="H2292" s="0" t="n">
        <v>1</v>
      </c>
      <c r="J2292" s="0" t="s">
        <v>2222</v>
      </c>
      <c r="K2292" s="0" t="n">
        <v>1</v>
      </c>
      <c r="L2292" s="0" t="s">
        <v>2222</v>
      </c>
      <c r="N2292" s="0" t="n">
        <v>2751</v>
      </c>
    </row>
    <row r="2293" customFormat="false" ht="12.8" hidden="false" customHeight="false" outlineLevel="0" collapsed="false">
      <c r="B2293" s="0" t="n">
        <v>310445</v>
      </c>
      <c r="C2293" s="0" t="n">
        <v>3</v>
      </c>
      <c r="D2293" s="0" t="n">
        <v>31</v>
      </c>
      <c r="E2293" s="2" t="n">
        <v>-17.8666</v>
      </c>
      <c r="F2293" s="2" t="n">
        <v>-42.5533</v>
      </c>
      <c r="G2293" s="3" t="n">
        <f aca="false">($G$5572/$N$5572)*N2293</f>
        <v>5598.74174399858</v>
      </c>
      <c r="H2293" s="0" t="n">
        <v>1</v>
      </c>
      <c r="J2293" s="0" t="s">
        <v>2223</v>
      </c>
      <c r="K2293" s="0" t="n">
        <v>1</v>
      </c>
      <c r="L2293" s="0" t="s">
        <v>2223</v>
      </c>
      <c r="N2293" s="0" t="n">
        <v>5191</v>
      </c>
    </row>
    <row r="2294" customFormat="false" ht="12.8" hidden="false" customHeight="false" outlineLevel="0" collapsed="false">
      <c r="B2294" s="0" t="n">
        <v>310450</v>
      </c>
      <c r="C2294" s="0" t="n">
        <v>3</v>
      </c>
      <c r="D2294" s="0" t="n">
        <v>31</v>
      </c>
      <c r="E2294" s="2" t="n">
        <v>-15.9187</v>
      </c>
      <c r="F2294" s="2" t="n">
        <v>-46.1043</v>
      </c>
      <c r="G2294" s="3" t="n">
        <f aca="false">($G$5572/$N$5572)*N2294</f>
        <v>19293.0634399242</v>
      </c>
      <c r="H2294" s="0" t="n">
        <v>0</v>
      </c>
      <c r="J2294" s="0" t="s">
        <v>2224</v>
      </c>
      <c r="K2294" s="0" t="n">
        <v>0</v>
      </c>
      <c r="L2294" s="0" t="s">
        <v>2224</v>
      </c>
      <c r="N2294" s="0" t="n">
        <v>17888</v>
      </c>
    </row>
    <row r="2295" customFormat="false" ht="12.8" hidden="false" customHeight="false" outlineLevel="0" collapsed="false">
      <c r="B2295" s="0" t="n">
        <v>310460</v>
      </c>
      <c r="C2295" s="0" t="n">
        <v>3</v>
      </c>
      <c r="D2295" s="0" t="n">
        <v>31</v>
      </c>
      <c r="E2295" s="2" t="n">
        <v>-21.3184</v>
      </c>
      <c r="F2295" s="2" t="n">
        <v>-42.8572</v>
      </c>
      <c r="G2295" s="3" t="n">
        <f aca="false">($G$5572/$N$5572)*N2295</f>
        <v>15191.3460728607</v>
      </c>
      <c r="H2295" s="0" t="n">
        <v>1</v>
      </c>
      <c r="J2295" s="0" t="s">
        <v>2225</v>
      </c>
      <c r="K2295" s="0" t="n">
        <v>1</v>
      </c>
      <c r="L2295" s="0" t="s">
        <v>2225</v>
      </c>
      <c r="N2295" s="0" t="n">
        <v>14085</v>
      </c>
    </row>
    <row r="2296" customFormat="false" ht="12.8" hidden="false" customHeight="false" outlineLevel="0" collapsed="false">
      <c r="B2296" s="0" t="n">
        <v>310470</v>
      </c>
      <c r="C2296" s="0" t="n">
        <v>3</v>
      </c>
      <c r="D2296" s="0" t="n">
        <v>31</v>
      </c>
      <c r="E2296" s="2" t="n">
        <v>-18.0438</v>
      </c>
      <c r="F2296" s="2" t="n">
        <v>-41.1149</v>
      </c>
      <c r="G2296" s="3" t="n">
        <f aca="false">($G$5572/$N$5572)*N2296</f>
        <v>14090.1487465994</v>
      </c>
      <c r="H2296" s="0" t="n">
        <v>0</v>
      </c>
      <c r="J2296" s="0" t="s">
        <v>2226</v>
      </c>
      <c r="K2296" s="0" t="n">
        <v>0</v>
      </c>
      <c r="L2296" s="0" t="s">
        <v>2226</v>
      </c>
      <c r="N2296" s="0" t="n">
        <v>13064</v>
      </c>
    </row>
    <row r="2297" customFormat="false" ht="12.8" hidden="false" customHeight="false" outlineLevel="0" collapsed="false">
      <c r="B2297" s="0" t="n">
        <v>310480</v>
      </c>
      <c r="C2297" s="0" t="n">
        <v>3</v>
      </c>
      <c r="D2297" s="0" t="n">
        <v>31</v>
      </c>
      <c r="E2297" s="2" t="n">
        <v>-18.0997</v>
      </c>
      <c r="F2297" s="2" t="n">
        <v>-44.2655</v>
      </c>
      <c r="G2297" s="3" t="n">
        <f aca="false">($G$5572/$N$5572)*N2297</f>
        <v>5271.94175393278</v>
      </c>
      <c r="H2297" s="0" t="n">
        <v>1</v>
      </c>
      <c r="J2297" s="0" t="s">
        <v>2227</v>
      </c>
      <c r="K2297" s="0" t="n">
        <v>1</v>
      </c>
      <c r="L2297" s="0" t="s">
        <v>2227</v>
      </c>
      <c r="N2297" s="0" t="n">
        <v>4888</v>
      </c>
    </row>
    <row r="2298" customFormat="false" ht="12.8" hidden="false" customHeight="false" outlineLevel="0" collapsed="false">
      <c r="B2298" s="0" t="n">
        <v>310490</v>
      </c>
      <c r="C2298" s="0" t="n">
        <v>3</v>
      </c>
      <c r="D2298" s="0" t="n">
        <v>31</v>
      </c>
      <c r="E2298" s="2" t="n">
        <v>-21.957</v>
      </c>
      <c r="F2298" s="2" t="n">
        <v>-44.8874</v>
      </c>
      <c r="G2298" s="3" t="n">
        <f aca="false">($G$5572/$N$5572)*N2298</f>
        <v>20593.7921132554</v>
      </c>
      <c r="H2298" s="0" t="n">
        <v>0</v>
      </c>
      <c r="J2298" s="0" t="s">
        <v>2228</v>
      </c>
      <c r="K2298" s="0" t="n">
        <v>0</v>
      </c>
      <c r="L2298" s="0" t="s">
        <v>2228</v>
      </c>
      <c r="N2298" s="0" t="n">
        <v>19094</v>
      </c>
    </row>
    <row r="2299" customFormat="false" ht="12.8" hidden="false" customHeight="false" outlineLevel="0" collapsed="false">
      <c r="B2299" s="0" t="n">
        <v>310500</v>
      </c>
      <c r="C2299" s="0" t="n">
        <v>3</v>
      </c>
      <c r="D2299" s="0" t="n">
        <v>31</v>
      </c>
      <c r="E2299" s="2" t="n">
        <v>-19.2832</v>
      </c>
      <c r="F2299" s="2" t="n">
        <v>-43.9613</v>
      </c>
      <c r="G2299" s="3" t="n">
        <f aca="false">($G$5572/$N$5572)*N2299</f>
        <v>8467.67895051682</v>
      </c>
      <c r="H2299" s="0" t="n">
        <v>1</v>
      </c>
      <c r="J2299" s="0" t="s">
        <v>2229</v>
      </c>
      <c r="K2299" s="0" t="n">
        <v>1</v>
      </c>
      <c r="L2299" s="0" t="s">
        <v>2229</v>
      </c>
      <c r="N2299" s="0" t="n">
        <v>7851</v>
      </c>
    </row>
    <row r="2300" customFormat="false" ht="12.8" hidden="false" customHeight="false" outlineLevel="0" collapsed="false">
      <c r="B2300" s="0" t="n">
        <v>310510</v>
      </c>
      <c r="C2300" s="0" t="n">
        <v>3</v>
      </c>
      <c r="D2300" s="0" t="n">
        <v>31</v>
      </c>
      <c r="E2300" s="2" t="n">
        <v>-20.0166</v>
      </c>
      <c r="F2300" s="2" t="n">
        <v>-45.9754</v>
      </c>
      <c r="G2300" s="3" t="n">
        <f aca="false">($G$5572/$N$5572)*N2300</f>
        <v>25623.0606072383</v>
      </c>
      <c r="H2300" s="0" t="n">
        <v>0</v>
      </c>
      <c r="J2300" s="0" t="s">
        <v>2230</v>
      </c>
      <c r="K2300" s="0" t="n">
        <v>0</v>
      </c>
      <c r="L2300" s="0" t="s">
        <v>2230</v>
      </c>
      <c r="N2300" s="0" t="n">
        <v>23757</v>
      </c>
    </row>
    <row r="2301" customFormat="false" ht="12.8" hidden="false" customHeight="false" outlineLevel="0" collapsed="false">
      <c r="B2301" s="0" t="n">
        <v>310520</v>
      </c>
      <c r="C2301" s="0" t="n">
        <v>3</v>
      </c>
      <c r="D2301" s="0" t="n">
        <v>31</v>
      </c>
      <c r="E2301" s="2" t="n">
        <v>-15.8783</v>
      </c>
      <c r="F2301" s="2" t="n">
        <v>-40.5622</v>
      </c>
      <c r="G2301" s="3" t="n">
        <f aca="false">($G$5572/$N$5572)*N2301</f>
        <v>5203.99324114682</v>
      </c>
      <c r="H2301" s="0" t="n">
        <v>1</v>
      </c>
      <c r="J2301" s="0" t="s">
        <v>2231</v>
      </c>
      <c r="K2301" s="0" t="n">
        <v>1</v>
      </c>
      <c r="L2301" s="0" t="s">
        <v>2231</v>
      </c>
      <c r="N2301" s="0" t="n">
        <v>4825</v>
      </c>
    </row>
    <row r="2302" customFormat="false" ht="12.8" hidden="false" customHeight="false" outlineLevel="0" collapsed="false">
      <c r="B2302" s="0" t="n">
        <v>310530</v>
      </c>
      <c r="C2302" s="0" t="n">
        <v>3</v>
      </c>
      <c r="D2302" s="0" t="n">
        <v>31</v>
      </c>
      <c r="E2302" s="2" t="n">
        <v>-21.7308</v>
      </c>
      <c r="F2302" s="2" t="n">
        <v>-46.3833</v>
      </c>
      <c r="G2302" s="3" t="n">
        <f aca="false">($G$5572/$N$5572)*N2302</f>
        <v>6161.74370708223</v>
      </c>
      <c r="H2302" s="0" t="n">
        <v>1</v>
      </c>
      <c r="J2302" s="0" t="s">
        <v>2232</v>
      </c>
      <c r="K2302" s="0" t="n">
        <v>1</v>
      </c>
      <c r="L2302" s="0" t="s">
        <v>2232</v>
      </c>
      <c r="N2302" s="0" t="n">
        <v>5713</v>
      </c>
    </row>
    <row r="2303" customFormat="false" ht="12.8" hidden="false" customHeight="false" outlineLevel="0" collapsed="false">
      <c r="B2303" s="0" t="n">
        <v>310540</v>
      </c>
      <c r="C2303" s="0" t="n">
        <v>3</v>
      </c>
      <c r="D2303" s="0" t="n">
        <v>31</v>
      </c>
      <c r="E2303" s="2" t="n">
        <v>-19.9389</v>
      </c>
      <c r="F2303" s="2" t="n">
        <v>-43.4755</v>
      </c>
      <c r="G2303" s="3" t="n">
        <f aca="false">($G$5572/$N$5572)*N2303</f>
        <v>34857.5870591967</v>
      </c>
      <c r="H2303" s="0" t="n">
        <v>0</v>
      </c>
      <c r="J2303" s="0" t="s">
        <v>2233</v>
      </c>
      <c r="K2303" s="0" t="n">
        <v>0</v>
      </c>
      <c r="L2303" s="0" t="s">
        <v>2233</v>
      </c>
      <c r="N2303" s="0" t="n">
        <v>32319</v>
      </c>
    </row>
    <row r="2304" customFormat="false" ht="12.8" hidden="false" customHeight="false" outlineLevel="0" collapsed="false">
      <c r="B2304" s="0" t="n">
        <v>310550</v>
      </c>
      <c r="C2304" s="0" t="n">
        <v>3</v>
      </c>
      <c r="D2304" s="0" t="n">
        <v>31</v>
      </c>
      <c r="E2304" s="2" t="n">
        <v>-21.2444</v>
      </c>
      <c r="F2304" s="2" t="n">
        <v>-42.2372</v>
      </c>
      <c r="G2304" s="3" t="n">
        <f aca="false">($G$5572/$N$5572)*N2304</f>
        <v>5870.53579514241</v>
      </c>
      <c r="H2304" s="0" t="n">
        <v>1</v>
      </c>
      <c r="J2304" s="0" t="s">
        <v>2234</v>
      </c>
      <c r="K2304" s="0" t="n">
        <v>1</v>
      </c>
      <c r="L2304" s="0" t="s">
        <v>2234</v>
      </c>
      <c r="N2304" s="0" t="n">
        <v>5443</v>
      </c>
    </row>
    <row r="2305" customFormat="false" ht="12.8" hidden="false" customHeight="false" outlineLevel="0" collapsed="false">
      <c r="B2305" s="0" t="n">
        <v>310560</v>
      </c>
      <c r="C2305" s="0" t="n">
        <v>3</v>
      </c>
      <c r="D2305" s="0" t="n">
        <v>31</v>
      </c>
      <c r="E2305" s="2" t="n">
        <v>-21.2214</v>
      </c>
      <c r="F2305" s="2" t="n">
        <v>-43.7703</v>
      </c>
      <c r="G2305" s="3" t="n">
        <f aca="false">($G$5572/$N$5572)*N2305</f>
        <v>147105.294538134</v>
      </c>
      <c r="H2305" s="0" t="n">
        <v>0</v>
      </c>
      <c r="J2305" s="0" t="s">
        <v>2235</v>
      </c>
      <c r="K2305" s="0" t="n">
        <v>0</v>
      </c>
      <c r="L2305" s="0" t="s">
        <v>2235</v>
      </c>
      <c r="N2305" s="0" t="n">
        <v>136392</v>
      </c>
    </row>
    <row r="2306" customFormat="false" ht="12.8" hidden="false" customHeight="false" outlineLevel="0" collapsed="false">
      <c r="B2306" s="0" t="n">
        <v>310570</v>
      </c>
      <c r="C2306" s="0" t="n">
        <v>3</v>
      </c>
      <c r="D2306" s="0" t="n">
        <v>31</v>
      </c>
      <c r="E2306" s="2" t="n">
        <v>-20.2869</v>
      </c>
      <c r="F2306" s="2" t="n">
        <v>-43.0402</v>
      </c>
      <c r="G2306" s="3" t="n">
        <f aca="false">($G$5572/$N$5572)*N2306</f>
        <v>5662.37606549654</v>
      </c>
      <c r="H2306" s="0" t="n">
        <v>1</v>
      </c>
      <c r="J2306" s="0" t="s">
        <v>2236</v>
      </c>
      <c r="K2306" s="0" t="n">
        <v>1</v>
      </c>
      <c r="L2306" s="0" t="s">
        <v>2236</v>
      </c>
      <c r="N2306" s="0" t="n">
        <v>5250</v>
      </c>
    </row>
    <row r="2307" customFormat="false" ht="12.8" hidden="false" customHeight="false" outlineLevel="0" collapsed="false">
      <c r="B2307" s="0" t="n">
        <v>310590</v>
      </c>
      <c r="C2307" s="0" t="n">
        <v>3</v>
      </c>
      <c r="D2307" s="0" t="n">
        <v>31</v>
      </c>
      <c r="E2307" s="2" t="n">
        <v>-21.1907</v>
      </c>
      <c r="F2307" s="2" t="n">
        <v>-43.972</v>
      </c>
      <c r="G2307" s="3" t="n">
        <f aca="false">($G$5572/$N$5572)*N2307</f>
        <v>22347.5108718263</v>
      </c>
      <c r="H2307" s="0" t="n">
        <v>0</v>
      </c>
      <c r="J2307" s="0" t="s">
        <v>2237</v>
      </c>
      <c r="K2307" s="0" t="n">
        <v>0</v>
      </c>
      <c r="L2307" s="0" t="s">
        <v>2237</v>
      </c>
      <c r="N2307" s="0" t="n">
        <v>20720</v>
      </c>
    </row>
    <row r="2308" customFormat="false" ht="12.8" hidden="false" customHeight="false" outlineLevel="0" collapsed="false">
      <c r="B2308" s="0" t="n">
        <v>310600</v>
      </c>
      <c r="C2308" s="0" t="n">
        <v>3</v>
      </c>
      <c r="D2308" s="0" t="n">
        <v>31</v>
      </c>
      <c r="E2308" s="2" t="n">
        <v>-19.8302</v>
      </c>
      <c r="F2308" s="2" t="n">
        <v>-43.0922</v>
      </c>
      <c r="G2308" s="3" t="n">
        <f aca="false">($G$5572/$N$5572)*N2308</f>
        <v>11052.9580798492</v>
      </c>
      <c r="H2308" s="0" t="n">
        <v>1</v>
      </c>
      <c r="J2308" s="0" t="s">
        <v>2238</v>
      </c>
      <c r="K2308" s="0" t="n">
        <v>1</v>
      </c>
      <c r="L2308" s="0" t="s">
        <v>2238</v>
      </c>
      <c r="N2308" s="0" t="n">
        <v>10248</v>
      </c>
    </row>
    <row r="2309" customFormat="false" ht="12.8" hidden="false" customHeight="false" outlineLevel="0" collapsed="false">
      <c r="B2309" s="0" t="n">
        <v>310610</v>
      </c>
      <c r="C2309" s="0" t="n">
        <v>3</v>
      </c>
      <c r="D2309" s="0" t="n">
        <v>31</v>
      </c>
      <c r="E2309" s="2" t="n">
        <v>-21.944</v>
      </c>
      <c r="F2309" s="2" t="n">
        <v>-43.4084</v>
      </c>
      <c r="G2309" s="3" t="n">
        <f aca="false">($G$5572/$N$5572)*N2309</f>
        <v>3702.65467292374</v>
      </c>
      <c r="H2309" s="0" t="n">
        <v>1</v>
      </c>
      <c r="J2309" s="0" t="s">
        <v>2239</v>
      </c>
      <c r="K2309" s="0" t="n">
        <v>1</v>
      </c>
      <c r="L2309" s="0" t="s">
        <v>2239</v>
      </c>
      <c r="N2309" s="0" t="n">
        <v>3433</v>
      </c>
    </row>
    <row r="2310" customFormat="false" ht="12.8" hidden="false" customHeight="false" outlineLevel="0" collapsed="false">
      <c r="B2310" s="0" t="n">
        <v>310620</v>
      </c>
      <c r="C2310" s="0" t="n">
        <v>3</v>
      </c>
      <c r="D2310" s="0" t="n">
        <v>31</v>
      </c>
      <c r="E2310" s="2" t="n">
        <v>-19.9102</v>
      </c>
      <c r="F2310" s="2" t="n">
        <v>-43.9266</v>
      </c>
      <c r="G2310" s="3" t="n">
        <f aca="false">($G$5572/$N$5572)*N2310</f>
        <v>2698069.34636582</v>
      </c>
      <c r="H2310" s="0" t="n">
        <v>0</v>
      </c>
      <c r="J2310" s="0" t="s">
        <v>2240</v>
      </c>
      <c r="K2310" s="0" t="n">
        <v>0</v>
      </c>
      <c r="L2310" s="0" t="s">
        <v>2240</v>
      </c>
      <c r="N2310" s="0" t="n">
        <v>2501576</v>
      </c>
    </row>
    <row r="2311" customFormat="false" ht="12.8" hidden="false" customHeight="false" outlineLevel="0" collapsed="false">
      <c r="B2311" s="0" t="n">
        <v>310630</v>
      </c>
      <c r="C2311" s="0" t="n">
        <v>3</v>
      </c>
      <c r="D2311" s="0" t="n">
        <v>31</v>
      </c>
      <c r="E2311" s="2" t="n">
        <v>-19.2199</v>
      </c>
      <c r="F2311" s="2" t="n">
        <v>-42.4828</v>
      </c>
      <c r="G2311" s="3" t="n">
        <f aca="false">($G$5572/$N$5572)*N2311</f>
        <v>28469.3483094946</v>
      </c>
      <c r="H2311" s="0" t="n">
        <v>0</v>
      </c>
      <c r="J2311" s="0" t="s">
        <v>2241</v>
      </c>
      <c r="K2311" s="0" t="n">
        <v>0</v>
      </c>
      <c r="L2311" s="0" t="s">
        <v>2241</v>
      </c>
      <c r="N2311" s="0" t="n">
        <v>26396</v>
      </c>
    </row>
    <row r="2312" customFormat="false" ht="12.8" hidden="false" customHeight="false" outlineLevel="0" collapsed="false">
      <c r="B2312" s="0" t="n">
        <v>310640</v>
      </c>
      <c r="C2312" s="0" t="n">
        <v>3</v>
      </c>
      <c r="D2312" s="0" t="n">
        <v>31</v>
      </c>
      <c r="E2312" s="2" t="n">
        <v>-20.4077</v>
      </c>
      <c r="F2312" s="2" t="n">
        <v>-44.0275</v>
      </c>
      <c r="G2312" s="3" t="n">
        <f aca="false">($G$5572/$N$5572)*N2312</f>
        <v>8315.60370761491</v>
      </c>
      <c r="H2312" s="0" t="n">
        <v>0</v>
      </c>
      <c r="J2312" s="0" t="s">
        <v>2242</v>
      </c>
      <c r="K2312" s="0" t="n">
        <v>0</v>
      </c>
      <c r="L2312" s="0" t="s">
        <v>2242</v>
      </c>
      <c r="N2312" s="0" t="n">
        <v>7710</v>
      </c>
    </row>
    <row r="2313" customFormat="false" ht="12.8" hidden="false" customHeight="false" outlineLevel="0" collapsed="false">
      <c r="B2313" s="0" t="n">
        <v>310650</v>
      </c>
      <c r="C2313" s="0" t="n">
        <v>3</v>
      </c>
      <c r="D2313" s="0" t="n">
        <v>31</v>
      </c>
      <c r="E2313" s="2" t="n">
        <v>-16.9567</v>
      </c>
      <c r="F2313" s="2" t="n">
        <v>-42.4606</v>
      </c>
      <c r="G2313" s="3" t="n">
        <f aca="false">($G$5572/$N$5572)*N2313</f>
        <v>12937.1811248821</v>
      </c>
      <c r="H2313" s="0" t="n">
        <v>0</v>
      </c>
      <c r="J2313" s="0" t="s">
        <v>2243</v>
      </c>
      <c r="K2313" s="0" t="n">
        <v>0</v>
      </c>
      <c r="L2313" s="0" t="s">
        <v>2243</v>
      </c>
      <c r="N2313" s="0" t="n">
        <v>11995</v>
      </c>
    </row>
    <row r="2314" customFormat="false" ht="12.8" hidden="false" customHeight="false" outlineLevel="0" collapsed="false">
      <c r="B2314" s="0" t="n">
        <v>310660</v>
      </c>
      <c r="C2314" s="0" t="n">
        <v>3</v>
      </c>
      <c r="D2314" s="0" t="n">
        <v>31</v>
      </c>
      <c r="E2314" s="2" t="n">
        <v>-17.059</v>
      </c>
      <c r="F2314" s="2" t="n">
        <v>-40.58</v>
      </c>
      <c r="G2314" s="3" t="n">
        <f aca="false">($G$5572/$N$5572)*N2314</f>
        <v>4963.47707684097</v>
      </c>
      <c r="H2314" s="0" t="n">
        <v>1</v>
      </c>
      <c r="J2314" s="0" t="s">
        <v>2244</v>
      </c>
      <c r="K2314" s="0" t="n">
        <v>1</v>
      </c>
      <c r="L2314" s="0" t="s">
        <v>2244</v>
      </c>
      <c r="N2314" s="0" t="n">
        <v>4602</v>
      </c>
    </row>
    <row r="2315" customFormat="false" ht="12.8" hidden="false" customHeight="false" outlineLevel="0" collapsed="false">
      <c r="B2315" s="0" t="n">
        <v>310665</v>
      </c>
      <c r="C2315" s="0" t="n">
        <v>3</v>
      </c>
      <c r="D2315" s="0" t="n">
        <v>31</v>
      </c>
      <c r="E2315" s="2" t="n">
        <v>-15.61</v>
      </c>
      <c r="F2315" s="2" t="n">
        <v>-41.7432</v>
      </c>
      <c r="G2315" s="3" t="n">
        <f aca="false">($G$5572/$N$5572)*N2315</f>
        <v>5074.5675025069</v>
      </c>
      <c r="H2315" s="0" t="n">
        <v>1</v>
      </c>
      <c r="J2315" s="0" t="s">
        <v>2245</v>
      </c>
      <c r="K2315" s="0" t="n">
        <v>1</v>
      </c>
      <c r="L2315" s="0" t="s">
        <v>2245</v>
      </c>
      <c r="N2315" s="0" t="n">
        <v>4705</v>
      </c>
    </row>
    <row r="2316" customFormat="false" ht="12.8" hidden="false" customHeight="false" outlineLevel="0" collapsed="false">
      <c r="B2316" s="0" t="n">
        <v>310670</v>
      </c>
      <c r="C2316" s="0" t="n">
        <v>3</v>
      </c>
      <c r="D2316" s="0" t="n">
        <v>31</v>
      </c>
      <c r="E2316" s="2" t="n">
        <v>-19.9668</v>
      </c>
      <c r="F2316" s="2" t="n">
        <v>-44.2008</v>
      </c>
      <c r="G2316" s="3" t="n">
        <f aca="false">($G$5572/$N$5572)*N2316</f>
        <v>466552.824101365</v>
      </c>
      <c r="H2316" s="0" t="n">
        <v>0</v>
      </c>
      <c r="J2316" s="0" t="s">
        <v>2246</v>
      </c>
      <c r="K2316" s="0" t="n">
        <v>0</v>
      </c>
      <c r="L2316" s="0" t="s">
        <v>2246</v>
      </c>
      <c r="N2316" s="0" t="n">
        <v>432575</v>
      </c>
    </row>
    <row r="2317" customFormat="false" ht="12.8" hidden="false" customHeight="false" outlineLevel="0" collapsed="false">
      <c r="B2317" s="0" t="n">
        <v>310680</v>
      </c>
      <c r="C2317" s="0" t="n">
        <v>3</v>
      </c>
      <c r="D2317" s="0" t="n">
        <v>31</v>
      </c>
      <c r="E2317" s="2" t="n">
        <v>-21.602</v>
      </c>
      <c r="F2317" s="2" t="n">
        <v>-43.7574</v>
      </c>
      <c r="G2317" s="3" t="n">
        <f aca="false">($G$5572/$N$5572)*N2317</f>
        <v>3699.41902945774</v>
      </c>
      <c r="H2317" s="0" t="n">
        <v>1</v>
      </c>
      <c r="J2317" s="0" t="s">
        <v>2247</v>
      </c>
      <c r="K2317" s="0" t="n">
        <v>1</v>
      </c>
      <c r="L2317" s="0" t="s">
        <v>2247</v>
      </c>
      <c r="N2317" s="0" t="n">
        <v>3430</v>
      </c>
    </row>
    <row r="2318" customFormat="false" ht="12.8" hidden="false" customHeight="false" outlineLevel="0" collapsed="false">
      <c r="B2318" s="0" t="n">
        <v>310690</v>
      </c>
      <c r="C2318" s="0" t="n">
        <v>3</v>
      </c>
      <c r="D2318" s="0" t="n">
        <v>31</v>
      </c>
      <c r="E2318" s="2" t="n">
        <v>-21.7232</v>
      </c>
      <c r="F2318" s="2" t="n">
        <v>-43.056</v>
      </c>
      <c r="G2318" s="3" t="n">
        <f aca="false">($G$5572/$N$5572)*N2318</f>
        <v>15564.5236192725</v>
      </c>
      <c r="H2318" s="0" t="n">
        <v>0</v>
      </c>
      <c r="J2318" s="0" t="s">
        <v>2248</v>
      </c>
      <c r="K2318" s="0" t="n">
        <v>0</v>
      </c>
      <c r="L2318" s="0" t="s">
        <v>2248</v>
      </c>
      <c r="N2318" s="0" t="n">
        <v>14431</v>
      </c>
    </row>
    <row r="2319" customFormat="false" ht="12.8" hidden="false" customHeight="false" outlineLevel="0" collapsed="false">
      <c r="B2319" s="0" t="n">
        <v>310700</v>
      </c>
      <c r="C2319" s="0" t="n">
        <v>3</v>
      </c>
      <c r="D2319" s="0" t="n">
        <v>31</v>
      </c>
      <c r="E2319" s="2" t="n">
        <v>-18.7754</v>
      </c>
      <c r="F2319" s="2" t="n">
        <v>-45.4974</v>
      </c>
      <c r="G2319" s="3" t="n">
        <f aca="false">($G$5572/$N$5572)*N2319</f>
        <v>2730.88308530233</v>
      </c>
      <c r="H2319" s="0" t="n">
        <v>1</v>
      </c>
      <c r="J2319" s="0" t="s">
        <v>2249</v>
      </c>
      <c r="K2319" s="0" t="n">
        <v>1</v>
      </c>
      <c r="L2319" s="0" t="s">
        <v>2249</v>
      </c>
      <c r="N2319" s="0" t="n">
        <v>2532</v>
      </c>
    </row>
    <row r="2320" customFormat="false" ht="12.8" hidden="false" customHeight="false" outlineLevel="0" collapsed="false">
      <c r="B2320" s="0" t="n">
        <v>310710</v>
      </c>
      <c r="C2320" s="0" t="n">
        <v>3</v>
      </c>
      <c r="D2320" s="0" t="n">
        <v>31</v>
      </c>
      <c r="E2320" s="2" t="n">
        <v>-21.0927</v>
      </c>
      <c r="F2320" s="2" t="n">
        <v>-45.5612</v>
      </c>
      <c r="G2320" s="3" t="n">
        <f aca="false">($G$5572/$N$5572)*N2320</f>
        <v>43175.3478624556</v>
      </c>
      <c r="H2320" s="0" t="n">
        <v>0</v>
      </c>
      <c r="J2320" s="0" t="s">
        <v>2250</v>
      </c>
      <c r="K2320" s="0" t="n">
        <v>0</v>
      </c>
      <c r="L2320" s="0" t="s">
        <v>2250</v>
      </c>
      <c r="N2320" s="0" t="n">
        <v>40031</v>
      </c>
    </row>
    <row r="2321" customFormat="false" ht="12.8" hidden="false" customHeight="false" outlineLevel="0" collapsed="false">
      <c r="B2321" s="0" t="n">
        <v>310720</v>
      </c>
      <c r="C2321" s="0" t="n">
        <v>3</v>
      </c>
      <c r="D2321" s="0" t="n">
        <v>31</v>
      </c>
      <c r="E2321" s="2" t="n">
        <v>-22.1697</v>
      </c>
      <c r="F2321" s="2" t="n">
        <v>-44.3972</v>
      </c>
      <c r="G2321" s="3" t="n">
        <f aca="false">($G$5572/$N$5572)*N2321</f>
        <v>5490.88696179864</v>
      </c>
      <c r="H2321" s="0" t="n">
        <v>1</v>
      </c>
      <c r="J2321" s="0" t="s">
        <v>2251</v>
      </c>
      <c r="K2321" s="0" t="n">
        <v>1</v>
      </c>
      <c r="L2321" s="0" t="s">
        <v>2251</v>
      </c>
      <c r="N2321" s="0" t="n">
        <v>5091</v>
      </c>
    </row>
    <row r="2322" customFormat="false" ht="12.8" hidden="false" customHeight="false" outlineLevel="0" collapsed="false">
      <c r="B2322" s="0" t="n">
        <v>310730</v>
      </c>
      <c r="C2322" s="0" t="n">
        <v>3</v>
      </c>
      <c r="D2322" s="0" t="n">
        <v>31</v>
      </c>
      <c r="E2322" s="2" t="n">
        <v>-17.1135</v>
      </c>
      <c r="F2322" s="2" t="n">
        <v>-43.8104</v>
      </c>
      <c r="G2322" s="3" t="n">
        <f aca="false">($G$5572/$N$5572)*N2322</f>
        <v>53864.8353262911</v>
      </c>
      <c r="H2322" s="0" t="n">
        <v>0</v>
      </c>
      <c r="J2322" s="0" t="s">
        <v>2252</v>
      </c>
      <c r="K2322" s="0" t="n">
        <v>0</v>
      </c>
      <c r="L2322" s="0" t="s">
        <v>2252</v>
      </c>
      <c r="N2322" s="0" t="n">
        <v>49942</v>
      </c>
    </row>
    <row r="2323" customFormat="false" ht="12.8" hidden="false" customHeight="false" outlineLevel="0" collapsed="false">
      <c r="B2323" s="0" t="n">
        <v>310740</v>
      </c>
      <c r="C2323" s="0" t="n">
        <v>3</v>
      </c>
      <c r="D2323" s="0" t="n">
        <v>31</v>
      </c>
      <c r="E2323" s="2" t="n">
        <v>-19.7386</v>
      </c>
      <c r="F2323" s="2" t="n">
        <v>-45.2622</v>
      </c>
      <c r="G2323" s="3" t="n">
        <f aca="false">($G$5572/$N$5572)*N2323</f>
        <v>54106.4300384189</v>
      </c>
      <c r="H2323" s="0" t="n">
        <v>0</v>
      </c>
      <c r="J2323" s="0" t="s">
        <v>2253</v>
      </c>
      <c r="K2323" s="0" t="n">
        <v>0</v>
      </c>
      <c r="L2323" s="0" t="s">
        <v>2253</v>
      </c>
      <c r="N2323" s="0" t="n">
        <v>50166</v>
      </c>
    </row>
    <row r="2324" customFormat="false" ht="12.8" hidden="false" customHeight="false" outlineLevel="0" collapsed="false">
      <c r="B2324" s="0" t="n">
        <v>310750</v>
      </c>
      <c r="C2324" s="0" t="n">
        <v>3</v>
      </c>
      <c r="D2324" s="0" t="n">
        <v>31</v>
      </c>
      <c r="E2324" s="2" t="n">
        <v>-21.9479</v>
      </c>
      <c r="F2324" s="2" t="n">
        <v>-44.1885</v>
      </c>
      <c r="G2324" s="3" t="n">
        <f aca="false">($G$5572/$N$5572)*N2324</f>
        <v>6998.69681695372</v>
      </c>
      <c r="H2324" s="0" t="n">
        <v>0</v>
      </c>
      <c r="J2324" s="0" t="s">
        <v>2254</v>
      </c>
      <c r="K2324" s="0" t="n">
        <v>0</v>
      </c>
      <c r="L2324" s="0" t="s">
        <v>2254</v>
      </c>
      <c r="N2324" s="0" t="n">
        <v>6489</v>
      </c>
    </row>
    <row r="2325" customFormat="false" ht="12.8" hidden="false" customHeight="false" outlineLevel="0" collapsed="false">
      <c r="B2325" s="0" t="n">
        <v>310760</v>
      </c>
      <c r="C2325" s="0" t="n">
        <v>3</v>
      </c>
      <c r="D2325" s="0" t="n">
        <v>31</v>
      </c>
      <c r="E2325" s="2" t="n">
        <v>-21.0148</v>
      </c>
      <c r="F2325" s="2" t="n">
        <v>-46.5174</v>
      </c>
      <c r="G2325" s="3" t="n">
        <f aca="false">($G$5572/$N$5572)*N2325</f>
        <v>4519.11537417724</v>
      </c>
      <c r="H2325" s="0" t="n">
        <v>1</v>
      </c>
      <c r="J2325" s="0" t="s">
        <v>2255</v>
      </c>
      <c r="K2325" s="0" t="n">
        <v>1</v>
      </c>
      <c r="L2325" s="0" t="s">
        <v>2255</v>
      </c>
      <c r="N2325" s="0" t="n">
        <v>4190</v>
      </c>
    </row>
    <row r="2326" customFormat="false" ht="12.8" hidden="false" customHeight="false" outlineLevel="0" collapsed="false">
      <c r="B2326" s="0" t="n">
        <v>310770</v>
      </c>
      <c r="C2326" s="0" t="n">
        <v>3</v>
      </c>
      <c r="D2326" s="0" t="n">
        <v>31</v>
      </c>
      <c r="E2326" s="2" t="n">
        <v>-19.7054</v>
      </c>
      <c r="F2326" s="2" t="n">
        <v>-43.4782</v>
      </c>
      <c r="G2326" s="3" t="n">
        <f aca="false">($G$5572/$N$5572)*N2326</f>
        <v>6504.72191447802</v>
      </c>
      <c r="H2326" s="0" t="n">
        <v>1</v>
      </c>
      <c r="J2326" s="0" t="s">
        <v>2256</v>
      </c>
      <c r="K2326" s="0" t="n">
        <v>1</v>
      </c>
      <c r="L2326" s="0" t="s">
        <v>2256</v>
      </c>
      <c r="N2326" s="0" t="n">
        <v>6031</v>
      </c>
    </row>
    <row r="2327" customFormat="false" ht="12.8" hidden="false" customHeight="false" outlineLevel="0" collapsed="false">
      <c r="B2327" s="0" t="n">
        <v>310780</v>
      </c>
      <c r="C2327" s="0" t="n">
        <v>3</v>
      </c>
      <c r="D2327" s="0" t="n">
        <v>31</v>
      </c>
      <c r="E2327" s="2" t="n">
        <v>-19.836</v>
      </c>
      <c r="F2327" s="2" t="n">
        <v>-42.3165</v>
      </c>
      <c r="G2327" s="3" t="n">
        <f aca="false">($G$5572/$N$5572)*N2327</f>
        <v>16189.0028082101</v>
      </c>
      <c r="H2327" s="0" t="n">
        <v>0</v>
      </c>
      <c r="J2327" s="0" t="s">
        <v>2257</v>
      </c>
      <c r="K2327" s="0" t="n">
        <v>0</v>
      </c>
      <c r="L2327" s="0" t="s">
        <v>2257</v>
      </c>
      <c r="N2327" s="0" t="n">
        <v>15010</v>
      </c>
    </row>
    <row r="2328" customFormat="false" ht="12.8" hidden="false" customHeight="false" outlineLevel="0" collapsed="false">
      <c r="B2328" s="0" t="n">
        <v>310790</v>
      </c>
      <c r="C2328" s="0" t="n">
        <v>3</v>
      </c>
      <c r="D2328" s="0" t="n">
        <v>31</v>
      </c>
      <c r="E2328" s="2" t="n">
        <v>-22.4675</v>
      </c>
      <c r="F2328" s="2" t="n">
        <v>-46.144</v>
      </c>
      <c r="G2328" s="3" t="n">
        <f aca="false">($G$5572/$N$5572)*N2328</f>
        <v>11387.307904669</v>
      </c>
      <c r="H2328" s="0" t="n">
        <v>1</v>
      </c>
      <c r="J2328" s="0" t="s">
        <v>2258</v>
      </c>
      <c r="K2328" s="0" t="n">
        <v>1</v>
      </c>
      <c r="L2328" s="0" t="s">
        <v>2258</v>
      </c>
      <c r="N2328" s="0" t="n">
        <v>10558</v>
      </c>
    </row>
    <row r="2329" customFormat="false" ht="12.8" hidden="false" customHeight="false" outlineLevel="0" collapsed="false">
      <c r="B2329" s="0" t="n">
        <v>310800</v>
      </c>
      <c r="C2329" s="0" t="n">
        <v>3</v>
      </c>
      <c r="D2329" s="0" t="n">
        <v>31</v>
      </c>
      <c r="E2329" s="2" t="n">
        <v>-21.0329</v>
      </c>
      <c r="F2329" s="2" t="n">
        <v>-44.7537</v>
      </c>
      <c r="G2329" s="3" t="n">
        <f aca="false">($G$5572/$N$5572)*N2329</f>
        <v>18980.2845715444</v>
      </c>
      <c r="H2329" s="0" t="n">
        <v>0</v>
      </c>
      <c r="J2329" s="0" t="s">
        <v>1276</v>
      </c>
      <c r="K2329" s="0" t="n">
        <v>0</v>
      </c>
      <c r="L2329" s="0" t="s">
        <v>1276</v>
      </c>
      <c r="N2329" s="0" t="n">
        <v>17598</v>
      </c>
    </row>
    <row r="2330" customFormat="false" ht="12.8" hidden="false" customHeight="false" outlineLevel="0" collapsed="false">
      <c r="B2330" s="0" t="n">
        <v>310810</v>
      </c>
      <c r="C2330" s="0" t="n">
        <v>3</v>
      </c>
      <c r="D2330" s="0" t="n">
        <v>31</v>
      </c>
      <c r="E2330" s="2" t="n">
        <v>-20.3302</v>
      </c>
      <c r="F2330" s="2" t="n">
        <v>-44.2366</v>
      </c>
      <c r="G2330" s="3" t="n">
        <f aca="false">($G$5572/$N$5572)*N2330</f>
        <v>7416.09482406746</v>
      </c>
      <c r="H2330" s="0" t="n">
        <v>1</v>
      </c>
      <c r="J2330" s="0" t="s">
        <v>160</v>
      </c>
      <c r="K2330" s="0" t="n">
        <v>1</v>
      </c>
      <c r="L2330" s="0" t="s">
        <v>160</v>
      </c>
      <c r="N2330" s="0" t="n">
        <v>6876</v>
      </c>
    </row>
    <row r="2331" customFormat="false" ht="12.8" hidden="false" customHeight="false" outlineLevel="0" collapsed="false">
      <c r="B2331" s="0" t="n">
        <v>310820</v>
      </c>
      <c r="C2331" s="0" t="n">
        <v>3</v>
      </c>
      <c r="D2331" s="0" t="n">
        <v>31</v>
      </c>
      <c r="E2331" s="2" t="n">
        <v>-16.568</v>
      </c>
      <c r="F2331" s="2" t="n">
        <v>-45.9839</v>
      </c>
      <c r="G2331" s="3" t="n">
        <f aca="false">($G$5572/$N$5572)*N2331</f>
        <v>5979.46912516434</v>
      </c>
      <c r="H2331" s="0" t="n">
        <v>1</v>
      </c>
      <c r="J2331" s="0" t="s">
        <v>2259</v>
      </c>
      <c r="K2331" s="0" t="n">
        <v>1</v>
      </c>
      <c r="L2331" s="0" t="s">
        <v>2259</v>
      </c>
      <c r="N2331" s="0" t="n">
        <v>5544</v>
      </c>
    </row>
    <row r="2332" customFormat="false" ht="12.8" hidden="false" customHeight="false" outlineLevel="0" collapsed="false">
      <c r="B2332" s="0" t="n">
        <v>310825</v>
      </c>
      <c r="C2332" s="0" t="n">
        <v>3</v>
      </c>
      <c r="D2332" s="0" t="n">
        <v>31</v>
      </c>
      <c r="E2332" s="2" t="n">
        <v>-15.3231</v>
      </c>
      <c r="F2332" s="2" t="n">
        <v>-44.7543</v>
      </c>
      <c r="G2332" s="3" t="n">
        <f aca="false">($G$5572/$N$5572)*N2332</f>
        <v>11958.9382503287</v>
      </c>
      <c r="H2332" s="0" t="n">
        <v>1</v>
      </c>
      <c r="J2332" s="0" t="s">
        <v>2260</v>
      </c>
      <c r="K2332" s="0" t="n">
        <v>1</v>
      </c>
      <c r="L2332" s="0" t="s">
        <v>2260</v>
      </c>
      <c r="N2332" s="0" t="n">
        <v>11088</v>
      </c>
    </row>
    <row r="2333" customFormat="false" ht="12.8" hidden="false" customHeight="false" outlineLevel="0" collapsed="false">
      <c r="B2333" s="0" t="n">
        <v>310830</v>
      </c>
      <c r="C2333" s="0" t="n">
        <v>3</v>
      </c>
      <c r="D2333" s="0" t="n">
        <v>31</v>
      </c>
      <c r="E2333" s="2" t="n">
        <v>-22.2707</v>
      </c>
      <c r="F2333" s="2" t="n">
        <v>-46.1653</v>
      </c>
      <c r="G2333" s="3" t="n">
        <f aca="false">($G$5572/$N$5572)*N2333</f>
        <v>20710.2752780313</v>
      </c>
      <c r="H2333" s="0" t="n">
        <v>1</v>
      </c>
      <c r="J2333" s="0" t="s">
        <v>2261</v>
      </c>
      <c r="K2333" s="0" t="n">
        <v>1</v>
      </c>
      <c r="L2333" s="0" t="s">
        <v>2261</v>
      </c>
      <c r="N2333" s="0" t="n">
        <v>19202</v>
      </c>
    </row>
    <row r="2334" customFormat="false" ht="12.8" hidden="false" customHeight="false" outlineLevel="0" collapsed="false">
      <c r="B2334" s="0" t="n">
        <v>310840</v>
      </c>
      <c r="C2334" s="0" t="n">
        <v>3</v>
      </c>
      <c r="D2334" s="0" t="n">
        <v>31</v>
      </c>
      <c r="E2334" s="2" t="n">
        <v>-21.6412</v>
      </c>
      <c r="F2334" s="2" t="n">
        <v>-46.391</v>
      </c>
      <c r="G2334" s="3" t="n">
        <f aca="false">($G$5572/$N$5572)*N2334</f>
        <v>16172.8245908801</v>
      </c>
      <c r="H2334" s="0" t="n">
        <v>0</v>
      </c>
      <c r="J2334" s="0" t="s">
        <v>2262</v>
      </c>
      <c r="K2334" s="0" t="n">
        <v>0</v>
      </c>
      <c r="L2334" s="0" t="s">
        <v>2262</v>
      </c>
      <c r="N2334" s="0" t="n">
        <v>14995</v>
      </c>
    </row>
    <row r="2335" customFormat="false" ht="12.8" hidden="false" customHeight="false" outlineLevel="0" collapsed="false">
      <c r="B2335" s="0" t="n">
        <v>310850</v>
      </c>
      <c r="C2335" s="0" t="n">
        <v>3</v>
      </c>
      <c r="D2335" s="0" t="n">
        <v>31</v>
      </c>
      <c r="E2335" s="2" t="n">
        <v>-16.8657</v>
      </c>
      <c r="F2335" s="2" t="n">
        <v>-43.0086</v>
      </c>
      <c r="G2335" s="3" t="n">
        <f aca="false">($G$5572/$N$5572)*N2335</f>
        <v>6848.77866969581</v>
      </c>
      <c r="H2335" s="0" t="n">
        <v>1</v>
      </c>
      <c r="J2335" s="0" t="s">
        <v>2263</v>
      </c>
      <c r="K2335" s="0" t="n">
        <v>1</v>
      </c>
      <c r="L2335" s="0" t="s">
        <v>2263</v>
      </c>
      <c r="N2335" s="0" t="n">
        <v>6350</v>
      </c>
    </row>
    <row r="2336" customFormat="false" ht="12.8" hidden="false" customHeight="false" outlineLevel="0" collapsed="false">
      <c r="B2336" s="0" t="n">
        <v>310855</v>
      </c>
      <c r="C2336" s="0" t="n">
        <v>3</v>
      </c>
      <c r="D2336" s="0" t="n">
        <v>31</v>
      </c>
      <c r="E2336" s="2" t="n">
        <v>-16.9999</v>
      </c>
      <c r="F2336" s="2" t="n">
        <v>-46.0081</v>
      </c>
      <c r="G2336" s="3" t="n">
        <f aca="false">($G$5572/$N$5572)*N2336</f>
        <v>17602.9790028512</v>
      </c>
      <c r="H2336" s="0" t="n">
        <v>1</v>
      </c>
      <c r="J2336" s="0" t="s">
        <v>2264</v>
      </c>
      <c r="K2336" s="0" t="n">
        <v>1</v>
      </c>
      <c r="L2336" s="0" t="s">
        <v>2264</v>
      </c>
      <c r="N2336" s="0" t="n">
        <v>16321</v>
      </c>
    </row>
    <row r="2337" customFormat="false" ht="12.8" hidden="false" customHeight="false" outlineLevel="0" collapsed="false">
      <c r="B2337" s="0" t="n">
        <v>310860</v>
      </c>
      <c r="C2337" s="0" t="n">
        <v>3</v>
      </c>
      <c r="D2337" s="0" t="n">
        <v>31</v>
      </c>
      <c r="E2337" s="2" t="n">
        <v>-16.2104</v>
      </c>
      <c r="F2337" s="2" t="n">
        <v>-44.4299</v>
      </c>
      <c r="G2337" s="3" t="n">
        <f aca="false">($G$5572/$N$5572)*N2337</f>
        <v>34824.1520767147</v>
      </c>
      <c r="H2337" s="0" t="n">
        <v>0</v>
      </c>
      <c r="J2337" s="0" t="s">
        <v>2265</v>
      </c>
      <c r="K2337" s="0" t="n">
        <v>0</v>
      </c>
      <c r="L2337" s="0" t="s">
        <v>2265</v>
      </c>
      <c r="N2337" s="0" t="n">
        <v>32288</v>
      </c>
    </row>
    <row r="2338" customFormat="false" ht="12.8" hidden="false" customHeight="false" outlineLevel="0" collapsed="false">
      <c r="B2338" s="0" t="n">
        <v>310870</v>
      </c>
      <c r="C2338" s="0" t="n">
        <v>3</v>
      </c>
      <c r="D2338" s="0" t="n">
        <v>31</v>
      </c>
      <c r="E2338" s="2" t="n">
        <v>-20.8419</v>
      </c>
      <c r="F2338" s="2" t="n">
        <v>-43.2406</v>
      </c>
      <c r="G2338" s="3" t="n">
        <f aca="false">($G$5572/$N$5572)*N2338</f>
        <v>4717.56817342512</v>
      </c>
      <c r="H2338" s="0" t="n">
        <v>1</v>
      </c>
      <c r="J2338" s="0" t="s">
        <v>2266</v>
      </c>
      <c r="K2338" s="0" t="n">
        <v>1</v>
      </c>
      <c r="L2338" s="0" t="s">
        <v>2266</v>
      </c>
      <c r="N2338" s="0" t="n">
        <v>4374</v>
      </c>
    </row>
    <row r="2339" customFormat="false" ht="12.8" hidden="false" customHeight="false" outlineLevel="0" collapsed="false">
      <c r="B2339" s="0" t="n">
        <v>310880</v>
      </c>
      <c r="C2339" s="0" t="n">
        <v>3</v>
      </c>
      <c r="D2339" s="0" t="n">
        <v>31</v>
      </c>
      <c r="E2339" s="2" t="n">
        <v>-19.0562</v>
      </c>
      <c r="F2339" s="2" t="n">
        <v>-42.7099</v>
      </c>
      <c r="G2339" s="3" t="n">
        <f aca="false">($G$5572/$N$5572)*N2339</f>
        <v>5214.77871936681</v>
      </c>
      <c r="H2339" s="0" t="n">
        <v>1</v>
      </c>
      <c r="J2339" s="0" t="s">
        <v>2267</v>
      </c>
      <c r="K2339" s="0" t="n">
        <v>1</v>
      </c>
      <c r="L2339" s="0" t="s">
        <v>2267</v>
      </c>
      <c r="N2339" s="0" t="n">
        <v>4835</v>
      </c>
    </row>
    <row r="2340" customFormat="false" ht="12.8" hidden="false" customHeight="false" outlineLevel="0" collapsed="false">
      <c r="B2340" s="0" t="n">
        <v>310890</v>
      </c>
      <c r="C2340" s="0" t="n">
        <v>3</v>
      </c>
      <c r="D2340" s="0" t="n">
        <v>31</v>
      </c>
      <c r="E2340" s="2" t="n">
        <v>-22.4743</v>
      </c>
      <c r="F2340" s="2" t="n">
        <v>-45.6166</v>
      </c>
      <c r="G2340" s="3" t="n">
        <f aca="false">($G$5572/$N$5572)*N2340</f>
        <v>15647.5718015664</v>
      </c>
      <c r="H2340" s="0" t="n">
        <v>1</v>
      </c>
      <c r="J2340" s="0" t="s">
        <v>2268</v>
      </c>
      <c r="K2340" s="0" t="n">
        <v>1</v>
      </c>
      <c r="L2340" s="0" t="s">
        <v>2268</v>
      </c>
      <c r="N2340" s="0" t="n">
        <v>14508</v>
      </c>
    </row>
    <row r="2341" customFormat="false" ht="12.8" hidden="false" customHeight="false" outlineLevel="0" collapsed="false">
      <c r="B2341" s="0" t="n">
        <v>310900</v>
      </c>
      <c r="C2341" s="0" t="n">
        <v>3</v>
      </c>
      <c r="D2341" s="0" t="n">
        <v>31</v>
      </c>
      <c r="E2341" s="2" t="n">
        <v>-20.151</v>
      </c>
      <c r="F2341" s="2" t="n">
        <v>-44.2007</v>
      </c>
      <c r="G2341" s="3" t="n">
        <f aca="false">($G$5572/$N$5572)*N2341</f>
        <v>42624.2099254139</v>
      </c>
      <c r="H2341" s="0" t="n">
        <v>0</v>
      </c>
      <c r="J2341" s="0" t="s">
        <v>2269</v>
      </c>
      <c r="K2341" s="0" t="n">
        <v>0</v>
      </c>
      <c r="L2341" s="0" t="s">
        <v>2269</v>
      </c>
      <c r="N2341" s="0" t="n">
        <v>39520</v>
      </c>
    </row>
    <row r="2342" customFormat="false" ht="12.8" hidden="false" customHeight="false" outlineLevel="0" collapsed="false">
      <c r="B2342" s="0" t="n">
        <v>310910</v>
      </c>
      <c r="C2342" s="0" t="n">
        <v>3</v>
      </c>
      <c r="D2342" s="0" t="n">
        <v>31</v>
      </c>
      <c r="E2342" s="2" t="n">
        <v>-22.4383</v>
      </c>
      <c r="F2342" s="2" t="n">
        <v>-46.3491</v>
      </c>
      <c r="G2342" s="3" t="n">
        <f aca="false">($G$5572/$N$5572)*N2342</f>
        <v>11874.8115202127</v>
      </c>
      <c r="H2342" s="0" t="n">
        <v>0</v>
      </c>
      <c r="J2342" s="0" t="s">
        <v>2270</v>
      </c>
      <c r="K2342" s="0" t="n">
        <v>0</v>
      </c>
      <c r="L2342" s="0" t="s">
        <v>2270</v>
      </c>
      <c r="N2342" s="0" t="n">
        <v>11010</v>
      </c>
    </row>
    <row r="2343" customFormat="false" ht="12.8" hidden="false" customHeight="false" outlineLevel="0" collapsed="false">
      <c r="B2343" s="0" t="n">
        <v>310920</v>
      </c>
      <c r="C2343" s="0" t="n">
        <v>3</v>
      </c>
      <c r="D2343" s="0" t="n">
        <v>31</v>
      </c>
      <c r="E2343" s="2" t="n">
        <v>-17.8744</v>
      </c>
      <c r="F2343" s="2" t="n">
        <v>-44.1775</v>
      </c>
      <c r="G2343" s="3" t="n">
        <f aca="false">($G$5572/$N$5572)*N2343</f>
        <v>11192.0907488872</v>
      </c>
      <c r="H2343" s="0" t="n">
        <v>1</v>
      </c>
      <c r="J2343" s="0" t="s">
        <v>2271</v>
      </c>
      <c r="K2343" s="0" t="n">
        <v>1</v>
      </c>
      <c r="L2343" s="0" t="s">
        <v>2271</v>
      </c>
      <c r="N2343" s="0" t="n">
        <v>10377</v>
      </c>
    </row>
    <row r="2344" customFormat="false" ht="12.8" hidden="false" customHeight="false" outlineLevel="0" collapsed="false">
      <c r="B2344" s="0" t="n">
        <v>310925</v>
      </c>
      <c r="C2344" s="0" t="n">
        <v>3</v>
      </c>
      <c r="D2344" s="0" t="n">
        <v>31</v>
      </c>
      <c r="E2344" s="2" t="n">
        <v>-19.4231</v>
      </c>
      <c r="F2344" s="2" t="n">
        <v>-42.2552</v>
      </c>
      <c r="G2344" s="3" t="n">
        <f aca="false">($G$5572/$N$5572)*N2344</f>
        <v>4394.00382682531</v>
      </c>
      <c r="H2344" s="0" t="n">
        <v>1</v>
      </c>
      <c r="J2344" s="0" t="s">
        <v>2272</v>
      </c>
      <c r="K2344" s="0" t="n">
        <v>1</v>
      </c>
      <c r="L2344" s="0" t="s">
        <v>2272</v>
      </c>
      <c r="N2344" s="0" t="n">
        <v>4074</v>
      </c>
    </row>
    <row r="2345" customFormat="false" ht="12.8" hidden="false" customHeight="false" outlineLevel="0" collapsed="false">
      <c r="B2345" s="0" t="n">
        <v>310930</v>
      </c>
      <c r="C2345" s="0" t="n">
        <v>3</v>
      </c>
      <c r="D2345" s="0" t="n">
        <v>31</v>
      </c>
      <c r="E2345" s="2" t="n">
        <v>-15.6218</v>
      </c>
      <c r="F2345" s="2" t="n">
        <v>-46.4221</v>
      </c>
      <c r="G2345" s="3" t="n">
        <f aca="false">($G$5572/$N$5572)*N2345</f>
        <v>26600.2249339697</v>
      </c>
      <c r="H2345" s="0" t="n">
        <v>0</v>
      </c>
      <c r="J2345" s="0" t="s">
        <v>46</v>
      </c>
      <c r="K2345" s="0" t="n">
        <v>0</v>
      </c>
      <c r="L2345" s="0" t="s">
        <v>46</v>
      </c>
      <c r="N2345" s="0" t="n">
        <v>24663</v>
      </c>
    </row>
    <row r="2346" customFormat="false" ht="12.8" hidden="false" customHeight="false" outlineLevel="0" collapsed="false">
      <c r="B2346" s="0" t="n">
        <v>310940</v>
      </c>
      <c r="C2346" s="0" t="n">
        <v>3</v>
      </c>
      <c r="D2346" s="0" t="n">
        <v>31</v>
      </c>
      <c r="E2346" s="2" t="n">
        <v>-17.3656</v>
      </c>
      <c r="F2346" s="2" t="n">
        <v>-44.9606</v>
      </c>
      <c r="G2346" s="3" t="n">
        <f aca="false">($G$5572/$N$5572)*N2346</f>
        <v>30186.3964421175</v>
      </c>
      <c r="H2346" s="0" t="n">
        <v>0</v>
      </c>
      <c r="J2346" s="0" t="s">
        <v>2273</v>
      </c>
      <c r="K2346" s="0" t="n">
        <v>0</v>
      </c>
      <c r="L2346" s="0" t="s">
        <v>2273</v>
      </c>
      <c r="N2346" s="0" t="n">
        <v>27988</v>
      </c>
    </row>
    <row r="2347" customFormat="false" ht="12.8" hidden="false" customHeight="false" outlineLevel="0" collapsed="false">
      <c r="B2347" s="0" t="n">
        <v>310945</v>
      </c>
      <c r="C2347" s="0" t="n">
        <v>3</v>
      </c>
      <c r="D2347" s="0" t="n">
        <v>31</v>
      </c>
      <c r="E2347" s="2" t="n">
        <v>-16.0335</v>
      </c>
      <c r="F2347" s="2" t="n">
        <v>-47.0862</v>
      </c>
      <c r="G2347" s="3" t="n">
        <f aca="false">($G$5572/$N$5572)*N2347</f>
        <v>7451.68690219344</v>
      </c>
      <c r="H2347" s="0" t="n">
        <v>1</v>
      </c>
      <c r="J2347" s="0" t="s">
        <v>2274</v>
      </c>
      <c r="K2347" s="0" t="n">
        <v>1</v>
      </c>
      <c r="L2347" s="0" t="s">
        <v>2274</v>
      </c>
      <c r="N2347" s="0" t="n">
        <v>6909</v>
      </c>
    </row>
    <row r="2348" customFormat="false" ht="12.8" hidden="false" customHeight="false" outlineLevel="0" collapsed="false">
      <c r="B2348" s="0" t="n">
        <v>310950</v>
      </c>
      <c r="C2348" s="0" t="n">
        <v>3</v>
      </c>
      <c r="D2348" s="0" t="n">
        <v>31</v>
      </c>
      <c r="E2348" s="2" t="n">
        <v>-21.4699</v>
      </c>
      <c r="F2348" s="2" t="n">
        <v>-46.3919</v>
      </c>
      <c r="G2348" s="3" t="n">
        <f aca="false">($G$5572/$N$5572)*N2348</f>
        <v>15180.5605946407</v>
      </c>
      <c r="H2348" s="0" t="n">
        <v>0</v>
      </c>
      <c r="J2348" s="0" t="s">
        <v>2275</v>
      </c>
      <c r="K2348" s="0" t="n">
        <v>0</v>
      </c>
      <c r="L2348" s="0" t="s">
        <v>2275</v>
      </c>
      <c r="N2348" s="0" t="n">
        <v>14075</v>
      </c>
    </row>
    <row r="2349" customFormat="false" ht="12.8" hidden="false" customHeight="false" outlineLevel="0" collapsed="false">
      <c r="B2349" s="0" t="n">
        <v>310960</v>
      </c>
      <c r="C2349" s="0" t="n">
        <v>3</v>
      </c>
      <c r="D2349" s="0" t="n">
        <v>31</v>
      </c>
      <c r="E2349" s="2" t="n">
        <v>-19.521</v>
      </c>
      <c r="F2349" s="2" t="n">
        <v>-44.4544</v>
      </c>
      <c r="G2349" s="3" t="n">
        <f aca="false">($G$5572/$N$5572)*N2349</f>
        <v>3900.02892434961</v>
      </c>
      <c r="H2349" s="0" t="n">
        <v>1</v>
      </c>
      <c r="J2349" s="0" t="s">
        <v>2276</v>
      </c>
      <c r="K2349" s="0" t="n">
        <v>1</v>
      </c>
      <c r="L2349" s="0" t="s">
        <v>2276</v>
      </c>
      <c r="N2349" s="0" t="n">
        <v>3616</v>
      </c>
    </row>
    <row r="2350" customFormat="false" ht="12.8" hidden="false" customHeight="false" outlineLevel="0" collapsed="false">
      <c r="B2350" s="0" t="n">
        <v>310970</v>
      </c>
      <c r="C2350" s="0" t="n">
        <v>3</v>
      </c>
      <c r="D2350" s="0" t="n">
        <v>31</v>
      </c>
      <c r="E2350" s="2" t="n">
        <v>-22.3511</v>
      </c>
      <c r="F2350" s="2" t="n">
        <v>-45.7809</v>
      </c>
      <c r="G2350" s="3" t="n">
        <f aca="false">($G$5572/$N$5572)*N2350</f>
        <v>12418.3996225004</v>
      </c>
      <c r="H2350" s="0" t="n">
        <v>1</v>
      </c>
      <c r="J2350" s="0" t="s">
        <v>2277</v>
      </c>
      <c r="K2350" s="0" t="n">
        <v>1</v>
      </c>
      <c r="L2350" s="0" t="s">
        <v>2277</v>
      </c>
      <c r="N2350" s="0" t="n">
        <v>11514</v>
      </c>
    </row>
    <row r="2351" customFormat="false" ht="12.8" hidden="false" customHeight="false" outlineLevel="0" collapsed="false">
      <c r="B2351" s="0" t="n">
        <v>310980</v>
      </c>
      <c r="C2351" s="0" t="n">
        <v>3</v>
      </c>
      <c r="D2351" s="0" t="n">
        <v>31</v>
      </c>
      <c r="E2351" s="2" t="n">
        <v>-18.5161</v>
      </c>
      <c r="F2351" s="2" t="n">
        <v>-49.5039</v>
      </c>
      <c r="G2351" s="3" t="n">
        <f aca="false">($G$5572/$N$5572)*N2351</f>
        <v>2887.27251949223</v>
      </c>
      <c r="H2351" s="0" t="n">
        <v>1</v>
      </c>
      <c r="J2351" s="0" t="s">
        <v>2278</v>
      </c>
      <c r="K2351" s="0" t="n">
        <v>1</v>
      </c>
      <c r="L2351" s="0" t="s">
        <v>2278</v>
      </c>
      <c r="N2351" s="0" t="n">
        <v>2677</v>
      </c>
    </row>
    <row r="2352" customFormat="false" ht="12.8" hidden="false" customHeight="false" outlineLevel="0" collapsed="false">
      <c r="B2352" s="0" t="n">
        <v>310990</v>
      </c>
      <c r="C2352" s="0" t="n">
        <v>3</v>
      </c>
      <c r="D2352" s="0" t="n">
        <v>31</v>
      </c>
      <c r="E2352" s="2" t="n">
        <v>-19.2971</v>
      </c>
      <c r="F2352" s="2" t="n">
        <v>-44.4189</v>
      </c>
      <c r="G2352" s="3" t="n">
        <f aca="false">($G$5572/$N$5572)*N2352</f>
        <v>12397.9072138824</v>
      </c>
      <c r="H2352" s="0" t="n">
        <v>0</v>
      </c>
      <c r="J2352" s="0" t="s">
        <v>2279</v>
      </c>
      <c r="K2352" s="0" t="n">
        <v>0</v>
      </c>
      <c r="L2352" s="0" t="s">
        <v>2279</v>
      </c>
      <c r="N2352" s="0" t="n">
        <v>11495</v>
      </c>
    </row>
    <row r="2353" customFormat="false" ht="12.8" hidden="false" customHeight="false" outlineLevel="0" collapsed="false">
      <c r="B2353" s="0" t="n">
        <v>311000</v>
      </c>
      <c r="C2353" s="0" t="n">
        <v>3</v>
      </c>
      <c r="D2353" s="0" t="n">
        <v>31</v>
      </c>
      <c r="E2353" s="2" t="n">
        <v>-19.8826</v>
      </c>
      <c r="F2353" s="2" t="n">
        <v>-43.6704</v>
      </c>
      <c r="G2353" s="3" t="n">
        <f aca="false">($G$5572/$N$5572)*N2353</f>
        <v>47862.7166968647</v>
      </c>
      <c r="H2353" s="0" t="n">
        <v>0</v>
      </c>
      <c r="J2353" s="0" t="s">
        <v>2280</v>
      </c>
      <c r="K2353" s="0" t="n">
        <v>0</v>
      </c>
      <c r="L2353" s="0" t="s">
        <v>2280</v>
      </c>
      <c r="N2353" s="0" t="n">
        <v>44377</v>
      </c>
    </row>
    <row r="2354" customFormat="false" ht="12.8" hidden="false" customHeight="false" outlineLevel="0" collapsed="false">
      <c r="B2354" s="0" t="n">
        <v>311010</v>
      </c>
      <c r="C2354" s="0" t="n">
        <v>3</v>
      </c>
      <c r="D2354" s="0" t="n">
        <v>31</v>
      </c>
      <c r="E2354" s="2" t="n">
        <v>-20.6956</v>
      </c>
      <c r="F2354" s="2" t="n">
        <v>-41.9292</v>
      </c>
      <c r="G2354" s="3" t="n">
        <f aca="false">($G$5572/$N$5572)*N2354</f>
        <v>5878.08562989641</v>
      </c>
      <c r="H2354" s="0" t="n">
        <v>1</v>
      </c>
      <c r="J2354" s="0" t="s">
        <v>2281</v>
      </c>
      <c r="K2354" s="0" t="n">
        <v>1</v>
      </c>
      <c r="L2354" s="0" t="s">
        <v>2281</v>
      </c>
      <c r="N2354" s="0" t="n">
        <v>5450</v>
      </c>
    </row>
    <row r="2355" customFormat="false" ht="12.8" hidden="false" customHeight="false" outlineLevel="0" collapsed="false">
      <c r="B2355" s="0" t="n">
        <v>311020</v>
      </c>
      <c r="C2355" s="0" t="n">
        <v>3</v>
      </c>
      <c r="D2355" s="0" t="n">
        <v>31</v>
      </c>
      <c r="E2355" s="2" t="n">
        <v>-20.7903</v>
      </c>
      <c r="F2355" s="2" t="n">
        <v>-42.7925</v>
      </c>
      <c r="G2355" s="3" t="n">
        <f aca="false">($G$5572/$N$5572)*N2355</f>
        <v>4316.34838364136</v>
      </c>
      <c r="H2355" s="0" t="n">
        <v>1</v>
      </c>
      <c r="J2355" s="0" t="s">
        <v>2282</v>
      </c>
      <c r="K2355" s="0" t="n">
        <v>1</v>
      </c>
      <c r="L2355" s="0" t="s">
        <v>2282</v>
      </c>
      <c r="N2355" s="0" t="n">
        <v>4002</v>
      </c>
    </row>
    <row r="2356" customFormat="false" ht="12.8" hidden="false" customHeight="false" outlineLevel="0" collapsed="false">
      <c r="B2356" s="0" t="n">
        <v>311030</v>
      </c>
      <c r="C2356" s="0" t="n">
        <v>3</v>
      </c>
      <c r="D2356" s="0" t="n">
        <v>31</v>
      </c>
      <c r="E2356" s="2" t="n">
        <v>-21.9183</v>
      </c>
      <c r="F2356" s="2" t="n">
        <v>-46.3843</v>
      </c>
      <c r="G2356" s="3" t="n">
        <f aca="false">($G$5572/$N$5572)*N2356</f>
        <v>15549.4239497645</v>
      </c>
      <c r="H2356" s="0" t="n">
        <v>0</v>
      </c>
      <c r="J2356" s="0" t="s">
        <v>2283</v>
      </c>
      <c r="K2356" s="0" t="n">
        <v>0</v>
      </c>
      <c r="L2356" s="0" t="s">
        <v>2283</v>
      </c>
      <c r="N2356" s="0" t="n">
        <v>14417</v>
      </c>
    </row>
    <row r="2357" customFormat="false" ht="12.8" hidden="false" customHeight="false" outlineLevel="0" collapsed="false">
      <c r="B2357" s="0" t="n">
        <v>311040</v>
      </c>
      <c r="C2357" s="0" t="n">
        <v>3</v>
      </c>
      <c r="D2357" s="0" t="n">
        <v>31</v>
      </c>
      <c r="E2357" s="2" t="n">
        <v>-20.6294</v>
      </c>
      <c r="F2357" s="2" t="n">
        <v>-45.1593</v>
      </c>
      <c r="G2357" s="3" t="n">
        <f aca="false">($G$5572/$N$5572)*N2357</f>
        <v>3164.45930974606</v>
      </c>
      <c r="H2357" s="0" t="n">
        <v>1</v>
      </c>
      <c r="J2357" s="0" t="s">
        <v>2284</v>
      </c>
      <c r="K2357" s="0" t="n">
        <v>1</v>
      </c>
      <c r="L2357" s="0" t="s">
        <v>2284</v>
      </c>
      <c r="N2357" s="0" t="n">
        <v>2934</v>
      </c>
    </row>
    <row r="2358" customFormat="false" ht="12.8" hidden="false" customHeight="false" outlineLevel="0" collapsed="false">
      <c r="B2358" s="0" t="n">
        <v>311050</v>
      </c>
      <c r="C2358" s="0" t="n">
        <v>3</v>
      </c>
      <c r="D2358" s="0" t="n">
        <v>31</v>
      </c>
      <c r="E2358" s="2" t="n">
        <v>-22.7515</v>
      </c>
      <c r="F2358" s="2" t="n">
        <v>-46.1494</v>
      </c>
      <c r="G2358" s="3" t="n">
        <f aca="false">($G$5572/$N$5572)*N2358</f>
        <v>23445.4725546217</v>
      </c>
      <c r="H2358" s="0" t="n">
        <v>0</v>
      </c>
      <c r="J2358" s="0" t="s">
        <v>2285</v>
      </c>
      <c r="K2358" s="0" t="n">
        <v>0</v>
      </c>
      <c r="L2358" s="0" t="s">
        <v>2285</v>
      </c>
      <c r="N2358" s="0" t="n">
        <v>21738</v>
      </c>
    </row>
    <row r="2359" customFormat="false" ht="12.8" hidden="false" customHeight="false" outlineLevel="0" collapsed="false">
      <c r="B2359" s="0" t="n">
        <v>311060</v>
      </c>
      <c r="C2359" s="0" t="n">
        <v>3</v>
      </c>
      <c r="D2359" s="0" t="n">
        <v>31</v>
      </c>
      <c r="E2359" s="2" t="n">
        <v>-22.6115</v>
      </c>
      <c r="F2359" s="2" t="n">
        <v>-46.0572</v>
      </c>
      <c r="G2359" s="3" t="n">
        <f aca="false">($G$5572/$N$5572)*N2359</f>
        <v>31577.7231324967</v>
      </c>
      <c r="H2359" s="0" t="n">
        <v>0</v>
      </c>
      <c r="J2359" s="0" t="s">
        <v>2286</v>
      </c>
      <c r="K2359" s="0" t="n">
        <v>0</v>
      </c>
      <c r="L2359" s="0" t="s">
        <v>2286</v>
      </c>
      <c r="N2359" s="0" t="n">
        <v>29278</v>
      </c>
    </row>
    <row r="2360" customFormat="false" ht="12.8" hidden="false" customHeight="false" outlineLevel="0" collapsed="false">
      <c r="B2360" s="0" t="n">
        <v>311070</v>
      </c>
      <c r="C2360" s="0" t="n">
        <v>3</v>
      </c>
      <c r="D2360" s="0" t="n">
        <v>31</v>
      </c>
      <c r="E2360" s="2" t="n">
        <v>-21.854</v>
      </c>
      <c r="F2360" s="2" t="n">
        <v>-45.2896</v>
      </c>
      <c r="G2360" s="3" t="n">
        <f aca="false">($G$5572/$N$5572)*N2360</f>
        <v>13822.6688867435</v>
      </c>
      <c r="H2360" s="0" t="n">
        <v>0</v>
      </c>
      <c r="J2360" s="0" t="s">
        <v>2287</v>
      </c>
      <c r="K2360" s="0" t="n">
        <v>0</v>
      </c>
      <c r="L2360" s="0" t="s">
        <v>2287</v>
      </c>
      <c r="N2360" s="0" t="n">
        <v>12816</v>
      </c>
    </row>
    <row r="2361" customFormat="false" ht="12.8" hidden="false" customHeight="false" outlineLevel="0" collapsed="false">
      <c r="B2361" s="0" t="n">
        <v>311080</v>
      </c>
      <c r="C2361" s="0" t="n">
        <v>3</v>
      </c>
      <c r="D2361" s="0" t="n">
        <v>31</v>
      </c>
      <c r="E2361" s="2" t="n">
        <v>-18.2427</v>
      </c>
      <c r="F2361" s="2" t="n">
        <v>-41.7355</v>
      </c>
      <c r="G2361" s="3" t="n">
        <f aca="false">($G$5572/$N$5572)*N2361</f>
        <v>4002.49096743955</v>
      </c>
      <c r="H2361" s="0" t="n">
        <v>1</v>
      </c>
      <c r="J2361" s="0" t="s">
        <v>2288</v>
      </c>
      <c r="K2361" s="0" t="n">
        <v>1</v>
      </c>
      <c r="L2361" s="0" t="s">
        <v>2288</v>
      </c>
      <c r="N2361" s="0" t="n">
        <v>3711</v>
      </c>
    </row>
    <row r="2362" customFormat="false" ht="12.8" hidden="false" customHeight="false" outlineLevel="0" collapsed="false">
      <c r="B2362" s="0" t="n">
        <v>311090</v>
      </c>
      <c r="C2362" s="0" t="n">
        <v>3</v>
      </c>
      <c r="D2362" s="0" t="n">
        <v>31</v>
      </c>
      <c r="E2362" s="2" t="n">
        <v>-21.836</v>
      </c>
      <c r="F2362" s="2" t="n">
        <v>-45.4004</v>
      </c>
      <c r="G2362" s="3" t="n">
        <f aca="false">($G$5572/$N$5572)*N2362</f>
        <v>17866.1446714191</v>
      </c>
      <c r="H2362" s="0" t="n">
        <v>0</v>
      </c>
      <c r="J2362" s="0" t="s">
        <v>2289</v>
      </c>
      <c r="K2362" s="0" t="n">
        <v>0</v>
      </c>
      <c r="L2362" s="0" t="s">
        <v>2289</v>
      </c>
      <c r="N2362" s="0" t="n">
        <v>16565</v>
      </c>
    </row>
    <row r="2363" customFormat="false" ht="12.8" hidden="false" customHeight="false" outlineLevel="0" collapsed="false">
      <c r="B2363" s="0" t="n">
        <v>311100</v>
      </c>
      <c r="C2363" s="0" t="n">
        <v>3</v>
      </c>
      <c r="D2363" s="0" t="n">
        <v>31</v>
      </c>
      <c r="E2363" s="2" t="n">
        <v>-21.7079</v>
      </c>
      <c r="F2363" s="2" t="n">
        <v>-46.2381</v>
      </c>
      <c r="G2363" s="3" t="n">
        <f aca="false">($G$5572/$N$5572)*N2363</f>
        <v>22709.9029400181</v>
      </c>
      <c r="H2363" s="0" t="n">
        <v>0</v>
      </c>
      <c r="J2363" s="0" t="s">
        <v>1627</v>
      </c>
      <c r="K2363" s="0" t="n">
        <v>0</v>
      </c>
      <c r="L2363" s="0" t="s">
        <v>1627</v>
      </c>
      <c r="N2363" s="0" t="n">
        <v>21056</v>
      </c>
    </row>
    <row r="2364" customFormat="false" ht="12.8" hidden="false" customHeight="false" outlineLevel="0" collapsed="false">
      <c r="B2364" s="0" t="n">
        <v>311110</v>
      </c>
      <c r="C2364" s="0" t="n">
        <v>3</v>
      </c>
      <c r="D2364" s="0" t="n">
        <v>31</v>
      </c>
      <c r="E2364" s="2" t="n">
        <v>-19.5382</v>
      </c>
      <c r="F2364" s="2" t="n">
        <v>-49.4862</v>
      </c>
      <c r="G2364" s="3" t="n">
        <f aca="false">($G$5572/$N$5572)*N2364</f>
        <v>21288.376910623</v>
      </c>
      <c r="H2364" s="0" t="n">
        <v>0</v>
      </c>
      <c r="J2364" s="0" t="s">
        <v>2290</v>
      </c>
      <c r="K2364" s="0" t="n">
        <v>0</v>
      </c>
      <c r="L2364" s="0" t="s">
        <v>2290</v>
      </c>
      <c r="N2364" s="0" t="n">
        <v>19738</v>
      </c>
    </row>
    <row r="2365" customFormat="false" ht="12.8" hidden="false" customHeight="false" outlineLevel="0" collapsed="false">
      <c r="B2365" s="0" t="n">
        <v>311115</v>
      </c>
      <c r="C2365" s="0" t="n">
        <v>3</v>
      </c>
      <c r="D2365" s="0" t="n">
        <v>31</v>
      </c>
      <c r="E2365" s="2" t="n">
        <v>-16.5028</v>
      </c>
      <c r="F2365" s="2" t="n">
        <v>-44.8096</v>
      </c>
      <c r="G2365" s="3" t="n">
        <f aca="false">($G$5572/$N$5572)*N2365</f>
        <v>4109.26720181749</v>
      </c>
      <c r="H2365" s="0" t="n">
        <v>1</v>
      </c>
      <c r="J2365" s="0" t="s">
        <v>2291</v>
      </c>
      <c r="K2365" s="0" t="n">
        <v>1</v>
      </c>
      <c r="L2365" s="0" t="s">
        <v>2291</v>
      </c>
      <c r="N2365" s="0" t="n">
        <v>3810</v>
      </c>
    </row>
    <row r="2366" customFormat="false" ht="12.8" hidden="false" customHeight="false" outlineLevel="0" collapsed="false">
      <c r="B2366" s="0" t="n">
        <v>311120</v>
      </c>
      <c r="C2366" s="0" t="n">
        <v>3</v>
      </c>
      <c r="D2366" s="0" t="n">
        <v>31</v>
      </c>
      <c r="E2366" s="2" t="n">
        <v>-20.8932</v>
      </c>
      <c r="F2366" s="2" t="n">
        <v>-45.2699</v>
      </c>
      <c r="G2366" s="3" t="n">
        <f aca="false">($G$5572/$N$5572)*N2366</f>
        <v>58097.0569798165</v>
      </c>
      <c r="H2366" s="0" t="n">
        <v>0</v>
      </c>
      <c r="J2366" s="0" t="s">
        <v>2292</v>
      </c>
      <c r="K2366" s="0" t="n">
        <v>0</v>
      </c>
      <c r="L2366" s="0" t="s">
        <v>2292</v>
      </c>
      <c r="N2366" s="0" t="n">
        <v>53866</v>
      </c>
    </row>
    <row r="2367" customFormat="false" ht="12.8" hidden="false" customHeight="false" outlineLevel="0" collapsed="false">
      <c r="B2367" s="0" t="n">
        <v>311130</v>
      </c>
      <c r="C2367" s="0" t="n">
        <v>3</v>
      </c>
      <c r="D2367" s="0" t="n">
        <v>31</v>
      </c>
      <c r="E2367" s="2" t="n">
        <v>-21.1127</v>
      </c>
      <c r="F2367" s="2" t="n">
        <v>-45.8273</v>
      </c>
      <c r="G2367" s="3" t="n">
        <f aca="false">($G$5572/$N$5572)*N2367</f>
        <v>12573.7105088683</v>
      </c>
      <c r="H2367" s="0" t="n">
        <v>0</v>
      </c>
      <c r="J2367" s="0" t="s">
        <v>2293</v>
      </c>
      <c r="K2367" s="0" t="n">
        <v>0</v>
      </c>
      <c r="L2367" s="0" t="s">
        <v>2293</v>
      </c>
      <c r="N2367" s="0" t="n">
        <v>11658</v>
      </c>
    </row>
    <row r="2368" customFormat="false" ht="12.8" hidden="false" customHeight="false" outlineLevel="0" collapsed="false">
      <c r="B2368" s="0" t="n">
        <v>311140</v>
      </c>
      <c r="C2368" s="0" t="n">
        <v>3</v>
      </c>
      <c r="D2368" s="0" t="n">
        <v>31</v>
      </c>
      <c r="E2368" s="2" t="n">
        <v>-19.7631</v>
      </c>
      <c r="F2368" s="2" t="n">
        <v>-48.5716</v>
      </c>
      <c r="G2368" s="3" t="n">
        <f aca="false">($G$5572/$N$5572)*N2368</f>
        <v>8659.6604628327</v>
      </c>
      <c r="H2368" s="0" t="n">
        <v>1</v>
      </c>
      <c r="J2368" s="0" t="s">
        <v>2294</v>
      </c>
      <c r="K2368" s="0" t="n">
        <v>1</v>
      </c>
      <c r="L2368" s="0" t="s">
        <v>2294</v>
      </c>
      <c r="N2368" s="0" t="n">
        <v>8029</v>
      </c>
    </row>
    <row r="2369" customFormat="false" ht="12.8" hidden="false" customHeight="false" outlineLevel="0" collapsed="false">
      <c r="B2369" s="0" t="n">
        <v>311150</v>
      </c>
      <c r="C2369" s="0" t="n">
        <v>3</v>
      </c>
      <c r="D2369" s="0" t="n">
        <v>31</v>
      </c>
      <c r="E2369" s="2" t="n">
        <v>-19.6914</v>
      </c>
      <c r="F2369" s="2" t="n">
        <v>-46.1725</v>
      </c>
      <c r="G2369" s="3" t="n">
        <f aca="false">($G$5572/$N$5572)*N2369</f>
        <v>16562.1803546219</v>
      </c>
      <c r="H2369" s="0" t="n">
        <v>0</v>
      </c>
      <c r="J2369" s="0" t="s">
        <v>2295</v>
      </c>
      <c r="K2369" s="0" t="n">
        <v>0</v>
      </c>
      <c r="L2369" s="0" t="s">
        <v>2295</v>
      </c>
      <c r="N2369" s="0" t="n">
        <v>15356</v>
      </c>
    </row>
    <row r="2370" customFormat="false" ht="12.8" hidden="false" customHeight="false" outlineLevel="0" collapsed="false">
      <c r="B2370" s="0" t="n">
        <v>311160</v>
      </c>
      <c r="C2370" s="0" t="n">
        <v>3</v>
      </c>
      <c r="D2370" s="0" t="n">
        <v>31</v>
      </c>
      <c r="E2370" s="2" t="n">
        <v>-21.237</v>
      </c>
      <c r="F2370" s="2" t="n">
        <v>-45.7569</v>
      </c>
      <c r="G2370" s="3" t="n">
        <f aca="false">($G$5572/$N$5572)*N2370</f>
        <v>30957.5581348471</v>
      </c>
      <c r="H2370" s="0" t="n">
        <v>0</v>
      </c>
      <c r="J2370" s="0" t="s">
        <v>2296</v>
      </c>
      <c r="K2370" s="0" t="n">
        <v>0</v>
      </c>
      <c r="L2370" s="0" t="s">
        <v>2296</v>
      </c>
      <c r="N2370" s="0" t="n">
        <v>28703</v>
      </c>
    </row>
    <row r="2371" customFormat="false" ht="12.8" hidden="false" customHeight="false" outlineLevel="0" collapsed="false">
      <c r="B2371" s="0" t="n">
        <v>311170</v>
      </c>
      <c r="C2371" s="0" t="n">
        <v>3</v>
      </c>
      <c r="D2371" s="0" t="n">
        <v>31</v>
      </c>
      <c r="E2371" s="2" t="n">
        <v>-20.6869</v>
      </c>
      <c r="F2371" s="2" t="n">
        <v>-42.6167</v>
      </c>
      <c r="G2371" s="3" t="n">
        <f aca="false">($G$5572/$N$5572)*N2371</f>
        <v>4938.67047693498</v>
      </c>
      <c r="H2371" s="0" t="n">
        <v>1</v>
      </c>
      <c r="J2371" s="0" t="s">
        <v>2297</v>
      </c>
      <c r="K2371" s="0" t="n">
        <v>1</v>
      </c>
      <c r="L2371" s="0" t="s">
        <v>2297</v>
      </c>
      <c r="N2371" s="0" t="n">
        <v>4579</v>
      </c>
    </row>
    <row r="2372" customFormat="false" ht="12.8" hidden="false" customHeight="false" outlineLevel="0" collapsed="false">
      <c r="B2372" s="0" t="n">
        <v>311180</v>
      </c>
      <c r="C2372" s="0" t="n">
        <v>3</v>
      </c>
      <c r="D2372" s="0" t="n">
        <v>31</v>
      </c>
      <c r="E2372" s="2" t="n">
        <v>-18.7212</v>
      </c>
      <c r="F2372" s="2" t="n">
        <v>-49.2035</v>
      </c>
      <c r="G2372" s="3" t="n">
        <f aca="false">($G$5572/$N$5572)*N2372</f>
        <v>12969.5375595421</v>
      </c>
      <c r="H2372" s="0" t="n">
        <v>0</v>
      </c>
      <c r="J2372" s="0" t="s">
        <v>1852</v>
      </c>
      <c r="K2372" s="0" t="n">
        <v>0</v>
      </c>
      <c r="L2372" s="0" t="s">
        <v>1852</v>
      </c>
      <c r="N2372" s="0" t="n">
        <v>12025</v>
      </c>
    </row>
    <row r="2373" customFormat="false" ht="12.8" hidden="false" customHeight="false" outlineLevel="0" collapsed="false">
      <c r="B2373" s="0" t="n">
        <v>311190</v>
      </c>
      <c r="C2373" s="0" t="n">
        <v>3</v>
      </c>
      <c r="D2373" s="0" t="n">
        <v>31</v>
      </c>
      <c r="E2373" s="2" t="n">
        <v>-21.0232</v>
      </c>
      <c r="F2373" s="2" t="n">
        <v>-45.1801</v>
      </c>
      <c r="G2373" s="3" t="n">
        <f aca="false">($G$5572/$N$5572)*N2373</f>
        <v>6052.8103770603</v>
      </c>
      <c r="H2373" s="0" t="n">
        <v>1</v>
      </c>
      <c r="J2373" s="0" t="s">
        <v>2298</v>
      </c>
      <c r="K2373" s="0" t="n">
        <v>1</v>
      </c>
      <c r="L2373" s="0" t="s">
        <v>2298</v>
      </c>
      <c r="N2373" s="0" t="n">
        <v>5612</v>
      </c>
    </row>
    <row r="2374" customFormat="false" ht="12.8" hidden="false" customHeight="false" outlineLevel="0" collapsed="false">
      <c r="B2374" s="0" t="n">
        <v>311200</v>
      </c>
      <c r="C2374" s="0" t="n">
        <v>3</v>
      </c>
      <c r="D2374" s="0" t="n">
        <v>31</v>
      </c>
      <c r="E2374" s="2" t="n">
        <v>-20.7692</v>
      </c>
      <c r="F2374" s="2" t="n">
        <v>-45.2765</v>
      </c>
      <c r="G2374" s="3" t="n">
        <f aca="false">($G$5572/$N$5572)*N2374</f>
        <v>16052.0272348162</v>
      </c>
      <c r="H2374" s="0" t="n">
        <v>0</v>
      </c>
      <c r="J2374" s="0" t="s">
        <v>1856</v>
      </c>
      <c r="K2374" s="0" t="n">
        <v>0</v>
      </c>
      <c r="L2374" s="0" t="s">
        <v>1856</v>
      </c>
      <c r="N2374" s="0" t="n">
        <v>14883</v>
      </c>
    </row>
    <row r="2375" customFormat="false" ht="12.8" hidden="false" customHeight="false" outlineLevel="0" collapsed="false">
      <c r="B2375" s="0" t="n">
        <v>311205</v>
      </c>
      <c r="C2375" s="0" t="n">
        <v>3</v>
      </c>
      <c r="D2375" s="0" t="n">
        <v>31</v>
      </c>
      <c r="E2375" s="2" t="n">
        <v>-18.5248</v>
      </c>
      <c r="F2375" s="2" t="n">
        <v>-42.6223</v>
      </c>
      <c r="G2375" s="3" t="n">
        <f aca="false">($G$5572/$N$5572)*N2375</f>
        <v>4851.30810335303</v>
      </c>
      <c r="H2375" s="0" t="n">
        <v>1</v>
      </c>
      <c r="J2375" s="0" t="s">
        <v>2299</v>
      </c>
      <c r="K2375" s="0" t="n">
        <v>1</v>
      </c>
      <c r="L2375" s="0" t="s">
        <v>2299</v>
      </c>
      <c r="N2375" s="0" t="n">
        <v>4498</v>
      </c>
    </row>
    <row r="2376" customFormat="false" ht="12.8" hidden="false" customHeight="false" outlineLevel="0" collapsed="false">
      <c r="B2376" s="0" t="n">
        <v>311210</v>
      </c>
      <c r="C2376" s="0" t="n">
        <v>3</v>
      </c>
      <c r="D2376" s="0" t="n">
        <v>31</v>
      </c>
      <c r="E2376" s="2" t="n">
        <v>-20.5289</v>
      </c>
      <c r="F2376" s="2" t="n">
        <v>-41.9061</v>
      </c>
      <c r="G2376" s="3" t="n">
        <f aca="false">($G$5572/$N$5572)*N2376</f>
        <v>5850.04338652442</v>
      </c>
      <c r="H2376" s="0" t="n">
        <v>1</v>
      </c>
      <c r="J2376" s="0" t="s">
        <v>2300</v>
      </c>
      <c r="K2376" s="0" t="n">
        <v>1</v>
      </c>
      <c r="L2376" s="0" t="s">
        <v>2300</v>
      </c>
      <c r="N2376" s="0" t="n">
        <v>5424</v>
      </c>
    </row>
    <row r="2377" customFormat="false" ht="12.8" hidden="false" customHeight="false" outlineLevel="0" collapsed="false">
      <c r="B2377" s="0" t="n">
        <v>311220</v>
      </c>
      <c r="C2377" s="0" t="n">
        <v>3</v>
      </c>
      <c r="D2377" s="0" t="n">
        <v>31</v>
      </c>
      <c r="E2377" s="2" t="n">
        <v>-20.9179</v>
      </c>
      <c r="F2377" s="2" t="n">
        <v>-43.622</v>
      </c>
      <c r="G2377" s="3" t="n">
        <f aca="false">($G$5572/$N$5572)*N2377</f>
        <v>5040.05397220292</v>
      </c>
      <c r="H2377" s="0" t="n">
        <v>1</v>
      </c>
      <c r="J2377" s="0" t="s">
        <v>2301</v>
      </c>
      <c r="K2377" s="0" t="n">
        <v>1</v>
      </c>
      <c r="L2377" s="0" t="s">
        <v>2301</v>
      </c>
      <c r="N2377" s="0" t="n">
        <v>4673</v>
      </c>
    </row>
    <row r="2378" customFormat="false" ht="12.8" hidden="false" customHeight="false" outlineLevel="0" collapsed="false">
      <c r="B2378" s="0" t="n">
        <v>311230</v>
      </c>
      <c r="C2378" s="0" t="n">
        <v>3</v>
      </c>
      <c r="D2378" s="0" t="n">
        <v>31</v>
      </c>
      <c r="E2378" s="2" t="n">
        <v>-17.6888</v>
      </c>
      <c r="F2378" s="2" t="n">
        <v>-42.5147</v>
      </c>
      <c r="G2378" s="3" t="n">
        <f aca="false">($G$5572/$N$5572)*N2378</f>
        <v>40829.506349607</v>
      </c>
      <c r="H2378" s="0" t="n">
        <v>0</v>
      </c>
      <c r="J2378" s="0" t="s">
        <v>2302</v>
      </c>
      <c r="K2378" s="0" t="n">
        <v>0</v>
      </c>
      <c r="L2378" s="0" t="s">
        <v>2302</v>
      </c>
      <c r="N2378" s="0" t="n">
        <v>37856</v>
      </c>
    </row>
    <row r="2379" customFormat="false" ht="12.8" hidden="false" customHeight="false" outlineLevel="0" collapsed="false">
      <c r="B2379" s="0" t="n">
        <v>311240</v>
      </c>
      <c r="C2379" s="0" t="n">
        <v>3</v>
      </c>
      <c r="D2379" s="0" t="n">
        <v>31</v>
      </c>
      <c r="E2379" s="2" t="n">
        <v>-20.6163</v>
      </c>
      <c r="F2379" s="2" t="n">
        <v>-47.0571</v>
      </c>
      <c r="G2379" s="3" t="n">
        <f aca="false">($G$5572/$N$5572)*N2379</f>
        <v>7498.06445853941</v>
      </c>
      <c r="H2379" s="0" t="n">
        <v>1</v>
      </c>
      <c r="J2379" s="0" t="s">
        <v>2303</v>
      </c>
      <c r="K2379" s="0" t="n">
        <v>1</v>
      </c>
      <c r="L2379" s="0" t="s">
        <v>2303</v>
      </c>
      <c r="N2379" s="0" t="n">
        <v>6952</v>
      </c>
    </row>
    <row r="2380" customFormat="false" ht="12.8" hidden="false" customHeight="false" outlineLevel="0" collapsed="false">
      <c r="B2380" s="0" t="n">
        <v>311250</v>
      </c>
      <c r="C2380" s="0" t="n">
        <v>3</v>
      </c>
      <c r="D2380" s="0" t="n">
        <v>31</v>
      </c>
      <c r="E2380" s="2" t="n">
        <v>-19.5471</v>
      </c>
      <c r="F2380" s="2" t="n">
        <v>-44.1304</v>
      </c>
      <c r="G2380" s="3" t="n">
        <f aca="false">($G$5572/$N$5572)*N2380</f>
        <v>10439.2643691316</v>
      </c>
      <c r="H2380" s="0" t="n">
        <v>1</v>
      </c>
      <c r="J2380" s="0" t="s">
        <v>2304</v>
      </c>
      <c r="K2380" s="0" t="n">
        <v>1</v>
      </c>
      <c r="L2380" s="0" t="s">
        <v>2304</v>
      </c>
      <c r="N2380" s="0" t="n">
        <v>9679</v>
      </c>
    </row>
    <row r="2381" customFormat="false" ht="12.8" hidden="false" customHeight="false" outlineLevel="0" collapsed="false">
      <c r="B2381" s="0" t="n">
        <v>311260</v>
      </c>
      <c r="C2381" s="0" t="n">
        <v>3</v>
      </c>
      <c r="D2381" s="0" t="n">
        <v>31</v>
      </c>
      <c r="E2381" s="2" t="n">
        <v>-18.6862</v>
      </c>
      <c r="F2381" s="2" t="n">
        <v>-49.5706</v>
      </c>
      <c r="G2381" s="3" t="n">
        <f aca="false">($G$5572/$N$5572)*N2381</f>
        <v>17374.3268645874</v>
      </c>
      <c r="H2381" s="0" t="n">
        <v>0</v>
      </c>
      <c r="J2381" s="0" t="s">
        <v>2305</v>
      </c>
      <c r="K2381" s="0" t="n">
        <v>0</v>
      </c>
      <c r="L2381" s="0" t="s">
        <v>2305</v>
      </c>
      <c r="N2381" s="0" t="n">
        <v>16109</v>
      </c>
    </row>
    <row r="2382" customFormat="false" ht="12.8" hidden="false" customHeight="false" outlineLevel="0" collapsed="false">
      <c r="B2382" s="0" t="n">
        <v>311265</v>
      </c>
      <c r="C2382" s="0" t="n">
        <v>3</v>
      </c>
      <c r="D2382" s="0" t="n">
        <v>31</v>
      </c>
      <c r="E2382" s="2" t="n">
        <v>-19.0748</v>
      </c>
      <c r="F2382" s="2" t="n">
        <v>-41.8614</v>
      </c>
      <c r="G2382" s="3" t="n">
        <f aca="false">($G$5572/$N$5572)*N2382</f>
        <v>5845.72919523642</v>
      </c>
      <c r="H2382" s="0" t="n">
        <v>1</v>
      </c>
      <c r="J2382" s="0" t="s">
        <v>2306</v>
      </c>
      <c r="K2382" s="0" t="n">
        <v>1</v>
      </c>
      <c r="L2382" s="0" t="s">
        <v>2306</v>
      </c>
      <c r="N2382" s="0" t="n">
        <v>5420</v>
      </c>
    </row>
    <row r="2383" customFormat="false" ht="12.8" hidden="false" customHeight="false" outlineLevel="0" collapsed="false">
      <c r="B2383" s="0" t="n">
        <v>311270</v>
      </c>
      <c r="C2383" s="0" t="n">
        <v>3</v>
      </c>
      <c r="D2383" s="0" t="n">
        <v>31</v>
      </c>
      <c r="E2383" s="2" t="n">
        <v>-16.3265</v>
      </c>
      <c r="F2383" s="2" t="n">
        <v>-43.7084</v>
      </c>
      <c r="G2383" s="3" t="n">
        <f aca="false">($G$5572/$N$5572)*N2383</f>
        <v>16343.235146756</v>
      </c>
      <c r="H2383" s="0" t="n">
        <v>1</v>
      </c>
      <c r="J2383" s="0" t="s">
        <v>2307</v>
      </c>
      <c r="K2383" s="0" t="n">
        <v>1</v>
      </c>
      <c r="L2383" s="0" t="s">
        <v>2307</v>
      </c>
      <c r="N2383" s="0" t="n">
        <v>15153</v>
      </c>
    </row>
    <row r="2384" customFormat="false" ht="12.8" hidden="false" customHeight="false" outlineLevel="0" collapsed="false">
      <c r="B2384" s="0" t="n">
        <v>311280</v>
      </c>
      <c r="C2384" s="0" t="n">
        <v>3</v>
      </c>
      <c r="D2384" s="0" t="n">
        <v>31</v>
      </c>
      <c r="E2384" s="2" t="n">
        <v>-20.6164</v>
      </c>
      <c r="F2384" s="2" t="n">
        <v>-46.0493</v>
      </c>
      <c r="G2384" s="3" t="n">
        <f aca="false">($G$5572/$N$5572)*N2384</f>
        <v>9276.58981701633</v>
      </c>
      <c r="H2384" s="0" t="n">
        <v>0</v>
      </c>
      <c r="J2384" s="0" t="s">
        <v>2308</v>
      </c>
      <c r="K2384" s="0" t="n">
        <v>0</v>
      </c>
      <c r="L2384" s="0" t="s">
        <v>2308</v>
      </c>
      <c r="N2384" s="0" t="n">
        <v>8601</v>
      </c>
    </row>
    <row r="2385" customFormat="false" ht="12.8" hidden="false" customHeight="false" outlineLevel="0" collapsed="false">
      <c r="B2385" s="0" t="n">
        <v>311290</v>
      </c>
      <c r="C2385" s="0" t="n">
        <v>3</v>
      </c>
      <c r="D2385" s="0" t="n">
        <v>31</v>
      </c>
      <c r="E2385" s="2" t="n">
        <v>-20.1703</v>
      </c>
      <c r="F2385" s="2" t="n">
        <v>-42.2683</v>
      </c>
      <c r="G2385" s="3" t="n">
        <f aca="false">($G$5572/$N$5572)*N2385</f>
        <v>10016.4736229079</v>
      </c>
      <c r="H2385" s="0" t="n">
        <v>1</v>
      </c>
      <c r="J2385" s="0" t="s">
        <v>2309</v>
      </c>
      <c r="K2385" s="0" t="n">
        <v>1</v>
      </c>
      <c r="L2385" s="0" t="s">
        <v>2309</v>
      </c>
      <c r="N2385" s="0" t="n">
        <v>9287</v>
      </c>
    </row>
    <row r="2386" customFormat="false" ht="12.8" hidden="false" customHeight="false" outlineLevel="0" collapsed="false">
      <c r="B2386" s="0" t="n">
        <v>311300</v>
      </c>
      <c r="C2386" s="0" t="n">
        <v>3</v>
      </c>
      <c r="D2386" s="0" t="n">
        <v>31</v>
      </c>
      <c r="E2386" s="2" t="n">
        <v>-17.1862</v>
      </c>
      <c r="F2386" s="2" t="n">
        <v>-41.7004</v>
      </c>
      <c r="G2386" s="3" t="n">
        <f aca="false">($G$5572/$N$5572)*N2386</f>
        <v>25438.6289296764</v>
      </c>
      <c r="H2386" s="0" t="n">
        <v>0</v>
      </c>
      <c r="J2386" s="0" t="s">
        <v>2310</v>
      </c>
      <c r="K2386" s="0" t="n">
        <v>0</v>
      </c>
      <c r="L2386" s="0" t="s">
        <v>2310</v>
      </c>
      <c r="N2386" s="0" t="n">
        <v>23586</v>
      </c>
    </row>
    <row r="2387" customFormat="false" ht="12.8" hidden="false" customHeight="false" outlineLevel="0" collapsed="false">
      <c r="B2387" s="0" t="n">
        <v>311310</v>
      </c>
      <c r="C2387" s="0" t="n">
        <v>3</v>
      </c>
      <c r="D2387" s="0" t="n">
        <v>31</v>
      </c>
      <c r="E2387" s="2" t="n">
        <v>-20.8707</v>
      </c>
      <c r="F2387" s="2" t="n">
        <v>-43.7417</v>
      </c>
      <c r="G2387" s="3" t="n">
        <f aca="false">($G$5572/$N$5572)*N2387</f>
        <v>3451.35303039789</v>
      </c>
      <c r="H2387" s="0" t="n">
        <v>1</v>
      </c>
      <c r="J2387" s="0" t="s">
        <v>2311</v>
      </c>
      <c r="K2387" s="0" t="n">
        <v>1</v>
      </c>
      <c r="L2387" s="0" t="s">
        <v>2311</v>
      </c>
      <c r="N2387" s="0" t="n">
        <v>3200</v>
      </c>
    </row>
    <row r="2388" customFormat="false" ht="12.8" hidden="false" customHeight="false" outlineLevel="0" collapsed="false">
      <c r="B2388" s="0" t="n">
        <v>311320</v>
      </c>
      <c r="C2388" s="0" t="n">
        <v>3</v>
      </c>
      <c r="D2388" s="0" t="n">
        <v>31</v>
      </c>
      <c r="E2388" s="2" t="n">
        <v>-20.9566</v>
      </c>
      <c r="F2388" s="2" t="n">
        <v>-43.811</v>
      </c>
      <c r="G2388" s="3" t="n">
        <f aca="false">($G$5572/$N$5572)*N2388</f>
        <v>27316.3806877773</v>
      </c>
      <c r="H2388" s="0" t="n">
        <v>0</v>
      </c>
      <c r="J2388" s="0" t="s">
        <v>2312</v>
      </c>
      <c r="K2388" s="0" t="n">
        <v>0</v>
      </c>
      <c r="L2388" s="0" t="s">
        <v>2312</v>
      </c>
      <c r="N2388" s="0" t="n">
        <v>25327</v>
      </c>
    </row>
    <row r="2389" customFormat="false" ht="12.8" hidden="false" customHeight="false" outlineLevel="0" collapsed="false">
      <c r="B2389" s="0" t="n">
        <v>311330</v>
      </c>
      <c r="C2389" s="0" t="n">
        <v>3</v>
      </c>
      <c r="D2389" s="0" t="n">
        <v>31</v>
      </c>
      <c r="E2389" s="2" t="n">
        <v>-20.7343</v>
      </c>
      <c r="F2389" s="2" t="n">
        <v>-42.0313</v>
      </c>
      <c r="G2389" s="3" t="n">
        <f aca="false">($G$5572/$N$5572)*N2389</f>
        <v>35579.1355521142</v>
      </c>
      <c r="H2389" s="0" t="n">
        <v>0</v>
      </c>
      <c r="J2389" s="0" t="s">
        <v>2313</v>
      </c>
      <c r="K2389" s="0" t="n">
        <v>0</v>
      </c>
      <c r="L2389" s="0" t="s">
        <v>2313</v>
      </c>
      <c r="N2389" s="0" t="n">
        <v>32988</v>
      </c>
    </row>
    <row r="2390" customFormat="false" ht="12.8" hidden="false" customHeight="false" outlineLevel="0" collapsed="false">
      <c r="B2390" s="0" t="n">
        <v>311340</v>
      </c>
      <c r="C2390" s="0" t="n">
        <v>3</v>
      </c>
      <c r="D2390" s="0" t="n">
        <v>31</v>
      </c>
      <c r="E2390" s="2" t="n">
        <v>-19.7868</v>
      </c>
      <c r="F2390" s="2" t="n">
        <v>-42.1292</v>
      </c>
      <c r="G2390" s="3" t="n">
        <f aca="false">($G$5572/$N$5572)*N2390</f>
        <v>98690.3613564056</v>
      </c>
      <c r="H2390" s="0" t="n">
        <v>0</v>
      </c>
      <c r="J2390" s="0" t="s">
        <v>2314</v>
      </c>
      <c r="K2390" s="0" t="n">
        <v>0</v>
      </c>
      <c r="L2390" s="0" t="s">
        <v>2314</v>
      </c>
      <c r="N2390" s="0" t="n">
        <v>91503</v>
      </c>
    </row>
    <row r="2391" customFormat="false" ht="12.8" hidden="false" customHeight="false" outlineLevel="0" collapsed="false">
      <c r="B2391" s="0" t="n">
        <v>311350</v>
      </c>
      <c r="C2391" s="0" t="n">
        <v>3</v>
      </c>
      <c r="D2391" s="0" t="n">
        <v>31</v>
      </c>
      <c r="E2391" s="2" t="n">
        <v>-17.5255</v>
      </c>
      <c r="F2391" s="2" t="n">
        <v>-43.0137</v>
      </c>
      <c r="G2391" s="3" t="n">
        <f aca="false">($G$5572/$N$5572)*N2391</f>
        <v>10134.0353355058</v>
      </c>
      <c r="H2391" s="0" t="n">
        <v>0</v>
      </c>
      <c r="J2391" s="0" t="s">
        <v>2315</v>
      </c>
      <c r="K2391" s="0" t="n">
        <v>0</v>
      </c>
      <c r="L2391" s="0" t="s">
        <v>2315</v>
      </c>
      <c r="N2391" s="0" t="n">
        <v>9396</v>
      </c>
    </row>
    <row r="2392" customFormat="false" ht="12.8" hidden="false" customHeight="false" outlineLevel="0" collapsed="false">
      <c r="B2392" s="0" t="n">
        <v>311360</v>
      </c>
      <c r="C2392" s="0" t="n">
        <v>3</v>
      </c>
      <c r="D2392" s="0" t="n">
        <v>31</v>
      </c>
      <c r="E2392" s="2" t="n">
        <v>-22.0424</v>
      </c>
      <c r="F2392" s="2" t="n">
        <v>-45.696</v>
      </c>
      <c r="G2392" s="3" t="n">
        <f aca="false">($G$5572/$N$5572)*N2392</f>
        <v>7248.91991165757</v>
      </c>
      <c r="H2392" s="0" t="n">
        <v>0</v>
      </c>
      <c r="J2392" s="0" t="s">
        <v>2316</v>
      </c>
      <c r="K2392" s="0" t="n">
        <v>0</v>
      </c>
      <c r="L2392" s="0" t="s">
        <v>2316</v>
      </c>
      <c r="N2392" s="0" t="n">
        <v>6721</v>
      </c>
    </row>
    <row r="2393" customFormat="false" ht="12.8" hidden="false" customHeight="false" outlineLevel="0" collapsed="false">
      <c r="B2393" s="0" t="n">
        <v>311370</v>
      </c>
      <c r="C2393" s="0" t="n">
        <v>3</v>
      </c>
      <c r="D2393" s="0" t="n">
        <v>31</v>
      </c>
      <c r="E2393" s="2" t="n">
        <v>-17.6973</v>
      </c>
      <c r="F2393" s="2" t="n">
        <v>-40.7723</v>
      </c>
      <c r="G2393" s="3" t="n">
        <f aca="false">($G$5572/$N$5572)*N2393</f>
        <v>20499.9584527415</v>
      </c>
      <c r="H2393" s="0" t="n">
        <v>0</v>
      </c>
      <c r="J2393" s="0" t="s">
        <v>2317</v>
      </c>
      <c r="K2393" s="0" t="n">
        <v>0</v>
      </c>
      <c r="L2393" s="0" t="s">
        <v>2317</v>
      </c>
      <c r="N2393" s="0" t="n">
        <v>19007</v>
      </c>
    </row>
    <row r="2394" customFormat="false" ht="12.8" hidden="false" customHeight="false" outlineLevel="0" collapsed="false">
      <c r="B2394" s="0" t="n">
        <v>311380</v>
      </c>
      <c r="C2394" s="0" t="n">
        <v>3</v>
      </c>
      <c r="D2394" s="0" t="n">
        <v>31</v>
      </c>
      <c r="E2394" s="2" t="n">
        <v>-19.0877</v>
      </c>
      <c r="F2394" s="2" t="n">
        <v>-43.1382</v>
      </c>
      <c r="G2394" s="3" t="n">
        <f aca="false">($G$5572/$N$5572)*N2394</f>
        <v>2822.55965017227</v>
      </c>
      <c r="H2394" s="0" t="n">
        <v>1</v>
      </c>
      <c r="J2394" s="0" t="s">
        <v>2318</v>
      </c>
      <c r="K2394" s="0" t="n">
        <v>1</v>
      </c>
      <c r="L2394" s="0" t="s">
        <v>2318</v>
      </c>
      <c r="N2394" s="0" t="n">
        <v>2617</v>
      </c>
    </row>
    <row r="2395" customFormat="false" ht="12.8" hidden="false" customHeight="false" outlineLevel="0" collapsed="false">
      <c r="B2395" s="0" t="n">
        <v>311390</v>
      </c>
      <c r="C2395" s="0" t="n">
        <v>3</v>
      </c>
      <c r="D2395" s="0" t="n">
        <v>31</v>
      </c>
      <c r="E2395" s="2" t="n">
        <v>-21.4633</v>
      </c>
      <c r="F2395" s="2" t="n">
        <v>-45.2201</v>
      </c>
      <c r="G2395" s="3" t="n">
        <f aca="false">($G$5572/$N$5572)*N2395</f>
        <v>13112.984419868</v>
      </c>
      <c r="H2395" s="0" t="n">
        <v>0</v>
      </c>
      <c r="J2395" s="0" t="s">
        <v>2319</v>
      </c>
      <c r="K2395" s="0" t="n">
        <v>0</v>
      </c>
      <c r="L2395" s="0" t="s">
        <v>2319</v>
      </c>
      <c r="N2395" s="0" t="n">
        <v>12158</v>
      </c>
    </row>
    <row r="2396" customFormat="false" ht="12.8" hidden="false" customHeight="false" outlineLevel="0" collapsed="false">
      <c r="B2396" s="0" t="n">
        <v>311400</v>
      </c>
      <c r="C2396" s="0" t="n">
        <v>3</v>
      </c>
      <c r="D2396" s="0" t="n">
        <v>31</v>
      </c>
      <c r="E2396" s="2" t="n">
        <v>-20.5575</v>
      </c>
      <c r="F2396" s="2" t="n">
        <v>-44.8735</v>
      </c>
      <c r="G2396" s="3" t="n">
        <f aca="false">($G$5572/$N$5572)*N2396</f>
        <v>12337.5085358505</v>
      </c>
      <c r="H2396" s="0" t="n">
        <v>0</v>
      </c>
      <c r="J2396" s="0" t="s">
        <v>2320</v>
      </c>
      <c r="K2396" s="0" t="n">
        <v>0</v>
      </c>
      <c r="L2396" s="0" t="s">
        <v>2320</v>
      </c>
      <c r="N2396" s="0" t="n">
        <v>11439</v>
      </c>
    </row>
    <row r="2397" customFormat="false" ht="12.8" hidden="false" customHeight="false" outlineLevel="0" collapsed="false">
      <c r="B2397" s="0" t="n">
        <v>311410</v>
      </c>
      <c r="C2397" s="0" t="n">
        <v>3</v>
      </c>
      <c r="D2397" s="0" t="n">
        <v>31</v>
      </c>
      <c r="E2397" s="2" t="n">
        <v>-22.1204</v>
      </c>
      <c r="F2397" s="2" t="n">
        <v>-45.1307</v>
      </c>
      <c r="G2397" s="3" t="n">
        <f aca="false">($G$5572/$N$5572)*N2397</f>
        <v>15929.0727831083</v>
      </c>
      <c r="H2397" s="0" t="n">
        <v>0</v>
      </c>
      <c r="J2397" s="0" t="s">
        <v>2321</v>
      </c>
      <c r="K2397" s="0" t="n">
        <v>0</v>
      </c>
      <c r="L2397" s="0" t="s">
        <v>2321</v>
      </c>
      <c r="N2397" s="0" t="n">
        <v>14769</v>
      </c>
    </row>
    <row r="2398" customFormat="false" ht="12.8" hidden="false" customHeight="false" outlineLevel="0" collapsed="false">
      <c r="B2398" s="0" t="n">
        <v>311420</v>
      </c>
      <c r="C2398" s="0" t="n">
        <v>3</v>
      </c>
      <c r="D2398" s="0" t="n">
        <v>31</v>
      </c>
      <c r="E2398" s="2" t="n">
        <v>-20.1912</v>
      </c>
      <c r="F2398" s="2" t="n">
        <v>-44.7664</v>
      </c>
      <c r="G2398" s="3" t="n">
        <f aca="false">($G$5572/$N$5572)*N2398</f>
        <v>24005.2388742393</v>
      </c>
      <c r="H2398" s="0" t="n">
        <v>1</v>
      </c>
      <c r="J2398" s="0" t="s">
        <v>2322</v>
      </c>
      <c r="K2398" s="0" t="n">
        <v>1</v>
      </c>
      <c r="L2398" s="0" t="s">
        <v>2322</v>
      </c>
      <c r="N2398" s="0" t="n">
        <v>22257</v>
      </c>
    </row>
    <row r="2399" customFormat="false" ht="12.8" hidden="false" customHeight="false" outlineLevel="0" collapsed="false">
      <c r="B2399" s="0" t="n">
        <v>311430</v>
      </c>
      <c r="C2399" s="0" t="n">
        <v>3</v>
      </c>
      <c r="D2399" s="0" t="n">
        <v>31</v>
      </c>
      <c r="E2399" s="2" t="n">
        <v>-18.991</v>
      </c>
      <c r="F2399" s="2" t="n">
        <v>-46.3167</v>
      </c>
      <c r="G2399" s="3" t="n">
        <f aca="false">($G$5572/$N$5572)*N2399</f>
        <v>32705.884154308</v>
      </c>
      <c r="H2399" s="0" t="n">
        <v>0</v>
      </c>
      <c r="J2399" s="0" t="s">
        <v>2323</v>
      </c>
      <c r="K2399" s="0" t="n">
        <v>0</v>
      </c>
      <c r="L2399" s="0" t="s">
        <v>2323</v>
      </c>
      <c r="N2399" s="0" t="n">
        <v>30324</v>
      </c>
    </row>
    <row r="2400" customFormat="false" ht="12.8" hidden="false" customHeight="false" outlineLevel="0" collapsed="false">
      <c r="B2400" s="0" t="n">
        <v>311440</v>
      </c>
      <c r="C2400" s="0" t="n">
        <v>3</v>
      </c>
      <c r="D2400" s="0" t="n">
        <v>31</v>
      </c>
      <c r="E2400" s="2" t="n">
        <v>-20.9736</v>
      </c>
      <c r="F2400" s="2" t="n">
        <v>-46.1149</v>
      </c>
      <c r="G2400" s="3" t="n">
        <f aca="false">($G$5572/$N$5572)*N2400</f>
        <v>22843.642869946</v>
      </c>
      <c r="H2400" s="0" t="n">
        <v>0</v>
      </c>
      <c r="J2400" s="0" t="s">
        <v>2324</v>
      </c>
      <c r="K2400" s="0" t="n">
        <v>0</v>
      </c>
      <c r="L2400" s="0" t="s">
        <v>2324</v>
      </c>
      <c r="N2400" s="0" t="n">
        <v>21180</v>
      </c>
    </row>
    <row r="2401" customFormat="false" ht="12.8" hidden="false" customHeight="false" outlineLevel="0" collapsed="false">
      <c r="B2401" s="0" t="n">
        <v>311450</v>
      </c>
      <c r="C2401" s="0" t="n">
        <v>3</v>
      </c>
      <c r="D2401" s="0" t="n">
        <v>31</v>
      </c>
      <c r="E2401" s="2" t="n">
        <v>-20.5396</v>
      </c>
      <c r="F2401" s="2" t="n">
        <v>-44.6336</v>
      </c>
      <c r="G2401" s="3" t="n">
        <f aca="false">($G$5572/$N$5572)*N2401</f>
        <v>20647.7195043554</v>
      </c>
      <c r="H2401" s="0" t="n">
        <v>0</v>
      </c>
      <c r="J2401" s="0" t="s">
        <v>2325</v>
      </c>
      <c r="K2401" s="0" t="n">
        <v>0</v>
      </c>
      <c r="L2401" s="0" t="s">
        <v>2325</v>
      </c>
      <c r="N2401" s="0" t="n">
        <v>19144</v>
      </c>
    </row>
    <row r="2402" customFormat="false" ht="12.8" hidden="false" customHeight="false" outlineLevel="0" collapsed="false">
      <c r="B2402" s="0" t="n">
        <v>311455</v>
      </c>
      <c r="C2402" s="0" t="n">
        <v>3</v>
      </c>
      <c r="D2402" s="0" t="n">
        <v>31</v>
      </c>
      <c r="E2402" s="2" t="n">
        <v>-19.6987</v>
      </c>
      <c r="F2402" s="2" t="n">
        <v>-50.6894</v>
      </c>
      <c r="G2402" s="3" t="n">
        <f aca="false">($G$5572/$N$5572)*N2402</f>
        <v>10770.3785504854</v>
      </c>
      <c r="H2402" s="0" t="n">
        <v>1</v>
      </c>
      <c r="J2402" s="0" t="s">
        <v>2326</v>
      </c>
      <c r="K2402" s="0" t="n">
        <v>1</v>
      </c>
      <c r="L2402" s="0" t="s">
        <v>2326</v>
      </c>
      <c r="N2402" s="0" t="n">
        <v>9986</v>
      </c>
    </row>
    <row r="2403" customFormat="false" ht="12.8" hidden="false" customHeight="false" outlineLevel="0" collapsed="false">
      <c r="B2403" s="0" t="n">
        <v>311460</v>
      </c>
      <c r="C2403" s="0" t="n">
        <v>3</v>
      </c>
      <c r="D2403" s="0" t="n">
        <v>31</v>
      </c>
      <c r="E2403" s="2" t="n">
        <v>-21.4898</v>
      </c>
      <c r="F2403" s="2" t="n">
        <v>-44.6446</v>
      </c>
      <c r="G2403" s="3" t="n">
        <f aca="false">($G$5572/$N$5572)*N2403</f>
        <v>4361.64739216533</v>
      </c>
      <c r="H2403" s="0" t="n">
        <v>0</v>
      </c>
      <c r="J2403" s="0" t="s">
        <v>2327</v>
      </c>
      <c r="K2403" s="0" t="n">
        <v>0</v>
      </c>
      <c r="L2403" s="0" t="s">
        <v>2327</v>
      </c>
      <c r="N2403" s="0" t="n">
        <v>4044</v>
      </c>
    </row>
    <row r="2404" customFormat="false" ht="12.8" hidden="false" customHeight="false" outlineLevel="0" collapsed="false">
      <c r="B2404" s="0" t="n">
        <v>311470</v>
      </c>
      <c r="C2404" s="0" t="n">
        <v>3</v>
      </c>
      <c r="D2404" s="0" t="n">
        <v>31</v>
      </c>
      <c r="E2404" s="2" t="n">
        <v>-21.7735</v>
      </c>
      <c r="F2404" s="2" t="n">
        <v>-45.8421</v>
      </c>
      <c r="G2404" s="3" t="n">
        <f aca="false">($G$5572/$N$5572)*N2404</f>
        <v>3839.63024631765</v>
      </c>
      <c r="H2404" s="0" t="n">
        <v>1</v>
      </c>
      <c r="J2404" s="0" t="s">
        <v>2328</v>
      </c>
      <c r="K2404" s="0" t="n">
        <v>1</v>
      </c>
      <c r="L2404" s="0" t="s">
        <v>2328</v>
      </c>
      <c r="N2404" s="0" t="n">
        <v>3560</v>
      </c>
    </row>
    <row r="2405" customFormat="false" ht="12.8" hidden="false" customHeight="false" outlineLevel="0" collapsed="false">
      <c r="B2405" s="0" t="n">
        <v>311480</v>
      </c>
      <c r="C2405" s="0" t="n">
        <v>3</v>
      </c>
      <c r="D2405" s="0" t="n">
        <v>31</v>
      </c>
      <c r="E2405" s="2" t="n">
        <v>-22</v>
      </c>
      <c r="F2405" s="2" t="n">
        <v>-44.4632</v>
      </c>
      <c r="G2405" s="3" t="n">
        <f aca="false">($G$5572/$N$5572)*N2405</f>
        <v>4848.07245988703</v>
      </c>
      <c r="H2405" s="0" t="n">
        <v>1</v>
      </c>
      <c r="J2405" s="0" t="s">
        <v>2329</v>
      </c>
      <c r="K2405" s="0" t="n">
        <v>1</v>
      </c>
      <c r="L2405" s="0" t="s">
        <v>2329</v>
      </c>
      <c r="N2405" s="0" t="n">
        <v>4495</v>
      </c>
    </row>
    <row r="2406" customFormat="false" ht="12.8" hidden="false" customHeight="false" outlineLevel="0" collapsed="false">
      <c r="B2406" s="0" t="n">
        <v>311490</v>
      </c>
      <c r="C2406" s="0" t="n">
        <v>3</v>
      </c>
      <c r="D2406" s="0" t="n">
        <v>31</v>
      </c>
      <c r="E2406" s="2" t="n">
        <v>-20.7925</v>
      </c>
      <c r="F2406" s="2" t="n">
        <v>-43.9343</v>
      </c>
      <c r="G2406" s="3" t="n">
        <f aca="false">($G$5572/$N$5572)*N2406</f>
        <v>2437.51807771851</v>
      </c>
      <c r="H2406" s="0" t="n">
        <v>1</v>
      </c>
      <c r="J2406" s="0" t="s">
        <v>2330</v>
      </c>
      <c r="K2406" s="0" t="n">
        <v>1</v>
      </c>
      <c r="L2406" s="0" t="s">
        <v>2330</v>
      </c>
      <c r="N2406" s="0" t="n">
        <v>2260</v>
      </c>
    </row>
    <row r="2407" customFormat="false" ht="12.8" hidden="false" customHeight="false" outlineLevel="0" collapsed="false">
      <c r="B2407" s="0" t="n">
        <v>311500</v>
      </c>
      <c r="C2407" s="0" t="n">
        <v>3</v>
      </c>
      <c r="D2407" s="0" t="n">
        <v>31</v>
      </c>
      <c r="E2407" s="2" t="n">
        <v>-18.5772</v>
      </c>
      <c r="F2407" s="2" t="n">
        <v>-47.8716</v>
      </c>
      <c r="G2407" s="3" t="n">
        <f aca="false">($G$5572/$N$5572)*N2407</f>
        <v>3297.12069185198</v>
      </c>
      <c r="H2407" s="0" t="n">
        <v>1</v>
      </c>
      <c r="J2407" s="0" t="s">
        <v>2331</v>
      </c>
      <c r="K2407" s="0" t="n">
        <v>1</v>
      </c>
      <c r="L2407" s="0" t="s">
        <v>2331</v>
      </c>
      <c r="N2407" s="0" t="n">
        <v>3057</v>
      </c>
    </row>
    <row r="2408" customFormat="false" ht="12.8" hidden="false" customHeight="false" outlineLevel="0" collapsed="false">
      <c r="B2408" s="0" t="n">
        <v>311510</v>
      </c>
      <c r="C2408" s="0" t="n">
        <v>3</v>
      </c>
      <c r="D2408" s="0" t="n">
        <v>31</v>
      </c>
      <c r="E2408" s="2" t="n">
        <v>-20.5831</v>
      </c>
      <c r="F2408" s="2" t="n">
        <v>-46.9201</v>
      </c>
      <c r="G2408" s="3" t="n">
        <f aca="false">($G$5572/$N$5572)*N2408</f>
        <v>19132.3598144463</v>
      </c>
      <c r="H2408" s="0" t="n">
        <v>0</v>
      </c>
      <c r="J2408" s="0" t="s">
        <v>2332</v>
      </c>
      <c r="K2408" s="0" t="n">
        <v>0</v>
      </c>
      <c r="L2408" s="0" t="s">
        <v>2332</v>
      </c>
      <c r="N2408" s="0" t="n">
        <v>17739</v>
      </c>
    </row>
    <row r="2409" customFormat="false" ht="12.8" hidden="false" customHeight="false" outlineLevel="0" collapsed="false">
      <c r="B2409" s="0" t="n">
        <v>311520</v>
      </c>
      <c r="C2409" s="0" t="n">
        <v>3</v>
      </c>
      <c r="D2409" s="0" t="n">
        <v>31</v>
      </c>
      <c r="E2409" s="2" t="n">
        <v>-21.1316</v>
      </c>
      <c r="F2409" s="2" t="n">
        <v>-44.4729</v>
      </c>
      <c r="G2409" s="3" t="n">
        <f aca="false">($G$5572/$N$5572)*N2409</f>
        <v>4273.20647076139</v>
      </c>
      <c r="H2409" s="0" t="n">
        <v>1</v>
      </c>
      <c r="J2409" s="0" t="s">
        <v>2333</v>
      </c>
      <c r="K2409" s="0" t="n">
        <v>1</v>
      </c>
      <c r="L2409" s="0" t="s">
        <v>2333</v>
      </c>
      <c r="N2409" s="0" t="n">
        <v>3962</v>
      </c>
    </row>
    <row r="2410" customFormat="false" ht="12.8" hidden="false" customHeight="false" outlineLevel="0" collapsed="false">
      <c r="B2410" s="0" t="n">
        <v>311530</v>
      </c>
      <c r="C2410" s="0" t="n">
        <v>3</v>
      </c>
      <c r="D2410" s="0" t="n">
        <v>31</v>
      </c>
      <c r="E2410" s="2" t="n">
        <v>-21.3924</v>
      </c>
      <c r="F2410" s="2" t="n">
        <v>-42.6896</v>
      </c>
      <c r="G2410" s="3" t="n">
        <f aca="false">($G$5572/$N$5572)*N2410</f>
        <v>80557.8153729527</v>
      </c>
      <c r="H2410" s="0" t="n">
        <v>0</v>
      </c>
      <c r="J2410" s="0" t="s">
        <v>2334</v>
      </c>
      <c r="K2410" s="0" t="n">
        <v>0</v>
      </c>
      <c r="L2410" s="0" t="s">
        <v>2334</v>
      </c>
      <c r="N2410" s="0" t="n">
        <v>74691</v>
      </c>
    </row>
    <row r="2411" customFormat="false" ht="12.8" hidden="false" customHeight="false" outlineLevel="0" collapsed="false">
      <c r="B2411" s="0" t="n">
        <v>311535</v>
      </c>
      <c r="C2411" s="0" t="n">
        <v>3</v>
      </c>
      <c r="D2411" s="0" t="n">
        <v>31</v>
      </c>
      <c r="E2411" s="2" t="n">
        <v>-20.0734</v>
      </c>
      <c r="F2411" s="2" t="n">
        <v>-43.4061</v>
      </c>
      <c r="G2411" s="3" t="n">
        <f aca="false">($G$5572/$N$5572)*N2411</f>
        <v>5748.65989125648</v>
      </c>
      <c r="H2411" s="0" t="n">
        <v>1</v>
      </c>
      <c r="J2411" s="0" t="s">
        <v>2335</v>
      </c>
      <c r="K2411" s="0" t="n">
        <v>1</v>
      </c>
      <c r="L2411" s="0" t="s">
        <v>2335</v>
      </c>
      <c r="N2411" s="0" t="n">
        <v>5330</v>
      </c>
    </row>
    <row r="2412" customFormat="false" ht="12.8" hidden="false" customHeight="false" outlineLevel="0" collapsed="false">
      <c r="B2412" s="0" t="n">
        <v>311540</v>
      </c>
      <c r="C2412" s="0" t="n">
        <v>3</v>
      </c>
      <c r="D2412" s="0" t="n">
        <v>31</v>
      </c>
      <c r="E2412" s="2" t="n">
        <v>-20.6901</v>
      </c>
      <c r="F2412" s="2" t="n">
        <v>-43.4939</v>
      </c>
      <c r="G2412" s="3" t="n">
        <f aca="false">($G$5572/$N$5572)*N2412</f>
        <v>3914.05004603561</v>
      </c>
      <c r="H2412" s="0" t="n">
        <v>1</v>
      </c>
      <c r="J2412" s="0" t="s">
        <v>2336</v>
      </c>
      <c r="K2412" s="0" t="n">
        <v>1</v>
      </c>
      <c r="L2412" s="0" t="s">
        <v>2336</v>
      </c>
      <c r="N2412" s="0" t="n">
        <v>3629</v>
      </c>
    </row>
    <row r="2413" customFormat="false" ht="12.8" hidden="false" customHeight="false" outlineLevel="0" collapsed="false">
      <c r="B2413" s="0" t="n">
        <v>311545</v>
      </c>
      <c r="C2413" s="0" t="n">
        <v>3</v>
      </c>
      <c r="D2413" s="0" t="n">
        <v>31</v>
      </c>
      <c r="E2413" s="2" t="n">
        <v>-17.3018</v>
      </c>
      <c r="F2413" s="2" t="n">
        <v>-41.5276</v>
      </c>
      <c r="G2413" s="3" t="n">
        <f aca="false">($G$5572/$N$5572)*N2413</f>
        <v>6866.0354348478</v>
      </c>
      <c r="H2413" s="0" t="n">
        <v>1</v>
      </c>
      <c r="J2413" s="0" t="s">
        <v>2337</v>
      </c>
      <c r="K2413" s="0" t="n">
        <v>1</v>
      </c>
      <c r="L2413" s="0" t="s">
        <v>2337</v>
      </c>
      <c r="N2413" s="0" t="n">
        <v>6366</v>
      </c>
    </row>
    <row r="2414" customFormat="false" ht="12.8" hidden="false" customHeight="false" outlineLevel="0" collapsed="false">
      <c r="B2414" s="0" t="n">
        <v>311547</v>
      </c>
      <c r="C2414" s="0" t="n">
        <v>3</v>
      </c>
      <c r="D2414" s="0" t="n">
        <v>31</v>
      </c>
      <c r="E2414" s="2" t="n">
        <v>-15.3616</v>
      </c>
      <c r="F2414" s="2" t="n">
        <v>-42.9627</v>
      </c>
      <c r="G2414" s="3" t="n">
        <f aca="false">($G$5572/$N$5572)*N2414</f>
        <v>5401.3674925727</v>
      </c>
      <c r="H2414" s="0" t="n">
        <v>1</v>
      </c>
      <c r="J2414" s="0" t="s">
        <v>2338</v>
      </c>
      <c r="K2414" s="0" t="n">
        <v>1</v>
      </c>
      <c r="L2414" s="0" t="s">
        <v>2338</v>
      </c>
      <c r="N2414" s="0" t="n">
        <v>5008</v>
      </c>
    </row>
    <row r="2415" customFormat="false" ht="12.8" hidden="false" customHeight="false" outlineLevel="0" collapsed="false">
      <c r="B2415" s="0" t="n">
        <v>311550</v>
      </c>
      <c r="C2415" s="0" t="n">
        <v>3</v>
      </c>
      <c r="D2415" s="0" t="n">
        <v>31</v>
      </c>
      <c r="E2415" s="2" t="n">
        <v>-21.9753</v>
      </c>
      <c r="F2415" s="2" t="n">
        <v>-44.9319</v>
      </c>
      <c r="G2415" s="3" t="n">
        <f aca="false">($G$5572/$N$5572)*N2415</f>
        <v>23407.7233808517</v>
      </c>
      <c r="H2415" s="0" t="n">
        <v>0</v>
      </c>
      <c r="J2415" s="0" t="s">
        <v>2339</v>
      </c>
      <c r="K2415" s="0" t="n">
        <v>0</v>
      </c>
      <c r="L2415" s="0" t="s">
        <v>2339</v>
      </c>
      <c r="N2415" s="0" t="n">
        <v>21703</v>
      </c>
    </row>
    <row r="2416" customFormat="false" ht="12.8" hidden="false" customHeight="false" outlineLevel="0" collapsed="false">
      <c r="B2416" s="0" t="n">
        <v>311560</v>
      </c>
      <c r="C2416" s="0" t="n">
        <v>3</v>
      </c>
      <c r="D2416" s="0" t="n">
        <v>31</v>
      </c>
      <c r="E2416" s="2" t="n">
        <v>-19.1458</v>
      </c>
      <c r="F2416" s="2" t="n">
        <v>-45.712</v>
      </c>
      <c r="G2416" s="3" t="n">
        <f aca="false">($G$5572/$N$5572)*N2416</f>
        <v>1262.97949956123</v>
      </c>
      <c r="H2416" s="0" t="n">
        <v>1</v>
      </c>
      <c r="J2416" s="0" t="s">
        <v>2340</v>
      </c>
      <c r="K2416" s="0" t="n">
        <v>1</v>
      </c>
      <c r="L2416" s="0" t="s">
        <v>2340</v>
      </c>
      <c r="N2416" s="0" t="n">
        <v>1171</v>
      </c>
    </row>
    <row r="2417" customFormat="false" ht="12.8" hidden="false" customHeight="false" outlineLevel="0" collapsed="false">
      <c r="B2417" s="0" t="n">
        <v>311570</v>
      </c>
      <c r="C2417" s="0" t="n">
        <v>3</v>
      </c>
      <c r="D2417" s="0" t="n">
        <v>31</v>
      </c>
      <c r="E2417" s="2" t="n">
        <v>-18.7612</v>
      </c>
      <c r="F2417" s="2" t="n">
        <v>-41.3143</v>
      </c>
      <c r="G2417" s="3" t="n">
        <f aca="false">($G$5572/$N$5572)*N2417</f>
        <v>7568.17006696937</v>
      </c>
      <c r="H2417" s="0" t="n">
        <v>0</v>
      </c>
      <c r="J2417" s="0" t="s">
        <v>2341</v>
      </c>
      <c r="K2417" s="0" t="n">
        <v>0</v>
      </c>
      <c r="L2417" s="0" t="s">
        <v>2341</v>
      </c>
      <c r="N2417" s="0" t="n">
        <v>7017</v>
      </c>
    </row>
    <row r="2418" customFormat="false" ht="12.8" hidden="false" customHeight="false" outlineLevel="0" collapsed="false">
      <c r="B2418" s="0" t="n">
        <v>311580</v>
      </c>
      <c r="C2418" s="0" t="n">
        <v>3</v>
      </c>
      <c r="D2418" s="0" t="n">
        <v>31</v>
      </c>
      <c r="E2418" s="2" t="n">
        <v>-18.5852</v>
      </c>
      <c r="F2418" s="2" t="n">
        <v>-49.2014</v>
      </c>
      <c r="G2418" s="3" t="n">
        <f aca="false">($G$5572/$N$5572)*N2418</f>
        <v>11243.8610443431</v>
      </c>
      <c r="H2418" s="0" t="n">
        <v>0</v>
      </c>
      <c r="J2418" s="0" t="s">
        <v>2342</v>
      </c>
      <c r="K2418" s="0" t="n">
        <v>0</v>
      </c>
      <c r="L2418" s="0" t="s">
        <v>2342</v>
      </c>
      <c r="N2418" s="0" t="n">
        <v>10425</v>
      </c>
    </row>
    <row r="2419" customFormat="false" ht="12.8" hidden="false" customHeight="false" outlineLevel="0" collapsed="false">
      <c r="B2419" s="0" t="n">
        <v>311590</v>
      </c>
      <c r="C2419" s="0" t="n">
        <v>3</v>
      </c>
      <c r="D2419" s="0" t="n">
        <v>31</v>
      </c>
      <c r="E2419" s="2" t="n">
        <v>-21.6733</v>
      </c>
      <c r="F2419" s="2" t="n">
        <v>-43.215</v>
      </c>
      <c r="G2419" s="3" t="n">
        <f aca="false">($G$5572/$N$5572)*N2419</f>
        <v>3366.14775245994</v>
      </c>
      <c r="H2419" s="0" t="n">
        <v>1</v>
      </c>
      <c r="J2419" s="0" t="s">
        <v>2343</v>
      </c>
      <c r="K2419" s="0" t="n">
        <v>1</v>
      </c>
      <c r="L2419" s="0" t="s">
        <v>2343</v>
      </c>
      <c r="N2419" s="0" t="n">
        <v>3121</v>
      </c>
    </row>
    <row r="2420" customFormat="false" ht="12.8" hidden="false" customHeight="false" outlineLevel="0" collapsed="false">
      <c r="B2420" s="0" t="n">
        <v>311600</v>
      </c>
      <c r="C2420" s="0" t="n">
        <v>3</v>
      </c>
      <c r="D2420" s="0" t="n">
        <v>31</v>
      </c>
      <c r="E2420" s="2" t="n">
        <v>-20.0453</v>
      </c>
      <c r="F2420" s="2" t="n">
        <v>-41.6897</v>
      </c>
      <c r="G2420" s="3" t="n">
        <f aca="false">($G$5572/$N$5572)*N2420</f>
        <v>6157.42951579423</v>
      </c>
      <c r="H2420" s="0" t="n">
        <v>1</v>
      </c>
      <c r="J2420" s="0" t="s">
        <v>2344</v>
      </c>
      <c r="K2420" s="0" t="n">
        <v>1</v>
      </c>
      <c r="L2420" s="0" t="s">
        <v>2344</v>
      </c>
      <c r="N2420" s="0" t="n">
        <v>5709</v>
      </c>
    </row>
    <row r="2421" customFormat="false" ht="12.8" hidden="false" customHeight="false" outlineLevel="0" collapsed="false">
      <c r="B2421" s="0" t="n">
        <v>311610</v>
      </c>
      <c r="C2421" s="0" t="n">
        <v>3</v>
      </c>
      <c r="D2421" s="0" t="n">
        <v>31</v>
      </c>
      <c r="E2421" s="2" t="n">
        <v>-17.0881</v>
      </c>
      <c r="F2421" s="2" t="n">
        <v>-42.5392</v>
      </c>
      <c r="G2421" s="3" t="n">
        <f aca="false">($G$5572/$N$5572)*N2421</f>
        <v>16575.1229284859</v>
      </c>
      <c r="H2421" s="0" t="n">
        <v>1</v>
      </c>
      <c r="J2421" s="0" t="s">
        <v>2345</v>
      </c>
      <c r="K2421" s="0" t="n">
        <v>1</v>
      </c>
      <c r="L2421" s="0" t="s">
        <v>2345</v>
      </c>
      <c r="N2421" s="0" t="n">
        <v>15368</v>
      </c>
    </row>
    <row r="2422" customFormat="false" ht="12.8" hidden="false" customHeight="false" outlineLevel="0" collapsed="false">
      <c r="B2422" s="0" t="n">
        <v>311615</v>
      </c>
      <c r="C2422" s="0" t="n">
        <v>3</v>
      </c>
      <c r="D2422" s="0" t="n">
        <v>31</v>
      </c>
      <c r="E2422" s="2" t="n">
        <v>-15.3014</v>
      </c>
      <c r="F2422" s="2" t="n">
        <v>-45.6116</v>
      </c>
      <c r="G2422" s="3" t="n">
        <f aca="false">($G$5572/$N$5572)*N2422</f>
        <v>14449.3051713252</v>
      </c>
      <c r="H2422" s="0" t="n">
        <v>0</v>
      </c>
      <c r="J2422" s="0" t="s">
        <v>2346</v>
      </c>
      <c r="K2422" s="0" t="n">
        <v>0</v>
      </c>
      <c r="L2422" s="0" t="s">
        <v>2346</v>
      </c>
      <c r="N2422" s="0" t="n">
        <v>13397</v>
      </c>
    </row>
    <row r="2423" customFormat="false" ht="12.8" hidden="false" customHeight="false" outlineLevel="0" collapsed="false">
      <c r="B2423" s="0" t="n">
        <v>311620</v>
      </c>
      <c r="C2423" s="0" t="n">
        <v>3</v>
      </c>
      <c r="D2423" s="0" t="n">
        <v>31</v>
      </c>
      <c r="E2423" s="2" t="n">
        <v>-21.9996</v>
      </c>
      <c r="F2423" s="2" t="n">
        <v>-43.0617</v>
      </c>
      <c r="G2423" s="3" t="n">
        <f aca="false">($G$5572/$N$5572)*N2423</f>
        <v>2914.23621504222</v>
      </c>
      <c r="H2423" s="0" t="n">
        <v>1</v>
      </c>
      <c r="J2423" s="0" t="s">
        <v>2347</v>
      </c>
      <c r="K2423" s="0" t="n">
        <v>1</v>
      </c>
      <c r="L2423" s="0" t="s">
        <v>2347</v>
      </c>
      <c r="N2423" s="0" t="n">
        <v>2702</v>
      </c>
    </row>
    <row r="2424" customFormat="false" ht="12.8" hidden="false" customHeight="false" outlineLevel="0" collapsed="false">
      <c r="B2424" s="0" t="n">
        <v>311630</v>
      </c>
      <c r="C2424" s="0" t="n">
        <v>3</v>
      </c>
      <c r="D2424" s="0" t="n">
        <v>31</v>
      </c>
      <c r="E2424" s="2" t="n">
        <v>-20.9026</v>
      </c>
      <c r="F2424" s="2" t="n">
        <v>-43.3629</v>
      </c>
      <c r="G2424" s="3" t="n">
        <f aca="false">($G$5572/$N$5572)*N2424</f>
        <v>7306.08294622353</v>
      </c>
      <c r="H2424" s="0" t="n">
        <v>0</v>
      </c>
      <c r="J2424" s="0" t="s">
        <v>2348</v>
      </c>
      <c r="K2424" s="0" t="n">
        <v>0</v>
      </c>
      <c r="L2424" s="0" t="s">
        <v>2348</v>
      </c>
      <c r="N2424" s="0" t="n">
        <v>6774</v>
      </c>
    </row>
    <row r="2425" customFormat="false" ht="12.8" hidden="false" customHeight="false" outlineLevel="0" collapsed="false">
      <c r="B2425" s="0" t="n">
        <v>311640</v>
      </c>
      <c r="C2425" s="0" t="n">
        <v>3</v>
      </c>
      <c r="D2425" s="0" t="n">
        <v>31</v>
      </c>
      <c r="E2425" s="2" t="n">
        <v>-20.397</v>
      </c>
      <c r="F2425" s="2" t="n">
        <v>-47.2768</v>
      </c>
      <c r="G2425" s="3" t="n">
        <f aca="false">($G$5572/$N$5572)*N2425</f>
        <v>5187.81502381683</v>
      </c>
      <c r="H2425" s="0" t="n">
        <v>1</v>
      </c>
      <c r="J2425" s="0" t="s">
        <v>2349</v>
      </c>
      <c r="K2425" s="0" t="n">
        <v>1</v>
      </c>
      <c r="L2425" s="0" t="s">
        <v>2349</v>
      </c>
      <c r="N2425" s="0" t="n">
        <v>4810</v>
      </c>
    </row>
    <row r="2426" customFormat="false" ht="12.8" hidden="false" customHeight="false" outlineLevel="0" collapsed="false">
      <c r="B2426" s="0" t="n">
        <v>311650</v>
      </c>
      <c r="C2426" s="0" t="n">
        <v>3</v>
      </c>
      <c r="D2426" s="0" t="n">
        <v>31</v>
      </c>
      <c r="E2426" s="2" t="n">
        <v>-17.082</v>
      </c>
      <c r="F2426" s="2" t="n">
        <v>-44.2061</v>
      </c>
      <c r="G2426" s="3" t="n">
        <f aca="false">($G$5572/$N$5572)*N2426</f>
        <v>8186.17796897499</v>
      </c>
      <c r="H2426" s="0" t="n">
        <v>1</v>
      </c>
      <c r="J2426" s="0" t="s">
        <v>2350</v>
      </c>
      <c r="K2426" s="0" t="n">
        <v>1</v>
      </c>
      <c r="L2426" s="0" t="s">
        <v>2350</v>
      </c>
      <c r="N2426" s="0" t="n">
        <v>7590</v>
      </c>
    </row>
    <row r="2427" customFormat="false" ht="12.8" hidden="false" customHeight="false" outlineLevel="0" collapsed="false">
      <c r="B2427" s="0" t="n">
        <v>311660</v>
      </c>
      <c r="C2427" s="0" t="n">
        <v>3</v>
      </c>
      <c r="D2427" s="0" t="n">
        <v>31</v>
      </c>
      <c r="E2427" s="2" t="n">
        <v>-20.4437</v>
      </c>
      <c r="F2427" s="2" t="n">
        <v>-44.7673</v>
      </c>
      <c r="G2427" s="3" t="n">
        <f aca="false">($G$5572/$N$5572)*N2427</f>
        <v>30594.0875188333</v>
      </c>
      <c r="H2427" s="0" t="n">
        <v>0</v>
      </c>
      <c r="J2427" s="0" t="s">
        <v>2351</v>
      </c>
      <c r="K2427" s="0" t="n">
        <v>0</v>
      </c>
      <c r="L2427" s="0" t="s">
        <v>2351</v>
      </c>
      <c r="N2427" s="0" t="n">
        <v>28366</v>
      </c>
    </row>
    <row r="2428" customFormat="false" ht="12.8" hidden="false" customHeight="false" outlineLevel="0" collapsed="false">
      <c r="B2428" s="0" t="n">
        <v>311670</v>
      </c>
      <c r="C2428" s="0" t="n">
        <v>3</v>
      </c>
      <c r="D2428" s="0" t="n">
        <v>31</v>
      </c>
      <c r="E2428" s="2" t="n">
        <v>-20.8535</v>
      </c>
      <c r="F2428" s="2" t="n">
        <v>-42.8008</v>
      </c>
      <c r="G2428" s="3" t="n">
        <f aca="false">($G$5572/$N$5572)*N2428</f>
        <v>8107.44397796904</v>
      </c>
      <c r="H2428" s="0" t="n">
        <v>1</v>
      </c>
      <c r="J2428" s="0" t="s">
        <v>2352</v>
      </c>
      <c r="K2428" s="0" t="n">
        <v>1</v>
      </c>
      <c r="L2428" s="0" t="s">
        <v>2352</v>
      </c>
      <c r="N2428" s="0" t="n">
        <v>7517</v>
      </c>
    </row>
    <row r="2429" customFormat="false" ht="12.8" hidden="false" customHeight="false" outlineLevel="0" collapsed="false">
      <c r="B2429" s="0" t="n">
        <v>311680</v>
      </c>
      <c r="C2429" s="0" t="n">
        <v>3</v>
      </c>
      <c r="D2429" s="0" t="n">
        <v>31</v>
      </c>
      <c r="E2429" s="2" t="n">
        <v>-18.2311</v>
      </c>
      <c r="F2429" s="2" t="n">
        <v>-42.8352</v>
      </c>
      <c r="G2429" s="3" t="n">
        <f aca="false">($G$5572/$N$5572)*N2429</f>
        <v>9606.62545054812</v>
      </c>
      <c r="H2429" s="0" t="n">
        <v>0</v>
      </c>
      <c r="J2429" s="0" t="s">
        <v>2353</v>
      </c>
      <c r="K2429" s="0" t="n">
        <v>0</v>
      </c>
      <c r="L2429" s="0" t="s">
        <v>2353</v>
      </c>
      <c r="N2429" s="0" t="n">
        <v>8907</v>
      </c>
    </row>
    <row r="2430" customFormat="false" ht="12.8" hidden="false" customHeight="false" outlineLevel="0" collapsed="false">
      <c r="B2430" s="0" t="n">
        <v>311690</v>
      </c>
      <c r="C2430" s="0" t="n">
        <v>3</v>
      </c>
      <c r="D2430" s="0" t="n">
        <v>31</v>
      </c>
      <c r="E2430" s="2" t="n">
        <v>-19.6973</v>
      </c>
      <c r="F2430" s="2" t="n">
        <v>-49.0789</v>
      </c>
      <c r="G2430" s="3" t="n">
        <f aca="false">($G$5572/$N$5572)*N2430</f>
        <v>3346.73389166395</v>
      </c>
      <c r="H2430" s="0" t="n">
        <v>1</v>
      </c>
      <c r="J2430" s="0" t="s">
        <v>2354</v>
      </c>
      <c r="K2430" s="0" t="n">
        <v>1</v>
      </c>
      <c r="L2430" s="0" t="s">
        <v>2354</v>
      </c>
      <c r="N2430" s="0" t="n">
        <v>3103</v>
      </c>
    </row>
    <row r="2431" customFormat="false" ht="12.8" hidden="false" customHeight="false" outlineLevel="0" collapsed="false">
      <c r="B2431" s="0" t="n">
        <v>311700</v>
      </c>
      <c r="C2431" s="0" t="n">
        <v>3</v>
      </c>
      <c r="D2431" s="0" t="n">
        <v>31</v>
      </c>
      <c r="E2431" s="2" t="n">
        <v>-16.2963</v>
      </c>
      <c r="F2431" s="2" t="n">
        <v>-41.7945</v>
      </c>
      <c r="G2431" s="3" t="n">
        <f aca="false">($G$5572/$N$5572)*N2431</f>
        <v>7646.90405797532</v>
      </c>
      <c r="H2431" s="0" t="n">
        <v>1</v>
      </c>
      <c r="J2431" s="0" t="s">
        <v>2355</v>
      </c>
      <c r="K2431" s="0" t="n">
        <v>1</v>
      </c>
      <c r="L2431" s="0" t="s">
        <v>2355</v>
      </c>
      <c r="N2431" s="0" t="n">
        <v>7090</v>
      </c>
    </row>
    <row r="2432" customFormat="false" ht="12.8" hidden="false" customHeight="false" outlineLevel="0" collapsed="false">
      <c r="B2432" s="0" t="n">
        <v>311710</v>
      </c>
      <c r="C2432" s="0" t="n">
        <v>3</v>
      </c>
      <c r="D2432" s="0" t="n">
        <v>31</v>
      </c>
      <c r="E2432" s="2" t="n">
        <v>-21.096</v>
      </c>
      <c r="F2432" s="2" t="n">
        <v>-46.2049</v>
      </c>
      <c r="G2432" s="3" t="n">
        <f aca="false">($G$5572/$N$5572)*N2432</f>
        <v>11066.9792015352</v>
      </c>
      <c r="H2432" s="0" t="n">
        <v>0</v>
      </c>
      <c r="J2432" s="0" t="s">
        <v>2356</v>
      </c>
      <c r="K2432" s="0" t="n">
        <v>0</v>
      </c>
      <c r="L2432" s="0" t="s">
        <v>2356</v>
      </c>
      <c r="N2432" s="0" t="n">
        <v>10261</v>
      </c>
    </row>
    <row r="2433" customFormat="false" ht="12.8" hidden="false" customHeight="false" outlineLevel="0" collapsed="false">
      <c r="B2433" s="0" t="n">
        <v>311720</v>
      </c>
      <c r="C2433" s="0" t="n">
        <v>3</v>
      </c>
      <c r="D2433" s="0" t="n">
        <v>31</v>
      </c>
      <c r="E2433" s="2" t="n">
        <v>-22.1576</v>
      </c>
      <c r="F2433" s="2" t="n">
        <v>-45.4562</v>
      </c>
      <c r="G2433" s="3" t="n">
        <f aca="false">($G$5572/$N$5572)*N2433</f>
        <v>3031.79792764015</v>
      </c>
      <c r="H2433" s="0" t="n">
        <v>1</v>
      </c>
      <c r="J2433" s="0" t="s">
        <v>2357</v>
      </c>
      <c r="K2433" s="0" t="n">
        <v>1</v>
      </c>
      <c r="L2433" s="0" t="s">
        <v>2357</v>
      </c>
      <c r="N2433" s="0" t="n">
        <v>2811</v>
      </c>
    </row>
    <row r="2434" customFormat="false" ht="12.8" hidden="false" customHeight="false" outlineLevel="0" collapsed="false">
      <c r="B2434" s="0" t="n">
        <v>311730</v>
      </c>
      <c r="C2434" s="0" t="n">
        <v>3</v>
      </c>
      <c r="D2434" s="0" t="n">
        <v>31</v>
      </c>
      <c r="E2434" s="2" t="n">
        <v>-19.9172</v>
      </c>
      <c r="F2434" s="2" t="n">
        <v>-48.3839</v>
      </c>
      <c r="G2434" s="3" t="n">
        <f aca="false">($G$5572/$N$5572)*N2434</f>
        <v>29579.1740183319</v>
      </c>
      <c r="H2434" s="0" t="n">
        <v>0</v>
      </c>
      <c r="J2434" s="0" t="s">
        <v>2358</v>
      </c>
      <c r="K2434" s="0" t="n">
        <v>0</v>
      </c>
      <c r="L2434" s="0" t="s">
        <v>2358</v>
      </c>
      <c r="N2434" s="0" t="n">
        <v>27425</v>
      </c>
    </row>
    <row r="2435" customFormat="false" ht="12.8" hidden="false" customHeight="false" outlineLevel="0" collapsed="false">
      <c r="B2435" s="0" t="n">
        <v>311740</v>
      </c>
      <c r="C2435" s="0" t="n">
        <v>3</v>
      </c>
      <c r="D2435" s="0" t="n">
        <v>31</v>
      </c>
      <c r="E2435" s="2" t="n">
        <v>-19.9326</v>
      </c>
      <c r="F2435" s="2" t="n">
        <v>-41.6908</v>
      </c>
      <c r="G2435" s="3" t="n">
        <f aca="false">($G$5572/$N$5572)*N2435</f>
        <v>4928.96354653699</v>
      </c>
      <c r="H2435" s="0" t="n">
        <v>1</v>
      </c>
      <c r="J2435" s="0" t="s">
        <v>2359</v>
      </c>
      <c r="K2435" s="0" t="n">
        <v>1</v>
      </c>
      <c r="L2435" s="0" t="s">
        <v>2359</v>
      </c>
      <c r="N2435" s="0" t="n">
        <v>4570</v>
      </c>
    </row>
    <row r="2436" customFormat="false" ht="12.8" hidden="false" customHeight="false" outlineLevel="0" collapsed="false">
      <c r="B2436" s="0" t="n">
        <v>311750</v>
      </c>
      <c r="C2436" s="0" t="n">
        <v>3</v>
      </c>
      <c r="D2436" s="0" t="n">
        <v>31</v>
      </c>
      <c r="E2436" s="2" t="n">
        <v>-19.0344</v>
      </c>
      <c r="F2436" s="2" t="n">
        <v>-43.4221</v>
      </c>
      <c r="G2436" s="3" t="n">
        <f aca="false">($G$5572/$N$5572)*N2436</f>
        <v>19026.6621278904</v>
      </c>
      <c r="H2436" s="0" t="n">
        <v>0</v>
      </c>
      <c r="J2436" s="0" t="s">
        <v>2360</v>
      </c>
      <c r="K2436" s="0" t="n">
        <v>0</v>
      </c>
      <c r="L2436" s="0" t="s">
        <v>2360</v>
      </c>
      <c r="N2436" s="0" t="n">
        <v>17641</v>
      </c>
    </row>
    <row r="2437" customFormat="false" ht="12.8" hidden="false" customHeight="false" outlineLevel="0" collapsed="false">
      <c r="B2437" s="0" t="n">
        <v>311760</v>
      </c>
      <c r="C2437" s="0" t="n">
        <v>3</v>
      </c>
      <c r="D2437" s="0" t="n">
        <v>31</v>
      </c>
      <c r="E2437" s="2" t="n">
        <v>-19.7456</v>
      </c>
      <c r="F2437" s="2" t="n">
        <v>-44.8945</v>
      </c>
      <c r="G2437" s="3" t="n">
        <f aca="false">($G$5572/$N$5572)*N2437</f>
        <v>5910.44206455639</v>
      </c>
      <c r="H2437" s="0" t="n">
        <v>1</v>
      </c>
      <c r="J2437" s="0" t="s">
        <v>2361</v>
      </c>
      <c r="K2437" s="0" t="n">
        <v>1</v>
      </c>
      <c r="L2437" s="0" t="s">
        <v>2361</v>
      </c>
      <c r="N2437" s="0" t="n">
        <v>5480</v>
      </c>
    </row>
    <row r="2438" customFormat="false" ht="12.8" hidden="false" customHeight="false" outlineLevel="0" collapsed="false">
      <c r="B2438" s="0" t="n">
        <v>311770</v>
      </c>
      <c r="C2438" s="0" t="n">
        <v>3</v>
      </c>
      <c r="D2438" s="0" t="n">
        <v>31</v>
      </c>
      <c r="E2438" s="2" t="n">
        <v>-21.8778</v>
      </c>
      <c r="F2438" s="2" t="n">
        <v>-45.087</v>
      </c>
      <c r="G2438" s="3" t="n">
        <f aca="false">($G$5572/$N$5572)*N2438</f>
        <v>14657.464900971</v>
      </c>
      <c r="H2438" s="0" t="n">
        <v>0</v>
      </c>
      <c r="J2438" s="0" t="s">
        <v>2362</v>
      </c>
      <c r="K2438" s="0" t="n">
        <v>0</v>
      </c>
      <c r="L2438" s="0" t="s">
        <v>2362</v>
      </c>
      <c r="N2438" s="0" t="n">
        <v>13590</v>
      </c>
    </row>
    <row r="2439" customFormat="false" ht="12.8" hidden="false" customHeight="false" outlineLevel="0" collapsed="false">
      <c r="B2439" s="0" t="n">
        <v>311780</v>
      </c>
      <c r="C2439" s="0" t="n">
        <v>3</v>
      </c>
      <c r="D2439" s="0" t="n">
        <v>31</v>
      </c>
      <c r="E2439" s="2" t="n">
        <v>-22.4078</v>
      </c>
      <c r="F2439" s="2" t="n">
        <v>-45.7996</v>
      </c>
      <c r="G2439" s="3" t="n">
        <f aca="false">($G$5572/$N$5572)*N2439</f>
        <v>12430.2636485424</v>
      </c>
      <c r="H2439" s="0" t="n">
        <v>1</v>
      </c>
      <c r="J2439" s="0" t="s">
        <v>2363</v>
      </c>
      <c r="K2439" s="0" t="n">
        <v>1</v>
      </c>
      <c r="L2439" s="0" t="s">
        <v>2363</v>
      </c>
      <c r="N2439" s="0" t="n">
        <v>11525</v>
      </c>
    </row>
    <row r="2440" customFormat="false" ht="12.8" hidden="false" customHeight="false" outlineLevel="0" collapsed="false">
      <c r="B2440" s="0" t="n">
        <v>311783</v>
      </c>
      <c r="C2440" s="0" t="n">
        <v>3</v>
      </c>
      <c r="D2440" s="0" t="n">
        <v>31</v>
      </c>
      <c r="E2440" s="2" t="n">
        <v>-15.2892</v>
      </c>
      <c r="F2440" s="2" t="n">
        <v>-44.4181</v>
      </c>
      <c r="G2440" s="3" t="n">
        <f aca="false">($G$5572/$N$5572)*N2440</f>
        <v>8191.57070808499</v>
      </c>
      <c r="H2440" s="0" t="n">
        <v>1</v>
      </c>
      <c r="J2440" s="0" t="s">
        <v>2364</v>
      </c>
      <c r="K2440" s="0" t="n">
        <v>1</v>
      </c>
      <c r="L2440" s="0" t="s">
        <v>2364</v>
      </c>
      <c r="N2440" s="0" t="n">
        <v>7595</v>
      </c>
    </row>
    <row r="2441" customFormat="false" ht="12.8" hidden="false" customHeight="false" outlineLevel="0" collapsed="false">
      <c r="B2441" s="0" t="n">
        <v>311787</v>
      </c>
      <c r="C2441" s="0" t="n">
        <v>3</v>
      </c>
      <c r="D2441" s="0" t="n">
        <v>31</v>
      </c>
      <c r="E2441" s="2" t="n">
        <v>-19.6282</v>
      </c>
      <c r="F2441" s="2" t="n">
        <v>-43.9931</v>
      </c>
      <c r="G2441" s="3" t="n">
        <f aca="false">($G$5572/$N$5572)*N2441</f>
        <v>7179.89285104961</v>
      </c>
      <c r="H2441" s="0" t="n">
        <v>1</v>
      </c>
      <c r="J2441" s="0" t="s">
        <v>2365</v>
      </c>
      <c r="K2441" s="0" t="n">
        <v>1</v>
      </c>
      <c r="L2441" s="0" t="s">
        <v>2365</v>
      </c>
      <c r="N2441" s="0" t="n">
        <v>6657</v>
      </c>
    </row>
    <row r="2442" customFormat="false" ht="12.8" hidden="false" customHeight="false" outlineLevel="0" collapsed="false">
      <c r="B2442" s="0" t="n">
        <v>311790</v>
      </c>
      <c r="C2442" s="0" t="n">
        <v>3</v>
      </c>
      <c r="D2442" s="0" t="n">
        <v>31</v>
      </c>
      <c r="E2442" s="2" t="n">
        <v>-22.1488</v>
      </c>
      <c r="F2442" s="2" t="n">
        <v>-46.043</v>
      </c>
      <c r="G2442" s="3" t="n">
        <f aca="false">($G$5572/$N$5572)*N2442</f>
        <v>12740.8854212782</v>
      </c>
      <c r="H2442" s="0" t="n">
        <v>1</v>
      </c>
      <c r="J2442" s="0" t="s">
        <v>2366</v>
      </c>
      <c r="K2442" s="0" t="n">
        <v>1</v>
      </c>
      <c r="L2442" s="0" t="s">
        <v>2366</v>
      </c>
      <c r="N2442" s="0" t="n">
        <v>11813</v>
      </c>
    </row>
    <row r="2443" customFormat="false" ht="12.8" hidden="false" customHeight="false" outlineLevel="0" collapsed="false">
      <c r="B2443" s="0" t="n">
        <v>311800</v>
      </c>
      <c r="C2443" s="0" t="n">
        <v>3</v>
      </c>
      <c r="D2443" s="0" t="n">
        <v>31</v>
      </c>
      <c r="E2443" s="2" t="n">
        <v>-20.4958</v>
      </c>
      <c r="F2443" s="2" t="n">
        <v>-43.851</v>
      </c>
      <c r="G2443" s="3" t="n">
        <f aca="false">($G$5572/$N$5572)*N2443</f>
        <v>58452.9777610763</v>
      </c>
      <c r="H2443" s="0" t="n">
        <v>0</v>
      </c>
      <c r="J2443" s="0" t="s">
        <v>2367</v>
      </c>
      <c r="K2443" s="0" t="n">
        <v>0</v>
      </c>
      <c r="L2443" s="0" t="s">
        <v>2367</v>
      </c>
      <c r="N2443" s="0" t="n">
        <v>54196</v>
      </c>
    </row>
    <row r="2444" customFormat="false" ht="12.8" hidden="false" customHeight="false" outlineLevel="0" collapsed="false">
      <c r="B2444" s="0" t="n">
        <v>311810</v>
      </c>
      <c r="C2444" s="0" t="n">
        <v>3</v>
      </c>
      <c r="D2444" s="0" t="n">
        <v>31</v>
      </c>
      <c r="E2444" s="2" t="n">
        <v>-18.8021</v>
      </c>
      <c r="F2444" s="2" t="n">
        <v>-43.6767</v>
      </c>
      <c r="G2444" s="3" t="n">
        <f aca="false">($G$5572/$N$5572)*N2444</f>
        <v>5440.19521416467</v>
      </c>
      <c r="H2444" s="0" t="n">
        <v>1</v>
      </c>
      <c r="J2444" s="0" t="s">
        <v>2368</v>
      </c>
      <c r="K2444" s="0" t="n">
        <v>1</v>
      </c>
      <c r="L2444" s="0" t="s">
        <v>2368</v>
      </c>
      <c r="N2444" s="0" t="n">
        <v>5044</v>
      </c>
    </row>
    <row r="2445" customFormat="false" ht="12.8" hidden="false" customHeight="false" outlineLevel="0" collapsed="false">
      <c r="B2445" s="0" t="n">
        <v>311820</v>
      </c>
      <c r="C2445" s="0" t="n">
        <v>3</v>
      </c>
      <c r="D2445" s="0" t="n">
        <v>31</v>
      </c>
      <c r="E2445" s="2" t="n">
        <v>-19.9312</v>
      </c>
      <c r="F2445" s="2" t="n">
        <v>-47.5492</v>
      </c>
      <c r="G2445" s="3" t="n">
        <f aca="false">($G$5572/$N$5572)*N2445</f>
        <v>7450.60835437144</v>
      </c>
      <c r="H2445" s="0" t="n">
        <v>0</v>
      </c>
      <c r="J2445" s="0" t="s">
        <v>2369</v>
      </c>
      <c r="K2445" s="0" t="n">
        <v>0</v>
      </c>
      <c r="L2445" s="0" t="s">
        <v>2369</v>
      </c>
      <c r="N2445" s="0" t="n">
        <v>6908</v>
      </c>
    </row>
    <row r="2446" customFormat="false" ht="12.8" hidden="false" customHeight="false" outlineLevel="0" collapsed="false">
      <c r="B2446" s="0" t="n">
        <v>311830</v>
      </c>
      <c r="C2446" s="0" t="n">
        <v>3</v>
      </c>
      <c r="D2446" s="0" t="n">
        <v>31</v>
      </c>
      <c r="E2446" s="2" t="n">
        <v>-20.6634</v>
      </c>
      <c r="F2446" s="2" t="n">
        <v>-43.7846</v>
      </c>
      <c r="G2446" s="3" t="n">
        <f aca="false">($G$5572/$N$5572)*N2446</f>
        <v>137556.910669974</v>
      </c>
      <c r="H2446" s="0" t="n">
        <v>0</v>
      </c>
      <c r="J2446" s="0" t="s">
        <v>2370</v>
      </c>
      <c r="K2446" s="0" t="n">
        <v>0</v>
      </c>
      <c r="L2446" s="0" t="s">
        <v>2370</v>
      </c>
      <c r="N2446" s="0" t="n">
        <v>127539</v>
      </c>
    </row>
    <row r="2447" customFormat="false" ht="12.8" hidden="false" customHeight="false" outlineLevel="0" collapsed="false">
      <c r="B2447" s="0" t="n">
        <v>311840</v>
      </c>
      <c r="C2447" s="0" t="n">
        <v>3</v>
      </c>
      <c r="D2447" s="0" t="n">
        <v>31</v>
      </c>
      <c r="E2447" s="2" t="n">
        <v>-19.1789</v>
      </c>
      <c r="F2447" s="2" t="n">
        <v>-41.4736</v>
      </c>
      <c r="G2447" s="3" t="n">
        <f aca="false">($G$5572/$N$5572)*N2447</f>
        <v>24690.1167412089</v>
      </c>
      <c r="H2447" s="0" t="n">
        <v>0</v>
      </c>
      <c r="J2447" s="0" t="s">
        <v>2371</v>
      </c>
      <c r="K2447" s="0" t="n">
        <v>0</v>
      </c>
      <c r="L2447" s="0" t="s">
        <v>2371</v>
      </c>
      <c r="N2447" s="0" t="n">
        <v>22892</v>
      </c>
    </row>
    <row r="2448" customFormat="false" ht="12.8" hidden="false" customHeight="false" outlineLevel="0" collapsed="false">
      <c r="B2448" s="0" t="n">
        <v>311850</v>
      </c>
      <c r="C2448" s="0" t="n">
        <v>3</v>
      </c>
      <c r="D2448" s="0" t="n">
        <v>31</v>
      </c>
      <c r="E2448" s="2" t="n">
        <v>-22.5493</v>
      </c>
      <c r="F2448" s="2" t="n">
        <v>-45.9255</v>
      </c>
      <c r="G2448" s="3" t="n">
        <f aca="false">($G$5572/$N$5572)*N2448</f>
        <v>1921.97221880282</v>
      </c>
      <c r="H2448" s="0" t="n">
        <v>1</v>
      </c>
      <c r="J2448" s="0" t="s">
        <v>2372</v>
      </c>
      <c r="K2448" s="0" t="n">
        <v>1</v>
      </c>
      <c r="L2448" s="0" t="s">
        <v>2372</v>
      </c>
      <c r="N2448" s="0" t="n">
        <v>1782</v>
      </c>
    </row>
    <row r="2449" customFormat="false" ht="12.8" hidden="false" customHeight="false" outlineLevel="0" collapsed="false">
      <c r="B2449" s="0" t="n">
        <v>311860</v>
      </c>
      <c r="C2449" s="0" t="n">
        <v>3</v>
      </c>
      <c r="D2449" s="0" t="n">
        <v>31</v>
      </c>
      <c r="E2449" s="2" t="n">
        <v>-19.9321</v>
      </c>
      <c r="F2449" s="2" t="n">
        <v>-44.0539</v>
      </c>
      <c r="G2449" s="3" t="n">
        <f aca="false">($G$5572/$N$5572)*N2449</f>
        <v>710838.513045105</v>
      </c>
      <c r="H2449" s="0" t="n">
        <v>0</v>
      </c>
      <c r="J2449" s="0" t="s">
        <v>2373</v>
      </c>
      <c r="K2449" s="0" t="n">
        <v>0</v>
      </c>
      <c r="L2449" s="0" t="s">
        <v>2373</v>
      </c>
      <c r="N2449" s="0" t="n">
        <v>659070</v>
      </c>
    </row>
    <row r="2450" customFormat="false" ht="12.8" hidden="false" customHeight="false" outlineLevel="0" collapsed="false">
      <c r="B2450" s="0" t="n">
        <v>311870</v>
      </c>
      <c r="C2450" s="0" t="n">
        <v>3</v>
      </c>
      <c r="D2450" s="0" t="n">
        <v>31</v>
      </c>
      <c r="E2450" s="2" t="n">
        <v>-21.1858</v>
      </c>
      <c r="F2450" s="2" t="n">
        <v>-45.4366</v>
      </c>
      <c r="G2450" s="3" t="n">
        <f aca="false">($G$5572/$N$5572)*N2450</f>
        <v>9912.93303199594</v>
      </c>
      <c r="H2450" s="0" t="n">
        <v>1</v>
      </c>
      <c r="J2450" s="0" t="s">
        <v>2374</v>
      </c>
      <c r="K2450" s="0" t="n">
        <v>1</v>
      </c>
      <c r="L2450" s="0" t="s">
        <v>2374</v>
      </c>
      <c r="N2450" s="0" t="n">
        <v>9191</v>
      </c>
    </row>
    <row r="2451" customFormat="false" ht="12.8" hidden="false" customHeight="false" outlineLevel="0" collapsed="false">
      <c r="B2451" s="0" t="n">
        <v>311880</v>
      </c>
      <c r="C2451" s="0" t="n">
        <v>3</v>
      </c>
      <c r="D2451" s="0" t="n">
        <v>31</v>
      </c>
      <c r="E2451" s="2" t="n">
        <v>-16.6841</v>
      </c>
      <c r="F2451" s="2" t="n">
        <v>-44.3635</v>
      </c>
      <c r="G2451" s="3" t="n">
        <f aca="false">($G$5572/$N$5572)*N2451</f>
        <v>28680.7436826065</v>
      </c>
      <c r="H2451" s="0" t="n">
        <v>0</v>
      </c>
      <c r="J2451" s="0" t="s">
        <v>2375</v>
      </c>
      <c r="K2451" s="0" t="n">
        <v>0</v>
      </c>
      <c r="L2451" s="0" t="s">
        <v>2375</v>
      </c>
      <c r="N2451" s="0" t="n">
        <v>26592</v>
      </c>
    </row>
    <row r="2452" customFormat="false" ht="12.8" hidden="false" customHeight="false" outlineLevel="0" collapsed="false">
      <c r="B2452" s="0" t="n">
        <v>311890</v>
      </c>
      <c r="C2452" s="0" t="n">
        <v>3</v>
      </c>
      <c r="D2452" s="0" t="n">
        <v>31</v>
      </c>
      <c r="E2452" s="2" t="n">
        <v>-19.1224</v>
      </c>
      <c r="F2452" s="2" t="n">
        <v>-44.3224</v>
      </c>
      <c r="G2452" s="3" t="n">
        <f aca="false">($G$5572/$N$5572)*N2452</f>
        <v>9580.74030282014</v>
      </c>
      <c r="H2452" s="0" t="n">
        <v>1</v>
      </c>
      <c r="J2452" s="0" t="s">
        <v>2376</v>
      </c>
      <c r="K2452" s="0" t="n">
        <v>1</v>
      </c>
      <c r="L2452" s="0" t="s">
        <v>2376</v>
      </c>
      <c r="N2452" s="0" t="n">
        <v>8883</v>
      </c>
    </row>
    <row r="2453" customFormat="false" ht="12.8" hidden="false" customHeight="false" outlineLevel="0" collapsed="false">
      <c r="B2453" s="0" t="n">
        <v>311900</v>
      </c>
      <c r="C2453" s="0" t="n">
        <v>3</v>
      </c>
      <c r="D2453" s="0" t="n">
        <v>31</v>
      </c>
      <c r="E2453" s="2" t="n">
        <v>-21.7891</v>
      </c>
      <c r="F2453" s="2" t="n">
        <v>-45.6999</v>
      </c>
      <c r="G2453" s="3" t="n">
        <f aca="false">($G$5572/$N$5572)*N2453</f>
        <v>3811.58800294567</v>
      </c>
      <c r="H2453" s="0" t="n">
        <v>1</v>
      </c>
      <c r="J2453" s="0" t="s">
        <v>2377</v>
      </c>
      <c r="K2453" s="0" t="n">
        <v>1</v>
      </c>
      <c r="L2453" s="0" t="s">
        <v>2377</v>
      </c>
      <c r="N2453" s="0" t="n">
        <v>3534</v>
      </c>
    </row>
    <row r="2454" customFormat="false" ht="12.8" hidden="false" customHeight="false" outlineLevel="0" collapsed="false">
      <c r="B2454" s="0" t="n">
        <v>311910</v>
      </c>
      <c r="C2454" s="0" t="n">
        <v>3</v>
      </c>
      <c r="D2454" s="0" t="n">
        <v>31</v>
      </c>
      <c r="E2454" s="2" t="n">
        <v>-18.369</v>
      </c>
      <c r="F2454" s="2" t="n">
        <v>-44.4542</v>
      </c>
      <c r="G2454" s="3" t="n">
        <f aca="false">($G$5572/$N$5572)*N2454</f>
        <v>25666.2025201183</v>
      </c>
      <c r="H2454" s="0" t="n">
        <v>1</v>
      </c>
      <c r="J2454" s="0" t="s">
        <v>2378</v>
      </c>
      <c r="K2454" s="0" t="n">
        <v>1</v>
      </c>
      <c r="L2454" s="0" t="s">
        <v>2378</v>
      </c>
      <c r="N2454" s="0" t="n">
        <v>23797</v>
      </c>
    </row>
    <row r="2455" customFormat="false" ht="12.8" hidden="false" customHeight="false" outlineLevel="0" collapsed="false">
      <c r="B2455" s="0" t="n">
        <v>311920</v>
      </c>
      <c r="C2455" s="0" t="n">
        <v>3</v>
      </c>
      <c r="D2455" s="0" t="n">
        <v>31</v>
      </c>
      <c r="E2455" s="2" t="n">
        <v>-18.6156</v>
      </c>
      <c r="F2455" s="2" t="n">
        <v>-42.2791</v>
      </c>
      <c r="G2455" s="3" t="n">
        <f aca="false">($G$5572/$N$5572)*N2455</f>
        <v>10828.6201328734</v>
      </c>
      <c r="H2455" s="0" t="n">
        <v>1</v>
      </c>
      <c r="J2455" s="0" t="s">
        <v>2379</v>
      </c>
      <c r="K2455" s="0" t="n">
        <v>1</v>
      </c>
      <c r="L2455" s="0" t="s">
        <v>2379</v>
      </c>
      <c r="N2455" s="0" t="n">
        <v>10040</v>
      </c>
    </row>
    <row r="2456" customFormat="false" ht="12.8" hidden="false" customHeight="false" outlineLevel="0" collapsed="false">
      <c r="B2456" s="0" t="n">
        <v>311930</v>
      </c>
      <c r="C2456" s="0" t="n">
        <v>3</v>
      </c>
      <c r="D2456" s="0" t="n">
        <v>31</v>
      </c>
      <c r="E2456" s="2" t="n">
        <v>-18.4734</v>
      </c>
      <c r="F2456" s="2" t="n">
        <v>-47.1933</v>
      </c>
      <c r="G2456" s="3" t="n">
        <f aca="false">($G$5572/$N$5572)*N2456</f>
        <v>30179.9251551855</v>
      </c>
      <c r="H2456" s="0" t="n">
        <v>0</v>
      </c>
      <c r="J2456" s="0" t="s">
        <v>2380</v>
      </c>
      <c r="K2456" s="0" t="n">
        <v>0</v>
      </c>
      <c r="L2456" s="0" t="s">
        <v>2380</v>
      </c>
      <c r="N2456" s="0" t="n">
        <v>27982</v>
      </c>
    </row>
    <row r="2457" customFormat="false" ht="12.8" hidden="false" customHeight="false" outlineLevel="0" collapsed="false">
      <c r="B2457" s="0" t="n">
        <v>311940</v>
      </c>
      <c r="C2457" s="0" t="n">
        <v>3</v>
      </c>
      <c r="D2457" s="0" t="n">
        <v>31</v>
      </c>
      <c r="E2457" s="2" t="n">
        <v>-19.5179</v>
      </c>
      <c r="F2457" s="2" t="n">
        <v>-42.6276</v>
      </c>
      <c r="G2457" s="3" t="n">
        <f aca="false">($G$5572/$N$5572)*N2457</f>
        <v>117998.524465838</v>
      </c>
      <c r="H2457" s="0" t="n">
        <v>0</v>
      </c>
      <c r="J2457" s="0" t="s">
        <v>2381</v>
      </c>
      <c r="K2457" s="0" t="n">
        <v>0</v>
      </c>
      <c r="L2457" s="0" t="s">
        <v>2381</v>
      </c>
      <c r="N2457" s="0" t="n">
        <v>109405</v>
      </c>
    </row>
    <row r="2458" customFormat="false" ht="12.8" hidden="false" customHeight="false" outlineLevel="0" collapsed="false">
      <c r="B2458" s="0" t="n">
        <v>311950</v>
      </c>
      <c r="C2458" s="0" t="n">
        <v>3</v>
      </c>
      <c r="D2458" s="0" t="n">
        <v>31</v>
      </c>
      <c r="E2458" s="2" t="n">
        <v>-16.6148</v>
      </c>
      <c r="F2458" s="2" t="n">
        <v>-42.184</v>
      </c>
      <c r="G2458" s="3" t="n">
        <f aca="false">($G$5572/$N$5572)*N2458</f>
        <v>9952.83930140991</v>
      </c>
      <c r="H2458" s="0" t="n">
        <v>1</v>
      </c>
      <c r="J2458" s="0" t="s">
        <v>2382</v>
      </c>
      <c r="K2458" s="0" t="n">
        <v>1</v>
      </c>
      <c r="L2458" s="0" t="s">
        <v>2382</v>
      </c>
      <c r="N2458" s="0" t="n">
        <v>9228</v>
      </c>
    </row>
    <row r="2459" customFormat="false" ht="12.8" hidden="false" customHeight="false" outlineLevel="0" collapsed="false">
      <c r="B2459" s="0" t="n">
        <v>311960</v>
      </c>
      <c r="C2459" s="0" t="n">
        <v>3</v>
      </c>
      <c r="D2459" s="0" t="n">
        <v>31</v>
      </c>
      <c r="E2459" s="2" t="n">
        <v>-21.5898</v>
      </c>
      <c r="F2459" s="2" t="n">
        <v>-43.256</v>
      </c>
      <c r="G2459" s="3" t="n">
        <f aca="false">($G$5572/$N$5572)*N2459</f>
        <v>3321.92729175797</v>
      </c>
      <c r="H2459" s="0" t="n">
        <v>1</v>
      </c>
      <c r="J2459" s="0" t="s">
        <v>2383</v>
      </c>
      <c r="K2459" s="0" t="n">
        <v>1</v>
      </c>
      <c r="L2459" s="0" t="s">
        <v>2383</v>
      </c>
      <c r="N2459" s="0" t="n">
        <v>3080</v>
      </c>
    </row>
    <row r="2460" customFormat="false" ht="12.8" hidden="false" customHeight="false" outlineLevel="0" collapsed="false">
      <c r="B2460" s="0" t="n">
        <v>311970</v>
      </c>
      <c r="C2460" s="0" t="n">
        <v>3</v>
      </c>
      <c r="D2460" s="0" t="n">
        <v>31</v>
      </c>
      <c r="E2460" s="2" t="n">
        <v>-21.0277</v>
      </c>
      <c r="F2460" s="2" t="n">
        <v>-44.2206</v>
      </c>
      <c r="G2460" s="3" t="n">
        <f aca="false">($G$5572/$N$5572)*N2460</f>
        <v>3695.10483816974</v>
      </c>
      <c r="H2460" s="0" t="n">
        <v>1</v>
      </c>
      <c r="J2460" s="0" t="s">
        <v>2384</v>
      </c>
      <c r="K2460" s="0" t="n">
        <v>1</v>
      </c>
      <c r="L2460" s="0" t="s">
        <v>2384</v>
      </c>
      <c r="N2460" s="0" t="n">
        <v>3426</v>
      </c>
    </row>
    <row r="2461" customFormat="false" ht="12.8" hidden="false" customHeight="false" outlineLevel="0" collapsed="false">
      <c r="B2461" s="0" t="n">
        <v>311980</v>
      </c>
      <c r="C2461" s="0" t="n">
        <v>3</v>
      </c>
      <c r="D2461" s="0" t="n">
        <v>31</v>
      </c>
      <c r="E2461" s="2" t="n">
        <v>-19.8198</v>
      </c>
      <c r="F2461" s="2" t="n">
        <v>-45.9032</v>
      </c>
      <c r="G2461" s="3" t="n">
        <f aca="false">($G$5572/$N$5572)*N2461</f>
        <v>3495.57349109986</v>
      </c>
      <c r="H2461" s="0" t="n">
        <v>1</v>
      </c>
      <c r="J2461" s="0" t="s">
        <v>2385</v>
      </c>
      <c r="K2461" s="0" t="n">
        <v>1</v>
      </c>
      <c r="L2461" s="0" t="s">
        <v>2385</v>
      </c>
      <c r="N2461" s="0" t="n">
        <v>3241</v>
      </c>
    </row>
    <row r="2462" customFormat="false" ht="12.8" hidden="false" customHeight="false" outlineLevel="0" collapsed="false">
      <c r="B2462" s="0" t="n">
        <v>311990</v>
      </c>
      <c r="C2462" s="0" t="n">
        <v>3</v>
      </c>
      <c r="D2462" s="0" t="n">
        <v>31</v>
      </c>
      <c r="E2462" s="2" t="n">
        <v>-22.6269</v>
      </c>
      <c r="F2462" s="2" t="n">
        <v>-46.0241</v>
      </c>
      <c r="G2462" s="3" t="n">
        <f aca="false">($G$5572/$N$5572)*N2462</f>
        <v>4005.72661090555</v>
      </c>
      <c r="H2462" s="0" t="n">
        <v>1</v>
      </c>
      <c r="J2462" s="0" t="s">
        <v>2386</v>
      </c>
      <c r="K2462" s="0" t="n">
        <v>1</v>
      </c>
      <c r="L2462" s="0" t="s">
        <v>2386</v>
      </c>
      <c r="N2462" s="0" t="n">
        <v>3714</v>
      </c>
    </row>
    <row r="2463" customFormat="false" ht="12.8" hidden="false" customHeight="false" outlineLevel="0" collapsed="false">
      <c r="B2463" s="0" t="n">
        <v>311995</v>
      </c>
      <c r="C2463" s="0" t="n">
        <v>3</v>
      </c>
      <c r="D2463" s="0" t="n">
        <v>31</v>
      </c>
      <c r="E2463" s="2" t="n">
        <v>-20.4474</v>
      </c>
      <c r="F2463" s="2" t="n">
        <v>-45.5617</v>
      </c>
      <c r="G2463" s="3" t="n">
        <f aca="false">($G$5572/$N$5572)*N2463</f>
        <v>6784.06580037585</v>
      </c>
      <c r="H2463" s="0" t="n">
        <v>1</v>
      </c>
      <c r="J2463" s="0" t="s">
        <v>2387</v>
      </c>
      <c r="K2463" s="0" t="n">
        <v>1</v>
      </c>
      <c r="L2463" s="0" t="s">
        <v>2387</v>
      </c>
      <c r="N2463" s="0" t="n">
        <v>6290</v>
      </c>
    </row>
    <row r="2464" customFormat="false" ht="12.8" hidden="false" customHeight="false" outlineLevel="0" collapsed="false">
      <c r="B2464" s="0" t="n">
        <v>312000</v>
      </c>
      <c r="C2464" s="0" t="n">
        <v>3</v>
      </c>
      <c r="D2464" s="0" t="n">
        <v>31</v>
      </c>
      <c r="E2464" s="2" t="n">
        <v>-19.8361</v>
      </c>
      <c r="F2464" s="2" t="n">
        <v>-42.3988</v>
      </c>
      <c r="G2464" s="3" t="n">
        <f aca="false">($G$5572/$N$5572)*N2464</f>
        <v>3035.03357110614</v>
      </c>
      <c r="H2464" s="0" t="n">
        <v>1</v>
      </c>
      <c r="J2464" s="0" t="s">
        <v>2388</v>
      </c>
      <c r="K2464" s="0" t="n">
        <v>1</v>
      </c>
      <c r="L2464" s="0" t="s">
        <v>2388</v>
      </c>
      <c r="N2464" s="0" t="n">
        <v>2814</v>
      </c>
    </row>
    <row r="2465" customFormat="false" ht="12.8" hidden="false" customHeight="false" outlineLevel="0" collapsed="false">
      <c r="B2465" s="0" t="n">
        <v>312010</v>
      </c>
      <c r="C2465" s="0" t="n">
        <v>3</v>
      </c>
      <c r="D2465" s="0" t="n">
        <v>31</v>
      </c>
      <c r="E2465" s="2" t="n">
        <v>-18.0727</v>
      </c>
      <c r="F2465" s="2" t="n">
        <v>-43.4648</v>
      </c>
      <c r="G2465" s="3" t="n">
        <f aca="false">($G$5572/$N$5572)*N2465</f>
        <v>4741.2962255091</v>
      </c>
      <c r="H2465" s="0" t="n">
        <v>1</v>
      </c>
      <c r="J2465" s="0" t="s">
        <v>2389</v>
      </c>
      <c r="K2465" s="0" t="n">
        <v>1</v>
      </c>
      <c r="L2465" s="0" t="s">
        <v>2389</v>
      </c>
      <c r="N2465" s="0" t="n">
        <v>4396</v>
      </c>
    </row>
    <row r="2466" customFormat="false" ht="12.8" hidden="false" customHeight="false" outlineLevel="0" collapsed="false">
      <c r="B2466" s="0" t="n">
        <v>312015</v>
      </c>
      <c r="C2466" s="0" t="n">
        <v>3</v>
      </c>
      <c r="D2466" s="0" t="n">
        <v>31</v>
      </c>
      <c r="E2466" s="2" t="n">
        <v>-17.2381</v>
      </c>
      <c r="F2466" s="2" t="n">
        <v>-40.9184</v>
      </c>
      <c r="G2466" s="3" t="n">
        <f aca="false">($G$5572/$N$5572)*N2466</f>
        <v>7168.02882500762</v>
      </c>
      <c r="H2466" s="0" t="n">
        <v>1</v>
      </c>
      <c r="J2466" s="0" t="s">
        <v>2390</v>
      </c>
      <c r="K2466" s="0" t="n">
        <v>1</v>
      </c>
      <c r="L2466" s="0" t="s">
        <v>2390</v>
      </c>
      <c r="N2466" s="0" t="n">
        <v>6646</v>
      </c>
    </row>
    <row r="2467" customFormat="false" ht="12.8" hidden="false" customHeight="false" outlineLevel="0" collapsed="false">
      <c r="B2467" s="0" t="n">
        <v>312020</v>
      </c>
      <c r="C2467" s="0" t="n">
        <v>3</v>
      </c>
      <c r="D2467" s="0" t="n">
        <v>31</v>
      </c>
      <c r="E2467" s="2" t="n">
        <v>-20.8733</v>
      </c>
      <c r="F2467" s="2" t="n">
        <v>-45.5167</v>
      </c>
      <c r="G2467" s="3" t="n">
        <f aca="false">($G$5572/$N$5572)*N2467</f>
        <v>13654.4154265116</v>
      </c>
      <c r="H2467" s="0" t="n">
        <v>0</v>
      </c>
      <c r="J2467" s="0" t="s">
        <v>2391</v>
      </c>
      <c r="K2467" s="0" t="n">
        <v>0</v>
      </c>
      <c r="L2467" s="0" t="s">
        <v>2391</v>
      </c>
      <c r="N2467" s="0" t="n">
        <v>12660</v>
      </c>
    </row>
    <row r="2468" customFormat="false" ht="12.8" hidden="false" customHeight="false" outlineLevel="0" collapsed="false">
      <c r="B2468" s="0" t="n">
        <v>312030</v>
      </c>
      <c r="C2468" s="0" t="n">
        <v>3</v>
      </c>
      <c r="D2468" s="0" t="n">
        <v>31</v>
      </c>
      <c r="E2468" s="2" t="n">
        <v>-16.716</v>
      </c>
      <c r="F2468" s="2" t="n">
        <v>-42.8571</v>
      </c>
      <c r="G2468" s="3" t="n">
        <f aca="false">($G$5572/$N$5572)*N2468</f>
        <v>6428.14501911607</v>
      </c>
      <c r="H2468" s="0" t="n">
        <v>1</v>
      </c>
      <c r="J2468" s="0" t="s">
        <v>2392</v>
      </c>
      <c r="K2468" s="0" t="n">
        <v>1</v>
      </c>
      <c r="L2468" s="0" t="s">
        <v>2392</v>
      </c>
      <c r="N2468" s="0" t="n">
        <v>5960</v>
      </c>
    </row>
    <row r="2469" customFormat="false" ht="12.8" hidden="false" customHeight="false" outlineLevel="0" collapsed="false">
      <c r="B2469" s="0" t="n">
        <v>312040</v>
      </c>
      <c r="C2469" s="0" t="n">
        <v>3</v>
      </c>
      <c r="D2469" s="0" t="n">
        <v>31</v>
      </c>
      <c r="E2469" s="2" t="n">
        <v>-20.8324</v>
      </c>
      <c r="F2469" s="2" t="n">
        <v>-43.8166</v>
      </c>
      <c r="G2469" s="3" t="n">
        <f aca="false">($G$5572/$N$5572)*N2469</f>
        <v>5549.12854418661</v>
      </c>
      <c r="H2469" s="0" t="n">
        <v>1</v>
      </c>
      <c r="J2469" s="0" t="s">
        <v>2393</v>
      </c>
      <c r="K2469" s="0" t="n">
        <v>1</v>
      </c>
      <c r="L2469" s="0" t="s">
        <v>2393</v>
      </c>
      <c r="N2469" s="0" t="n">
        <v>5145</v>
      </c>
    </row>
    <row r="2470" customFormat="false" ht="12.8" hidden="false" customHeight="false" outlineLevel="0" collapsed="false">
      <c r="B2470" s="0" t="n">
        <v>312050</v>
      </c>
      <c r="C2470" s="0" t="n">
        <v>3</v>
      </c>
      <c r="D2470" s="0" t="n">
        <v>31</v>
      </c>
      <c r="E2470" s="2" t="n">
        <v>-22.208</v>
      </c>
      <c r="F2470" s="2" t="n">
        <v>-45.2673</v>
      </c>
      <c r="G2470" s="3" t="n">
        <f aca="false">($G$5572/$N$5572)*N2470</f>
        <v>11063.7435580692</v>
      </c>
      <c r="H2470" s="0" t="n">
        <v>0</v>
      </c>
      <c r="J2470" s="0" t="s">
        <v>2394</v>
      </c>
      <c r="K2470" s="0" t="n">
        <v>0</v>
      </c>
      <c r="L2470" s="0" t="s">
        <v>2394</v>
      </c>
      <c r="N2470" s="0" t="n">
        <v>10258</v>
      </c>
    </row>
    <row r="2471" customFormat="false" ht="12.8" hidden="false" customHeight="false" outlineLevel="0" collapsed="false">
      <c r="B2471" s="0" t="n">
        <v>312060</v>
      </c>
      <c r="C2471" s="0" t="n">
        <v>3</v>
      </c>
      <c r="D2471" s="0" t="n">
        <v>31</v>
      </c>
      <c r="E2471" s="2" t="n">
        <v>-20.3923</v>
      </c>
      <c r="F2471" s="2" t="n">
        <v>-44.3334</v>
      </c>
      <c r="G2471" s="3" t="n">
        <f aca="false">($G$5572/$N$5572)*N2471</f>
        <v>5407.83877950469</v>
      </c>
      <c r="H2471" s="0" t="n">
        <v>1</v>
      </c>
      <c r="J2471" s="0" t="s">
        <v>2395</v>
      </c>
      <c r="K2471" s="0" t="n">
        <v>1</v>
      </c>
      <c r="L2471" s="0" t="s">
        <v>2395</v>
      </c>
      <c r="N2471" s="0" t="n">
        <v>5014</v>
      </c>
    </row>
    <row r="2472" customFormat="false" ht="12.8" hidden="false" customHeight="false" outlineLevel="0" collapsed="false">
      <c r="B2472" s="0" t="n">
        <v>312070</v>
      </c>
      <c r="C2472" s="0" t="n">
        <v>3</v>
      </c>
      <c r="D2472" s="0" t="n">
        <v>31</v>
      </c>
      <c r="E2472" s="2" t="n">
        <v>-18.944</v>
      </c>
      <c r="F2472" s="2" t="n">
        <v>-46.6669</v>
      </c>
      <c r="G2472" s="3" t="n">
        <f aca="false">($G$5572/$N$5572)*N2472</f>
        <v>4458.71669614527</v>
      </c>
      <c r="H2472" s="0" t="n">
        <v>1</v>
      </c>
      <c r="J2472" s="0" t="s">
        <v>2396</v>
      </c>
      <c r="K2472" s="0" t="n">
        <v>1</v>
      </c>
      <c r="L2472" s="0" t="s">
        <v>2396</v>
      </c>
      <c r="N2472" s="0" t="n">
        <v>4134</v>
      </c>
    </row>
    <row r="2473" customFormat="false" ht="12.8" hidden="false" customHeight="false" outlineLevel="0" collapsed="false">
      <c r="B2473" s="0" t="n">
        <v>312080</v>
      </c>
      <c r="C2473" s="0" t="n">
        <v>3</v>
      </c>
      <c r="D2473" s="0" t="n">
        <v>31</v>
      </c>
      <c r="E2473" s="2" t="n">
        <v>-21.84</v>
      </c>
      <c r="F2473" s="2" t="n">
        <v>-44.8067</v>
      </c>
      <c r="G2473" s="3" t="n">
        <f aca="false">($G$5572/$N$5572)*N2473</f>
        <v>16564.3374502659</v>
      </c>
      <c r="H2473" s="0" t="n">
        <v>0</v>
      </c>
      <c r="J2473" s="0" t="s">
        <v>2397</v>
      </c>
      <c r="K2473" s="0" t="n">
        <v>0</v>
      </c>
      <c r="L2473" s="0" t="s">
        <v>2397</v>
      </c>
      <c r="N2473" s="0" t="n">
        <v>15358</v>
      </c>
    </row>
    <row r="2474" customFormat="false" ht="12.8" hidden="false" customHeight="false" outlineLevel="0" collapsed="false">
      <c r="B2474" s="0" t="n">
        <v>312083</v>
      </c>
      <c r="C2474" s="0" t="n">
        <v>3</v>
      </c>
      <c r="D2474" s="0" t="n">
        <v>31</v>
      </c>
      <c r="E2474" s="2" t="n">
        <v>-18.9648</v>
      </c>
      <c r="F2474" s="2" t="n">
        <v>-41.0986</v>
      </c>
      <c r="G2474" s="3" t="n">
        <f aca="false">($G$5572/$N$5572)*N2474</f>
        <v>5349.59719711673</v>
      </c>
      <c r="H2474" s="0" t="n">
        <v>1</v>
      </c>
      <c r="J2474" s="0" t="s">
        <v>2398</v>
      </c>
      <c r="K2474" s="0" t="n">
        <v>1</v>
      </c>
      <c r="L2474" s="0" t="s">
        <v>2398</v>
      </c>
      <c r="N2474" s="0" t="n">
        <v>4960</v>
      </c>
    </row>
    <row r="2475" customFormat="false" ht="12.8" hidden="false" customHeight="false" outlineLevel="0" collapsed="false">
      <c r="B2475" s="0" t="n">
        <v>312087</v>
      </c>
      <c r="C2475" s="0" t="n">
        <v>3</v>
      </c>
      <c r="D2475" s="0" t="n">
        <v>31</v>
      </c>
      <c r="E2475" s="2" t="n">
        <v>-15.9327</v>
      </c>
      <c r="F2475" s="2" t="n">
        <v>-41.8557</v>
      </c>
      <c r="G2475" s="3" t="n">
        <f aca="false">($G$5572/$N$5572)*N2475</f>
        <v>8257.36212522695</v>
      </c>
      <c r="H2475" s="0" t="n">
        <v>1</v>
      </c>
      <c r="J2475" s="0" t="s">
        <v>2399</v>
      </c>
      <c r="K2475" s="0" t="n">
        <v>1</v>
      </c>
      <c r="L2475" s="0" t="s">
        <v>2399</v>
      </c>
      <c r="N2475" s="0" t="n">
        <v>7656</v>
      </c>
    </row>
    <row r="2476" customFormat="false" ht="12.8" hidden="false" customHeight="false" outlineLevel="0" collapsed="false">
      <c r="B2476" s="0" t="n">
        <v>312090</v>
      </c>
      <c r="C2476" s="0" t="n">
        <v>3</v>
      </c>
      <c r="D2476" s="0" t="n">
        <v>31</v>
      </c>
      <c r="E2476" s="2" t="n">
        <v>-18.7527</v>
      </c>
      <c r="F2476" s="2" t="n">
        <v>-44.4303</v>
      </c>
      <c r="G2476" s="3" t="n">
        <f aca="false">($G$5572/$N$5572)*N2476</f>
        <v>85879.3703266975</v>
      </c>
      <c r="H2476" s="0" t="n">
        <v>0</v>
      </c>
      <c r="J2476" s="0" t="s">
        <v>2400</v>
      </c>
      <c r="K2476" s="0" t="n">
        <v>0</v>
      </c>
      <c r="L2476" s="0" t="s">
        <v>2400</v>
      </c>
      <c r="N2476" s="0" t="n">
        <v>79625</v>
      </c>
    </row>
    <row r="2477" customFormat="false" ht="12.8" hidden="false" customHeight="false" outlineLevel="0" collapsed="false">
      <c r="B2477" s="0" t="n">
        <v>312100</v>
      </c>
      <c r="C2477" s="0" t="n">
        <v>3</v>
      </c>
      <c r="D2477" s="0" t="n">
        <v>31</v>
      </c>
      <c r="E2477" s="2" t="n">
        <v>-18.4478</v>
      </c>
      <c r="F2477" s="2" t="n">
        <v>-43.6591</v>
      </c>
      <c r="G2477" s="3" t="n">
        <f aca="false">($G$5572/$N$5572)*N2477</f>
        <v>5823.07969097444</v>
      </c>
      <c r="H2477" s="0" t="n">
        <v>1</v>
      </c>
      <c r="J2477" s="0" t="s">
        <v>2401</v>
      </c>
      <c r="K2477" s="0" t="n">
        <v>1</v>
      </c>
      <c r="L2477" s="0" t="s">
        <v>2401</v>
      </c>
      <c r="N2477" s="0" t="n">
        <v>5399</v>
      </c>
    </row>
    <row r="2478" customFormat="false" ht="12.8" hidden="false" customHeight="false" outlineLevel="0" collapsed="false">
      <c r="B2478" s="0" t="n">
        <v>312110</v>
      </c>
      <c r="C2478" s="0" t="n">
        <v>3</v>
      </c>
      <c r="D2478" s="0" t="n">
        <v>31</v>
      </c>
      <c r="E2478" s="2" t="n">
        <v>-22.5036</v>
      </c>
      <c r="F2478" s="2" t="n">
        <v>-45.2792</v>
      </c>
      <c r="G2478" s="3" t="n">
        <f aca="false">($G$5572/$N$5572)*N2478</f>
        <v>8666.1317497647</v>
      </c>
      <c r="H2478" s="0" t="n">
        <v>1</v>
      </c>
      <c r="J2478" s="0" t="s">
        <v>2402</v>
      </c>
      <c r="K2478" s="0" t="n">
        <v>1</v>
      </c>
      <c r="L2478" s="0" t="s">
        <v>2402</v>
      </c>
      <c r="N2478" s="0" t="n">
        <v>8035</v>
      </c>
    </row>
    <row r="2479" customFormat="false" ht="12.8" hidden="false" customHeight="false" outlineLevel="0" collapsed="false">
      <c r="B2479" s="0" t="n">
        <v>312120</v>
      </c>
      <c r="C2479" s="0" t="n">
        <v>3</v>
      </c>
      <c r="D2479" s="0" t="n">
        <v>31</v>
      </c>
      <c r="E2479" s="2" t="n">
        <v>-20.3468</v>
      </c>
      <c r="F2479" s="2" t="n">
        <v>-46.8456</v>
      </c>
      <c r="G2479" s="3" t="n">
        <f aca="false">($G$5572/$N$5572)*N2479</f>
        <v>7655.53244055132</v>
      </c>
      <c r="H2479" s="0" t="n">
        <v>0</v>
      </c>
      <c r="J2479" s="0" t="s">
        <v>2403</v>
      </c>
      <c r="K2479" s="0" t="n">
        <v>0</v>
      </c>
      <c r="L2479" s="0" t="s">
        <v>2403</v>
      </c>
      <c r="N2479" s="0" t="n">
        <v>7098</v>
      </c>
    </row>
    <row r="2480" customFormat="false" ht="12.8" hidden="false" customHeight="false" outlineLevel="0" collapsed="false">
      <c r="B2480" s="0" t="n">
        <v>312125</v>
      </c>
      <c r="C2480" s="0" t="n">
        <v>3</v>
      </c>
      <c r="D2480" s="0" t="n">
        <v>31</v>
      </c>
      <c r="E2480" s="2" t="n">
        <v>-19.9721</v>
      </c>
      <c r="F2480" s="2" t="n">
        <v>-47.7841</v>
      </c>
      <c r="G2480" s="3" t="n">
        <f aca="false">($G$5572/$N$5572)*N2480</f>
        <v>11099.3356361952</v>
      </c>
      <c r="H2480" s="0" t="n">
        <v>1</v>
      </c>
      <c r="J2480" s="0" t="s">
        <v>2404</v>
      </c>
      <c r="K2480" s="0" t="n">
        <v>1</v>
      </c>
      <c r="L2480" s="0" t="s">
        <v>2404</v>
      </c>
      <c r="N2480" s="0" t="n">
        <v>10291</v>
      </c>
    </row>
    <row r="2481" customFormat="false" ht="12.8" hidden="false" customHeight="false" outlineLevel="0" collapsed="false">
      <c r="B2481" s="0" t="n">
        <v>312130</v>
      </c>
      <c r="C2481" s="0" t="n">
        <v>3</v>
      </c>
      <c r="D2481" s="0" t="n">
        <v>31</v>
      </c>
      <c r="E2481" s="2" t="n">
        <v>-21.46</v>
      </c>
      <c r="F2481" s="2" t="n">
        <v>-42.9618</v>
      </c>
      <c r="G2481" s="3" t="n">
        <f aca="false">($G$5572/$N$5572)*N2481</f>
        <v>5388.4249187087</v>
      </c>
      <c r="H2481" s="0" t="n">
        <v>1</v>
      </c>
      <c r="J2481" s="0" t="s">
        <v>2405</v>
      </c>
      <c r="K2481" s="0" t="n">
        <v>1</v>
      </c>
      <c r="L2481" s="0" t="s">
        <v>2405</v>
      </c>
      <c r="N2481" s="0" t="n">
        <v>4996</v>
      </c>
    </row>
    <row r="2482" customFormat="false" ht="12.8" hidden="false" customHeight="false" outlineLevel="0" collapsed="false">
      <c r="B2482" s="0" t="n">
        <v>312140</v>
      </c>
      <c r="C2482" s="0" t="n">
        <v>3</v>
      </c>
      <c r="D2482" s="0" t="n">
        <v>31</v>
      </c>
      <c r="E2482" s="2" t="n">
        <v>-20.665</v>
      </c>
      <c r="F2482" s="2" t="n">
        <v>-44.3334</v>
      </c>
      <c r="G2482" s="3" t="n">
        <f aca="false">($G$5572/$N$5572)*N2482</f>
        <v>7800.05784869923</v>
      </c>
      <c r="H2482" s="0" t="n">
        <v>1</v>
      </c>
      <c r="J2482" s="0" t="s">
        <v>2406</v>
      </c>
      <c r="K2482" s="0" t="n">
        <v>1</v>
      </c>
      <c r="L2482" s="0" t="s">
        <v>2406</v>
      </c>
      <c r="N2482" s="0" t="n">
        <v>7232</v>
      </c>
    </row>
    <row r="2483" customFormat="false" ht="12.8" hidden="false" customHeight="false" outlineLevel="0" collapsed="false">
      <c r="B2483" s="0" t="n">
        <v>312150</v>
      </c>
      <c r="C2483" s="0" t="n">
        <v>3</v>
      </c>
      <c r="D2483" s="0" t="n">
        <v>31</v>
      </c>
      <c r="E2483" s="2" t="n">
        <v>-21.143</v>
      </c>
      <c r="F2483" s="2" t="n">
        <v>-43.5178</v>
      </c>
      <c r="G2483" s="3" t="n">
        <f aca="false">($G$5572/$N$5572)*N2483</f>
        <v>3148.28109241607</v>
      </c>
      <c r="H2483" s="0" t="n">
        <v>1</v>
      </c>
      <c r="J2483" s="0" t="s">
        <v>2407</v>
      </c>
      <c r="K2483" s="0" t="n">
        <v>1</v>
      </c>
      <c r="L2483" s="0" t="s">
        <v>2407</v>
      </c>
      <c r="N2483" s="0" t="n">
        <v>2919</v>
      </c>
    </row>
    <row r="2484" customFormat="false" ht="12.8" hidden="false" customHeight="false" outlineLevel="0" collapsed="false">
      <c r="B2484" s="0" t="n">
        <v>312160</v>
      </c>
      <c r="C2484" s="0" t="n">
        <v>3</v>
      </c>
      <c r="D2484" s="0" t="n">
        <v>31</v>
      </c>
      <c r="E2484" s="2" t="n">
        <v>-18.2413</v>
      </c>
      <c r="F2484" s="2" t="n">
        <v>-43.6031</v>
      </c>
      <c r="G2484" s="3" t="n">
        <f aca="false">($G$5572/$N$5572)*N2484</f>
        <v>51357.2116401426</v>
      </c>
      <c r="H2484" s="0" t="n">
        <v>0</v>
      </c>
      <c r="J2484" s="0" t="s">
        <v>2408</v>
      </c>
      <c r="K2484" s="0" t="n">
        <v>0</v>
      </c>
      <c r="L2484" s="0" t="s">
        <v>2408</v>
      </c>
      <c r="N2484" s="0" t="n">
        <v>47617</v>
      </c>
    </row>
    <row r="2485" customFormat="false" ht="12.8" hidden="false" customHeight="false" outlineLevel="0" collapsed="false">
      <c r="B2485" s="0" t="n">
        <v>312170</v>
      </c>
      <c r="C2485" s="0" t="n">
        <v>3</v>
      </c>
      <c r="D2485" s="0" t="n">
        <v>31</v>
      </c>
      <c r="E2485" s="2" t="n">
        <v>-20.4879</v>
      </c>
      <c r="F2485" s="2" t="n">
        <v>-43.1953</v>
      </c>
      <c r="G2485" s="3" t="n">
        <f aca="false">($G$5572/$N$5572)*N2485</f>
        <v>4113.58139310548</v>
      </c>
      <c r="H2485" s="0" t="n">
        <v>1</v>
      </c>
      <c r="J2485" s="0" t="s">
        <v>2409</v>
      </c>
      <c r="K2485" s="0" t="n">
        <v>1</v>
      </c>
      <c r="L2485" s="0" t="s">
        <v>2409</v>
      </c>
      <c r="N2485" s="0" t="n">
        <v>3814</v>
      </c>
    </row>
    <row r="2486" customFormat="false" ht="12.8" hidden="false" customHeight="false" outlineLevel="0" collapsed="false">
      <c r="B2486" s="0" t="n">
        <v>312180</v>
      </c>
      <c r="C2486" s="0" t="n">
        <v>3</v>
      </c>
      <c r="D2486" s="0" t="n">
        <v>31</v>
      </c>
      <c r="E2486" s="2" t="n">
        <v>-19.8433</v>
      </c>
      <c r="F2486" s="2" t="n">
        <v>-42.7701</v>
      </c>
      <c r="G2486" s="3" t="n">
        <f aca="false">($G$5572/$N$5572)*N2486</f>
        <v>8468.75749833882</v>
      </c>
      <c r="H2486" s="0" t="n">
        <v>0</v>
      </c>
      <c r="J2486" s="0" t="s">
        <v>2410</v>
      </c>
      <c r="K2486" s="0" t="n">
        <v>0</v>
      </c>
      <c r="L2486" s="0" t="s">
        <v>2410</v>
      </c>
      <c r="N2486" s="0" t="n">
        <v>7852</v>
      </c>
    </row>
    <row r="2487" customFormat="false" ht="12.8" hidden="false" customHeight="false" outlineLevel="0" collapsed="false">
      <c r="B2487" s="0" t="n">
        <v>312190</v>
      </c>
      <c r="C2487" s="0" t="n">
        <v>3</v>
      </c>
      <c r="D2487" s="0" t="n">
        <v>31</v>
      </c>
      <c r="E2487" s="2" t="n">
        <v>-20.9917</v>
      </c>
      <c r="F2487" s="2" t="n">
        <v>-43.0003</v>
      </c>
      <c r="G2487" s="3" t="n">
        <f aca="false">($G$5572/$N$5572)*N2487</f>
        <v>3678.92662083975</v>
      </c>
      <c r="H2487" s="0" t="n">
        <v>1</v>
      </c>
      <c r="J2487" s="0" t="s">
        <v>2411</v>
      </c>
      <c r="K2487" s="0" t="n">
        <v>1</v>
      </c>
      <c r="L2487" s="0" t="s">
        <v>2411</v>
      </c>
      <c r="N2487" s="0" t="n">
        <v>3411</v>
      </c>
    </row>
    <row r="2488" customFormat="false" ht="12.8" hidden="false" customHeight="false" outlineLevel="0" collapsed="false">
      <c r="B2488" s="0" t="n">
        <v>312200</v>
      </c>
      <c r="C2488" s="0" t="n">
        <v>3</v>
      </c>
      <c r="D2488" s="0" t="n">
        <v>31</v>
      </c>
      <c r="E2488" s="2" t="n">
        <v>-20.6134</v>
      </c>
      <c r="F2488" s="2" t="n">
        <v>-42.1438</v>
      </c>
      <c r="G2488" s="3" t="n">
        <f aca="false">($G$5572/$N$5572)*N2488</f>
        <v>21445.8448926349</v>
      </c>
      <c r="H2488" s="0" t="n">
        <v>0</v>
      </c>
      <c r="J2488" s="0" t="s">
        <v>2412</v>
      </c>
      <c r="K2488" s="0" t="n">
        <v>0</v>
      </c>
      <c r="L2488" s="0" t="s">
        <v>2412</v>
      </c>
      <c r="N2488" s="0" t="n">
        <v>19884</v>
      </c>
    </row>
    <row r="2489" customFormat="false" ht="12.8" hidden="false" customHeight="false" outlineLevel="0" collapsed="false">
      <c r="B2489" s="0" t="n">
        <v>312210</v>
      </c>
      <c r="C2489" s="0" t="n">
        <v>3</v>
      </c>
      <c r="D2489" s="0" t="n">
        <v>31</v>
      </c>
      <c r="E2489" s="2" t="n">
        <v>-18.7755</v>
      </c>
      <c r="F2489" s="2" t="n">
        <v>-41.4781</v>
      </c>
      <c r="G2489" s="3" t="n">
        <f aca="false">($G$5572/$N$5572)*N2489</f>
        <v>5375.48234484471</v>
      </c>
      <c r="H2489" s="0" t="n">
        <v>0</v>
      </c>
      <c r="J2489" s="0" t="s">
        <v>2413</v>
      </c>
      <c r="K2489" s="0" t="n">
        <v>0</v>
      </c>
      <c r="L2489" s="0" t="s">
        <v>2413</v>
      </c>
      <c r="N2489" s="0" t="n">
        <v>4984</v>
      </c>
    </row>
    <row r="2490" customFormat="false" ht="12.8" hidden="false" customHeight="false" outlineLevel="0" collapsed="false">
      <c r="B2490" s="0" t="n">
        <v>312220</v>
      </c>
      <c r="C2490" s="0" t="n">
        <v>3</v>
      </c>
      <c r="D2490" s="0" t="n">
        <v>31</v>
      </c>
      <c r="E2490" s="2" t="n">
        <v>-18.8004</v>
      </c>
      <c r="F2490" s="2" t="n">
        <v>-42.6103</v>
      </c>
      <c r="G2490" s="3" t="n">
        <f aca="false">($G$5572/$N$5572)*N2490</f>
        <v>8118.22945618903</v>
      </c>
      <c r="H2490" s="0" t="n">
        <v>1</v>
      </c>
      <c r="J2490" s="0" t="s">
        <v>2414</v>
      </c>
      <c r="K2490" s="0" t="n">
        <v>1</v>
      </c>
      <c r="L2490" s="0" t="s">
        <v>2414</v>
      </c>
      <c r="N2490" s="0" t="n">
        <v>7527</v>
      </c>
    </row>
    <row r="2491" customFormat="false" ht="12.8" hidden="false" customHeight="false" outlineLevel="0" collapsed="false">
      <c r="B2491" s="0" t="n">
        <v>312230</v>
      </c>
      <c r="C2491" s="0" t="n">
        <v>3</v>
      </c>
      <c r="D2491" s="0" t="n">
        <v>31</v>
      </c>
      <c r="E2491" s="2" t="n">
        <v>-20.1446</v>
      </c>
      <c r="F2491" s="2" t="n">
        <v>-44.8912</v>
      </c>
      <c r="G2491" s="3" t="n">
        <f aca="false">($G$5572/$N$5572)*N2491</f>
        <v>254512.479391938</v>
      </c>
      <c r="H2491" s="0" t="n">
        <v>0</v>
      </c>
      <c r="J2491" s="0" t="s">
        <v>2415</v>
      </c>
      <c r="K2491" s="0" t="n">
        <v>0</v>
      </c>
      <c r="L2491" s="0" t="s">
        <v>2415</v>
      </c>
      <c r="N2491" s="0" t="n">
        <v>235977</v>
      </c>
    </row>
    <row r="2492" customFormat="false" ht="12.8" hidden="false" customHeight="false" outlineLevel="0" collapsed="false">
      <c r="B2492" s="0" t="n">
        <v>312235</v>
      </c>
      <c r="C2492" s="0" t="n">
        <v>3</v>
      </c>
      <c r="D2492" s="0" t="n">
        <v>31</v>
      </c>
      <c r="E2492" s="2" t="n">
        <v>-15.7221</v>
      </c>
      <c r="F2492" s="2" t="n">
        <v>-41.3463</v>
      </c>
      <c r="G2492" s="3" t="n">
        <f aca="false">($G$5572/$N$5572)*N2492</f>
        <v>7228.42750303958</v>
      </c>
      <c r="H2492" s="0" t="n">
        <v>1</v>
      </c>
      <c r="J2492" s="0" t="s">
        <v>2416</v>
      </c>
      <c r="K2492" s="0" t="n">
        <v>1</v>
      </c>
      <c r="L2492" s="0" t="s">
        <v>2416</v>
      </c>
      <c r="N2492" s="0" t="n">
        <v>6702</v>
      </c>
    </row>
    <row r="2493" customFormat="false" ht="12.8" hidden="false" customHeight="false" outlineLevel="0" collapsed="false">
      <c r="B2493" s="0" t="n">
        <v>312240</v>
      </c>
      <c r="C2493" s="0" t="n">
        <v>3</v>
      </c>
      <c r="D2493" s="0" t="n">
        <v>31</v>
      </c>
      <c r="E2493" s="2" t="n">
        <v>-21.5092</v>
      </c>
      <c r="F2493" s="2" t="n">
        <v>-46.1904</v>
      </c>
      <c r="G2493" s="3" t="n">
        <f aca="false">($G$5572/$N$5572)*N2493</f>
        <v>6466.97274070804</v>
      </c>
      <c r="H2493" s="0" t="n">
        <v>1</v>
      </c>
      <c r="J2493" s="0" t="s">
        <v>2417</v>
      </c>
      <c r="K2493" s="0" t="n">
        <v>1</v>
      </c>
      <c r="L2493" s="0" t="s">
        <v>2417</v>
      </c>
      <c r="N2493" s="0" t="n">
        <v>5996</v>
      </c>
    </row>
    <row r="2494" customFormat="false" ht="12.8" hidden="false" customHeight="false" outlineLevel="0" collapsed="false">
      <c r="B2494" s="0" t="n">
        <v>312245</v>
      </c>
      <c r="C2494" s="0" t="n">
        <v>3</v>
      </c>
      <c r="D2494" s="0" t="n">
        <v>31</v>
      </c>
      <c r="E2494" s="2" t="n">
        <v>-15.7254</v>
      </c>
      <c r="F2494" s="2" t="n">
        <v>-40.9997</v>
      </c>
      <c r="G2494" s="3" t="n">
        <f aca="false">($G$5572/$N$5572)*N2494</f>
        <v>11669.8874340329</v>
      </c>
      <c r="H2494" s="0" t="n">
        <v>1</v>
      </c>
      <c r="J2494" s="0" t="s">
        <v>2418</v>
      </c>
      <c r="K2494" s="0" t="n">
        <v>1</v>
      </c>
      <c r="L2494" s="0" t="s">
        <v>2418</v>
      </c>
      <c r="N2494" s="0" t="n">
        <v>10820</v>
      </c>
    </row>
    <row r="2495" customFormat="false" ht="12.8" hidden="false" customHeight="false" outlineLevel="0" collapsed="false">
      <c r="B2495" s="0" t="n">
        <v>312247</v>
      </c>
      <c r="C2495" s="0" t="n">
        <v>3</v>
      </c>
      <c r="D2495" s="0" t="n">
        <v>31</v>
      </c>
      <c r="E2495" s="2" t="n">
        <v>-16.652</v>
      </c>
      <c r="F2495" s="2" t="n">
        <v>-46.2597</v>
      </c>
      <c r="G2495" s="3" t="n">
        <f aca="false">($G$5572/$N$5572)*N2495</f>
        <v>3989.54839357556</v>
      </c>
      <c r="H2495" s="0" t="n">
        <v>1</v>
      </c>
      <c r="J2495" s="0" t="s">
        <v>2419</v>
      </c>
      <c r="K2495" s="0" t="n">
        <v>1</v>
      </c>
      <c r="L2495" s="0" t="s">
        <v>2419</v>
      </c>
      <c r="N2495" s="0" t="n">
        <v>3699</v>
      </c>
    </row>
    <row r="2496" customFormat="false" ht="12.8" hidden="false" customHeight="false" outlineLevel="0" collapsed="false">
      <c r="B2496" s="0" t="n">
        <v>312250</v>
      </c>
      <c r="C2496" s="0" t="n">
        <v>3</v>
      </c>
      <c r="D2496" s="0" t="n">
        <v>31</v>
      </c>
      <c r="E2496" s="2" t="n">
        <v>-19.3735</v>
      </c>
      <c r="F2496" s="2" t="n">
        <v>-42.1121</v>
      </c>
      <c r="G2496" s="3" t="n">
        <f aca="false">($G$5572/$N$5572)*N2496</f>
        <v>5497.35824873064</v>
      </c>
      <c r="H2496" s="0" t="n">
        <v>1</v>
      </c>
      <c r="J2496" s="0" t="s">
        <v>2420</v>
      </c>
      <c r="K2496" s="0" t="n">
        <v>1</v>
      </c>
      <c r="L2496" s="0" t="s">
        <v>2420</v>
      </c>
      <c r="N2496" s="0" t="n">
        <v>5097</v>
      </c>
    </row>
    <row r="2497" customFormat="false" ht="12.8" hidden="false" customHeight="false" outlineLevel="0" collapsed="false">
      <c r="B2497" s="0" t="n">
        <v>312260</v>
      </c>
      <c r="C2497" s="0" t="n">
        <v>3</v>
      </c>
      <c r="D2497" s="0" t="n">
        <v>31</v>
      </c>
      <c r="E2497" s="2" t="n">
        <v>-18.961</v>
      </c>
      <c r="F2497" s="2" t="n">
        <v>-43.2544</v>
      </c>
      <c r="G2497" s="3" t="n">
        <f aca="false">($G$5572/$N$5572)*N2497</f>
        <v>4834.05133820104</v>
      </c>
      <c r="H2497" s="0" t="n">
        <v>0</v>
      </c>
      <c r="J2497" s="0" t="s">
        <v>2421</v>
      </c>
      <c r="K2497" s="0" t="n">
        <v>0</v>
      </c>
      <c r="L2497" s="0" t="s">
        <v>2421</v>
      </c>
      <c r="N2497" s="0" t="n">
        <v>4482</v>
      </c>
    </row>
    <row r="2498" customFormat="false" ht="12.8" hidden="false" customHeight="false" outlineLevel="0" collapsed="false">
      <c r="B2498" s="0" t="n">
        <v>312270</v>
      </c>
      <c r="C2498" s="0" t="n">
        <v>3</v>
      </c>
      <c r="D2498" s="0" t="n">
        <v>31</v>
      </c>
      <c r="E2498" s="2" t="n">
        <v>-20.1627</v>
      </c>
      <c r="F2498" s="2" t="n">
        <v>-42.9627</v>
      </c>
      <c r="G2498" s="3" t="n">
        <f aca="false">($G$5572/$N$5572)*N2498</f>
        <v>5654.82623074254</v>
      </c>
      <c r="H2498" s="0" t="n">
        <v>0</v>
      </c>
      <c r="J2498" s="0" t="s">
        <v>2422</v>
      </c>
      <c r="K2498" s="0" t="n">
        <v>0</v>
      </c>
      <c r="L2498" s="0" t="s">
        <v>2422</v>
      </c>
      <c r="N2498" s="0" t="n">
        <v>5243</v>
      </c>
    </row>
    <row r="2499" customFormat="false" ht="12.8" hidden="false" customHeight="false" outlineLevel="0" collapsed="false">
      <c r="B2499" s="0" t="n">
        <v>312280</v>
      </c>
      <c r="C2499" s="0" t="n">
        <v>3</v>
      </c>
      <c r="D2499" s="0" t="n">
        <v>31</v>
      </c>
      <c r="E2499" s="2" t="n">
        <v>-22.2511</v>
      </c>
      <c r="F2499" s="2" t="n">
        <v>-45.1643</v>
      </c>
      <c r="G2499" s="3" t="n">
        <f aca="false">($G$5572/$N$5572)*N2499</f>
        <v>3243.19330075202</v>
      </c>
      <c r="H2499" s="0" t="n">
        <v>1</v>
      </c>
      <c r="J2499" s="0" t="s">
        <v>2423</v>
      </c>
      <c r="K2499" s="0" t="n">
        <v>1</v>
      </c>
      <c r="L2499" s="0" t="s">
        <v>2423</v>
      </c>
      <c r="N2499" s="0" t="n">
        <v>3007</v>
      </c>
    </row>
    <row r="2500" customFormat="false" ht="12.8" hidden="false" customHeight="false" outlineLevel="0" collapsed="false">
      <c r="B2500" s="0" t="n">
        <v>312290</v>
      </c>
      <c r="C2500" s="0" t="n">
        <v>3</v>
      </c>
      <c r="D2500" s="0" t="n">
        <v>31</v>
      </c>
      <c r="E2500" s="2" t="n">
        <v>-21.319</v>
      </c>
      <c r="F2500" s="2" t="n">
        <v>-42.807</v>
      </c>
      <c r="G2500" s="3" t="n">
        <f aca="false">($G$5572/$N$5572)*N2500</f>
        <v>7035.3674429017</v>
      </c>
      <c r="H2500" s="0" t="n">
        <v>1</v>
      </c>
      <c r="J2500" s="0" t="s">
        <v>2424</v>
      </c>
      <c r="K2500" s="0" t="n">
        <v>1</v>
      </c>
      <c r="L2500" s="0" t="s">
        <v>2424</v>
      </c>
      <c r="N2500" s="0" t="n">
        <v>6523</v>
      </c>
    </row>
    <row r="2501" customFormat="false" ht="12.8" hidden="false" customHeight="false" outlineLevel="0" collapsed="false">
      <c r="B2501" s="0" t="n">
        <v>312300</v>
      </c>
      <c r="C2501" s="0" t="n">
        <v>3</v>
      </c>
      <c r="D2501" s="0" t="n">
        <v>31</v>
      </c>
      <c r="E2501" s="2" t="n">
        <v>-21.1139</v>
      </c>
      <c r="F2501" s="2" t="n">
        <v>-44.0207</v>
      </c>
      <c r="G2501" s="3" t="n">
        <f aca="false">($G$5572/$N$5572)*N2501</f>
        <v>10872.8405935753</v>
      </c>
      <c r="H2501" s="0" t="n">
        <v>1</v>
      </c>
      <c r="J2501" s="0" t="s">
        <v>2425</v>
      </c>
      <c r="K2501" s="0" t="n">
        <v>1</v>
      </c>
      <c r="L2501" s="0" t="s">
        <v>2425</v>
      </c>
      <c r="N2501" s="0" t="n">
        <v>10081</v>
      </c>
    </row>
    <row r="2502" customFormat="false" ht="12.8" hidden="false" customHeight="false" outlineLevel="0" collapsed="false">
      <c r="B2502" s="0" t="n">
        <v>312310</v>
      </c>
      <c r="C2502" s="0" t="n">
        <v>3</v>
      </c>
      <c r="D2502" s="0" t="n">
        <v>31</v>
      </c>
      <c r="E2502" s="2" t="n">
        <v>-19.0516</v>
      </c>
      <c r="F2502" s="2" t="n">
        <v>-42.9254</v>
      </c>
      <c r="G2502" s="3" t="n">
        <f aca="false">($G$5572/$N$5572)*N2502</f>
        <v>5592.27045706658</v>
      </c>
      <c r="H2502" s="0" t="n">
        <v>1</v>
      </c>
      <c r="J2502" s="0" t="s">
        <v>2426</v>
      </c>
      <c r="K2502" s="0" t="n">
        <v>1</v>
      </c>
      <c r="L2502" s="0" t="s">
        <v>2426</v>
      </c>
      <c r="N2502" s="0" t="n">
        <v>5185</v>
      </c>
    </row>
    <row r="2503" customFormat="false" ht="12.8" hidden="false" customHeight="false" outlineLevel="0" collapsed="false">
      <c r="B2503" s="0" t="n">
        <v>312320</v>
      </c>
      <c r="C2503" s="0" t="n">
        <v>3</v>
      </c>
      <c r="D2503" s="0" t="n">
        <v>31</v>
      </c>
      <c r="E2503" s="2" t="n">
        <v>-19.4628</v>
      </c>
      <c r="F2503" s="2" t="n">
        <v>-45.5927</v>
      </c>
      <c r="G2503" s="3" t="n">
        <f aca="false">($G$5572/$N$5572)*N2503</f>
        <v>14604.6160576931</v>
      </c>
      <c r="H2503" s="0" t="n">
        <v>0</v>
      </c>
      <c r="J2503" s="0" t="s">
        <v>2427</v>
      </c>
      <c r="K2503" s="0" t="n">
        <v>0</v>
      </c>
      <c r="L2503" s="0" t="s">
        <v>2427</v>
      </c>
      <c r="N2503" s="0" t="n">
        <v>13541</v>
      </c>
    </row>
    <row r="2504" customFormat="false" ht="12.8" hidden="false" customHeight="false" outlineLevel="0" collapsed="false">
      <c r="B2504" s="0" t="n">
        <v>312330</v>
      </c>
      <c r="C2504" s="0" t="n">
        <v>3</v>
      </c>
      <c r="D2504" s="0" t="n">
        <v>31</v>
      </c>
      <c r="E2504" s="2" t="n">
        <v>-20.9785</v>
      </c>
      <c r="F2504" s="2" t="n">
        <v>-43.1834</v>
      </c>
      <c r="G2504" s="3" t="n">
        <f aca="false">($G$5572/$N$5572)*N2504</f>
        <v>4625.89160855517</v>
      </c>
      <c r="H2504" s="0" t="n">
        <v>1</v>
      </c>
      <c r="J2504" s="0" t="s">
        <v>2428</v>
      </c>
      <c r="K2504" s="0" t="n">
        <v>1</v>
      </c>
      <c r="L2504" s="0" t="s">
        <v>2428</v>
      </c>
      <c r="N2504" s="0" t="n">
        <v>4289</v>
      </c>
    </row>
    <row r="2505" customFormat="false" ht="12.8" hidden="false" customHeight="false" outlineLevel="0" collapsed="false">
      <c r="B2505" s="0" t="n">
        <v>312340</v>
      </c>
      <c r="C2505" s="0" t="n">
        <v>3</v>
      </c>
      <c r="D2505" s="0" t="n">
        <v>31</v>
      </c>
      <c r="E2505" s="2" t="n">
        <v>-20.2868</v>
      </c>
      <c r="F2505" s="2" t="n">
        <v>-45.9007</v>
      </c>
      <c r="G2505" s="3" t="n">
        <f aca="false">($G$5572/$N$5572)*N2505</f>
        <v>1640.471237261</v>
      </c>
      <c r="H2505" s="0" t="n">
        <v>1</v>
      </c>
      <c r="J2505" s="0" t="s">
        <v>2429</v>
      </c>
      <c r="K2505" s="0" t="n">
        <v>1</v>
      </c>
      <c r="L2505" s="0" t="s">
        <v>2429</v>
      </c>
      <c r="N2505" s="0" t="n">
        <v>1521</v>
      </c>
    </row>
    <row r="2506" customFormat="false" ht="12.8" hidden="false" customHeight="false" outlineLevel="0" collapsed="false">
      <c r="B2506" s="0" t="n">
        <v>312350</v>
      </c>
      <c r="C2506" s="0" t="n">
        <v>3</v>
      </c>
      <c r="D2506" s="0" t="n">
        <v>31</v>
      </c>
      <c r="E2506" s="2" t="n">
        <v>-18.4338</v>
      </c>
      <c r="F2506" s="2" t="n">
        <v>-47.5993</v>
      </c>
      <c r="G2506" s="3" t="n">
        <f aca="false">($G$5572/$N$5572)*N2506</f>
        <v>2054.63360090874</v>
      </c>
      <c r="H2506" s="0" t="n">
        <v>1</v>
      </c>
      <c r="J2506" s="0" t="s">
        <v>2430</v>
      </c>
      <c r="K2506" s="0" t="n">
        <v>1</v>
      </c>
      <c r="L2506" s="0" t="s">
        <v>2430</v>
      </c>
      <c r="N2506" s="0" t="n">
        <v>1905</v>
      </c>
    </row>
    <row r="2507" customFormat="false" ht="12.8" hidden="false" customHeight="false" outlineLevel="0" collapsed="false">
      <c r="B2507" s="0" t="n">
        <v>312352</v>
      </c>
      <c r="C2507" s="0" t="n">
        <v>3</v>
      </c>
      <c r="D2507" s="0" t="n">
        <v>31</v>
      </c>
      <c r="E2507" s="2" t="n">
        <v>-20.2058</v>
      </c>
      <c r="F2507" s="2" t="n">
        <v>-41.7977</v>
      </c>
      <c r="G2507" s="3" t="n">
        <f aca="false">($G$5572/$N$5572)*N2507</f>
        <v>8424.53703763685</v>
      </c>
      <c r="H2507" s="0" t="n">
        <v>1</v>
      </c>
      <c r="J2507" s="0" t="s">
        <v>2431</v>
      </c>
      <c r="K2507" s="0" t="n">
        <v>1</v>
      </c>
      <c r="L2507" s="0" t="s">
        <v>2431</v>
      </c>
      <c r="N2507" s="0" t="n">
        <v>7811</v>
      </c>
    </row>
    <row r="2508" customFormat="false" ht="12.8" hidden="false" customHeight="false" outlineLevel="0" collapsed="false">
      <c r="B2508" s="0" t="n">
        <v>312360</v>
      </c>
      <c r="C2508" s="0" t="n">
        <v>3</v>
      </c>
      <c r="D2508" s="0" t="n">
        <v>31</v>
      </c>
      <c r="E2508" s="2" t="n">
        <v>-21.6088</v>
      </c>
      <c r="F2508" s="2" t="n">
        <v>-45.5691</v>
      </c>
      <c r="G2508" s="3" t="n">
        <f aca="false">($G$5572/$N$5572)*N2508</f>
        <v>30008.4360514876</v>
      </c>
      <c r="H2508" s="0" t="n">
        <v>0</v>
      </c>
      <c r="J2508" s="0" t="s">
        <v>2432</v>
      </c>
      <c r="K2508" s="0" t="n">
        <v>0</v>
      </c>
      <c r="L2508" s="0" t="s">
        <v>2432</v>
      </c>
      <c r="N2508" s="0" t="n">
        <v>27823</v>
      </c>
    </row>
    <row r="2509" customFormat="false" ht="12.8" hidden="false" customHeight="false" outlineLevel="0" collapsed="false">
      <c r="B2509" s="0" t="n">
        <v>312370</v>
      </c>
      <c r="C2509" s="0" t="n">
        <v>3</v>
      </c>
      <c r="D2509" s="0" t="n">
        <v>31</v>
      </c>
      <c r="E2509" s="2" t="n">
        <v>-19.2065</v>
      </c>
      <c r="F2509" s="2" t="n">
        <v>-42.0503</v>
      </c>
      <c r="G2509" s="3" t="n">
        <f aca="false">($G$5572/$N$5572)*N2509</f>
        <v>11933.0531026007</v>
      </c>
      <c r="H2509" s="0" t="n">
        <v>1</v>
      </c>
      <c r="J2509" s="0" t="s">
        <v>2433</v>
      </c>
      <c r="K2509" s="0" t="n">
        <v>1</v>
      </c>
      <c r="L2509" s="0" t="s">
        <v>2433</v>
      </c>
      <c r="N2509" s="0" t="n">
        <v>11064</v>
      </c>
    </row>
    <row r="2510" customFormat="false" ht="12.8" hidden="false" customHeight="false" outlineLevel="0" collapsed="false">
      <c r="B2510" s="0" t="n">
        <v>312380</v>
      </c>
      <c r="C2510" s="0" t="n">
        <v>3</v>
      </c>
      <c r="D2510" s="0" t="n">
        <v>31</v>
      </c>
      <c r="E2510" s="2" t="n">
        <v>-17.2831</v>
      </c>
      <c r="F2510" s="2" t="n">
        <v>-43.947</v>
      </c>
      <c r="G2510" s="3" t="n">
        <f aca="false">($G$5572/$N$5572)*N2510</f>
        <v>7813.00042256322</v>
      </c>
      <c r="H2510" s="0" t="n">
        <v>1</v>
      </c>
      <c r="J2510" s="0" t="s">
        <v>2434</v>
      </c>
      <c r="K2510" s="0" t="n">
        <v>1</v>
      </c>
      <c r="L2510" s="0" t="s">
        <v>2434</v>
      </c>
      <c r="N2510" s="0" t="n">
        <v>7244</v>
      </c>
    </row>
    <row r="2511" customFormat="false" ht="12.8" hidden="false" customHeight="false" outlineLevel="0" collapsed="false">
      <c r="B2511" s="0" t="n">
        <v>312385</v>
      </c>
      <c r="C2511" s="0" t="n">
        <v>3</v>
      </c>
      <c r="D2511" s="0" t="n">
        <v>31</v>
      </c>
      <c r="E2511" s="2" t="n">
        <v>-19.6218</v>
      </c>
      <c r="F2511" s="2" t="n">
        <v>-42.2306</v>
      </c>
      <c r="G2511" s="3" t="n">
        <f aca="false">($G$5572/$N$5572)*N2511</f>
        <v>5783.17342156046</v>
      </c>
      <c r="H2511" s="0" t="n">
        <v>1</v>
      </c>
      <c r="J2511" s="0" t="s">
        <v>2435</v>
      </c>
      <c r="K2511" s="0" t="n">
        <v>1</v>
      </c>
      <c r="L2511" s="0" t="s">
        <v>2435</v>
      </c>
      <c r="N2511" s="0" t="n">
        <v>5362</v>
      </c>
    </row>
    <row r="2512" customFormat="false" ht="12.8" hidden="false" customHeight="false" outlineLevel="0" collapsed="false">
      <c r="B2512" s="0" t="n">
        <v>312390</v>
      </c>
      <c r="C2512" s="0" t="n">
        <v>3</v>
      </c>
      <c r="D2512" s="0" t="n">
        <v>31</v>
      </c>
      <c r="E2512" s="2" t="n">
        <v>-20.6706</v>
      </c>
      <c r="F2512" s="2" t="n">
        <v>-44.0654</v>
      </c>
      <c r="G2512" s="3" t="n">
        <f aca="false">($G$5572/$N$5572)*N2512</f>
        <v>16409.026563898</v>
      </c>
      <c r="H2512" s="0" t="n">
        <v>0</v>
      </c>
      <c r="J2512" s="0" t="s">
        <v>2436</v>
      </c>
      <c r="K2512" s="0" t="n">
        <v>0</v>
      </c>
      <c r="L2512" s="0" t="s">
        <v>2436</v>
      </c>
      <c r="N2512" s="0" t="n">
        <v>15214</v>
      </c>
    </row>
    <row r="2513" customFormat="false" ht="12.8" hidden="false" customHeight="false" outlineLevel="0" collapsed="false">
      <c r="B2513" s="0" t="n">
        <v>312400</v>
      </c>
      <c r="C2513" s="0" t="n">
        <v>3</v>
      </c>
      <c r="D2513" s="0" t="n">
        <v>31</v>
      </c>
      <c r="E2513" s="2" t="n">
        <v>-20.8403</v>
      </c>
      <c r="F2513" s="2" t="n">
        <v>-42.6544</v>
      </c>
      <c r="G2513" s="3" t="n">
        <f aca="false">($G$5572/$N$5572)*N2513</f>
        <v>20307.9769404256</v>
      </c>
      <c r="H2513" s="0" t="n">
        <v>0</v>
      </c>
      <c r="J2513" s="0" t="s">
        <v>2437</v>
      </c>
      <c r="K2513" s="0" t="n">
        <v>0</v>
      </c>
      <c r="L2513" s="0" t="s">
        <v>2437</v>
      </c>
      <c r="N2513" s="0" t="n">
        <v>18829</v>
      </c>
    </row>
    <row r="2514" customFormat="false" ht="12.8" hidden="false" customHeight="false" outlineLevel="0" collapsed="false">
      <c r="B2514" s="0" t="n">
        <v>312410</v>
      </c>
      <c r="C2514" s="0" t="n">
        <v>3</v>
      </c>
      <c r="D2514" s="0" t="n">
        <v>31</v>
      </c>
      <c r="E2514" s="2" t="n">
        <v>-19.764</v>
      </c>
      <c r="F2514" s="2" t="n">
        <v>-44.3065</v>
      </c>
      <c r="G2514" s="3" t="n">
        <f aca="false">($G$5572/$N$5572)*N2514</f>
        <v>75714.0571043537</v>
      </c>
      <c r="H2514" s="0" t="n">
        <v>0</v>
      </c>
      <c r="J2514" s="0" t="s">
        <v>2438</v>
      </c>
      <c r="K2514" s="0" t="n">
        <v>0</v>
      </c>
      <c r="L2514" s="0" t="s">
        <v>2438</v>
      </c>
      <c r="N2514" s="0" t="n">
        <v>70200</v>
      </c>
    </row>
    <row r="2515" customFormat="false" ht="12.8" hidden="false" customHeight="false" outlineLevel="0" collapsed="false">
      <c r="B2515" s="0" t="n">
        <v>312420</v>
      </c>
      <c r="C2515" s="0" t="n">
        <v>3</v>
      </c>
      <c r="D2515" s="0" t="n">
        <v>31</v>
      </c>
      <c r="E2515" s="2" t="n">
        <v>-20.6508</v>
      </c>
      <c r="F2515" s="2" t="n">
        <v>-41.9119</v>
      </c>
      <c r="G2515" s="3" t="n">
        <f aca="false">($G$5572/$N$5572)*N2515</f>
        <v>26718.8651943897</v>
      </c>
      <c r="H2515" s="0" t="n">
        <v>0</v>
      </c>
      <c r="J2515" s="0" t="s">
        <v>2439</v>
      </c>
      <c r="K2515" s="0" t="n">
        <v>0</v>
      </c>
      <c r="L2515" s="0" t="s">
        <v>2439</v>
      </c>
      <c r="N2515" s="0" t="n">
        <v>24773</v>
      </c>
    </row>
    <row r="2516" customFormat="false" ht="12.8" hidden="false" customHeight="false" outlineLevel="0" collapsed="false">
      <c r="B2516" s="0" t="n">
        <v>312430</v>
      </c>
      <c r="C2516" s="0" t="n">
        <v>3</v>
      </c>
      <c r="D2516" s="0" t="n">
        <v>31</v>
      </c>
      <c r="E2516" s="2" t="n">
        <v>-14.9249</v>
      </c>
      <c r="F2516" s="2" t="n">
        <v>-42.809</v>
      </c>
      <c r="G2516" s="3" t="n">
        <f aca="false">($G$5572/$N$5572)*N2516</f>
        <v>34107.9963229071</v>
      </c>
      <c r="H2516" s="0" t="n">
        <v>0</v>
      </c>
      <c r="J2516" s="0" t="s">
        <v>2440</v>
      </c>
      <c r="K2516" s="0" t="n">
        <v>0</v>
      </c>
      <c r="L2516" s="0" t="s">
        <v>2440</v>
      </c>
      <c r="N2516" s="0" t="n">
        <v>31624</v>
      </c>
    </row>
    <row r="2517" customFormat="false" ht="12.8" hidden="false" customHeight="false" outlineLevel="0" collapsed="false">
      <c r="B2517" s="0" t="n">
        <v>312440</v>
      </c>
      <c r="C2517" s="0" t="n">
        <v>3</v>
      </c>
      <c r="D2517" s="0" t="n">
        <v>31</v>
      </c>
      <c r="E2517" s="2" t="n">
        <v>-22.0454</v>
      </c>
      <c r="F2517" s="2" t="n">
        <v>-45.9548</v>
      </c>
      <c r="G2517" s="3" t="n">
        <f aca="false">($G$5572/$N$5572)*N2517</f>
        <v>5040.05397220292</v>
      </c>
      <c r="H2517" s="0" t="n">
        <v>1</v>
      </c>
      <c r="J2517" s="0" t="s">
        <v>2441</v>
      </c>
      <c r="K2517" s="0" t="n">
        <v>1</v>
      </c>
      <c r="L2517" s="0" t="s">
        <v>2441</v>
      </c>
      <c r="N2517" s="0" t="n">
        <v>4673</v>
      </c>
    </row>
    <row r="2518" customFormat="false" ht="12.8" hidden="false" customHeight="false" outlineLevel="0" collapsed="false">
      <c r="B2518" s="0" t="n">
        <v>312450</v>
      </c>
      <c r="C2518" s="0" t="n">
        <v>3</v>
      </c>
      <c r="D2518" s="0" t="n">
        <v>31</v>
      </c>
      <c r="E2518" s="2" t="n">
        <v>-22.4577</v>
      </c>
      <c r="F2518" s="2" t="n">
        <v>-46.0191</v>
      </c>
      <c r="G2518" s="3" t="n">
        <f aca="false">($G$5572/$N$5572)*N2518</f>
        <v>12210.2398928545</v>
      </c>
      <c r="H2518" s="0" t="n">
        <v>0</v>
      </c>
      <c r="J2518" s="0" t="s">
        <v>2442</v>
      </c>
      <c r="K2518" s="0" t="n">
        <v>0</v>
      </c>
      <c r="L2518" s="0" t="s">
        <v>2442</v>
      </c>
      <c r="N2518" s="0" t="n">
        <v>11321</v>
      </c>
    </row>
    <row r="2519" customFormat="false" ht="12.8" hidden="false" customHeight="false" outlineLevel="0" collapsed="false">
      <c r="B2519" s="0" t="n">
        <v>312460</v>
      </c>
      <c r="C2519" s="0" t="n">
        <v>3</v>
      </c>
      <c r="D2519" s="0" t="n">
        <v>31</v>
      </c>
      <c r="E2519" s="2" t="n">
        <v>-21.7412</v>
      </c>
      <c r="F2519" s="2" t="n">
        <v>-42.4574</v>
      </c>
      <c r="G2519" s="3" t="n">
        <f aca="false">($G$5572/$N$5572)*N2519</f>
        <v>2546.45140774044</v>
      </c>
      <c r="H2519" s="0" t="n">
        <v>1</v>
      </c>
      <c r="J2519" s="0" t="s">
        <v>2443</v>
      </c>
      <c r="K2519" s="0" t="n">
        <v>1</v>
      </c>
      <c r="L2519" s="0" t="s">
        <v>2443</v>
      </c>
      <c r="N2519" s="0" t="n">
        <v>2361</v>
      </c>
    </row>
    <row r="2520" customFormat="false" ht="12.8" hidden="false" customHeight="false" outlineLevel="0" collapsed="false">
      <c r="B2520" s="0" t="n">
        <v>312470</v>
      </c>
      <c r="C2520" s="0" t="n">
        <v>3</v>
      </c>
      <c r="D2520" s="0" t="n">
        <v>31</v>
      </c>
      <c r="E2520" s="2" t="n">
        <v>-19.5169</v>
      </c>
      <c r="F2520" s="2" t="n">
        <v>-45.7859</v>
      </c>
      <c r="G2520" s="3" t="n">
        <f aca="false">($G$5572/$N$5572)*N2520</f>
        <v>3783.54575957369</v>
      </c>
      <c r="H2520" s="0" t="n">
        <v>0</v>
      </c>
      <c r="J2520" s="0" t="s">
        <v>2444</v>
      </c>
      <c r="K2520" s="0" t="n">
        <v>0</v>
      </c>
      <c r="L2520" s="0" t="s">
        <v>2444</v>
      </c>
      <c r="N2520" s="0" t="n">
        <v>3508</v>
      </c>
    </row>
    <row r="2521" customFormat="false" ht="12.8" hidden="false" customHeight="false" outlineLevel="0" collapsed="false">
      <c r="B2521" s="0" t="n">
        <v>312480</v>
      </c>
      <c r="C2521" s="0" t="n">
        <v>3</v>
      </c>
      <c r="D2521" s="0" t="n">
        <v>31</v>
      </c>
      <c r="E2521" s="2" t="n">
        <v>-18.7399</v>
      </c>
      <c r="F2521" s="2" t="n">
        <v>-47.6956</v>
      </c>
      <c r="G2521" s="3" t="n">
        <f aca="false">($G$5572/$N$5572)*N2521</f>
        <v>8559.35551538676</v>
      </c>
      <c r="H2521" s="0" t="n">
        <v>1</v>
      </c>
      <c r="J2521" s="0" t="s">
        <v>2445</v>
      </c>
      <c r="K2521" s="0" t="n">
        <v>1</v>
      </c>
      <c r="L2521" s="0" t="s">
        <v>2445</v>
      </c>
      <c r="N2521" s="0" t="n">
        <v>7936</v>
      </c>
    </row>
    <row r="2522" customFormat="false" ht="12.8" hidden="false" customHeight="false" outlineLevel="0" collapsed="false">
      <c r="B2522" s="0" t="n">
        <v>312490</v>
      </c>
      <c r="C2522" s="0" t="n">
        <v>3</v>
      </c>
      <c r="D2522" s="0" t="n">
        <v>31</v>
      </c>
      <c r="E2522" s="2" t="n">
        <v>-21.1002</v>
      </c>
      <c r="F2522" s="2" t="n">
        <v>-42.1878</v>
      </c>
      <c r="G2522" s="3" t="n">
        <f aca="false">($G$5572/$N$5572)*N2522</f>
        <v>12099.1494671886</v>
      </c>
      <c r="H2522" s="0" t="n">
        <v>0</v>
      </c>
      <c r="J2522" s="0" t="s">
        <v>2446</v>
      </c>
      <c r="K2522" s="0" t="n">
        <v>0</v>
      </c>
      <c r="L2522" s="0" t="s">
        <v>2446</v>
      </c>
      <c r="N2522" s="0" t="n">
        <v>11218</v>
      </c>
    </row>
    <row r="2523" customFormat="false" ht="12.8" hidden="false" customHeight="false" outlineLevel="0" collapsed="false">
      <c r="B2523" s="0" t="n">
        <v>312500</v>
      </c>
      <c r="C2523" s="0" t="n">
        <v>3</v>
      </c>
      <c r="D2523" s="0" t="n">
        <v>31</v>
      </c>
      <c r="E2523" s="2" t="n">
        <v>-21.5498</v>
      </c>
      <c r="F2523" s="2" t="n">
        <v>-43.5068</v>
      </c>
      <c r="G2523" s="3" t="n">
        <f aca="false">($G$5572/$N$5572)*N2523</f>
        <v>4210.65069708542</v>
      </c>
      <c r="H2523" s="0" t="n">
        <v>1</v>
      </c>
      <c r="J2523" s="0" t="s">
        <v>2447</v>
      </c>
      <c r="K2523" s="0" t="n">
        <v>1</v>
      </c>
      <c r="L2523" s="0" t="s">
        <v>2447</v>
      </c>
      <c r="N2523" s="0" t="n">
        <v>3904</v>
      </c>
    </row>
    <row r="2524" customFormat="false" ht="12.8" hidden="false" customHeight="false" outlineLevel="0" collapsed="false">
      <c r="B2524" s="0" t="n">
        <v>312510</v>
      </c>
      <c r="C2524" s="0" t="n">
        <v>3</v>
      </c>
      <c r="D2524" s="0" t="n">
        <v>31</v>
      </c>
      <c r="E2524" s="2" t="n">
        <v>-22.854</v>
      </c>
      <c r="F2524" s="2" t="n">
        <v>-46.3178</v>
      </c>
      <c r="G2524" s="3" t="n">
        <f aca="false">($G$5572/$N$5572)*N2524</f>
        <v>38260.4054376046</v>
      </c>
      <c r="H2524" s="0" t="n">
        <v>0</v>
      </c>
      <c r="J2524" s="0" t="s">
        <v>2448</v>
      </c>
      <c r="K2524" s="0" t="n">
        <v>0</v>
      </c>
      <c r="L2524" s="0" t="s">
        <v>2448</v>
      </c>
      <c r="N2524" s="0" t="n">
        <v>35474</v>
      </c>
    </row>
    <row r="2525" customFormat="false" ht="12.8" hidden="false" customHeight="false" outlineLevel="0" collapsed="false">
      <c r="B2525" s="0" t="n">
        <v>312520</v>
      </c>
      <c r="C2525" s="0" t="n">
        <v>3</v>
      </c>
      <c r="D2525" s="0" t="n">
        <v>31</v>
      </c>
      <c r="E2525" s="2" t="n">
        <v>-21.4089</v>
      </c>
      <c r="F2525" s="2" t="n">
        <v>-45.8286</v>
      </c>
      <c r="G2525" s="3" t="n">
        <f aca="false">($G$5572/$N$5572)*N2525</f>
        <v>2565.86526853643</v>
      </c>
      <c r="H2525" s="0" t="n">
        <v>1</v>
      </c>
      <c r="J2525" s="0" t="s">
        <v>2449</v>
      </c>
      <c r="K2525" s="0" t="n">
        <v>1</v>
      </c>
      <c r="L2525" s="0" t="s">
        <v>2449</v>
      </c>
      <c r="N2525" s="0" t="n">
        <v>2379</v>
      </c>
    </row>
    <row r="2526" customFormat="false" ht="12.8" hidden="false" customHeight="false" outlineLevel="0" collapsed="false">
      <c r="B2526" s="0" t="n">
        <v>312530</v>
      </c>
      <c r="C2526" s="0" t="n">
        <v>3</v>
      </c>
      <c r="D2526" s="0" t="n">
        <v>31</v>
      </c>
      <c r="E2526" s="2" t="n">
        <v>-20.8097</v>
      </c>
      <c r="F2526" s="2" t="n">
        <v>-42.0213</v>
      </c>
      <c r="G2526" s="3" t="n">
        <f aca="false">($G$5572/$N$5572)*N2526</f>
        <v>3518.22299536185</v>
      </c>
      <c r="H2526" s="0" t="n">
        <v>1</v>
      </c>
      <c r="J2526" s="0" t="s">
        <v>2450</v>
      </c>
      <c r="K2526" s="0" t="n">
        <v>1</v>
      </c>
      <c r="L2526" s="0" t="s">
        <v>2450</v>
      </c>
      <c r="N2526" s="0" t="n">
        <v>3262</v>
      </c>
    </row>
    <row r="2527" customFormat="false" ht="12.8" hidden="false" customHeight="false" outlineLevel="0" collapsed="false">
      <c r="B2527" s="0" t="n">
        <v>312540</v>
      </c>
      <c r="C2527" s="0" t="n">
        <v>3</v>
      </c>
      <c r="D2527" s="0" t="n">
        <v>31</v>
      </c>
      <c r="E2527" s="2" t="n">
        <v>-18.0755</v>
      </c>
      <c r="F2527" s="2" t="n">
        <v>-43.2422</v>
      </c>
      <c r="G2527" s="3" t="n">
        <f aca="false">($G$5572/$N$5572)*N2527</f>
        <v>5181.34373688483</v>
      </c>
      <c r="H2527" s="0" t="n">
        <v>1</v>
      </c>
      <c r="J2527" s="0" t="s">
        <v>2451</v>
      </c>
      <c r="K2527" s="0" t="n">
        <v>1</v>
      </c>
      <c r="L2527" s="0" t="s">
        <v>2451</v>
      </c>
      <c r="N2527" s="0" t="n">
        <v>4804</v>
      </c>
    </row>
    <row r="2528" customFormat="false" ht="12.8" hidden="false" customHeight="false" outlineLevel="0" collapsed="false">
      <c r="B2528" s="0" t="n">
        <v>312550</v>
      </c>
      <c r="C2528" s="0" t="n">
        <v>3</v>
      </c>
      <c r="D2528" s="0" t="n">
        <v>31</v>
      </c>
      <c r="E2528" s="2" t="n">
        <v>-18.0025</v>
      </c>
      <c r="F2528" s="2" t="n">
        <v>-43.3854</v>
      </c>
      <c r="G2528" s="3" t="n">
        <f aca="false">($G$5572/$N$5572)*N2528</f>
        <v>3409.28966533991</v>
      </c>
      <c r="H2528" s="0" t="n">
        <v>1</v>
      </c>
      <c r="J2528" s="0" t="s">
        <v>2452</v>
      </c>
      <c r="K2528" s="0" t="n">
        <v>1</v>
      </c>
      <c r="L2528" s="0" t="s">
        <v>2452</v>
      </c>
      <c r="N2528" s="0" t="n">
        <v>3161</v>
      </c>
    </row>
    <row r="2529" customFormat="false" ht="12.8" hidden="false" customHeight="false" outlineLevel="0" collapsed="false">
      <c r="B2529" s="0" t="n">
        <v>312560</v>
      </c>
      <c r="C2529" s="0" t="n">
        <v>3</v>
      </c>
      <c r="D2529" s="0" t="n">
        <v>31</v>
      </c>
      <c r="E2529" s="2" t="n">
        <v>-16.6348</v>
      </c>
      <c r="F2529" s="2" t="n">
        <v>-40.7605</v>
      </c>
      <c r="G2529" s="3" t="n">
        <f aca="false">($G$5572/$N$5572)*N2529</f>
        <v>7990.96081319311</v>
      </c>
      <c r="H2529" s="0" t="n">
        <v>0</v>
      </c>
      <c r="J2529" s="0" t="s">
        <v>2453</v>
      </c>
      <c r="K2529" s="0" t="n">
        <v>0</v>
      </c>
      <c r="L2529" s="0" t="s">
        <v>2453</v>
      </c>
      <c r="N2529" s="0" t="n">
        <v>7409</v>
      </c>
    </row>
    <row r="2530" customFormat="false" ht="12.8" hidden="false" customHeight="false" outlineLevel="0" collapsed="false">
      <c r="B2530" s="0" t="n">
        <v>312570</v>
      </c>
      <c r="C2530" s="0" t="n">
        <v>3</v>
      </c>
      <c r="D2530" s="0" t="n">
        <v>31</v>
      </c>
      <c r="E2530" s="2" t="n">
        <v>-18.7507</v>
      </c>
      <c r="F2530" s="2" t="n">
        <v>-44.9004</v>
      </c>
      <c r="G2530" s="3" t="n">
        <f aca="false">($G$5572/$N$5572)*N2530</f>
        <v>16431.6760681599</v>
      </c>
      <c r="H2530" s="0" t="n">
        <v>1</v>
      </c>
      <c r="J2530" s="0" t="s">
        <v>2454</v>
      </c>
      <c r="K2530" s="0" t="n">
        <v>1</v>
      </c>
      <c r="L2530" s="0" t="s">
        <v>2454</v>
      </c>
      <c r="N2530" s="0" t="n">
        <v>15235</v>
      </c>
    </row>
    <row r="2531" customFormat="false" ht="12.8" hidden="false" customHeight="false" outlineLevel="0" collapsed="false">
      <c r="B2531" s="0" t="n">
        <v>312580</v>
      </c>
      <c r="C2531" s="0" t="n">
        <v>3</v>
      </c>
      <c r="D2531" s="0" t="n">
        <v>31</v>
      </c>
      <c r="E2531" s="2" t="n">
        <v>-19.1541</v>
      </c>
      <c r="F2531" s="2" t="n">
        <v>-42.0803</v>
      </c>
      <c r="G2531" s="3" t="n">
        <f aca="false">($G$5572/$N$5572)*N2531</f>
        <v>3660.59130786576</v>
      </c>
      <c r="H2531" s="0" t="n">
        <v>1</v>
      </c>
      <c r="J2531" s="0" t="s">
        <v>2455</v>
      </c>
      <c r="K2531" s="0" t="n">
        <v>1</v>
      </c>
      <c r="L2531" s="0" t="s">
        <v>2455</v>
      </c>
      <c r="N2531" s="0" t="n">
        <v>3394</v>
      </c>
    </row>
    <row r="2532" customFormat="false" ht="12.8" hidden="false" customHeight="false" outlineLevel="0" collapsed="false">
      <c r="B2532" s="0" t="n">
        <v>312590</v>
      </c>
      <c r="C2532" s="0" t="n">
        <v>3</v>
      </c>
      <c r="D2532" s="0" t="n">
        <v>31</v>
      </c>
      <c r="E2532" s="2" t="n">
        <v>-19.2343</v>
      </c>
      <c r="F2532" s="2" t="n">
        <v>-43.0192</v>
      </c>
      <c r="G2532" s="3" t="n">
        <f aca="false">($G$5572/$N$5572)*N2532</f>
        <v>10730.4722810714</v>
      </c>
      <c r="H2532" s="0" t="n">
        <v>0</v>
      </c>
      <c r="J2532" s="0" t="s">
        <v>2456</v>
      </c>
      <c r="K2532" s="0" t="n">
        <v>0</v>
      </c>
      <c r="L2532" s="0" t="s">
        <v>2456</v>
      </c>
      <c r="N2532" s="0" t="n">
        <v>9949</v>
      </c>
    </row>
    <row r="2533" customFormat="false" ht="12.8" hidden="false" customHeight="false" outlineLevel="0" collapsed="false">
      <c r="B2533" s="0" t="n">
        <v>312595</v>
      </c>
      <c r="C2533" s="0" t="n">
        <v>3</v>
      </c>
      <c r="D2533" s="0" t="n">
        <v>31</v>
      </c>
      <c r="E2533" s="2" t="n">
        <v>-20.726</v>
      </c>
      <c r="F2533" s="2" t="n">
        <v>-42.279</v>
      </c>
      <c r="G2533" s="3" t="n">
        <f aca="false">($G$5572/$N$5572)*N2533</f>
        <v>11817.6484856468</v>
      </c>
      <c r="H2533" s="0" t="n">
        <v>0</v>
      </c>
      <c r="J2533" s="0" t="s">
        <v>2457</v>
      </c>
      <c r="K2533" s="0" t="n">
        <v>0</v>
      </c>
      <c r="L2533" s="0" t="s">
        <v>2457</v>
      </c>
      <c r="N2533" s="0" t="n">
        <v>10957</v>
      </c>
    </row>
    <row r="2534" customFormat="false" ht="12.8" hidden="false" customHeight="false" outlineLevel="0" collapsed="false">
      <c r="B2534" s="0" t="n">
        <v>312600</v>
      </c>
      <c r="C2534" s="0" t="n">
        <v>3</v>
      </c>
      <c r="D2534" s="0" t="n">
        <v>31</v>
      </c>
      <c r="E2534" s="2" t="n">
        <v>-19.888</v>
      </c>
      <c r="F2534" s="2" t="n">
        <v>-44.4318</v>
      </c>
      <c r="G2534" s="3" t="n">
        <f aca="false">($G$5572/$N$5572)*N2534</f>
        <v>7966.15421328713</v>
      </c>
      <c r="H2534" s="0" t="n">
        <v>1</v>
      </c>
      <c r="J2534" s="0" t="s">
        <v>2458</v>
      </c>
      <c r="K2534" s="0" t="n">
        <v>1</v>
      </c>
      <c r="L2534" s="0" t="s">
        <v>2458</v>
      </c>
      <c r="N2534" s="0" t="n">
        <v>7386</v>
      </c>
    </row>
    <row r="2535" customFormat="false" ht="12.8" hidden="false" customHeight="false" outlineLevel="0" collapsed="false">
      <c r="B2535" s="0" t="n">
        <v>312610</v>
      </c>
      <c r="C2535" s="0" t="n">
        <v>3</v>
      </c>
      <c r="D2535" s="0" t="n">
        <v>31</v>
      </c>
      <c r="E2535" s="2" t="n">
        <v>-20.4618</v>
      </c>
      <c r="F2535" s="2" t="n">
        <v>-45.4268</v>
      </c>
      <c r="G2535" s="3" t="n">
        <f aca="false">($G$5572/$N$5572)*N2535</f>
        <v>72845.1198978354</v>
      </c>
      <c r="H2535" s="0" t="n">
        <v>0</v>
      </c>
      <c r="J2535" s="0" t="s">
        <v>2459</v>
      </c>
      <c r="K2535" s="0" t="n">
        <v>0</v>
      </c>
      <c r="L2535" s="0" t="s">
        <v>2459</v>
      </c>
      <c r="N2535" s="0" t="n">
        <v>67540</v>
      </c>
    </row>
    <row r="2536" customFormat="false" ht="12.8" hidden="false" customHeight="false" outlineLevel="0" collapsed="false">
      <c r="B2536" s="0" t="n">
        <v>312620</v>
      </c>
      <c r="C2536" s="0" t="n">
        <v>3</v>
      </c>
      <c r="D2536" s="0" t="n">
        <v>31</v>
      </c>
      <c r="E2536" s="2" t="n">
        <v>-14.9446</v>
      </c>
      <c r="F2536" s="2" t="n">
        <v>-46.2371</v>
      </c>
      <c r="G2536" s="3" t="n">
        <f aca="false">($G$5572/$N$5572)*N2536</f>
        <v>10171.7845092758</v>
      </c>
      <c r="H2536" s="0" t="n">
        <v>1</v>
      </c>
      <c r="J2536" s="0" t="s">
        <v>2460</v>
      </c>
      <c r="K2536" s="0" t="n">
        <v>1</v>
      </c>
      <c r="L2536" s="0" t="s">
        <v>2460</v>
      </c>
      <c r="N2536" s="0" t="n">
        <v>9431</v>
      </c>
    </row>
    <row r="2537" customFormat="false" ht="12.8" hidden="false" customHeight="false" outlineLevel="0" collapsed="false">
      <c r="B2537" s="0" t="n">
        <v>312630</v>
      </c>
      <c r="C2537" s="0" t="n">
        <v>3</v>
      </c>
      <c r="D2537" s="0" t="n">
        <v>31</v>
      </c>
      <c r="E2537" s="2" t="n">
        <v>-20.8508</v>
      </c>
      <c r="F2537" s="2" t="n">
        <v>-46.712</v>
      </c>
      <c r="G2537" s="3" t="n">
        <f aca="false">($G$5572/$N$5572)*N2537</f>
        <v>4731.58929511111</v>
      </c>
      <c r="H2537" s="0" t="n">
        <v>1</v>
      </c>
      <c r="J2537" s="0" t="s">
        <v>2461</v>
      </c>
      <c r="K2537" s="0" t="n">
        <v>1</v>
      </c>
      <c r="L2537" s="0" t="s">
        <v>2461</v>
      </c>
      <c r="N2537" s="0" t="n">
        <v>4387</v>
      </c>
    </row>
    <row r="2538" customFormat="false" ht="12.8" hidden="false" customHeight="false" outlineLevel="0" collapsed="false">
      <c r="B2538" s="0" t="n">
        <v>312640</v>
      </c>
      <c r="C2538" s="0" t="n">
        <v>3</v>
      </c>
      <c r="D2538" s="0" t="n">
        <v>31</v>
      </c>
      <c r="E2538" s="2" t="n">
        <v>-19.5578</v>
      </c>
      <c r="F2538" s="2" t="n">
        <v>-44.4472</v>
      </c>
      <c r="G2538" s="3" t="n">
        <f aca="false">($G$5572/$N$5572)*N2538</f>
        <v>3156.90947499207</v>
      </c>
      <c r="H2538" s="0" t="n">
        <v>1</v>
      </c>
      <c r="J2538" s="0" t="s">
        <v>2462</v>
      </c>
      <c r="K2538" s="0" t="n">
        <v>1</v>
      </c>
      <c r="L2538" s="0" t="s">
        <v>2462</v>
      </c>
      <c r="N2538" s="0" t="n">
        <v>2927</v>
      </c>
    </row>
    <row r="2539" customFormat="false" ht="12.8" hidden="false" customHeight="false" outlineLevel="0" collapsed="false">
      <c r="B2539" s="0" t="n">
        <v>312650</v>
      </c>
      <c r="C2539" s="0" t="n">
        <v>3</v>
      </c>
      <c r="D2539" s="0" t="n">
        <v>31</v>
      </c>
      <c r="E2539" s="2" t="n">
        <v>-16.9883</v>
      </c>
      <c r="F2539" s="2" t="n">
        <v>-42.3568</v>
      </c>
      <c r="G2539" s="3" t="n">
        <f aca="false">($G$5572/$N$5572)*N2539</f>
        <v>11155.4201229392</v>
      </c>
      <c r="H2539" s="0" t="n">
        <v>1</v>
      </c>
      <c r="J2539" s="0" t="s">
        <v>2463</v>
      </c>
      <c r="K2539" s="0" t="n">
        <v>1</v>
      </c>
      <c r="L2539" s="0" t="s">
        <v>2463</v>
      </c>
      <c r="N2539" s="0" t="n">
        <v>10343</v>
      </c>
    </row>
    <row r="2540" customFormat="false" ht="12.8" hidden="false" customHeight="false" outlineLevel="0" collapsed="false">
      <c r="B2540" s="0" t="n">
        <v>312660</v>
      </c>
      <c r="C2540" s="0" t="n">
        <v>3</v>
      </c>
      <c r="D2540" s="0" t="n">
        <v>31</v>
      </c>
      <c r="E2540" s="2" t="n">
        <v>-17.3107</v>
      </c>
      <c r="F2540" s="2" t="n">
        <v>-44.2317</v>
      </c>
      <c r="G2540" s="3" t="n">
        <f aca="false">($G$5572/$N$5572)*N2540</f>
        <v>5594.42755271058</v>
      </c>
      <c r="H2540" s="0" t="n">
        <v>1</v>
      </c>
      <c r="J2540" s="0" t="s">
        <v>2464</v>
      </c>
      <c r="K2540" s="0" t="n">
        <v>1</v>
      </c>
      <c r="L2540" s="0" t="s">
        <v>2464</v>
      </c>
      <c r="N2540" s="0" t="n">
        <v>5187</v>
      </c>
    </row>
    <row r="2541" customFormat="false" ht="12.8" hidden="false" customHeight="false" outlineLevel="0" collapsed="false">
      <c r="B2541" s="0" t="n">
        <v>312670</v>
      </c>
      <c r="C2541" s="0" t="n">
        <v>3</v>
      </c>
      <c r="D2541" s="0" t="n">
        <v>31</v>
      </c>
      <c r="E2541" s="2" t="n">
        <v>-16.4827</v>
      </c>
      <c r="F2541" s="2" t="n">
        <v>-43.4896</v>
      </c>
      <c r="G2541" s="3" t="n">
        <f aca="false">($G$5572/$N$5572)*N2541</f>
        <v>28237.4605277647</v>
      </c>
      <c r="H2541" s="0" t="n">
        <v>0</v>
      </c>
      <c r="J2541" s="0" t="s">
        <v>2465</v>
      </c>
      <c r="K2541" s="0" t="n">
        <v>0</v>
      </c>
      <c r="L2541" s="0" t="s">
        <v>2465</v>
      </c>
      <c r="N2541" s="0" t="n">
        <v>26181</v>
      </c>
    </row>
    <row r="2542" customFormat="false" ht="12.8" hidden="false" customHeight="false" outlineLevel="0" collapsed="false">
      <c r="B2542" s="0" t="n">
        <v>312675</v>
      </c>
      <c r="C2542" s="0" t="n">
        <v>3</v>
      </c>
      <c r="D2542" s="0" t="n">
        <v>31</v>
      </c>
      <c r="E2542" s="2" t="n">
        <v>-17.9578</v>
      </c>
      <c r="F2542" s="2" t="n">
        <v>-42.0094</v>
      </c>
      <c r="G2542" s="3" t="n">
        <f aca="false">($G$5572/$N$5572)*N2542</f>
        <v>5873.77143860841</v>
      </c>
      <c r="H2542" s="0" t="n">
        <v>1</v>
      </c>
      <c r="J2542" s="0" t="s">
        <v>2466</v>
      </c>
      <c r="K2542" s="0" t="n">
        <v>1</v>
      </c>
      <c r="L2542" s="0" t="s">
        <v>2466</v>
      </c>
      <c r="N2542" s="0" t="n">
        <v>5446</v>
      </c>
    </row>
    <row r="2543" customFormat="false" ht="12.8" hidden="false" customHeight="false" outlineLevel="0" collapsed="false">
      <c r="B2543" s="0" t="n">
        <v>312680</v>
      </c>
      <c r="C2543" s="0" t="n">
        <v>3</v>
      </c>
      <c r="D2543" s="0" t="n">
        <v>31</v>
      </c>
      <c r="E2543" s="2" t="n">
        <v>-18.0709</v>
      </c>
      <c r="F2543" s="2" t="n">
        <v>-41.4325</v>
      </c>
      <c r="G2543" s="3" t="n">
        <f aca="false">($G$5572/$N$5572)*N2543</f>
        <v>6353.72521939811</v>
      </c>
      <c r="H2543" s="0" t="n">
        <v>1</v>
      </c>
      <c r="J2543" s="0" t="s">
        <v>2467</v>
      </c>
      <c r="K2543" s="0" t="n">
        <v>1</v>
      </c>
      <c r="L2543" s="0" t="s">
        <v>2467</v>
      </c>
      <c r="N2543" s="0" t="n">
        <v>5891</v>
      </c>
    </row>
    <row r="2544" customFormat="false" ht="12.8" hidden="false" customHeight="false" outlineLevel="0" collapsed="false">
      <c r="B2544" s="0" t="n">
        <v>312690</v>
      </c>
      <c r="C2544" s="0" t="n">
        <v>3</v>
      </c>
      <c r="D2544" s="0" t="n">
        <v>31</v>
      </c>
      <c r="E2544" s="2" t="n">
        <v>-18.5556</v>
      </c>
      <c r="F2544" s="2" t="n">
        <v>-41.9121</v>
      </c>
      <c r="G2544" s="3" t="n">
        <f aca="false">($G$5572/$N$5572)*N2544</f>
        <v>10305.5244392037</v>
      </c>
      <c r="H2544" s="0" t="n">
        <v>0</v>
      </c>
      <c r="J2544" s="0" t="s">
        <v>2468</v>
      </c>
      <c r="K2544" s="0" t="n">
        <v>0</v>
      </c>
      <c r="L2544" s="0" t="s">
        <v>2468</v>
      </c>
      <c r="N2544" s="0" t="n">
        <v>9555</v>
      </c>
    </row>
    <row r="2545" customFormat="false" ht="12.8" hidden="false" customHeight="false" outlineLevel="0" collapsed="false">
      <c r="B2545" s="0" t="n">
        <v>312695</v>
      </c>
      <c r="C2545" s="0" t="n">
        <v>3</v>
      </c>
      <c r="D2545" s="0" t="n">
        <v>31</v>
      </c>
      <c r="E2545" s="2" t="n">
        <v>-18.1751</v>
      </c>
      <c r="F2545" s="2" t="n">
        <v>-42.7617</v>
      </c>
      <c r="G2545" s="3" t="n">
        <f aca="false">($G$5572/$N$5572)*N2545</f>
        <v>3741.48239451571</v>
      </c>
      <c r="H2545" s="0" t="n">
        <v>1</v>
      </c>
      <c r="J2545" s="0" t="s">
        <v>2469</v>
      </c>
      <c r="K2545" s="0" t="n">
        <v>1</v>
      </c>
      <c r="L2545" s="0" t="s">
        <v>2469</v>
      </c>
      <c r="N2545" s="0" t="n">
        <v>3469</v>
      </c>
    </row>
    <row r="2546" customFormat="false" ht="12.8" hidden="false" customHeight="false" outlineLevel="0" collapsed="false">
      <c r="B2546" s="0" t="n">
        <v>312700</v>
      </c>
      <c r="C2546" s="0" t="n">
        <v>3</v>
      </c>
      <c r="D2546" s="0" t="n">
        <v>31</v>
      </c>
      <c r="E2546" s="2" t="n">
        <v>-20.2748</v>
      </c>
      <c r="F2546" s="2" t="n">
        <v>-49.1984</v>
      </c>
      <c r="G2546" s="3" t="n">
        <f aca="false">($G$5572/$N$5572)*N2546</f>
        <v>19091.3749972103</v>
      </c>
      <c r="H2546" s="0" t="n">
        <v>1</v>
      </c>
      <c r="J2546" s="0" t="s">
        <v>2470</v>
      </c>
      <c r="K2546" s="0" t="n">
        <v>1</v>
      </c>
      <c r="L2546" s="0" t="s">
        <v>2470</v>
      </c>
      <c r="N2546" s="0" t="n">
        <v>17701</v>
      </c>
    </row>
    <row r="2547" customFormat="false" ht="12.8" hidden="false" customHeight="false" outlineLevel="0" collapsed="false">
      <c r="B2547" s="0" t="n">
        <v>312705</v>
      </c>
      <c r="C2547" s="0" t="n">
        <v>3</v>
      </c>
      <c r="D2547" s="0" t="n">
        <v>31</v>
      </c>
      <c r="E2547" s="2" t="n">
        <v>-16.8898</v>
      </c>
      <c r="F2547" s="2" t="n">
        <v>-40.923</v>
      </c>
      <c r="G2547" s="3" t="n">
        <f aca="false">($G$5572/$N$5572)*N2547</f>
        <v>4962.39852901897</v>
      </c>
      <c r="H2547" s="0" t="n">
        <v>1</v>
      </c>
      <c r="J2547" s="0" t="s">
        <v>2471</v>
      </c>
      <c r="K2547" s="0" t="n">
        <v>1</v>
      </c>
      <c r="L2547" s="0" t="s">
        <v>2471</v>
      </c>
      <c r="N2547" s="0" t="n">
        <v>4601</v>
      </c>
    </row>
    <row r="2548" customFormat="false" ht="12.8" hidden="false" customHeight="false" outlineLevel="0" collapsed="false">
      <c r="B2548" s="0" t="n">
        <v>312707</v>
      </c>
      <c r="C2548" s="0" t="n">
        <v>3</v>
      </c>
      <c r="D2548" s="0" t="n">
        <v>31</v>
      </c>
      <c r="E2548" s="2" t="n">
        <v>-16.1225</v>
      </c>
      <c r="F2548" s="2" t="n">
        <v>-42.5288</v>
      </c>
      <c r="G2548" s="3" t="n">
        <f aca="false">($G$5572/$N$5572)*N2548</f>
        <v>5868.37869949841</v>
      </c>
      <c r="H2548" s="0" t="n">
        <v>1</v>
      </c>
      <c r="J2548" s="0" t="s">
        <v>2472</v>
      </c>
      <c r="K2548" s="0" t="n">
        <v>1</v>
      </c>
      <c r="L2548" s="0" t="s">
        <v>2472</v>
      </c>
      <c r="N2548" s="0" t="n">
        <v>5441</v>
      </c>
    </row>
    <row r="2549" customFormat="false" ht="12.8" hidden="false" customHeight="false" outlineLevel="0" collapsed="false">
      <c r="B2549" s="0" t="n">
        <v>312710</v>
      </c>
      <c r="C2549" s="0" t="n">
        <v>3</v>
      </c>
      <c r="D2549" s="0" t="n">
        <v>31</v>
      </c>
      <c r="E2549" s="2" t="n">
        <v>-20.0259</v>
      </c>
      <c r="F2549" s="2" t="n">
        <v>-48.9355</v>
      </c>
      <c r="G2549" s="3" t="n">
        <f aca="false">($G$5572/$N$5572)*N2549</f>
        <v>63593.3366807251</v>
      </c>
      <c r="H2549" s="0" t="n">
        <v>0</v>
      </c>
      <c r="J2549" s="0" t="s">
        <v>2473</v>
      </c>
      <c r="K2549" s="0" t="n">
        <v>0</v>
      </c>
      <c r="L2549" s="0" t="s">
        <v>2473</v>
      </c>
      <c r="N2549" s="0" t="n">
        <v>58962</v>
      </c>
    </row>
    <row r="2550" customFormat="false" ht="12.8" hidden="false" customHeight="false" outlineLevel="0" collapsed="false">
      <c r="B2550" s="0" t="n">
        <v>312720</v>
      </c>
      <c r="C2550" s="0" t="n">
        <v>3</v>
      </c>
      <c r="D2550" s="0" t="n">
        <v>31</v>
      </c>
      <c r="E2550" s="2" t="n">
        <v>-19.3661</v>
      </c>
      <c r="F2550" s="2" t="n">
        <v>-44.061</v>
      </c>
      <c r="G2550" s="3" t="n">
        <f aca="false">($G$5572/$N$5572)*N2550</f>
        <v>4642.06982588516</v>
      </c>
      <c r="H2550" s="0" t="n">
        <v>1</v>
      </c>
      <c r="J2550" s="0" t="s">
        <v>2474</v>
      </c>
      <c r="K2550" s="0" t="n">
        <v>1</v>
      </c>
      <c r="L2550" s="0" t="s">
        <v>2474</v>
      </c>
      <c r="N2550" s="0" t="n">
        <v>4304</v>
      </c>
    </row>
    <row r="2551" customFormat="false" ht="12.8" hidden="false" customHeight="false" outlineLevel="0" collapsed="false">
      <c r="B2551" s="0" t="n">
        <v>312730</v>
      </c>
      <c r="C2551" s="0" t="n">
        <v>3</v>
      </c>
      <c r="D2551" s="0" t="n">
        <v>31</v>
      </c>
      <c r="E2551" s="2" t="n">
        <v>-19.0005</v>
      </c>
      <c r="F2551" s="2" t="n">
        <v>-41.5387</v>
      </c>
      <c r="G2551" s="3" t="n">
        <f aca="false">($G$5572/$N$5572)*N2551</f>
        <v>7381.58129376348</v>
      </c>
      <c r="H2551" s="0" t="n">
        <v>1</v>
      </c>
      <c r="J2551" s="0" t="s">
        <v>2475</v>
      </c>
      <c r="K2551" s="0" t="n">
        <v>1</v>
      </c>
      <c r="L2551" s="0" t="s">
        <v>2475</v>
      </c>
      <c r="N2551" s="0" t="n">
        <v>6844</v>
      </c>
    </row>
    <row r="2552" customFormat="false" ht="12.8" hidden="false" customHeight="false" outlineLevel="0" collapsed="false">
      <c r="B2552" s="0" t="n">
        <v>312733</v>
      </c>
      <c r="C2552" s="0" t="n">
        <v>3</v>
      </c>
      <c r="D2552" s="0" t="n">
        <v>31</v>
      </c>
      <c r="E2552" s="2" t="n">
        <v>-15.0829</v>
      </c>
      <c r="F2552" s="2" t="n">
        <v>-43.125</v>
      </c>
      <c r="G2552" s="3" t="n">
        <f aca="false">($G$5572/$N$5572)*N2552</f>
        <v>5524.32194428062</v>
      </c>
      <c r="H2552" s="0" t="n">
        <v>1</v>
      </c>
      <c r="J2552" s="0" t="s">
        <v>2476</v>
      </c>
      <c r="K2552" s="0" t="n">
        <v>1</v>
      </c>
      <c r="L2552" s="0" t="s">
        <v>2476</v>
      </c>
      <c r="N2552" s="0" t="n">
        <v>5122</v>
      </c>
    </row>
    <row r="2553" customFormat="false" ht="12.8" hidden="false" customHeight="false" outlineLevel="0" collapsed="false">
      <c r="B2553" s="0" t="n">
        <v>312735</v>
      </c>
      <c r="C2553" s="0" t="n">
        <v>3</v>
      </c>
      <c r="D2553" s="0" t="n">
        <v>31</v>
      </c>
      <c r="E2553" s="2" t="n">
        <v>-16.8481</v>
      </c>
      <c r="F2553" s="2" t="n">
        <v>-43.692</v>
      </c>
      <c r="G2553" s="3" t="n">
        <f aca="false">($G$5572/$N$5572)*N2553</f>
        <v>3382.32596978993</v>
      </c>
      <c r="H2553" s="0" t="n">
        <v>1</v>
      </c>
      <c r="J2553" s="0" t="s">
        <v>2477</v>
      </c>
      <c r="K2553" s="0" t="n">
        <v>1</v>
      </c>
      <c r="L2553" s="0" t="s">
        <v>2477</v>
      </c>
      <c r="N2553" s="0" t="n">
        <v>3136</v>
      </c>
    </row>
    <row r="2554" customFormat="false" ht="12.8" hidden="false" customHeight="false" outlineLevel="0" collapsed="false">
      <c r="B2554" s="0" t="n">
        <v>312737</v>
      </c>
      <c r="C2554" s="0" t="n">
        <v>3</v>
      </c>
      <c r="D2554" s="0" t="n">
        <v>31</v>
      </c>
      <c r="E2554" s="2" t="n">
        <v>-18.9807</v>
      </c>
      <c r="F2554" s="2" t="n">
        <v>-41.2235</v>
      </c>
      <c r="G2554" s="3" t="n">
        <f aca="false">($G$5572/$N$5572)*N2554</f>
        <v>3589.4071516138</v>
      </c>
      <c r="H2554" s="0" t="n">
        <v>1</v>
      </c>
      <c r="J2554" s="0" t="s">
        <v>2478</v>
      </c>
      <c r="K2554" s="0" t="n">
        <v>1</v>
      </c>
      <c r="L2554" s="0" t="s">
        <v>2478</v>
      </c>
      <c r="N2554" s="0" t="n">
        <v>3328</v>
      </c>
    </row>
    <row r="2555" customFormat="false" ht="12.8" hidden="false" customHeight="false" outlineLevel="0" collapsed="false">
      <c r="B2555" s="0" t="n">
        <v>312738</v>
      </c>
      <c r="C2555" s="0" t="n">
        <v>3</v>
      </c>
      <c r="D2555" s="0" t="n">
        <v>31</v>
      </c>
      <c r="E2555" s="2" t="n">
        <v>-21.536</v>
      </c>
      <c r="F2555" s="2" t="n">
        <v>-43.1957</v>
      </c>
      <c r="G2555" s="3" t="n">
        <f aca="false">($G$5572/$N$5572)*N2555</f>
        <v>4249.4784186774</v>
      </c>
      <c r="H2555" s="0" t="n">
        <v>1</v>
      </c>
      <c r="J2555" s="0" t="s">
        <v>1512</v>
      </c>
      <c r="K2555" s="0" t="n">
        <v>1</v>
      </c>
      <c r="L2555" s="0" t="s">
        <v>1512</v>
      </c>
      <c r="N2555" s="0" t="n">
        <v>3940</v>
      </c>
    </row>
    <row r="2556" customFormat="false" ht="12.8" hidden="false" customHeight="false" outlineLevel="0" collapsed="false">
      <c r="B2556" s="0" t="n">
        <v>312740</v>
      </c>
      <c r="C2556" s="0" t="n">
        <v>3</v>
      </c>
      <c r="D2556" s="0" t="n">
        <v>31</v>
      </c>
      <c r="E2556" s="2" t="n">
        <v>-22.6545</v>
      </c>
      <c r="F2556" s="2" t="n">
        <v>-45.8556</v>
      </c>
      <c r="G2556" s="3" t="n">
        <f aca="false">($G$5572/$N$5572)*N2556</f>
        <v>4686.29028658713</v>
      </c>
      <c r="H2556" s="0" t="n">
        <v>1</v>
      </c>
      <c r="J2556" s="0" t="s">
        <v>2479</v>
      </c>
      <c r="K2556" s="0" t="n">
        <v>1</v>
      </c>
      <c r="L2556" s="0" t="s">
        <v>2479</v>
      </c>
      <c r="N2556" s="0" t="n">
        <v>4345</v>
      </c>
    </row>
    <row r="2557" customFormat="false" ht="12.8" hidden="false" customHeight="false" outlineLevel="0" collapsed="false">
      <c r="B2557" s="0" t="n">
        <v>312750</v>
      </c>
      <c r="C2557" s="0" t="n">
        <v>3</v>
      </c>
      <c r="D2557" s="0" t="n">
        <v>31</v>
      </c>
      <c r="E2557" s="2" t="n">
        <v>-18.8196</v>
      </c>
      <c r="F2557" s="2" t="n">
        <v>-42.4769</v>
      </c>
      <c r="G2557" s="3" t="n">
        <f aca="false">($G$5572/$N$5572)*N2557</f>
        <v>6627.67636618595</v>
      </c>
      <c r="H2557" s="0" t="n">
        <v>1</v>
      </c>
      <c r="J2557" s="0" t="s">
        <v>2480</v>
      </c>
      <c r="K2557" s="0" t="n">
        <v>1</v>
      </c>
      <c r="L2557" s="0" t="s">
        <v>2480</v>
      </c>
      <c r="N2557" s="0" t="n">
        <v>6145</v>
      </c>
    </row>
    <row r="2558" customFormat="false" ht="12.8" hidden="false" customHeight="false" outlineLevel="0" collapsed="false">
      <c r="B2558" s="0" t="n">
        <v>312760</v>
      </c>
      <c r="C2558" s="0" t="n">
        <v>3</v>
      </c>
      <c r="D2558" s="0" t="n">
        <v>31</v>
      </c>
      <c r="E2558" s="2" t="n">
        <v>-18.4519</v>
      </c>
      <c r="F2558" s="2" t="n">
        <v>-43.7423</v>
      </c>
      <c r="G2558" s="3" t="n">
        <f aca="false">($G$5572/$N$5572)*N2558</f>
        <v>12762.4563777182</v>
      </c>
      <c r="H2558" s="0" t="n">
        <v>0</v>
      </c>
      <c r="J2558" s="0" t="s">
        <v>2481</v>
      </c>
      <c r="K2558" s="0" t="n">
        <v>0</v>
      </c>
      <c r="L2558" s="0" t="s">
        <v>2481</v>
      </c>
      <c r="N2558" s="0" t="n">
        <v>11833</v>
      </c>
    </row>
    <row r="2559" customFormat="false" ht="12.8" hidden="false" customHeight="false" outlineLevel="0" collapsed="false">
      <c r="B2559" s="0" t="n">
        <v>312770</v>
      </c>
      <c r="C2559" s="0" t="n">
        <v>3</v>
      </c>
      <c r="D2559" s="0" t="n">
        <v>31</v>
      </c>
      <c r="E2559" s="2" t="n">
        <v>-18.8545</v>
      </c>
      <c r="F2559" s="2" t="n">
        <v>-41.9555</v>
      </c>
      <c r="G2559" s="3" t="n">
        <f aca="false">($G$5572/$N$5572)*N2559</f>
        <v>300575.099773886</v>
      </c>
      <c r="H2559" s="0" t="n">
        <v>0</v>
      </c>
      <c r="J2559" s="0" t="s">
        <v>2482</v>
      </c>
      <c r="K2559" s="0" t="n">
        <v>0</v>
      </c>
      <c r="L2559" s="0" t="s">
        <v>2482</v>
      </c>
      <c r="N2559" s="0" t="n">
        <v>278685</v>
      </c>
    </row>
    <row r="2560" customFormat="false" ht="12.8" hidden="false" customHeight="false" outlineLevel="0" collapsed="false">
      <c r="B2560" s="0" t="n">
        <v>312780</v>
      </c>
      <c r="C2560" s="0" t="n">
        <v>3</v>
      </c>
      <c r="D2560" s="0" t="n">
        <v>31</v>
      </c>
      <c r="E2560" s="2" t="n">
        <v>-16.5662</v>
      </c>
      <c r="F2560" s="2" t="n">
        <v>-42.8923</v>
      </c>
      <c r="G2560" s="3" t="n">
        <f aca="false">($G$5572/$N$5572)*N2560</f>
        <v>17018.4060833276</v>
      </c>
      <c r="H2560" s="0" t="n">
        <v>0</v>
      </c>
      <c r="J2560" s="0" t="s">
        <v>2483</v>
      </c>
      <c r="K2560" s="0" t="n">
        <v>0</v>
      </c>
      <c r="L2560" s="0" t="s">
        <v>2483</v>
      </c>
      <c r="N2560" s="0" t="n">
        <v>15779</v>
      </c>
    </row>
    <row r="2561" customFormat="false" ht="12.8" hidden="false" customHeight="false" outlineLevel="0" collapsed="false">
      <c r="B2561" s="0" t="n">
        <v>312790</v>
      </c>
      <c r="C2561" s="0" t="n">
        <v>3</v>
      </c>
      <c r="D2561" s="0" t="n">
        <v>31</v>
      </c>
      <c r="E2561" s="2" t="n">
        <v>-18.5003</v>
      </c>
      <c r="F2561" s="2" t="n">
        <v>-47.7318</v>
      </c>
      <c r="G2561" s="3" t="n">
        <f aca="false">($G$5572/$N$5572)*N2561</f>
        <v>1498.10292475708</v>
      </c>
      <c r="H2561" s="0" t="n">
        <v>1</v>
      </c>
      <c r="J2561" s="0" t="s">
        <v>2484</v>
      </c>
      <c r="K2561" s="0" t="n">
        <v>1</v>
      </c>
      <c r="L2561" s="0" t="s">
        <v>2484</v>
      </c>
      <c r="N2561" s="0" t="n">
        <v>1389</v>
      </c>
    </row>
    <row r="2562" customFormat="false" ht="12.8" hidden="false" customHeight="false" outlineLevel="0" collapsed="false">
      <c r="B2562" s="0" t="n">
        <v>312800</v>
      </c>
      <c r="C2562" s="0" t="n">
        <v>3</v>
      </c>
      <c r="D2562" s="0" t="n">
        <v>31</v>
      </c>
      <c r="E2562" s="2" t="n">
        <v>-18.7713</v>
      </c>
      <c r="F2562" s="2" t="n">
        <v>-42.9312</v>
      </c>
      <c r="G2562" s="3" t="n">
        <f aca="false">($G$5572/$N$5572)*N2562</f>
        <v>36732.1031738315</v>
      </c>
      <c r="H2562" s="0" t="n">
        <v>0</v>
      </c>
      <c r="J2562" s="0" t="s">
        <v>2485</v>
      </c>
      <c r="K2562" s="0" t="n">
        <v>0</v>
      </c>
      <c r="L2562" s="0" t="s">
        <v>2485</v>
      </c>
      <c r="N2562" s="0" t="n">
        <v>34057</v>
      </c>
    </row>
    <row r="2563" customFormat="false" ht="12.8" hidden="false" customHeight="false" outlineLevel="0" collapsed="false">
      <c r="B2563" s="0" t="n">
        <v>312810</v>
      </c>
      <c r="C2563" s="0" t="n">
        <v>3</v>
      </c>
      <c r="D2563" s="0" t="n">
        <v>31</v>
      </c>
      <c r="E2563" s="2" t="n">
        <v>-20.7631</v>
      </c>
      <c r="F2563" s="2" t="n">
        <v>-45.9152</v>
      </c>
      <c r="G2563" s="3" t="n">
        <f aca="false">($G$5572/$N$5572)*N2563</f>
        <v>15350.9711505166</v>
      </c>
      <c r="H2563" s="0" t="n">
        <v>0</v>
      </c>
      <c r="J2563" s="0" t="s">
        <v>2486</v>
      </c>
      <c r="K2563" s="0" t="n">
        <v>0</v>
      </c>
      <c r="L2563" s="0" t="s">
        <v>2486</v>
      </c>
      <c r="N2563" s="0" t="n">
        <v>14233</v>
      </c>
    </row>
    <row r="2564" customFormat="false" ht="12.8" hidden="false" customHeight="false" outlineLevel="0" collapsed="false">
      <c r="B2564" s="0" t="n">
        <v>312820</v>
      </c>
      <c r="C2564" s="0" t="n">
        <v>3</v>
      </c>
      <c r="D2564" s="0" t="n">
        <v>31</v>
      </c>
      <c r="E2564" s="2" t="n">
        <v>-20.5716</v>
      </c>
      <c r="F2564" s="2" t="n">
        <v>-43.0094</v>
      </c>
      <c r="G2564" s="3" t="n">
        <f aca="false">($G$5572/$N$5572)*N2564</f>
        <v>11144.6346447192</v>
      </c>
      <c r="H2564" s="0" t="n">
        <v>0</v>
      </c>
      <c r="J2564" s="0" t="s">
        <v>2487</v>
      </c>
      <c r="K2564" s="0" t="n">
        <v>0</v>
      </c>
      <c r="L2564" s="0" t="s">
        <v>2487</v>
      </c>
      <c r="N2564" s="0" t="n">
        <v>10333</v>
      </c>
    </row>
    <row r="2565" customFormat="false" ht="12.8" hidden="false" customHeight="false" outlineLevel="0" collapsed="false">
      <c r="B2565" s="0" t="n">
        <v>312825</v>
      </c>
      <c r="C2565" s="0" t="n">
        <v>3</v>
      </c>
      <c r="D2565" s="0" t="n">
        <v>31</v>
      </c>
      <c r="E2565" s="2" t="n">
        <v>-17.0142</v>
      </c>
      <c r="F2565" s="2" t="n">
        <v>-43.6675</v>
      </c>
      <c r="G2565" s="3" t="n">
        <f aca="false">($G$5572/$N$5572)*N2565</f>
        <v>5343.12591018473</v>
      </c>
      <c r="H2565" s="0" t="n">
        <v>1</v>
      </c>
      <c r="J2565" s="0" t="s">
        <v>2488</v>
      </c>
      <c r="K2565" s="0" t="n">
        <v>1</v>
      </c>
      <c r="L2565" s="0" t="s">
        <v>2488</v>
      </c>
      <c r="N2565" s="0" t="n">
        <v>4954</v>
      </c>
    </row>
    <row r="2566" customFormat="false" ht="12.8" hidden="false" customHeight="false" outlineLevel="0" collapsed="false">
      <c r="B2566" s="0" t="n">
        <v>312830</v>
      </c>
      <c r="C2566" s="0" t="n">
        <v>3</v>
      </c>
      <c r="D2566" s="0" t="n">
        <v>31</v>
      </c>
      <c r="E2566" s="2" t="n">
        <v>-21.3009</v>
      </c>
      <c r="F2566" s="2" t="n">
        <v>-46.7964</v>
      </c>
      <c r="G2566" s="3" t="n">
        <f aca="false">($G$5572/$N$5572)*N2566</f>
        <v>20519.3723135374</v>
      </c>
      <c r="H2566" s="0" t="n">
        <v>0</v>
      </c>
      <c r="J2566" s="0" t="s">
        <v>2489</v>
      </c>
      <c r="K2566" s="0" t="n">
        <v>0</v>
      </c>
      <c r="L2566" s="0" t="s">
        <v>2489</v>
      </c>
      <c r="N2566" s="0" t="n">
        <v>19025</v>
      </c>
    </row>
    <row r="2567" customFormat="false" ht="12.8" hidden="false" customHeight="false" outlineLevel="0" collapsed="false">
      <c r="B2567" s="0" t="n">
        <v>312840</v>
      </c>
      <c r="C2567" s="0" t="n">
        <v>3</v>
      </c>
      <c r="D2567" s="0" t="n">
        <v>31</v>
      </c>
      <c r="E2567" s="2" t="n">
        <v>-21.3563</v>
      </c>
      <c r="F2567" s="2" t="n">
        <v>-43.0328</v>
      </c>
      <c r="G2567" s="3" t="n">
        <f aca="false">($G$5572/$N$5572)*N2567</f>
        <v>9602.31125926013</v>
      </c>
      <c r="H2567" s="0" t="n">
        <v>1</v>
      </c>
      <c r="J2567" s="0" t="s">
        <v>2490</v>
      </c>
      <c r="K2567" s="0" t="n">
        <v>1</v>
      </c>
      <c r="L2567" s="0" t="s">
        <v>2490</v>
      </c>
      <c r="N2567" s="0" t="n">
        <v>8903</v>
      </c>
    </row>
    <row r="2568" customFormat="false" ht="12.8" hidden="false" customHeight="false" outlineLevel="0" collapsed="false">
      <c r="B2568" s="0" t="n">
        <v>312850</v>
      </c>
      <c r="C2568" s="0" t="n">
        <v>3</v>
      </c>
      <c r="D2568" s="0" t="n">
        <v>31</v>
      </c>
      <c r="E2568" s="2" t="n">
        <v>-21.7304</v>
      </c>
      <c r="F2568" s="2" t="n">
        <v>-43.0334</v>
      </c>
      <c r="G2568" s="3" t="n">
        <f aca="false">($G$5572/$N$5572)*N2568</f>
        <v>4117.89558439348</v>
      </c>
      <c r="H2568" s="0" t="n">
        <v>1</v>
      </c>
      <c r="J2568" s="0" t="s">
        <v>2491</v>
      </c>
      <c r="K2568" s="0" t="n">
        <v>1</v>
      </c>
      <c r="L2568" s="0" t="s">
        <v>2491</v>
      </c>
      <c r="N2568" s="0" t="n">
        <v>3818</v>
      </c>
    </row>
    <row r="2569" customFormat="false" ht="12.8" hidden="false" customHeight="false" outlineLevel="0" collapsed="false">
      <c r="B2569" s="0" t="n">
        <v>312860</v>
      </c>
      <c r="C2569" s="0" t="n">
        <v>3</v>
      </c>
      <c r="D2569" s="0" t="n">
        <v>31</v>
      </c>
      <c r="E2569" s="2" t="n">
        <v>-17.7673</v>
      </c>
      <c r="F2569" s="2" t="n">
        <v>-47.0998</v>
      </c>
      <c r="G2569" s="3" t="n">
        <f aca="false">($G$5572/$N$5572)*N2569</f>
        <v>7108.70869479765</v>
      </c>
      <c r="H2569" s="0" t="n">
        <v>1</v>
      </c>
      <c r="J2569" s="0" t="s">
        <v>2492</v>
      </c>
      <c r="K2569" s="0" t="n">
        <v>1</v>
      </c>
      <c r="L2569" s="0" t="s">
        <v>2492</v>
      </c>
      <c r="N2569" s="0" t="n">
        <v>6591</v>
      </c>
    </row>
    <row r="2570" customFormat="false" ht="12.8" hidden="false" customHeight="false" outlineLevel="0" collapsed="false">
      <c r="B2570" s="0" t="n">
        <v>312870</v>
      </c>
      <c r="C2570" s="0" t="n">
        <v>3</v>
      </c>
      <c r="D2570" s="0" t="n">
        <v>31</v>
      </c>
      <c r="E2570" s="2" t="n">
        <v>-21.305</v>
      </c>
      <c r="F2570" s="2" t="n">
        <v>-46.7081</v>
      </c>
      <c r="G2570" s="3" t="n">
        <f aca="false">($G$5572/$N$5572)*N2570</f>
        <v>55814.8497884659</v>
      </c>
      <c r="H2570" s="0" t="n">
        <v>0</v>
      </c>
      <c r="J2570" s="0" t="s">
        <v>2493</v>
      </c>
      <c r="K2570" s="0" t="n">
        <v>0</v>
      </c>
      <c r="L2570" s="0" t="s">
        <v>2493</v>
      </c>
      <c r="N2570" s="0" t="n">
        <v>51750</v>
      </c>
    </row>
    <row r="2571" customFormat="false" ht="12.8" hidden="false" customHeight="false" outlineLevel="0" collapsed="false">
      <c r="B2571" s="0" t="n">
        <v>312880</v>
      </c>
      <c r="C2571" s="0" t="n">
        <v>3</v>
      </c>
      <c r="D2571" s="0" t="n">
        <v>31</v>
      </c>
      <c r="E2571" s="2" t="n">
        <v>-21.155</v>
      </c>
      <c r="F2571" s="2" t="n">
        <v>-42.7887</v>
      </c>
      <c r="G2571" s="3" t="n">
        <f aca="false">($G$5572/$N$5572)*N2571</f>
        <v>7663.08227530531</v>
      </c>
      <c r="H2571" s="0" t="n">
        <v>1</v>
      </c>
      <c r="J2571" s="0" t="s">
        <v>2494</v>
      </c>
      <c r="K2571" s="0" t="n">
        <v>1</v>
      </c>
      <c r="L2571" s="0" t="s">
        <v>2494</v>
      </c>
      <c r="N2571" s="0" t="n">
        <v>7105</v>
      </c>
    </row>
    <row r="2572" customFormat="false" ht="12.8" hidden="false" customHeight="false" outlineLevel="0" collapsed="false">
      <c r="B2572" s="0" t="n">
        <v>312890</v>
      </c>
      <c r="C2572" s="0" t="n">
        <v>3</v>
      </c>
      <c r="D2572" s="0" t="n">
        <v>31</v>
      </c>
      <c r="E2572" s="2" t="n">
        <v>-18.8425</v>
      </c>
      <c r="F2572" s="2" t="n">
        <v>-46.7901</v>
      </c>
      <c r="G2572" s="3" t="n">
        <f aca="false">($G$5572/$N$5572)*N2572</f>
        <v>8597.10468915674</v>
      </c>
      <c r="H2572" s="0" t="n">
        <v>1</v>
      </c>
      <c r="J2572" s="0" t="s">
        <v>2495</v>
      </c>
      <c r="K2572" s="0" t="n">
        <v>1</v>
      </c>
      <c r="L2572" s="0" t="s">
        <v>2495</v>
      </c>
      <c r="N2572" s="0" t="n">
        <v>7971</v>
      </c>
    </row>
    <row r="2573" customFormat="false" ht="12.8" hidden="false" customHeight="false" outlineLevel="0" collapsed="false">
      <c r="B2573" s="0" t="n">
        <v>312900</v>
      </c>
      <c r="C2573" s="0" t="n">
        <v>3</v>
      </c>
      <c r="D2573" s="0" t="n">
        <v>31</v>
      </c>
      <c r="E2573" s="2" t="n">
        <v>-21.0098</v>
      </c>
      <c r="F2573" s="2" t="n">
        <v>-42.7207</v>
      </c>
      <c r="G2573" s="3" t="n">
        <f aca="false">($G$5572/$N$5572)*N2573</f>
        <v>9105.10071331843</v>
      </c>
      <c r="H2573" s="0" t="n">
        <v>1</v>
      </c>
      <c r="J2573" s="0" t="s">
        <v>2496</v>
      </c>
      <c r="K2573" s="0" t="n">
        <v>1</v>
      </c>
      <c r="L2573" s="0" t="s">
        <v>2496</v>
      </c>
      <c r="N2573" s="0" t="n">
        <v>8442</v>
      </c>
    </row>
    <row r="2574" customFormat="false" ht="12.8" hidden="false" customHeight="false" outlineLevel="0" collapsed="false">
      <c r="B2574" s="0" t="n">
        <v>312910</v>
      </c>
      <c r="C2574" s="0" t="n">
        <v>3</v>
      </c>
      <c r="D2574" s="0" t="n">
        <v>31</v>
      </c>
      <c r="E2574" s="2" t="n">
        <v>-19.2143</v>
      </c>
      <c r="F2574" s="2" t="n">
        <v>-49.7876</v>
      </c>
      <c r="G2574" s="3" t="n">
        <f aca="false">($G$5572/$N$5572)*N2574</f>
        <v>6152.03677668424</v>
      </c>
      <c r="H2574" s="0" t="n">
        <v>0</v>
      </c>
      <c r="J2574" s="0" t="s">
        <v>2497</v>
      </c>
      <c r="K2574" s="0" t="n">
        <v>0</v>
      </c>
      <c r="L2574" s="0" t="s">
        <v>2497</v>
      </c>
      <c r="N2574" s="0" t="n">
        <v>5704</v>
      </c>
    </row>
    <row r="2575" customFormat="false" ht="12.8" hidden="false" customHeight="false" outlineLevel="0" collapsed="false">
      <c r="B2575" s="0" t="n">
        <v>312920</v>
      </c>
      <c r="C2575" s="0" t="n">
        <v>3</v>
      </c>
      <c r="D2575" s="0" t="n">
        <v>31</v>
      </c>
      <c r="E2575" s="2" t="n">
        <v>-22.0644</v>
      </c>
      <c r="F2575" s="2" t="n">
        <v>-45.5453</v>
      </c>
      <c r="G2575" s="3" t="n">
        <f aca="false">($G$5572/$N$5572)*N2575</f>
        <v>7036.4459907237</v>
      </c>
      <c r="H2575" s="0" t="n">
        <v>1</v>
      </c>
      <c r="J2575" s="0" t="s">
        <v>2498</v>
      </c>
      <c r="K2575" s="0" t="n">
        <v>1</v>
      </c>
      <c r="L2575" s="0" t="s">
        <v>2498</v>
      </c>
      <c r="N2575" s="0" t="n">
        <v>6524</v>
      </c>
    </row>
    <row r="2576" customFormat="false" ht="12.8" hidden="false" customHeight="false" outlineLevel="0" collapsed="false">
      <c r="B2576" s="0" t="n">
        <v>312930</v>
      </c>
      <c r="C2576" s="0" t="n">
        <v>3</v>
      </c>
      <c r="D2576" s="0" t="n">
        <v>31</v>
      </c>
      <c r="E2576" s="2" t="n">
        <v>-19.4387</v>
      </c>
      <c r="F2576" s="2" t="n">
        <v>-42.2147</v>
      </c>
      <c r="G2576" s="3" t="n">
        <f aca="false">($G$5572/$N$5572)*N2576</f>
        <v>11720.5791816668</v>
      </c>
      <c r="H2576" s="0" t="n">
        <v>1</v>
      </c>
      <c r="J2576" s="0" t="s">
        <v>2499</v>
      </c>
      <c r="K2576" s="0" t="n">
        <v>1</v>
      </c>
      <c r="L2576" s="0" t="s">
        <v>2499</v>
      </c>
      <c r="N2576" s="0" t="n">
        <v>10867</v>
      </c>
    </row>
    <row r="2577" customFormat="false" ht="12.8" hidden="false" customHeight="false" outlineLevel="0" collapsed="false">
      <c r="B2577" s="0" t="n">
        <v>312940</v>
      </c>
      <c r="C2577" s="0" t="n">
        <v>3</v>
      </c>
      <c r="D2577" s="0" t="n">
        <v>31</v>
      </c>
      <c r="E2577" s="2" t="n">
        <v>-21.433</v>
      </c>
      <c r="F2577" s="2" t="n">
        <v>-43.9639</v>
      </c>
      <c r="G2577" s="3" t="n">
        <f aca="false">($G$5572/$N$5572)*N2577</f>
        <v>5428.33118812268</v>
      </c>
      <c r="H2577" s="0" t="n">
        <v>0</v>
      </c>
      <c r="J2577" s="0" t="s">
        <v>2500</v>
      </c>
      <c r="K2577" s="0" t="n">
        <v>0</v>
      </c>
      <c r="L2577" s="0" t="s">
        <v>2500</v>
      </c>
      <c r="N2577" s="0" t="n">
        <v>5033</v>
      </c>
    </row>
    <row r="2578" customFormat="false" ht="12.8" hidden="false" customHeight="false" outlineLevel="0" collapsed="false">
      <c r="B2578" s="0" t="n">
        <v>312950</v>
      </c>
      <c r="C2578" s="0" t="n">
        <v>3</v>
      </c>
      <c r="D2578" s="0" t="n">
        <v>31</v>
      </c>
      <c r="E2578" s="2" t="n">
        <v>-19.4749</v>
      </c>
      <c r="F2578" s="2" t="n">
        <v>-46.5474</v>
      </c>
      <c r="G2578" s="3" t="n">
        <f aca="false">($G$5572/$N$5572)*N2578</f>
        <v>27001.4447237535</v>
      </c>
      <c r="H2578" s="0" t="n">
        <v>0</v>
      </c>
      <c r="J2578" s="0" t="s">
        <v>2501</v>
      </c>
      <c r="K2578" s="0" t="n">
        <v>0</v>
      </c>
      <c r="L2578" s="0" t="s">
        <v>2501</v>
      </c>
      <c r="N2578" s="0" t="n">
        <v>25035</v>
      </c>
    </row>
    <row r="2579" customFormat="false" ht="12.8" hidden="false" customHeight="false" outlineLevel="0" collapsed="false">
      <c r="B2579" s="0" t="n">
        <v>312960</v>
      </c>
      <c r="C2579" s="0" t="n">
        <v>3</v>
      </c>
      <c r="D2579" s="0" t="n">
        <v>31</v>
      </c>
      <c r="E2579" s="2" t="n">
        <v>-16.8591</v>
      </c>
      <c r="F2579" s="2" t="n">
        <v>-44.9046</v>
      </c>
      <c r="G2579" s="3" t="n">
        <f aca="false">($G$5572/$N$5572)*N2579</f>
        <v>9006.95286151649</v>
      </c>
      <c r="H2579" s="0" t="n">
        <v>1</v>
      </c>
      <c r="J2579" s="0" t="s">
        <v>2502</v>
      </c>
      <c r="K2579" s="0" t="n">
        <v>1</v>
      </c>
      <c r="L2579" s="0" t="s">
        <v>2502</v>
      </c>
      <c r="N2579" s="0" t="n">
        <v>8351</v>
      </c>
    </row>
    <row r="2580" customFormat="false" ht="12.8" hidden="false" customHeight="false" outlineLevel="0" collapsed="false">
      <c r="B2580" s="0" t="n">
        <v>312965</v>
      </c>
      <c r="C2580" s="0" t="n">
        <v>3</v>
      </c>
      <c r="D2580" s="0" t="n">
        <v>31</v>
      </c>
      <c r="E2580" s="2" t="n">
        <v>-15.6605</v>
      </c>
      <c r="F2580" s="2" t="n">
        <v>-44.1667</v>
      </c>
      <c r="G2580" s="3" t="n">
        <f aca="false">($G$5572/$N$5572)*N2580</f>
        <v>6444.32323644606</v>
      </c>
      <c r="H2580" s="0" t="n">
        <v>1</v>
      </c>
      <c r="J2580" s="0" t="s">
        <v>2503</v>
      </c>
      <c r="K2580" s="0" t="n">
        <v>1</v>
      </c>
      <c r="L2580" s="0" t="s">
        <v>2503</v>
      </c>
      <c r="N2580" s="0" t="n">
        <v>5975</v>
      </c>
    </row>
    <row r="2581" customFormat="false" ht="12.8" hidden="false" customHeight="false" outlineLevel="0" collapsed="false">
      <c r="B2581" s="0" t="n">
        <v>312970</v>
      </c>
      <c r="C2581" s="0" t="n">
        <v>3</v>
      </c>
      <c r="D2581" s="0" t="n">
        <v>31</v>
      </c>
      <c r="E2581" s="2" t="n">
        <v>-20.4611</v>
      </c>
      <c r="F2581" s="2" t="n">
        <v>-47.1222</v>
      </c>
      <c r="G2581" s="3" t="n">
        <f aca="false">($G$5572/$N$5572)*N2581</f>
        <v>14762.084039705</v>
      </c>
      <c r="H2581" s="0" t="n">
        <v>0</v>
      </c>
      <c r="J2581" s="0" t="s">
        <v>2504</v>
      </c>
      <c r="K2581" s="0" t="n">
        <v>0</v>
      </c>
      <c r="L2581" s="0" t="s">
        <v>2504</v>
      </c>
      <c r="N2581" s="0" t="n">
        <v>13687</v>
      </c>
    </row>
    <row r="2582" customFormat="false" ht="12.8" hidden="false" customHeight="false" outlineLevel="0" collapsed="false">
      <c r="B2582" s="0" t="n">
        <v>312980</v>
      </c>
      <c r="C2582" s="0" t="n">
        <v>3</v>
      </c>
      <c r="D2582" s="0" t="n">
        <v>31</v>
      </c>
      <c r="E2582" s="2" t="n">
        <v>-20.0252</v>
      </c>
      <c r="F2582" s="2" t="n">
        <v>-44.0569</v>
      </c>
      <c r="G2582" s="3" t="n">
        <f aca="false">($G$5572/$N$5572)*N2582</f>
        <v>193076.238355212</v>
      </c>
      <c r="H2582" s="0" t="n">
        <v>0</v>
      </c>
      <c r="J2582" s="0" t="s">
        <v>2505</v>
      </c>
      <c r="K2582" s="0" t="n">
        <v>0</v>
      </c>
      <c r="L2582" s="0" t="s">
        <v>2505</v>
      </c>
      <c r="N2582" s="0" t="n">
        <v>179015</v>
      </c>
    </row>
    <row r="2583" customFormat="false" ht="12.8" hidden="false" customHeight="false" outlineLevel="0" collapsed="false">
      <c r="B2583" s="0" t="n">
        <v>312990</v>
      </c>
      <c r="C2583" s="0" t="n">
        <v>3</v>
      </c>
      <c r="D2583" s="0" t="n">
        <v>31</v>
      </c>
      <c r="E2583" s="2" t="n">
        <v>-22.0604</v>
      </c>
      <c r="F2583" s="2" t="n">
        <v>-46.4368</v>
      </c>
      <c r="G2583" s="3" t="n">
        <f aca="false">($G$5572/$N$5572)*N2583</f>
        <v>3756.5820640237</v>
      </c>
      <c r="H2583" s="0" t="n">
        <v>1</v>
      </c>
      <c r="J2583" s="0" t="s">
        <v>2506</v>
      </c>
      <c r="K2583" s="0" t="n">
        <v>1</v>
      </c>
      <c r="L2583" s="0" t="s">
        <v>2506</v>
      </c>
      <c r="N2583" s="0" t="n">
        <v>3483</v>
      </c>
    </row>
    <row r="2584" customFormat="false" ht="12.8" hidden="false" customHeight="false" outlineLevel="0" collapsed="false">
      <c r="B2584" s="0" t="n">
        <v>313000</v>
      </c>
      <c r="C2584" s="0" t="n">
        <v>3</v>
      </c>
      <c r="D2584" s="0" t="n">
        <v>31</v>
      </c>
      <c r="E2584" s="2" t="n">
        <v>-21.1541</v>
      </c>
      <c r="F2584" s="2" t="n">
        <v>-44.7479</v>
      </c>
      <c r="G2584" s="3" t="n">
        <f aca="false">($G$5572/$N$5572)*N2584</f>
        <v>3216.22960520203</v>
      </c>
      <c r="H2584" s="0" t="n">
        <v>1</v>
      </c>
      <c r="J2584" s="0" t="s">
        <v>2507</v>
      </c>
      <c r="K2584" s="0" t="n">
        <v>1</v>
      </c>
      <c r="L2584" s="0" t="s">
        <v>2507</v>
      </c>
      <c r="N2584" s="0" t="n">
        <v>2982</v>
      </c>
    </row>
    <row r="2585" customFormat="false" ht="12.8" hidden="false" customHeight="false" outlineLevel="0" collapsed="false">
      <c r="B2585" s="0" t="n">
        <v>313005</v>
      </c>
      <c r="C2585" s="0" t="n">
        <v>3</v>
      </c>
      <c r="D2585" s="0" t="n">
        <v>31</v>
      </c>
      <c r="E2585" s="2" t="n">
        <v>-16.214</v>
      </c>
      <c r="F2585" s="2" t="n">
        <v>-44.9034</v>
      </c>
      <c r="G2585" s="3" t="n">
        <f aca="false">($G$5572/$N$5572)*N2585</f>
        <v>12812.0695775302</v>
      </c>
      <c r="H2585" s="0" t="n">
        <v>1</v>
      </c>
      <c r="J2585" s="0" t="s">
        <v>2508</v>
      </c>
      <c r="K2585" s="0" t="n">
        <v>1</v>
      </c>
      <c r="L2585" s="0" t="s">
        <v>2508</v>
      </c>
      <c r="N2585" s="0" t="n">
        <v>11879</v>
      </c>
    </row>
    <row r="2586" customFormat="false" ht="12.8" hidden="false" customHeight="false" outlineLevel="0" collapsed="false">
      <c r="B2586" s="0" t="n">
        <v>313010</v>
      </c>
      <c r="C2586" s="0" t="n">
        <v>3</v>
      </c>
      <c r="D2586" s="0" t="n">
        <v>31</v>
      </c>
      <c r="E2586" s="2" t="n">
        <v>-20.0707</v>
      </c>
      <c r="F2586" s="2" t="n">
        <v>-44.2994</v>
      </c>
      <c r="G2586" s="3" t="n">
        <f aca="false">($G$5572/$N$5572)*N2586</f>
        <v>45564.3312881841</v>
      </c>
      <c r="H2586" s="0" t="n">
        <v>1</v>
      </c>
      <c r="J2586" s="0" t="s">
        <v>2509</v>
      </c>
      <c r="K2586" s="0" t="n">
        <v>1</v>
      </c>
      <c r="L2586" s="0" t="s">
        <v>2509</v>
      </c>
      <c r="N2586" s="0" t="n">
        <v>42246</v>
      </c>
    </row>
    <row r="2587" customFormat="false" ht="12.8" hidden="false" customHeight="false" outlineLevel="0" collapsed="false">
      <c r="B2587" s="0" t="n">
        <v>313020</v>
      </c>
      <c r="C2587" s="0" t="n">
        <v>3</v>
      </c>
      <c r="D2587" s="0" t="n">
        <v>31</v>
      </c>
      <c r="E2587" s="2" t="n">
        <v>-19.9476</v>
      </c>
      <c r="F2587" s="2" t="n">
        <v>-44.7063</v>
      </c>
      <c r="G2587" s="3" t="n">
        <f aca="false">($G$5572/$N$5572)*N2587</f>
        <v>11550.1686257909</v>
      </c>
      <c r="H2587" s="0" t="n">
        <v>1</v>
      </c>
      <c r="J2587" s="0" t="s">
        <v>2510</v>
      </c>
      <c r="K2587" s="0" t="n">
        <v>1</v>
      </c>
      <c r="L2587" s="0" t="s">
        <v>2510</v>
      </c>
      <c r="N2587" s="0" t="n">
        <v>10709</v>
      </c>
    </row>
    <row r="2588" customFormat="false" ht="12.8" hidden="false" customHeight="false" outlineLevel="0" collapsed="false">
      <c r="B2588" s="0" t="n">
        <v>313030</v>
      </c>
      <c r="C2588" s="0" t="n">
        <v>3</v>
      </c>
      <c r="D2588" s="0" t="n">
        <v>31</v>
      </c>
      <c r="E2588" s="2" t="n">
        <v>-20.1776</v>
      </c>
      <c r="F2588" s="2" t="n">
        <v>-45.7111</v>
      </c>
      <c r="G2588" s="3" t="n">
        <f aca="false">($G$5572/$N$5572)*N2588</f>
        <v>8597.10468915674</v>
      </c>
      <c r="H2588" s="0" t="n">
        <v>0</v>
      </c>
      <c r="J2588" s="0" t="s">
        <v>2511</v>
      </c>
      <c r="K2588" s="0" t="n">
        <v>0</v>
      </c>
      <c r="L2588" s="0" t="s">
        <v>2511</v>
      </c>
      <c r="N2588" s="0" t="n">
        <v>7971</v>
      </c>
    </row>
    <row r="2589" customFormat="false" ht="12.8" hidden="false" customHeight="false" outlineLevel="0" collapsed="false">
      <c r="B2589" s="0" t="n">
        <v>313040</v>
      </c>
      <c r="C2589" s="0" t="n">
        <v>3</v>
      </c>
      <c r="D2589" s="0" t="n">
        <v>31</v>
      </c>
      <c r="E2589" s="2" t="n">
        <v>-21.1738</v>
      </c>
      <c r="F2589" s="2" t="n">
        <v>-44.9233</v>
      </c>
      <c r="G2589" s="3" t="n">
        <f aca="false">($G$5572/$N$5572)*N2589</f>
        <v>6997.61826913172</v>
      </c>
      <c r="H2589" s="0" t="n">
        <v>1</v>
      </c>
      <c r="J2589" s="0" t="s">
        <v>2512</v>
      </c>
      <c r="K2589" s="0" t="n">
        <v>1</v>
      </c>
      <c r="L2589" s="0" t="s">
        <v>2512</v>
      </c>
      <c r="N2589" s="0" t="n">
        <v>6488</v>
      </c>
    </row>
    <row r="2590" customFormat="false" ht="12.8" hidden="false" customHeight="false" outlineLevel="0" collapsed="false">
      <c r="B2590" s="0" t="n">
        <v>313050</v>
      </c>
      <c r="C2590" s="0" t="n">
        <v>3</v>
      </c>
      <c r="D2590" s="0" t="n">
        <v>31</v>
      </c>
      <c r="E2590" s="2" t="n">
        <v>-20.9402</v>
      </c>
      <c r="F2590" s="2" t="n">
        <v>-45.8308</v>
      </c>
      <c r="G2590" s="3" t="n">
        <f aca="false">($G$5572/$N$5572)*N2590</f>
        <v>13269.3738540579</v>
      </c>
      <c r="H2590" s="0" t="n">
        <v>0</v>
      </c>
      <c r="J2590" s="0" t="s">
        <v>2513</v>
      </c>
      <c r="K2590" s="0" t="n">
        <v>0</v>
      </c>
      <c r="L2590" s="0" t="s">
        <v>2513</v>
      </c>
      <c r="N2590" s="0" t="n">
        <v>12303</v>
      </c>
    </row>
    <row r="2591" customFormat="false" ht="12.8" hidden="false" customHeight="false" outlineLevel="0" collapsed="false">
      <c r="B2591" s="0" t="n">
        <v>313055</v>
      </c>
      <c r="C2591" s="0" t="n">
        <v>3</v>
      </c>
      <c r="D2591" s="0" t="n">
        <v>31</v>
      </c>
      <c r="E2591" s="2" t="n">
        <v>-19.6017</v>
      </c>
      <c r="F2591" s="2" t="n">
        <v>-41.9695</v>
      </c>
      <c r="G2591" s="3" t="n">
        <f aca="false">($G$5572/$N$5572)*N2591</f>
        <v>7404.23079802547</v>
      </c>
      <c r="H2591" s="0" t="n">
        <v>1</v>
      </c>
      <c r="J2591" s="0" t="s">
        <v>2514</v>
      </c>
      <c r="K2591" s="0" t="n">
        <v>1</v>
      </c>
      <c r="L2591" s="0" t="s">
        <v>2514</v>
      </c>
      <c r="N2591" s="0" t="n">
        <v>6865</v>
      </c>
    </row>
    <row r="2592" customFormat="false" ht="12.8" hidden="false" customHeight="false" outlineLevel="0" collapsed="false">
      <c r="B2592" s="0" t="n">
        <v>313060</v>
      </c>
      <c r="C2592" s="0" t="n">
        <v>3</v>
      </c>
      <c r="D2592" s="0" t="n">
        <v>31</v>
      </c>
      <c r="E2592" s="2" t="n">
        <v>-22.3136</v>
      </c>
      <c r="F2592" s="2" t="n">
        <v>-46.3264</v>
      </c>
      <c r="G2592" s="3" t="n">
        <f aca="false">($G$5572/$N$5572)*N2592</f>
        <v>7870.16345712919</v>
      </c>
      <c r="H2592" s="0" t="n">
        <v>1</v>
      </c>
      <c r="J2592" s="0" t="s">
        <v>2515</v>
      </c>
      <c r="K2592" s="0" t="n">
        <v>1</v>
      </c>
      <c r="L2592" s="0" t="s">
        <v>2515</v>
      </c>
      <c r="N2592" s="0" t="n">
        <v>7297</v>
      </c>
    </row>
    <row r="2593" customFormat="false" ht="12.8" hidden="false" customHeight="false" outlineLevel="0" collapsed="false">
      <c r="B2593" s="0" t="n">
        <v>313065</v>
      </c>
      <c r="C2593" s="0" t="n">
        <v>3</v>
      </c>
      <c r="D2593" s="0" t="n">
        <v>31</v>
      </c>
      <c r="E2593" s="2" t="n">
        <v>-15.4911</v>
      </c>
      <c r="F2593" s="2" t="n">
        <v>-42.2005</v>
      </c>
      <c r="G2593" s="3" t="n">
        <f aca="false">($G$5572/$N$5572)*N2593</f>
        <v>7941.34761338114</v>
      </c>
      <c r="H2593" s="0" t="n">
        <v>1</v>
      </c>
      <c r="J2593" s="0" t="s">
        <v>2516</v>
      </c>
      <c r="K2593" s="0" t="n">
        <v>1</v>
      </c>
      <c r="L2593" s="0" t="s">
        <v>2516</v>
      </c>
      <c r="N2593" s="0" t="n">
        <v>7363</v>
      </c>
    </row>
    <row r="2594" customFormat="false" ht="12.8" hidden="false" customHeight="false" outlineLevel="0" collapsed="false">
      <c r="B2594" s="0" t="n">
        <v>313070</v>
      </c>
      <c r="C2594" s="0" t="n">
        <v>3</v>
      </c>
      <c r="D2594" s="0" t="n">
        <v>31</v>
      </c>
      <c r="E2594" s="2" t="n">
        <v>-19.0341</v>
      </c>
      <c r="F2594" s="2" t="n">
        <v>-47.9155</v>
      </c>
      <c r="G2594" s="3" t="n">
        <f aca="false">($G$5572/$N$5572)*N2594</f>
        <v>7365.4030764335</v>
      </c>
      <c r="H2594" s="0" t="n">
        <v>1</v>
      </c>
      <c r="J2594" s="0" t="s">
        <v>2517</v>
      </c>
      <c r="K2594" s="0" t="n">
        <v>1</v>
      </c>
      <c r="L2594" s="0" t="s">
        <v>2517</v>
      </c>
      <c r="N2594" s="0" t="n">
        <v>6829</v>
      </c>
    </row>
    <row r="2595" customFormat="false" ht="12.8" hidden="false" customHeight="false" outlineLevel="0" collapsed="false">
      <c r="B2595" s="0" t="n">
        <v>313080</v>
      </c>
      <c r="C2595" s="0" t="n">
        <v>3</v>
      </c>
      <c r="D2595" s="0" t="n">
        <v>31</v>
      </c>
      <c r="E2595" s="2" t="n">
        <v>-21.4024</v>
      </c>
      <c r="F2595" s="2" t="n">
        <v>-44.9152</v>
      </c>
      <c r="G2595" s="3" t="n">
        <f aca="false">($G$5572/$N$5572)*N2595</f>
        <v>2973.55634525218</v>
      </c>
      <c r="H2595" s="0" t="n">
        <v>1</v>
      </c>
      <c r="J2595" s="0" t="s">
        <v>2518</v>
      </c>
      <c r="K2595" s="0" t="n">
        <v>1</v>
      </c>
      <c r="L2595" s="0" t="s">
        <v>2518</v>
      </c>
      <c r="N2595" s="0" t="n">
        <v>2757</v>
      </c>
    </row>
    <row r="2596" customFormat="false" ht="12.8" hidden="false" customHeight="false" outlineLevel="0" collapsed="false">
      <c r="B2596" s="0" t="n">
        <v>313090</v>
      </c>
      <c r="C2596" s="0" t="n">
        <v>3</v>
      </c>
      <c r="D2596" s="0" t="n">
        <v>31</v>
      </c>
      <c r="E2596" s="2" t="n">
        <v>-19.5476</v>
      </c>
      <c r="F2596" s="2" t="n">
        <v>-42.1147</v>
      </c>
      <c r="G2596" s="3" t="n">
        <f aca="false">($G$5572/$N$5572)*N2596</f>
        <v>26105.171483672</v>
      </c>
      <c r="H2596" s="0" t="n">
        <v>0</v>
      </c>
      <c r="J2596" s="0" t="s">
        <v>2519</v>
      </c>
      <c r="K2596" s="0" t="n">
        <v>0</v>
      </c>
      <c r="L2596" s="0" t="s">
        <v>2519</v>
      </c>
      <c r="N2596" s="0" t="n">
        <v>24204</v>
      </c>
    </row>
    <row r="2597" customFormat="false" ht="12.8" hidden="false" customHeight="false" outlineLevel="0" collapsed="false">
      <c r="B2597" s="0" t="n">
        <v>313100</v>
      </c>
      <c r="C2597" s="0" t="n">
        <v>3</v>
      </c>
      <c r="D2597" s="0" t="n">
        <v>31</v>
      </c>
      <c r="E2597" s="2" t="n">
        <v>-19.4898</v>
      </c>
      <c r="F2597" s="2" t="n">
        <v>-44.3934</v>
      </c>
      <c r="G2597" s="3" t="n">
        <f aca="false">($G$5572/$N$5572)*N2597</f>
        <v>6717.19583541189</v>
      </c>
      <c r="H2597" s="0" t="n">
        <v>1</v>
      </c>
      <c r="J2597" s="0" t="s">
        <v>2520</v>
      </c>
      <c r="K2597" s="0" t="n">
        <v>1</v>
      </c>
      <c r="L2597" s="0" t="s">
        <v>2520</v>
      </c>
      <c r="N2597" s="0" t="n">
        <v>6228</v>
      </c>
    </row>
    <row r="2598" customFormat="false" ht="12.8" hidden="false" customHeight="false" outlineLevel="0" collapsed="false">
      <c r="B2598" s="0" t="n">
        <v>313110</v>
      </c>
      <c r="C2598" s="0" t="n">
        <v>3</v>
      </c>
      <c r="D2598" s="0" t="n">
        <v>31</v>
      </c>
      <c r="E2598" s="2" t="n">
        <v>-18.7271</v>
      </c>
      <c r="F2598" s="2" t="n">
        <v>-44.3584</v>
      </c>
      <c r="G2598" s="3" t="n">
        <f aca="false">($G$5572/$N$5572)*N2598</f>
        <v>8053.51658686907</v>
      </c>
      <c r="H2598" s="0" t="n">
        <v>1</v>
      </c>
      <c r="J2598" s="0" t="s">
        <v>2521</v>
      </c>
      <c r="K2598" s="0" t="n">
        <v>1</v>
      </c>
      <c r="L2598" s="0" t="s">
        <v>2521</v>
      </c>
      <c r="N2598" s="0" t="n">
        <v>7467</v>
      </c>
    </row>
    <row r="2599" customFormat="false" ht="12.8" hidden="false" customHeight="false" outlineLevel="0" collapsed="false">
      <c r="B2599" s="0" t="n">
        <v>313115</v>
      </c>
      <c r="C2599" s="0" t="n">
        <v>3</v>
      </c>
      <c r="D2599" s="0" t="n">
        <v>31</v>
      </c>
      <c r="E2599" s="2" t="n">
        <v>-19.4158</v>
      </c>
      <c r="F2599" s="2" t="n">
        <v>-42.4139</v>
      </c>
      <c r="G2599" s="3" t="n">
        <f aca="false">($G$5572/$N$5572)*N2599</f>
        <v>19886.2647420238</v>
      </c>
      <c r="H2599" s="0" t="n">
        <v>1</v>
      </c>
      <c r="J2599" s="0" t="s">
        <v>2522</v>
      </c>
      <c r="K2599" s="0" t="n">
        <v>1</v>
      </c>
      <c r="L2599" s="0" t="s">
        <v>2522</v>
      </c>
      <c r="N2599" s="0" t="n">
        <v>18438</v>
      </c>
    </row>
    <row r="2600" customFormat="false" ht="12.8" hidden="false" customHeight="false" outlineLevel="0" collapsed="false">
      <c r="B2600" s="0" t="n">
        <v>313120</v>
      </c>
      <c r="C2600" s="0" t="n">
        <v>3</v>
      </c>
      <c r="D2600" s="0" t="n">
        <v>31</v>
      </c>
      <c r="E2600" s="2" t="n">
        <v>-19.7992</v>
      </c>
      <c r="F2600" s="2" t="n">
        <v>-41.7164</v>
      </c>
      <c r="G2600" s="3" t="n">
        <f aca="false">($G$5572/$N$5572)*N2600</f>
        <v>21265.727406361</v>
      </c>
      <c r="H2600" s="0" t="n">
        <v>0</v>
      </c>
      <c r="J2600" s="0" t="s">
        <v>2523</v>
      </c>
      <c r="K2600" s="0" t="n">
        <v>0</v>
      </c>
      <c r="L2600" s="0" t="s">
        <v>2523</v>
      </c>
      <c r="N2600" s="0" t="n">
        <v>19717</v>
      </c>
    </row>
    <row r="2601" customFormat="false" ht="12.8" hidden="false" customHeight="false" outlineLevel="0" collapsed="false">
      <c r="B2601" s="0" t="n">
        <v>313130</v>
      </c>
      <c r="C2601" s="0" t="n">
        <v>3</v>
      </c>
      <c r="D2601" s="0" t="n">
        <v>31</v>
      </c>
      <c r="E2601" s="2" t="n">
        <v>-19.4703</v>
      </c>
      <c r="F2601" s="2" t="n">
        <v>-42.5476</v>
      </c>
      <c r="G2601" s="3" t="n">
        <f aca="false">($G$5572/$N$5572)*N2601</f>
        <v>281872.001992596</v>
      </c>
      <c r="H2601" s="0" t="n">
        <v>0</v>
      </c>
      <c r="J2601" s="0" t="s">
        <v>2524</v>
      </c>
      <c r="K2601" s="0" t="n">
        <v>0</v>
      </c>
      <c r="L2601" s="0" t="s">
        <v>2524</v>
      </c>
      <c r="N2601" s="0" t="n">
        <v>261344</v>
      </c>
    </row>
    <row r="2602" customFormat="false" ht="12.8" hidden="false" customHeight="false" outlineLevel="0" collapsed="false">
      <c r="B2602" s="0" t="n">
        <v>313140</v>
      </c>
      <c r="C2602" s="0" t="n">
        <v>3</v>
      </c>
      <c r="D2602" s="0" t="n">
        <v>31</v>
      </c>
      <c r="E2602" s="2" t="n">
        <v>-18.6927</v>
      </c>
      <c r="F2602" s="2" t="n">
        <v>-49.9436</v>
      </c>
      <c r="G2602" s="3" t="n">
        <f aca="false">($G$5572/$N$5572)*N2602</f>
        <v>4548.23616537122</v>
      </c>
      <c r="H2602" s="0" t="n">
        <v>1</v>
      </c>
      <c r="J2602" s="0" t="s">
        <v>2525</v>
      </c>
      <c r="K2602" s="0" t="n">
        <v>1</v>
      </c>
      <c r="L2602" s="0" t="s">
        <v>2525</v>
      </c>
      <c r="N2602" s="0" t="n">
        <v>4217</v>
      </c>
    </row>
    <row r="2603" customFormat="false" ht="12.8" hidden="false" customHeight="false" outlineLevel="0" collapsed="false">
      <c r="B2603" s="0" t="n">
        <v>313150</v>
      </c>
      <c r="C2603" s="0" t="n">
        <v>3</v>
      </c>
      <c r="D2603" s="0" t="n">
        <v>31</v>
      </c>
      <c r="E2603" s="2" t="n">
        <v>-22.1013</v>
      </c>
      <c r="F2603" s="2" t="n">
        <v>-46.1915</v>
      </c>
      <c r="G2603" s="3" t="n">
        <f aca="false">($G$5572/$N$5572)*N2603</f>
        <v>10827.5415850514</v>
      </c>
      <c r="H2603" s="0" t="n">
        <v>0</v>
      </c>
      <c r="J2603" s="0" t="s">
        <v>2526</v>
      </c>
      <c r="K2603" s="0" t="n">
        <v>0</v>
      </c>
      <c r="L2603" s="0" t="s">
        <v>2526</v>
      </c>
      <c r="N2603" s="0" t="n">
        <v>10039</v>
      </c>
    </row>
    <row r="2604" customFormat="false" ht="12.8" hidden="false" customHeight="false" outlineLevel="0" collapsed="false">
      <c r="B2604" s="0" t="n">
        <v>313160</v>
      </c>
      <c r="C2604" s="0" t="n">
        <v>3</v>
      </c>
      <c r="D2604" s="0" t="n">
        <v>31</v>
      </c>
      <c r="E2604" s="2" t="n">
        <v>-18.9819</v>
      </c>
      <c r="F2604" s="2" t="n">
        <v>-47.461</v>
      </c>
      <c r="G2604" s="3" t="n">
        <f aca="false">($G$5572/$N$5572)*N2604</f>
        <v>7489.43607596342</v>
      </c>
      <c r="H2604" s="0" t="n">
        <v>1</v>
      </c>
      <c r="J2604" s="0" t="s">
        <v>2527</v>
      </c>
      <c r="K2604" s="0" t="n">
        <v>1</v>
      </c>
      <c r="L2604" s="0" t="s">
        <v>2527</v>
      </c>
      <c r="N2604" s="0" t="n">
        <v>6944</v>
      </c>
    </row>
    <row r="2605" customFormat="false" ht="12.8" hidden="false" customHeight="false" outlineLevel="0" collapsed="false">
      <c r="B2605" s="0" t="n">
        <v>313170</v>
      </c>
      <c r="C2605" s="0" t="n">
        <v>3</v>
      </c>
      <c r="D2605" s="0" t="n">
        <v>31</v>
      </c>
      <c r="E2605" s="2" t="n">
        <v>-19.6239</v>
      </c>
      <c r="F2605" s="2" t="n">
        <v>-43.2312</v>
      </c>
      <c r="G2605" s="3" t="n">
        <f aca="false">($G$5572/$N$5572)*N2605</f>
        <v>128547.800712813</v>
      </c>
      <c r="H2605" s="0" t="n">
        <v>0</v>
      </c>
      <c r="J2605" s="0" t="s">
        <v>2528</v>
      </c>
      <c r="K2605" s="0" t="n">
        <v>0</v>
      </c>
      <c r="L2605" s="0" t="s">
        <v>2528</v>
      </c>
      <c r="N2605" s="0" t="n">
        <v>119186</v>
      </c>
    </row>
    <row r="2606" customFormat="false" ht="12.8" hidden="false" customHeight="false" outlineLevel="0" collapsed="false">
      <c r="B2606" s="0" t="n">
        <v>313180</v>
      </c>
      <c r="C2606" s="0" t="n">
        <v>3</v>
      </c>
      <c r="D2606" s="0" t="n">
        <v>31</v>
      </c>
      <c r="E2606" s="2" t="n">
        <v>-18.5712</v>
      </c>
      <c r="F2606" s="2" t="n">
        <v>-41.234</v>
      </c>
      <c r="G2606" s="3" t="n">
        <f aca="false">($G$5572/$N$5572)*N2606</f>
        <v>12345.0583706045</v>
      </c>
      <c r="H2606" s="0" t="n">
        <v>0</v>
      </c>
      <c r="J2606" s="0" t="s">
        <v>2529</v>
      </c>
      <c r="K2606" s="0" t="n">
        <v>0</v>
      </c>
      <c r="L2606" s="0" t="s">
        <v>2529</v>
      </c>
      <c r="N2606" s="0" t="n">
        <v>11446</v>
      </c>
    </row>
    <row r="2607" customFormat="false" ht="12.8" hidden="false" customHeight="false" outlineLevel="0" collapsed="false">
      <c r="B2607" s="0" t="n">
        <v>313190</v>
      </c>
      <c r="C2607" s="0" t="n">
        <v>3</v>
      </c>
      <c r="D2607" s="0" t="n">
        <v>31</v>
      </c>
      <c r="E2607" s="2" t="n">
        <v>-20.2501</v>
      </c>
      <c r="F2607" s="2" t="n">
        <v>-43.8038</v>
      </c>
      <c r="G2607" s="3" t="n">
        <f aca="false">($G$5572/$N$5572)*N2607</f>
        <v>55309.0108599482</v>
      </c>
      <c r="H2607" s="0" t="n">
        <v>0</v>
      </c>
      <c r="J2607" s="0" t="s">
        <v>2530</v>
      </c>
      <c r="K2607" s="0" t="n">
        <v>0</v>
      </c>
      <c r="L2607" s="0" t="s">
        <v>2530</v>
      </c>
      <c r="N2607" s="0" t="n">
        <v>51281</v>
      </c>
    </row>
    <row r="2608" customFormat="false" ht="12.8" hidden="false" customHeight="false" outlineLevel="0" collapsed="false">
      <c r="B2608" s="0" t="n">
        <v>313200</v>
      </c>
      <c r="C2608" s="0" t="n">
        <v>3</v>
      </c>
      <c r="D2608" s="0" t="n">
        <v>31</v>
      </c>
      <c r="E2608" s="2" t="n">
        <v>-17.0625</v>
      </c>
      <c r="F2608" s="2" t="n">
        <v>-43.3069</v>
      </c>
      <c r="G2608" s="3" t="n">
        <f aca="false">($G$5572/$N$5572)*N2608</f>
        <v>5773.46649116247</v>
      </c>
      <c r="H2608" s="0" t="n">
        <v>1</v>
      </c>
      <c r="J2608" s="0" t="s">
        <v>2531</v>
      </c>
      <c r="K2608" s="0" t="n">
        <v>1</v>
      </c>
      <c r="L2608" s="0" t="s">
        <v>2531</v>
      </c>
      <c r="N2608" s="0" t="n">
        <v>5353</v>
      </c>
    </row>
    <row r="2609" customFormat="false" ht="12.8" hidden="false" customHeight="false" outlineLevel="0" collapsed="false">
      <c r="B2609" s="0" t="n">
        <v>313210</v>
      </c>
      <c r="C2609" s="0" t="n">
        <v>3</v>
      </c>
      <c r="D2609" s="0" t="n">
        <v>31</v>
      </c>
      <c r="E2609" s="2" t="n">
        <v>-15.089</v>
      </c>
      <c r="F2609" s="2" t="n">
        <v>-44.095</v>
      </c>
      <c r="G2609" s="3" t="n">
        <f aca="false">($G$5572/$N$5572)*N2609</f>
        <v>19567.014586712</v>
      </c>
      <c r="H2609" s="0" t="n">
        <v>0</v>
      </c>
      <c r="J2609" s="0" t="s">
        <v>2532</v>
      </c>
      <c r="K2609" s="0" t="n">
        <v>0</v>
      </c>
      <c r="L2609" s="0" t="s">
        <v>2532</v>
      </c>
      <c r="N2609" s="0" t="n">
        <v>18142</v>
      </c>
    </row>
    <row r="2610" customFormat="false" ht="12.8" hidden="false" customHeight="false" outlineLevel="0" collapsed="false">
      <c r="B2610" s="0" t="n">
        <v>313220</v>
      </c>
      <c r="C2610" s="0" t="n">
        <v>3</v>
      </c>
      <c r="D2610" s="0" t="n">
        <v>31</v>
      </c>
      <c r="E2610" s="2" t="n">
        <v>-20.3947</v>
      </c>
      <c r="F2610" s="2" t="n">
        <v>-44.4875</v>
      </c>
      <c r="G2610" s="3" t="n">
        <f aca="false">($G$5572/$N$5572)*N2610</f>
        <v>14320.9579805072</v>
      </c>
      <c r="H2610" s="0" t="n">
        <v>0</v>
      </c>
      <c r="J2610" s="0" t="s">
        <v>2533</v>
      </c>
      <c r="K2610" s="0" t="n">
        <v>0</v>
      </c>
      <c r="L2610" s="0" t="s">
        <v>2533</v>
      </c>
      <c r="N2610" s="0" t="n">
        <v>13278</v>
      </c>
    </row>
    <row r="2611" customFormat="false" ht="12.8" hidden="false" customHeight="false" outlineLevel="0" collapsed="false">
      <c r="B2611" s="0" t="n">
        <v>313230</v>
      </c>
      <c r="C2611" s="0" t="n">
        <v>3</v>
      </c>
      <c r="D2611" s="0" t="n">
        <v>31</v>
      </c>
      <c r="E2611" s="2" t="n">
        <v>-17.4014</v>
      </c>
      <c r="F2611" s="2" t="n">
        <v>-41.6697</v>
      </c>
      <c r="G2611" s="3" t="n">
        <f aca="false">($G$5572/$N$5572)*N2611</f>
        <v>13677.0649307736</v>
      </c>
      <c r="H2611" s="0" t="n">
        <v>0</v>
      </c>
      <c r="J2611" s="0" t="s">
        <v>2534</v>
      </c>
      <c r="K2611" s="0" t="n">
        <v>0</v>
      </c>
      <c r="L2611" s="0" t="s">
        <v>2534</v>
      </c>
      <c r="N2611" s="0" t="n">
        <v>12681</v>
      </c>
    </row>
    <row r="2612" customFormat="false" ht="12.8" hidden="false" customHeight="false" outlineLevel="0" collapsed="false">
      <c r="B2612" s="0" t="n">
        <v>313240</v>
      </c>
      <c r="C2612" s="0" t="n">
        <v>3</v>
      </c>
      <c r="D2612" s="0" t="n">
        <v>31</v>
      </c>
      <c r="E2612" s="2" t="n">
        <v>-22.4225</v>
      </c>
      <c r="F2612" s="2" t="n">
        <v>-45.4598</v>
      </c>
      <c r="G2612" s="3" t="n">
        <f aca="false">($G$5572/$N$5572)*N2612</f>
        <v>103960.146014694</v>
      </c>
      <c r="H2612" s="0" t="n">
        <v>0</v>
      </c>
      <c r="J2612" s="0" t="s">
        <v>2535</v>
      </c>
      <c r="K2612" s="0" t="n">
        <v>0</v>
      </c>
      <c r="L2612" s="0" t="s">
        <v>2535</v>
      </c>
      <c r="N2612" s="0" t="n">
        <v>96389</v>
      </c>
    </row>
    <row r="2613" customFormat="false" ht="12.8" hidden="false" customHeight="false" outlineLevel="0" collapsed="false">
      <c r="B2613" s="0" t="n">
        <v>313250</v>
      </c>
      <c r="C2613" s="0" t="n">
        <v>3</v>
      </c>
      <c r="D2613" s="0" t="n">
        <v>31</v>
      </c>
      <c r="E2613" s="2" t="n">
        <v>-17.8552</v>
      </c>
      <c r="F2613" s="2" t="n">
        <v>-42.8561</v>
      </c>
      <c r="G2613" s="3" t="n">
        <f aca="false">($G$5572/$N$5572)*N2613</f>
        <v>37239.0206501712</v>
      </c>
      <c r="H2613" s="0" t="n">
        <v>0</v>
      </c>
      <c r="J2613" s="0" t="s">
        <v>2536</v>
      </c>
      <c r="K2613" s="0" t="n">
        <v>0</v>
      </c>
      <c r="L2613" s="0" t="s">
        <v>2536</v>
      </c>
      <c r="N2613" s="0" t="n">
        <v>34527</v>
      </c>
    </row>
    <row r="2614" customFormat="false" ht="12.8" hidden="false" customHeight="false" outlineLevel="0" collapsed="false">
      <c r="B2614" s="0" t="n">
        <v>313260</v>
      </c>
      <c r="C2614" s="0" t="n">
        <v>3</v>
      </c>
      <c r="D2614" s="0" t="n">
        <v>31</v>
      </c>
      <c r="E2614" s="2" t="n">
        <v>-21.4179</v>
      </c>
      <c r="F2614" s="2" t="n">
        <v>-42.813</v>
      </c>
      <c r="G2614" s="3" t="n">
        <f aca="false">($G$5572/$N$5572)*N2614</f>
        <v>4673.34771272314</v>
      </c>
      <c r="H2614" s="0" t="n">
        <v>1</v>
      </c>
      <c r="J2614" s="0" t="s">
        <v>2537</v>
      </c>
      <c r="K2614" s="0" t="n">
        <v>1</v>
      </c>
      <c r="L2614" s="0" t="s">
        <v>2537</v>
      </c>
      <c r="N2614" s="0" t="n">
        <v>4333</v>
      </c>
    </row>
    <row r="2615" customFormat="false" ht="12.8" hidden="false" customHeight="false" outlineLevel="0" collapsed="false">
      <c r="B2615" s="0" t="n">
        <v>313270</v>
      </c>
      <c r="C2615" s="0" t="n">
        <v>3</v>
      </c>
      <c r="D2615" s="0" t="n">
        <v>31</v>
      </c>
      <c r="E2615" s="2" t="n">
        <v>-18.035</v>
      </c>
      <c r="F2615" s="2" t="n">
        <v>-41.683</v>
      </c>
      <c r="G2615" s="3" t="n">
        <f aca="false">($G$5572/$N$5572)*N2615</f>
        <v>25035.2520442487</v>
      </c>
      <c r="H2615" s="0" t="n">
        <v>0</v>
      </c>
      <c r="J2615" s="0" t="s">
        <v>2538</v>
      </c>
      <c r="K2615" s="0" t="n">
        <v>0</v>
      </c>
      <c r="L2615" s="0" t="s">
        <v>2538</v>
      </c>
      <c r="N2615" s="0" t="n">
        <v>23212</v>
      </c>
    </row>
    <row r="2616" customFormat="false" ht="12.8" hidden="false" customHeight="false" outlineLevel="0" collapsed="false">
      <c r="B2616" s="0" t="n">
        <v>313280</v>
      </c>
      <c r="C2616" s="0" t="n">
        <v>3</v>
      </c>
      <c r="D2616" s="0" t="n">
        <v>31</v>
      </c>
      <c r="E2616" s="2" t="n">
        <v>-19.4158</v>
      </c>
      <c r="F2616" s="2" t="n">
        <v>-43.3182</v>
      </c>
      <c r="G2616" s="3" t="n">
        <f aca="false">($G$5572/$N$5572)*N2616</f>
        <v>2272.50026095261</v>
      </c>
      <c r="H2616" s="0" t="n">
        <v>1</v>
      </c>
      <c r="J2616" s="0" t="s">
        <v>2539</v>
      </c>
      <c r="K2616" s="0" t="n">
        <v>1</v>
      </c>
      <c r="L2616" s="0" t="s">
        <v>2539</v>
      </c>
      <c r="N2616" s="0" t="n">
        <v>2107</v>
      </c>
    </row>
    <row r="2617" customFormat="false" ht="12.8" hidden="false" customHeight="false" outlineLevel="0" collapsed="false">
      <c r="B2617" s="0" t="n">
        <v>313290</v>
      </c>
      <c r="C2617" s="0" t="n">
        <v>3</v>
      </c>
      <c r="D2617" s="0" t="n">
        <v>31</v>
      </c>
      <c r="E2617" s="2" t="n">
        <v>-21.0758</v>
      </c>
      <c r="F2617" s="2" t="n">
        <v>-47.046</v>
      </c>
      <c r="G2617" s="3" t="n">
        <f aca="false">($G$5572/$N$5572)*N2617</f>
        <v>11032.4656712313</v>
      </c>
      <c r="H2617" s="0" t="n">
        <v>0</v>
      </c>
      <c r="J2617" s="0" t="s">
        <v>2540</v>
      </c>
      <c r="K2617" s="0" t="n">
        <v>0</v>
      </c>
      <c r="L2617" s="0" t="s">
        <v>2540</v>
      </c>
      <c r="N2617" s="0" t="n">
        <v>10229</v>
      </c>
    </row>
    <row r="2618" customFormat="false" ht="12.8" hidden="false" customHeight="false" outlineLevel="0" collapsed="false">
      <c r="B2618" s="0" t="n">
        <v>313300</v>
      </c>
      <c r="C2618" s="0" t="n">
        <v>3</v>
      </c>
      <c r="D2618" s="0" t="n">
        <v>31</v>
      </c>
      <c r="E2618" s="2" t="n">
        <v>-22.2859</v>
      </c>
      <c r="F2618" s="2" t="n">
        <v>-44.868</v>
      </c>
      <c r="G2618" s="3" t="n">
        <f aca="false">($G$5572/$N$5572)*N2618</f>
        <v>16652.7783716698</v>
      </c>
      <c r="H2618" s="0" t="n">
        <v>0</v>
      </c>
      <c r="J2618" s="0" t="s">
        <v>2541</v>
      </c>
      <c r="K2618" s="0" t="n">
        <v>0</v>
      </c>
      <c r="L2618" s="0" t="s">
        <v>2541</v>
      </c>
      <c r="N2618" s="0" t="n">
        <v>15440</v>
      </c>
    </row>
    <row r="2619" customFormat="false" ht="12.8" hidden="false" customHeight="false" outlineLevel="0" collapsed="false">
      <c r="B2619" s="0" t="n">
        <v>313310</v>
      </c>
      <c r="C2619" s="0" t="n">
        <v>3</v>
      </c>
      <c r="D2619" s="0" t="n">
        <v>31</v>
      </c>
      <c r="E2619" s="2" t="n">
        <v>-22.2942</v>
      </c>
      <c r="F2619" s="2" t="n">
        <v>-44.9382</v>
      </c>
      <c r="G2619" s="3" t="n">
        <f aca="false">($G$5572/$N$5572)*N2619</f>
        <v>16432.754615982</v>
      </c>
      <c r="H2619" s="0" t="n">
        <v>0</v>
      </c>
      <c r="J2619" s="0" t="s">
        <v>2542</v>
      </c>
      <c r="K2619" s="0" t="n">
        <v>0</v>
      </c>
      <c r="L2619" s="0" t="s">
        <v>2542</v>
      </c>
      <c r="N2619" s="0" t="n">
        <v>15236</v>
      </c>
    </row>
    <row r="2620" customFormat="false" ht="12.8" hidden="false" customHeight="false" outlineLevel="0" collapsed="false">
      <c r="B2620" s="0" t="n">
        <v>313320</v>
      </c>
      <c r="C2620" s="0" t="n">
        <v>3</v>
      </c>
      <c r="D2620" s="0" t="n">
        <v>31</v>
      </c>
      <c r="E2620" s="2" t="n">
        <v>-19.1736</v>
      </c>
      <c r="F2620" s="2" t="n">
        <v>-41.863</v>
      </c>
      <c r="G2620" s="3" t="n">
        <f aca="false">($G$5572/$N$5572)*N2620</f>
        <v>13171.2260022559</v>
      </c>
      <c r="H2620" s="0" t="n">
        <v>0</v>
      </c>
      <c r="J2620" s="0" t="s">
        <v>2543</v>
      </c>
      <c r="K2620" s="0" t="n">
        <v>0</v>
      </c>
      <c r="L2620" s="0" t="s">
        <v>2543</v>
      </c>
      <c r="N2620" s="0" t="n">
        <v>12212</v>
      </c>
    </row>
    <row r="2621" customFormat="false" ht="12.8" hidden="false" customHeight="false" outlineLevel="0" collapsed="false">
      <c r="B2621" s="0" t="n">
        <v>313330</v>
      </c>
      <c r="C2621" s="0" t="n">
        <v>3</v>
      </c>
      <c r="D2621" s="0" t="n">
        <v>31</v>
      </c>
      <c r="E2621" s="2" t="n">
        <v>-16.5571</v>
      </c>
      <c r="F2621" s="2" t="n">
        <v>-41.5017</v>
      </c>
      <c r="G2621" s="3" t="n">
        <f aca="false">($G$5572/$N$5572)*N2621</f>
        <v>22753.0448528981</v>
      </c>
      <c r="H2621" s="0" t="n">
        <v>0</v>
      </c>
      <c r="J2621" s="0" t="s">
        <v>2544</v>
      </c>
      <c r="K2621" s="0" t="n">
        <v>0</v>
      </c>
      <c r="L2621" s="0" t="s">
        <v>2544</v>
      </c>
      <c r="N2621" s="0" t="n">
        <v>21096</v>
      </c>
    </row>
    <row r="2622" customFormat="false" ht="12.8" hidden="false" customHeight="false" outlineLevel="0" collapsed="false">
      <c r="B2622" s="0" t="n">
        <v>313340</v>
      </c>
      <c r="C2622" s="0" t="n">
        <v>3</v>
      </c>
      <c r="D2622" s="0" t="n">
        <v>31</v>
      </c>
      <c r="E2622" s="2" t="n">
        <v>-19.9062</v>
      </c>
      <c r="F2622" s="2" t="n">
        <v>-49.3781</v>
      </c>
      <c r="G2622" s="3" t="n">
        <f aca="false">($G$5572/$N$5572)*N2622</f>
        <v>16288.229207834</v>
      </c>
      <c r="H2622" s="0" t="n">
        <v>1</v>
      </c>
      <c r="J2622" s="0" t="s">
        <v>2545</v>
      </c>
      <c r="K2622" s="0" t="n">
        <v>1</v>
      </c>
      <c r="L2622" s="0" t="s">
        <v>2545</v>
      </c>
      <c r="N2622" s="0" t="n">
        <v>15102</v>
      </c>
    </row>
    <row r="2623" customFormat="false" ht="12.8" hidden="false" customHeight="false" outlineLevel="0" collapsed="false">
      <c r="B2623" s="0" t="n">
        <v>313350</v>
      </c>
      <c r="C2623" s="0" t="n">
        <v>3</v>
      </c>
      <c r="D2623" s="0" t="n">
        <v>31</v>
      </c>
      <c r="E2623" s="2" t="n">
        <v>-20.4704</v>
      </c>
      <c r="F2623" s="2" t="n">
        <v>-45.127</v>
      </c>
      <c r="G2623" s="3" t="n">
        <f aca="false">($G$5572/$N$5572)*N2623</f>
        <v>23472.4362501716</v>
      </c>
      <c r="H2623" s="0" t="n">
        <v>0</v>
      </c>
      <c r="J2623" s="0" t="s">
        <v>2546</v>
      </c>
      <c r="K2623" s="0" t="n">
        <v>0</v>
      </c>
      <c r="L2623" s="0" t="s">
        <v>2546</v>
      </c>
      <c r="N2623" s="0" t="n">
        <v>21763</v>
      </c>
    </row>
    <row r="2624" customFormat="false" ht="12.8" hidden="false" customHeight="false" outlineLevel="0" collapsed="false">
      <c r="B2624" s="0" t="n">
        <v>313360</v>
      </c>
      <c r="C2624" s="0" t="n">
        <v>3</v>
      </c>
      <c r="D2624" s="0" t="n">
        <v>31</v>
      </c>
      <c r="E2624" s="2" t="n">
        <v>-22.7665</v>
      </c>
      <c r="F2624" s="2" t="n">
        <v>-46.2241</v>
      </c>
      <c r="G2624" s="3" t="n">
        <f aca="false">($G$5572/$N$5572)*N2624</f>
        <v>10442.5000125976</v>
      </c>
      <c r="H2624" s="0" t="n">
        <v>1</v>
      </c>
      <c r="J2624" s="0" t="s">
        <v>2547</v>
      </c>
      <c r="K2624" s="0" t="n">
        <v>1</v>
      </c>
      <c r="L2624" s="0" t="s">
        <v>2547</v>
      </c>
      <c r="N2624" s="0" t="n">
        <v>9682</v>
      </c>
    </row>
    <row r="2625" customFormat="false" ht="12.8" hidden="false" customHeight="false" outlineLevel="0" collapsed="false">
      <c r="B2625" s="0" t="n">
        <v>313370</v>
      </c>
      <c r="C2625" s="0" t="n">
        <v>3</v>
      </c>
      <c r="D2625" s="0" t="n">
        <v>31</v>
      </c>
      <c r="E2625" s="2" t="n">
        <v>-20.1983</v>
      </c>
      <c r="F2625" s="2" t="n">
        <v>-44.4211</v>
      </c>
      <c r="G2625" s="3" t="n">
        <f aca="false">($G$5572/$N$5572)*N2625</f>
        <v>11903.9323114067</v>
      </c>
      <c r="H2625" s="0" t="n">
        <v>1</v>
      </c>
      <c r="J2625" s="0" t="s">
        <v>2548</v>
      </c>
      <c r="K2625" s="0" t="n">
        <v>1</v>
      </c>
      <c r="L2625" s="0" t="s">
        <v>2548</v>
      </c>
      <c r="N2625" s="0" t="n">
        <v>11037</v>
      </c>
    </row>
    <row r="2626" customFormat="false" ht="12.8" hidden="false" customHeight="false" outlineLevel="0" collapsed="false">
      <c r="B2626" s="0" t="n">
        <v>313375</v>
      </c>
      <c r="C2626" s="0" t="n">
        <v>3</v>
      </c>
      <c r="D2626" s="0" t="n">
        <v>31</v>
      </c>
      <c r="E2626" s="2" t="n">
        <v>-20.7375</v>
      </c>
      <c r="F2626" s="2" t="n">
        <v>-46.7525</v>
      </c>
      <c r="G2626" s="3" t="n">
        <f aca="false">($G$5572/$N$5572)*N2626</f>
        <v>17271.8648214974</v>
      </c>
      <c r="H2626" s="0" t="n">
        <v>0</v>
      </c>
      <c r="J2626" s="0" t="s">
        <v>2549</v>
      </c>
      <c r="K2626" s="0" t="n">
        <v>0</v>
      </c>
      <c r="L2626" s="0" t="s">
        <v>2549</v>
      </c>
      <c r="N2626" s="0" t="n">
        <v>16014</v>
      </c>
    </row>
    <row r="2627" customFormat="false" ht="12.8" hidden="false" customHeight="false" outlineLevel="0" collapsed="false">
      <c r="B2627" s="0" t="n">
        <v>313380</v>
      </c>
      <c r="C2627" s="0" t="n">
        <v>3</v>
      </c>
      <c r="D2627" s="0" t="n">
        <v>31</v>
      </c>
      <c r="E2627" s="2" t="n">
        <v>-20.0818</v>
      </c>
      <c r="F2627" s="2" t="n">
        <v>-44.5801</v>
      </c>
      <c r="G2627" s="3" t="n">
        <f aca="false">($G$5572/$N$5572)*N2627</f>
        <v>99831.4649520809</v>
      </c>
      <c r="H2627" s="0" t="n">
        <v>0</v>
      </c>
      <c r="J2627" s="0" t="s">
        <v>2550</v>
      </c>
      <c r="K2627" s="0" t="n">
        <v>0</v>
      </c>
      <c r="L2627" s="0" t="s">
        <v>2550</v>
      </c>
      <c r="N2627" s="0" t="n">
        <v>92561</v>
      </c>
    </row>
    <row r="2628" customFormat="false" ht="12.8" hidden="false" customHeight="false" outlineLevel="0" collapsed="false">
      <c r="B2628" s="0" t="n">
        <v>313390</v>
      </c>
      <c r="C2628" s="0" t="n">
        <v>3</v>
      </c>
      <c r="D2628" s="0" t="n">
        <v>31</v>
      </c>
      <c r="E2628" s="2" t="n">
        <v>-20.6769</v>
      </c>
      <c r="F2628" s="2" t="n">
        <v>-43.6141</v>
      </c>
      <c r="G2628" s="3" t="n">
        <f aca="false">($G$5572/$N$5572)*N2628</f>
        <v>5899.65658633639</v>
      </c>
      <c r="H2628" s="0" t="n">
        <v>1</v>
      </c>
      <c r="J2628" s="0" t="s">
        <v>2551</v>
      </c>
      <c r="K2628" s="0" t="n">
        <v>1</v>
      </c>
      <c r="L2628" s="0" t="s">
        <v>2551</v>
      </c>
      <c r="N2628" s="0" t="n">
        <v>5470</v>
      </c>
    </row>
    <row r="2629" customFormat="false" ht="12.8" hidden="false" customHeight="false" outlineLevel="0" collapsed="false">
      <c r="B2629" s="0" t="n">
        <v>313400</v>
      </c>
      <c r="C2629" s="0" t="n">
        <v>3</v>
      </c>
      <c r="D2629" s="0" t="n">
        <v>31</v>
      </c>
      <c r="E2629" s="2" t="n">
        <v>-16.61</v>
      </c>
      <c r="F2629" s="2" t="n">
        <v>-41.7672</v>
      </c>
      <c r="G2629" s="3" t="n">
        <f aca="false">($G$5572/$N$5572)*N2629</f>
        <v>16130.7612258221</v>
      </c>
      <c r="H2629" s="0" t="n">
        <v>1</v>
      </c>
      <c r="J2629" s="0" t="s">
        <v>2552</v>
      </c>
      <c r="K2629" s="0" t="n">
        <v>1</v>
      </c>
      <c r="L2629" s="0" t="s">
        <v>2552</v>
      </c>
      <c r="N2629" s="0" t="n">
        <v>14956</v>
      </c>
    </row>
    <row r="2630" customFormat="false" ht="12.8" hidden="false" customHeight="false" outlineLevel="0" collapsed="false">
      <c r="B2630" s="0" t="n">
        <v>313410</v>
      </c>
      <c r="C2630" s="0" t="n">
        <v>3</v>
      </c>
      <c r="D2630" s="0" t="n">
        <v>31</v>
      </c>
      <c r="E2630" s="2" t="n">
        <v>-19.3999</v>
      </c>
      <c r="F2630" s="2" t="n">
        <v>-41.1746</v>
      </c>
      <c r="G2630" s="3" t="n">
        <f aca="false">($G$5572/$N$5572)*N2630</f>
        <v>6513.35029705402</v>
      </c>
      <c r="H2630" s="0" t="n">
        <v>1</v>
      </c>
      <c r="J2630" s="0" t="s">
        <v>2553</v>
      </c>
      <c r="K2630" s="0" t="n">
        <v>1</v>
      </c>
      <c r="L2630" s="0" t="s">
        <v>2553</v>
      </c>
      <c r="N2630" s="0" t="n">
        <v>6039</v>
      </c>
    </row>
    <row r="2631" customFormat="false" ht="12.8" hidden="false" customHeight="false" outlineLevel="0" collapsed="false">
      <c r="B2631" s="0" t="n">
        <v>313420</v>
      </c>
      <c r="C2631" s="0" t="n">
        <v>3</v>
      </c>
      <c r="D2631" s="0" t="n">
        <v>31</v>
      </c>
      <c r="E2631" s="2" t="n">
        <v>-18.9772</v>
      </c>
      <c r="F2631" s="2" t="n">
        <v>-49.4639</v>
      </c>
      <c r="G2631" s="3" t="n">
        <f aca="false">($G$5572/$N$5572)*N2631</f>
        <v>112241.236192005</v>
      </c>
      <c r="H2631" s="0" t="n">
        <v>0</v>
      </c>
      <c r="J2631" s="0" t="s">
        <v>2554</v>
      </c>
      <c r="K2631" s="0" t="n">
        <v>0</v>
      </c>
      <c r="L2631" s="0" t="s">
        <v>2554</v>
      </c>
      <c r="N2631" s="0" t="n">
        <v>104067</v>
      </c>
    </row>
    <row r="2632" customFormat="false" ht="12.8" hidden="false" customHeight="false" outlineLevel="0" collapsed="false">
      <c r="B2632" s="0" t="n">
        <v>313430</v>
      </c>
      <c r="C2632" s="0" t="n">
        <v>3</v>
      </c>
      <c r="D2632" s="0" t="n">
        <v>31</v>
      </c>
      <c r="E2632" s="2" t="n">
        <v>-21.3171</v>
      </c>
      <c r="F2632" s="2" t="n">
        <v>-44.8724</v>
      </c>
      <c r="G2632" s="3" t="n">
        <f aca="false">($G$5572/$N$5572)*N2632</f>
        <v>6523.05722745201</v>
      </c>
      <c r="H2632" s="0" t="n">
        <v>1</v>
      </c>
      <c r="J2632" s="0" t="s">
        <v>2555</v>
      </c>
      <c r="K2632" s="0" t="n">
        <v>1</v>
      </c>
      <c r="L2632" s="0" t="s">
        <v>2555</v>
      </c>
      <c r="N2632" s="0" t="n">
        <v>6048</v>
      </c>
    </row>
    <row r="2633" customFormat="false" ht="12.8" hidden="false" customHeight="false" outlineLevel="0" collapsed="false">
      <c r="B2633" s="0" t="n">
        <v>313440</v>
      </c>
      <c r="C2633" s="0" t="n">
        <v>3</v>
      </c>
      <c r="D2633" s="0" t="n">
        <v>31</v>
      </c>
      <c r="E2633" s="2" t="n">
        <v>-19.7276</v>
      </c>
      <c r="F2633" s="2" t="n">
        <v>-50.1966</v>
      </c>
      <c r="G2633" s="3" t="n">
        <f aca="false">($G$5572/$N$5572)*N2633</f>
        <v>41871.3835456584</v>
      </c>
      <c r="H2633" s="0" t="n">
        <v>0</v>
      </c>
      <c r="J2633" s="0" t="s">
        <v>2556</v>
      </c>
      <c r="K2633" s="0" t="n">
        <v>0</v>
      </c>
      <c r="L2633" s="0" t="s">
        <v>2556</v>
      </c>
      <c r="N2633" s="0" t="n">
        <v>38822</v>
      </c>
    </row>
    <row r="2634" customFormat="false" ht="12.8" hidden="false" customHeight="false" outlineLevel="0" collapsed="false">
      <c r="B2634" s="0" t="n">
        <v>313450</v>
      </c>
      <c r="C2634" s="0" t="n">
        <v>3</v>
      </c>
      <c r="D2634" s="0" t="n">
        <v>31</v>
      </c>
      <c r="E2634" s="2" t="n">
        <v>-21.3</v>
      </c>
      <c r="F2634" s="2" t="n">
        <v>-44.6567</v>
      </c>
      <c r="G2634" s="3" t="n">
        <f aca="false">($G$5572/$N$5572)*N2634</f>
        <v>4108.18865399549</v>
      </c>
      <c r="H2634" s="0" t="n">
        <v>1</v>
      </c>
      <c r="J2634" s="0" t="s">
        <v>2557</v>
      </c>
      <c r="K2634" s="0" t="n">
        <v>1</v>
      </c>
      <c r="L2634" s="0" t="s">
        <v>2557</v>
      </c>
      <c r="N2634" s="0" t="n">
        <v>3809</v>
      </c>
    </row>
    <row r="2635" customFormat="false" ht="12.8" hidden="false" customHeight="false" outlineLevel="0" collapsed="false">
      <c r="B2635" s="0" t="n">
        <v>313460</v>
      </c>
      <c r="C2635" s="0" t="n">
        <v>3</v>
      </c>
      <c r="D2635" s="0" t="n">
        <v>31</v>
      </c>
      <c r="E2635" s="2" t="n">
        <v>-19.5119</v>
      </c>
      <c r="F2635" s="2" t="n">
        <v>-43.7373</v>
      </c>
      <c r="G2635" s="3" t="n">
        <f aca="false">($G$5572/$N$5572)*N2635</f>
        <v>21417.8026492629</v>
      </c>
      <c r="H2635" s="0" t="n">
        <v>0</v>
      </c>
      <c r="J2635" s="0" t="s">
        <v>2558</v>
      </c>
      <c r="K2635" s="0" t="n">
        <v>0</v>
      </c>
      <c r="L2635" s="0" t="s">
        <v>2558</v>
      </c>
      <c r="N2635" s="0" t="n">
        <v>19858</v>
      </c>
    </row>
    <row r="2636" customFormat="false" ht="12.8" hidden="false" customHeight="false" outlineLevel="0" collapsed="false">
      <c r="B2636" s="0" t="n">
        <v>313470</v>
      </c>
      <c r="C2636" s="0" t="n">
        <v>3</v>
      </c>
      <c r="D2636" s="0" t="n">
        <v>31</v>
      </c>
      <c r="E2636" s="2" t="n">
        <v>-16.1428</v>
      </c>
      <c r="F2636" s="2" t="n">
        <v>-40.295</v>
      </c>
      <c r="G2636" s="3" t="n">
        <f aca="false">($G$5572/$N$5572)*N2636</f>
        <v>13297.4160974299</v>
      </c>
      <c r="H2636" s="0" t="n">
        <v>0</v>
      </c>
      <c r="J2636" s="0" t="s">
        <v>2559</v>
      </c>
      <c r="K2636" s="0" t="n">
        <v>0</v>
      </c>
      <c r="L2636" s="0" t="s">
        <v>2559</v>
      </c>
      <c r="N2636" s="0" t="n">
        <v>12329</v>
      </c>
    </row>
    <row r="2637" customFormat="false" ht="12.8" hidden="false" customHeight="false" outlineLevel="0" collapsed="false">
      <c r="B2637" s="0" t="n">
        <v>313480</v>
      </c>
      <c r="C2637" s="0" t="n">
        <v>3</v>
      </c>
      <c r="D2637" s="0" t="n">
        <v>31</v>
      </c>
      <c r="E2637" s="2" t="n">
        <v>-21.0137</v>
      </c>
      <c r="F2637" s="2" t="n">
        <v>-46.7359</v>
      </c>
      <c r="G2637" s="3" t="n">
        <f aca="false">($G$5572/$N$5572)*N2637</f>
        <v>8284.32582077693</v>
      </c>
      <c r="H2637" s="0" t="n">
        <v>0</v>
      </c>
      <c r="J2637" s="0" t="s">
        <v>2560</v>
      </c>
      <c r="K2637" s="0" t="n">
        <v>0</v>
      </c>
      <c r="L2637" s="0" t="s">
        <v>2560</v>
      </c>
      <c r="N2637" s="0" t="n">
        <v>7681</v>
      </c>
    </row>
    <row r="2638" customFormat="false" ht="12.8" hidden="false" customHeight="false" outlineLevel="0" collapsed="false">
      <c r="B2638" s="0" t="n">
        <v>313490</v>
      </c>
      <c r="C2638" s="0" t="n">
        <v>3</v>
      </c>
      <c r="D2638" s="0" t="n">
        <v>31</v>
      </c>
      <c r="E2638" s="2" t="n">
        <v>-22.286</v>
      </c>
      <c r="F2638" s="2" t="n">
        <v>-46.6166</v>
      </c>
      <c r="G2638" s="3" t="n">
        <f aca="false">($G$5572/$N$5572)*N2638</f>
        <v>27701.4222602311</v>
      </c>
      <c r="H2638" s="0" t="n">
        <v>0</v>
      </c>
      <c r="J2638" s="0" t="s">
        <v>2561</v>
      </c>
      <c r="K2638" s="0" t="n">
        <v>0</v>
      </c>
      <c r="L2638" s="0" t="s">
        <v>2561</v>
      </c>
      <c r="N2638" s="0" t="n">
        <v>25684</v>
      </c>
    </row>
    <row r="2639" customFormat="false" ht="12.8" hidden="false" customHeight="false" outlineLevel="0" collapsed="false">
      <c r="B2639" s="0" t="n">
        <v>313500</v>
      </c>
      <c r="C2639" s="0" t="n">
        <v>3</v>
      </c>
      <c r="D2639" s="0" t="n">
        <v>31</v>
      </c>
      <c r="E2639" s="2" t="n">
        <v>-19.647</v>
      </c>
      <c r="F2639" s="2" t="n">
        <v>-42.7498</v>
      </c>
      <c r="G2639" s="3" t="n">
        <f aca="false">($G$5572/$N$5572)*N2639</f>
        <v>3369.38339592594</v>
      </c>
      <c r="H2639" s="0" t="n">
        <v>1</v>
      </c>
      <c r="J2639" s="0" t="s">
        <v>2562</v>
      </c>
      <c r="K2639" s="0" t="n">
        <v>1</v>
      </c>
      <c r="L2639" s="0" t="s">
        <v>2562</v>
      </c>
      <c r="N2639" s="0" t="n">
        <v>3124</v>
      </c>
    </row>
    <row r="2640" customFormat="false" ht="12.8" hidden="false" customHeight="false" outlineLevel="0" collapsed="false">
      <c r="B2640" s="0" t="n">
        <v>313505</v>
      </c>
      <c r="C2640" s="0" t="n">
        <v>3</v>
      </c>
      <c r="D2640" s="0" t="n">
        <v>31</v>
      </c>
      <c r="E2640" s="2" t="n">
        <v>-15.3432</v>
      </c>
      <c r="F2640" s="2" t="n">
        <v>-43.6688</v>
      </c>
      <c r="G2640" s="3" t="n">
        <f aca="false">($G$5572/$N$5572)*N2640</f>
        <v>41430.2574864607</v>
      </c>
      <c r="H2640" s="0" t="n">
        <v>0</v>
      </c>
      <c r="J2640" s="0" t="s">
        <v>2563</v>
      </c>
      <c r="K2640" s="0" t="n">
        <v>0</v>
      </c>
      <c r="L2640" s="0" t="s">
        <v>2563</v>
      </c>
      <c r="N2640" s="0" t="n">
        <v>38413</v>
      </c>
    </row>
    <row r="2641" customFormat="false" ht="12.8" hidden="false" customHeight="false" outlineLevel="0" collapsed="false">
      <c r="B2641" s="0" t="n">
        <v>313507</v>
      </c>
      <c r="C2641" s="0" t="n">
        <v>3</v>
      </c>
      <c r="D2641" s="0" t="n">
        <v>31</v>
      </c>
      <c r="E2641" s="2" t="n">
        <v>-18.461</v>
      </c>
      <c r="F2641" s="2" t="n">
        <v>-41.809</v>
      </c>
      <c r="G2641" s="3" t="n">
        <f aca="false">($G$5572/$N$5572)*N2641</f>
        <v>5800.43018671245</v>
      </c>
      <c r="H2641" s="0" t="n">
        <v>1</v>
      </c>
      <c r="J2641" s="0" t="s">
        <v>2564</v>
      </c>
      <c r="K2641" s="0" t="n">
        <v>1</v>
      </c>
      <c r="L2641" s="0" t="s">
        <v>2564</v>
      </c>
      <c r="N2641" s="0" t="n">
        <v>5378</v>
      </c>
    </row>
    <row r="2642" customFormat="false" ht="12.8" hidden="false" customHeight="false" outlineLevel="0" collapsed="false">
      <c r="B2642" s="0" t="n">
        <v>313510</v>
      </c>
      <c r="C2642" s="0" t="n">
        <v>3</v>
      </c>
      <c r="D2642" s="0" t="n">
        <v>31</v>
      </c>
      <c r="E2642" s="2" t="n">
        <v>-15.8022</v>
      </c>
      <c r="F2642" s="2" t="n">
        <v>-43.3132</v>
      </c>
      <c r="G2642" s="3" t="n">
        <f aca="false">($G$5572/$N$5572)*N2642</f>
        <v>76862.710534783</v>
      </c>
      <c r="H2642" s="0" t="n">
        <v>0</v>
      </c>
      <c r="J2642" s="0" t="s">
        <v>2565</v>
      </c>
      <c r="K2642" s="0" t="n">
        <v>0</v>
      </c>
      <c r="L2642" s="0" t="s">
        <v>2565</v>
      </c>
      <c r="N2642" s="0" t="n">
        <v>71265</v>
      </c>
    </row>
    <row r="2643" customFormat="false" ht="12.8" hidden="false" customHeight="false" outlineLevel="0" collapsed="false">
      <c r="B2643" s="0" t="n">
        <v>313520</v>
      </c>
      <c r="C2643" s="0" t="n">
        <v>3</v>
      </c>
      <c r="D2643" s="0" t="n">
        <v>31</v>
      </c>
      <c r="E2643" s="2" t="n">
        <v>-15.4802</v>
      </c>
      <c r="F2643" s="2" t="n">
        <v>-44.3639</v>
      </c>
      <c r="G2643" s="3" t="n">
        <f aca="false">($G$5572/$N$5572)*N2643</f>
        <v>72940.0321061714</v>
      </c>
      <c r="H2643" s="0" t="n">
        <v>0</v>
      </c>
      <c r="J2643" s="0" t="s">
        <v>2566</v>
      </c>
      <c r="K2643" s="0" t="n">
        <v>0</v>
      </c>
      <c r="L2643" s="0" t="s">
        <v>2566</v>
      </c>
      <c r="N2643" s="0" t="n">
        <v>67628</v>
      </c>
    </row>
    <row r="2644" customFormat="false" ht="12.8" hidden="false" customHeight="false" outlineLevel="0" collapsed="false">
      <c r="B2644" s="0" t="n">
        <v>313530</v>
      </c>
      <c r="C2644" s="0" t="n">
        <v>3</v>
      </c>
      <c r="D2644" s="0" t="n">
        <v>31</v>
      </c>
      <c r="E2644" s="2" t="n">
        <v>-20.1442</v>
      </c>
      <c r="F2644" s="2" t="n">
        <v>-45.5015</v>
      </c>
      <c r="G2644" s="3" t="n">
        <f aca="false">($G$5572/$N$5572)*N2644</f>
        <v>4652.85530410515</v>
      </c>
      <c r="H2644" s="0" t="n">
        <v>1</v>
      </c>
      <c r="J2644" s="0" t="s">
        <v>2567</v>
      </c>
      <c r="K2644" s="0" t="n">
        <v>1</v>
      </c>
      <c r="L2644" s="0" t="s">
        <v>2567</v>
      </c>
      <c r="N2644" s="0" t="n">
        <v>4314</v>
      </c>
    </row>
    <row r="2645" customFormat="false" ht="12.8" hidden="false" customHeight="false" outlineLevel="0" collapsed="false">
      <c r="B2645" s="0" t="n">
        <v>313535</v>
      </c>
      <c r="C2645" s="0" t="n">
        <v>3</v>
      </c>
      <c r="D2645" s="0" t="n">
        <v>31</v>
      </c>
      <c r="E2645" s="2" t="n">
        <v>-15.9891</v>
      </c>
      <c r="F2645" s="2" t="n">
        <v>-44.2758</v>
      </c>
      <c r="G2645" s="3" t="n">
        <f aca="false">($G$5572/$N$5572)*N2645</f>
        <v>9228.05516502636</v>
      </c>
      <c r="H2645" s="0" t="n">
        <v>1</v>
      </c>
      <c r="J2645" s="0" t="s">
        <v>2568</v>
      </c>
      <c r="K2645" s="0" t="n">
        <v>1</v>
      </c>
      <c r="L2645" s="0" t="s">
        <v>2568</v>
      </c>
      <c r="N2645" s="0" t="n">
        <v>8556</v>
      </c>
    </row>
    <row r="2646" customFormat="false" ht="12.8" hidden="false" customHeight="false" outlineLevel="0" collapsed="false">
      <c r="B2646" s="0" t="n">
        <v>313540</v>
      </c>
      <c r="C2646" s="0" t="n">
        <v>3</v>
      </c>
      <c r="D2646" s="0" t="n">
        <v>31</v>
      </c>
      <c r="E2646" s="2" t="n">
        <v>-20.5339</v>
      </c>
      <c r="F2646" s="2" t="n">
        <v>-43.9894</v>
      </c>
      <c r="G2646" s="3" t="n">
        <f aca="false">($G$5572/$N$5572)*N2646</f>
        <v>5363.61831880272</v>
      </c>
      <c r="H2646" s="0" t="n">
        <v>0</v>
      </c>
      <c r="J2646" s="0" t="s">
        <v>2569</v>
      </c>
      <c r="K2646" s="0" t="n">
        <v>0</v>
      </c>
      <c r="L2646" s="0" t="s">
        <v>2569</v>
      </c>
      <c r="N2646" s="0" t="n">
        <v>4973</v>
      </c>
    </row>
    <row r="2647" customFormat="false" ht="12.8" hidden="false" customHeight="false" outlineLevel="0" collapsed="false">
      <c r="B2647" s="0" t="n">
        <v>313545</v>
      </c>
      <c r="C2647" s="0" t="n">
        <v>3</v>
      </c>
      <c r="D2647" s="0" t="n">
        <v>31</v>
      </c>
      <c r="E2647" s="2" t="n">
        <v>-17.0831</v>
      </c>
      <c r="F2647" s="2" t="n">
        <v>-42.2589</v>
      </c>
      <c r="G2647" s="3" t="n">
        <f aca="false">($G$5572/$N$5572)*N2647</f>
        <v>8245.49809918496</v>
      </c>
      <c r="H2647" s="0" t="n">
        <v>1</v>
      </c>
      <c r="J2647" s="0" t="s">
        <v>2570</v>
      </c>
      <c r="K2647" s="0" t="n">
        <v>1</v>
      </c>
      <c r="L2647" s="0" t="s">
        <v>2570</v>
      </c>
      <c r="N2647" s="0" t="n">
        <v>7645</v>
      </c>
    </row>
    <row r="2648" customFormat="false" ht="12.8" hidden="false" customHeight="false" outlineLevel="0" collapsed="false">
      <c r="B2648" s="0" t="n">
        <v>313550</v>
      </c>
      <c r="C2648" s="0" t="n">
        <v>3</v>
      </c>
      <c r="D2648" s="0" t="n">
        <v>31</v>
      </c>
      <c r="E2648" s="2" t="n">
        <v>-20.4542</v>
      </c>
      <c r="F2648" s="2" t="n">
        <v>-42.6651</v>
      </c>
      <c r="G2648" s="3" t="n">
        <f aca="false">($G$5572/$N$5572)*N2648</f>
        <v>13438.7058621118</v>
      </c>
      <c r="H2648" s="0" t="n">
        <v>1</v>
      </c>
      <c r="J2648" s="0" t="s">
        <v>2571</v>
      </c>
      <c r="K2648" s="0" t="n">
        <v>1</v>
      </c>
      <c r="L2648" s="0" t="s">
        <v>2571</v>
      </c>
      <c r="N2648" s="0" t="n">
        <v>12460</v>
      </c>
    </row>
    <row r="2649" customFormat="false" ht="12.8" hidden="false" customHeight="false" outlineLevel="0" collapsed="false">
      <c r="B2649" s="0" t="n">
        <v>313560</v>
      </c>
      <c r="C2649" s="0" t="n">
        <v>3</v>
      </c>
      <c r="D2649" s="0" t="n">
        <v>31</v>
      </c>
      <c r="E2649" s="2" t="n">
        <v>-17.229</v>
      </c>
      <c r="F2649" s="2" t="n">
        <v>-44.4376</v>
      </c>
      <c r="G2649" s="3" t="n">
        <f aca="false">($G$5572/$N$5572)*N2649</f>
        <v>8193.72780372899</v>
      </c>
      <c r="H2649" s="0" t="n">
        <v>1</v>
      </c>
      <c r="J2649" s="0" t="s">
        <v>2572</v>
      </c>
      <c r="K2649" s="0" t="n">
        <v>1</v>
      </c>
      <c r="L2649" s="0" t="s">
        <v>2572</v>
      </c>
      <c r="N2649" s="0" t="n">
        <v>7597</v>
      </c>
    </row>
    <row r="2650" customFormat="false" ht="12.8" hidden="false" customHeight="false" outlineLevel="0" collapsed="false">
      <c r="B2650" s="0" t="n">
        <v>313570</v>
      </c>
      <c r="C2650" s="0" t="n">
        <v>3</v>
      </c>
      <c r="D2650" s="0" t="n">
        <v>31</v>
      </c>
      <c r="E2650" s="2" t="n">
        <v>-19.2345</v>
      </c>
      <c r="F2650" s="2" t="n">
        <v>-44.0304</v>
      </c>
      <c r="G2650" s="3" t="n">
        <f aca="false">($G$5572/$N$5572)*N2650</f>
        <v>5624.62689172656</v>
      </c>
      <c r="H2650" s="0" t="n">
        <v>1</v>
      </c>
      <c r="J2650" s="0" t="s">
        <v>2573</v>
      </c>
      <c r="K2650" s="0" t="n">
        <v>1</v>
      </c>
      <c r="L2650" s="0" t="s">
        <v>2573</v>
      </c>
      <c r="N2650" s="0" t="n">
        <v>5215</v>
      </c>
    </row>
    <row r="2651" customFormat="false" ht="12.8" hidden="false" customHeight="false" outlineLevel="0" collapsed="false">
      <c r="B2651" s="0" t="n">
        <v>313580</v>
      </c>
      <c r="C2651" s="0" t="n">
        <v>3</v>
      </c>
      <c r="D2651" s="0" t="n">
        <v>31</v>
      </c>
      <c r="E2651" s="2" t="n">
        <v>-16.4375</v>
      </c>
      <c r="F2651" s="2" t="n">
        <v>-41.0117</v>
      </c>
      <c r="G2651" s="3" t="n">
        <f aca="false">($G$5572/$N$5572)*N2651</f>
        <v>27292.6526356933</v>
      </c>
      <c r="H2651" s="0" t="n">
        <v>0</v>
      </c>
      <c r="J2651" s="0" t="s">
        <v>2574</v>
      </c>
      <c r="K2651" s="0" t="n">
        <v>0</v>
      </c>
      <c r="L2651" s="0" t="s">
        <v>2574</v>
      </c>
      <c r="N2651" s="0" t="n">
        <v>25305</v>
      </c>
    </row>
    <row r="2652" customFormat="false" ht="12.8" hidden="false" customHeight="false" outlineLevel="0" collapsed="false">
      <c r="B2652" s="0" t="n">
        <v>313590</v>
      </c>
      <c r="C2652" s="0" t="n">
        <v>3</v>
      </c>
      <c r="D2652" s="0" t="n">
        <v>31</v>
      </c>
      <c r="E2652" s="2" t="n">
        <v>-21.9887</v>
      </c>
      <c r="F2652" s="2" t="n">
        <v>-45.2911</v>
      </c>
      <c r="G2652" s="3" t="n">
        <f aca="false">($G$5572/$N$5572)*N2652</f>
        <v>5171.63680648684</v>
      </c>
      <c r="H2652" s="0" t="n">
        <v>1</v>
      </c>
      <c r="J2652" s="0" t="s">
        <v>2575</v>
      </c>
      <c r="K2652" s="0" t="n">
        <v>1</v>
      </c>
      <c r="L2652" s="0" t="s">
        <v>2575</v>
      </c>
      <c r="N2652" s="0" t="n">
        <v>4795</v>
      </c>
    </row>
    <row r="2653" customFormat="false" ht="12.8" hidden="false" customHeight="false" outlineLevel="0" collapsed="false">
      <c r="B2653" s="0" t="n">
        <v>313600</v>
      </c>
      <c r="C2653" s="0" t="n">
        <v>3</v>
      </c>
      <c r="D2653" s="0" t="n">
        <v>31</v>
      </c>
      <c r="E2653" s="2" t="n">
        <v>-16.6522</v>
      </c>
      <c r="F2653" s="2" t="n">
        <v>-41.0229</v>
      </c>
      <c r="G2653" s="3" t="n">
        <f aca="false">($G$5572/$N$5572)*N2653</f>
        <v>16620.4219370098</v>
      </c>
      <c r="H2653" s="0" t="n">
        <v>0</v>
      </c>
      <c r="J2653" s="0" t="s">
        <v>2576</v>
      </c>
      <c r="K2653" s="0" t="n">
        <v>0</v>
      </c>
      <c r="L2653" s="0" t="s">
        <v>2576</v>
      </c>
      <c r="N2653" s="0" t="n">
        <v>15410</v>
      </c>
    </row>
    <row r="2654" customFormat="false" ht="12.8" hidden="false" customHeight="false" outlineLevel="0" collapsed="false">
      <c r="B2654" s="0" t="n">
        <v>313610</v>
      </c>
      <c r="C2654" s="0" t="n">
        <v>3</v>
      </c>
      <c r="D2654" s="0" t="n">
        <v>31</v>
      </c>
      <c r="E2654" s="2" t="n">
        <v>-19.1729</v>
      </c>
      <c r="F2654" s="2" t="n">
        <v>-42.6775</v>
      </c>
      <c r="G2654" s="3" t="n">
        <f aca="false">($G$5572/$N$5572)*N2654</f>
        <v>5041.13252002492</v>
      </c>
      <c r="H2654" s="0" t="n">
        <v>1</v>
      </c>
      <c r="J2654" s="0" t="s">
        <v>2577</v>
      </c>
      <c r="K2654" s="0" t="n">
        <v>1</v>
      </c>
      <c r="L2654" s="0" t="s">
        <v>2577</v>
      </c>
      <c r="N2654" s="0" t="n">
        <v>4674</v>
      </c>
    </row>
    <row r="2655" customFormat="false" ht="12.8" hidden="false" customHeight="false" outlineLevel="0" collapsed="false">
      <c r="B2655" s="0" t="n">
        <v>313620</v>
      </c>
      <c r="C2655" s="0" t="n">
        <v>3</v>
      </c>
      <c r="D2655" s="0" t="n">
        <v>31</v>
      </c>
      <c r="E2655" s="2" t="n">
        <v>-19.8126</v>
      </c>
      <c r="F2655" s="2" t="n">
        <v>-43.1735</v>
      </c>
      <c r="G2655" s="3" t="n">
        <f aca="false">($G$5572/$N$5572)*N2655</f>
        <v>85622.6759450616</v>
      </c>
      <c r="H2655" s="0" t="n">
        <v>0</v>
      </c>
      <c r="J2655" s="0" t="s">
        <v>2578</v>
      </c>
      <c r="K2655" s="0" t="n">
        <v>0</v>
      </c>
      <c r="L2655" s="0" t="s">
        <v>2578</v>
      </c>
      <c r="N2655" s="0" t="n">
        <v>79387</v>
      </c>
    </row>
    <row r="2656" customFormat="false" ht="12.8" hidden="false" customHeight="false" outlineLevel="0" collapsed="false">
      <c r="B2656" s="0" t="n">
        <v>313630</v>
      </c>
      <c r="C2656" s="0" t="n">
        <v>3</v>
      </c>
      <c r="D2656" s="0" t="n">
        <v>31</v>
      </c>
      <c r="E2656" s="2" t="n">
        <v>-17.7398</v>
      </c>
      <c r="F2656" s="2" t="n">
        <v>-46.1715</v>
      </c>
      <c r="G2656" s="3" t="n">
        <f aca="false">($G$5572/$N$5572)*N2656</f>
        <v>52375.36078411</v>
      </c>
      <c r="H2656" s="0" t="n">
        <v>0</v>
      </c>
      <c r="J2656" s="0" t="s">
        <v>2579</v>
      </c>
      <c r="K2656" s="0" t="n">
        <v>0</v>
      </c>
      <c r="L2656" s="0" t="s">
        <v>2579</v>
      </c>
      <c r="N2656" s="0" t="n">
        <v>48561</v>
      </c>
    </row>
    <row r="2657" customFormat="false" ht="12.8" hidden="false" customHeight="false" outlineLevel="0" collapsed="false">
      <c r="B2657" s="0" t="n">
        <v>313640</v>
      </c>
      <c r="C2657" s="0" t="n">
        <v>3</v>
      </c>
      <c r="D2657" s="0" t="n">
        <v>31</v>
      </c>
      <c r="E2657" s="2" t="n">
        <v>-17.758</v>
      </c>
      <c r="F2657" s="2" t="n">
        <v>-44.1643</v>
      </c>
      <c r="G2657" s="3" t="n">
        <f aca="false">($G$5572/$N$5572)*N2657</f>
        <v>5028.18994616093</v>
      </c>
      <c r="H2657" s="0" t="n">
        <v>1</v>
      </c>
      <c r="J2657" s="0" t="s">
        <v>2580</v>
      </c>
      <c r="K2657" s="0" t="n">
        <v>1</v>
      </c>
      <c r="L2657" s="0" t="s">
        <v>2580</v>
      </c>
      <c r="N2657" s="0" t="n">
        <v>4662</v>
      </c>
    </row>
    <row r="2658" customFormat="false" ht="12.8" hidden="false" customHeight="false" outlineLevel="0" collapsed="false">
      <c r="B2658" s="0" t="n">
        <v>313650</v>
      </c>
      <c r="C2658" s="0" t="n">
        <v>3</v>
      </c>
      <c r="D2658" s="0" t="n">
        <v>31</v>
      </c>
      <c r="E2658" s="2" t="n">
        <v>-15.9009</v>
      </c>
      <c r="F2658" s="2" t="n">
        <v>-40.1841</v>
      </c>
      <c r="G2658" s="3" t="n">
        <f aca="false">($G$5572/$N$5572)*N2658</f>
        <v>11626.7455211529</v>
      </c>
      <c r="H2658" s="0" t="n">
        <v>0</v>
      </c>
      <c r="J2658" s="0" t="s">
        <v>2581</v>
      </c>
      <c r="K2658" s="0" t="n">
        <v>0</v>
      </c>
      <c r="L2658" s="0" t="s">
        <v>2581</v>
      </c>
      <c r="N2658" s="0" t="n">
        <v>10780</v>
      </c>
    </row>
    <row r="2659" customFormat="false" ht="12.8" hidden="false" customHeight="false" outlineLevel="0" collapsed="false">
      <c r="B2659" s="0" t="n">
        <v>313652</v>
      </c>
      <c r="C2659" s="0" t="n">
        <v>3</v>
      </c>
      <c r="D2659" s="0" t="n">
        <v>31</v>
      </c>
      <c r="E2659" s="2" t="n">
        <v>-16.9053</v>
      </c>
      <c r="F2659" s="2" t="n">
        <v>-42.6014</v>
      </c>
      <c r="G2659" s="3" t="n">
        <f aca="false">($G$5572/$N$5572)*N2659</f>
        <v>4870.72196414902</v>
      </c>
      <c r="H2659" s="0" t="n">
        <v>1</v>
      </c>
      <c r="J2659" s="0" t="s">
        <v>2582</v>
      </c>
      <c r="K2659" s="0" t="n">
        <v>1</v>
      </c>
      <c r="L2659" s="0" t="s">
        <v>2582</v>
      </c>
      <c r="N2659" s="0" t="n">
        <v>4516</v>
      </c>
    </row>
    <row r="2660" customFormat="false" ht="12.8" hidden="false" customHeight="false" outlineLevel="0" collapsed="false">
      <c r="B2660" s="0" t="n">
        <v>313655</v>
      </c>
      <c r="C2660" s="0" t="n">
        <v>3</v>
      </c>
      <c r="D2660" s="0" t="n">
        <v>31</v>
      </c>
      <c r="E2660" s="2" t="n">
        <v>-18.2195</v>
      </c>
      <c r="F2660" s="2" t="n">
        <v>-42.4946</v>
      </c>
      <c r="G2660" s="3" t="n">
        <f aca="false">($G$5572/$N$5572)*N2660</f>
        <v>5325.86914503274</v>
      </c>
      <c r="H2660" s="0" t="n">
        <v>1</v>
      </c>
      <c r="J2660" s="0" t="s">
        <v>2583</v>
      </c>
      <c r="K2660" s="0" t="n">
        <v>1</v>
      </c>
      <c r="L2660" s="0" t="s">
        <v>2583</v>
      </c>
      <c r="N2660" s="0" t="n">
        <v>4938</v>
      </c>
    </row>
    <row r="2661" customFormat="false" ht="12.8" hidden="false" customHeight="false" outlineLevel="0" collapsed="false">
      <c r="B2661" s="0" t="n">
        <v>313657</v>
      </c>
      <c r="C2661" s="0" t="n">
        <v>3</v>
      </c>
      <c r="D2661" s="0" t="n">
        <v>31</v>
      </c>
      <c r="E2661" s="2" t="n">
        <v>-16.5417</v>
      </c>
      <c r="F2661" s="2" t="n">
        <v>-42.5151</v>
      </c>
      <c r="G2661" s="3" t="n">
        <f aca="false">($G$5572/$N$5572)*N2661</f>
        <v>5224.4856497648</v>
      </c>
      <c r="H2661" s="0" t="n">
        <v>1</v>
      </c>
      <c r="J2661" s="0" t="s">
        <v>2584</v>
      </c>
      <c r="K2661" s="0" t="n">
        <v>1</v>
      </c>
      <c r="L2661" s="0" t="s">
        <v>2584</v>
      </c>
      <c r="N2661" s="0" t="n">
        <v>4844</v>
      </c>
    </row>
    <row r="2662" customFormat="false" ht="12.8" hidden="false" customHeight="false" outlineLevel="0" collapsed="false">
      <c r="B2662" s="0" t="n">
        <v>313660</v>
      </c>
      <c r="C2662" s="0" t="n">
        <v>3</v>
      </c>
      <c r="D2662" s="0" t="n">
        <v>31</v>
      </c>
      <c r="E2662" s="2" t="n">
        <v>-19.6876</v>
      </c>
      <c r="F2662" s="2" t="n">
        <v>-43.583</v>
      </c>
      <c r="G2662" s="3" t="n">
        <f aca="false">($G$5572/$N$5572)*N2662</f>
        <v>6167.13644619223</v>
      </c>
      <c r="H2662" s="0" t="n">
        <v>1</v>
      </c>
      <c r="J2662" s="0" t="s">
        <v>59</v>
      </c>
      <c r="K2662" s="0" t="n">
        <v>1</v>
      </c>
      <c r="L2662" s="0" t="s">
        <v>59</v>
      </c>
      <c r="N2662" s="0" t="n">
        <v>5718</v>
      </c>
    </row>
    <row r="2663" customFormat="false" ht="12.8" hidden="false" customHeight="false" outlineLevel="0" collapsed="false">
      <c r="B2663" s="0" t="n">
        <v>313665</v>
      </c>
      <c r="C2663" s="0" t="n">
        <v>3</v>
      </c>
      <c r="D2663" s="0" t="n">
        <v>31</v>
      </c>
      <c r="E2663" s="2" t="n">
        <v>-19.9448</v>
      </c>
      <c r="F2663" s="2" t="n">
        <v>-44.3451</v>
      </c>
      <c r="G2663" s="3" t="n">
        <f aca="false">($G$5572/$N$5572)*N2663</f>
        <v>28564.2605178305</v>
      </c>
      <c r="H2663" s="0" t="n">
        <v>1</v>
      </c>
      <c r="J2663" s="0" t="s">
        <v>2585</v>
      </c>
      <c r="K2663" s="0" t="n">
        <v>1</v>
      </c>
      <c r="L2663" s="0" t="s">
        <v>2585</v>
      </c>
      <c r="N2663" s="0" t="n">
        <v>26484</v>
      </c>
    </row>
    <row r="2664" customFormat="false" ht="12.8" hidden="false" customHeight="false" outlineLevel="0" collapsed="false">
      <c r="B2664" s="0" t="n">
        <v>313670</v>
      </c>
      <c r="C2664" s="0" t="n">
        <v>3</v>
      </c>
      <c r="D2664" s="0" t="n">
        <v>31</v>
      </c>
      <c r="E2664" s="2" t="n">
        <v>-21.7595</v>
      </c>
      <c r="F2664" s="2" t="n">
        <v>-43.3398</v>
      </c>
      <c r="G2664" s="3" t="n">
        <f aca="false">($G$5572/$N$5572)*N2664</f>
        <v>608635.321432448</v>
      </c>
      <c r="H2664" s="0" t="n">
        <v>0</v>
      </c>
      <c r="J2664" s="0" t="s">
        <v>2586</v>
      </c>
      <c r="K2664" s="0" t="n">
        <v>0</v>
      </c>
      <c r="L2664" s="0" t="s">
        <v>2586</v>
      </c>
      <c r="N2664" s="0" t="n">
        <v>564310</v>
      </c>
    </row>
    <row r="2665" customFormat="false" ht="12.8" hidden="false" customHeight="false" outlineLevel="0" collapsed="false">
      <c r="B2665" s="0" t="n">
        <v>313680</v>
      </c>
      <c r="C2665" s="0" t="n">
        <v>3</v>
      </c>
      <c r="D2665" s="0" t="n">
        <v>31</v>
      </c>
      <c r="E2665" s="2" t="n">
        <v>-16.8473</v>
      </c>
      <c r="F2665" s="2" t="n">
        <v>-43.5865</v>
      </c>
      <c r="G2665" s="3" t="n">
        <f aca="false">($G$5572/$N$5572)*N2665</f>
        <v>4655.01239974915</v>
      </c>
      <c r="H2665" s="0" t="n">
        <v>1</v>
      </c>
      <c r="J2665" s="0" t="s">
        <v>2587</v>
      </c>
      <c r="K2665" s="0" t="n">
        <v>1</v>
      </c>
      <c r="L2665" s="0" t="s">
        <v>2587</v>
      </c>
      <c r="N2665" s="0" t="n">
        <v>4316</v>
      </c>
    </row>
    <row r="2666" customFormat="false" ht="12.8" hidden="false" customHeight="false" outlineLevel="0" collapsed="false">
      <c r="B2666" s="0" t="n">
        <v>313690</v>
      </c>
      <c r="C2666" s="0" t="n">
        <v>3</v>
      </c>
      <c r="D2666" s="0" t="n">
        <v>31</v>
      </c>
      <c r="E2666" s="2" t="n">
        <v>-21.2493</v>
      </c>
      <c r="F2666" s="2" t="n">
        <v>-46.5735</v>
      </c>
      <c r="G2666" s="3" t="n">
        <f aca="false">($G$5572/$N$5572)*N2666</f>
        <v>11261.1178094951</v>
      </c>
      <c r="H2666" s="0" t="n">
        <v>0</v>
      </c>
      <c r="J2666" s="0" t="s">
        <v>2588</v>
      </c>
      <c r="K2666" s="0" t="n">
        <v>0</v>
      </c>
      <c r="L2666" s="0" t="s">
        <v>2588</v>
      </c>
      <c r="N2666" s="0" t="n">
        <v>10441</v>
      </c>
    </row>
    <row r="2667" customFormat="false" ht="12.8" hidden="false" customHeight="false" outlineLevel="0" collapsed="false">
      <c r="B2667" s="0" t="n">
        <v>313695</v>
      </c>
      <c r="C2667" s="0" t="n">
        <v>3</v>
      </c>
      <c r="D2667" s="0" t="n">
        <v>31</v>
      </c>
      <c r="E2667" s="2" t="n">
        <v>-14.2662</v>
      </c>
      <c r="F2667" s="2" t="n">
        <v>-44.1597</v>
      </c>
      <c r="G2667" s="3" t="n">
        <f aca="false">($G$5572/$N$5572)*N2667</f>
        <v>6183.31466352222</v>
      </c>
      <c r="H2667" s="0" t="n">
        <v>1</v>
      </c>
      <c r="J2667" s="0" t="s">
        <v>2589</v>
      </c>
      <c r="K2667" s="0" t="n">
        <v>1</v>
      </c>
      <c r="L2667" s="0" t="s">
        <v>2589</v>
      </c>
      <c r="N2667" s="0" t="n">
        <v>5733</v>
      </c>
    </row>
    <row r="2668" customFormat="false" ht="12.8" hidden="false" customHeight="false" outlineLevel="0" collapsed="false">
      <c r="B2668" s="0" t="n">
        <v>313700</v>
      </c>
      <c r="C2668" s="0" t="n">
        <v>3</v>
      </c>
      <c r="D2668" s="0" t="n">
        <v>31</v>
      </c>
      <c r="E2668" s="2" t="n">
        <v>-17.6279</v>
      </c>
      <c r="F2668" s="2" t="n">
        <v>-41.7488</v>
      </c>
      <c r="G2668" s="3" t="n">
        <f aca="false">($G$5572/$N$5572)*N2668</f>
        <v>19441.9030393601</v>
      </c>
      <c r="H2668" s="0" t="n">
        <v>0</v>
      </c>
      <c r="J2668" s="0" t="s">
        <v>2590</v>
      </c>
      <c r="K2668" s="0" t="n">
        <v>0</v>
      </c>
      <c r="L2668" s="0" t="s">
        <v>2590</v>
      </c>
      <c r="N2668" s="0" t="n">
        <v>18026</v>
      </c>
    </row>
    <row r="2669" customFormat="false" ht="12.8" hidden="false" customHeight="false" outlineLevel="0" collapsed="false">
      <c r="B2669" s="0" t="n">
        <v>313710</v>
      </c>
      <c r="C2669" s="0" t="n">
        <v>3</v>
      </c>
      <c r="D2669" s="0" t="n">
        <v>31</v>
      </c>
      <c r="E2669" s="2" t="n">
        <v>-18.1759</v>
      </c>
      <c r="F2669" s="2" t="n">
        <v>-46.8063</v>
      </c>
      <c r="G2669" s="3" t="n">
        <f aca="false">($G$5572/$N$5572)*N2669</f>
        <v>8226.08423838897</v>
      </c>
      <c r="H2669" s="0" t="n">
        <v>1</v>
      </c>
      <c r="J2669" s="0" t="s">
        <v>2591</v>
      </c>
      <c r="K2669" s="0" t="n">
        <v>1</v>
      </c>
      <c r="L2669" s="0" t="s">
        <v>2591</v>
      </c>
      <c r="N2669" s="0" t="n">
        <v>7627</v>
      </c>
    </row>
    <row r="2670" customFormat="false" ht="12.8" hidden="false" customHeight="false" outlineLevel="0" collapsed="false">
      <c r="B2670" s="0" t="n">
        <v>313720</v>
      </c>
      <c r="C2670" s="0" t="n">
        <v>3</v>
      </c>
      <c r="D2670" s="0" t="n">
        <v>31</v>
      </c>
      <c r="E2670" s="2" t="n">
        <v>-20.0237</v>
      </c>
      <c r="F2670" s="2" t="n">
        <v>-45.5401</v>
      </c>
      <c r="G2670" s="3" t="n">
        <f aca="false">($G$5572/$N$5572)*N2670</f>
        <v>55654.146162988</v>
      </c>
      <c r="H2670" s="0" t="n">
        <v>0</v>
      </c>
      <c r="J2670" s="0" t="s">
        <v>2592</v>
      </c>
      <c r="K2670" s="0" t="n">
        <v>0</v>
      </c>
      <c r="L2670" s="0" t="s">
        <v>2592</v>
      </c>
      <c r="N2670" s="0" t="n">
        <v>51601</v>
      </c>
    </row>
    <row r="2671" customFormat="false" ht="12.8" hidden="false" customHeight="false" outlineLevel="0" collapsed="false">
      <c r="B2671" s="0" t="n">
        <v>313730</v>
      </c>
      <c r="C2671" s="0" t="n">
        <v>3</v>
      </c>
      <c r="D2671" s="0" t="n">
        <v>31</v>
      </c>
      <c r="E2671" s="2" t="n">
        <v>-16.978</v>
      </c>
      <c r="F2671" s="2" t="n">
        <v>-44.5754</v>
      </c>
      <c r="G2671" s="3" t="n">
        <f aca="false">($G$5572/$N$5572)*N2671</f>
        <v>4447.93121792528</v>
      </c>
      <c r="H2671" s="0" t="n">
        <v>1</v>
      </c>
      <c r="J2671" s="0" t="s">
        <v>2593</v>
      </c>
      <c r="K2671" s="0" t="n">
        <v>1</v>
      </c>
      <c r="L2671" s="0" t="s">
        <v>2593</v>
      </c>
      <c r="N2671" s="0" t="n">
        <v>4124</v>
      </c>
    </row>
    <row r="2672" customFormat="false" ht="12.8" hidden="false" customHeight="false" outlineLevel="0" collapsed="false">
      <c r="B2672" s="0" t="n">
        <v>313740</v>
      </c>
      <c r="C2672" s="0" t="n">
        <v>3</v>
      </c>
      <c r="D2672" s="0" t="n">
        <v>31</v>
      </c>
      <c r="E2672" s="2" t="n">
        <v>-20.9139</v>
      </c>
      <c r="F2672" s="2" t="n">
        <v>-44.0797</v>
      </c>
      <c r="G2672" s="3" t="n">
        <f aca="false">($G$5572/$N$5572)*N2672</f>
        <v>13970.4299383575</v>
      </c>
      <c r="H2672" s="0" t="n">
        <v>1</v>
      </c>
      <c r="J2672" s="0" t="s">
        <v>2594</v>
      </c>
      <c r="K2672" s="0" t="n">
        <v>1</v>
      </c>
      <c r="L2672" s="0" t="s">
        <v>2594</v>
      </c>
      <c r="N2672" s="0" t="n">
        <v>12953</v>
      </c>
    </row>
    <row r="2673" customFormat="false" ht="12.8" hidden="false" customHeight="false" outlineLevel="0" collapsed="false">
      <c r="B2673" s="0" t="n">
        <v>313750</v>
      </c>
      <c r="C2673" s="0" t="n">
        <v>3</v>
      </c>
      <c r="D2673" s="0" t="n">
        <v>31</v>
      </c>
      <c r="E2673" s="2" t="n">
        <v>-18.7715</v>
      </c>
      <c r="F2673" s="2" t="n">
        <v>-46.4012</v>
      </c>
      <c r="G2673" s="3" t="n">
        <f aca="false">($G$5572/$N$5572)*N2673</f>
        <v>19404.1538655901</v>
      </c>
      <c r="H2673" s="0" t="n">
        <v>0</v>
      </c>
      <c r="J2673" s="0" t="s">
        <v>2595</v>
      </c>
      <c r="K2673" s="0" t="n">
        <v>0</v>
      </c>
      <c r="L2673" s="0" t="s">
        <v>2595</v>
      </c>
      <c r="N2673" s="0" t="n">
        <v>17991</v>
      </c>
    </row>
    <row r="2674" customFormat="false" ht="12.8" hidden="false" customHeight="false" outlineLevel="0" collapsed="false">
      <c r="B2674" s="0" t="n">
        <v>313753</v>
      </c>
      <c r="C2674" s="0" t="n">
        <v>3</v>
      </c>
      <c r="D2674" s="0" t="n">
        <v>31</v>
      </c>
      <c r="E2674" s="2" t="n">
        <v>-17.8323</v>
      </c>
      <c r="F2674" s="2" t="n">
        <v>-46.5165</v>
      </c>
      <c r="G2674" s="3" t="n">
        <f aca="false">($G$5572/$N$5572)*N2674</f>
        <v>10196.5911091818</v>
      </c>
      <c r="H2674" s="0" t="n">
        <v>1</v>
      </c>
      <c r="J2674" s="0" t="s">
        <v>1542</v>
      </c>
      <c r="K2674" s="0" t="n">
        <v>1</v>
      </c>
      <c r="L2674" s="0" t="s">
        <v>1542</v>
      </c>
      <c r="N2674" s="0" t="n">
        <v>9454</v>
      </c>
    </row>
    <row r="2675" customFormat="false" ht="12.8" hidden="false" customHeight="false" outlineLevel="0" collapsed="false">
      <c r="B2675" s="0" t="n">
        <v>313760</v>
      </c>
      <c r="C2675" s="0" t="n">
        <v>3</v>
      </c>
      <c r="D2675" s="0" t="n">
        <v>31</v>
      </c>
      <c r="E2675" s="2" t="n">
        <v>-19.6397</v>
      </c>
      <c r="F2675" s="2" t="n">
        <v>-43.8932</v>
      </c>
      <c r="G2675" s="3" t="n">
        <f aca="false">($G$5572/$N$5572)*N2675</f>
        <v>68335.7114540562</v>
      </c>
      <c r="H2675" s="0" t="n">
        <v>0</v>
      </c>
      <c r="J2675" s="0" t="s">
        <v>2596</v>
      </c>
      <c r="K2675" s="0" t="n">
        <v>0</v>
      </c>
      <c r="L2675" s="0" t="s">
        <v>2596</v>
      </c>
      <c r="N2675" s="0" t="n">
        <v>63359</v>
      </c>
    </row>
    <row r="2676" customFormat="false" ht="12.8" hidden="false" customHeight="false" outlineLevel="0" collapsed="false">
      <c r="B2676" s="0" t="n">
        <v>313770</v>
      </c>
      <c r="C2676" s="0" t="n">
        <v>3</v>
      </c>
      <c r="D2676" s="0" t="n">
        <v>31</v>
      </c>
      <c r="E2676" s="2" t="n">
        <v>-20.1539</v>
      </c>
      <c r="F2676" s="2" t="n">
        <v>-41.6228</v>
      </c>
      <c r="G2676" s="3" t="n">
        <f aca="false">($G$5572/$N$5572)*N2676</f>
        <v>21493.3009968029</v>
      </c>
      <c r="H2676" s="0" t="n">
        <v>0</v>
      </c>
      <c r="J2676" s="0" t="s">
        <v>2597</v>
      </c>
      <c r="K2676" s="0" t="n">
        <v>0</v>
      </c>
      <c r="L2676" s="0" t="s">
        <v>2597</v>
      </c>
      <c r="N2676" s="0" t="n">
        <v>19928</v>
      </c>
    </row>
    <row r="2677" customFormat="false" ht="12.8" hidden="false" customHeight="false" outlineLevel="0" collapsed="false">
      <c r="B2677" s="0" t="n">
        <v>313780</v>
      </c>
      <c r="C2677" s="0" t="n">
        <v>3</v>
      </c>
      <c r="D2677" s="0" t="n">
        <v>31</v>
      </c>
      <c r="E2677" s="2" t="n">
        <v>-21.9671</v>
      </c>
      <c r="F2677" s="2" t="n">
        <v>-45.3498</v>
      </c>
      <c r="G2677" s="3" t="n">
        <f aca="false">($G$5572/$N$5572)*N2677</f>
        <v>22346.4323240043</v>
      </c>
      <c r="H2677" s="0" t="n">
        <v>0</v>
      </c>
      <c r="J2677" s="0" t="s">
        <v>2598</v>
      </c>
      <c r="K2677" s="0" t="n">
        <v>0</v>
      </c>
      <c r="L2677" s="0" t="s">
        <v>2598</v>
      </c>
      <c r="N2677" s="0" t="n">
        <v>20719</v>
      </c>
    </row>
    <row r="2678" customFormat="false" ht="12.8" hidden="false" customHeight="false" outlineLevel="0" collapsed="false">
      <c r="B2678" s="0" t="n">
        <v>313790</v>
      </c>
      <c r="C2678" s="0" t="n">
        <v>3</v>
      </c>
      <c r="D2678" s="0" t="n">
        <v>31</v>
      </c>
      <c r="E2678" s="2" t="n">
        <v>-20.79</v>
      </c>
      <c r="F2678" s="2" t="n">
        <v>-43.4706</v>
      </c>
      <c r="G2678" s="3" t="n">
        <f aca="false">($G$5572/$N$5572)*N2678</f>
        <v>3671.37678608575</v>
      </c>
      <c r="H2678" s="0" t="n">
        <v>0</v>
      </c>
      <c r="J2678" s="0" t="s">
        <v>2599</v>
      </c>
      <c r="K2678" s="0" t="n">
        <v>0</v>
      </c>
      <c r="L2678" s="0" t="s">
        <v>2599</v>
      </c>
      <c r="N2678" s="0" t="n">
        <v>3404</v>
      </c>
    </row>
    <row r="2679" customFormat="false" ht="12.8" hidden="false" customHeight="false" outlineLevel="0" collapsed="false">
      <c r="B2679" s="0" t="n">
        <v>313800</v>
      </c>
      <c r="C2679" s="0" t="n">
        <v>3</v>
      </c>
      <c r="D2679" s="0" t="n">
        <v>31</v>
      </c>
      <c r="E2679" s="2" t="n">
        <v>-21.3715</v>
      </c>
      <c r="F2679" s="2" t="n">
        <v>-42.4732</v>
      </c>
      <c r="G2679" s="3" t="n">
        <f aca="false">($G$5572/$N$5572)*N2679</f>
        <v>7319.02552008752</v>
      </c>
      <c r="H2679" s="0" t="n">
        <v>0</v>
      </c>
      <c r="J2679" s="0" t="s">
        <v>2600</v>
      </c>
      <c r="K2679" s="0" t="n">
        <v>0</v>
      </c>
      <c r="L2679" s="0" t="s">
        <v>2600</v>
      </c>
      <c r="N2679" s="0" t="n">
        <v>6786</v>
      </c>
    </row>
    <row r="2680" customFormat="false" ht="12.8" hidden="false" customHeight="false" outlineLevel="0" collapsed="false">
      <c r="B2680" s="0" t="n">
        <v>313810</v>
      </c>
      <c r="C2680" s="0" t="n">
        <v>3</v>
      </c>
      <c r="D2680" s="0" t="n">
        <v>31</v>
      </c>
      <c r="E2680" s="2" t="n">
        <v>-17.887</v>
      </c>
      <c r="F2680" s="2" t="n">
        <v>-44.5735</v>
      </c>
      <c r="G2680" s="3" t="n">
        <f aca="false">($G$5572/$N$5572)*N2680</f>
        <v>7034.2888950797</v>
      </c>
      <c r="H2680" s="0" t="n">
        <v>1</v>
      </c>
      <c r="J2680" s="0" t="s">
        <v>2601</v>
      </c>
      <c r="K2680" s="0" t="n">
        <v>1</v>
      </c>
      <c r="L2680" s="0" t="s">
        <v>2601</v>
      </c>
      <c r="N2680" s="0" t="n">
        <v>6522</v>
      </c>
    </row>
    <row r="2681" customFormat="false" ht="12.8" hidden="false" customHeight="false" outlineLevel="0" collapsed="false">
      <c r="B2681" s="0" t="n">
        <v>313820</v>
      </c>
      <c r="C2681" s="0" t="n">
        <v>3</v>
      </c>
      <c r="D2681" s="0" t="n">
        <v>31</v>
      </c>
      <c r="E2681" s="2" t="n">
        <v>-21.248</v>
      </c>
      <c r="F2681" s="2" t="n">
        <v>-45.0009</v>
      </c>
      <c r="G2681" s="3" t="n">
        <f aca="false">($G$5572/$N$5572)*N2681</f>
        <v>110797.060658348</v>
      </c>
      <c r="H2681" s="0" t="n">
        <v>0</v>
      </c>
      <c r="J2681" s="0" t="s">
        <v>2602</v>
      </c>
      <c r="K2681" s="0" t="n">
        <v>0</v>
      </c>
      <c r="L2681" s="0" t="s">
        <v>2602</v>
      </c>
      <c r="N2681" s="0" t="n">
        <v>102728</v>
      </c>
    </row>
    <row r="2682" customFormat="false" ht="12.8" hidden="false" customHeight="false" outlineLevel="0" collapsed="false">
      <c r="B2682" s="0" t="n">
        <v>313830</v>
      </c>
      <c r="C2682" s="0" t="n">
        <v>3</v>
      </c>
      <c r="D2682" s="0" t="n">
        <v>31</v>
      </c>
      <c r="E2682" s="2" t="n">
        <v>-19.7193</v>
      </c>
      <c r="F2682" s="2" t="n">
        <v>-45.0279</v>
      </c>
      <c r="G2682" s="3" t="n">
        <f aca="false">($G$5572/$N$5572)*N2682</f>
        <v>3486.94510852387</v>
      </c>
      <c r="H2682" s="0" t="n">
        <v>1</v>
      </c>
      <c r="J2682" s="0" t="s">
        <v>2603</v>
      </c>
      <c r="K2682" s="0" t="n">
        <v>1</v>
      </c>
      <c r="L2682" s="0" t="s">
        <v>2603</v>
      </c>
      <c r="N2682" s="0" t="n">
        <v>3233</v>
      </c>
    </row>
    <row r="2683" customFormat="false" ht="12.8" hidden="false" customHeight="false" outlineLevel="0" collapsed="false">
      <c r="B2683" s="0" t="n">
        <v>313835</v>
      </c>
      <c r="C2683" s="0" t="n">
        <v>3</v>
      </c>
      <c r="D2683" s="0" t="n">
        <v>31</v>
      </c>
      <c r="E2683" s="2" t="n">
        <v>-17.0793</v>
      </c>
      <c r="F2683" s="2" t="n">
        <v>-42.6936</v>
      </c>
      <c r="G2683" s="3" t="n">
        <f aca="false">($G$5572/$N$5572)*N2683</f>
        <v>5301.06254512676</v>
      </c>
      <c r="H2683" s="0" t="n">
        <v>1</v>
      </c>
      <c r="J2683" s="0" t="s">
        <v>2604</v>
      </c>
      <c r="K2683" s="0" t="n">
        <v>1</v>
      </c>
      <c r="L2683" s="0" t="s">
        <v>2604</v>
      </c>
      <c r="N2683" s="0" t="n">
        <v>4915</v>
      </c>
    </row>
    <row r="2684" customFormat="false" ht="12.8" hidden="false" customHeight="false" outlineLevel="0" collapsed="false">
      <c r="B2684" s="0" t="n">
        <v>313840</v>
      </c>
      <c r="C2684" s="0" t="n">
        <v>3</v>
      </c>
      <c r="D2684" s="0" t="n">
        <v>31</v>
      </c>
      <c r="E2684" s="2" t="n">
        <v>-21.5296</v>
      </c>
      <c r="F2684" s="2" t="n">
        <v>-42.6421</v>
      </c>
      <c r="G2684" s="3" t="n">
        <f aca="false">($G$5572/$N$5572)*N2684</f>
        <v>56658.2741852693</v>
      </c>
      <c r="H2684" s="0" t="n">
        <v>0</v>
      </c>
      <c r="J2684" s="0" t="s">
        <v>2605</v>
      </c>
      <c r="K2684" s="0" t="n">
        <v>0</v>
      </c>
      <c r="L2684" s="0" t="s">
        <v>2605</v>
      </c>
      <c r="N2684" s="0" t="n">
        <v>52532</v>
      </c>
    </row>
    <row r="2685" customFormat="false" ht="12.8" hidden="false" customHeight="false" outlineLevel="0" collapsed="false">
      <c r="B2685" s="0" t="n">
        <v>313850</v>
      </c>
      <c r="C2685" s="0" t="n">
        <v>3</v>
      </c>
      <c r="D2685" s="0" t="n">
        <v>31</v>
      </c>
      <c r="E2685" s="2" t="n">
        <v>-22.0275</v>
      </c>
      <c r="F2685" s="2" t="n">
        <v>-44.3208</v>
      </c>
      <c r="G2685" s="3" t="n">
        <f aca="false">($G$5572/$N$5572)*N2685</f>
        <v>5510.30082259463</v>
      </c>
      <c r="H2685" s="0" t="n">
        <v>1</v>
      </c>
      <c r="J2685" s="0" t="s">
        <v>2606</v>
      </c>
      <c r="K2685" s="0" t="n">
        <v>1</v>
      </c>
      <c r="L2685" s="0" t="s">
        <v>2606</v>
      </c>
      <c r="N2685" s="0" t="n">
        <v>5109</v>
      </c>
    </row>
    <row r="2686" customFormat="false" ht="12.8" hidden="false" customHeight="false" outlineLevel="0" collapsed="false">
      <c r="B2686" s="0" t="n">
        <v>313860</v>
      </c>
      <c r="C2686" s="0" t="n">
        <v>3</v>
      </c>
      <c r="D2686" s="0" t="n">
        <v>31</v>
      </c>
      <c r="E2686" s="2" t="n">
        <v>-21.8386</v>
      </c>
      <c r="F2686" s="2" t="n">
        <v>-43.7934</v>
      </c>
      <c r="G2686" s="3" t="n">
        <f aca="false">($G$5572/$N$5572)*N2686</f>
        <v>17980.470740551</v>
      </c>
      <c r="H2686" s="0" t="n">
        <v>0</v>
      </c>
      <c r="J2686" s="0" t="s">
        <v>2607</v>
      </c>
      <c r="K2686" s="0" t="n">
        <v>0</v>
      </c>
      <c r="L2686" s="0" t="s">
        <v>2607</v>
      </c>
      <c r="N2686" s="0" t="n">
        <v>16671</v>
      </c>
    </row>
    <row r="2687" customFormat="false" ht="12.8" hidden="false" customHeight="false" outlineLevel="0" collapsed="false">
      <c r="B2687" s="0" t="n">
        <v>313862</v>
      </c>
      <c r="C2687" s="0" t="n">
        <v>3</v>
      </c>
      <c r="D2687" s="0" t="n">
        <v>31</v>
      </c>
      <c r="E2687" s="2" t="n">
        <v>-19.5512</v>
      </c>
      <c r="F2687" s="2" t="n">
        <v>-50.5815</v>
      </c>
      <c r="G2687" s="3" t="n">
        <f aca="false">($G$5572/$N$5572)*N2687</f>
        <v>8068.61625637707</v>
      </c>
      <c r="H2687" s="0" t="n">
        <v>1</v>
      </c>
      <c r="J2687" s="0" t="s">
        <v>2608</v>
      </c>
      <c r="K2687" s="0" t="n">
        <v>1</v>
      </c>
      <c r="L2687" s="0" t="s">
        <v>2608</v>
      </c>
      <c r="N2687" s="0" t="n">
        <v>7481</v>
      </c>
    </row>
    <row r="2688" customFormat="false" ht="12.8" hidden="false" customHeight="false" outlineLevel="0" collapsed="false">
      <c r="B2688" s="0" t="n">
        <v>313865</v>
      </c>
      <c r="C2688" s="0" t="n">
        <v>3</v>
      </c>
      <c r="D2688" s="0" t="n">
        <v>31</v>
      </c>
      <c r="E2688" s="2" t="n">
        <v>-15.9013</v>
      </c>
      <c r="F2688" s="2" t="n">
        <v>-44.306</v>
      </c>
      <c r="G2688" s="3" t="n">
        <f aca="false">($G$5572/$N$5572)*N2688</f>
        <v>9715.55878057006</v>
      </c>
      <c r="H2688" s="0" t="n">
        <v>1</v>
      </c>
      <c r="J2688" s="0" t="s">
        <v>2609</v>
      </c>
      <c r="K2688" s="0" t="n">
        <v>1</v>
      </c>
      <c r="L2688" s="0" t="s">
        <v>2609</v>
      </c>
      <c r="N2688" s="0" t="n">
        <v>9008</v>
      </c>
    </row>
    <row r="2689" customFormat="false" ht="12.8" hidden="false" customHeight="false" outlineLevel="0" collapsed="false">
      <c r="B2689" s="0" t="n">
        <v>313867</v>
      </c>
      <c r="C2689" s="0" t="n">
        <v>3</v>
      </c>
      <c r="D2689" s="0" t="n">
        <v>31</v>
      </c>
      <c r="E2689" s="2" t="n">
        <v>-20.4468</v>
      </c>
      <c r="F2689" s="2" t="n">
        <v>-42.0976</v>
      </c>
      <c r="G2689" s="3" t="n">
        <f aca="false">($G$5572/$N$5572)*N2689</f>
        <v>6767.88758304586</v>
      </c>
      <c r="H2689" s="0" t="n">
        <v>1</v>
      </c>
      <c r="J2689" s="0" t="s">
        <v>2610</v>
      </c>
      <c r="K2689" s="0" t="n">
        <v>1</v>
      </c>
      <c r="L2689" s="0" t="s">
        <v>2610</v>
      </c>
      <c r="N2689" s="0" t="n">
        <v>6275</v>
      </c>
    </row>
    <row r="2690" customFormat="false" ht="12.8" hidden="false" customHeight="false" outlineLevel="0" collapsed="false">
      <c r="B2690" s="0" t="n">
        <v>313868</v>
      </c>
      <c r="C2690" s="0" t="n">
        <v>3</v>
      </c>
      <c r="D2690" s="0" t="n">
        <v>31</v>
      </c>
      <c r="E2690" s="2" t="n">
        <v>-16.1095</v>
      </c>
      <c r="F2690" s="2" t="n">
        <v>-44.5886</v>
      </c>
      <c r="G2690" s="3" t="n">
        <f aca="false">($G$5572/$N$5572)*N2690</f>
        <v>7204.69945095559</v>
      </c>
      <c r="H2690" s="0" t="n">
        <v>1</v>
      </c>
      <c r="J2690" s="0" t="s">
        <v>2611</v>
      </c>
      <c r="K2690" s="0" t="n">
        <v>1</v>
      </c>
      <c r="L2690" s="0" t="s">
        <v>2611</v>
      </c>
      <c r="N2690" s="0" t="n">
        <v>6680</v>
      </c>
    </row>
    <row r="2691" customFormat="false" ht="12.8" hidden="false" customHeight="false" outlineLevel="0" collapsed="false">
      <c r="B2691" s="0" t="n">
        <v>313870</v>
      </c>
      <c r="C2691" s="0" t="n">
        <v>3</v>
      </c>
      <c r="D2691" s="0" t="n">
        <v>31</v>
      </c>
      <c r="E2691" s="2" t="n">
        <v>-21.5145</v>
      </c>
      <c r="F2691" s="2" t="n">
        <v>-44.9034</v>
      </c>
      <c r="G2691" s="3" t="n">
        <f aca="false">($G$5572/$N$5572)*N2691</f>
        <v>5882.3998211844</v>
      </c>
      <c r="H2691" s="0" t="n">
        <v>1</v>
      </c>
      <c r="J2691" s="0" t="s">
        <v>2612</v>
      </c>
      <c r="K2691" s="0" t="n">
        <v>1</v>
      </c>
      <c r="L2691" s="0" t="s">
        <v>2612</v>
      </c>
      <c r="N2691" s="0" t="n">
        <v>5454</v>
      </c>
    </row>
    <row r="2692" customFormat="false" ht="12.8" hidden="false" customHeight="false" outlineLevel="0" collapsed="false">
      <c r="B2692" s="0" t="n">
        <v>313880</v>
      </c>
      <c r="C2692" s="0" t="n">
        <v>3</v>
      </c>
      <c r="D2692" s="0" t="n">
        <v>31</v>
      </c>
      <c r="E2692" s="2" t="n">
        <v>-19.7911</v>
      </c>
      <c r="F2692" s="2" t="n">
        <v>-45.6794</v>
      </c>
      <c r="G2692" s="3" t="n">
        <f aca="false">($G$5572/$N$5572)*N2692</f>
        <v>19599.371021372</v>
      </c>
      <c r="H2692" s="0" t="n">
        <v>0</v>
      </c>
      <c r="J2692" s="0" t="s">
        <v>2613</v>
      </c>
      <c r="K2692" s="0" t="n">
        <v>0</v>
      </c>
      <c r="L2692" s="0" t="s">
        <v>2613</v>
      </c>
      <c r="N2692" s="0" t="n">
        <v>18172</v>
      </c>
    </row>
    <row r="2693" customFormat="false" ht="12.8" hidden="false" customHeight="false" outlineLevel="0" collapsed="false">
      <c r="B2693" s="0" t="n">
        <v>313890</v>
      </c>
      <c r="C2693" s="0" t="n">
        <v>3</v>
      </c>
      <c r="D2693" s="0" t="n">
        <v>31</v>
      </c>
      <c r="E2693" s="2" t="n">
        <v>-17.0723</v>
      </c>
      <c r="F2693" s="2" t="n">
        <v>-40.7245</v>
      </c>
      <c r="G2693" s="3" t="n">
        <f aca="false">($G$5572/$N$5572)*N2693</f>
        <v>7668.47501441531</v>
      </c>
      <c r="H2693" s="0" t="n">
        <v>0</v>
      </c>
      <c r="J2693" s="0" t="s">
        <v>2614</v>
      </c>
      <c r="K2693" s="0" t="n">
        <v>0</v>
      </c>
      <c r="L2693" s="0" t="s">
        <v>2614</v>
      </c>
      <c r="N2693" s="0" t="n">
        <v>7110</v>
      </c>
    </row>
    <row r="2694" customFormat="false" ht="12.8" hidden="false" customHeight="false" outlineLevel="0" collapsed="false">
      <c r="B2694" s="0" t="n">
        <v>313900</v>
      </c>
      <c r="C2694" s="0" t="n">
        <v>3</v>
      </c>
      <c r="D2694" s="0" t="n">
        <v>31</v>
      </c>
      <c r="E2694" s="2" t="n">
        <v>-21.6778</v>
      </c>
      <c r="F2694" s="2" t="n">
        <v>-45.9219</v>
      </c>
      <c r="G2694" s="3" t="n">
        <f aca="false">($G$5572/$N$5572)*N2694</f>
        <v>45130.7550637404</v>
      </c>
      <c r="H2694" s="0" t="n">
        <v>0</v>
      </c>
      <c r="J2694" s="0" t="s">
        <v>2615</v>
      </c>
      <c r="K2694" s="0" t="n">
        <v>0</v>
      </c>
      <c r="L2694" s="0" t="s">
        <v>2615</v>
      </c>
      <c r="N2694" s="0" t="n">
        <v>41844</v>
      </c>
    </row>
    <row r="2695" customFormat="false" ht="12.8" hidden="false" customHeight="false" outlineLevel="0" collapsed="false">
      <c r="B2695" s="0" t="n">
        <v>313910</v>
      </c>
      <c r="C2695" s="0" t="n">
        <v>3</v>
      </c>
      <c r="D2695" s="0" t="n">
        <v>31</v>
      </c>
      <c r="E2695" s="2" t="n">
        <v>-21.483</v>
      </c>
      <c r="F2695" s="2" t="n">
        <v>-44.3287</v>
      </c>
      <c r="G2695" s="3" t="n">
        <f aca="false">($G$5572/$N$5572)*N2695</f>
        <v>5486.57277051064</v>
      </c>
      <c r="H2695" s="0" t="n">
        <v>1</v>
      </c>
      <c r="J2695" s="0" t="s">
        <v>2616</v>
      </c>
      <c r="K2695" s="0" t="n">
        <v>1</v>
      </c>
      <c r="L2695" s="0" t="s">
        <v>2616</v>
      </c>
      <c r="N2695" s="0" t="n">
        <v>5087</v>
      </c>
    </row>
    <row r="2696" customFormat="false" ht="12.8" hidden="false" customHeight="false" outlineLevel="0" collapsed="false">
      <c r="B2696" s="0" t="n">
        <v>313920</v>
      </c>
      <c r="C2696" s="0" t="n">
        <v>3</v>
      </c>
      <c r="D2696" s="0" t="n">
        <v>31</v>
      </c>
      <c r="E2696" s="2" t="n">
        <v>-17.8456</v>
      </c>
      <c r="F2696" s="2" t="n">
        <v>-42.0769</v>
      </c>
      <c r="G2696" s="3" t="n">
        <f aca="false">($G$5572/$N$5572)*N2696</f>
        <v>20168.8442713877</v>
      </c>
      <c r="H2696" s="0" t="n">
        <v>0</v>
      </c>
      <c r="J2696" s="0" t="s">
        <v>2617</v>
      </c>
      <c r="K2696" s="0" t="n">
        <v>0</v>
      </c>
      <c r="L2696" s="0" t="s">
        <v>2617</v>
      </c>
      <c r="N2696" s="0" t="n">
        <v>18700</v>
      </c>
    </row>
    <row r="2697" customFormat="false" ht="12.8" hidden="false" customHeight="false" outlineLevel="0" collapsed="false">
      <c r="B2697" s="0" t="n">
        <v>313925</v>
      </c>
      <c r="C2697" s="0" t="n">
        <v>3</v>
      </c>
      <c r="D2697" s="0" t="n">
        <v>31</v>
      </c>
      <c r="E2697" s="2" t="n">
        <v>-15.0479</v>
      </c>
      <c r="F2697" s="2" t="n">
        <v>-42.9469</v>
      </c>
      <c r="G2697" s="3" t="n">
        <f aca="false">($G$5572/$N$5572)*N2697</f>
        <v>7045.07437329969</v>
      </c>
      <c r="H2697" s="0" t="n">
        <v>1</v>
      </c>
      <c r="J2697" s="0" t="s">
        <v>2618</v>
      </c>
      <c r="K2697" s="0" t="n">
        <v>1</v>
      </c>
      <c r="L2697" s="0" t="s">
        <v>2618</v>
      </c>
      <c r="N2697" s="0" t="n">
        <v>6532</v>
      </c>
    </row>
    <row r="2698" customFormat="false" ht="12.8" hidden="false" customHeight="false" outlineLevel="0" collapsed="false">
      <c r="B2698" s="0" t="n">
        <v>313930</v>
      </c>
      <c r="C2698" s="0" t="n">
        <v>3</v>
      </c>
      <c r="D2698" s="0" t="n">
        <v>31</v>
      </c>
      <c r="E2698" s="2" t="n">
        <v>-14.7529</v>
      </c>
      <c r="F2698" s="2" t="n">
        <v>-43.9391</v>
      </c>
      <c r="G2698" s="3" t="n">
        <f aca="false">($G$5572/$N$5572)*N2698</f>
        <v>20054.5182022557</v>
      </c>
      <c r="H2698" s="0" t="n">
        <v>0</v>
      </c>
      <c r="J2698" s="0" t="s">
        <v>2619</v>
      </c>
      <c r="K2698" s="0" t="n">
        <v>0</v>
      </c>
      <c r="L2698" s="0" t="s">
        <v>2619</v>
      </c>
      <c r="N2698" s="0" t="n">
        <v>18594</v>
      </c>
    </row>
    <row r="2699" customFormat="false" ht="12.8" hidden="false" customHeight="false" outlineLevel="0" collapsed="false">
      <c r="B2699" s="0" t="n">
        <v>313940</v>
      </c>
      <c r="C2699" s="0" t="n">
        <v>3</v>
      </c>
      <c r="D2699" s="0" t="n">
        <v>31</v>
      </c>
      <c r="E2699" s="2" t="n">
        <v>-20.2572</v>
      </c>
      <c r="F2699" s="2" t="n">
        <v>-42.028</v>
      </c>
      <c r="G2699" s="3" t="n">
        <f aca="false">($G$5572/$N$5572)*N2699</f>
        <v>96266.8644003731</v>
      </c>
      <c r="H2699" s="0" t="n">
        <v>0</v>
      </c>
      <c r="J2699" s="0" t="s">
        <v>2620</v>
      </c>
      <c r="K2699" s="0" t="n">
        <v>0</v>
      </c>
      <c r="L2699" s="0" t="s">
        <v>2620</v>
      </c>
      <c r="N2699" s="0" t="n">
        <v>89256</v>
      </c>
    </row>
    <row r="2700" customFormat="false" ht="12.8" hidden="false" customHeight="false" outlineLevel="0" collapsed="false">
      <c r="B2700" s="0" t="n">
        <v>313950</v>
      </c>
      <c r="C2700" s="0" t="n">
        <v>3</v>
      </c>
      <c r="D2700" s="0" t="n">
        <v>31</v>
      </c>
      <c r="E2700" s="2" t="n">
        <v>-20.3591</v>
      </c>
      <c r="F2700" s="2" t="n">
        <v>-41.9589</v>
      </c>
      <c r="G2700" s="3" t="n">
        <f aca="false">($G$5572/$N$5572)*N2700</f>
        <v>24383.8091597611</v>
      </c>
      <c r="H2700" s="0" t="n">
        <v>0</v>
      </c>
      <c r="J2700" s="0" t="s">
        <v>2621</v>
      </c>
      <c r="K2700" s="0" t="n">
        <v>0</v>
      </c>
      <c r="L2700" s="0" t="s">
        <v>2621</v>
      </c>
      <c r="N2700" s="0" t="n">
        <v>22608</v>
      </c>
    </row>
    <row r="2701" customFormat="false" ht="12.8" hidden="false" customHeight="false" outlineLevel="0" collapsed="false">
      <c r="B2701" s="0" t="n">
        <v>313960</v>
      </c>
      <c r="C2701" s="0" t="n">
        <v>3</v>
      </c>
      <c r="D2701" s="0" t="n">
        <v>31</v>
      </c>
      <c r="E2701" s="2" t="n">
        <v>-18.7761</v>
      </c>
      <c r="F2701" s="2" t="n">
        <v>-40.9874</v>
      </c>
      <c r="G2701" s="3" t="n">
        <f aca="false">($G$5572/$N$5572)*N2701</f>
        <v>29811.0618000618</v>
      </c>
      <c r="H2701" s="0" t="n">
        <v>0</v>
      </c>
      <c r="J2701" s="0" t="s">
        <v>2622</v>
      </c>
      <c r="K2701" s="0" t="n">
        <v>0</v>
      </c>
      <c r="L2701" s="0" t="s">
        <v>2622</v>
      </c>
      <c r="N2701" s="0" t="n">
        <v>27640</v>
      </c>
    </row>
    <row r="2702" customFormat="false" ht="12.8" hidden="false" customHeight="false" outlineLevel="0" collapsed="false">
      <c r="B2702" s="0" t="n">
        <v>313970</v>
      </c>
      <c r="C2702" s="0" t="n">
        <v>3</v>
      </c>
      <c r="D2702" s="0" t="n">
        <v>31</v>
      </c>
      <c r="E2702" s="2" t="n">
        <v>-19.5076</v>
      </c>
      <c r="F2702" s="2" t="n">
        <v>-44.6779</v>
      </c>
      <c r="G2702" s="3" t="n">
        <f aca="false">($G$5572/$N$5572)*N2702</f>
        <v>8524.84198508279</v>
      </c>
      <c r="H2702" s="0" t="n">
        <v>1</v>
      </c>
      <c r="J2702" s="0" t="s">
        <v>2623</v>
      </c>
      <c r="K2702" s="0" t="n">
        <v>1</v>
      </c>
      <c r="L2702" s="0" t="s">
        <v>2623</v>
      </c>
      <c r="N2702" s="0" t="n">
        <v>7904</v>
      </c>
    </row>
    <row r="2703" customFormat="false" ht="12.8" hidden="false" customHeight="false" outlineLevel="0" collapsed="false">
      <c r="B2703" s="0" t="n">
        <v>313980</v>
      </c>
      <c r="C2703" s="0" t="n">
        <v>3</v>
      </c>
      <c r="D2703" s="0" t="n">
        <v>31</v>
      </c>
      <c r="E2703" s="2" t="n">
        <v>-21.8707</v>
      </c>
      <c r="F2703" s="2" t="n">
        <v>-43.0062</v>
      </c>
      <c r="G2703" s="3" t="n">
        <f aca="false">($G$5572/$N$5572)*N2703</f>
        <v>13724.5210349416</v>
      </c>
      <c r="H2703" s="0" t="n">
        <v>0</v>
      </c>
      <c r="J2703" s="0" t="s">
        <v>2624</v>
      </c>
      <c r="K2703" s="0" t="n">
        <v>0</v>
      </c>
      <c r="L2703" s="0" t="s">
        <v>2624</v>
      </c>
      <c r="N2703" s="0" t="n">
        <v>12725</v>
      </c>
    </row>
    <row r="2704" customFormat="false" ht="12.8" hidden="false" customHeight="false" outlineLevel="0" collapsed="false">
      <c r="B2704" s="0" t="n">
        <v>313990</v>
      </c>
      <c r="C2704" s="0" t="n">
        <v>3</v>
      </c>
      <c r="D2704" s="0" t="n">
        <v>31</v>
      </c>
      <c r="E2704" s="2" t="n">
        <v>-22.3044</v>
      </c>
      <c r="F2704" s="2" t="n">
        <v>-45.3773</v>
      </c>
      <c r="G2704" s="3" t="n">
        <f aca="false">($G$5572/$N$5572)*N2704</f>
        <v>15246.3520117827</v>
      </c>
      <c r="H2704" s="0" t="n">
        <v>0</v>
      </c>
      <c r="J2704" s="0" t="s">
        <v>2625</v>
      </c>
      <c r="K2704" s="0" t="n">
        <v>0</v>
      </c>
      <c r="L2704" s="0" t="s">
        <v>2625</v>
      </c>
      <c r="N2704" s="0" t="n">
        <v>14136</v>
      </c>
    </row>
    <row r="2705" customFormat="false" ht="12.8" hidden="false" customHeight="false" outlineLevel="0" collapsed="false">
      <c r="B2705" s="0" t="n">
        <v>314000</v>
      </c>
      <c r="C2705" s="0" t="n">
        <v>3</v>
      </c>
      <c r="D2705" s="0" t="n">
        <v>31</v>
      </c>
      <c r="E2705" s="2" t="n">
        <v>-20.3765</v>
      </c>
      <c r="F2705" s="2" t="n">
        <v>-43.414</v>
      </c>
      <c r="G2705" s="3" t="n">
        <f aca="false">($G$5572/$N$5572)*N2705</f>
        <v>64866.0231106843</v>
      </c>
      <c r="H2705" s="0" t="n">
        <v>0</v>
      </c>
      <c r="J2705" s="0" t="s">
        <v>2626</v>
      </c>
      <c r="K2705" s="0" t="n">
        <v>0</v>
      </c>
      <c r="L2705" s="0" t="s">
        <v>2626</v>
      </c>
      <c r="N2705" s="0" t="n">
        <v>60142</v>
      </c>
    </row>
    <row r="2706" customFormat="false" ht="12.8" hidden="false" customHeight="false" outlineLevel="0" collapsed="false">
      <c r="B2706" s="0" t="n">
        <v>314010</v>
      </c>
      <c r="C2706" s="0" t="n">
        <v>3</v>
      </c>
      <c r="D2706" s="0" t="n">
        <v>31</v>
      </c>
      <c r="E2706" s="2" t="n">
        <v>-18.5079</v>
      </c>
      <c r="F2706" s="2" t="n">
        <v>-42.0822</v>
      </c>
      <c r="G2706" s="3" t="n">
        <f aca="false">($G$5572/$N$5572)*N2706</f>
        <v>4458.71669614527</v>
      </c>
      <c r="H2706" s="0" t="n">
        <v>1</v>
      </c>
      <c r="J2706" s="0" t="s">
        <v>2627</v>
      </c>
      <c r="K2706" s="0" t="n">
        <v>1</v>
      </c>
      <c r="L2706" s="0" t="s">
        <v>2627</v>
      </c>
      <c r="N2706" s="0" t="n">
        <v>4134</v>
      </c>
    </row>
    <row r="2707" customFormat="false" ht="12.8" hidden="false" customHeight="false" outlineLevel="0" collapsed="false">
      <c r="B2707" s="0" t="n">
        <v>314015</v>
      </c>
      <c r="C2707" s="0" t="n">
        <v>3</v>
      </c>
      <c r="D2707" s="0" t="n">
        <v>31</v>
      </c>
      <c r="E2707" s="2" t="n">
        <v>-20.0582</v>
      </c>
      <c r="F2707" s="2" t="n">
        <v>-44.1883</v>
      </c>
      <c r="G2707" s="3" t="n">
        <f aca="false">($G$5572/$N$5572)*N2707</f>
        <v>16401.476729144</v>
      </c>
      <c r="H2707" s="0" t="n">
        <v>1</v>
      </c>
      <c r="J2707" s="0" t="s">
        <v>2628</v>
      </c>
      <c r="K2707" s="0" t="n">
        <v>1</v>
      </c>
      <c r="L2707" s="0" t="s">
        <v>2628</v>
      </c>
      <c r="N2707" s="0" t="n">
        <v>15207</v>
      </c>
    </row>
    <row r="2708" customFormat="false" ht="12.8" hidden="false" customHeight="false" outlineLevel="0" collapsed="false">
      <c r="B2708" s="0" t="n">
        <v>314020</v>
      </c>
      <c r="C2708" s="0" t="n">
        <v>3</v>
      </c>
      <c r="D2708" s="0" t="n">
        <v>31</v>
      </c>
      <c r="E2708" s="2" t="n">
        <v>-21.6979</v>
      </c>
      <c r="F2708" s="2" t="n">
        <v>-42.9546</v>
      </c>
      <c r="G2708" s="3" t="n">
        <f aca="false">($G$5572/$N$5572)*N2708</f>
        <v>3191.42300529605</v>
      </c>
      <c r="H2708" s="0" t="n">
        <v>1</v>
      </c>
      <c r="J2708" s="0" t="s">
        <v>2629</v>
      </c>
      <c r="K2708" s="0" t="n">
        <v>1</v>
      </c>
      <c r="L2708" s="0" t="s">
        <v>2629</v>
      </c>
      <c r="N2708" s="0" t="n">
        <v>2959</v>
      </c>
    </row>
    <row r="2709" customFormat="false" ht="12.8" hidden="false" customHeight="false" outlineLevel="0" collapsed="false">
      <c r="B2709" s="0" t="n">
        <v>314030</v>
      </c>
      <c r="C2709" s="0" t="n">
        <v>3</v>
      </c>
      <c r="D2709" s="0" t="n">
        <v>31</v>
      </c>
      <c r="E2709" s="2" t="n">
        <v>-19.7096</v>
      </c>
      <c r="F2709" s="2" t="n">
        <v>-42.7327</v>
      </c>
      <c r="G2709" s="3" t="n">
        <f aca="false">($G$5572/$N$5572)*N2709</f>
        <v>4361.64739216533</v>
      </c>
      <c r="H2709" s="0" t="n">
        <v>1</v>
      </c>
      <c r="J2709" s="0" t="s">
        <v>2630</v>
      </c>
      <c r="K2709" s="0" t="n">
        <v>1</v>
      </c>
      <c r="L2709" s="0" t="s">
        <v>2630</v>
      </c>
      <c r="N2709" s="0" t="n">
        <v>4044</v>
      </c>
    </row>
    <row r="2710" customFormat="false" ht="12.8" hidden="false" customHeight="false" outlineLevel="0" collapsed="false">
      <c r="B2710" s="0" t="n">
        <v>314040</v>
      </c>
      <c r="C2710" s="0" t="n">
        <v>3</v>
      </c>
      <c r="D2710" s="0" t="n">
        <v>31</v>
      </c>
      <c r="E2710" s="2" t="n">
        <v>-22.447</v>
      </c>
      <c r="F2710" s="2" t="n">
        <v>-45.1645</v>
      </c>
      <c r="G2710" s="3" t="n">
        <f aca="false">($G$5572/$N$5572)*N2710</f>
        <v>3002.67713644616</v>
      </c>
      <c r="H2710" s="0" t="n">
        <v>1</v>
      </c>
      <c r="J2710" s="0" t="s">
        <v>2631</v>
      </c>
      <c r="K2710" s="0" t="n">
        <v>1</v>
      </c>
      <c r="L2710" s="0" t="s">
        <v>2631</v>
      </c>
      <c r="N2710" s="0" t="n">
        <v>2784</v>
      </c>
    </row>
    <row r="2711" customFormat="false" ht="12.8" hidden="false" customHeight="false" outlineLevel="0" collapsed="false">
      <c r="B2711" s="0" t="n">
        <v>314050</v>
      </c>
      <c r="C2711" s="0" t="n">
        <v>3</v>
      </c>
      <c r="D2711" s="0" t="n">
        <v>31</v>
      </c>
      <c r="E2711" s="2" t="n">
        <v>-19.3306</v>
      </c>
      <c r="F2711" s="2" t="n">
        <v>-45.2434</v>
      </c>
      <c r="G2711" s="3" t="n">
        <f aca="false">($G$5572/$N$5572)*N2711</f>
        <v>14377.0424672512</v>
      </c>
      <c r="H2711" s="0" t="n">
        <v>0</v>
      </c>
      <c r="J2711" s="0" t="s">
        <v>2632</v>
      </c>
      <c r="K2711" s="0" t="n">
        <v>0</v>
      </c>
      <c r="L2711" s="0" t="s">
        <v>2632</v>
      </c>
      <c r="N2711" s="0" t="n">
        <v>13330</v>
      </c>
    </row>
    <row r="2712" customFormat="false" ht="12.8" hidden="false" customHeight="false" outlineLevel="0" collapsed="false">
      <c r="B2712" s="0" t="n">
        <v>314053</v>
      </c>
      <c r="C2712" s="0" t="n">
        <v>3</v>
      </c>
      <c r="D2712" s="0" t="n">
        <v>31</v>
      </c>
      <c r="E2712" s="2" t="n">
        <v>-20.2546</v>
      </c>
      <c r="F2712" s="2" t="n">
        <v>-41.8786</v>
      </c>
      <c r="G2712" s="3" t="n">
        <f aca="false">($G$5572/$N$5572)*N2712</f>
        <v>8950.86837477252</v>
      </c>
      <c r="H2712" s="0" t="n">
        <v>1</v>
      </c>
      <c r="J2712" s="0" t="s">
        <v>2633</v>
      </c>
      <c r="K2712" s="0" t="n">
        <v>1</v>
      </c>
      <c r="L2712" s="0" t="s">
        <v>2633</v>
      </c>
      <c r="N2712" s="0" t="n">
        <v>8299</v>
      </c>
    </row>
    <row r="2713" customFormat="false" ht="12.8" hidden="false" customHeight="false" outlineLevel="0" collapsed="false">
      <c r="B2713" s="0" t="n">
        <v>314055</v>
      </c>
      <c r="C2713" s="0" t="n">
        <v>3</v>
      </c>
      <c r="D2713" s="0" t="n">
        <v>31</v>
      </c>
      <c r="E2713" s="2" t="n">
        <v>-15.6869</v>
      </c>
      <c r="F2713" s="2" t="n">
        <v>-40.7366</v>
      </c>
      <c r="G2713" s="3" t="n">
        <f aca="false">($G$5572/$N$5572)*N2713</f>
        <v>9195.69873036638</v>
      </c>
      <c r="H2713" s="0" t="n">
        <v>1</v>
      </c>
      <c r="J2713" s="0" t="s">
        <v>2634</v>
      </c>
      <c r="K2713" s="0" t="n">
        <v>1</v>
      </c>
      <c r="L2713" s="0" t="s">
        <v>2634</v>
      </c>
      <c r="N2713" s="0" t="n">
        <v>8526</v>
      </c>
    </row>
    <row r="2714" customFormat="false" ht="12.8" hidden="false" customHeight="false" outlineLevel="0" collapsed="false">
      <c r="B2714" s="0" t="n">
        <v>314060</v>
      </c>
      <c r="C2714" s="0" t="n">
        <v>3</v>
      </c>
      <c r="D2714" s="0" t="n">
        <v>31</v>
      </c>
      <c r="E2714" s="2" t="n">
        <v>-18.4699</v>
      </c>
      <c r="F2714" s="2" t="n">
        <v>-43.0579</v>
      </c>
      <c r="G2714" s="3" t="n">
        <f aca="false">($G$5572/$N$5572)*N2714</f>
        <v>4834.05133820104</v>
      </c>
      <c r="H2714" s="0" t="n">
        <v>1</v>
      </c>
      <c r="J2714" s="0" t="s">
        <v>2635</v>
      </c>
      <c r="K2714" s="0" t="n">
        <v>1</v>
      </c>
      <c r="L2714" s="0" t="s">
        <v>2635</v>
      </c>
      <c r="N2714" s="0" t="n">
        <v>4482</v>
      </c>
    </row>
    <row r="2715" customFormat="false" ht="12.8" hidden="false" customHeight="false" outlineLevel="0" collapsed="false">
      <c r="B2715" s="0" t="n">
        <v>314070</v>
      </c>
      <c r="C2715" s="0" t="n">
        <v>3</v>
      </c>
      <c r="D2715" s="0" t="n">
        <v>31</v>
      </c>
      <c r="E2715" s="2" t="n">
        <v>-19.9794</v>
      </c>
      <c r="F2715" s="2" t="n">
        <v>-44.4318</v>
      </c>
      <c r="G2715" s="3" t="n">
        <f aca="false">($G$5572/$N$5572)*N2715</f>
        <v>33217.1158219357</v>
      </c>
      <c r="H2715" s="0" t="n">
        <v>0</v>
      </c>
      <c r="J2715" s="0" t="s">
        <v>2636</v>
      </c>
      <c r="K2715" s="0" t="n">
        <v>0</v>
      </c>
      <c r="L2715" s="0" t="s">
        <v>2636</v>
      </c>
      <c r="N2715" s="0" t="n">
        <v>30798</v>
      </c>
    </row>
    <row r="2716" customFormat="false" ht="12.8" hidden="false" customHeight="false" outlineLevel="0" collapsed="false">
      <c r="B2716" s="0" t="n">
        <v>314080</v>
      </c>
      <c r="C2716" s="0" t="n">
        <v>3</v>
      </c>
      <c r="D2716" s="0" t="n">
        <v>31</v>
      </c>
      <c r="E2716" s="2" t="n">
        <v>-21.869</v>
      </c>
      <c r="F2716" s="2" t="n">
        <v>-43.3135</v>
      </c>
      <c r="G2716" s="3" t="n">
        <f aca="false">($G$5572/$N$5572)*N2716</f>
        <v>15514.9104194605</v>
      </c>
      <c r="H2716" s="0" t="n">
        <v>1</v>
      </c>
      <c r="J2716" s="0" t="s">
        <v>2637</v>
      </c>
      <c r="K2716" s="0" t="n">
        <v>1</v>
      </c>
      <c r="L2716" s="0" t="s">
        <v>2637</v>
      </c>
      <c r="N2716" s="0" t="n">
        <v>14385</v>
      </c>
    </row>
    <row r="2717" customFormat="false" ht="12.8" hidden="false" customHeight="false" outlineLevel="0" collapsed="false">
      <c r="B2717" s="0" t="n">
        <v>314085</v>
      </c>
      <c r="C2717" s="0" t="n">
        <v>3</v>
      </c>
      <c r="D2717" s="0" t="n">
        <v>31</v>
      </c>
      <c r="E2717" s="2" t="n">
        <v>-14.8563</v>
      </c>
      <c r="F2717" s="2" t="n">
        <v>-43.9146</v>
      </c>
      <c r="G2717" s="3" t="n">
        <f aca="false">($G$5572/$N$5572)*N2717</f>
        <v>11917.9534330927</v>
      </c>
      <c r="H2717" s="0" t="n">
        <v>1</v>
      </c>
      <c r="J2717" s="0" t="s">
        <v>2638</v>
      </c>
      <c r="K2717" s="0" t="n">
        <v>1</v>
      </c>
      <c r="L2717" s="0" t="s">
        <v>2638</v>
      </c>
      <c r="N2717" s="0" t="n">
        <v>11050</v>
      </c>
    </row>
    <row r="2718" customFormat="false" ht="12.8" hidden="false" customHeight="false" outlineLevel="0" collapsed="false">
      <c r="B2718" s="0" t="n">
        <v>314090</v>
      </c>
      <c r="C2718" s="0" t="n">
        <v>3</v>
      </c>
      <c r="D2718" s="0" t="n">
        <v>31</v>
      </c>
      <c r="E2718" s="2" t="n">
        <v>-20.2873</v>
      </c>
      <c r="F2718" s="2" t="n">
        <v>-42.3401</v>
      </c>
      <c r="G2718" s="3" t="n">
        <f aca="false">($G$5572/$N$5572)*N2718</f>
        <v>20285.3274361636</v>
      </c>
      <c r="H2718" s="0" t="n">
        <v>0</v>
      </c>
      <c r="J2718" s="0" t="s">
        <v>2639</v>
      </c>
      <c r="K2718" s="0" t="n">
        <v>0</v>
      </c>
      <c r="L2718" s="0" t="s">
        <v>2639</v>
      </c>
      <c r="N2718" s="0" t="n">
        <v>18808</v>
      </c>
    </row>
    <row r="2719" customFormat="false" ht="12.8" hidden="false" customHeight="false" outlineLevel="0" collapsed="false">
      <c r="B2719" s="0" t="n">
        <v>314100</v>
      </c>
      <c r="C2719" s="0" t="n">
        <v>3</v>
      </c>
      <c r="D2719" s="0" t="n">
        <v>31</v>
      </c>
      <c r="E2719" s="2" t="n">
        <v>-15.3944</v>
      </c>
      <c r="F2719" s="2" t="n">
        <v>-42.86</v>
      </c>
      <c r="G2719" s="3" t="n">
        <f aca="false">($G$5572/$N$5572)*N2719</f>
        <v>13490.4761575677</v>
      </c>
      <c r="H2719" s="0" t="n">
        <v>1</v>
      </c>
      <c r="J2719" s="0" t="s">
        <v>2640</v>
      </c>
      <c r="K2719" s="0" t="n">
        <v>1</v>
      </c>
      <c r="L2719" s="0" t="s">
        <v>2640</v>
      </c>
      <c r="N2719" s="0" t="n">
        <v>12508</v>
      </c>
    </row>
    <row r="2720" customFormat="false" ht="12.8" hidden="false" customHeight="false" outlineLevel="0" collapsed="false">
      <c r="B2720" s="0" t="n">
        <v>314110</v>
      </c>
      <c r="C2720" s="0" t="n">
        <v>3</v>
      </c>
      <c r="D2720" s="0" t="n">
        <v>31</v>
      </c>
      <c r="E2720" s="2" t="n">
        <v>-19.5543</v>
      </c>
      <c r="F2720" s="2" t="n">
        <v>-44.0868</v>
      </c>
      <c r="G2720" s="3" t="n">
        <f aca="false">($G$5572/$N$5572)*N2720</f>
        <v>40416.4225337813</v>
      </c>
      <c r="H2720" s="0" t="n">
        <v>0</v>
      </c>
      <c r="J2720" s="0" t="s">
        <v>2641</v>
      </c>
      <c r="K2720" s="0" t="n">
        <v>0</v>
      </c>
      <c r="L2720" s="0" t="s">
        <v>2641</v>
      </c>
      <c r="N2720" s="0" t="n">
        <v>37473</v>
      </c>
    </row>
    <row r="2721" customFormat="false" ht="12.8" hidden="false" customHeight="false" outlineLevel="0" collapsed="false">
      <c r="B2721" s="0" t="n">
        <v>314120</v>
      </c>
      <c r="C2721" s="0" t="n">
        <v>3</v>
      </c>
      <c r="D2721" s="0" t="n">
        <v>31</v>
      </c>
      <c r="E2721" s="2" t="n">
        <v>-19.2179</v>
      </c>
      <c r="F2721" s="2" t="n">
        <v>-45.9664</v>
      </c>
      <c r="G2721" s="3" t="n">
        <f aca="false">($G$5572/$N$5572)*N2721</f>
        <v>4053.18271507352</v>
      </c>
      <c r="H2721" s="0" t="n">
        <v>1</v>
      </c>
      <c r="J2721" s="0" t="s">
        <v>2642</v>
      </c>
      <c r="K2721" s="0" t="n">
        <v>1</v>
      </c>
      <c r="L2721" s="0" t="s">
        <v>2642</v>
      </c>
      <c r="N2721" s="0" t="n">
        <v>3758</v>
      </c>
    </row>
    <row r="2722" customFormat="false" ht="12.8" hidden="false" customHeight="false" outlineLevel="0" collapsed="false">
      <c r="B2722" s="0" t="n">
        <v>314130</v>
      </c>
      <c r="C2722" s="0" t="n">
        <v>3</v>
      </c>
      <c r="D2722" s="0" t="n">
        <v>31</v>
      </c>
      <c r="E2722" s="2" t="n">
        <v>-19.9865</v>
      </c>
      <c r="F2722" s="2" t="n">
        <v>-46.2181</v>
      </c>
      <c r="G2722" s="3" t="n">
        <f aca="false">($G$5572/$N$5572)*N2722</f>
        <v>4067.20383675951</v>
      </c>
      <c r="H2722" s="0" t="n">
        <v>1</v>
      </c>
      <c r="J2722" s="0" t="s">
        <v>2643</v>
      </c>
      <c r="K2722" s="0" t="n">
        <v>1</v>
      </c>
      <c r="L2722" s="0" t="s">
        <v>2643</v>
      </c>
      <c r="N2722" s="0" t="n">
        <v>3771</v>
      </c>
    </row>
    <row r="2723" customFormat="false" ht="12.8" hidden="false" customHeight="false" outlineLevel="0" collapsed="false">
      <c r="B2723" s="0" t="n">
        <v>314140</v>
      </c>
      <c r="C2723" s="0" t="n">
        <v>3</v>
      </c>
      <c r="D2723" s="0" t="n">
        <v>31</v>
      </c>
      <c r="E2723" s="2" t="n">
        <v>-16.2245</v>
      </c>
      <c r="F2723" s="2" t="n">
        <v>-41.4728</v>
      </c>
      <c r="G2723" s="3" t="n">
        <f aca="false">($G$5572/$N$5572)*N2723</f>
        <v>22522.2356189902</v>
      </c>
      <c r="H2723" s="0" t="n">
        <v>0</v>
      </c>
      <c r="J2723" s="0" t="s">
        <v>2644</v>
      </c>
      <c r="K2723" s="0" t="n">
        <v>0</v>
      </c>
      <c r="L2723" s="0" t="s">
        <v>2644</v>
      </c>
      <c r="N2723" s="0" t="n">
        <v>20882</v>
      </c>
    </row>
    <row r="2724" customFormat="false" ht="12.8" hidden="false" customHeight="false" outlineLevel="0" collapsed="false">
      <c r="B2724" s="0" t="n">
        <v>314150</v>
      </c>
      <c r="C2724" s="0" t="n">
        <v>3</v>
      </c>
      <c r="D2724" s="0" t="n">
        <v>31</v>
      </c>
      <c r="E2724" s="2" t="n">
        <v>-18.6631</v>
      </c>
      <c r="F2724" s="2" t="n">
        <v>-41.4052</v>
      </c>
      <c r="G2724" s="3" t="n">
        <f aca="false">($G$5572/$N$5572)*N2724</f>
        <v>6952.31926060775</v>
      </c>
      <c r="H2724" s="0" t="n">
        <v>0</v>
      </c>
      <c r="J2724" s="0" t="s">
        <v>2645</v>
      </c>
      <c r="K2724" s="0" t="n">
        <v>0</v>
      </c>
      <c r="L2724" s="0" t="s">
        <v>2645</v>
      </c>
      <c r="N2724" s="0" t="n">
        <v>6446</v>
      </c>
    </row>
    <row r="2725" customFormat="false" ht="12.8" hidden="false" customHeight="false" outlineLevel="0" collapsed="false">
      <c r="B2725" s="0" t="n">
        <v>314160</v>
      </c>
      <c r="C2725" s="0" t="n">
        <v>3</v>
      </c>
      <c r="D2725" s="0" t="n">
        <v>31</v>
      </c>
      <c r="E2725" s="2" t="n">
        <v>-21.1976</v>
      </c>
      <c r="F2725" s="2" t="n">
        <v>-43.3337</v>
      </c>
      <c r="G2725" s="3" t="n">
        <f aca="false">($G$5572/$N$5572)*N2725</f>
        <v>11562.0326518329</v>
      </c>
      <c r="H2725" s="0" t="n">
        <v>0</v>
      </c>
      <c r="J2725" s="0" t="s">
        <v>2646</v>
      </c>
      <c r="K2725" s="0" t="n">
        <v>0</v>
      </c>
      <c r="L2725" s="0" t="s">
        <v>2646</v>
      </c>
      <c r="N2725" s="0" t="n">
        <v>10720</v>
      </c>
    </row>
    <row r="2726" customFormat="false" ht="12.8" hidden="false" customHeight="false" outlineLevel="0" collapsed="false">
      <c r="B2726" s="0" t="n">
        <v>314170</v>
      </c>
      <c r="C2726" s="0" t="n">
        <v>3</v>
      </c>
      <c r="D2726" s="0" t="n">
        <v>31</v>
      </c>
      <c r="E2726" s="2" t="n">
        <v>-19.224</v>
      </c>
      <c r="F2726" s="2" t="n">
        <v>-42.6079</v>
      </c>
      <c r="G2726" s="3" t="n">
        <f aca="false">($G$5572/$N$5572)*N2726</f>
        <v>6111.05195944826</v>
      </c>
      <c r="H2726" s="0" t="n">
        <v>1</v>
      </c>
      <c r="J2726" s="0" t="s">
        <v>2647</v>
      </c>
      <c r="K2726" s="0" t="n">
        <v>1</v>
      </c>
      <c r="L2726" s="0" t="s">
        <v>2647</v>
      </c>
      <c r="N2726" s="0" t="n">
        <v>5666</v>
      </c>
    </row>
    <row r="2727" customFormat="false" ht="12.8" hidden="false" customHeight="false" outlineLevel="0" collapsed="false">
      <c r="B2727" s="0" t="n">
        <v>314180</v>
      </c>
      <c r="C2727" s="0" t="n">
        <v>3</v>
      </c>
      <c r="D2727" s="0" t="n">
        <v>31</v>
      </c>
      <c r="E2727" s="2" t="n">
        <v>-17.2156</v>
      </c>
      <c r="F2727" s="2" t="n">
        <v>-42.5884</v>
      </c>
      <c r="G2727" s="3" t="n">
        <f aca="false">($G$5572/$N$5572)*N2727</f>
        <v>33942.9785061412</v>
      </c>
      <c r="H2727" s="0" t="n">
        <v>0</v>
      </c>
      <c r="J2727" s="0" t="s">
        <v>2648</v>
      </c>
      <c r="K2727" s="0" t="n">
        <v>0</v>
      </c>
      <c r="L2727" s="0" t="s">
        <v>2648</v>
      </c>
      <c r="N2727" s="0" t="n">
        <v>31471</v>
      </c>
    </row>
    <row r="2728" customFormat="false" ht="12.8" hidden="false" customHeight="false" outlineLevel="0" collapsed="false">
      <c r="B2728" s="0" t="n">
        <v>314190</v>
      </c>
      <c r="C2728" s="0" t="n">
        <v>3</v>
      </c>
      <c r="D2728" s="0" t="n">
        <v>31</v>
      </c>
      <c r="E2728" s="2" t="n">
        <v>-21.6797</v>
      </c>
      <c r="F2728" s="2" t="n">
        <v>-44.6051</v>
      </c>
      <c r="G2728" s="3" t="n">
        <f aca="false">($G$5572/$N$5572)*N2728</f>
        <v>4202.02231450943</v>
      </c>
      <c r="H2728" s="0" t="n">
        <v>0</v>
      </c>
      <c r="J2728" s="0" t="s">
        <v>2649</v>
      </c>
      <c r="K2728" s="0" t="n">
        <v>0</v>
      </c>
      <c r="L2728" s="0" t="s">
        <v>2649</v>
      </c>
      <c r="N2728" s="0" t="n">
        <v>3896</v>
      </c>
    </row>
    <row r="2729" customFormat="false" ht="12.8" hidden="false" customHeight="false" outlineLevel="0" collapsed="false">
      <c r="B2729" s="0" t="n">
        <v>314200</v>
      </c>
      <c r="C2729" s="0" t="n">
        <v>3</v>
      </c>
      <c r="D2729" s="0" t="n">
        <v>31</v>
      </c>
      <c r="E2729" s="2" t="n">
        <v>-16.256</v>
      </c>
      <c r="F2729" s="2" t="n">
        <v>-44.1602</v>
      </c>
      <c r="G2729" s="3" t="n">
        <f aca="false">($G$5572/$N$5572)*N2729</f>
        <v>14621.8728228451</v>
      </c>
      <c r="H2729" s="0" t="n">
        <v>0</v>
      </c>
      <c r="J2729" s="0" t="s">
        <v>2650</v>
      </c>
      <c r="K2729" s="0" t="n">
        <v>0</v>
      </c>
      <c r="L2729" s="0" t="s">
        <v>2650</v>
      </c>
      <c r="N2729" s="0" t="n">
        <v>13557</v>
      </c>
    </row>
    <row r="2730" customFormat="false" ht="12.8" hidden="false" customHeight="false" outlineLevel="0" collapsed="false">
      <c r="B2730" s="0" t="n">
        <v>314210</v>
      </c>
      <c r="C2730" s="0" t="n">
        <v>3</v>
      </c>
      <c r="D2730" s="0" t="n">
        <v>31</v>
      </c>
      <c r="E2730" s="2" t="n">
        <v>-20.8899</v>
      </c>
      <c r="F2730" s="2" t="n">
        <v>-42.3458</v>
      </c>
      <c r="G2730" s="3" t="n">
        <f aca="false">($G$5572/$N$5572)*N2730</f>
        <v>11563.1111996549</v>
      </c>
      <c r="H2730" s="0" t="n">
        <v>1</v>
      </c>
      <c r="J2730" s="0" t="s">
        <v>2651</v>
      </c>
      <c r="K2730" s="0" t="n">
        <v>1</v>
      </c>
      <c r="L2730" s="0" t="s">
        <v>2651</v>
      </c>
      <c r="N2730" s="0" t="n">
        <v>10721</v>
      </c>
    </row>
    <row r="2731" customFormat="false" ht="12.8" hidden="false" customHeight="false" outlineLevel="0" collapsed="false">
      <c r="B2731" s="0" t="n">
        <v>314220</v>
      </c>
      <c r="C2731" s="0" t="n">
        <v>3</v>
      </c>
      <c r="D2731" s="0" t="n">
        <v>31</v>
      </c>
      <c r="E2731" s="2" t="n">
        <v>-21.2021</v>
      </c>
      <c r="F2731" s="2" t="n">
        <v>-42.6122</v>
      </c>
      <c r="G2731" s="3" t="n">
        <f aca="false">($G$5572/$N$5572)*N2731</f>
        <v>16084.3836694762</v>
      </c>
      <c r="H2731" s="0" t="n">
        <v>0</v>
      </c>
      <c r="J2731" s="0" t="s">
        <v>2652</v>
      </c>
      <c r="K2731" s="0" t="n">
        <v>0</v>
      </c>
      <c r="L2731" s="0" t="s">
        <v>2652</v>
      </c>
      <c r="N2731" s="0" t="n">
        <v>14913</v>
      </c>
    </row>
    <row r="2732" customFormat="false" ht="12.8" hidden="false" customHeight="false" outlineLevel="0" collapsed="false">
      <c r="B2732" s="0" t="n">
        <v>314225</v>
      </c>
      <c r="C2732" s="0" t="n">
        <v>3</v>
      </c>
      <c r="D2732" s="0" t="n">
        <v>31</v>
      </c>
      <c r="E2732" s="2" t="n">
        <v>-14.7348</v>
      </c>
      <c r="F2732" s="2" t="n">
        <v>-44.4092</v>
      </c>
      <c r="G2732" s="3" t="n">
        <f aca="false">($G$5572/$N$5572)*N2732</f>
        <v>5242.82096273879</v>
      </c>
      <c r="H2732" s="0" t="n">
        <v>1</v>
      </c>
      <c r="J2732" s="0" t="s">
        <v>2653</v>
      </c>
      <c r="K2732" s="0" t="n">
        <v>1</v>
      </c>
      <c r="L2732" s="0" t="s">
        <v>2653</v>
      </c>
      <c r="N2732" s="0" t="n">
        <v>4861</v>
      </c>
    </row>
    <row r="2733" customFormat="false" ht="12.8" hidden="false" customHeight="false" outlineLevel="0" collapsed="false">
      <c r="B2733" s="0" t="n">
        <v>314230</v>
      </c>
      <c r="C2733" s="0" t="n">
        <v>3</v>
      </c>
      <c r="D2733" s="0" t="n">
        <v>31</v>
      </c>
      <c r="E2733" s="2" t="n">
        <v>-20.3399</v>
      </c>
      <c r="F2733" s="2" t="n">
        <v>-44.0509</v>
      </c>
      <c r="G2733" s="3" t="n">
        <f aca="false">($G$5572/$N$5572)*N2733</f>
        <v>5289.19851908476</v>
      </c>
      <c r="H2733" s="0" t="n">
        <v>1</v>
      </c>
      <c r="J2733" s="0" t="s">
        <v>2654</v>
      </c>
      <c r="K2733" s="0" t="n">
        <v>1</v>
      </c>
      <c r="L2733" s="0" t="s">
        <v>2654</v>
      </c>
      <c r="N2733" s="0" t="n">
        <v>4904</v>
      </c>
    </row>
    <row r="2734" customFormat="false" ht="12.8" hidden="false" customHeight="false" outlineLevel="0" collapsed="false">
      <c r="B2734" s="0" t="n">
        <v>314240</v>
      </c>
      <c r="C2734" s="0" t="n">
        <v>3</v>
      </c>
      <c r="D2734" s="0" t="n">
        <v>31</v>
      </c>
      <c r="E2734" s="2" t="n">
        <v>-19.8387</v>
      </c>
      <c r="F2734" s="2" t="n">
        <v>-45.4127</v>
      </c>
      <c r="G2734" s="3" t="n">
        <f aca="false">($G$5572/$N$5572)*N2734</f>
        <v>8066.45916073307</v>
      </c>
      <c r="H2734" s="0" t="n">
        <v>0</v>
      </c>
      <c r="J2734" s="0" t="s">
        <v>2655</v>
      </c>
      <c r="K2734" s="0" t="n">
        <v>0</v>
      </c>
      <c r="L2734" s="0" t="s">
        <v>2655</v>
      </c>
      <c r="N2734" s="0" t="n">
        <v>7479</v>
      </c>
    </row>
    <row r="2735" customFormat="false" ht="12.8" hidden="false" customHeight="false" outlineLevel="0" collapsed="false">
      <c r="B2735" s="0" t="n">
        <v>314250</v>
      </c>
      <c r="C2735" s="0" t="n">
        <v>3</v>
      </c>
      <c r="D2735" s="0" t="n">
        <v>31</v>
      </c>
      <c r="E2735" s="2" t="n">
        <v>-18.3245</v>
      </c>
      <c r="F2735" s="2" t="n">
        <v>-44.118</v>
      </c>
      <c r="G2735" s="3" t="n">
        <f aca="false">($G$5572/$N$5572)*N2735</f>
        <v>2415.94712127852</v>
      </c>
      <c r="H2735" s="0" t="n">
        <v>1</v>
      </c>
      <c r="J2735" s="0" t="s">
        <v>2656</v>
      </c>
      <c r="K2735" s="0" t="n">
        <v>1</v>
      </c>
      <c r="L2735" s="0" t="s">
        <v>2656</v>
      </c>
      <c r="N2735" s="0" t="n">
        <v>2240</v>
      </c>
    </row>
    <row r="2736" customFormat="false" ht="12.8" hidden="false" customHeight="false" outlineLevel="0" collapsed="false">
      <c r="B2736" s="0" t="n">
        <v>314260</v>
      </c>
      <c r="C2736" s="0" t="n">
        <v>3</v>
      </c>
      <c r="D2736" s="0" t="n">
        <v>31</v>
      </c>
      <c r="E2736" s="2" t="n">
        <v>-21.7579</v>
      </c>
      <c r="F2736" s="2" t="n">
        <v>-45.5391</v>
      </c>
      <c r="G2736" s="3" t="n">
        <f aca="false">($G$5572/$N$5572)*N2736</f>
        <v>9327.2815646503</v>
      </c>
      <c r="H2736" s="0" t="n">
        <v>0</v>
      </c>
      <c r="J2736" s="0" t="s">
        <v>2657</v>
      </c>
      <c r="K2736" s="0" t="n">
        <v>0</v>
      </c>
      <c r="L2736" s="0" t="s">
        <v>2657</v>
      </c>
      <c r="N2736" s="0" t="n">
        <v>8648</v>
      </c>
    </row>
    <row r="2737" customFormat="false" ht="12.8" hidden="false" customHeight="false" outlineLevel="0" collapsed="false">
      <c r="B2737" s="0" t="n">
        <v>314270</v>
      </c>
      <c r="C2737" s="0" t="n">
        <v>3</v>
      </c>
      <c r="D2737" s="0" t="n">
        <v>31</v>
      </c>
      <c r="E2737" s="2" t="n">
        <v>-14.4197</v>
      </c>
      <c r="F2737" s="2" t="n">
        <v>-44.3719</v>
      </c>
      <c r="G2737" s="3" t="n">
        <f aca="false">($G$5572/$N$5572)*N2737</f>
        <v>16191.1599038541</v>
      </c>
      <c r="H2737" s="0" t="n">
        <v>0</v>
      </c>
      <c r="J2737" s="0" t="s">
        <v>2658</v>
      </c>
      <c r="K2737" s="0" t="n">
        <v>0</v>
      </c>
      <c r="L2737" s="0" t="s">
        <v>2658</v>
      </c>
      <c r="N2737" s="0" t="n">
        <v>15012</v>
      </c>
    </row>
    <row r="2738" customFormat="false" ht="12.8" hidden="false" customHeight="false" outlineLevel="0" collapsed="false">
      <c r="B2738" s="0" t="n">
        <v>314280</v>
      </c>
      <c r="C2738" s="0" t="n">
        <v>3</v>
      </c>
      <c r="D2738" s="0" t="n">
        <v>31</v>
      </c>
      <c r="E2738" s="2" t="n">
        <v>-18.869</v>
      </c>
      <c r="F2738" s="2" t="n">
        <v>-48.881</v>
      </c>
      <c r="G2738" s="3" t="n">
        <f aca="false">($G$5572/$N$5572)*N2738</f>
        <v>22648.4257141641</v>
      </c>
      <c r="H2738" s="0" t="n">
        <v>0</v>
      </c>
      <c r="J2738" s="0" t="s">
        <v>2659</v>
      </c>
      <c r="K2738" s="0" t="n">
        <v>0</v>
      </c>
      <c r="L2738" s="0" t="s">
        <v>2659</v>
      </c>
      <c r="N2738" s="0" t="n">
        <v>20999</v>
      </c>
    </row>
    <row r="2739" customFormat="false" ht="12.8" hidden="false" customHeight="false" outlineLevel="0" collapsed="false">
      <c r="B2739" s="0" t="n">
        <v>314290</v>
      </c>
      <c r="C2739" s="0" t="n">
        <v>3</v>
      </c>
      <c r="D2739" s="0" t="n">
        <v>31</v>
      </c>
      <c r="E2739" s="2" t="n">
        <v>-15.1514</v>
      </c>
      <c r="F2739" s="2" t="n">
        <v>-42.8718</v>
      </c>
      <c r="G2739" s="3" t="n">
        <f aca="false">($G$5572/$N$5572)*N2739</f>
        <v>22667.8395749601</v>
      </c>
      <c r="H2739" s="0" t="n">
        <v>0</v>
      </c>
      <c r="J2739" s="0" t="s">
        <v>2660</v>
      </c>
      <c r="K2739" s="0" t="n">
        <v>0</v>
      </c>
      <c r="L2739" s="0" t="s">
        <v>2660</v>
      </c>
      <c r="N2739" s="0" t="n">
        <v>21017</v>
      </c>
    </row>
    <row r="2740" customFormat="false" ht="12.8" hidden="false" customHeight="false" outlineLevel="0" collapsed="false">
      <c r="B2740" s="0" t="n">
        <v>314300</v>
      </c>
      <c r="C2740" s="0" t="n">
        <v>3</v>
      </c>
      <c r="D2740" s="0" t="n">
        <v>31</v>
      </c>
      <c r="E2740" s="2" t="n">
        <v>-21.3271</v>
      </c>
      <c r="F2740" s="2" t="n">
        <v>-46.3635</v>
      </c>
      <c r="G2740" s="3" t="n">
        <f aca="false">($G$5572/$N$5572)*N2740</f>
        <v>14215.2602939513</v>
      </c>
      <c r="H2740" s="0" t="n">
        <v>0</v>
      </c>
      <c r="J2740" s="0" t="s">
        <v>2661</v>
      </c>
      <c r="K2740" s="0" t="n">
        <v>0</v>
      </c>
      <c r="L2740" s="0" t="s">
        <v>2661</v>
      </c>
      <c r="N2740" s="0" t="n">
        <v>13180</v>
      </c>
    </row>
    <row r="2741" customFormat="false" ht="12.8" hidden="false" customHeight="false" outlineLevel="0" collapsed="false">
      <c r="B2741" s="0" t="n">
        <v>314310</v>
      </c>
      <c r="C2741" s="0" t="n">
        <v>3</v>
      </c>
      <c r="D2741" s="0" t="n">
        <v>31</v>
      </c>
      <c r="E2741" s="2" t="n">
        <v>-18.7302</v>
      </c>
      <c r="F2741" s="2" t="n">
        <v>-47.4912</v>
      </c>
      <c r="G2741" s="3" t="n">
        <f aca="false">($G$5572/$N$5572)*N2741</f>
        <v>51427.3172485725</v>
      </c>
      <c r="H2741" s="0" t="n">
        <v>0</v>
      </c>
      <c r="J2741" s="0" t="s">
        <v>2662</v>
      </c>
      <c r="K2741" s="0" t="n">
        <v>0</v>
      </c>
      <c r="L2741" s="0" t="s">
        <v>2662</v>
      </c>
      <c r="N2741" s="0" t="n">
        <v>47682</v>
      </c>
    </row>
    <row r="2742" customFormat="false" ht="12.8" hidden="false" customHeight="false" outlineLevel="0" collapsed="false">
      <c r="B2742" s="0" t="n">
        <v>314315</v>
      </c>
      <c r="C2742" s="0" t="n">
        <v>3</v>
      </c>
      <c r="D2742" s="0" t="n">
        <v>31</v>
      </c>
      <c r="E2742" s="2" t="n">
        <v>-16.8691</v>
      </c>
      <c r="F2742" s="2" t="n">
        <v>-41.2473</v>
      </c>
      <c r="G2742" s="3" t="n">
        <f aca="false">($G$5572/$N$5572)*N2742</f>
        <v>5273.02030175478</v>
      </c>
      <c r="H2742" s="0" t="n">
        <v>1</v>
      </c>
      <c r="J2742" s="0" t="s">
        <v>2663</v>
      </c>
      <c r="K2742" s="0" t="n">
        <v>1</v>
      </c>
      <c r="L2742" s="0" t="s">
        <v>2663</v>
      </c>
      <c r="N2742" s="0" t="n">
        <v>4889</v>
      </c>
    </row>
    <row r="2743" customFormat="false" ht="12.8" hidden="false" customHeight="false" outlineLevel="0" collapsed="false">
      <c r="B2743" s="0" t="n">
        <v>314320</v>
      </c>
      <c r="C2743" s="0" t="n">
        <v>3</v>
      </c>
      <c r="D2743" s="0" t="n">
        <v>31</v>
      </c>
      <c r="E2743" s="2" t="n">
        <v>-21.1873</v>
      </c>
      <c r="F2743" s="2" t="n">
        <v>-46.9753</v>
      </c>
      <c r="G2743" s="3" t="n">
        <f aca="false">($G$5572/$N$5572)*N2743</f>
        <v>23225.4487989338</v>
      </c>
      <c r="H2743" s="0" t="n">
        <v>0</v>
      </c>
      <c r="J2743" s="0" t="s">
        <v>2664</v>
      </c>
      <c r="K2743" s="0" t="n">
        <v>0</v>
      </c>
      <c r="L2743" s="0" t="s">
        <v>2664</v>
      </c>
      <c r="N2743" s="0" t="n">
        <v>21534</v>
      </c>
    </row>
    <row r="2744" customFormat="false" ht="12.8" hidden="false" customHeight="false" outlineLevel="0" collapsed="false">
      <c r="B2744" s="0" t="n">
        <v>314330</v>
      </c>
      <c r="C2744" s="0" t="n">
        <v>3</v>
      </c>
      <c r="D2744" s="0" t="n">
        <v>31</v>
      </c>
      <c r="E2744" s="2" t="n">
        <v>-16.7282</v>
      </c>
      <c r="F2744" s="2" t="n">
        <v>-43.8578</v>
      </c>
      <c r="G2744" s="3" t="n">
        <f aca="false">($G$5572/$N$5572)*N2744</f>
        <v>436600.472536621</v>
      </c>
      <c r="H2744" s="0" t="n">
        <v>0</v>
      </c>
      <c r="J2744" s="0" t="s">
        <v>2665</v>
      </c>
      <c r="K2744" s="0" t="n">
        <v>0</v>
      </c>
      <c r="L2744" s="0" t="s">
        <v>2665</v>
      </c>
      <c r="N2744" s="0" t="n">
        <v>404804</v>
      </c>
    </row>
    <row r="2745" customFormat="false" ht="12.8" hidden="false" customHeight="false" outlineLevel="0" collapsed="false">
      <c r="B2745" s="0" t="n">
        <v>314340</v>
      </c>
      <c r="C2745" s="0" t="n">
        <v>3</v>
      </c>
      <c r="D2745" s="0" t="n">
        <v>31</v>
      </c>
      <c r="E2745" s="2" t="n">
        <v>-22.4335</v>
      </c>
      <c r="F2745" s="2" t="n">
        <v>-46.573</v>
      </c>
      <c r="G2745" s="3" t="n">
        <f aca="false">($G$5572/$N$5572)*N2745</f>
        <v>25420.2936167025</v>
      </c>
      <c r="H2745" s="0" t="n">
        <v>1</v>
      </c>
      <c r="J2745" s="0" t="s">
        <v>2666</v>
      </c>
      <c r="K2745" s="0" t="n">
        <v>1</v>
      </c>
      <c r="L2745" s="0" t="s">
        <v>2666</v>
      </c>
      <c r="N2745" s="0" t="n">
        <v>23569</v>
      </c>
    </row>
    <row r="2746" customFormat="false" ht="12.8" hidden="false" customHeight="false" outlineLevel="0" collapsed="false">
      <c r="B2746" s="0" t="n">
        <v>314345</v>
      </c>
      <c r="C2746" s="0" t="n">
        <v>3</v>
      </c>
      <c r="D2746" s="0" t="n">
        <v>31</v>
      </c>
      <c r="E2746" s="2" t="n">
        <v>-15.1702</v>
      </c>
      <c r="F2746" s="2" t="n">
        <v>-42.4941</v>
      </c>
      <c r="G2746" s="3" t="n">
        <f aca="false">($G$5572/$N$5572)*N2746</f>
        <v>8822.5211839546</v>
      </c>
      <c r="H2746" s="0" t="n">
        <v>1</v>
      </c>
      <c r="J2746" s="0" t="s">
        <v>2667</v>
      </c>
      <c r="K2746" s="0" t="n">
        <v>1</v>
      </c>
      <c r="L2746" s="0" t="s">
        <v>2667</v>
      </c>
      <c r="N2746" s="0" t="n">
        <v>8180</v>
      </c>
    </row>
    <row r="2747" customFormat="false" ht="12.8" hidden="false" customHeight="false" outlineLevel="0" collapsed="false">
      <c r="B2747" s="0" t="n">
        <v>314350</v>
      </c>
      <c r="C2747" s="0" t="n">
        <v>3</v>
      </c>
      <c r="D2747" s="0" t="n">
        <v>31</v>
      </c>
      <c r="E2747" s="2" t="n">
        <v>-18.5998</v>
      </c>
      <c r="F2747" s="2" t="n">
        <v>-45.3584</v>
      </c>
      <c r="G2747" s="3" t="n">
        <f aca="false">($G$5572/$N$5572)*N2747</f>
        <v>9507.39905092419</v>
      </c>
      <c r="H2747" s="0" t="n">
        <v>0</v>
      </c>
      <c r="J2747" s="0" t="s">
        <v>2668</v>
      </c>
      <c r="K2747" s="0" t="n">
        <v>0</v>
      </c>
      <c r="L2747" s="0" t="s">
        <v>2668</v>
      </c>
      <c r="N2747" s="0" t="n">
        <v>8815</v>
      </c>
    </row>
    <row r="2748" customFormat="false" ht="12.8" hidden="false" customHeight="false" outlineLevel="0" collapsed="false">
      <c r="B2748" s="0" t="n">
        <v>314360</v>
      </c>
      <c r="C2748" s="0" t="n">
        <v>3</v>
      </c>
      <c r="D2748" s="0" t="n">
        <v>31</v>
      </c>
      <c r="E2748" s="2" t="n">
        <v>-18.5356</v>
      </c>
      <c r="F2748" s="2" t="n">
        <v>-44.601</v>
      </c>
      <c r="G2748" s="3" t="n">
        <f aca="false">($G$5572/$N$5572)*N2748</f>
        <v>2683.42698113436</v>
      </c>
      <c r="H2748" s="0" t="n">
        <v>1</v>
      </c>
      <c r="J2748" s="0" t="s">
        <v>2669</v>
      </c>
      <c r="K2748" s="0" t="n">
        <v>1</v>
      </c>
      <c r="L2748" s="0" t="s">
        <v>2669</v>
      </c>
      <c r="N2748" s="0" t="n">
        <v>2488</v>
      </c>
    </row>
    <row r="2749" customFormat="false" ht="12.8" hidden="false" customHeight="false" outlineLevel="0" collapsed="false">
      <c r="B2749" s="0" t="n">
        <v>314370</v>
      </c>
      <c r="C2749" s="0" t="n">
        <v>3</v>
      </c>
      <c r="D2749" s="0" t="n">
        <v>31</v>
      </c>
      <c r="E2749" s="2" t="n">
        <v>-19.2236</v>
      </c>
      <c r="F2749" s="2" t="n">
        <v>-43.3795</v>
      </c>
      <c r="G2749" s="3" t="n">
        <f aca="false">($G$5572/$N$5572)*N2749</f>
        <v>3463.21705643988</v>
      </c>
      <c r="H2749" s="0" t="n">
        <v>1</v>
      </c>
      <c r="J2749" s="0" t="s">
        <v>2670</v>
      </c>
      <c r="K2749" s="0" t="n">
        <v>1</v>
      </c>
      <c r="L2749" s="0" t="s">
        <v>2670</v>
      </c>
      <c r="N2749" s="0" t="n">
        <v>3211</v>
      </c>
    </row>
    <row r="2750" customFormat="false" ht="12.8" hidden="false" customHeight="false" outlineLevel="0" collapsed="false">
      <c r="B2750" s="0" t="n">
        <v>314380</v>
      </c>
      <c r="C2750" s="0" t="n">
        <v>3</v>
      </c>
      <c r="D2750" s="0" t="n">
        <v>31</v>
      </c>
      <c r="E2750" s="2" t="n">
        <v>-22.6092</v>
      </c>
      <c r="F2750" s="2" t="n">
        <v>-46.362</v>
      </c>
      <c r="G2750" s="3" t="n">
        <f aca="false">($G$5572/$N$5572)*N2750</f>
        <v>6541.392540426</v>
      </c>
      <c r="H2750" s="0" t="n">
        <v>1</v>
      </c>
      <c r="J2750" s="0" t="s">
        <v>2671</v>
      </c>
      <c r="K2750" s="0" t="n">
        <v>1</v>
      </c>
      <c r="L2750" s="0" t="s">
        <v>2671</v>
      </c>
      <c r="N2750" s="0" t="n">
        <v>6065</v>
      </c>
    </row>
    <row r="2751" customFormat="false" ht="12.8" hidden="false" customHeight="false" outlineLevel="0" collapsed="false">
      <c r="B2751" s="0" t="n">
        <v>314390</v>
      </c>
      <c r="C2751" s="0" t="n">
        <v>3</v>
      </c>
      <c r="D2751" s="0" t="n">
        <v>31</v>
      </c>
      <c r="E2751" s="2" t="n">
        <v>-21.13</v>
      </c>
      <c r="F2751" s="2" t="n">
        <v>-42.3693</v>
      </c>
      <c r="G2751" s="3" t="n">
        <f aca="false">($G$5572/$N$5572)*N2751</f>
        <v>116605.040679815</v>
      </c>
      <c r="H2751" s="0" t="n">
        <v>0</v>
      </c>
      <c r="J2751" s="0" t="s">
        <v>2672</v>
      </c>
      <c r="K2751" s="0" t="n">
        <v>0</v>
      </c>
      <c r="L2751" s="0" t="s">
        <v>2672</v>
      </c>
      <c r="N2751" s="0" t="n">
        <v>108113</v>
      </c>
    </row>
    <row r="2752" customFormat="false" ht="12.8" hidden="false" customHeight="false" outlineLevel="0" collapsed="false">
      <c r="B2752" s="0" t="n">
        <v>314400</v>
      </c>
      <c r="C2752" s="0" t="n">
        <v>3</v>
      </c>
      <c r="D2752" s="0" t="n">
        <v>31</v>
      </c>
      <c r="E2752" s="2" t="n">
        <v>-19.8121</v>
      </c>
      <c r="F2752" s="2" t="n">
        <v>-41.4407</v>
      </c>
      <c r="G2752" s="3" t="n">
        <f aca="false">($G$5572/$N$5572)*N2752</f>
        <v>29117.5555505162</v>
      </c>
      <c r="H2752" s="0" t="n">
        <v>0</v>
      </c>
      <c r="J2752" s="0" t="s">
        <v>2673</v>
      </c>
      <c r="K2752" s="0" t="n">
        <v>0</v>
      </c>
      <c r="L2752" s="0" t="s">
        <v>2673</v>
      </c>
      <c r="N2752" s="0" t="n">
        <v>26997</v>
      </c>
    </row>
    <row r="2753" customFormat="false" ht="12.8" hidden="false" customHeight="false" outlineLevel="0" collapsed="false">
      <c r="B2753" s="0" t="n">
        <v>314410</v>
      </c>
      <c r="C2753" s="0" t="n">
        <v>3</v>
      </c>
      <c r="D2753" s="0" t="n">
        <v>31</v>
      </c>
      <c r="E2753" s="2" t="n">
        <v>-21.3692</v>
      </c>
      <c r="F2753" s="2" t="n">
        <v>-46.5213</v>
      </c>
      <c r="G2753" s="3" t="n">
        <f aca="false">($G$5572/$N$5572)*N2753</f>
        <v>22211.6138462544</v>
      </c>
      <c r="H2753" s="0" t="n">
        <v>0</v>
      </c>
      <c r="J2753" s="0" t="s">
        <v>2674</v>
      </c>
      <c r="K2753" s="0" t="n">
        <v>0</v>
      </c>
      <c r="L2753" s="0" t="s">
        <v>2674</v>
      </c>
      <c r="N2753" s="0" t="n">
        <v>20594</v>
      </c>
    </row>
    <row r="2754" customFormat="false" ht="12.8" hidden="false" customHeight="false" outlineLevel="0" collapsed="false">
      <c r="B2754" s="0" t="n">
        <v>314420</v>
      </c>
      <c r="C2754" s="0" t="n">
        <v>3</v>
      </c>
      <c r="D2754" s="0" t="n">
        <v>31</v>
      </c>
      <c r="E2754" s="2" t="n">
        <v>-18.4544</v>
      </c>
      <c r="F2754" s="2" t="n">
        <v>-42.2481</v>
      </c>
      <c r="G2754" s="3" t="n">
        <f aca="false">($G$5572/$N$5572)*N2754</f>
        <v>3471.84543901588</v>
      </c>
      <c r="H2754" s="0" t="n">
        <v>1</v>
      </c>
      <c r="J2754" s="0" t="s">
        <v>2675</v>
      </c>
      <c r="K2754" s="0" t="n">
        <v>1</v>
      </c>
      <c r="L2754" s="0" t="s">
        <v>2675</v>
      </c>
      <c r="N2754" s="0" t="n">
        <v>3219</v>
      </c>
    </row>
    <row r="2755" customFormat="false" ht="12.8" hidden="false" customHeight="false" outlineLevel="0" collapsed="false">
      <c r="B2755" s="0" t="n">
        <v>314430</v>
      </c>
      <c r="C2755" s="0" t="n">
        <v>3</v>
      </c>
      <c r="D2755" s="0" t="n">
        <v>31</v>
      </c>
      <c r="E2755" s="2" t="n">
        <v>-17.8481</v>
      </c>
      <c r="F2755" s="2" t="n">
        <v>-40.3533</v>
      </c>
      <c r="G2755" s="3" t="n">
        <f aca="false">($G$5572/$N$5572)*N2755</f>
        <v>44046.8145026311</v>
      </c>
      <c r="H2755" s="0" t="n">
        <v>0</v>
      </c>
      <c r="J2755" s="0" t="s">
        <v>2676</v>
      </c>
      <c r="K2755" s="0" t="n">
        <v>0</v>
      </c>
      <c r="L2755" s="0" t="s">
        <v>2676</v>
      </c>
      <c r="N2755" s="0" t="n">
        <v>40839</v>
      </c>
    </row>
    <row r="2756" customFormat="false" ht="12.8" hidden="false" customHeight="false" outlineLevel="0" collapsed="false">
      <c r="B2756" s="0" t="n">
        <v>314435</v>
      </c>
      <c r="C2756" s="0" t="n">
        <v>3</v>
      </c>
      <c r="D2756" s="0" t="n">
        <v>31</v>
      </c>
      <c r="E2756" s="2" t="n">
        <v>-19.2291</v>
      </c>
      <c r="F2756" s="2" t="n">
        <v>-42.3312</v>
      </c>
      <c r="G2756" s="3" t="n">
        <f aca="false">($G$5572/$N$5572)*N2756</f>
        <v>7484.04333685342</v>
      </c>
      <c r="H2756" s="0" t="n">
        <v>1</v>
      </c>
      <c r="J2756" s="0" t="s">
        <v>2677</v>
      </c>
      <c r="K2756" s="0" t="n">
        <v>1</v>
      </c>
      <c r="L2756" s="0" t="s">
        <v>2677</v>
      </c>
      <c r="N2756" s="0" t="n">
        <v>6939</v>
      </c>
    </row>
    <row r="2757" customFormat="false" ht="12.8" hidden="false" customHeight="false" outlineLevel="0" collapsed="false">
      <c r="B2757" s="0" t="n">
        <v>314437</v>
      </c>
      <c r="C2757" s="0" t="n">
        <v>3</v>
      </c>
      <c r="D2757" s="0" t="n">
        <v>31</v>
      </c>
      <c r="E2757" s="2" t="n">
        <v>-16.5021</v>
      </c>
      <c r="F2757" s="2" t="n">
        <v>-46.4874</v>
      </c>
      <c r="G2757" s="3" t="n">
        <f aca="false">($G$5572/$N$5572)*N2757</f>
        <v>3574.30748210581</v>
      </c>
      <c r="H2757" s="0" t="n">
        <v>1</v>
      </c>
      <c r="J2757" s="0" t="s">
        <v>2678</v>
      </c>
      <c r="K2757" s="0" t="n">
        <v>1</v>
      </c>
      <c r="L2757" s="0" t="s">
        <v>2678</v>
      </c>
      <c r="N2757" s="0" t="n">
        <v>3314</v>
      </c>
    </row>
    <row r="2758" customFormat="false" ht="12.8" hidden="false" customHeight="false" outlineLevel="0" collapsed="false">
      <c r="B2758" s="0" t="n">
        <v>314440</v>
      </c>
      <c r="C2758" s="0" t="n">
        <v>3</v>
      </c>
      <c r="D2758" s="0" t="n">
        <v>31</v>
      </c>
      <c r="E2758" s="2" t="n">
        <v>-22.1158</v>
      </c>
      <c r="F2758" s="2" t="n">
        <v>-45.5123</v>
      </c>
      <c r="G2758" s="3" t="n">
        <f aca="false">($G$5572/$N$5572)*N2758</f>
        <v>5102.60974587888</v>
      </c>
      <c r="H2758" s="0" t="n">
        <v>1</v>
      </c>
      <c r="J2758" s="0" t="s">
        <v>2679</v>
      </c>
      <c r="K2758" s="0" t="n">
        <v>1</v>
      </c>
      <c r="L2758" s="0" t="s">
        <v>2679</v>
      </c>
      <c r="N2758" s="0" t="n">
        <v>4731</v>
      </c>
    </row>
    <row r="2759" customFormat="false" ht="12.8" hidden="false" customHeight="false" outlineLevel="0" collapsed="false">
      <c r="B2759" s="0" t="n">
        <v>314450</v>
      </c>
      <c r="C2759" s="0" t="n">
        <v>3</v>
      </c>
      <c r="D2759" s="0" t="n">
        <v>31</v>
      </c>
      <c r="E2759" s="2" t="n">
        <v>-21.2168</v>
      </c>
      <c r="F2759" s="2" t="n">
        <v>-44.6138</v>
      </c>
      <c r="G2759" s="3" t="n">
        <f aca="false">($G$5572/$N$5572)*N2759</f>
        <v>9226.97661720436</v>
      </c>
      <c r="H2759" s="0" t="n">
        <v>0</v>
      </c>
      <c r="J2759" s="0" t="s">
        <v>2680</v>
      </c>
      <c r="K2759" s="0" t="n">
        <v>0</v>
      </c>
      <c r="L2759" s="0" t="s">
        <v>2680</v>
      </c>
      <c r="N2759" s="0" t="n">
        <v>8555</v>
      </c>
    </row>
    <row r="2760" customFormat="false" ht="12.8" hidden="false" customHeight="false" outlineLevel="0" collapsed="false">
      <c r="B2760" s="0" t="n">
        <v>314460</v>
      </c>
      <c r="C2760" s="0" t="n">
        <v>3</v>
      </c>
      <c r="D2760" s="0" t="n">
        <v>31</v>
      </c>
      <c r="E2760" s="2" t="n">
        <v>-21.2324</v>
      </c>
      <c r="F2760" s="2" t="n">
        <v>-45.235</v>
      </c>
      <c r="G2760" s="3" t="n">
        <f aca="false">($G$5572/$N$5572)*N2760</f>
        <v>28806.9337777804</v>
      </c>
      <c r="H2760" s="0" t="n">
        <v>0</v>
      </c>
      <c r="J2760" s="0" t="s">
        <v>2681</v>
      </c>
      <c r="K2760" s="0" t="n">
        <v>0</v>
      </c>
      <c r="L2760" s="0" t="s">
        <v>2681</v>
      </c>
      <c r="N2760" s="0" t="n">
        <v>26709</v>
      </c>
    </row>
    <row r="2761" customFormat="false" ht="12.8" hidden="false" customHeight="false" outlineLevel="0" collapsed="false">
      <c r="B2761" s="0" t="n">
        <v>314465</v>
      </c>
      <c r="C2761" s="0" t="n">
        <v>3</v>
      </c>
      <c r="D2761" s="0" t="n">
        <v>31</v>
      </c>
      <c r="E2761" s="2" t="n">
        <v>-15.3148</v>
      </c>
      <c r="F2761" s="2" t="n">
        <v>-41.7564</v>
      </c>
      <c r="G2761" s="3" t="n">
        <f aca="false">($G$5572/$N$5572)*N2761</f>
        <v>11069.1362971792</v>
      </c>
      <c r="H2761" s="0" t="n">
        <v>1</v>
      </c>
      <c r="J2761" s="0" t="s">
        <v>2682</v>
      </c>
      <c r="K2761" s="0" t="n">
        <v>1</v>
      </c>
      <c r="L2761" s="0" t="s">
        <v>2682</v>
      </c>
      <c r="N2761" s="0" t="n">
        <v>10263</v>
      </c>
    </row>
    <row r="2762" customFormat="false" ht="12.8" hidden="false" customHeight="false" outlineLevel="0" collapsed="false">
      <c r="B2762" s="0" t="n">
        <v>314467</v>
      </c>
      <c r="C2762" s="0" t="n">
        <v>3</v>
      </c>
      <c r="D2762" s="0" t="n">
        <v>31</v>
      </c>
      <c r="E2762" s="2" t="n">
        <v>-18.4925</v>
      </c>
      <c r="F2762" s="2" t="n">
        <v>-41.1107</v>
      </c>
      <c r="G2762" s="3" t="n">
        <f aca="false">($G$5572/$N$5572)*N2762</f>
        <v>3510.67316060785</v>
      </c>
      <c r="H2762" s="0" t="n">
        <v>1</v>
      </c>
      <c r="J2762" s="0" t="s">
        <v>2683</v>
      </c>
      <c r="K2762" s="0" t="n">
        <v>1</v>
      </c>
      <c r="L2762" s="0" t="s">
        <v>2683</v>
      </c>
      <c r="N2762" s="0" t="n">
        <v>3255</v>
      </c>
    </row>
    <row r="2763" customFormat="false" ht="12.8" hidden="false" customHeight="false" outlineLevel="0" collapsed="false">
      <c r="B2763" s="0" t="n">
        <v>314470</v>
      </c>
      <c r="C2763" s="0" t="n">
        <v>3</v>
      </c>
      <c r="D2763" s="0" t="n">
        <v>31</v>
      </c>
      <c r="E2763" s="2" t="n">
        <v>-19.7577</v>
      </c>
      <c r="F2763" s="2" t="n">
        <v>-43.0333</v>
      </c>
      <c r="G2763" s="3" t="n">
        <f aca="false">($G$5572/$N$5572)*N2763</f>
        <v>18989.9915019424</v>
      </c>
      <c r="H2763" s="0" t="n">
        <v>0</v>
      </c>
      <c r="J2763" s="0" t="s">
        <v>2684</v>
      </c>
      <c r="K2763" s="0" t="n">
        <v>0</v>
      </c>
      <c r="L2763" s="0" t="s">
        <v>2684</v>
      </c>
      <c r="N2763" s="0" t="n">
        <v>17607</v>
      </c>
    </row>
    <row r="2764" customFormat="false" ht="12.8" hidden="false" customHeight="false" outlineLevel="0" collapsed="false">
      <c r="B2764" s="0" t="n">
        <v>314480</v>
      </c>
      <c r="C2764" s="0" t="n">
        <v>3</v>
      </c>
      <c r="D2764" s="0" t="n">
        <v>31</v>
      </c>
      <c r="E2764" s="2" t="n">
        <v>-19.9758</v>
      </c>
      <c r="F2764" s="2" t="n">
        <v>-43.8509</v>
      </c>
      <c r="G2764" s="3" t="n">
        <f aca="false">($G$5572/$N$5572)*N2764</f>
        <v>100927.269539232</v>
      </c>
      <c r="H2764" s="0" t="n">
        <v>0</v>
      </c>
      <c r="J2764" s="0" t="s">
        <v>2685</v>
      </c>
      <c r="K2764" s="0" t="n">
        <v>0</v>
      </c>
      <c r="L2764" s="0" t="s">
        <v>2685</v>
      </c>
      <c r="N2764" s="0" t="n">
        <v>93577</v>
      </c>
    </row>
    <row r="2765" customFormat="false" ht="12.8" hidden="false" customHeight="false" outlineLevel="0" collapsed="false">
      <c r="B2765" s="0" t="n">
        <v>314490</v>
      </c>
      <c r="C2765" s="0" t="n">
        <v>3</v>
      </c>
      <c r="D2765" s="0" t="n">
        <v>31</v>
      </c>
      <c r="E2765" s="2" t="n">
        <v>-18.4417</v>
      </c>
      <c r="F2765" s="2" t="n">
        <v>-41.4984</v>
      </c>
      <c r="G2765" s="3" t="n">
        <f aca="false">($G$5572/$N$5572)*N2765</f>
        <v>3911.89295039161</v>
      </c>
      <c r="H2765" s="0" t="n">
        <v>1</v>
      </c>
      <c r="J2765" s="0" t="s">
        <v>2686</v>
      </c>
      <c r="K2765" s="0" t="n">
        <v>1</v>
      </c>
      <c r="L2765" s="0" t="s">
        <v>2686</v>
      </c>
      <c r="N2765" s="0" t="n">
        <v>3627</v>
      </c>
    </row>
    <row r="2766" customFormat="false" ht="12.8" hidden="false" customHeight="false" outlineLevel="0" collapsed="false">
      <c r="B2766" s="0" t="n">
        <v>314500</v>
      </c>
      <c r="C2766" s="0" t="n">
        <v>3</v>
      </c>
      <c r="D2766" s="0" t="n">
        <v>31</v>
      </c>
      <c r="E2766" s="2" t="n">
        <v>-19.1461</v>
      </c>
      <c r="F2766" s="2" t="n">
        <v>-47.6779</v>
      </c>
      <c r="G2766" s="3" t="n">
        <f aca="false">($G$5572/$N$5572)*N2766</f>
        <v>16480.2107201499</v>
      </c>
      <c r="H2766" s="0" t="n">
        <v>0</v>
      </c>
      <c r="J2766" s="0" t="s">
        <v>2687</v>
      </c>
      <c r="K2766" s="0" t="n">
        <v>0</v>
      </c>
      <c r="L2766" s="0" t="s">
        <v>2687</v>
      </c>
      <c r="N2766" s="0" t="n">
        <v>15280</v>
      </c>
    </row>
    <row r="2767" customFormat="false" ht="12.8" hidden="false" customHeight="false" outlineLevel="0" collapsed="false">
      <c r="B2767" s="0" t="n">
        <v>314505</v>
      </c>
      <c r="C2767" s="0" t="n">
        <v>3</v>
      </c>
      <c r="D2767" s="0" t="n">
        <v>31</v>
      </c>
      <c r="E2767" s="2" t="n">
        <v>-15.7993</v>
      </c>
      <c r="F2767" s="2" t="n">
        <v>-43.2941</v>
      </c>
      <c r="G2767" s="3" t="n">
        <f aca="false">($G$5572/$N$5572)*N2767</f>
        <v>8093.42285628305</v>
      </c>
      <c r="H2767" s="0" t="n">
        <v>1</v>
      </c>
      <c r="J2767" s="0" t="s">
        <v>2688</v>
      </c>
      <c r="K2767" s="0" t="n">
        <v>1</v>
      </c>
      <c r="L2767" s="0" t="s">
        <v>2688</v>
      </c>
      <c r="N2767" s="0" t="n">
        <v>7504</v>
      </c>
    </row>
    <row r="2768" customFormat="false" ht="12.8" hidden="false" customHeight="false" outlineLevel="0" collapsed="false">
      <c r="B2768" s="0" t="n">
        <v>314510</v>
      </c>
      <c r="C2768" s="0" t="n">
        <v>3</v>
      </c>
      <c r="D2768" s="0" t="n">
        <v>31</v>
      </c>
      <c r="E2768" s="2" t="n">
        <v>-21.1286</v>
      </c>
      <c r="F2768" s="2" t="n">
        <v>-46.4157</v>
      </c>
      <c r="G2768" s="3" t="n">
        <f aca="false">($G$5572/$N$5572)*N2768</f>
        <v>17914.679323409</v>
      </c>
      <c r="H2768" s="0" t="n">
        <v>0</v>
      </c>
      <c r="J2768" s="0" t="s">
        <v>2689</v>
      </c>
      <c r="K2768" s="0" t="n">
        <v>0</v>
      </c>
      <c r="L2768" s="0" t="s">
        <v>2689</v>
      </c>
      <c r="N2768" s="0" t="n">
        <v>16610</v>
      </c>
    </row>
    <row r="2769" customFormat="false" ht="12.8" hidden="false" customHeight="false" outlineLevel="0" collapsed="false">
      <c r="B2769" s="0" t="n">
        <v>314520</v>
      </c>
      <c r="C2769" s="0" t="n">
        <v>3</v>
      </c>
      <c r="D2769" s="0" t="n">
        <v>31</v>
      </c>
      <c r="E2769" s="2" t="n">
        <v>-19.8713</v>
      </c>
      <c r="F2769" s="2" t="n">
        <v>-44.9847</v>
      </c>
      <c r="G2769" s="3" t="n">
        <f aca="false">($G$5572/$N$5572)*N2769</f>
        <v>107606.716200874</v>
      </c>
      <c r="H2769" s="0" t="n">
        <v>0</v>
      </c>
      <c r="J2769" s="0" t="s">
        <v>2690</v>
      </c>
      <c r="K2769" s="0" t="n">
        <v>0</v>
      </c>
      <c r="L2769" s="0" t="s">
        <v>2690</v>
      </c>
      <c r="N2769" s="0" t="n">
        <v>99770</v>
      </c>
    </row>
    <row r="2770" customFormat="false" ht="12.8" hidden="false" customHeight="false" outlineLevel="0" collapsed="false">
      <c r="B2770" s="0" t="n">
        <v>314530</v>
      </c>
      <c r="C2770" s="0" t="n">
        <v>3</v>
      </c>
      <c r="D2770" s="0" t="n">
        <v>31</v>
      </c>
      <c r="E2770" s="2" t="n">
        <v>-17.4654</v>
      </c>
      <c r="F2770" s="2" t="n">
        <v>-41.8826</v>
      </c>
      <c r="G2770" s="3" t="n">
        <f aca="false">($G$5572/$N$5572)*N2770</f>
        <v>33786.5890719513</v>
      </c>
      <c r="H2770" s="0" t="n">
        <v>0</v>
      </c>
      <c r="J2770" s="0" t="s">
        <v>2691</v>
      </c>
      <c r="K2770" s="0" t="n">
        <v>0</v>
      </c>
      <c r="L2770" s="0" t="s">
        <v>2691</v>
      </c>
      <c r="N2770" s="0" t="n">
        <v>31326</v>
      </c>
    </row>
    <row r="2771" customFormat="false" ht="12.8" hidden="false" customHeight="false" outlineLevel="0" collapsed="false">
      <c r="B2771" s="0" t="n">
        <v>314535</v>
      </c>
      <c r="C2771" s="0" t="n">
        <v>3</v>
      </c>
      <c r="D2771" s="0" t="n">
        <v>31</v>
      </c>
      <c r="E2771" s="2" t="n">
        <v>-17.4089</v>
      </c>
      <c r="F2771" s="2" t="n">
        <v>-41.2194</v>
      </c>
      <c r="G2771" s="3" t="n">
        <f aca="false">($G$5572/$N$5572)*N2771</f>
        <v>11573.8966778749</v>
      </c>
      <c r="H2771" s="0" t="n">
        <v>1</v>
      </c>
      <c r="J2771" s="0" t="s">
        <v>2692</v>
      </c>
      <c r="K2771" s="0" t="n">
        <v>1</v>
      </c>
      <c r="L2771" s="0" t="s">
        <v>2692</v>
      </c>
      <c r="N2771" s="0" t="n">
        <v>10731</v>
      </c>
    </row>
    <row r="2772" customFormat="false" ht="12.8" hidden="false" customHeight="false" outlineLevel="0" collapsed="false">
      <c r="B2772" s="0" t="n">
        <v>314537</v>
      </c>
      <c r="C2772" s="0" t="n">
        <v>3</v>
      </c>
      <c r="D2772" s="0" t="n">
        <v>31</v>
      </c>
      <c r="E2772" s="2" t="n">
        <v>-16.0162</v>
      </c>
      <c r="F2772" s="2" t="n">
        <v>-42.4044</v>
      </c>
      <c r="G2772" s="3" t="n">
        <f aca="false">($G$5572/$N$5572)*N2772</f>
        <v>5687.18266540252</v>
      </c>
      <c r="H2772" s="0" t="n">
        <v>1</v>
      </c>
      <c r="J2772" s="0" t="s">
        <v>2693</v>
      </c>
      <c r="K2772" s="0" t="n">
        <v>1</v>
      </c>
      <c r="L2772" s="0" t="s">
        <v>2693</v>
      </c>
      <c r="N2772" s="0" t="n">
        <v>5273</v>
      </c>
    </row>
    <row r="2773" customFormat="false" ht="12.8" hidden="false" customHeight="false" outlineLevel="0" collapsed="false">
      <c r="B2773" s="0" t="n">
        <v>314540</v>
      </c>
      <c r="C2773" s="0" t="n">
        <v>3</v>
      </c>
      <c r="D2773" s="0" t="n">
        <v>31</v>
      </c>
      <c r="E2773" s="2" t="n">
        <v>-21.8598</v>
      </c>
      <c r="F2773" s="2" t="n">
        <v>-43.9356</v>
      </c>
      <c r="G2773" s="3" t="n">
        <f aca="false">($G$5572/$N$5572)*N2773</f>
        <v>1914.42238404883</v>
      </c>
      <c r="H2773" s="0" t="n">
        <v>1</v>
      </c>
      <c r="J2773" s="0" t="s">
        <v>2694</v>
      </c>
      <c r="K2773" s="0" t="n">
        <v>1</v>
      </c>
      <c r="L2773" s="0" t="s">
        <v>2694</v>
      </c>
      <c r="N2773" s="0" t="n">
        <v>1775</v>
      </c>
    </row>
    <row r="2774" customFormat="false" ht="12.8" hidden="false" customHeight="false" outlineLevel="0" collapsed="false">
      <c r="B2774" s="0" t="n">
        <v>314545</v>
      </c>
      <c r="C2774" s="0" t="n">
        <v>3</v>
      </c>
      <c r="D2774" s="0" t="n">
        <v>31</v>
      </c>
      <c r="E2774" s="2" t="n">
        <v>-17.3982</v>
      </c>
      <c r="F2774" s="2" t="n">
        <v>-43.5719</v>
      </c>
      <c r="G2774" s="3" t="n">
        <f aca="false">($G$5572/$N$5572)*N2774</f>
        <v>6490.70079279203</v>
      </c>
      <c r="H2774" s="0" t="n">
        <v>1</v>
      </c>
      <c r="J2774" s="0" t="s">
        <v>2695</v>
      </c>
      <c r="K2774" s="0" t="n">
        <v>1</v>
      </c>
      <c r="L2774" s="0" t="s">
        <v>2695</v>
      </c>
      <c r="N2774" s="0" t="n">
        <v>6018</v>
      </c>
    </row>
    <row r="2775" customFormat="false" ht="12.8" hidden="false" customHeight="false" outlineLevel="0" collapsed="false">
      <c r="B2775" s="0" t="n">
        <v>314550</v>
      </c>
      <c r="C2775" s="0" t="n">
        <v>3</v>
      </c>
      <c r="D2775" s="0" t="n">
        <v>31</v>
      </c>
      <c r="E2775" s="2" t="n">
        <v>-22.0685</v>
      </c>
      <c r="F2775" s="2" t="n">
        <v>-45.2657</v>
      </c>
      <c r="G2775" s="3" t="n">
        <f aca="false">($G$5572/$N$5572)*N2775</f>
        <v>2982.18472782818</v>
      </c>
      <c r="H2775" s="0" t="n">
        <v>1</v>
      </c>
      <c r="J2775" s="0" t="s">
        <v>2696</v>
      </c>
      <c r="K2775" s="0" t="n">
        <v>1</v>
      </c>
      <c r="L2775" s="0" t="s">
        <v>2696</v>
      </c>
      <c r="N2775" s="0" t="n">
        <v>2765</v>
      </c>
    </row>
    <row r="2776" customFormat="false" ht="12.8" hidden="false" customHeight="false" outlineLevel="0" collapsed="false">
      <c r="B2776" s="0" t="n">
        <v>314560</v>
      </c>
      <c r="C2776" s="0" t="n">
        <v>3</v>
      </c>
      <c r="D2776" s="0" t="n">
        <v>31</v>
      </c>
      <c r="E2776" s="2" t="n">
        <v>-20.6982</v>
      </c>
      <c r="F2776" s="2" t="n">
        <v>-44.829</v>
      </c>
      <c r="G2776" s="3" t="n">
        <f aca="false">($G$5572/$N$5572)*N2776</f>
        <v>44791.0124998106</v>
      </c>
      <c r="H2776" s="0" t="n">
        <v>0</v>
      </c>
      <c r="J2776" s="0" t="s">
        <v>2697</v>
      </c>
      <c r="K2776" s="0" t="n">
        <v>0</v>
      </c>
      <c r="L2776" s="0" t="s">
        <v>2697</v>
      </c>
      <c r="N2776" s="0" t="n">
        <v>41529</v>
      </c>
    </row>
    <row r="2777" customFormat="false" ht="12.8" hidden="false" customHeight="false" outlineLevel="0" collapsed="false">
      <c r="B2777" s="0" t="n">
        <v>314570</v>
      </c>
      <c r="C2777" s="0" t="n">
        <v>3</v>
      </c>
      <c r="D2777" s="0" t="n">
        <v>31</v>
      </c>
      <c r="E2777" s="2" t="n">
        <v>-21.3401</v>
      </c>
      <c r="F2777" s="2" t="n">
        <v>-43.4499</v>
      </c>
      <c r="G2777" s="3" t="n">
        <f aca="false">($G$5572/$N$5572)*N2777</f>
        <v>2303.77814779059</v>
      </c>
      <c r="H2777" s="0" t="n">
        <v>1</v>
      </c>
      <c r="J2777" s="0" t="s">
        <v>2698</v>
      </c>
      <c r="K2777" s="0" t="n">
        <v>1</v>
      </c>
      <c r="L2777" s="0" t="s">
        <v>2698</v>
      </c>
      <c r="N2777" s="0" t="n">
        <v>2136</v>
      </c>
    </row>
    <row r="2778" customFormat="false" ht="12.8" hidden="false" customHeight="false" outlineLevel="0" collapsed="false">
      <c r="B2778" s="0" t="n">
        <v>314580</v>
      </c>
      <c r="C2778" s="0" t="n">
        <v>3</v>
      </c>
      <c r="D2778" s="0" t="n">
        <v>31</v>
      </c>
      <c r="E2778" s="2" t="n">
        <v>-19.7276</v>
      </c>
      <c r="F2778" s="2" t="n">
        <v>-44.8058</v>
      </c>
      <c r="G2778" s="3" t="n">
        <f aca="false">($G$5572/$N$5572)*N2778</f>
        <v>3390.95435236593</v>
      </c>
      <c r="H2778" s="0" t="n">
        <v>1</v>
      </c>
      <c r="J2778" s="0" t="s">
        <v>2699</v>
      </c>
      <c r="K2778" s="0" t="n">
        <v>1</v>
      </c>
      <c r="L2778" s="0" t="s">
        <v>2699</v>
      </c>
      <c r="N2778" s="0" t="n">
        <v>3144</v>
      </c>
    </row>
    <row r="2779" customFormat="false" ht="12.8" hidden="false" customHeight="false" outlineLevel="0" collapsed="false">
      <c r="B2779" s="0" t="n">
        <v>314585</v>
      </c>
      <c r="C2779" s="0" t="n">
        <v>3</v>
      </c>
      <c r="D2779" s="0" t="n">
        <v>31</v>
      </c>
      <c r="E2779" s="2" t="n">
        <v>-20.4298</v>
      </c>
      <c r="F2779" s="2" t="n">
        <v>-42.7977</v>
      </c>
      <c r="G2779" s="3" t="n">
        <f aca="false">($G$5572/$N$5572)*N2779</f>
        <v>5012.01172883093</v>
      </c>
      <c r="H2779" s="0" t="n">
        <v>1</v>
      </c>
      <c r="J2779" s="0" t="s">
        <v>2700</v>
      </c>
      <c r="K2779" s="0" t="n">
        <v>1</v>
      </c>
      <c r="L2779" s="0" t="s">
        <v>2700</v>
      </c>
      <c r="N2779" s="0" t="n">
        <v>4647</v>
      </c>
    </row>
    <row r="2780" customFormat="false" ht="12.8" hidden="false" customHeight="false" outlineLevel="0" collapsed="false">
      <c r="B2780" s="0" t="n">
        <v>314587</v>
      </c>
      <c r="C2780" s="0" t="n">
        <v>3</v>
      </c>
      <c r="D2780" s="0" t="n">
        <v>31</v>
      </c>
      <c r="E2780" s="2" t="n">
        <v>-20.5142</v>
      </c>
      <c r="F2780" s="2" t="n">
        <v>-42.1991</v>
      </c>
      <c r="G2780" s="3" t="n">
        <f aca="false">($G$5572/$N$5572)*N2780</f>
        <v>8578.76937618275</v>
      </c>
      <c r="H2780" s="0" t="n">
        <v>1</v>
      </c>
      <c r="J2780" s="0" t="s">
        <v>2701</v>
      </c>
      <c r="K2780" s="0" t="n">
        <v>1</v>
      </c>
      <c r="L2780" s="0" t="s">
        <v>2701</v>
      </c>
      <c r="N2780" s="0" t="n">
        <v>7954</v>
      </c>
    </row>
    <row r="2781" customFormat="false" ht="12.8" hidden="false" customHeight="false" outlineLevel="0" collapsed="false">
      <c r="B2781" s="0" t="n">
        <v>314590</v>
      </c>
      <c r="C2781" s="0" t="n">
        <v>3</v>
      </c>
      <c r="D2781" s="0" t="n">
        <v>31</v>
      </c>
      <c r="E2781" s="2" t="n">
        <v>-20.5263</v>
      </c>
      <c r="F2781" s="2" t="n">
        <v>-43.6962</v>
      </c>
      <c r="G2781" s="3" t="n">
        <f aca="false">($G$5572/$N$5572)*N2781</f>
        <v>42193.8693444362</v>
      </c>
      <c r="H2781" s="0" t="n">
        <v>0</v>
      </c>
      <c r="J2781" s="0" t="s">
        <v>1177</v>
      </c>
      <c r="K2781" s="0" t="n">
        <v>0</v>
      </c>
      <c r="L2781" s="0" t="s">
        <v>1177</v>
      </c>
      <c r="N2781" s="0" t="n">
        <v>39121</v>
      </c>
    </row>
    <row r="2782" customFormat="false" ht="12.8" hidden="false" customHeight="false" outlineLevel="0" collapsed="false">
      <c r="B2782" s="0" t="n">
        <v>314600</v>
      </c>
      <c r="C2782" s="0" t="n">
        <v>3</v>
      </c>
      <c r="D2782" s="0" t="n">
        <v>31</v>
      </c>
      <c r="E2782" s="2" t="n">
        <v>-22.2779</v>
      </c>
      <c r="F2782" s="2" t="n">
        <v>-46.3716</v>
      </c>
      <c r="G2782" s="3" t="n">
        <f aca="false">($G$5572/$N$5572)*N2782</f>
        <v>36110.8596283599</v>
      </c>
      <c r="H2782" s="0" t="n">
        <v>0</v>
      </c>
      <c r="J2782" s="0" t="s">
        <v>2702</v>
      </c>
      <c r="K2782" s="0" t="n">
        <v>0</v>
      </c>
      <c r="L2782" s="0" t="s">
        <v>2702</v>
      </c>
      <c r="N2782" s="0" t="n">
        <v>33481</v>
      </c>
    </row>
    <row r="2783" customFormat="false" ht="12.8" hidden="false" customHeight="false" outlineLevel="0" collapsed="false">
      <c r="B2783" s="0" t="n">
        <v>314610</v>
      </c>
      <c r="C2783" s="0" t="n">
        <v>3</v>
      </c>
      <c r="D2783" s="0" t="n">
        <v>31</v>
      </c>
      <c r="E2783" s="2" t="n">
        <v>-20.3796</v>
      </c>
      <c r="F2783" s="2" t="n">
        <v>-43.512</v>
      </c>
      <c r="G2783" s="3" t="n">
        <f aca="false">($G$5572/$N$5572)*N2783</f>
        <v>79806.0675410192</v>
      </c>
      <c r="H2783" s="0" t="n">
        <v>0</v>
      </c>
      <c r="J2783" s="0" t="s">
        <v>2703</v>
      </c>
      <c r="K2783" s="0" t="n">
        <v>0</v>
      </c>
      <c r="L2783" s="0" t="s">
        <v>2703</v>
      </c>
      <c r="N2783" s="0" t="n">
        <v>73994</v>
      </c>
    </row>
    <row r="2784" customFormat="false" ht="12.8" hidden="false" customHeight="false" outlineLevel="0" collapsed="false">
      <c r="B2784" s="0" t="n">
        <v>314620</v>
      </c>
      <c r="C2784" s="0" t="n">
        <v>3</v>
      </c>
      <c r="D2784" s="0" t="n">
        <v>31</v>
      </c>
      <c r="E2784" s="2" t="n">
        <v>-18.0719</v>
      </c>
      <c r="F2784" s="2" t="n">
        <v>-41.2734</v>
      </c>
      <c r="G2784" s="3" t="n">
        <f aca="false">($G$5572/$N$5572)*N2784</f>
        <v>6421.67373218407</v>
      </c>
      <c r="H2784" s="0" t="n">
        <v>1</v>
      </c>
      <c r="J2784" s="0" t="s">
        <v>2704</v>
      </c>
      <c r="K2784" s="0" t="n">
        <v>1</v>
      </c>
      <c r="L2784" s="0" t="s">
        <v>2704</v>
      </c>
      <c r="N2784" s="0" t="n">
        <v>5954</v>
      </c>
    </row>
    <row r="2785" customFormat="false" ht="12.8" hidden="false" customHeight="false" outlineLevel="0" collapsed="false">
      <c r="B2785" s="0" t="n">
        <v>314625</v>
      </c>
      <c r="C2785" s="0" t="n">
        <v>3</v>
      </c>
      <c r="D2785" s="0" t="n">
        <v>31</v>
      </c>
      <c r="E2785" s="2" t="n">
        <v>-16.3646</v>
      </c>
      <c r="F2785" s="2" t="n">
        <v>-42.5088</v>
      </c>
      <c r="G2785" s="3" t="n">
        <f aca="false">($G$5572/$N$5572)*N2785</f>
        <v>6829.36480889982</v>
      </c>
      <c r="H2785" s="0" t="n">
        <v>1</v>
      </c>
      <c r="J2785" s="0" t="s">
        <v>2705</v>
      </c>
      <c r="K2785" s="0" t="n">
        <v>1</v>
      </c>
      <c r="L2785" s="0" t="s">
        <v>2705</v>
      </c>
      <c r="N2785" s="0" t="n">
        <v>6332</v>
      </c>
    </row>
    <row r="2786" customFormat="false" ht="12.8" hidden="false" customHeight="false" outlineLevel="0" collapsed="false">
      <c r="B2786" s="0" t="n">
        <v>314630</v>
      </c>
      <c r="C2786" s="0" t="n">
        <v>3</v>
      </c>
      <c r="D2786" s="0" t="n">
        <v>31</v>
      </c>
      <c r="E2786" s="2" t="n">
        <v>-17.0758</v>
      </c>
      <c r="F2786" s="2" t="n">
        <v>-41.4821</v>
      </c>
      <c r="G2786" s="3" t="n">
        <f aca="false">($G$5572/$N$5572)*N2786</f>
        <v>21627.0409267308</v>
      </c>
      <c r="H2786" s="0" t="n">
        <v>0</v>
      </c>
      <c r="J2786" s="0" t="s">
        <v>2706</v>
      </c>
      <c r="K2786" s="0" t="n">
        <v>0</v>
      </c>
      <c r="L2786" s="0" t="s">
        <v>2706</v>
      </c>
      <c r="N2786" s="0" t="n">
        <v>20052</v>
      </c>
    </row>
    <row r="2787" customFormat="false" ht="12.8" hidden="false" customHeight="false" outlineLevel="0" collapsed="false">
      <c r="B2787" s="0" t="n">
        <v>314640</v>
      </c>
      <c r="C2787" s="0" t="n">
        <v>3</v>
      </c>
      <c r="D2787" s="0" t="n">
        <v>31</v>
      </c>
      <c r="E2787" s="2" t="n">
        <v>-18.8993</v>
      </c>
      <c r="F2787" s="2" t="n">
        <v>-45.5321</v>
      </c>
      <c r="G2787" s="3" t="n">
        <f aca="false">($G$5572/$N$5572)*N2787</f>
        <v>4864.25067721703</v>
      </c>
      <c r="H2787" s="0" t="n">
        <v>1</v>
      </c>
      <c r="J2787" s="0" t="s">
        <v>2707</v>
      </c>
      <c r="K2787" s="0" t="n">
        <v>1</v>
      </c>
      <c r="L2787" s="0" t="s">
        <v>2707</v>
      </c>
      <c r="N2787" s="0" t="n">
        <v>4510</v>
      </c>
    </row>
    <row r="2788" customFormat="false" ht="12.8" hidden="false" customHeight="false" outlineLevel="0" collapsed="false">
      <c r="B2788" s="0" t="n">
        <v>314650</v>
      </c>
      <c r="C2788" s="0" t="n">
        <v>3</v>
      </c>
      <c r="D2788" s="0" t="n">
        <v>31</v>
      </c>
      <c r="E2788" s="2" t="n">
        <v>-20.3705</v>
      </c>
      <c r="F2788" s="2" t="n">
        <v>-45.6627</v>
      </c>
      <c r="G2788" s="3" t="n">
        <f aca="false">($G$5572/$N$5572)*N2788</f>
        <v>8919.59048793454</v>
      </c>
      <c r="H2788" s="0" t="n">
        <v>0</v>
      </c>
      <c r="J2788" s="0" t="s">
        <v>2708</v>
      </c>
      <c r="K2788" s="0" t="n">
        <v>0</v>
      </c>
      <c r="L2788" s="0" t="s">
        <v>2708</v>
      </c>
      <c r="N2788" s="0" t="n">
        <v>8270</v>
      </c>
    </row>
    <row r="2789" customFormat="false" ht="12.8" hidden="false" customHeight="false" outlineLevel="0" collapsed="false">
      <c r="B2789" s="0" t="n">
        <v>314655</v>
      </c>
      <c r="C2789" s="0" t="n">
        <v>3</v>
      </c>
      <c r="D2789" s="0" t="n">
        <v>31</v>
      </c>
      <c r="E2789" s="2" t="n">
        <v>-15.5271</v>
      </c>
      <c r="F2789" s="2" t="n">
        <v>-43.07</v>
      </c>
      <c r="G2789" s="3" t="n">
        <f aca="false">($G$5572/$N$5572)*N2789</f>
        <v>6561.88494904399</v>
      </c>
      <c r="H2789" s="0" t="n">
        <v>1</v>
      </c>
      <c r="J2789" s="0" t="s">
        <v>2709</v>
      </c>
      <c r="K2789" s="0" t="n">
        <v>1</v>
      </c>
      <c r="L2789" s="0" t="s">
        <v>2709</v>
      </c>
      <c r="N2789" s="0" t="n">
        <v>6084</v>
      </c>
    </row>
    <row r="2790" customFormat="false" ht="12.8" hidden="false" customHeight="false" outlineLevel="0" collapsed="false">
      <c r="B2790" s="0" t="n">
        <v>314660</v>
      </c>
      <c r="C2790" s="0" t="n">
        <v>3</v>
      </c>
      <c r="D2790" s="0" t="n">
        <v>31</v>
      </c>
      <c r="E2790" s="2" t="n">
        <v>-21.2913</v>
      </c>
      <c r="F2790" s="2" t="n">
        <v>-43.4088</v>
      </c>
      <c r="G2790" s="3" t="n">
        <f aca="false">($G$5572/$N$5572)*N2790</f>
        <v>1655.57090676899</v>
      </c>
      <c r="H2790" s="0" t="n">
        <v>1</v>
      </c>
      <c r="J2790" s="0" t="s">
        <v>2710</v>
      </c>
      <c r="K2790" s="0" t="n">
        <v>1</v>
      </c>
      <c r="L2790" s="0" t="s">
        <v>2710</v>
      </c>
      <c r="N2790" s="0" t="n">
        <v>1535</v>
      </c>
    </row>
    <row r="2791" customFormat="false" ht="12.8" hidden="false" customHeight="false" outlineLevel="0" collapsed="false">
      <c r="B2791" s="0" t="n">
        <v>314670</v>
      </c>
      <c r="C2791" s="0" t="n">
        <v>3</v>
      </c>
      <c r="D2791" s="0" t="n">
        <v>31</v>
      </c>
      <c r="E2791" s="2" t="n">
        <v>-21.3748</v>
      </c>
      <c r="F2791" s="2" t="n">
        <v>-42.3123</v>
      </c>
      <c r="G2791" s="3" t="n">
        <f aca="false">($G$5572/$N$5572)*N2791</f>
        <v>7141.06512945763</v>
      </c>
      <c r="H2791" s="0" t="n">
        <v>0</v>
      </c>
      <c r="J2791" s="0" t="s">
        <v>2711</v>
      </c>
      <c r="K2791" s="0" t="n">
        <v>0</v>
      </c>
      <c r="L2791" s="0" t="s">
        <v>2711</v>
      </c>
      <c r="N2791" s="0" t="n">
        <v>6621</v>
      </c>
    </row>
    <row r="2792" customFormat="false" ht="12.8" hidden="false" customHeight="false" outlineLevel="0" collapsed="false">
      <c r="B2792" s="0" t="n">
        <v>314675</v>
      </c>
      <c r="C2792" s="0" t="n">
        <v>3</v>
      </c>
      <c r="D2792" s="0" t="n">
        <v>31</v>
      </c>
      <c r="E2792" s="2" t="n">
        <v>-16.7364</v>
      </c>
      <c r="F2792" s="2" t="n">
        <v>-40.4296</v>
      </c>
      <c r="G2792" s="3" t="n">
        <f aca="false">($G$5572/$N$5572)*N2792</f>
        <v>6116.44469855826</v>
      </c>
      <c r="H2792" s="0" t="n">
        <v>1</v>
      </c>
      <c r="J2792" s="0" t="s">
        <v>2712</v>
      </c>
      <c r="K2792" s="0" t="n">
        <v>1</v>
      </c>
      <c r="L2792" s="0" t="s">
        <v>2712</v>
      </c>
      <c r="N2792" s="0" t="n">
        <v>5671</v>
      </c>
    </row>
    <row r="2793" customFormat="false" ht="12.8" hidden="false" customHeight="false" outlineLevel="0" collapsed="false">
      <c r="B2793" s="0" t="n">
        <v>314690</v>
      </c>
      <c r="C2793" s="0" t="n">
        <v>3</v>
      </c>
      <c r="D2793" s="0" t="n">
        <v>31</v>
      </c>
      <c r="E2793" s="2" t="n">
        <v>-19.4419</v>
      </c>
      <c r="F2793" s="2" t="n">
        <v>-44.7468</v>
      </c>
      <c r="G2793" s="3" t="n">
        <f aca="false">($G$5572/$N$5572)*N2793</f>
        <v>16763.8687973357</v>
      </c>
      <c r="H2793" s="0" t="n">
        <v>1</v>
      </c>
      <c r="J2793" s="0" t="s">
        <v>2713</v>
      </c>
      <c r="K2793" s="0" t="n">
        <v>1</v>
      </c>
      <c r="L2793" s="0" t="s">
        <v>2713</v>
      </c>
      <c r="N2793" s="0" t="n">
        <v>15543</v>
      </c>
    </row>
    <row r="2794" customFormat="false" ht="12.8" hidden="false" customHeight="false" outlineLevel="0" collapsed="false">
      <c r="B2794" s="0" t="n">
        <v>314700</v>
      </c>
      <c r="C2794" s="0" t="n">
        <v>3</v>
      </c>
      <c r="D2794" s="0" t="n">
        <v>31</v>
      </c>
      <c r="E2794" s="2" t="n">
        <v>-17.2252</v>
      </c>
      <c r="F2794" s="2" t="n">
        <v>-46.8711</v>
      </c>
      <c r="G2794" s="3" t="n">
        <f aca="false">($G$5572/$N$5572)*N2794</f>
        <v>99690.175187399</v>
      </c>
      <c r="H2794" s="0" t="n">
        <v>0</v>
      </c>
      <c r="J2794" s="0" t="s">
        <v>2714</v>
      </c>
      <c r="K2794" s="0" t="n">
        <v>0</v>
      </c>
      <c r="L2794" s="0" t="s">
        <v>2714</v>
      </c>
      <c r="N2794" s="0" t="n">
        <v>92430</v>
      </c>
    </row>
    <row r="2795" customFormat="false" ht="12.8" hidden="false" customHeight="false" outlineLevel="0" collapsed="false">
      <c r="B2795" s="0" t="n">
        <v>314710</v>
      </c>
      <c r="C2795" s="0" t="n">
        <v>3</v>
      </c>
      <c r="D2795" s="0" t="n">
        <v>31</v>
      </c>
      <c r="E2795" s="2" t="n">
        <v>-19.8534</v>
      </c>
      <c r="F2795" s="2" t="n">
        <v>-44.6114</v>
      </c>
      <c r="G2795" s="3" t="n">
        <f aca="false">($G$5572/$N$5572)*N2795</f>
        <v>100413.880775961</v>
      </c>
      <c r="H2795" s="0" t="n">
        <v>0</v>
      </c>
      <c r="J2795" s="0" t="s">
        <v>2715</v>
      </c>
      <c r="K2795" s="0" t="n">
        <v>0</v>
      </c>
      <c r="L2795" s="0" t="s">
        <v>2715</v>
      </c>
      <c r="N2795" s="0" t="n">
        <v>93101</v>
      </c>
    </row>
    <row r="2796" customFormat="false" ht="12.8" hidden="false" customHeight="false" outlineLevel="0" collapsed="false">
      <c r="B2796" s="0" t="n">
        <v>314720</v>
      </c>
      <c r="C2796" s="0" t="n">
        <v>3</v>
      </c>
      <c r="D2796" s="0" t="n">
        <v>31</v>
      </c>
      <c r="E2796" s="2" t="n">
        <v>-21.5465</v>
      </c>
      <c r="F2796" s="2" t="n">
        <v>-45.7374</v>
      </c>
      <c r="G2796" s="3" t="n">
        <f aca="false">($G$5572/$N$5572)*N2796</f>
        <v>23100.3372515819</v>
      </c>
      <c r="H2796" s="0" t="n">
        <v>0</v>
      </c>
      <c r="J2796" s="0" t="s">
        <v>2716</v>
      </c>
      <c r="K2796" s="0" t="n">
        <v>0</v>
      </c>
      <c r="L2796" s="0" t="s">
        <v>2716</v>
      </c>
      <c r="N2796" s="0" t="n">
        <v>21418</v>
      </c>
    </row>
    <row r="2797" customFormat="false" ht="12.8" hidden="false" customHeight="false" outlineLevel="0" collapsed="false">
      <c r="B2797" s="0" t="n">
        <v>314730</v>
      </c>
      <c r="C2797" s="0" t="n">
        <v>3</v>
      </c>
      <c r="D2797" s="0" t="n">
        <v>31</v>
      </c>
      <c r="E2797" s="2" t="n">
        <v>-22.5539</v>
      </c>
      <c r="F2797" s="2" t="n">
        <v>-45.7803</v>
      </c>
      <c r="G2797" s="3" t="n">
        <f aca="false">($G$5572/$N$5572)*N2797</f>
        <v>22584.7913926662</v>
      </c>
      <c r="H2797" s="0" t="n">
        <v>0</v>
      </c>
      <c r="J2797" s="0" t="s">
        <v>2717</v>
      </c>
      <c r="K2797" s="0" t="n">
        <v>0</v>
      </c>
      <c r="L2797" s="0" t="s">
        <v>2717</v>
      </c>
      <c r="N2797" s="0" t="n">
        <v>20940</v>
      </c>
    </row>
    <row r="2798" customFormat="false" ht="12.8" hidden="false" customHeight="false" outlineLevel="0" collapsed="false">
      <c r="B2798" s="0" t="n">
        <v>314740</v>
      </c>
      <c r="C2798" s="0" t="n">
        <v>3</v>
      </c>
      <c r="D2798" s="0" t="n">
        <v>31</v>
      </c>
      <c r="E2798" s="2" t="n">
        <v>-19.2732</v>
      </c>
      <c r="F2798" s="2" t="n">
        <v>-44.4044</v>
      </c>
      <c r="G2798" s="3" t="n">
        <f aca="false">($G$5572/$N$5572)*N2798</f>
        <v>26289.6031612339</v>
      </c>
      <c r="H2798" s="0" t="n">
        <v>1</v>
      </c>
      <c r="J2798" s="0" t="s">
        <v>2718</v>
      </c>
      <c r="K2798" s="0" t="n">
        <v>1</v>
      </c>
      <c r="L2798" s="0" t="s">
        <v>2718</v>
      </c>
      <c r="N2798" s="0" t="n">
        <v>24375</v>
      </c>
    </row>
    <row r="2799" customFormat="false" ht="12.8" hidden="false" customHeight="false" outlineLevel="0" collapsed="false">
      <c r="B2799" s="0" t="n">
        <v>314750</v>
      </c>
      <c r="C2799" s="0" t="n">
        <v>3</v>
      </c>
      <c r="D2799" s="0" t="n">
        <v>31</v>
      </c>
      <c r="E2799" s="2" t="n">
        <v>-19.3509</v>
      </c>
      <c r="F2799" s="2" t="n">
        <v>-43.1383</v>
      </c>
      <c r="G2799" s="3" t="n">
        <f aca="false">($G$5572/$N$5572)*N2799</f>
        <v>1794.7035758069</v>
      </c>
      <c r="H2799" s="0" t="n">
        <v>0</v>
      </c>
      <c r="J2799" s="0" t="s">
        <v>2719</v>
      </c>
      <c r="K2799" s="0" t="n">
        <v>0</v>
      </c>
      <c r="L2799" s="0" t="s">
        <v>2719</v>
      </c>
      <c r="N2799" s="0" t="n">
        <v>1664</v>
      </c>
    </row>
    <row r="2800" customFormat="false" ht="12.8" hidden="false" customHeight="false" outlineLevel="0" collapsed="false">
      <c r="B2800" s="0" t="n">
        <v>314760</v>
      </c>
      <c r="C2800" s="0" t="n">
        <v>3</v>
      </c>
      <c r="D2800" s="0" t="n">
        <v>31</v>
      </c>
      <c r="E2800" s="2" t="n">
        <v>-22.3871</v>
      </c>
      <c r="F2800" s="2" t="n">
        <v>-44.9709</v>
      </c>
      <c r="G2800" s="3" t="n">
        <f aca="false">($G$5572/$N$5572)*N2800</f>
        <v>17573.8582116573</v>
      </c>
      <c r="H2800" s="0" t="n">
        <v>0</v>
      </c>
      <c r="J2800" s="0" t="s">
        <v>2720</v>
      </c>
      <c r="K2800" s="0" t="n">
        <v>0</v>
      </c>
      <c r="L2800" s="0" t="s">
        <v>2720</v>
      </c>
      <c r="N2800" s="0" t="n">
        <v>16294</v>
      </c>
    </row>
    <row r="2801" customFormat="false" ht="12.8" hidden="false" customHeight="false" outlineLevel="0" collapsed="false">
      <c r="B2801" s="0" t="n">
        <v>314770</v>
      </c>
      <c r="C2801" s="0" t="n">
        <v>3</v>
      </c>
      <c r="D2801" s="0" t="n">
        <v>31</v>
      </c>
      <c r="E2801" s="2" t="n">
        <v>-20.6539</v>
      </c>
      <c r="F2801" s="2" t="n">
        <v>-44.4926</v>
      </c>
      <c r="G2801" s="3" t="n">
        <f aca="false">($G$5572/$N$5572)*N2801</f>
        <v>8749.17993205865</v>
      </c>
      <c r="H2801" s="0" t="n">
        <v>0</v>
      </c>
      <c r="J2801" s="0" t="s">
        <v>2721</v>
      </c>
      <c r="K2801" s="0" t="n">
        <v>0</v>
      </c>
      <c r="L2801" s="0" t="s">
        <v>2721</v>
      </c>
      <c r="N2801" s="0" t="n">
        <v>8112</v>
      </c>
    </row>
    <row r="2802" customFormat="false" ht="12.8" hidden="false" customHeight="false" outlineLevel="0" collapsed="false">
      <c r="B2802" s="0" t="n">
        <v>314780</v>
      </c>
      <c r="C2802" s="0" t="n">
        <v>3</v>
      </c>
      <c r="D2802" s="0" t="n">
        <v>31</v>
      </c>
      <c r="E2802" s="2" t="n">
        <v>-22.2097</v>
      </c>
      <c r="F2802" s="2" t="n">
        <v>-44.2344</v>
      </c>
      <c r="G2802" s="3" t="n">
        <f aca="false">($G$5572/$N$5572)*N2802</f>
        <v>2208.86593945465</v>
      </c>
      <c r="H2802" s="0" t="n">
        <v>1</v>
      </c>
      <c r="J2802" s="0" t="s">
        <v>2722</v>
      </c>
      <c r="K2802" s="0" t="n">
        <v>1</v>
      </c>
      <c r="L2802" s="0" t="s">
        <v>2722</v>
      </c>
      <c r="N2802" s="0" t="n">
        <v>2048</v>
      </c>
    </row>
    <row r="2803" customFormat="false" ht="12.8" hidden="false" customHeight="false" outlineLevel="0" collapsed="false">
      <c r="B2803" s="0" t="n">
        <v>314790</v>
      </c>
      <c r="C2803" s="0" t="n">
        <v>3</v>
      </c>
      <c r="D2803" s="0" t="n">
        <v>31</v>
      </c>
      <c r="E2803" s="2" t="n">
        <v>-20.7193</v>
      </c>
      <c r="F2803" s="2" t="n">
        <v>-46.609</v>
      </c>
      <c r="G2803" s="3" t="n">
        <f aca="false">($G$5572/$N$5572)*N2803</f>
        <v>122952.294612281</v>
      </c>
      <c r="H2803" s="0" t="n">
        <v>0</v>
      </c>
      <c r="J2803" s="0" t="s">
        <v>2723</v>
      </c>
      <c r="K2803" s="0" t="n">
        <v>0</v>
      </c>
      <c r="L2803" s="0" t="s">
        <v>2723</v>
      </c>
      <c r="N2803" s="0" t="n">
        <v>113998</v>
      </c>
    </row>
    <row r="2804" customFormat="false" ht="12.8" hidden="false" customHeight="false" outlineLevel="0" collapsed="false">
      <c r="B2804" s="0" t="n">
        <v>314795</v>
      </c>
      <c r="C2804" s="0" t="n">
        <v>3</v>
      </c>
      <c r="D2804" s="0" t="n">
        <v>31</v>
      </c>
      <c r="E2804" s="2" t="n">
        <v>-16.0773</v>
      </c>
      <c r="F2804" s="2" t="n">
        <v>-44.0787</v>
      </c>
      <c r="G2804" s="3" t="n">
        <f aca="false">($G$5572/$N$5572)*N2804</f>
        <v>6408.73115832008</v>
      </c>
      <c r="H2804" s="0" t="n">
        <v>1</v>
      </c>
      <c r="J2804" s="0" t="s">
        <v>2724</v>
      </c>
      <c r="K2804" s="0" t="n">
        <v>1</v>
      </c>
      <c r="L2804" s="0" t="s">
        <v>2724</v>
      </c>
      <c r="N2804" s="0" t="n">
        <v>5942</v>
      </c>
    </row>
    <row r="2805" customFormat="false" ht="12.8" hidden="false" customHeight="false" outlineLevel="0" collapsed="false">
      <c r="B2805" s="0" t="n">
        <v>314800</v>
      </c>
      <c r="C2805" s="0" t="n">
        <v>3</v>
      </c>
      <c r="D2805" s="0" t="n">
        <v>31</v>
      </c>
      <c r="E2805" s="2" t="n">
        <v>-18.5699</v>
      </c>
      <c r="F2805" s="2" t="n">
        <v>-46.5013</v>
      </c>
      <c r="G2805" s="3" t="n">
        <f aca="false">($G$5572/$N$5572)*N2805</f>
        <v>162680.603635627</v>
      </c>
      <c r="H2805" s="0" t="n">
        <v>0</v>
      </c>
      <c r="J2805" s="0" t="s">
        <v>2725</v>
      </c>
      <c r="K2805" s="0" t="n">
        <v>0</v>
      </c>
      <c r="L2805" s="0" t="s">
        <v>2725</v>
      </c>
      <c r="N2805" s="0" t="n">
        <v>150833</v>
      </c>
    </row>
    <row r="2806" customFormat="false" ht="12.8" hidden="false" customHeight="false" outlineLevel="0" collapsed="false">
      <c r="B2806" s="0" t="n">
        <v>314810</v>
      </c>
      <c r="C2806" s="0" t="n">
        <v>3</v>
      </c>
      <c r="D2806" s="0" t="n">
        <v>31</v>
      </c>
      <c r="E2806" s="2" t="n">
        <v>-18.9379</v>
      </c>
      <c r="F2806" s="2" t="n">
        <v>-46.9934</v>
      </c>
      <c r="G2806" s="3" t="n">
        <f aca="false">($G$5572/$N$5572)*N2806</f>
        <v>97113.5244406426</v>
      </c>
      <c r="H2806" s="0" t="n">
        <v>0</v>
      </c>
      <c r="J2806" s="0" t="s">
        <v>2726</v>
      </c>
      <c r="K2806" s="0" t="n">
        <v>0</v>
      </c>
      <c r="L2806" s="0" t="s">
        <v>2726</v>
      </c>
      <c r="N2806" s="0" t="n">
        <v>90041</v>
      </c>
    </row>
    <row r="2807" customFormat="false" ht="12.8" hidden="false" customHeight="false" outlineLevel="0" collapsed="false">
      <c r="B2807" s="0" t="n">
        <v>314820</v>
      </c>
      <c r="C2807" s="0" t="n">
        <v>3</v>
      </c>
      <c r="D2807" s="0" t="n">
        <v>31</v>
      </c>
      <c r="E2807" s="2" t="n">
        <v>-21.1544</v>
      </c>
      <c r="F2807" s="2" t="n">
        <v>-42.2125</v>
      </c>
      <c r="G2807" s="3" t="n">
        <f aca="false">($G$5572/$N$5572)*N2807</f>
        <v>6095.95228994027</v>
      </c>
      <c r="H2807" s="0" t="n">
        <v>1</v>
      </c>
      <c r="J2807" s="0" t="s">
        <v>2727</v>
      </c>
      <c r="K2807" s="0" t="n">
        <v>1</v>
      </c>
      <c r="L2807" s="0" t="s">
        <v>2727</v>
      </c>
      <c r="N2807" s="0" t="n">
        <v>5652</v>
      </c>
    </row>
    <row r="2808" customFormat="false" ht="12.8" hidden="false" customHeight="false" outlineLevel="0" collapsed="false">
      <c r="B2808" s="0" t="n">
        <v>314830</v>
      </c>
      <c r="C2808" s="0" t="n">
        <v>3</v>
      </c>
      <c r="D2808" s="0" t="n">
        <v>31</v>
      </c>
      <c r="E2808" s="2" t="n">
        <v>-20.8754</v>
      </c>
      <c r="F2808" s="2" t="n">
        <v>-42.9752</v>
      </c>
      <c r="G2808" s="3" t="n">
        <f aca="false">($G$5572/$N$5572)*N2808</f>
        <v>10307.6815348477</v>
      </c>
      <c r="H2808" s="0" t="n">
        <v>1</v>
      </c>
      <c r="J2808" s="0" t="s">
        <v>2728</v>
      </c>
      <c r="K2808" s="0" t="n">
        <v>1</v>
      </c>
      <c r="L2808" s="0" t="s">
        <v>2728</v>
      </c>
      <c r="N2808" s="0" t="n">
        <v>9557</v>
      </c>
    </row>
    <row r="2809" customFormat="false" ht="12.8" hidden="false" customHeight="false" outlineLevel="0" collapsed="false">
      <c r="B2809" s="0" t="n">
        <v>314840</v>
      </c>
      <c r="C2809" s="0" t="n">
        <v>3</v>
      </c>
      <c r="D2809" s="0" t="n">
        <v>31</v>
      </c>
      <c r="E2809" s="2" t="n">
        <v>-18.4276</v>
      </c>
      <c r="F2809" s="2" t="n">
        <v>-42.8628</v>
      </c>
      <c r="G2809" s="3" t="n">
        <f aca="false">($G$5572/$N$5572)*N2809</f>
        <v>5229.8783888748</v>
      </c>
      <c r="H2809" s="0" t="n">
        <v>1</v>
      </c>
      <c r="J2809" s="0" t="s">
        <v>2729</v>
      </c>
      <c r="K2809" s="0" t="n">
        <v>1</v>
      </c>
      <c r="L2809" s="0" t="s">
        <v>2729</v>
      </c>
      <c r="N2809" s="0" t="n">
        <v>4849</v>
      </c>
    </row>
    <row r="2810" customFormat="false" ht="12.8" hidden="false" customHeight="false" outlineLevel="0" collapsed="false">
      <c r="B2810" s="0" t="n">
        <v>314850</v>
      </c>
      <c r="C2810" s="0" t="n">
        <v>3</v>
      </c>
      <c r="D2810" s="0" t="n">
        <v>31</v>
      </c>
      <c r="E2810" s="2" t="n">
        <v>-17.4267</v>
      </c>
      <c r="F2810" s="2" t="n">
        <v>-41.0035</v>
      </c>
      <c r="G2810" s="3" t="n">
        <f aca="false">($G$5572/$N$5572)*N2810</f>
        <v>9147.16407837641</v>
      </c>
      <c r="H2810" s="0" t="n">
        <v>1</v>
      </c>
      <c r="J2810" s="0" t="s">
        <v>2730</v>
      </c>
      <c r="K2810" s="0" t="n">
        <v>1</v>
      </c>
      <c r="L2810" s="0" t="s">
        <v>2730</v>
      </c>
      <c r="N2810" s="0" t="n">
        <v>8481</v>
      </c>
    </row>
    <row r="2811" customFormat="false" ht="12.8" hidden="false" customHeight="false" outlineLevel="0" collapsed="false">
      <c r="B2811" s="0" t="n">
        <v>314860</v>
      </c>
      <c r="C2811" s="0" t="n">
        <v>3</v>
      </c>
      <c r="D2811" s="0" t="n">
        <v>31</v>
      </c>
      <c r="E2811" s="2" t="n">
        <v>-18.5441</v>
      </c>
      <c r="F2811" s="2" t="n">
        <v>-42.5583</v>
      </c>
      <c r="G2811" s="3" t="n">
        <f aca="false">($G$5572/$N$5572)*N2811</f>
        <v>18923.1215369784</v>
      </c>
      <c r="H2811" s="0" t="n">
        <v>0</v>
      </c>
      <c r="J2811" s="0" t="s">
        <v>2731</v>
      </c>
      <c r="K2811" s="0" t="n">
        <v>0</v>
      </c>
      <c r="L2811" s="0" t="s">
        <v>2731</v>
      </c>
      <c r="N2811" s="0" t="n">
        <v>17545</v>
      </c>
    </row>
    <row r="2812" customFormat="false" ht="12.8" hidden="false" customHeight="false" outlineLevel="0" collapsed="false">
      <c r="B2812" s="0" t="n">
        <v>314870</v>
      </c>
      <c r="C2812" s="0" t="n">
        <v>3</v>
      </c>
      <c r="D2812" s="0" t="n">
        <v>31</v>
      </c>
      <c r="E2812" s="2" t="n">
        <v>-16.0086</v>
      </c>
      <c r="F2812" s="2" t="n">
        <v>-41.2909</v>
      </c>
      <c r="G2812" s="3" t="n">
        <f aca="false">($G$5572/$N$5572)*N2812</f>
        <v>26229.204483202</v>
      </c>
      <c r="H2812" s="0" t="n">
        <v>0</v>
      </c>
      <c r="J2812" s="0" t="s">
        <v>2732</v>
      </c>
      <c r="K2812" s="0" t="n">
        <v>0</v>
      </c>
      <c r="L2812" s="0" t="s">
        <v>2732</v>
      </c>
      <c r="N2812" s="0" t="n">
        <v>24319</v>
      </c>
    </row>
    <row r="2813" customFormat="false" ht="12.8" hidden="false" customHeight="false" outlineLevel="0" collapsed="false">
      <c r="B2813" s="0" t="n">
        <v>314875</v>
      </c>
      <c r="C2813" s="0" t="n">
        <v>3</v>
      </c>
      <c r="D2813" s="0" t="n">
        <v>31</v>
      </c>
      <c r="E2813" s="2" t="n">
        <v>-20.5219</v>
      </c>
      <c r="F2813" s="2" t="n">
        <v>-42.3304</v>
      </c>
      <c r="G2813" s="3" t="n">
        <f aca="false">($G$5572/$N$5572)*N2813</f>
        <v>7619.94036242534</v>
      </c>
      <c r="H2813" s="0" t="n">
        <v>1</v>
      </c>
      <c r="J2813" s="0" t="s">
        <v>2733</v>
      </c>
      <c r="K2813" s="0" t="n">
        <v>1</v>
      </c>
      <c r="L2813" s="0" t="s">
        <v>2733</v>
      </c>
      <c r="N2813" s="0" t="n">
        <v>7065</v>
      </c>
    </row>
    <row r="2814" customFormat="false" ht="12.8" hidden="false" customHeight="false" outlineLevel="0" collapsed="false">
      <c r="B2814" s="0" t="n">
        <v>314880</v>
      </c>
      <c r="C2814" s="0" t="n">
        <v>3</v>
      </c>
      <c r="D2814" s="0" t="n">
        <v>31</v>
      </c>
      <c r="E2814" s="2" t="n">
        <v>-20.5968</v>
      </c>
      <c r="F2814" s="2" t="n">
        <v>-42.7123</v>
      </c>
      <c r="G2814" s="3" t="n">
        <f aca="false">($G$5572/$N$5572)*N2814</f>
        <v>3343.49824819795</v>
      </c>
      <c r="H2814" s="0" t="n">
        <v>1</v>
      </c>
      <c r="J2814" s="0" t="s">
        <v>2734</v>
      </c>
      <c r="K2814" s="0" t="n">
        <v>1</v>
      </c>
      <c r="L2814" s="0" t="s">
        <v>2734</v>
      </c>
      <c r="N2814" s="0" t="n">
        <v>3100</v>
      </c>
    </row>
    <row r="2815" customFormat="false" ht="12.8" hidden="false" customHeight="false" outlineLevel="0" collapsed="false">
      <c r="B2815" s="0" t="n">
        <v>314890</v>
      </c>
      <c r="C2815" s="0" t="n">
        <v>3</v>
      </c>
      <c r="D2815" s="0" t="n">
        <v>31</v>
      </c>
      <c r="E2815" s="2" t="n">
        <v>-20.2563</v>
      </c>
      <c r="F2815" s="2" t="n">
        <v>-45.2107</v>
      </c>
      <c r="G2815" s="3" t="n">
        <f aca="false">($G$5572/$N$5572)*N2815</f>
        <v>4280.75630551538</v>
      </c>
      <c r="H2815" s="0" t="n">
        <v>1</v>
      </c>
      <c r="J2815" s="0" t="s">
        <v>2735</v>
      </c>
      <c r="K2815" s="0" t="n">
        <v>1</v>
      </c>
      <c r="L2815" s="0" t="s">
        <v>2735</v>
      </c>
      <c r="N2815" s="0" t="n">
        <v>3969</v>
      </c>
    </row>
    <row r="2816" customFormat="false" ht="12.8" hidden="false" customHeight="false" outlineLevel="0" collapsed="false">
      <c r="B2816" s="0" t="n">
        <v>314900</v>
      </c>
      <c r="C2816" s="0" t="n">
        <v>3</v>
      </c>
      <c r="D2816" s="0" t="n">
        <v>31</v>
      </c>
      <c r="E2816" s="2" t="n">
        <v>-20.8266</v>
      </c>
      <c r="F2816" s="2" t="n">
        <v>-42.1515</v>
      </c>
      <c r="G2816" s="3" t="n">
        <f aca="false">($G$5572/$N$5572)*N2816</f>
        <v>2669.40585944837</v>
      </c>
      <c r="H2816" s="0" t="n">
        <v>1</v>
      </c>
      <c r="J2816" s="0" t="s">
        <v>2736</v>
      </c>
      <c r="K2816" s="0" t="n">
        <v>1</v>
      </c>
      <c r="L2816" s="0" t="s">
        <v>2736</v>
      </c>
      <c r="N2816" s="0" t="n">
        <v>2475</v>
      </c>
    </row>
    <row r="2817" customFormat="false" ht="12.8" hidden="false" customHeight="false" outlineLevel="0" collapsed="false">
      <c r="B2817" s="0" t="n">
        <v>314910</v>
      </c>
      <c r="C2817" s="0" t="n">
        <v>3</v>
      </c>
      <c r="D2817" s="0" t="n">
        <v>31</v>
      </c>
      <c r="E2817" s="2" t="n">
        <v>-22.2386</v>
      </c>
      <c r="F2817" s="2" t="n">
        <v>-45.4654</v>
      </c>
      <c r="G2817" s="3" t="n">
        <f aca="false">($G$5572/$N$5572)*N2817</f>
        <v>12129.3488062046</v>
      </c>
      <c r="H2817" s="0" t="n">
        <v>0</v>
      </c>
      <c r="J2817" s="0" t="s">
        <v>2737</v>
      </c>
      <c r="K2817" s="0" t="n">
        <v>0</v>
      </c>
      <c r="L2817" s="0" t="s">
        <v>2737</v>
      </c>
      <c r="N2817" s="0" t="n">
        <v>11246</v>
      </c>
    </row>
    <row r="2818" customFormat="false" ht="12.8" hidden="false" customHeight="false" outlineLevel="0" collapsed="false">
      <c r="B2818" s="0" t="n">
        <v>314915</v>
      </c>
      <c r="C2818" s="0" t="n">
        <v>3</v>
      </c>
      <c r="D2818" s="0" t="n">
        <v>31</v>
      </c>
      <c r="E2818" s="2" t="n">
        <v>-15.6032</v>
      </c>
      <c r="F2818" s="2" t="n">
        <v>-44.391</v>
      </c>
      <c r="G2818" s="3" t="n">
        <f aca="false">($G$5572/$N$5572)*N2818</f>
        <v>12352.6082053584</v>
      </c>
      <c r="H2818" s="0" t="n">
        <v>1</v>
      </c>
      <c r="J2818" s="0" t="s">
        <v>2738</v>
      </c>
      <c r="K2818" s="0" t="n">
        <v>1</v>
      </c>
      <c r="L2818" s="0" t="s">
        <v>2738</v>
      </c>
      <c r="N2818" s="0" t="n">
        <v>11453</v>
      </c>
    </row>
    <row r="2819" customFormat="false" ht="12.8" hidden="false" customHeight="false" outlineLevel="0" collapsed="false">
      <c r="B2819" s="0" t="n">
        <v>314920</v>
      </c>
      <c r="C2819" s="0" t="n">
        <v>3</v>
      </c>
      <c r="D2819" s="0" t="n">
        <v>31</v>
      </c>
      <c r="E2819" s="2" t="n">
        <v>-19.2241</v>
      </c>
      <c r="F2819" s="2" t="n">
        <v>-47.4579</v>
      </c>
      <c r="G2819" s="3" t="n">
        <f aca="false">($G$5572/$N$5572)*N2819</f>
        <v>3910.81440256961</v>
      </c>
      <c r="H2819" s="0" t="n">
        <v>1</v>
      </c>
      <c r="J2819" s="0" t="s">
        <v>2739</v>
      </c>
      <c r="K2819" s="0" t="n">
        <v>1</v>
      </c>
      <c r="L2819" s="0" t="s">
        <v>2739</v>
      </c>
      <c r="N2819" s="0" t="n">
        <v>3626</v>
      </c>
    </row>
    <row r="2820" customFormat="false" ht="12.8" hidden="false" customHeight="false" outlineLevel="0" collapsed="false">
      <c r="B2820" s="0" t="n">
        <v>314930</v>
      </c>
      <c r="C2820" s="0" t="n">
        <v>3</v>
      </c>
      <c r="D2820" s="0" t="n">
        <v>31</v>
      </c>
      <c r="E2820" s="2" t="n">
        <v>-19.6308</v>
      </c>
      <c r="F2820" s="2" t="n">
        <v>-44.0383</v>
      </c>
      <c r="G2820" s="3" t="n">
        <f aca="false">($G$5572/$N$5572)*N2820</f>
        <v>68799.4870175159</v>
      </c>
      <c r="H2820" s="0" t="n">
        <v>0</v>
      </c>
      <c r="J2820" s="0" t="s">
        <v>2740</v>
      </c>
      <c r="K2820" s="0" t="n">
        <v>0</v>
      </c>
      <c r="L2820" s="0" t="s">
        <v>2740</v>
      </c>
      <c r="N2820" s="0" t="n">
        <v>63789</v>
      </c>
    </row>
    <row r="2821" customFormat="false" ht="12.8" hidden="false" customHeight="false" outlineLevel="0" collapsed="false">
      <c r="B2821" s="0" t="n">
        <v>314940</v>
      </c>
      <c r="C2821" s="0" t="n">
        <v>3</v>
      </c>
      <c r="D2821" s="0" t="n">
        <v>31</v>
      </c>
      <c r="E2821" s="2" t="n">
        <v>-21.7076</v>
      </c>
      <c r="F2821" s="2" t="n">
        <v>-43.743</v>
      </c>
      <c r="G2821" s="3" t="n">
        <f aca="false">($G$5572/$N$5572)*N2821</f>
        <v>1950.01446217481</v>
      </c>
      <c r="H2821" s="0" t="n">
        <v>1</v>
      </c>
      <c r="J2821" s="0" t="s">
        <v>2741</v>
      </c>
      <c r="K2821" s="0" t="n">
        <v>1</v>
      </c>
      <c r="L2821" s="0" t="s">
        <v>2741</v>
      </c>
      <c r="N2821" s="0" t="n">
        <v>1808</v>
      </c>
    </row>
    <row r="2822" customFormat="false" ht="12.8" hidden="false" customHeight="false" outlineLevel="0" collapsed="false">
      <c r="B2822" s="0" t="n">
        <v>314950</v>
      </c>
      <c r="C2822" s="0" t="n">
        <v>3</v>
      </c>
      <c r="D2822" s="0" t="n">
        <v>31</v>
      </c>
      <c r="E2822" s="2" t="n">
        <v>-21.8341</v>
      </c>
      <c r="F2822" s="2" t="n">
        <v>-43.1145</v>
      </c>
      <c r="G2822" s="3" t="n">
        <f aca="false">($G$5572/$N$5572)*N2822</f>
        <v>3569.99329081782</v>
      </c>
      <c r="H2822" s="0" t="n">
        <v>1</v>
      </c>
      <c r="J2822" s="0" t="s">
        <v>2742</v>
      </c>
      <c r="K2822" s="0" t="n">
        <v>1</v>
      </c>
      <c r="L2822" s="0" t="s">
        <v>2742</v>
      </c>
      <c r="N2822" s="0" t="n">
        <v>3310</v>
      </c>
    </row>
    <row r="2823" customFormat="false" ht="12.8" hidden="false" customHeight="false" outlineLevel="0" collapsed="false">
      <c r="B2823" s="0" t="n">
        <v>314960</v>
      </c>
      <c r="C2823" s="0" t="n">
        <v>3</v>
      </c>
      <c r="D2823" s="0" t="n">
        <v>31</v>
      </c>
      <c r="E2823" s="2" t="n">
        <v>-19.6284</v>
      </c>
      <c r="F2823" s="2" t="n">
        <v>-44.6604</v>
      </c>
      <c r="G2823" s="3" t="n">
        <f aca="false">($G$5572/$N$5572)*N2823</f>
        <v>4722.96091253511</v>
      </c>
      <c r="H2823" s="0" t="n">
        <v>1</v>
      </c>
      <c r="J2823" s="0" t="s">
        <v>2743</v>
      </c>
      <c r="K2823" s="0" t="n">
        <v>1</v>
      </c>
      <c r="L2823" s="0" t="s">
        <v>2743</v>
      </c>
      <c r="N2823" s="0" t="n">
        <v>4379</v>
      </c>
    </row>
    <row r="2824" customFormat="false" ht="12.8" hidden="false" customHeight="false" outlineLevel="0" collapsed="false">
      <c r="B2824" s="0" t="n">
        <v>314970</v>
      </c>
      <c r="C2824" s="0" t="n">
        <v>3</v>
      </c>
      <c r="D2824" s="0" t="n">
        <v>31</v>
      </c>
      <c r="E2824" s="2" t="n">
        <v>-19.9411</v>
      </c>
      <c r="F2824" s="2" t="n">
        <v>-45.078</v>
      </c>
      <c r="G2824" s="3" t="n">
        <f aca="false">($G$5572/$N$5572)*N2824</f>
        <v>12132.5844496706</v>
      </c>
      <c r="H2824" s="0" t="n">
        <v>1</v>
      </c>
      <c r="J2824" s="0" t="s">
        <v>2744</v>
      </c>
      <c r="K2824" s="0" t="n">
        <v>1</v>
      </c>
      <c r="L2824" s="0" t="s">
        <v>2744</v>
      </c>
      <c r="N2824" s="0" t="n">
        <v>11249</v>
      </c>
    </row>
    <row r="2825" customFormat="false" ht="12.8" hidden="false" customHeight="false" outlineLevel="0" collapsed="false">
      <c r="B2825" s="0" t="n">
        <v>314980</v>
      </c>
      <c r="C2825" s="0" t="n">
        <v>3</v>
      </c>
      <c r="D2825" s="0" t="n">
        <v>31</v>
      </c>
      <c r="E2825" s="2" t="n">
        <v>-19.3434</v>
      </c>
      <c r="F2825" s="2" t="n">
        <v>-47.2963</v>
      </c>
      <c r="G2825" s="3" t="n">
        <f aca="false">($G$5572/$N$5572)*N2825</f>
        <v>17266.4720823874</v>
      </c>
      <c r="H2825" s="0" t="n">
        <v>0</v>
      </c>
      <c r="J2825" s="0" t="s">
        <v>2745</v>
      </c>
      <c r="K2825" s="0" t="n">
        <v>0</v>
      </c>
      <c r="L2825" s="0" t="s">
        <v>2745</v>
      </c>
      <c r="N2825" s="0" t="n">
        <v>16009</v>
      </c>
    </row>
    <row r="2826" customFormat="false" ht="12.8" hidden="false" customHeight="false" outlineLevel="0" collapsed="false">
      <c r="B2826" s="0" t="n">
        <v>314990</v>
      </c>
      <c r="C2826" s="0" t="n">
        <v>3</v>
      </c>
      <c r="D2826" s="0" t="n">
        <v>31</v>
      </c>
      <c r="E2826" s="2" t="n">
        <v>-21.0932</v>
      </c>
      <c r="F2826" s="2" t="n">
        <v>-45.0896</v>
      </c>
      <c r="G2826" s="3" t="n">
        <f aca="false">($G$5572/$N$5572)*N2826</f>
        <v>22963.361678188</v>
      </c>
      <c r="H2826" s="0" t="n">
        <v>0</v>
      </c>
      <c r="J2826" s="0" t="s">
        <v>2746</v>
      </c>
      <c r="K2826" s="0" t="n">
        <v>0</v>
      </c>
      <c r="L2826" s="0" t="s">
        <v>2746</v>
      </c>
      <c r="N2826" s="0" t="n">
        <v>21291</v>
      </c>
    </row>
    <row r="2827" customFormat="false" ht="12.8" hidden="false" customHeight="false" outlineLevel="0" collapsed="false">
      <c r="B2827" s="0" t="n">
        <v>314995</v>
      </c>
      <c r="C2827" s="0" t="n">
        <v>3</v>
      </c>
      <c r="D2827" s="0" t="n">
        <v>31</v>
      </c>
      <c r="E2827" s="2" t="n">
        <v>-19.1573</v>
      </c>
      <c r="F2827" s="2" t="n">
        <v>-42.2333</v>
      </c>
      <c r="G2827" s="3" t="n">
        <f aca="false">($G$5572/$N$5572)*N2827</f>
        <v>7384.81693722948</v>
      </c>
      <c r="H2827" s="0" t="n">
        <v>1</v>
      </c>
      <c r="J2827" s="0" t="s">
        <v>2747</v>
      </c>
      <c r="K2827" s="0" t="n">
        <v>1</v>
      </c>
      <c r="L2827" s="0" t="s">
        <v>2747</v>
      </c>
      <c r="N2827" s="0" t="n">
        <v>6847</v>
      </c>
    </row>
    <row r="2828" customFormat="false" ht="12.8" hidden="false" customHeight="false" outlineLevel="0" collapsed="false">
      <c r="B2828" s="0" t="n">
        <v>315000</v>
      </c>
      <c r="C2828" s="0" t="n">
        <v>3</v>
      </c>
      <c r="D2828" s="0" t="n">
        <v>31</v>
      </c>
      <c r="E2828" s="2" t="n">
        <v>-18.357</v>
      </c>
      <c r="F2828" s="2" t="n">
        <v>-41.6006</v>
      </c>
      <c r="G2828" s="3" t="n">
        <f aca="false">($G$5572/$N$5572)*N2828</f>
        <v>4579.5140522092</v>
      </c>
      <c r="H2828" s="0" t="n">
        <v>1</v>
      </c>
      <c r="J2828" s="0" t="s">
        <v>2748</v>
      </c>
      <c r="K2828" s="0" t="n">
        <v>1</v>
      </c>
      <c r="L2828" s="0" t="s">
        <v>2748</v>
      </c>
      <c r="N2828" s="0" t="n">
        <v>4246</v>
      </c>
    </row>
    <row r="2829" customFormat="false" ht="12.8" hidden="false" customHeight="false" outlineLevel="0" collapsed="false">
      <c r="B2829" s="0" t="n">
        <v>315010</v>
      </c>
      <c r="C2829" s="0" t="n">
        <v>3</v>
      </c>
      <c r="D2829" s="0" t="n">
        <v>31</v>
      </c>
      <c r="E2829" s="2" t="n">
        <v>-21.5096</v>
      </c>
      <c r="F2829" s="2" t="n">
        <v>-43.313</v>
      </c>
      <c r="G2829" s="3" t="n">
        <f aca="false">($G$5572/$N$5572)*N2829</f>
        <v>2980.02763218418</v>
      </c>
      <c r="H2829" s="0" t="n">
        <v>1</v>
      </c>
      <c r="J2829" s="0" t="s">
        <v>2749</v>
      </c>
      <c r="K2829" s="0" t="n">
        <v>1</v>
      </c>
      <c r="L2829" s="0" t="s">
        <v>2749</v>
      </c>
      <c r="N2829" s="0" t="n">
        <v>2763</v>
      </c>
    </row>
    <row r="2830" customFormat="false" ht="12.8" hidden="false" customHeight="false" outlineLevel="0" collapsed="false">
      <c r="B2830" s="0" t="n">
        <v>315015</v>
      </c>
      <c r="C2830" s="0" t="n">
        <v>3</v>
      </c>
      <c r="D2830" s="0" t="n">
        <v>31</v>
      </c>
      <c r="E2830" s="2" t="n">
        <v>-19.7593</v>
      </c>
      <c r="F2830" s="2" t="n">
        <v>-42.0756</v>
      </c>
      <c r="G2830" s="3" t="n">
        <f aca="false">($G$5572/$N$5572)*N2830</f>
        <v>9087.84394816644</v>
      </c>
      <c r="H2830" s="0" t="n">
        <v>1</v>
      </c>
      <c r="J2830" s="0" t="s">
        <v>2750</v>
      </c>
      <c r="K2830" s="0" t="n">
        <v>1</v>
      </c>
      <c r="L2830" s="0" t="s">
        <v>2750</v>
      </c>
      <c r="N2830" s="0" t="n">
        <v>8426</v>
      </c>
    </row>
    <row r="2831" customFormat="false" ht="12.8" hidden="false" customHeight="false" outlineLevel="0" collapsed="false">
      <c r="B2831" s="0" t="n">
        <v>315020</v>
      </c>
      <c r="C2831" s="0" t="n">
        <v>3</v>
      </c>
      <c r="D2831" s="0" t="n">
        <v>31</v>
      </c>
      <c r="E2831" s="2" t="n">
        <v>-20.2438</v>
      </c>
      <c r="F2831" s="2" t="n">
        <v>-42.7379</v>
      </c>
      <c r="G2831" s="3" t="n">
        <f aca="false">($G$5572/$N$5572)*N2831</f>
        <v>4465.18798307727</v>
      </c>
      <c r="H2831" s="0" t="n">
        <v>1</v>
      </c>
      <c r="J2831" s="0" t="s">
        <v>2751</v>
      </c>
      <c r="K2831" s="0" t="n">
        <v>1</v>
      </c>
      <c r="L2831" s="0" t="s">
        <v>2751</v>
      </c>
      <c r="N2831" s="0" t="n">
        <v>4140</v>
      </c>
    </row>
    <row r="2832" customFormat="false" ht="12.8" hidden="false" customHeight="false" outlineLevel="0" collapsed="false">
      <c r="B2832" s="0" t="n">
        <v>315030</v>
      </c>
      <c r="C2832" s="0" t="n">
        <v>3</v>
      </c>
      <c r="D2832" s="0" t="n">
        <v>31</v>
      </c>
      <c r="E2832" s="2" t="n">
        <v>-21.469</v>
      </c>
      <c r="F2832" s="2" t="n">
        <v>-44.1938</v>
      </c>
      <c r="G2832" s="3" t="n">
        <f aca="false">($G$5572/$N$5572)*N2832</f>
        <v>4883.66453801301</v>
      </c>
      <c r="H2832" s="0" t="n">
        <v>0</v>
      </c>
      <c r="J2832" s="0" t="s">
        <v>2752</v>
      </c>
      <c r="K2832" s="0" t="n">
        <v>0</v>
      </c>
      <c r="L2832" s="0" t="s">
        <v>2752</v>
      </c>
      <c r="N2832" s="0" t="n">
        <v>4528</v>
      </c>
    </row>
    <row r="2833" customFormat="false" ht="12.8" hidden="false" customHeight="false" outlineLevel="0" collapsed="false">
      <c r="B2833" s="0" t="n">
        <v>315040</v>
      </c>
      <c r="C2833" s="0" t="n">
        <v>3</v>
      </c>
      <c r="D2833" s="0" t="n">
        <v>31</v>
      </c>
      <c r="E2833" s="2" t="n">
        <v>-20.4715</v>
      </c>
      <c r="F2833" s="2" t="n">
        <v>-44.2243</v>
      </c>
      <c r="G2833" s="3" t="n">
        <f aca="false">($G$5572/$N$5572)*N2833</f>
        <v>5344.20445800673</v>
      </c>
      <c r="H2833" s="0" t="n">
        <v>1</v>
      </c>
      <c r="J2833" s="0" t="s">
        <v>2753</v>
      </c>
      <c r="K2833" s="0" t="n">
        <v>1</v>
      </c>
      <c r="L2833" s="0" t="s">
        <v>2753</v>
      </c>
      <c r="N2833" s="0" t="n">
        <v>4955</v>
      </c>
    </row>
    <row r="2834" customFormat="false" ht="12.8" hidden="false" customHeight="false" outlineLevel="0" collapsed="false">
      <c r="B2834" s="0" t="n">
        <v>315050</v>
      </c>
      <c r="C2834" s="0" t="n">
        <v>3</v>
      </c>
      <c r="D2834" s="0" t="n">
        <v>31</v>
      </c>
      <c r="E2834" s="2" t="n">
        <v>-20.4827</v>
      </c>
      <c r="F2834" s="2" t="n">
        <v>-45.8049</v>
      </c>
      <c r="G2834" s="3" t="n">
        <f aca="false">($G$5572/$N$5572)*N2834</f>
        <v>9308.94625167631</v>
      </c>
      <c r="H2834" s="0" t="n">
        <v>0</v>
      </c>
      <c r="J2834" s="0" t="s">
        <v>2754</v>
      </c>
      <c r="K2834" s="0" t="n">
        <v>0</v>
      </c>
      <c r="L2834" s="0" t="s">
        <v>2754</v>
      </c>
      <c r="N2834" s="0" t="n">
        <v>8631</v>
      </c>
    </row>
    <row r="2835" customFormat="false" ht="12.8" hidden="false" customHeight="false" outlineLevel="0" collapsed="false">
      <c r="B2835" s="0" t="n">
        <v>315053</v>
      </c>
      <c r="C2835" s="0" t="n">
        <v>3</v>
      </c>
      <c r="D2835" s="0" t="n">
        <v>31</v>
      </c>
      <c r="E2835" s="2" t="n">
        <v>-19.7287</v>
      </c>
      <c r="F2835" s="2" t="n">
        <v>-42.4095</v>
      </c>
      <c r="G2835" s="3" t="n">
        <f aca="false">($G$5572/$N$5572)*N2835</f>
        <v>5278.41304086477</v>
      </c>
      <c r="H2835" s="0" t="n">
        <v>1</v>
      </c>
      <c r="J2835" s="0" t="s">
        <v>2755</v>
      </c>
      <c r="K2835" s="0" t="n">
        <v>1</v>
      </c>
      <c r="L2835" s="0" t="s">
        <v>2755</v>
      </c>
      <c r="N2835" s="0" t="n">
        <v>4894</v>
      </c>
    </row>
    <row r="2836" customFormat="false" ht="12.8" hidden="false" customHeight="false" outlineLevel="0" collapsed="false">
      <c r="B2836" s="0" t="n">
        <v>315057</v>
      </c>
      <c r="C2836" s="0" t="n">
        <v>3</v>
      </c>
      <c r="D2836" s="0" t="n">
        <v>31</v>
      </c>
      <c r="E2836" s="2" t="n">
        <v>-16.0572</v>
      </c>
      <c r="F2836" s="2" t="n">
        <v>-45.1402</v>
      </c>
      <c r="G2836" s="3" t="n">
        <f aca="false">($G$5572/$N$5572)*N2836</f>
        <v>8078.32318677506</v>
      </c>
      <c r="H2836" s="0" t="n">
        <v>1</v>
      </c>
      <c r="J2836" s="0" t="s">
        <v>2756</v>
      </c>
      <c r="K2836" s="0" t="n">
        <v>1</v>
      </c>
      <c r="L2836" s="0" t="s">
        <v>2756</v>
      </c>
      <c r="N2836" s="0" t="n">
        <v>7490</v>
      </c>
    </row>
    <row r="2837" customFormat="false" ht="12.8" hidden="false" customHeight="false" outlineLevel="0" collapsed="false">
      <c r="B2837" s="0" t="n">
        <v>315060</v>
      </c>
      <c r="C2837" s="0" t="n">
        <v>3</v>
      </c>
      <c r="D2837" s="0" t="n">
        <v>31</v>
      </c>
      <c r="E2837" s="2" t="n">
        <v>-20.5089</v>
      </c>
      <c r="F2837" s="2" t="n">
        <v>-44.4783</v>
      </c>
      <c r="G2837" s="3" t="n">
        <f aca="false">($G$5572/$N$5572)*N2837</f>
        <v>6925.35556505776</v>
      </c>
      <c r="H2837" s="0" t="n">
        <v>1</v>
      </c>
      <c r="J2837" s="0" t="s">
        <v>2757</v>
      </c>
      <c r="K2837" s="0" t="n">
        <v>1</v>
      </c>
      <c r="L2837" s="0" t="s">
        <v>2757</v>
      </c>
      <c r="N2837" s="0" t="n">
        <v>6421</v>
      </c>
    </row>
    <row r="2838" customFormat="false" ht="12.8" hidden="false" customHeight="false" outlineLevel="0" collapsed="false">
      <c r="B2838" s="0" t="n">
        <v>315070</v>
      </c>
      <c r="C2838" s="0" t="n">
        <v>3</v>
      </c>
      <c r="D2838" s="0" t="n">
        <v>31</v>
      </c>
      <c r="E2838" s="2" t="n">
        <v>-19.9092</v>
      </c>
      <c r="F2838" s="2" t="n">
        <v>-48.7027</v>
      </c>
      <c r="G2838" s="3" t="n">
        <f aca="false">($G$5572/$N$5572)*N2838</f>
        <v>6518.74303616401</v>
      </c>
      <c r="H2838" s="0" t="n">
        <v>1</v>
      </c>
      <c r="J2838" s="0" t="s">
        <v>2758</v>
      </c>
      <c r="K2838" s="0" t="n">
        <v>1</v>
      </c>
      <c r="L2838" s="0" t="s">
        <v>2758</v>
      </c>
      <c r="N2838" s="0" t="n">
        <v>6044</v>
      </c>
    </row>
    <row r="2839" customFormat="false" ht="12.8" hidden="false" customHeight="false" outlineLevel="0" collapsed="false">
      <c r="B2839" s="0" t="n">
        <v>315080</v>
      </c>
      <c r="C2839" s="0" t="n">
        <v>3</v>
      </c>
      <c r="D2839" s="0" t="n">
        <v>31</v>
      </c>
      <c r="E2839" s="2" t="n">
        <v>-20.6834</v>
      </c>
      <c r="F2839" s="2" t="n">
        <v>-43.2967</v>
      </c>
      <c r="G2839" s="3" t="n">
        <f aca="false">($G$5572/$N$5572)*N2839</f>
        <v>19001.8555279844</v>
      </c>
      <c r="H2839" s="0" t="n">
        <v>0</v>
      </c>
      <c r="J2839" s="0" t="s">
        <v>2759</v>
      </c>
      <c r="K2839" s="0" t="n">
        <v>0</v>
      </c>
      <c r="L2839" s="0" t="s">
        <v>2759</v>
      </c>
      <c r="N2839" s="0" t="n">
        <v>17618</v>
      </c>
    </row>
    <row r="2840" customFormat="false" ht="12.8" hidden="false" customHeight="false" outlineLevel="0" collapsed="false">
      <c r="B2840" s="0" t="n">
        <v>315090</v>
      </c>
      <c r="C2840" s="0" t="n">
        <v>3</v>
      </c>
      <c r="D2840" s="0" t="n">
        <v>31</v>
      </c>
      <c r="E2840" s="2" t="n">
        <v>-22.5249</v>
      </c>
      <c r="F2840" s="2" t="n">
        <v>-45.4945</v>
      </c>
      <c r="G2840" s="3" t="n">
        <f aca="false">($G$5572/$N$5572)*N2840</f>
        <v>5883.4783690064</v>
      </c>
      <c r="H2840" s="0" t="n">
        <v>1</v>
      </c>
      <c r="J2840" s="0" t="s">
        <v>2760</v>
      </c>
      <c r="K2840" s="0" t="n">
        <v>1</v>
      </c>
      <c r="L2840" s="0" t="s">
        <v>2760</v>
      </c>
      <c r="N2840" s="0" t="n">
        <v>5455</v>
      </c>
    </row>
    <row r="2841" customFormat="false" ht="12.8" hidden="false" customHeight="false" outlineLevel="0" collapsed="false">
      <c r="B2841" s="0" t="n">
        <v>315100</v>
      </c>
      <c r="C2841" s="0" t="n">
        <v>3</v>
      </c>
      <c r="D2841" s="0" t="n">
        <v>31</v>
      </c>
      <c r="E2841" s="2" t="n">
        <v>-22.395</v>
      </c>
      <c r="F2841" s="2" t="n">
        <v>-45.5324</v>
      </c>
      <c r="G2841" s="3" t="n">
        <f aca="false">($G$5572/$N$5572)*N2841</f>
        <v>9221.58387809436</v>
      </c>
      <c r="H2841" s="0" t="n">
        <v>1</v>
      </c>
      <c r="J2841" s="0" t="s">
        <v>2761</v>
      </c>
      <c r="K2841" s="0" t="n">
        <v>1</v>
      </c>
      <c r="L2841" s="0" t="s">
        <v>2761</v>
      </c>
      <c r="N2841" s="0" t="n">
        <v>8550</v>
      </c>
    </row>
    <row r="2842" customFormat="false" ht="12.8" hidden="false" customHeight="false" outlineLevel="0" collapsed="false">
      <c r="B2842" s="0" t="n">
        <v>315110</v>
      </c>
      <c r="C2842" s="0" t="n">
        <v>3</v>
      </c>
      <c r="D2842" s="0" t="n">
        <v>31</v>
      </c>
      <c r="E2842" s="2" t="n">
        <v>-21.6554</v>
      </c>
      <c r="F2842" s="2" t="n">
        <v>-42.3434</v>
      </c>
      <c r="G2842" s="3" t="n">
        <f aca="false">($G$5572/$N$5572)*N2842</f>
        <v>11573.8966778749</v>
      </c>
      <c r="H2842" s="0" t="n">
        <v>0</v>
      </c>
      <c r="J2842" s="0" t="s">
        <v>2762</v>
      </c>
      <c r="K2842" s="0" t="n">
        <v>0</v>
      </c>
      <c r="L2842" s="0" t="s">
        <v>2762</v>
      </c>
      <c r="N2842" s="0" t="n">
        <v>10731</v>
      </c>
    </row>
    <row r="2843" customFormat="false" ht="12.8" hidden="false" customHeight="false" outlineLevel="0" collapsed="false">
      <c r="B2843" s="0" t="n">
        <v>315120</v>
      </c>
      <c r="C2843" s="0" t="n">
        <v>3</v>
      </c>
      <c r="D2843" s="0" t="n">
        <v>31</v>
      </c>
      <c r="E2843" s="2" t="n">
        <v>-17.3392</v>
      </c>
      <c r="F2843" s="2" t="n">
        <v>-44.934</v>
      </c>
      <c r="G2843" s="3" t="n">
        <f aca="false">($G$5572/$N$5572)*N2843</f>
        <v>60623.0159789389</v>
      </c>
      <c r="H2843" s="0" t="n">
        <v>0</v>
      </c>
      <c r="J2843" s="0" t="s">
        <v>2763</v>
      </c>
      <c r="K2843" s="0" t="n">
        <v>0</v>
      </c>
      <c r="L2843" s="0" t="s">
        <v>2763</v>
      </c>
      <c r="N2843" s="0" t="n">
        <v>56208</v>
      </c>
    </row>
    <row r="2844" customFormat="false" ht="12.8" hidden="false" customHeight="false" outlineLevel="0" collapsed="false">
      <c r="B2844" s="0" t="n">
        <v>315130</v>
      </c>
      <c r="C2844" s="0" t="n">
        <v>3</v>
      </c>
      <c r="D2844" s="0" t="n">
        <v>31</v>
      </c>
      <c r="E2844" s="2" t="n">
        <v>-21.2825</v>
      </c>
      <c r="F2844" s="2" t="n">
        <v>-43.0172</v>
      </c>
      <c r="G2844" s="3" t="n">
        <f aca="false">($G$5572/$N$5572)*N2844</f>
        <v>11665.5732427449</v>
      </c>
      <c r="H2844" s="0" t="n">
        <v>1</v>
      </c>
      <c r="J2844" s="0" t="s">
        <v>2764</v>
      </c>
      <c r="K2844" s="0" t="n">
        <v>1</v>
      </c>
      <c r="L2844" s="0" t="s">
        <v>2764</v>
      </c>
      <c r="N2844" s="0" t="n">
        <v>10816</v>
      </c>
    </row>
    <row r="2845" customFormat="false" ht="12.8" hidden="false" customHeight="false" outlineLevel="0" collapsed="false">
      <c r="B2845" s="0" t="n">
        <v>315140</v>
      </c>
      <c r="C2845" s="0" t="n">
        <v>3</v>
      </c>
      <c r="D2845" s="0" t="n">
        <v>31</v>
      </c>
      <c r="E2845" s="2" t="n">
        <v>-19.6741</v>
      </c>
      <c r="F2845" s="2" t="n">
        <v>-44.8964</v>
      </c>
      <c r="G2845" s="3" t="n">
        <f aca="false">($G$5572/$N$5572)*N2845</f>
        <v>29935.0947995917</v>
      </c>
      <c r="H2845" s="0" t="n">
        <v>0</v>
      </c>
      <c r="J2845" s="0" t="s">
        <v>2765</v>
      </c>
      <c r="K2845" s="0" t="n">
        <v>0</v>
      </c>
      <c r="L2845" s="0" t="s">
        <v>2765</v>
      </c>
      <c r="N2845" s="0" t="n">
        <v>27755</v>
      </c>
    </row>
    <row r="2846" customFormat="false" ht="12.8" hidden="false" customHeight="false" outlineLevel="0" collapsed="false">
      <c r="B2846" s="0" t="n">
        <v>315150</v>
      </c>
      <c r="C2846" s="0" t="n">
        <v>3</v>
      </c>
      <c r="D2846" s="0" t="n">
        <v>31</v>
      </c>
      <c r="E2846" s="2" t="n">
        <v>-20.4762</v>
      </c>
      <c r="F2846" s="2" t="n">
        <v>-45.9589</v>
      </c>
      <c r="G2846" s="3" t="n">
        <f aca="false">($G$5572/$N$5572)*N2846</f>
        <v>37162.4437548093</v>
      </c>
      <c r="H2846" s="0" t="n">
        <v>0</v>
      </c>
      <c r="J2846" s="0" t="s">
        <v>2766</v>
      </c>
      <c r="K2846" s="0" t="n">
        <v>0</v>
      </c>
      <c r="L2846" s="0" t="s">
        <v>2766</v>
      </c>
      <c r="N2846" s="0" t="n">
        <v>34456</v>
      </c>
    </row>
    <row r="2847" customFormat="false" ht="12.8" hidden="false" customHeight="false" outlineLevel="0" collapsed="false">
      <c r="B2847" s="0" t="n">
        <v>315160</v>
      </c>
      <c r="C2847" s="0" t="n">
        <v>3</v>
      </c>
      <c r="D2847" s="0" t="n">
        <v>31</v>
      </c>
      <c r="E2847" s="2" t="n">
        <v>-20.1376</v>
      </c>
      <c r="F2847" s="2" t="n">
        <v>-48.7</v>
      </c>
      <c r="G2847" s="3" t="n">
        <f aca="false">($G$5572/$N$5572)*N2847</f>
        <v>12908.0603336881</v>
      </c>
      <c r="H2847" s="0" t="n">
        <v>1</v>
      </c>
      <c r="J2847" s="0" t="s">
        <v>2767</v>
      </c>
      <c r="K2847" s="0" t="n">
        <v>1</v>
      </c>
      <c r="L2847" s="0" t="s">
        <v>2767</v>
      </c>
      <c r="N2847" s="0" t="n">
        <v>11968</v>
      </c>
    </row>
    <row r="2848" customFormat="false" ht="12.8" hidden="false" customHeight="false" outlineLevel="0" collapsed="false">
      <c r="B2848" s="0" t="n">
        <v>315170</v>
      </c>
      <c r="C2848" s="0" t="n">
        <v>3</v>
      </c>
      <c r="D2848" s="0" t="n">
        <v>31</v>
      </c>
      <c r="E2848" s="2" t="n">
        <v>-21.78</v>
      </c>
      <c r="F2848" s="2" t="n">
        <v>-45.9658</v>
      </c>
      <c r="G2848" s="3" t="n">
        <f aca="false">($G$5572/$N$5572)*N2848</f>
        <v>18048.419253337</v>
      </c>
      <c r="H2848" s="0" t="n">
        <v>0</v>
      </c>
      <c r="J2848" s="0" t="s">
        <v>2768</v>
      </c>
      <c r="K2848" s="0" t="n">
        <v>0</v>
      </c>
      <c r="L2848" s="0" t="s">
        <v>2768</v>
      </c>
      <c r="N2848" s="0" t="n">
        <v>16734</v>
      </c>
    </row>
    <row r="2849" customFormat="false" ht="12.8" hidden="false" customHeight="false" outlineLevel="0" collapsed="false">
      <c r="B2849" s="0" t="n">
        <v>315180</v>
      </c>
      <c r="C2849" s="0" t="n">
        <v>3</v>
      </c>
      <c r="D2849" s="0" t="n">
        <v>31</v>
      </c>
      <c r="E2849" s="2" t="n">
        <v>-21.78</v>
      </c>
      <c r="F2849" s="2" t="n">
        <v>-46.5692</v>
      </c>
      <c r="G2849" s="3" t="n">
        <f aca="false">($G$5572/$N$5572)*N2849</f>
        <v>179158.657260132</v>
      </c>
      <c r="H2849" s="0" t="n">
        <v>0</v>
      </c>
      <c r="J2849" s="0" t="s">
        <v>2769</v>
      </c>
      <c r="K2849" s="0" t="n">
        <v>0</v>
      </c>
      <c r="L2849" s="0" t="s">
        <v>2769</v>
      </c>
      <c r="N2849" s="0" t="n">
        <v>166111</v>
      </c>
    </row>
    <row r="2850" customFormat="false" ht="12.8" hidden="false" customHeight="false" outlineLevel="0" collapsed="false">
      <c r="B2850" s="0" t="n">
        <v>315190</v>
      </c>
      <c r="C2850" s="0" t="n">
        <v>3</v>
      </c>
      <c r="D2850" s="0" t="n">
        <v>31</v>
      </c>
      <c r="E2850" s="2" t="n">
        <v>-19.6208</v>
      </c>
      <c r="F2850" s="2" t="n">
        <v>-41.6334</v>
      </c>
      <c r="G2850" s="3" t="n">
        <f aca="false">($G$5572/$N$5572)*N2850</f>
        <v>9176.28486957039</v>
      </c>
      <c r="H2850" s="0" t="n">
        <v>0</v>
      </c>
      <c r="J2850" s="0" t="s">
        <v>2770</v>
      </c>
      <c r="K2850" s="0" t="n">
        <v>0</v>
      </c>
      <c r="L2850" s="0" t="s">
        <v>2770</v>
      </c>
      <c r="N2850" s="0" t="n">
        <v>8508</v>
      </c>
    </row>
    <row r="2851" customFormat="false" ht="12.8" hidden="false" customHeight="false" outlineLevel="0" collapsed="false">
      <c r="B2851" s="0" t="n">
        <v>315200</v>
      </c>
      <c r="C2851" s="0" t="n">
        <v>3</v>
      </c>
      <c r="D2851" s="0" t="n">
        <v>31</v>
      </c>
      <c r="E2851" s="2" t="n">
        <v>-19.2257</v>
      </c>
      <c r="F2851" s="2" t="n">
        <v>-45.0141</v>
      </c>
      <c r="G2851" s="3" t="n">
        <f aca="false">($G$5572/$N$5572)*N2851</f>
        <v>34063.7758622052</v>
      </c>
      <c r="H2851" s="0" t="n">
        <v>0</v>
      </c>
      <c r="J2851" s="0" t="s">
        <v>2771</v>
      </c>
      <c r="K2851" s="0" t="n">
        <v>0</v>
      </c>
      <c r="L2851" s="0" t="s">
        <v>2771</v>
      </c>
      <c r="N2851" s="0" t="n">
        <v>31583</v>
      </c>
    </row>
    <row r="2852" customFormat="false" ht="12.8" hidden="false" customHeight="false" outlineLevel="0" collapsed="false">
      <c r="B2852" s="0" t="n">
        <v>315210</v>
      </c>
      <c r="C2852" s="0" t="n">
        <v>3</v>
      </c>
      <c r="D2852" s="0" t="n">
        <v>31</v>
      </c>
      <c r="E2852" s="2" t="n">
        <v>-20.4111</v>
      </c>
      <c r="F2852" s="2" t="n">
        <v>-42.8978</v>
      </c>
      <c r="G2852" s="3" t="n">
        <f aca="false">($G$5572/$N$5572)*N2852</f>
        <v>64286.8429302707</v>
      </c>
      <c r="H2852" s="0" t="n">
        <v>0</v>
      </c>
      <c r="J2852" s="0" t="s">
        <v>2772</v>
      </c>
      <c r="K2852" s="0" t="n">
        <v>0</v>
      </c>
      <c r="L2852" s="0" t="s">
        <v>2772</v>
      </c>
      <c r="N2852" s="0" t="n">
        <v>59605</v>
      </c>
    </row>
    <row r="2853" customFormat="false" ht="12.8" hidden="false" customHeight="false" outlineLevel="0" collapsed="false">
      <c r="B2853" s="0" t="n">
        <v>315213</v>
      </c>
      <c r="C2853" s="0" t="n">
        <v>3</v>
      </c>
      <c r="D2853" s="0" t="n">
        <v>31</v>
      </c>
      <c r="E2853" s="2" t="n">
        <v>-16.6282</v>
      </c>
      <c r="F2853" s="2" t="n">
        <v>-45.0588</v>
      </c>
      <c r="G2853" s="3" t="n">
        <f aca="false">($G$5572/$N$5572)*N2853</f>
        <v>4569.8071218112</v>
      </c>
      <c r="H2853" s="0" t="n">
        <v>1</v>
      </c>
      <c r="J2853" s="0" t="s">
        <v>2773</v>
      </c>
      <c r="K2853" s="0" t="n">
        <v>1</v>
      </c>
      <c r="L2853" s="0" t="s">
        <v>2773</v>
      </c>
      <c r="N2853" s="0" t="n">
        <v>4237</v>
      </c>
    </row>
    <row r="2854" customFormat="false" ht="12.8" hidden="false" customHeight="false" outlineLevel="0" collapsed="false">
      <c r="B2854" s="0" t="n">
        <v>315217</v>
      </c>
      <c r="C2854" s="0" t="n">
        <v>3</v>
      </c>
      <c r="D2854" s="0" t="n">
        <v>31</v>
      </c>
      <c r="E2854" s="2" t="n">
        <v>-16.7473</v>
      </c>
      <c r="F2854" s="2" t="n">
        <v>-41.5025</v>
      </c>
      <c r="G2854" s="3" t="n">
        <f aca="false">($G$5572/$N$5572)*N2854</f>
        <v>13008.365281134</v>
      </c>
      <c r="H2854" s="0" t="n">
        <v>1</v>
      </c>
      <c r="J2854" s="0" t="s">
        <v>2774</v>
      </c>
      <c r="K2854" s="0" t="n">
        <v>1</v>
      </c>
      <c r="L2854" s="0" t="s">
        <v>2774</v>
      </c>
      <c r="N2854" s="0" t="n">
        <v>12061</v>
      </c>
    </row>
    <row r="2855" customFormat="false" ht="12.8" hidden="false" customHeight="false" outlineLevel="0" collapsed="false">
      <c r="B2855" s="0" t="n">
        <v>315220</v>
      </c>
      <c r="C2855" s="0" t="n">
        <v>3</v>
      </c>
      <c r="D2855" s="0" t="n">
        <v>31</v>
      </c>
      <c r="E2855" s="2" t="n">
        <v>-15.7404</v>
      </c>
      <c r="F2855" s="2" t="n">
        <v>-43.0281</v>
      </c>
      <c r="G2855" s="3" t="n">
        <f aca="false">($G$5572/$N$5572)*N2855</f>
        <v>40930.889844875</v>
      </c>
      <c r="H2855" s="0" t="n">
        <v>0</v>
      </c>
      <c r="J2855" s="0" t="s">
        <v>2775</v>
      </c>
      <c r="K2855" s="0" t="n">
        <v>0</v>
      </c>
      <c r="L2855" s="0" t="s">
        <v>2775</v>
      </c>
      <c r="N2855" s="0" t="n">
        <v>37950</v>
      </c>
    </row>
    <row r="2856" customFormat="false" ht="12.8" hidden="false" customHeight="false" outlineLevel="0" collapsed="false">
      <c r="B2856" s="0" t="n">
        <v>315230</v>
      </c>
      <c r="C2856" s="0" t="n">
        <v>3</v>
      </c>
      <c r="D2856" s="0" t="n">
        <v>31</v>
      </c>
      <c r="E2856" s="2" t="n">
        <v>-20.6642</v>
      </c>
      <c r="F2856" s="2" t="n">
        <v>-43.0834</v>
      </c>
      <c r="G2856" s="3" t="n">
        <f aca="false">($G$5572/$N$5572)*N2856</f>
        <v>12088.3639889686</v>
      </c>
      <c r="H2856" s="0" t="n">
        <v>1</v>
      </c>
      <c r="J2856" s="0" t="s">
        <v>2776</v>
      </c>
      <c r="K2856" s="0" t="n">
        <v>1</v>
      </c>
      <c r="L2856" s="0" t="s">
        <v>2776</v>
      </c>
      <c r="N2856" s="0" t="n">
        <v>11208</v>
      </c>
    </row>
    <row r="2857" customFormat="false" ht="12.8" hidden="false" customHeight="false" outlineLevel="0" collapsed="false">
      <c r="B2857" s="0" t="n">
        <v>315240</v>
      </c>
      <c r="C2857" s="0" t="n">
        <v>3</v>
      </c>
      <c r="D2857" s="0" t="n">
        <v>31</v>
      </c>
      <c r="E2857" s="2" t="n">
        <v>-17.8077</v>
      </c>
      <c r="F2857" s="2" t="n">
        <v>-41.786</v>
      </c>
      <c r="G2857" s="3" t="n">
        <f aca="false">($G$5572/$N$5572)*N2857</f>
        <v>17786.3321325911</v>
      </c>
      <c r="H2857" s="0" t="n">
        <v>0</v>
      </c>
      <c r="J2857" s="0" t="s">
        <v>2777</v>
      </c>
      <c r="K2857" s="0" t="n">
        <v>0</v>
      </c>
      <c r="L2857" s="0" t="s">
        <v>2777</v>
      </c>
      <c r="N2857" s="0" t="n">
        <v>16491</v>
      </c>
    </row>
    <row r="2858" customFormat="false" ht="12.8" hidden="false" customHeight="false" outlineLevel="0" collapsed="false">
      <c r="B2858" s="0" t="n">
        <v>315250</v>
      </c>
      <c r="C2858" s="0" t="n">
        <v>3</v>
      </c>
      <c r="D2858" s="0" t="n">
        <v>31</v>
      </c>
      <c r="E2858" s="2" t="n">
        <v>-22.2266</v>
      </c>
      <c r="F2858" s="2" t="n">
        <v>-45.9389</v>
      </c>
      <c r="G2858" s="3" t="n">
        <f aca="false">($G$5572/$N$5572)*N2858</f>
        <v>160554.785878466</v>
      </c>
      <c r="H2858" s="0" t="n">
        <v>0</v>
      </c>
      <c r="J2858" s="0" t="s">
        <v>2778</v>
      </c>
      <c r="K2858" s="0" t="n">
        <v>0</v>
      </c>
      <c r="L2858" s="0" t="s">
        <v>2778</v>
      </c>
      <c r="N2858" s="0" t="n">
        <v>148862</v>
      </c>
    </row>
    <row r="2859" customFormat="false" ht="12.8" hidden="false" customHeight="false" outlineLevel="0" collapsed="false">
      <c r="B2859" s="0" t="n">
        <v>315260</v>
      </c>
      <c r="C2859" s="0" t="n">
        <v>3</v>
      </c>
      <c r="D2859" s="0" t="n">
        <v>31</v>
      </c>
      <c r="E2859" s="2" t="n">
        <v>-22.1964</v>
      </c>
      <c r="F2859" s="2" t="n">
        <v>-44.9748</v>
      </c>
      <c r="G2859" s="3" t="n">
        <f aca="false">($G$5572/$N$5572)*N2859</f>
        <v>6450.79452337806</v>
      </c>
      <c r="H2859" s="0" t="n">
        <v>0</v>
      </c>
      <c r="J2859" s="0" t="s">
        <v>2779</v>
      </c>
      <c r="K2859" s="0" t="n">
        <v>0</v>
      </c>
      <c r="L2859" s="0" t="s">
        <v>2779</v>
      </c>
      <c r="N2859" s="0" t="n">
        <v>5981</v>
      </c>
    </row>
    <row r="2860" customFormat="false" ht="12.8" hidden="false" customHeight="false" outlineLevel="0" collapsed="false">
      <c r="B2860" s="0" t="n">
        <v>315270</v>
      </c>
      <c r="C2860" s="0" t="n">
        <v>3</v>
      </c>
      <c r="D2860" s="0" t="n">
        <v>31</v>
      </c>
      <c r="E2860" s="2" t="n">
        <v>-21.0597</v>
      </c>
      <c r="F2860" s="2" t="n">
        <v>-44.0778</v>
      </c>
      <c r="G2860" s="3" t="n">
        <f aca="false">($G$5572/$N$5572)*N2860</f>
        <v>9684.28089373208</v>
      </c>
      <c r="H2860" s="0" t="n">
        <v>0</v>
      </c>
      <c r="J2860" s="0" t="s">
        <v>2780</v>
      </c>
      <c r="K2860" s="0" t="n">
        <v>0</v>
      </c>
      <c r="L2860" s="0" t="s">
        <v>2780</v>
      </c>
      <c r="N2860" s="0" t="n">
        <v>8979</v>
      </c>
    </row>
    <row r="2861" customFormat="false" ht="12.8" hidden="false" customHeight="false" outlineLevel="0" collapsed="false">
      <c r="B2861" s="0" t="n">
        <v>315280</v>
      </c>
      <c r="C2861" s="0" t="n">
        <v>3</v>
      </c>
      <c r="D2861" s="0" t="n">
        <v>31</v>
      </c>
      <c r="E2861" s="2" t="n">
        <v>-19.3086</v>
      </c>
      <c r="F2861" s="2" t="n">
        <v>-48.9276</v>
      </c>
      <c r="G2861" s="3" t="n">
        <f aca="false">($G$5572/$N$5572)*N2861</f>
        <v>29862.8320955177</v>
      </c>
      <c r="H2861" s="0" t="n">
        <v>0</v>
      </c>
      <c r="J2861" s="0" t="s">
        <v>1389</v>
      </c>
      <c r="K2861" s="0" t="n">
        <v>0</v>
      </c>
      <c r="L2861" s="0" t="s">
        <v>1389</v>
      </c>
      <c r="N2861" s="0" t="n">
        <v>27688</v>
      </c>
    </row>
    <row r="2862" customFormat="false" ht="12.8" hidden="false" customHeight="false" outlineLevel="0" collapsed="false">
      <c r="B2862" s="0" t="n">
        <v>315290</v>
      </c>
      <c r="C2862" s="0" t="n">
        <v>3</v>
      </c>
      <c r="D2862" s="0" t="n">
        <v>31</v>
      </c>
      <c r="E2862" s="2" t="n">
        <v>-20.7411</v>
      </c>
      <c r="F2862" s="2" t="n">
        <v>-46.8624</v>
      </c>
      <c r="G2862" s="3" t="n">
        <f aca="false">($G$5572/$N$5572)*N2862</f>
        <v>9320.8102777183</v>
      </c>
      <c r="H2862" s="0" t="n">
        <v>0</v>
      </c>
      <c r="J2862" s="0" t="s">
        <v>2781</v>
      </c>
      <c r="K2862" s="0" t="n">
        <v>0</v>
      </c>
      <c r="L2862" s="0" t="s">
        <v>2781</v>
      </c>
      <c r="N2862" s="0" t="n">
        <v>8642</v>
      </c>
    </row>
    <row r="2863" customFormat="false" ht="12.8" hidden="false" customHeight="false" outlineLevel="0" collapsed="false">
      <c r="B2863" s="0" t="n">
        <v>315300</v>
      </c>
      <c r="C2863" s="0" t="n">
        <v>3</v>
      </c>
      <c r="D2863" s="0" t="n">
        <v>31</v>
      </c>
      <c r="E2863" s="2" t="n">
        <v>-19.739</v>
      </c>
      <c r="F2863" s="2" t="n">
        <v>-46.3755</v>
      </c>
      <c r="G2863" s="3" t="n">
        <f aca="false">($G$5572/$N$5572)*N2863</f>
        <v>3853.65136800364</v>
      </c>
      <c r="H2863" s="0" t="n">
        <v>1</v>
      </c>
      <c r="J2863" s="0" t="s">
        <v>2782</v>
      </c>
      <c r="K2863" s="0" t="n">
        <v>1</v>
      </c>
      <c r="L2863" s="0" t="s">
        <v>2782</v>
      </c>
      <c r="N2863" s="0" t="n">
        <v>3573</v>
      </c>
    </row>
    <row r="2864" customFormat="false" ht="12.8" hidden="false" customHeight="false" outlineLevel="0" collapsed="false">
      <c r="B2864" s="0" t="n">
        <v>315310</v>
      </c>
      <c r="C2864" s="0" t="n">
        <v>3</v>
      </c>
      <c r="D2864" s="0" t="n">
        <v>31</v>
      </c>
      <c r="E2864" s="2" t="n">
        <v>-20.7656</v>
      </c>
      <c r="F2864" s="2" t="n">
        <v>-43.1895</v>
      </c>
      <c r="G2864" s="3" t="n">
        <f aca="false">($G$5572/$N$5572)*N2864</f>
        <v>5822.00114315244</v>
      </c>
      <c r="H2864" s="0" t="n">
        <v>0</v>
      </c>
      <c r="J2864" s="0" t="s">
        <v>2783</v>
      </c>
      <c r="K2864" s="0" t="n">
        <v>0</v>
      </c>
      <c r="L2864" s="0" t="s">
        <v>2783</v>
      </c>
      <c r="N2864" s="0" t="n">
        <v>5398</v>
      </c>
    </row>
    <row r="2865" customFormat="false" ht="12.8" hidden="false" customHeight="false" outlineLevel="0" collapsed="false">
      <c r="B2865" s="0" t="n">
        <v>315320</v>
      </c>
      <c r="C2865" s="0" t="n">
        <v>3</v>
      </c>
      <c r="D2865" s="0" t="n">
        <v>31</v>
      </c>
      <c r="E2865" s="2" t="n">
        <v>-18.6401</v>
      </c>
      <c r="F2865" s="2" t="n">
        <v>-44.06</v>
      </c>
      <c r="G2865" s="3" t="n">
        <f aca="false">($G$5572/$N$5572)*N2865</f>
        <v>3964.74179366957</v>
      </c>
      <c r="H2865" s="0" t="n">
        <v>1</v>
      </c>
      <c r="J2865" s="0" t="s">
        <v>618</v>
      </c>
      <c r="K2865" s="0" t="n">
        <v>1</v>
      </c>
      <c r="L2865" s="0" t="s">
        <v>618</v>
      </c>
      <c r="N2865" s="0" t="n">
        <v>3676</v>
      </c>
    </row>
    <row r="2866" customFormat="false" ht="12.8" hidden="false" customHeight="false" outlineLevel="0" collapsed="false">
      <c r="B2866" s="0" t="n">
        <v>315330</v>
      </c>
      <c r="C2866" s="0" t="n">
        <v>3</v>
      </c>
      <c r="D2866" s="0" t="n">
        <v>31</v>
      </c>
      <c r="E2866" s="2" t="n">
        <v>-18.6193</v>
      </c>
      <c r="F2866" s="2" t="n">
        <v>-43.5628</v>
      </c>
      <c r="G2866" s="3" t="n">
        <f aca="false">($G$5572/$N$5572)*N2866</f>
        <v>3239.95765728602</v>
      </c>
      <c r="H2866" s="0" t="n">
        <v>1</v>
      </c>
      <c r="J2866" s="0" t="s">
        <v>2784</v>
      </c>
      <c r="K2866" s="0" t="n">
        <v>1</v>
      </c>
      <c r="L2866" s="0" t="s">
        <v>2784</v>
      </c>
      <c r="N2866" s="0" t="n">
        <v>3004</v>
      </c>
    </row>
    <row r="2867" customFormat="false" ht="12.8" hidden="false" customHeight="false" outlineLevel="0" collapsed="false">
      <c r="B2867" s="0" t="n">
        <v>315340</v>
      </c>
      <c r="C2867" s="0" t="n">
        <v>3</v>
      </c>
      <c r="D2867" s="0" t="n">
        <v>31</v>
      </c>
      <c r="E2867" s="2" t="n">
        <v>-18.4096</v>
      </c>
      <c r="F2867" s="2" t="n">
        <v>-46.4165</v>
      </c>
      <c r="G2867" s="3" t="n">
        <f aca="false">($G$5572/$N$5572)*N2867</f>
        <v>20899.0211468812</v>
      </c>
      <c r="H2867" s="0" t="n">
        <v>0</v>
      </c>
      <c r="J2867" s="0" t="s">
        <v>2785</v>
      </c>
      <c r="K2867" s="0" t="n">
        <v>0</v>
      </c>
      <c r="L2867" s="0" t="s">
        <v>2785</v>
      </c>
      <c r="N2867" s="0" t="n">
        <v>19377</v>
      </c>
    </row>
    <row r="2868" customFormat="false" ht="12.8" hidden="false" customHeight="false" outlineLevel="0" collapsed="false">
      <c r="B2868" s="0" t="n">
        <v>315350</v>
      </c>
      <c r="C2868" s="0" t="n">
        <v>3</v>
      </c>
      <c r="D2868" s="0" t="n">
        <v>31</v>
      </c>
      <c r="E2868" s="2" t="n">
        <v>-20.4208</v>
      </c>
      <c r="F2868" s="2" t="n">
        <v>-41.967</v>
      </c>
      <c r="G2868" s="3" t="n">
        <f aca="false">($G$5572/$N$5572)*N2868</f>
        <v>8987.5390007205</v>
      </c>
      <c r="H2868" s="0" t="n">
        <v>1</v>
      </c>
      <c r="J2868" s="0" t="s">
        <v>2786</v>
      </c>
      <c r="K2868" s="0" t="n">
        <v>1</v>
      </c>
      <c r="L2868" s="0" t="s">
        <v>2786</v>
      </c>
      <c r="N2868" s="0" t="n">
        <v>8333</v>
      </c>
    </row>
    <row r="2869" customFormat="false" ht="12.8" hidden="false" customHeight="false" outlineLevel="0" collapsed="false">
      <c r="B2869" s="0" t="n">
        <v>315360</v>
      </c>
      <c r="C2869" s="0" t="n">
        <v>3</v>
      </c>
      <c r="D2869" s="0" t="n">
        <v>31</v>
      </c>
      <c r="E2869" s="2" t="n">
        <v>-19.4742</v>
      </c>
      <c r="F2869" s="2" t="n">
        <v>-44.1591</v>
      </c>
      <c r="G2869" s="3" t="n">
        <f aca="false">($G$5572/$N$5572)*N2869</f>
        <v>11463.884800031</v>
      </c>
      <c r="H2869" s="0" t="n">
        <v>1</v>
      </c>
      <c r="J2869" s="0" t="s">
        <v>2787</v>
      </c>
      <c r="K2869" s="0" t="n">
        <v>1</v>
      </c>
      <c r="L2869" s="0" t="s">
        <v>2787</v>
      </c>
      <c r="N2869" s="0" t="n">
        <v>10629</v>
      </c>
    </row>
    <row r="2870" customFormat="false" ht="12.8" hidden="false" customHeight="false" outlineLevel="0" collapsed="false">
      <c r="B2870" s="0" t="n">
        <v>315370</v>
      </c>
      <c r="C2870" s="0" t="n">
        <v>3</v>
      </c>
      <c r="D2870" s="0" t="n">
        <v>31</v>
      </c>
      <c r="E2870" s="2" t="n">
        <v>-19.2703</v>
      </c>
      <c r="F2870" s="2" t="n">
        <v>-45.5569</v>
      </c>
      <c r="G2870" s="3" t="n">
        <f aca="false">($G$5572/$N$5572)*N2870</f>
        <v>3820.21638552166</v>
      </c>
      <c r="H2870" s="0" t="n">
        <v>1</v>
      </c>
      <c r="J2870" s="0" t="s">
        <v>2788</v>
      </c>
      <c r="K2870" s="0" t="n">
        <v>1</v>
      </c>
      <c r="L2870" s="0" t="s">
        <v>2788</v>
      </c>
      <c r="N2870" s="0" t="n">
        <v>3542</v>
      </c>
    </row>
    <row r="2871" customFormat="false" ht="12.8" hidden="false" customHeight="false" outlineLevel="0" collapsed="false">
      <c r="B2871" s="0" t="n">
        <v>315380</v>
      </c>
      <c r="C2871" s="0" t="n">
        <v>3</v>
      </c>
      <c r="D2871" s="0" t="n">
        <v>31</v>
      </c>
      <c r="E2871" s="2" t="n">
        <v>-20.7416</v>
      </c>
      <c r="F2871" s="2" t="n">
        <v>-43.8851</v>
      </c>
      <c r="G2871" s="3" t="n">
        <f aca="false">($G$5572/$N$5572)*N2871</f>
        <v>2085.91148774672</v>
      </c>
      <c r="H2871" s="0" t="n">
        <v>1</v>
      </c>
      <c r="J2871" s="0" t="s">
        <v>2789</v>
      </c>
      <c r="K2871" s="0" t="n">
        <v>1</v>
      </c>
      <c r="L2871" s="0" t="s">
        <v>2789</v>
      </c>
      <c r="N2871" s="0" t="n">
        <v>1934</v>
      </c>
    </row>
    <row r="2872" customFormat="false" ht="12.8" hidden="false" customHeight="false" outlineLevel="0" collapsed="false">
      <c r="B2872" s="0" t="n">
        <v>315390</v>
      </c>
      <c r="C2872" s="0" t="n">
        <v>3</v>
      </c>
      <c r="D2872" s="0" t="n">
        <v>31</v>
      </c>
      <c r="E2872" s="2" t="n">
        <v>-19.9636</v>
      </c>
      <c r="F2872" s="2" t="n">
        <v>-43.8079</v>
      </c>
      <c r="G2872" s="3" t="n">
        <f aca="false">($G$5572/$N$5572)*N2872</f>
        <v>17555.5228986833</v>
      </c>
      <c r="H2872" s="0" t="n">
        <v>1</v>
      </c>
      <c r="J2872" s="0" t="s">
        <v>2790</v>
      </c>
      <c r="K2872" s="0" t="n">
        <v>1</v>
      </c>
      <c r="L2872" s="0" t="s">
        <v>2790</v>
      </c>
      <c r="N2872" s="0" t="n">
        <v>16277</v>
      </c>
    </row>
    <row r="2873" customFormat="false" ht="12.8" hidden="false" customHeight="false" outlineLevel="0" collapsed="false">
      <c r="B2873" s="0" t="n">
        <v>315400</v>
      </c>
      <c r="C2873" s="0" t="n">
        <v>3</v>
      </c>
      <c r="D2873" s="0" t="n">
        <v>31</v>
      </c>
      <c r="E2873" s="2" t="n">
        <v>-20.1061</v>
      </c>
      <c r="F2873" s="2" t="n">
        <v>-42.4502</v>
      </c>
      <c r="G2873" s="3" t="n">
        <f aca="false">($G$5572/$N$5572)*N2873</f>
        <v>25684.5378330923</v>
      </c>
      <c r="H2873" s="0" t="n">
        <v>0</v>
      </c>
      <c r="J2873" s="0" t="s">
        <v>2791</v>
      </c>
      <c r="K2873" s="0" t="n">
        <v>0</v>
      </c>
      <c r="L2873" s="0" t="s">
        <v>2791</v>
      </c>
      <c r="N2873" s="0" t="n">
        <v>23814</v>
      </c>
    </row>
    <row r="2874" customFormat="false" ht="12.8" hidden="false" customHeight="false" outlineLevel="0" collapsed="false">
      <c r="B2874" s="0" t="n">
        <v>315410</v>
      </c>
      <c r="C2874" s="0" t="n">
        <v>3</v>
      </c>
      <c r="D2874" s="0" t="n">
        <v>31</v>
      </c>
      <c r="E2874" s="2" t="n">
        <v>-21.5289</v>
      </c>
      <c r="F2874" s="2" t="n">
        <v>-42.4676</v>
      </c>
      <c r="G2874" s="3" t="n">
        <f aca="false">($G$5572/$N$5572)*N2874</f>
        <v>11339.8518005011</v>
      </c>
      <c r="H2874" s="0" t="n">
        <v>0</v>
      </c>
      <c r="J2874" s="0" t="s">
        <v>2792</v>
      </c>
      <c r="K2874" s="0" t="n">
        <v>0</v>
      </c>
      <c r="L2874" s="0" t="s">
        <v>2792</v>
      </c>
      <c r="N2874" s="0" t="n">
        <v>10514</v>
      </c>
    </row>
    <row r="2875" customFormat="false" ht="12.8" hidden="false" customHeight="false" outlineLevel="0" collapsed="false">
      <c r="B2875" s="0" t="n">
        <v>315415</v>
      </c>
      <c r="C2875" s="0" t="n">
        <v>3</v>
      </c>
      <c r="D2875" s="0" t="n">
        <v>31</v>
      </c>
      <c r="E2875" s="2" t="n">
        <v>-20.2401</v>
      </c>
      <c r="F2875" s="2" t="n">
        <v>-41.9848</v>
      </c>
      <c r="G2875" s="3" t="n">
        <f aca="false">($G$5572/$N$5572)*N2875</f>
        <v>7663.08227530531</v>
      </c>
      <c r="H2875" s="0" t="n">
        <v>1</v>
      </c>
      <c r="J2875" s="0" t="s">
        <v>2793</v>
      </c>
      <c r="K2875" s="0" t="n">
        <v>1</v>
      </c>
      <c r="L2875" s="0" t="s">
        <v>2793</v>
      </c>
      <c r="N2875" s="0" t="n">
        <v>7105</v>
      </c>
    </row>
    <row r="2876" customFormat="false" ht="12.8" hidden="false" customHeight="false" outlineLevel="0" collapsed="false">
      <c r="B2876" s="0" t="n">
        <v>315420</v>
      </c>
      <c r="C2876" s="0" t="n">
        <v>3</v>
      </c>
      <c r="D2876" s="0" t="n">
        <v>31</v>
      </c>
      <c r="E2876" s="2" t="n">
        <v>-20.9171</v>
      </c>
      <c r="F2876" s="2" t="n">
        <v>-44.2407</v>
      </c>
      <c r="G2876" s="3" t="n">
        <f aca="false">($G$5572/$N$5572)*N2876</f>
        <v>12359.0794922904</v>
      </c>
      <c r="H2876" s="0" t="n">
        <v>0</v>
      </c>
      <c r="J2876" s="0" t="s">
        <v>2794</v>
      </c>
      <c r="K2876" s="0" t="n">
        <v>0</v>
      </c>
      <c r="L2876" s="0" t="s">
        <v>2794</v>
      </c>
      <c r="N2876" s="0" t="n">
        <v>11459</v>
      </c>
    </row>
    <row r="2877" customFormat="false" ht="12.8" hidden="false" customHeight="false" outlineLevel="0" collapsed="false">
      <c r="B2877" s="0" t="n">
        <v>315430</v>
      </c>
      <c r="C2877" s="0" t="n">
        <v>3</v>
      </c>
      <c r="D2877" s="0" t="n">
        <v>31</v>
      </c>
      <c r="E2877" s="2" t="n">
        <v>-19.3194</v>
      </c>
      <c r="F2877" s="2" t="n">
        <v>-41.2462</v>
      </c>
      <c r="G2877" s="3" t="n">
        <f aca="false">($G$5572/$N$5572)*N2877</f>
        <v>18764.5750071445</v>
      </c>
      <c r="H2877" s="0" t="n">
        <v>0</v>
      </c>
      <c r="J2877" s="0" t="s">
        <v>2795</v>
      </c>
      <c r="K2877" s="0" t="n">
        <v>0</v>
      </c>
      <c r="L2877" s="0" t="s">
        <v>2795</v>
      </c>
      <c r="N2877" s="0" t="n">
        <v>17398</v>
      </c>
    </row>
    <row r="2878" customFormat="false" ht="12.8" hidden="false" customHeight="false" outlineLevel="0" collapsed="false">
      <c r="B2878" s="0" t="n">
        <v>315440</v>
      </c>
      <c r="C2878" s="0" t="n">
        <v>3</v>
      </c>
      <c r="D2878" s="0" t="n">
        <v>31</v>
      </c>
      <c r="E2878" s="2" t="n">
        <v>-21.0642</v>
      </c>
      <c r="F2878" s="2" t="n">
        <v>-43.7598</v>
      </c>
      <c r="G2878" s="3" t="n">
        <f aca="false">($G$5572/$N$5572)*N2878</f>
        <v>5174.87244995284</v>
      </c>
      <c r="H2878" s="0" t="n">
        <v>1</v>
      </c>
      <c r="J2878" s="0" t="s">
        <v>2796</v>
      </c>
      <c r="K2878" s="0" t="n">
        <v>1</v>
      </c>
      <c r="L2878" s="0" t="s">
        <v>2796</v>
      </c>
      <c r="N2878" s="0" t="n">
        <v>4798</v>
      </c>
    </row>
    <row r="2879" customFormat="false" ht="12.8" hidden="false" customHeight="false" outlineLevel="0" collapsed="false">
      <c r="B2879" s="0" t="n">
        <v>315445</v>
      </c>
      <c r="C2879" s="0" t="n">
        <v>3</v>
      </c>
      <c r="D2879" s="0" t="n">
        <v>31</v>
      </c>
      <c r="E2879" s="2" t="n">
        <v>-16.2258</v>
      </c>
      <c r="F2879" s="2" t="n">
        <v>-45.9888</v>
      </c>
      <c r="G2879" s="3" t="n">
        <f aca="false">($G$5572/$N$5572)*N2879</f>
        <v>8777.22217543063</v>
      </c>
      <c r="H2879" s="0" t="n">
        <v>1</v>
      </c>
      <c r="J2879" s="0" t="s">
        <v>438</v>
      </c>
      <c r="K2879" s="0" t="n">
        <v>1</v>
      </c>
      <c r="L2879" s="0" t="s">
        <v>438</v>
      </c>
      <c r="N2879" s="0" t="n">
        <v>8138</v>
      </c>
    </row>
    <row r="2880" customFormat="false" ht="12.8" hidden="false" customHeight="false" outlineLevel="0" collapsed="false">
      <c r="B2880" s="0" t="n">
        <v>315450</v>
      </c>
      <c r="C2880" s="0" t="n">
        <v>3</v>
      </c>
      <c r="D2880" s="0" t="n">
        <v>31</v>
      </c>
      <c r="E2880" s="2" t="n">
        <v>-16.0091</v>
      </c>
      <c r="F2880" s="2" t="n">
        <v>-43.0488</v>
      </c>
      <c r="G2880" s="3" t="n">
        <f aca="false">($G$5572/$N$5572)*N2880</f>
        <v>10232.1831873077</v>
      </c>
      <c r="H2880" s="0" t="n">
        <v>1</v>
      </c>
      <c r="J2880" s="0" t="s">
        <v>2797</v>
      </c>
      <c r="K2880" s="0" t="n">
        <v>1</v>
      </c>
      <c r="L2880" s="0" t="s">
        <v>2797</v>
      </c>
      <c r="N2880" s="0" t="n">
        <v>9487</v>
      </c>
    </row>
    <row r="2881" customFormat="false" ht="12.8" hidden="false" customHeight="false" outlineLevel="0" collapsed="false">
      <c r="B2881" s="0" t="n">
        <v>315460</v>
      </c>
      <c r="C2881" s="0" t="n">
        <v>3</v>
      </c>
      <c r="D2881" s="0" t="n">
        <v>31</v>
      </c>
      <c r="E2881" s="2" t="n">
        <v>-19.7621</v>
      </c>
      <c r="F2881" s="2" t="n">
        <v>-44.0844</v>
      </c>
      <c r="G2881" s="3" t="n">
        <f aca="false">($G$5572/$N$5572)*N2881</f>
        <v>357047.863733772</v>
      </c>
      <c r="H2881" s="0" t="n">
        <v>0</v>
      </c>
      <c r="J2881" s="0" t="s">
        <v>2798</v>
      </c>
      <c r="K2881" s="0" t="n">
        <v>0</v>
      </c>
      <c r="L2881" s="0" t="s">
        <v>2798</v>
      </c>
      <c r="N2881" s="0" t="n">
        <v>331045</v>
      </c>
    </row>
    <row r="2882" customFormat="false" ht="12.8" hidden="false" customHeight="false" outlineLevel="0" collapsed="false">
      <c r="B2882" s="0" t="n">
        <v>315470</v>
      </c>
      <c r="C2882" s="0" t="n">
        <v>3</v>
      </c>
      <c r="D2882" s="0" t="n">
        <v>31</v>
      </c>
      <c r="E2882" s="2" t="n">
        <v>-21.1879</v>
      </c>
      <c r="F2882" s="2" t="n">
        <v>-45.0637</v>
      </c>
      <c r="G2882" s="3" t="n">
        <f aca="false">($G$5572/$N$5572)*N2882</f>
        <v>4334.68369661535</v>
      </c>
      <c r="H2882" s="0" t="n">
        <v>0</v>
      </c>
      <c r="J2882" s="0" t="s">
        <v>2799</v>
      </c>
      <c r="K2882" s="0" t="n">
        <v>0</v>
      </c>
      <c r="L2882" s="0" t="s">
        <v>2799</v>
      </c>
      <c r="N2882" s="0" t="n">
        <v>4019</v>
      </c>
    </row>
    <row r="2883" customFormat="false" ht="12.8" hidden="false" customHeight="false" outlineLevel="0" collapsed="false">
      <c r="B2883" s="0" t="n">
        <v>315480</v>
      </c>
      <c r="C2883" s="0" t="n">
        <v>3</v>
      </c>
      <c r="D2883" s="0" t="n">
        <v>31</v>
      </c>
      <c r="E2883" s="2" t="n">
        <v>-20.0876</v>
      </c>
      <c r="F2883" s="2" t="n">
        <v>-43.7878</v>
      </c>
      <c r="G2883" s="3" t="n">
        <f aca="false">($G$5572/$N$5572)*N2883</f>
        <v>11004.4234278593</v>
      </c>
      <c r="H2883" s="0" t="n">
        <v>1</v>
      </c>
      <c r="J2883" s="0" t="s">
        <v>2800</v>
      </c>
      <c r="K2883" s="0" t="n">
        <v>1</v>
      </c>
      <c r="L2883" s="0" t="s">
        <v>2800</v>
      </c>
      <c r="N2883" s="0" t="n">
        <v>10203</v>
      </c>
    </row>
    <row r="2884" customFormat="false" ht="12.8" hidden="false" customHeight="false" outlineLevel="0" collapsed="false">
      <c r="B2884" s="0" t="n">
        <v>315490</v>
      </c>
      <c r="C2884" s="0" t="n">
        <v>3</v>
      </c>
      <c r="D2884" s="0" t="n">
        <v>31</v>
      </c>
      <c r="E2884" s="2" t="n">
        <v>-20.2285</v>
      </c>
      <c r="F2884" s="2" t="n">
        <v>-42.6462</v>
      </c>
      <c r="G2884" s="3" t="n">
        <f aca="false">($G$5572/$N$5572)*N2884</f>
        <v>14731.884700689</v>
      </c>
      <c r="H2884" s="0" t="n">
        <v>0</v>
      </c>
      <c r="J2884" s="0" t="s">
        <v>2801</v>
      </c>
      <c r="K2884" s="0" t="n">
        <v>0</v>
      </c>
      <c r="L2884" s="0" t="s">
        <v>2801</v>
      </c>
      <c r="N2884" s="0" t="n">
        <v>13659</v>
      </c>
    </row>
    <row r="2885" customFormat="false" ht="12.8" hidden="false" customHeight="false" outlineLevel="0" collapsed="false">
      <c r="B2885" s="0" t="n">
        <v>315500</v>
      </c>
      <c r="C2885" s="0" t="n">
        <v>3</v>
      </c>
      <c r="D2885" s="0" t="n">
        <v>31</v>
      </c>
      <c r="E2885" s="2" t="n">
        <v>-20.2412</v>
      </c>
      <c r="F2885" s="2" t="n">
        <v>-42.8995</v>
      </c>
      <c r="G2885" s="3" t="n">
        <f aca="false">($G$5572/$N$5572)*N2885</f>
        <v>2803.14578937629</v>
      </c>
      <c r="H2885" s="0" t="n">
        <v>1</v>
      </c>
      <c r="J2885" s="0" t="s">
        <v>2802</v>
      </c>
      <c r="K2885" s="0" t="n">
        <v>1</v>
      </c>
      <c r="L2885" s="0" t="s">
        <v>2802</v>
      </c>
      <c r="N2885" s="0" t="n">
        <v>2599</v>
      </c>
    </row>
    <row r="2886" customFormat="false" ht="12.8" hidden="false" customHeight="false" outlineLevel="0" collapsed="false">
      <c r="B2886" s="0" t="n">
        <v>315510</v>
      </c>
      <c r="C2886" s="0" t="n">
        <v>3</v>
      </c>
      <c r="D2886" s="0" t="n">
        <v>31</v>
      </c>
      <c r="E2886" s="2" t="n">
        <v>-16.6056</v>
      </c>
      <c r="F2886" s="2" t="n">
        <v>-40.5714</v>
      </c>
      <c r="G2886" s="3" t="n">
        <f aca="false">($G$5572/$N$5572)*N2886</f>
        <v>5572.85659627059</v>
      </c>
      <c r="H2886" s="0" t="n">
        <v>1</v>
      </c>
      <c r="J2886" s="0" t="s">
        <v>2803</v>
      </c>
      <c r="K2886" s="0" t="n">
        <v>1</v>
      </c>
      <c r="L2886" s="0" t="s">
        <v>2803</v>
      </c>
      <c r="N2886" s="0" t="n">
        <v>5167</v>
      </c>
    </row>
    <row r="2887" customFormat="false" ht="12.8" hidden="false" customHeight="false" outlineLevel="0" collapsed="false">
      <c r="B2887" s="0" t="n">
        <v>315520</v>
      </c>
      <c r="C2887" s="0" t="n">
        <v>3</v>
      </c>
      <c r="D2887" s="0" t="n">
        <v>31</v>
      </c>
      <c r="E2887" s="2" t="n">
        <v>-20.855</v>
      </c>
      <c r="F2887" s="2" t="n">
        <v>-43.4721</v>
      </c>
      <c r="G2887" s="3" t="n">
        <f aca="false">($G$5572/$N$5572)*N2887</f>
        <v>5984.86186427434</v>
      </c>
      <c r="H2887" s="0" t="n">
        <v>0</v>
      </c>
      <c r="J2887" s="0" t="s">
        <v>2804</v>
      </c>
      <c r="K2887" s="0" t="n">
        <v>0</v>
      </c>
      <c r="L2887" s="0" t="s">
        <v>2804</v>
      </c>
      <c r="N2887" s="0" t="n">
        <v>5549</v>
      </c>
    </row>
    <row r="2888" customFormat="false" ht="12.8" hidden="false" customHeight="false" outlineLevel="0" collapsed="false">
      <c r="B2888" s="0" t="n">
        <v>315530</v>
      </c>
      <c r="C2888" s="0" t="n">
        <v>3</v>
      </c>
      <c r="D2888" s="0" t="n">
        <v>31</v>
      </c>
      <c r="E2888" s="2" t="n">
        <v>-20.2666</v>
      </c>
      <c r="F2888" s="2" t="n">
        <v>-44.3069</v>
      </c>
      <c r="G2888" s="3" t="n">
        <f aca="false">($G$5572/$N$5572)*N2888</f>
        <v>6237.24205462218</v>
      </c>
      <c r="H2888" s="0" t="n">
        <v>1</v>
      </c>
      <c r="J2888" s="0" t="s">
        <v>2805</v>
      </c>
      <c r="K2888" s="0" t="n">
        <v>1</v>
      </c>
      <c r="L2888" s="0" t="s">
        <v>2805</v>
      </c>
      <c r="N2888" s="0" t="n">
        <v>5783</v>
      </c>
    </row>
    <row r="2889" customFormat="false" ht="12.8" hidden="false" customHeight="false" outlineLevel="0" collapsed="false">
      <c r="B2889" s="0" t="n">
        <v>315540</v>
      </c>
      <c r="C2889" s="0" t="n">
        <v>3</v>
      </c>
      <c r="D2889" s="0" t="n">
        <v>31</v>
      </c>
      <c r="E2889" s="2" t="n">
        <v>-21.4649</v>
      </c>
      <c r="F2889" s="2" t="n">
        <v>-43.1168</v>
      </c>
      <c r="G2889" s="3" t="n">
        <f aca="false">($G$5572/$N$5572)*N2889</f>
        <v>9643.2960764961</v>
      </c>
      <c r="H2889" s="0" t="n">
        <v>1</v>
      </c>
      <c r="J2889" s="0" t="s">
        <v>2806</v>
      </c>
      <c r="K2889" s="0" t="n">
        <v>1</v>
      </c>
      <c r="L2889" s="0" t="s">
        <v>2806</v>
      </c>
      <c r="N2889" s="0" t="n">
        <v>8941</v>
      </c>
    </row>
    <row r="2890" customFormat="false" ht="12.8" hidden="false" customHeight="false" outlineLevel="0" collapsed="false">
      <c r="B2890" s="0" t="n">
        <v>315550</v>
      </c>
      <c r="C2890" s="0" t="n">
        <v>3</v>
      </c>
      <c r="D2890" s="0" t="n">
        <v>31</v>
      </c>
      <c r="E2890" s="2" t="n">
        <v>-19.1861</v>
      </c>
      <c r="F2890" s="2" t="n">
        <v>-46.2455</v>
      </c>
      <c r="G2890" s="3" t="n">
        <f aca="false">($G$5572/$N$5572)*N2890</f>
        <v>13256.4312801939</v>
      </c>
      <c r="H2890" s="0" t="n">
        <v>0</v>
      </c>
      <c r="J2890" s="0" t="s">
        <v>2807</v>
      </c>
      <c r="K2890" s="0" t="n">
        <v>0</v>
      </c>
      <c r="L2890" s="0" t="s">
        <v>2807</v>
      </c>
      <c r="N2890" s="0" t="n">
        <v>12291</v>
      </c>
    </row>
    <row r="2891" customFormat="false" ht="12.8" hidden="false" customHeight="false" outlineLevel="0" collapsed="false">
      <c r="B2891" s="0" t="n">
        <v>315560</v>
      </c>
      <c r="C2891" s="0" t="n">
        <v>3</v>
      </c>
      <c r="D2891" s="0" t="n">
        <v>31</v>
      </c>
      <c r="E2891" s="2" t="n">
        <v>-15.616</v>
      </c>
      <c r="F2891" s="2" t="n">
        <v>-42.5405</v>
      </c>
      <c r="G2891" s="3" t="n">
        <f aca="false">($G$5572/$N$5572)*N2891</f>
        <v>33196.6234133177</v>
      </c>
      <c r="H2891" s="0" t="n">
        <v>0</v>
      </c>
      <c r="J2891" s="0" t="s">
        <v>2808</v>
      </c>
      <c r="K2891" s="0" t="n">
        <v>0</v>
      </c>
      <c r="L2891" s="0" t="s">
        <v>2808</v>
      </c>
      <c r="N2891" s="0" t="n">
        <v>30779</v>
      </c>
    </row>
    <row r="2892" customFormat="false" ht="12.8" hidden="false" customHeight="false" outlineLevel="0" collapsed="false">
      <c r="B2892" s="0" t="n">
        <v>315570</v>
      </c>
      <c r="C2892" s="0" t="n">
        <v>3</v>
      </c>
      <c r="D2892" s="0" t="n">
        <v>31</v>
      </c>
      <c r="E2892" s="2" t="n">
        <v>-19.9284</v>
      </c>
      <c r="F2892" s="2" t="n">
        <v>-43.1829</v>
      </c>
      <c r="G2892" s="3" t="n">
        <f aca="false">($G$5572/$N$5572)*N2892</f>
        <v>15472.8470544025</v>
      </c>
      <c r="H2892" s="0" t="n">
        <v>0</v>
      </c>
      <c r="J2892" s="0" t="s">
        <v>2809</v>
      </c>
      <c r="K2892" s="0" t="n">
        <v>0</v>
      </c>
      <c r="L2892" s="0" t="s">
        <v>2809</v>
      </c>
      <c r="N2892" s="0" t="n">
        <v>14346</v>
      </c>
    </row>
    <row r="2893" customFormat="false" ht="12.8" hidden="false" customHeight="false" outlineLevel="0" collapsed="false">
      <c r="B2893" s="0" t="n">
        <v>315580</v>
      </c>
      <c r="C2893" s="0" t="n">
        <v>3</v>
      </c>
      <c r="D2893" s="0" t="n">
        <v>31</v>
      </c>
      <c r="E2893" s="2" t="n">
        <v>-21.2712</v>
      </c>
      <c r="F2893" s="2" t="n">
        <v>-43.1696</v>
      </c>
      <c r="G2893" s="3" t="n">
        <f aca="false">($G$5572/$N$5572)*N2893</f>
        <v>19260.7070052642</v>
      </c>
      <c r="H2893" s="0" t="n">
        <v>0</v>
      </c>
      <c r="J2893" s="0" t="s">
        <v>2810</v>
      </c>
      <c r="K2893" s="0" t="n">
        <v>0</v>
      </c>
      <c r="L2893" s="0" t="s">
        <v>2810</v>
      </c>
      <c r="N2893" s="0" t="n">
        <v>17858</v>
      </c>
    </row>
    <row r="2894" customFormat="false" ht="12.8" hidden="false" customHeight="false" outlineLevel="0" collapsed="false">
      <c r="B2894" s="0" t="n">
        <v>315590</v>
      </c>
      <c r="C2894" s="0" t="n">
        <v>3</v>
      </c>
      <c r="D2894" s="0" t="n">
        <v>31</v>
      </c>
      <c r="E2894" s="2" t="n">
        <v>-22.0861</v>
      </c>
      <c r="F2894" s="2" t="n">
        <v>-43.8293</v>
      </c>
      <c r="G2894" s="3" t="n">
        <f aca="false">($G$5572/$N$5572)*N2894</f>
        <v>5896.42094287039</v>
      </c>
      <c r="H2894" s="0" t="n">
        <v>0</v>
      </c>
      <c r="J2894" s="0" t="s">
        <v>2811</v>
      </c>
      <c r="K2894" s="0" t="n">
        <v>0</v>
      </c>
      <c r="L2894" s="0" t="s">
        <v>2811</v>
      </c>
      <c r="N2894" s="0" t="n">
        <v>5467</v>
      </c>
    </row>
    <row r="2895" customFormat="false" ht="12.8" hidden="false" customHeight="false" outlineLevel="0" collapsed="false">
      <c r="B2895" s="0" t="n">
        <v>315600</v>
      </c>
      <c r="C2895" s="0" t="n">
        <v>3</v>
      </c>
      <c r="D2895" s="0" t="n">
        <v>31</v>
      </c>
      <c r="E2895" s="2" t="n">
        <v>-18.2922</v>
      </c>
      <c r="F2895" s="2" t="n">
        <v>-43.0018</v>
      </c>
      <c r="G2895" s="3" t="n">
        <f aca="false">($G$5572/$N$5572)*N2895</f>
        <v>13974.7441296455</v>
      </c>
      <c r="H2895" s="0" t="n">
        <v>0</v>
      </c>
      <c r="J2895" s="0" t="s">
        <v>2812</v>
      </c>
      <c r="K2895" s="0" t="n">
        <v>0</v>
      </c>
      <c r="L2895" s="0" t="s">
        <v>2812</v>
      </c>
      <c r="N2895" s="0" t="n">
        <v>12957</v>
      </c>
    </row>
    <row r="2896" customFormat="false" ht="12.8" hidden="false" customHeight="false" outlineLevel="0" collapsed="false">
      <c r="B2896" s="0" t="n">
        <v>315610</v>
      </c>
      <c r="C2896" s="0" t="n">
        <v>3</v>
      </c>
      <c r="D2896" s="0" t="n">
        <v>31</v>
      </c>
      <c r="E2896" s="2" t="n">
        <v>-21.0276</v>
      </c>
      <c r="F2896" s="2" t="n">
        <v>-44.3204</v>
      </c>
      <c r="G2896" s="3" t="n">
        <f aca="false">($G$5572/$N$5572)*N2896</f>
        <v>5013.09027665293</v>
      </c>
      <c r="H2896" s="0" t="n">
        <v>1</v>
      </c>
      <c r="J2896" s="0" t="s">
        <v>2813</v>
      </c>
      <c r="K2896" s="0" t="n">
        <v>1</v>
      </c>
      <c r="L2896" s="0" t="s">
        <v>2813</v>
      </c>
      <c r="N2896" s="0" t="n">
        <v>4648</v>
      </c>
    </row>
    <row r="2897" customFormat="false" ht="12.8" hidden="false" customHeight="false" outlineLevel="0" collapsed="false">
      <c r="B2897" s="0" t="n">
        <v>315620</v>
      </c>
      <c r="C2897" s="0" t="n">
        <v>3</v>
      </c>
      <c r="D2897" s="0" t="n">
        <v>31</v>
      </c>
      <c r="E2897" s="2" t="n">
        <v>-21.6284</v>
      </c>
      <c r="F2897" s="2" t="n">
        <v>-43.0165</v>
      </c>
      <c r="G2897" s="3" t="n">
        <f aca="false">($G$5572/$N$5572)*N2897</f>
        <v>2468.79596455649</v>
      </c>
      <c r="H2897" s="0" t="n">
        <v>1</v>
      </c>
      <c r="J2897" s="0" t="s">
        <v>2814</v>
      </c>
      <c r="K2897" s="0" t="n">
        <v>1</v>
      </c>
      <c r="L2897" s="0" t="s">
        <v>2814</v>
      </c>
      <c r="N2897" s="0" t="n">
        <v>2289</v>
      </c>
    </row>
    <row r="2898" customFormat="false" ht="12.8" hidden="false" customHeight="false" outlineLevel="0" collapsed="false">
      <c r="B2898" s="0" t="n">
        <v>315630</v>
      </c>
      <c r="C2898" s="0" t="n">
        <v>3</v>
      </c>
      <c r="D2898" s="0" t="n">
        <v>31</v>
      </c>
      <c r="E2898" s="2" t="n">
        <v>-21.2035</v>
      </c>
      <c r="F2898" s="2" t="n">
        <v>-42.8586</v>
      </c>
      <c r="G2898" s="3" t="n">
        <f aca="false">($G$5572/$N$5572)*N2898</f>
        <v>8618.67564559673</v>
      </c>
      <c r="H2898" s="0" t="n">
        <v>1</v>
      </c>
      <c r="J2898" s="0" t="s">
        <v>2815</v>
      </c>
      <c r="K2898" s="0" t="n">
        <v>1</v>
      </c>
      <c r="L2898" s="0" t="s">
        <v>2815</v>
      </c>
      <c r="N2898" s="0" t="n">
        <v>7991</v>
      </c>
    </row>
    <row r="2899" customFormat="false" ht="12.8" hidden="false" customHeight="false" outlineLevel="0" collapsed="false">
      <c r="B2899" s="0" t="n">
        <v>315640</v>
      </c>
      <c r="C2899" s="0" t="n">
        <v>3</v>
      </c>
      <c r="D2899" s="0" t="n">
        <v>31</v>
      </c>
      <c r="E2899" s="2" t="n">
        <v>-18.8838</v>
      </c>
      <c r="F2899" s="2" t="n">
        <v>-47.5782</v>
      </c>
      <c r="G2899" s="3" t="n">
        <f aca="false">($G$5572/$N$5572)*N2899</f>
        <v>3825.60912463166</v>
      </c>
      <c r="H2899" s="0" t="n">
        <v>0</v>
      </c>
      <c r="J2899" s="0" t="s">
        <v>2816</v>
      </c>
      <c r="K2899" s="0" t="n">
        <v>0</v>
      </c>
      <c r="L2899" s="0" t="s">
        <v>2816</v>
      </c>
      <c r="N2899" s="0" t="n">
        <v>3547</v>
      </c>
    </row>
    <row r="2900" customFormat="false" ht="12.8" hidden="false" customHeight="false" outlineLevel="0" collapsed="false">
      <c r="B2900" s="0" t="n">
        <v>315645</v>
      </c>
      <c r="C2900" s="0" t="n">
        <v>3</v>
      </c>
      <c r="D2900" s="0" t="n">
        <v>31</v>
      </c>
      <c r="E2900" s="2" t="n">
        <v>-20.9812</v>
      </c>
      <c r="F2900" s="2" t="n">
        <v>-42.5112</v>
      </c>
      <c r="G2900" s="3" t="n">
        <f aca="false">($G$5572/$N$5572)*N2900</f>
        <v>4924.64935524899</v>
      </c>
      <c r="H2900" s="0" t="n">
        <v>1</v>
      </c>
      <c r="J2900" s="0" t="s">
        <v>2817</v>
      </c>
      <c r="K2900" s="0" t="n">
        <v>1</v>
      </c>
      <c r="L2900" s="0" t="s">
        <v>2817</v>
      </c>
      <c r="N2900" s="0" t="n">
        <v>4566</v>
      </c>
    </row>
    <row r="2901" customFormat="false" ht="12.8" hidden="false" customHeight="false" outlineLevel="0" collapsed="false">
      <c r="B2901" s="0" t="n">
        <v>315650</v>
      </c>
      <c r="C2901" s="0" t="n">
        <v>3</v>
      </c>
      <c r="D2901" s="0" t="n">
        <v>31</v>
      </c>
      <c r="E2901" s="2" t="n">
        <v>-16.4053</v>
      </c>
      <c r="F2901" s="2" t="n">
        <v>-42.261</v>
      </c>
      <c r="G2901" s="3" t="n">
        <f aca="false">($G$5572/$N$5572)*N2901</f>
        <v>6684.83940075191</v>
      </c>
      <c r="H2901" s="0" t="n">
        <v>1</v>
      </c>
      <c r="J2901" s="0" t="s">
        <v>2818</v>
      </c>
      <c r="K2901" s="0" t="n">
        <v>1</v>
      </c>
      <c r="L2901" s="0" t="s">
        <v>2818</v>
      </c>
      <c r="N2901" s="0" t="n">
        <v>6198</v>
      </c>
    </row>
    <row r="2902" customFormat="false" ht="12.8" hidden="false" customHeight="false" outlineLevel="0" collapsed="false">
      <c r="B2902" s="0" t="n">
        <v>315660</v>
      </c>
      <c r="C2902" s="0" t="n">
        <v>3</v>
      </c>
      <c r="D2902" s="0" t="n">
        <v>31</v>
      </c>
      <c r="E2902" s="2" t="n">
        <v>-16.3775</v>
      </c>
      <c r="F2902" s="2" t="n">
        <v>-40.5397</v>
      </c>
      <c r="G2902" s="3" t="n">
        <f aca="false">($G$5572/$N$5572)*N2902</f>
        <v>11029.2300277653</v>
      </c>
      <c r="H2902" s="0" t="n">
        <v>0</v>
      </c>
      <c r="J2902" s="0" t="s">
        <v>2819</v>
      </c>
      <c r="K2902" s="0" t="n">
        <v>0</v>
      </c>
      <c r="L2902" s="0" t="s">
        <v>2819</v>
      </c>
      <c r="N2902" s="0" t="n">
        <v>10226</v>
      </c>
    </row>
    <row r="2903" customFormat="false" ht="12.8" hidden="false" customHeight="false" outlineLevel="0" collapsed="false">
      <c r="B2903" s="0" t="n">
        <v>315670</v>
      </c>
      <c r="C2903" s="0" t="n">
        <v>3</v>
      </c>
      <c r="D2903" s="0" t="n">
        <v>31</v>
      </c>
      <c r="E2903" s="2" t="n">
        <v>-19.884</v>
      </c>
      <c r="F2903" s="2" t="n">
        <v>-43.8263</v>
      </c>
      <c r="G2903" s="3" t="n">
        <f aca="false">($G$5572/$N$5572)*N2903</f>
        <v>146058.024602973</v>
      </c>
      <c r="H2903" s="0" t="n">
        <v>0</v>
      </c>
      <c r="J2903" s="0" t="s">
        <v>2820</v>
      </c>
      <c r="K2903" s="0" t="n">
        <v>0</v>
      </c>
      <c r="L2903" s="0" t="s">
        <v>2820</v>
      </c>
      <c r="N2903" s="0" t="n">
        <v>135421</v>
      </c>
    </row>
    <row r="2904" customFormat="false" ht="12.8" hidden="false" customHeight="false" outlineLevel="0" collapsed="false">
      <c r="B2904" s="0" t="n">
        <v>315680</v>
      </c>
      <c r="C2904" s="0" t="n">
        <v>3</v>
      </c>
      <c r="D2904" s="0" t="n">
        <v>31</v>
      </c>
      <c r="E2904" s="2" t="n">
        <v>-18.6653</v>
      </c>
      <c r="F2904" s="2" t="n">
        <v>-43.0752</v>
      </c>
      <c r="G2904" s="3" t="n">
        <f aca="false">($G$5572/$N$5572)*N2904</f>
        <v>16744.4549365398</v>
      </c>
      <c r="H2904" s="0" t="n">
        <v>0</v>
      </c>
      <c r="J2904" s="0" t="s">
        <v>2821</v>
      </c>
      <c r="K2904" s="0" t="n">
        <v>0</v>
      </c>
      <c r="L2904" s="0" t="s">
        <v>2821</v>
      </c>
      <c r="N2904" s="0" t="n">
        <v>15525</v>
      </c>
    </row>
    <row r="2905" customFormat="false" ht="12.8" hidden="false" customHeight="false" outlineLevel="0" collapsed="false">
      <c r="B2905" s="0" t="n">
        <v>315690</v>
      </c>
      <c r="C2905" s="0" t="n">
        <v>3</v>
      </c>
      <c r="D2905" s="0" t="n">
        <v>31</v>
      </c>
      <c r="E2905" s="2" t="n">
        <v>-19.8622</v>
      </c>
      <c r="F2905" s="2" t="n">
        <v>-47.4508</v>
      </c>
      <c r="G2905" s="3" t="n">
        <f aca="false">($G$5572/$N$5572)*N2905</f>
        <v>28030.3793459409</v>
      </c>
      <c r="H2905" s="0" t="n">
        <v>0</v>
      </c>
      <c r="J2905" s="0" t="s">
        <v>2822</v>
      </c>
      <c r="K2905" s="0" t="n">
        <v>0</v>
      </c>
      <c r="L2905" s="0" t="s">
        <v>2822</v>
      </c>
      <c r="N2905" s="0" t="n">
        <v>25989</v>
      </c>
    </row>
    <row r="2906" customFormat="false" ht="12.8" hidden="false" customHeight="false" outlineLevel="0" collapsed="false">
      <c r="B2906" s="0" t="n">
        <v>315700</v>
      </c>
      <c r="C2906" s="0" t="n">
        <v>3</v>
      </c>
      <c r="D2906" s="0" t="n">
        <v>31</v>
      </c>
      <c r="E2906" s="2" t="n">
        <v>-16.1753</v>
      </c>
      <c r="F2906" s="2" t="n">
        <v>-42.2964</v>
      </c>
      <c r="G2906" s="3" t="n">
        <f aca="false">($G$5572/$N$5572)*N2906</f>
        <v>44596.8738918507</v>
      </c>
      <c r="H2906" s="0" t="n">
        <v>0</v>
      </c>
      <c r="J2906" s="0" t="s">
        <v>2823</v>
      </c>
      <c r="K2906" s="0" t="n">
        <v>0</v>
      </c>
      <c r="L2906" s="0" t="s">
        <v>2823</v>
      </c>
      <c r="N2906" s="0" t="n">
        <v>41349</v>
      </c>
    </row>
    <row r="2907" customFormat="false" ht="12.8" hidden="false" customHeight="false" outlineLevel="0" collapsed="false">
      <c r="B2907" s="0" t="n">
        <v>315710</v>
      </c>
      <c r="C2907" s="0" t="n">
        <v>3</v>
      </c>
      <c r="D2907" s="0" t="n">
        <v>31</v>
      </c>
      <c r="E2907" s="2" t="n">
        <v>-16.0063</v>
      </c>
      <c r="F2907" s="2" t="n">
        <v>-39.9391</v>
      </c>
      <c r="G2907" s="3" t="n">
        <f aca="false">($G$5572/$N$5572)*N2907</f>
        <v>7557.38458874938</v>
      </c>
      <c r="H2907" s="0" t="n">
        <v>0</v>
      </c>
      <c r="J2907" s="0" t="s">
        <v>2824</v>
      </c>
      <c r="K2907" s="0" t="n">
        <v>0</v>
      </c>
      <c r="L2907" s="0" t="s">
        <v>2824</v>
      </c>
      <c r="N2907" s="0" t="n">
        <v>7007</v>
      </c>
    </row>
    <row r="2908" customFormat="false" ht="12.8" hidden="false" customHeight="false" outlineLevel="0" collapsed="false">
      <c r="B2908" s="0" t="n">
        <v>315720</v>
      </c>
      <c r="C2908" s="0" t="n">
        <v>3</v>
      </c>
      <c r="D2908" s="0" t="n">
        <v>31</v>
      </c>
      <c r="E2908" s="2" t="n">
        <v>-19.9604</v>
      </c>
      <c r="F2908" s="2" t="n">
        <v>-43.4101</v>
      </c>
      <c r="G2908" s="3" t="n">
        <f aca="false">($G$5572/$N$5572)*N2908</f>
        <v>33226.8227523337</v>
      </c>
      <c r="H2908" s="0" t="n">
        <v>0</v>
      </c>
      <c r="J2908" s="0" t="s">
        <v>2103</v>
      </c>
      <c r="K2908" s="0" t="n">
        <v>0</v>
      </c>
      <c r="L2908" s="0" t="s">
        <v>2103</v>
      </c>
      <c r="N2908" s="0" t="n">
        <v>30807</v>
      </c>
    </row>
    <row r="2909" customFormat="false" ht="12.8" hidden="false" customHeight="false" outlineLevel="0" collapsed="false">
      <c r="B2909" s="0" t="n">
        <v>315725</v>
      </c>
      <c r="C2909" s="0" t="n">
        <v>3</v>
      </c>
      <c r="D2909" s="0" t="n">
        <v>31</v>
      </c>
      <c r="E2909" s="2" t="n">
        <v>-19.9753</v>
      </c>
      <c r="F2909" s="2" t="n">
        <v>-42.1457</v>
      </c>
      <c r="G2909" s="3" t="n">
        <f aca="false">($G$5572/$N$5572)*N2909</f>
        <v>8750.25847988065</v>
      </c>
      <c r="H2909" s="0" t="n">
        <v>1</v>
      </c>
      <c r="J2909" s="0" t="s">
        <v>2825</v>
      </c>
      <c r="K2909" s="0" t="n">
        <v>1</v>
      </c>
      <c r="L2909" s="0" t="s">
        <v>2825</v>
      </c>
      <c r="N2909" s="0" t="n">
        <v>8113</v>
      </c>
    </row>
    <row r="2910" customFormat="false" ht="12.8" hidden="false" customHeight="false" outlineLevel="0" collapsed="false">
      <c r="B2910" s="0" t="n">
        <v>315727</v>
      </c>
      <c r="C2910" s="0" t="n">
        <v>3</v>
      </c>
      <c r="D2910" s="0" t="n">
        <v>31</v>
      </c>
      <c r="E2910" s="2" t="n">
        <v>-21.9592</v>
      </c>
      <c r="F2910" s="2" t="n">
        <v>-43.7027</v>
      </c>
      <c r="G2910" s="3" t="n">
        <f aca="false">($G$5572/$N$5572)*N2910</f>
        <v>3361.83356117194</v>
      </c>
      <c r="H2910" s="0" t="n">
        <v>1</v>
      </c>
      <c r="J2910" s="0" t="s">
        <v>2826</v>
      </c>
      <c r="K2910" s="0" t="n">
        <v>1</v>
      </c>
      <c r="L2910" s="0" t="s">
        <v>2826</v>
      </c>
      <c r="N2910" s="0" t="n">
        <v>3117</v>
      </c>
    </row>
    <row r="2911" customFormat="false" ht="12.8" hidden="false" customHeight="false" outlineLevel="0" collapsed="false">
      <c r="B2911" s="0" t="n">
        <v>315730</v>
      </c>
      <c r="C2911" s="0" t="n">
        <v>3</v>
      </c>
      <c r="D2911" s="0" t="n">
        <v>31</v>
      </c>
      <c r="E2911" s="2" t="n">
        <v>-21.2431</v>
      </c>
      <c r="F2911" s="2" t="n">
        <v>-43.5607</v>
      </c>
      <c r="G2911" s="3" t="n">
        <f aca="false">($G$5572/$N$5572)*N2911</f>
        <v>4803.85199918506</v>
      </c>
      <c r="H2911" s="0" t="n">
        <v>1</v>
      </c>
      <c r="J2911" s="0" t="s">
        <v>2827</v>
      </c>
      <c r="K2911" s="0" t="n">
        <v>1</v>
      </c>
      <c r="L2911" s="0" t="s">
        <v>2827</v>
      </c>
      <c r="N2911" s="0" t="n">
        <v>4454</v>
      </c>
    </row>
    <row r="2912" customFormat="false" ht="12.8" hidden="false" customHeight="false" outlineLevel="0" collapsed="false">
      <c r="B2912" s="0" t="n">
        <v>315733</v>
      </c>
      <c r="C2912" s="0" t="n">
        <v>3</v>
      </c>
      <c r="D2912" s="0" t="n">
        <v>31</v>
      </c>
      <c r="E2912" s="2" t="n">
        <v>-21.1241</v>
      </c>
      <c r="F2912" s="2" t="n">
        <v>-44.2202</v>
      </c>
      <c r="G2912" s="3" t="n">
        <f aca="false">($G$5572/$N$5572)*N2912</f>
        <v>9211.87694769637</v>
      </c>
      <c r="H2912" s="0" t="n">
        <v>1</v>
      </c>
      <c r="J2912" s="0" t="s">
        <v>2828</v>
      </c>
      <c r="K2912" s="0" t="n">
        <v>1</v>
      </c>
      <c r="L2912" s="0" t="s">
        <v>2828</v>
      </c>
      <c r="N2912" s="0" t="n">
        <v>8541</v>
      </c>
    </row>
    <row r="2913" customFormat="false" ht="12.8" hidden="false" customHeight="false" outlineLevel="0" collapsed="false">
      <c r="B2913" s="0" t="n">
        <v>315737</v>
      </c>
      <c r="C2913" s="0" t="n">
        <v>3</v>
      </c>
      <c r="D2913" s="0" t="n">
        <v>31</v>
      </c>
      <c r="E2913" s="2" t="n">
        <v>-16.0967</v>
      </c>
      <c r="F2913" s="2" t="n">
        <v>-41.7418</v>
      </c>
      <c r="G2913" s="3" t="n">
        <f aca="false">($G$5572/$N$5572)*N2913</f>
        <v>4505.09425249124</v>
      </c>
      <c r="H2913" s="0" t="n">
        <v>1</v>
      </c>
      <c r="J2913" s="0" t="s">
        <v>2829</v>
      </c>
      <c r="K2913" s="0" t="n">
        <v>1</v>
      </c>
      <c r="L2913" s="0" t="s">
        <v>2829</v>
      </c>
      <c r="N2913" s="0" t="n">
        <v>4177</v>
      </c>
    </row>
    <row r="2914" customFormat="false" ht="12.8" hidden="false" customHeight="false" outlineLevel="0" collapsed="false">
      <c r="B2914" s="0" t="n">
        <v>315740</v>
      </c>
      <c r="C2914" s="0" t="n">
        <v>3</v>
      </c>
      <c r="D2914" s="0" t="n">
        <v>31</v>
      </c>
      <c r="E2914" s="2" t="n">
        <v>-20.2372</v>
      </c>
      <c r="F2914" s="2" t="n">
        <v>-42.8169</v>
      </c>
      <c r="G2914" s="3" t="n">
        <f aca="false">($G$5572/$N$5572)*N2914</f>
        <v>5169.47971084284</v>
      </c>
      <c r="H2914" s="0" t="n">
        <v>1</v>
      </c>
      <c r="J2914" s="0" t="s">
        <v>2830</v>
      </c>
      <c r="K2914" s="0" t="n">
        <v>1</v>
      </c>
      <c r="L2914" s="0" t="s">
        <v>2830</v>
      </c>
      <c r="N2914" s="0" t="n">
        <v>4793</v>
      </c>
    </row>
    <row r="2915" customFormat="false" ht="12.8" hidden="false" customHeight="false" outlineLevel="0" collapsed="false">
      <c r="B2915" s="0" t="n">
        <v>315750</v>
      </c>
      <c r="C2915" s="0" t="n">
        <v>3</v>
      </c>
      <c r="D2915" s="0" t="n">
        <v>31</v>
      </c>
      <c r="E2915" s="2" t="n">
        <v>-18.8235</v>
      </c>
      <c r="F2915" s="2" t="n">
        <v>-42.4388</v>
      </c>
      <c r="G2915" s="3" t="n">
        <f aca="false">($G$5572/$N$5572)*N2915</f>
        <v>4786.59523403307</v>
      </c>
      <c r="H2915" s="0" t="n">
        <v>1</v>
      </c>
      <c r="J2915" s="0" t="s">
        <v>2831</v>
      </c>
      <c r="K2915" s="0" t="n">
        <v>1</v>
      </c>
      <c r="L2915" s="0" t="s">
        <v>2831</v>
      </c>
      <c r="N2915" s="0" t="n">
        <v>4438</v>
      </c>
    </row>
    <row r="2916" customFormat="false" ht="12.8" hidden="false" customHeight="false" outlineLevel="0" collapsed="false">
      <c r="B2916" s="0" t="n">
        <v>315760</v>
      </c>
      <c r="C2916" s="0" t="n">
        <v>3</v>
      </c>
      <c r="D2916" s="0" t="n">
        <v>31</v>
      </c>
      <c r="E2916" s="2" t="n">
        <v>-16.6859</v>
      </c>
      <c r="F2916" s="2" t="n">
        <v>-45.4102</v>
      </c>
      <c r="G2916" s="3" t="n">
        <f aca="false">($G$5572/$N$5572)*N2916</f>
        <v>4169.66587984945</v>
      </c>
      <c r="H2916" s="0" t="n">
        <v>1</v>
      </c>
      <c r="J2916" s="0" t="s">
        <v>2832</v>
      </c>
      <c r="K2916" s="0" t="n">
        <v>1</v>
      </c>
      <c r="L2916" s="0" t="s">
        <v>2832</v>
      </c>
      <c r="N2916" s="0" t="n">
        <v>3866</v>
      </c>
    </row>
    <row r="2917" customFormat="false" ht="12.8" hidden="false" customHeight="false" outlineLevel="0" collapsed="false">
      <c r="B2917" s="0" t="n">
        <v>315765</v>
      </c>
      <c r="C2917" s="0" t="n">
        <v>3</v>
      </c>
      <c r="D2917" s="0" t="n">
        <v>31</v>
      </c>
      <c r="E2917" s="2" t="n">
        <v>-16.9707</v>
      </c>
      <c r="F2917" s="2" t="n">
        <v>-40.6727</v>
      </c>
      <c r="G2917" s="3" t="n">
        <f aca="false">($G$5572/$N$5572)*N2917</f>
        <v>6843.38593058581</v>
      </c>
      <c r="H2917" s="0" t="n">
        <v>1</v>
      </c>
      <c r="J2917" s="0" t="s">
        <v>2833</v>
      </c>
      <c r="K2917" s="0" t="n">
        <v>1</v>
      </c>
      <c r="L2917" s="0" t="s">
        <v>2833</v>
      </c>
      <c r="N2917" s="0" t="n">
        <v>6345</v>
      </c>
    </row>
    <row r="2918" customFormat="false" ht="12.8" hidden="false" customHeight="false" outlineLevel="0" collapsed="false">
      <c r="B2918" s="0" t="n">
        <v>315770</v>
      </c>
      <c r="C2918" s="0" t="n">
        <v>3</v>
      </c>
      <c r="D2918" s="0" t="n">
        <v>31</v>
      </c>
      <c r="E2918" s="2" t="n">
        <v>-19.3108</v>
      </c>
      <c r="F2918" s="2" t="n">
        <v>-47.5322</v>
      </c>
      <c r="G2918" s="3" t="n">
        <f aca="false">($G$5572/$N$5572)*N2918</f>
        <v>14822.4827177369</v>
      </c>
      <c r="H2918" s="0" t="n">
        <v>0</v>
      </c>
      <c r="J2918" s="0" t="s">
        <v>2834</v>
      </c>
      <c r="K2918" s="0" t="n">
        <v>0</v>
      </c>
      <c r="L2918" s="0" t="s">
        <v>2834</v>
      </c>
      <c r="N2918" s="0" t="n">
        <v>13743</v>
      </c>
    </row>
    <row r="2919" customFormat="false" ht="12.8" hidden="false" customHeight="false" outlineLevel="0" collapsed="false">
      <c r="B2919" s="0" t="n">
        <v>315780</v>
      </c>
      <c r="C2919" s="0" t="n">
        <v>3</v>
      </c>
      <c r="D2919" s="0" t="n">
        <v>31</v>
      </c>
      <c r="E2919" s="2" t="n">
        <v>-19.7548</v>
      </c>
      <c r="F2919" s="2" t="n">
        <v>-43.8497</v>
      </c>
      <c r="G2919" s="3" t="n">
        <f aca="false">($G$5572/$N$5572)*N2919</f>
        <v>235281.97172569</v>
      </c>
      <c r="H2919" s="0" t="n">
        <v>0</v>
      </c>
      <c r="J2919" s="0" t="s">
        <v>630</v>
      </c>
      <c r="K2919" s="0" t="n">
        <v>0</v>
      </c>
      <c r="L2919" s="0" t="s">
        <v>630</v>
      </c>
      <c r="N2919" s="0" t="n">
        <v>218147</v>
      </c>
    </row>
    <row r="2920" customFormat="false" ht="12.8" hidden="false" customHeight="false" outlineLevel="0" collapsed="false">
      <c r="B2920" s="0" t="n">
        <v>315790</v>
      </c>
      <c r="C2920" s="0" t="n">
        <v>3</v>
      </c>
      <c r="D2920" s="0" t="n">
        <v>31</v>
      </c>
      <c r="E2920" s="2" t="n">
        <v>-20.3839</v>
      </c>
      <c r="F2920" s="2" t="n">
        <v>-42.2519</v>
      </c>
      <c r="G2920" s="3" t="n">
        <f aca="false">($G$5572/$N$5572)*N2920</f>
        <v>17376.4839602314</v>
      </c>
      <c r="H2920" s="0" t="n">
        <v>0</v>
      </c>
      <c r="J2920" s="0" t="s">
        <v>2835</v>
      </c>
      <c r="K2920" s="0" t="n">
        <v>0</v>
      </c>
      <c r="L2920" s="0" t="s">
        <v>2835</v>
      </c>
      <c r="N2920" s="0" t="n">
        <v>16111</v>
      </c>
    </row>
    <row r="2921" customFormat="false" ht="12.8" hidden="false" customHeight="false" outlineLevel="0" collapsed="false">
      <c r="B2921" s="0" t="n">
        <v>315800</v>
      </c>
      <c r="C2921" s="0" t="n">
        <v>3</v>
      </c>
      <c r="D2921" s="0" t="n">
        <v>31</v>
      </c>
      <c r="E2921" s="2" t="n">
        <v>-19.4431</v>
      </c>
      <c r="F2921" s="2" t="n">
        <v>-43.1064</v>
      </c>
      <c r="G2921" s="3" t="n">
        <f aca="false">($G$5572/$N$5572)*N2921</f>
        <v>11687.1441991849</v>
      </c>
      <c r="H2921" s="0" t="n">
        <v>0</v>
      </c>
      <c r="J2921" s="0" t="s">
        <v>2836</v>
      </c>
      <c r="K2921" s="0" t="n">
        <v>0</v>
      </c>
      <c r="L2921" s="0" t="s">
        <v>2836</v>
      </c>
      <c r="N2921" s="0" t="n">
        <v>10836</v>
      </c>
    </row>
    <row r="2922" customFormat="false" ht="12.8" hidden="false" customHeight="false" outlineLevel="0" collapsed="false">
      <c r="B2922" s="0" t="n">
        <v>315810</v>
      </c>
      <c r="C2922" s="0" t="n">
        <v>3</v>
      </c>
      <c r="D2922" s="0" t="n">
        <v>31</v>
      </c>
      <c r="E2922" s="2" t="n">
        <v>-16.2479</v>
      </c>
      <c r="F2922" s="2" t="n">
        <v>-40.1512</v>
      </c>
      <c r="G2922" s="3" t="n">
        <f aca="false">($G$5572/$N$5572)*N2922</f>
        <v>5660.21896985254</v>
      </c>
      <c r="H2922" s="0" t="n">
        <v>1</v>
      </c>
      <c r="J2922" s="0" t="s">
        <v>2837</v>
      </c>
      <c r="K2922" s="0" t="n">
        <v>1</v>
      </c>
      <c r="L2922" s="0" t="s">
        <v>2837</v>
      </c>
      <c r="N2922" s="0" t="n">
        <v>5248</v>
      </c>
    </row>
    <row r="2923" customFormat="false" ht="12.8" hidden="false" customHeight="false" outlineLevel="0" collapsed="false">
      <c r="B2923" s="0" t="n">
        <v>315820</v>
      </c>
      <c r="C2923" s="0" t="n">
        <v>3</v>
      </c>
      <c r="D2923" s="0" t="n">
        <v>31</v>
      </c>
      <c r="E2923" s="2" t="n">
        <v>-18.1896</v>
      </c>
      <c r="F2923" s="2" t="n">
        <v>-42.4139</v>
      </c>
      <c r="G2923" s="3" t="n">
        <f aca="false">($G$5572/$N$5572)*N2923</f>
        <v>15768.3691576304</v>
      </c>
      <c r="H2923" s="0" t="n">
        <v>0</v>
      </c>
      <c r="J2923" s="0" t="s">
        <v>2838</v>
      </c>
      <c r="K2923" s="0" t="n">
        <v>0</v>
      </c>
      <c r="L2923" s="0" t="s">
        <v>2838</v>
      </c>
      <c r="N2923" s="0" t="n">
        <v>14620</v>
      </c>
    </row>
    <row r="2924" customFormat="false" ht="12.8" hidden="false" customHeight="false" outlineLevel="0" collapsed="false">
      <c r="B2924" s="0" t="n">
        <v>315830</v>
      </c>
      <c r="C2924" s="0" t="n">
        <v>3</v>
      </c>
      <c r="D2924" s="0" t="n">
        <v>31</v>
      </c>
      <c r="E2924" s="2" t="n">
        <v>-21.2449</v>
      </c>
      <c r="F2924" s="2" t="n">
        <v>-45.5005</v>
      </c>
      <c r="G2924" s="3" t="n">
        <f aca="false">($G$5572/$N$5572)*N2924</f>
        <v>7687.8888752113</v>
      </c>
      <c r="H2924" s="0" t="n">
        <v>1</v>
      </c>
      <c r="J2924" s="0" t="s">
        <v>2839</v>
      </c>
      <c r="K2924" s="0" t="n">
        <v>1</v>
      </c>
      <c r="L2924" s="0" t="s">
        <v>2839</v>
      </c>
      <c r="N2924" s="0" t="n">
        <v>7128</v>
      </c>
    </row>
    <row r="2925" customFormat="false" ht="12.8" hidden="false" customHeight="false" outlineLevel="0" collapsed="false">
      <c r="B2925" s="0" t="n">
        <v>315840</v>
      </c>
      <c r="C2925" s="0" t="n">
        <v>3</v>
      </c>
      <c r="D2925" s="0" t="n">
        <v>31</v>
      </c>
      <c r="E2925" s="2" t="n">
        <v>-21.2893</v>
      </c>
      <c r="F2925" s="2" t="n">
        <v>-42.5524</v>
      </c>
      <c r="G2925" s="3" t="n">
        <f aca="false">($G$5572/$N$5572)*N2925</f>
        <v>4155.64475816346</v>
      </c>
      <c r="H2925" s="0" t="n">
        <v>1</v>
      </c>
      <c r="J2925" s="0" t="s">
        <v>2840</v>
      </c>
      <c r="K2925" s="0" t="n">
        <v>1</v>
      </c>
      <c r="L2925" s="0" t="s">
        <v>2840</v>
      </c>
      <c r="N2925" s="0" t="n">
        <v>3853</v>
      </c>
    </row>
    <row r="2926" customFormat="false" ht="12.8" hidden="false" customHeight="false" outlineLevel="0" collapsed="false">
      <c r="B2926" s="0" t="n">
        <v>315850</v>
      </c>
      <c r="C2926" s="0" t="n">
        <v>3</v>
      </c>
      <c r="D2926" s="0" t="n">
        <v>31</v>
      </c>
      <c r="E2926" s="2" t="n">
        <v>-18.9962</v>
      </c>
      <c r="F2926" s="2" t="n">
        <v>-44.0409</v>
      </c>
      <c r="G2926" s="3" t="n">
        <f aca="false">($G$5572/$N$5572)*N2926</f>
        <v>8300.50403810692</v>
      </c>
      <c r="H2926" s="0" t="n">
        <v>1</v>
      </c>
      <c r="J2926" s="0" t="s">
        <v>2841</v>
      </c>
      <c r="K2926" s="0" t="n">
        <v>1</v>
      </c>
      <c r="L2926" s="0" t="s">
        <v>2841</v>
      </c>
      <c r="N2926" s="0" t="n">
        <v>7696</v>
      </c>
    </row>
    <row r="2927" customFormat="false" ht="12.8" hidden="false" customHeight="false" outlineLevel="0" collapsed="false">
      <c r="B2927" s="0" t="n">
        <v>315860</v>
      </c>
      <c r="C2927" s="0" t="n">
        <v>3</v>
      </c>
      <c r="D2927" s="0" t="n">
        <v>31</v>
      </c>
      <c r="E2927" s="2" t="n">
        <v>-21.9512</v>
      </c>
      <c r="F2927" s="2" t="n">
        <v>-43.1583</v>
      </c>
      <c r="G2927" s="3" t="n">
        <f aca="false">($G$5572/$N$5572)*N2927</f>
        <v>4282.91340115938</v>
      </c>
      <c r="H2927" s="0" t="n">
        <v>1</v>
      </c>
      <c r="J2927" s="0" t="s">
        <v>2842</v>
      </c>
      <c r="K2927" s="0" t="n">
        <v>1</v>
      </c>
      <c r="L2927" s="0" t="s">
        <v>2842</v>
      </c>
      <c r="N2927" s="0" t="n">
        <v>3971</v>
      </c>
    </row>
    <row r="2928" customFormat="false" ht="12.8" hidden="false" customHeight="false" outlineLevel="0" collapsed="false">
      <c r="B2928" s="0" t="n">
        <v>315870</v>
      </c>
      <c r="C2928" s="0" t="n">
        <v>3</v>
      </c>
      <c r="D2928" s="0" t="n">
        <v>31</v>
      </c>
      <c r="E2928" s="2" t="n">
        <v>-21.5983</v>
      </c>
      <c r="F2928" s="2" t="n">
        <v>-44.105</v>
      </c>
      <c r="G2928" s="3" t="n">
        <f aca="false">($G$5572/$N$5572)*N2928</f>
        <v>2629.49959003439</v>
      </c>
      <c r="H2928" s="0" t="n">
        <v>1</v>
      </c>
      <c r="J2928" s="0" t="s">
        <v>2843</v>
      </c>
      <c r="K2928" s="0" t="n">
        <v>1</v>
      </c>
      <c r="L2928" s="0" t="s">
        <v>2843</v>
      </c>
      <c r="N2928" s="0" t="n">
        <v>2438</v>
      </c>
    </row>
    <row r="2929" customFormat="false" ht="12.8" hidden="false" customHeight="false" outlineLevel="0" collapsed="false">
      <c r="B2929" s="0" t="n">
        <v>315880</v>
      </c>
      <c r="C2929" s="0" t="n">
        <v>3</v>
      </c>
      <c r="D2929" s="0" t="n">
        <v>31</v>
      </c>
      <c r="E2929" s="2" t="n">
        <v>-20.9007</v>
      </c>
      <c r="F2929" s="2" t="n">
        <v>-45.1285</v>
      </c>
      <c r="G2929" s="3" t="n">
        <f aca="false">($G$5572/$N$5572)*N2929</f>
        <v>5184.57938035083</v>
      </c>
      <c r="H2929" s="0" t="n">
        <v>1</v>
      </c>
      <c r="J2929" s="0" t="s">
        <v>2844</v>
      </c>
      <c r="K2929" s="0" t="n">
        <v>1</v>
      </c>
      <c r="L2929" s="0" t="s">
        <v>2844</v>
      </c>
      <c r="N2929" s="0" t="n">
        <v>4807</v>
      </c>
    </row>
    <row r="2930" customFormat="false" ht="12.8" hidden="false" customHeight="false" outlineLevel="0" collapsed="false">
      <c r="B2930" s="0" t="n">
        <v>315890</v>
      </c>
      <c r="C2930" s="0" t="n">
        <v>3</v>
      </c>
      <c r="D2930" s="0" t="n">
        <v>31</v>
      </c>
      <c r="E2930" s="2" t="n">
        <v>-20.1031</v>
      </c>
      <c r="F2930" s="2" t="n">
        <v>-41.9278</v>
      </c>
      <c r="G2930" s="3" t="n">
        <f aca="false">($G$5572/$N$5572)*N2930</f>
        <v>9362.87364277627</v>
      </c>
      <c r="H2930" s="0" t="n">
        <v>1</v>
      </c>
      <c r="J2930" s="0" t="s">
        <v>2845</v>
      </c>
      <c r="K2930" s="0" t="n">
        <v>1</v>
      </c>
      <c r="L2930" s="0" t="s">
        <v>2845</v>
      </c>
      <c r="N2930" s="0" t="n">
        <v>8681</v>
      </c>
    </row>
    <row r="2931" customFormat="false" ht="12.8" hidden="false" customHeight="false" outlineLevel="0" collapsed="false">
      <c r="B2931" s="0" t="n">
        <v>315895</v>
      </c>
      <c r="C2931" s="0" t="n">
        <v>3</v>
      </c>
      <c r="D2931" s="0" t="n">
        <v>31</v>
      </c>
      <c r="E2931" s="2" t="n">
        <v>-19.3661</v>
      </c>
      <c r="F2931" s="2" t="n">
        <v>-42.5446</v>
      </c>
      <c r="G2931" s="3" t="n">
        <f aca="false">($G$5572/$N$5572)*N2931</f>
        <v>36599.4417917256</v>
      </c>
      <c r="H2931" s="0" t="n">
        <v>1</v>
      </c>
      <c r="J2931" s="0" t="s">
        <v>2846</v>
      </c>
      <c r="K2931" s="0" t="n">
        <v>1</v>
      </c>
      <c r="L2931" s="0" t="s">
        <v>2846</v>
      </c>
      <c r="N2931" s="0" t="n">
        <v>33934</v>
      </c>
    </row>
    <row r="2932" customFormat="false" ht="12.8" hidden="false" customHeight="false" outlineLevel="0" collapsed="false">
      <c r="B2932" s="0" t="n">
        <v>315900</v>
      </c>
      <c r="C2932" s="0" t="n">
        <v>3</v>
      </c>
      <c r="D2932" s="0" t="n">
        <v>31</v>
      </c>
      <c r="E2932" s="2" t="n">
        <v>-19.1662</v>
      </c>
      <c r="F2932" s="2" t="n">
        <v>-43.722</v>
      </c>
      <c r="G2932" s="3" t="n">
        <f aca="false">($G$5572/$N$5572)*N2932</f>
        <v>4609.71339122518</v>
      </c>
      <c r="H2932" s="0" t="n">
        <v>1</v>
      </c>
      <c r="J2932" s="0" t="s">
        <v>2847</v>
      </c>
      <c r="K2932" s="0" t="n">
        <v>1</v>
      </c>
      <c r="L2932" s="0" t="s">
        <v>2847</v>
      </c>
      <c r="N2932" s="0" t="n">
        <v>4274</v>
      </c>
    </row>
    <row r="2933" customFormat="false" ht="12.8" hidden="false" customHeight="false" outlineLevel="0" collapsed="false">
      <c r="B2933" s="0" t="n">
        <v>315910</v>
      </c>
      <c r="C2933" s="0" t="n">
        <v>3</v>
      </c>
      <c r="D2933" s="0" t="n">
        <v>31</v>
      </c>
      <c r="E2933" s="2" t="n">
        <v>-20.7868</v>
      </c>
      <c r="F2933" s="2" t="n">
        <v>-43.6949</v>
      </c>
      <c r="G2933" s="3" t="n">
        <f aca="false">($G$5572/$N$5572)*N2933</f>
        <v>4086.6176975555</v>
      </c>
      <c r="H2933" s="0" t="n">
        <v>1</v>
      </c>
      <c r="J2933" s="0" t="s">
        <v>2848</v>
      </c>
      <c r="K2933" s="0" t="n">
        <v>1</v>
      </c>
      <c r="L2933" s="0" t="s">
        <v>2848</v>
      </c>
      <c r="N2933" s="0" t="n">
        <v>3789</v>
      </c>
    </row>
    <row r="2934" customFormat="false" ht="12.8" hidden="false" customHeight="false" outlineLevel="0" collapsed="false">
      <c r="B2934" s="0" t="n">
        <v>315920</v>
      </c>
      <c r="C2934" s="0" t="n">
        <v>3</v>
      </c>
      <c r="D2934" s="0" t="n">
        <v>31</v>
      </c>
      <c r="E2934" s="2" t="n">
        <v>-22.0292</v>
      </c>
      <c r="F2934" s="2" t="n">
        <v>-46.3385</v>
      </c>
      <c r="G2934" s="3" t="n">
        <f aca="false">($G$5572/$N$5572)*N2934</f>
        <v>9678.88815462208</v>
      </c>
      <c r="H2934" s="0" t="n">
        <v>1</v>
      </c>
      <c r="J2934" s="0" t="s">
        <v>2849</v>
      </c>
      <c r="K2934" s="0" t="n">
        <v>1</v>
      </c>
      <c r="L2934" s="0" t="s">
        <v>2849</v>
      </c>
      <c r="N2934" s="0" t="n">
        <v>8974</v>
      </c>
    </row>
    <row r="2935" customFormat="false" ht="12.8" hidden="false" customHeight="false" outlineLevel="0" collapsed="false">
      <c r="B2935" s="0" t="n">
        <v>315930</v>
      </c>
      <c r="C2935" s="0" t="n">
        <v>3</v>
      </c>
      <c r="D2935" s="0" t="n">
        <v>31</v>
      </c>
      <c r="E2935" s="2" t="n">
        <v>-22.1474</v>
      </c>
      <c r="F2935" s="2" t="n">
        <v>-44.0977</v>
      </c>
      <c r="G2935" s="3" t="n">
        <f aca="false">($G$5572/$N$5572)*N2935</f>
        <v>5290.27706690676</v>
      </c>
      <c r="H2935" s="0" t="n">
        <v>0</v>
      </c>
      <c r="J2935" s="0" t="s">
        <v>2850</v>
      </c>
      <c r="K2935" s="0" t="n">
        <v>0</v>
      </c>
      <c r="L2935" s="0" t="s">
        <v>2850</v>
      </c>
      <c r="N2935" s="0" t="n">
        <v>4905</v>
      </c>
    </row>
    <row r="2936" customFormat="false" ht="12.8" hidden="false" customHeight="false" outlineLevel="0" collapsed="false">
      <c r="B2936" s="0" t="n">
        <v>315935</v>
      </c>
      <c r="C2936" s="0" t="n">
        <v>3</v>
      </c>
      <c r="D2936" s="0" t="n">
        <v>31</v>
      </c>
      <c r="E2936" s="2" t="n">
        <v>-19.876</v>
      </c>
      <c r="F2936" s="2" t="n">
        <v>-42.1363</v>
      </c>
      <c r="G2936" s="3" t="n">
        <f aca="false">($G$5572/$N$5572)*N2936</f>
        <v>7717.00966640528</v>
      </c>
      <c r="H2936" s="0" t="n">
        <v>1</v>
      </c>
      <c r="J2936" s="0" t="s">
        <v>2851</v>
      </c>
      <c r="K2936" s="0" t="n">
        <v>1</v>
      </c>
      <c r="L2936" s="0" t="s">
        <v>2851</v>
      </c>
      <c r="N2936" s="0" t="n">
        <v>7155</v>
      </c>
    </row>
    <row r="2937" customFormat="false" ht="12.8" hidden="false" customHeight="false" outlineLevel="0" collapsed="false">
      <c r="B2937" s="0" t="n">
        <v>315940</v>
      </c>
      <c r="C2937" s="0" t="n">
        <v>3</v>
      </c>
      <c r="D2937" s="0" t="n">
        <v>31</v>
      </c>
      <c r="E2937" s="2" t="n">
        <v>-21.5658</v>
      </c>
      <c r="F2937" s="2" t="n">
        <v>-43.9163</v>
      </c>
      <c r="G2937" s="3" t="n">
        <f aca="false">($G$5572/$N$5572)*N2937</f>
        <v>3719.91143807572</v>
      </c>
      <c r="H2937" s="0" t="n">
        <v>1</v>
      </c>
      <c r="J2937" s="0" t="s">
        <v>2852</v>
      </c>
      <c r="K2937" s="0" t="n">
        <v>1</v>
      </c>
      <c r="L2937" s="0" t="s">
        <v>2852</v>
      </c>
      <c r="N2937" s="0" t="n">
        <v>3449</v>
      </c>
    </row>
    <row r="2938" customFormat="false" ht="12.8" hidden="false" customHeight="false" outlineLevel="0" collapsed="false">
      <c r="B2938" s="0" t="n">
        <v>315950</v>
      </c>
      <c r="C2938" s="0" t="n">
        <v>3</v>
      </c>
      <c r="D2938" s="0" t="n">
        <v>31</v>
      </c>
      <c r="E2938" s="2" t="n">
        <v>-19.3576</v>
      </c>
      <c r="F2938" s="2" t="n">
        <v>-41.3821</v>
      </c>
      <c r="G2938" s="3" t="n">
        <f aca="false">($G$5572/$N$5572)*N2938</f>
        <v>5955.74107308036</v>
      </c>
      <c r="H2938" s="0" t="n">
        <v>1</v>
      </c>
      <c r="J2938" s="0" t="s">
        <v>2853</v>
      </c>
      <c r="K2938" s="0" t="n">
        <v>1</v>
      </c>
      <c r="L2938" s="0" t="s">
        <v>2853</v>
      </c>
      <c r="N2938" s="0" t="n">
        <v>5522</v>
      </c>
    </row>
    <row r="2939" customFormat="false" ht="12.8" hidden="false" customHeight="false" outlineLevel="0" collapsed="false">
      <c r="B2939" s="0" t="n">
        <v>315960</v>
      </c>
      <c r="C2939" s="0" t="n">
        <v>3</v>
      </c>
      <c r="D2939" s="0" t="n">
        <v>31</v>
      </c>
      <c r="E2939" s="2" t="n">
        <v>-22.2461</v>
      </c>
      <c r="F2939" s="2" t="n">
        <v>-45.7034</v>
      </c>
      <c r="G2939" s="3" t="n">
        <f aca="false">($G$5572/$N$5572)*N2939</f>
        <v>46108.9979382938</v>
      </c>
      <c r="H2939" s="0" t="n">
        <v>0</v>
      </c>
      <c r="J2939" s="0" t="s">
        <v>2854</v>
      </c>
      <c r="K2939" s="0" t="n">
        <v>0</v>
      </c>
      <c r="L2939" s="0" t="s">
        <v>2854</v>
      </c>
      <c r="N2939" s="0" t="n">
        <v>42751</v>
      </c>
    </row>
    <row r="2940" customFormat="false" ht="12.8" hidden="false" customHeight="false" outlineLevel="0" collapsed="false">
      <c r="B2940" s="0" t="n">
        <v>315970</v>
      </c>
      <c r="C2940" s="0" t="n">
        <v>3</v>
      </c>
      <c r="D2940" s="0" t="n">
        <v>31</v>
      </c>
      <c r="E2940" s="2" t="n">
        <v>-19.5186</v>
      </c>
      <c r="F2940" s="2" t="n">
        <v>-45.9611</v>
      </c>
      <c r="G2940" s="3" t="n">
        <f aca="false">($G$5572/$N$5572)*N2940</f>
        <v>3605.58536894379</v>
      </c>
      <c r="H2940" s="0" t="n">
        <v>1</v>
      </c>
      <c r="J2940" s="0" t="s">
        <v>2855</v>
      </c>
      <c r="K2940" s="0" t="n">
        <v>1</v>
      </c>
      <c r="L2940" s="0" t="s">
        <v>2855</v>
      </c>
      <c r="N2940" s="0" t="n">
        <v>3343</v>
      </c>
    </row>
    <row r="2941" customFormat="false" ht="12.8" hidden="false" customHeight="false" outlineLevel="0" collapsed="false">
      <c r="B2941" s="0" t="n">
        <v>315980</v>
      </c>
      <c r="C2941" s="0" t="n">
        <v>3</v>
      </c>
      <c r="D2941" s="0" t="n">
        <v>31</v>
      </c>
      <c r="E2941" s="2" t="n">
        <v>-18.8414</v>
      </c>
      <c r="F2941" s="2" t="n">
        <v>-50.1208</v>
      </c>
      <c r="G2941" s="3" t="n">
        <f aca="false">($G$5572/$N$5572)*N2941</f>
        <v>21148.1656937631</v>
      </c>
      <c r="H2941" s="0" t="n">
        <v>0</v>
      </c>
      <c r="J2941" s="0" t="s">
        <v>2856</v>
      </c>
      <c r="K2941" s="0" t="n">
        <v>0</v>
      </c>
      <c r="L2941" s="0" t="s">
        <v>2856</v>
      </c>
      <c r="N2941" s="0" t="n">
        <v>19608</v>
      </c>
    </row>
    <row r="2942" customFormat="false" ht="12.8" hidden="false" customHeight="false" outlineLevel="0" collapsed="false">
      <c r="B2942" s="0" t="n">
        <v>315990</v>
      </c>
      <c r="C2942" s="0" t="n">
        <v>3</v>
      </c>
      <c r="D2942" s="0" t="n">
        <v>31</v>
      </c>
      <c r="E2942" s="2" t="n">
        <v>-20.943</v>
      </c>
      <c r="F2942" s="2" t="n">
        <v>-44.9176</v>
      </c>
      <c r="G2942" s="3" t="n">
        <f aca="false">($G$5572/$N$5572)*N2942</f>
        <v>19881.9505507358</v>
      </c>
      <c r="H2942" s="0" t="n">
        <v>0</v>
      </c>
      <c r="J2942" s="0" t="s">
        <v>2857</v>
      </c>
      <c r="K2942" s="0" t="n">
        <v>0</v>
      </c>
      <c r="L2942" s="0" t="s">
        <v>2857</v>
      </c>
      <c r="N2942" s="0" t="n">
        <v>18434</v>
      </c>
    </row>
    <row r="2943" customFormat="false" ht="12.8" hidden="false" customHeight="false" outlineLevel="0" collapsed="false">
      <c r="B2943" s="0" t="n">
        <v>316000</v>
      </c>
      <c r="C2943" s="0" t="n">
        <v>3</v>
      </c>
      <c r="D2943" s="0" t="n">
        <v>31</v>
      </c>
      <c r="E2943" s="2" t="n">
        <v>-21.7606</v>
      </c>
      <c r="F2943" s="2" t="n">
        <v>-42.8115</v>
      </c>
      <c r="G2943" s="3" t="n">
        <f aca="false">($G$5572/$N$5572)*N2943</f>
        <v>3884.92925484162</v>
      </c>
      <c r="H2943" s="0" t="n">
        <v>1</v>
      </c>
      <c r="J2943" s="0" t="s">
        <v>2858</v>
      </c>
      <c r="K2943" s="0" t="n">
        <v>1</v>
      </c>
      <c r="L2943" s="0" t="s">
        <v>2858</v>
      </c>
      <c r="N2943" s="0" t="n">
        <v>3602</v>
      </c>
    </row>
    <row r="2944" customFormat="false" ht="12.8" hidden="false" customHeight="false" outlineLevel="0" collapsed="false">
      <c r="B2944" s="0" t="n">
        <v>316010</v>
      </c>
      <c r="C2944" s="0" t="n">
        <v>3</v>
      </c>
      <c r="D2944" s="0" t="n">
        <v>31</v>
      </c>
      <c r="E2944" s="2" t="n">
        <v>-20.3185</v>
      </c>
      <c r="F2944" s="2" t="n">
        <v>-42.6047</v>
      </c>
      <c r="G2944" s="3" t="n">
        <f aca="false">($G$5572/$N$5572)*N2944</f>
        <v>4246.2427752114</v>
      </c>
      <c r="H2944" s="0" t="n">
        <v>1</v>
      </c>
      <c r="J2944" s="0" t="s">
        <v>2859</v>
      </c>
      <c r="K2944" s="0" t="n">
        <v>1</v>
      </c>
      <c r="L2944" s="0" t="s">
        <v>2859</v>
      </c>
      <c r="N2944" s="0" t="n">
        <v>3937</v>
      </c>
    </row>
    <row r="2945" customFormat="false" ht="12.8" hidden="false" customHeight="false" outlineLevel="0" collapsed="false">
      <c r="B2945" s="0" t="n">
        <v>316020</v>
      </c>
      <c r="C2945" s="0" t="n">
        <v>3</v>
      </c>
      <c r="D2945" s="0" t="n">
        <v>31</v>
      </c>
      <c r="E2945" s="2" t="n">
        <v>-18.4609</v>
      </c>
      <c r="F2945" s="2" t="n">
        <v>-43.3006</v>
      </c>
      <c r="G2945" s="3" t="n">
        <f aca="false">($G$5572/$N$5572)*N2945</f>
        <v>4181.52990589144</v>
      </c>
      <c r="H2945" s="0" t="n">
        <v>1</v>
      </c>
      <c r="J2945" s="0" t="s">
        <v>2860</v>
      </c>
      <c r="K2945" s="0" t="n">
        <v>1</v>
      </c>
      <c r="L2945" s="0" t="s">
        <v>2860</v>
      </c>
      <c r="N2945" s="0" t="n">
        <v>3877</v>
      </c>
    </row>
    <row r="2946" customFormat="false" ht="12.8" hidden="false" customHeight="false" outlineLevel="0" collapsed="false">
      <c r="B2946" s="0" t="n">
        <v>316030</v>
      </c>
      <c r="C2946" s="0" t="n">
        <v>3</v>
      </c>
      <c r="D2946" s="0" t="n">
        <v>31</v>
      </c>
      <c r="E2946" s="2" t="n">
        <v>-16.5332</v>
      </c>
      <c r="F2946" s="2" t="n">
        <v>-40.1817</v>
      </c>
      <c r="G2946" s="3" t="n">
        <f aca="false">($G$5572/$N$5572)*N2946</f>
        <v>12594.2029174863</v>
      </c>
      <c r="H2946" s="0" t="n">
        <v>1</v>
      </c>
      <c r="J2946" s="0" t="s">
        <v>2861</v>
      </c>
      <c r="K2946" s="0" t="n">
        <v>1</v>
      </c>
      <c r="L2946" s="0" t="s">
        <v>2861</v>
      </c>
      <c r="N2946" s="0" t="n">
        <v>11677</v>
      </c>
    </row>
    <row r="2947" customFormat="false" ht="12.8" hidden="false" customHeight="false" outlineLevel="0" collapsed="false">
      <c r="B2947" s="0" t="n">
        <v>316040</v>
      </c>
      <c r="C2947" s="0" t="n">
        <v>3</v>
      </c>
      <c r="D2947" s="0" t="n">
        <v>31</v>
      </c>
      <c r="E2947" s="2" t="n">
        <v>-20.085</v>
      </c>
      <c r="F2947" s="2" t="n">
        <v>-45.2947</v>
      </c>
      <c r="G2947" s="3" t="n">
        <f aca="false">($G$5572/$N$5572)*N2947</f>
        <v>30257.5805983695</v>
      </c>
      <c r="H2947" s="0" t="n">
        <v>0</v>
      </c>
      <c r="J2947" s="0" t="s">
        <v>2862</v>
      </c>
      <c r="K2947" s="0" t="n">
        <v>0</v>
      </c>
      <c r="L2947" s="0" t="s">
        <v>2862</v>
      </c>
      <c r="N2947" s="0" t="n">
        <v>28054</v>
      </c>
    </row>
    <row r="2948" customFormat="false" ht="12.8" hidden="false" customHeight="false" outlineLevel="0" collapsed="false">
      <c r="B2948" s="0" t="n">
        <v>316045</v>
      </c>
      <c r="C2948" s="0" t="n">
        <v>3</v>
      </c>
      <c r="D2948" s="0" t="n">
        <v>31</v>
      </c>
      <c r="E2948" s="2" t="n">
        <v>-15.3393</v>
      </c>
      <c r="F2948" s="2" t="n">
        <v>-42.6171</v>
      </c>
      <c r="G2948" s="3" t="n">
        <f aca="false">($G$5572/$N$5572)*N2948</f>
        <v>7825.94299642721</v>
      </c>
      <c r="H2948" s="0" t="n">
        <v>1</v>
      </c>
      <c r="J2948" s="0" t="s">
        <v>2863</v>
      </c>
      <c r="K2948" s="0" t="n">
        <v>1</v>
      </c>
      <c r="L2948" s="0" t="s">
        <v>2863</v>
      </c>
      <c r="N2948" s="0" t="n">
        <v>7256</v>
      </c>
    </row>
    <row r="2949" customFormat="false" ht="12.8" hidden="false" customHeight="false" outlineLevel="0" collapsed="false">
      <c r="B2949" s="0" t="n">
        <v>316050</v>
      </c>
      <c r="C2949" s="0" t="n">
        <v>3</v>
      </c>
      <c r="D2949" s="0" t="n">
        <v>31</v>
      </c>
      <c r="E2949" s="2" t="n">
        <v>-19.2374</v>
      </c>
      <c r="F2949" s="2" t="n">
        <v>-43.2604</v>
      </c>
      <c r="G2949" s="3" t="n">
        <f aca="false">($G$5572/$N$5572)*N2949</f>
        <v>1909.02964493883</v>
      </c>
      <c r="H2949" s="0" t="n">
        <v>1</v>
      </c>
      <c r="J2949" s="0" t="s">
        <v>2864</v>
      </c>
      <c r="K2949" s="0" t="n">
        <v>1</v>
      </c>
      <c r="L2949" s="0" t="s">
        <v>2864</v>
      </c>
      <c r="N2949" s="0" t="n">
        <v>1770</v>
      </c>
    </row>
    <row r="2950" customFormat="false" ht="12.8" hidden="false" customHeight="false" outlineLevel="0" collapsed="false">
      <c r="B2950" s="0" t="n">
        <v>316060</v>
      </c>
      <c r="C2950" s="0" t="n">
        <v>3</v>
      </c>
      <c r="D2950" s="0" t="n">
        <v>31</v>
      </c>
      <c r="E2950" s="2" t="n">
        <v>-18.2968</v>
      </c>
      <c r="F2950" s="2" t="n">
        <v>-44.2229</v>
      </c>
      <c r="G2950" s="3" t="n">
        <f aca="false">($G$5572/$N$5572)*N2950</f>
        <v>3353.20517859595</v>
      </c>
      <c r="H2950" s="0" t="n">
        <v>1</v>
      </c>
      <c r="J2950" s="0" t="s">
        <v>2865</v>
      </c>
      <c r="K2950" s="0" t="n">
        <v>1</v>
      </c>
      <c r="L2950" s="0" t="s">
        <v>2865</v>
      </c>
      <c r="N2950" s="0" t="n">
        <v>3109</v>
      </c>
    </row>
    <row r="2951" customFormat="false" ht="12.8" hidden="false" customHeight="false" outlineLevel="0" collapsed="false">
      <c r="B2951" s="0" t="n">
        <v>316070</v>
      </c>
      <c r="C2951" s="0" t="n">
        <v>3</v>
      </c>
      <c r="D2951" s="0" t="n">
        <v>31</v>
      </c>
      <c r="E2951" s="2" t="n">
        <v>-21.4634</v>
      </c>
      <c r="F2951" s="2" t="n">
        <v>-43.5499</v>
      </c>
      <c r="G2951" s="3" t="n">
        <f aca="false">($G$5572/$N$5572)*N2951</f>
        <v>50211.7938531793</v>
      </c>
      <c r="H2951" s="0" t="n">
        <v>0</v>
      </c>
      <c r="J2951" s="0" t="s">
        <v>2866</v>
      </c>
      <c r="K2951" s="0" t="n">
        <v>0</v>
      </c>
      <c r="L2951" s="0" t="s">
        <v>2866</v>
      </c>
      <c r="N2951" s="0" t="n">
        <v>46555</v>
      </c>
    </row>
    <row r="2952" customFormat="false" ht="12.8" hidden="false" customHeight="false" outlineLevel="0" collapsed="false">
      <c r="B2952" s="0" t="n">
        <v>316080</v>
      </c>
      <c r="C2952" s="0" t="n">
        <v>3</v>
      </c>
      <c r="D2952" s="0" t="n">
        <v>31</v>
      </c>
      <c r="E2952" s="2" t="n">
        <v>-21.5839</v>
      </c>
      <c r="F2952" s="2" t="n">
        <v>-45.0699</v>
      </c>
      <c r="G2952" s="3" t="n">
        <f aca="false">($G$5572/$N$5572)*N2952</f>
        <v>5630.01963083656</v>
      </c>
      <c r="H2952" s="0" t="n">
        <v>1</v>
      </c>
      <c r="J2952" s="0" t="s">
        <v>2867</v>
      </c>
      <c r="K2952" s="0" t="n">
        <v>1</v>
      </c>
      <c r="L2952" s="0" t="s">
        <v>2867</v>
      </c>
      <c r="N2952" s="0" t="n">
        <v>5220</v>
      </c>
    </row>
    <row r="2953" customFormat="false" ht="12.8" hidden="false" customHeight="false" outlineLevel="0" collapsed="false">
      <c r="B2953" s="0" t="n">
        <v>316090</v>
      </c>
      <c r="C2953" s="0" t="n">
        <v>3</v>
      </c>
      <c r="D2953" s="0" t="n">
        <v>31</v>
      </c>
      <c r="E2953" s="2" t="n">
        <v>-20.6242</v>
      </c>
      <c r="F2953" s="2" t="n">
        <v>-43.9515</v>
      </c>
      <c r="G2953" s="3" t="n">
        <f aca="false">($G$5572/$N$5572)*N2953</f>
        <v>4013.27644565955</v>
      </c>
      <c r="H2953" s="0" t="n">
        <v>1</v>
      </c>
      <c r="J2953" s="0" t="s">
        <v>2868</v>
      </c>
      <c r="K2953" s="0" t="n">
        <v>1</v>
      </c>
      <c r="L2953" s="0" t="s">
        <v>2868</v>
      </c>
      <c r="N2953" s="0" t="n">
        <v>3721</v>
      </c>
    </row>
    <row r="2954" customFormat="false" ht="12.8" hidden="false" customHeight="false" outlineLevel="0" collapsed="false">
      <c r="B2954" s="0" t="n">
        <v>316095</v>
      </c>
      <c r="C2954" s="0" t="n">
        <v>3</v>
      </c>
      <c r="D2954" s="0" t="n">
        <v>31</v>
      </c>
      <c r="E2954" s="2" t="n">
        <v>-19.5246</v>
      </c>
      <c r="F2954" s="2" t="n">
        <v>-42.0106</v>
      </c>
      <c r="G2954" s="3" t="n">
        <f aca="false">($G$5572/$N$5572)*N2954</f>
        <v>6072.22423785629</v>
      </c>
      <c r="H2954" s="0" t="n">
        <v>1</v>
      </c>
      <c r="J2954" s="0" t="s">
        <v>2869</v>
      </c>
      <c r="K2954" s="0" t="n">
        <v>1</v>
      </c>
      <c r="L2954" s="0" t="s">
        <v>2869</v>
      </c>
      <c r="N2954" s="0" t="n">
        <v>5630</v>
      </c>
    </row>
    <row r="2955" customFormat="false" ht="12.8" hidden="false" customHeight="false" outlineLevel="0" collapsed="false">
      <c r="B2955" s="0" t="n">
        <v>316100</v>
      </c>
      <c r="C2955" s="0" t="n">
        <v>3</v>
      </c>
      <c r="D2955" s="0" t="n">
        <v>31</v>
      </c>
      <c r="E2955" s="2" t="n">
        <v>-19.8678</v>
      </c>
      <c r="F2955" s="2" t="n">
        <v>-42.971</v>
      </c>
      <c r="G2955" s="3" t="n">
        <f aca="false">($G$5572/$N$5572)*N2955</f>
        <v>18759.1822680345</v>
      </c>
      <c r="H2955" s="0" t="n">
        <v>0</v>
      </c>
      <c r="J2955" s="0" t="s">
        <v>2870</v>
      </c>
      <c r="K2955" s="0" t="n">
        <v>0</v>
      </c>
      <c r="L2955" s="0" t="s">
        <v>2870</v>
      </c>
      <c r="N2955" s="0" t="n">
        <v>17393</v>
      </c>
    </row>
    <row r="2956" customFormat="false" ht="12.8" hidden="false" customHeight="false" outlineLevel="0" collapsed="false">
      <c r="B2956" s="0" t="n">
        <v>316105</v>
      </c>
      <c r="C2956" s="0" t="n">
        <v>3</v>
      </c>
      <c r="D2956" s="0" t="n">
        <v>31</v>
      </c>
      <c r="E2956" s="2" t="n">
        <v>-18.5959</v>
      </c>
      <c r="F2956" s="2" t="n">
        <v>-41.4889</v>
      </c>
      <c r="G2956" s="3" t="n">
        <f aca="false">($G$5572/$N$5572)*N2956</f>
        <v>3642.25599489177</v>
      </c>
      <c r="H2956" s="0" t="n">
        <v>1</v>
      </c>
      <c r="J2956" s="0" t="s">
        <v>2871</v>
      </c>
      <c r="K2956" s="0" t="n">
        <v>1</v>
      </c>
      <c r="L2956" s="0" t="s">
        <v>2871</v>
      </c>
      <c r="N2956" s="0" t="n">
        <v>3377</v>
      </c>
    </row>
    <row r="2957" customFormat="false" ht="12.8" hidden="false" customHeight="false" outlineLevel="0" collapsed="false">
      <c r="B2957" s="0" t="n">
        <v>316110</v>
      </c>
      <c r="C2957" s="0" t="n">
        <v>3</v>
      </c>
      <c r="D2957" s="0" t="n">
        <v>31</v>
      </c>
      <c r="E2957" s="2" t="n">
        <v>-15.9514</v>
      </c>
      <c r="F2957" s="2" t="n">
        <v>-44.8593</v>
      </c>
      <c r="G2957" s="3" t="n">
        <f aca="false">($G$5572/$N$5572)*N2957</f>
        <v>60574.481326949</v>
      </c>
      <c r="H2957" s="0" t="n">
        <v>0</v>
      </c>
      <c r="J2957" s="0" t="s">
        <v>1412</v>
      </c>
      <c r="K2957" s="0" t="n">
        <v>0</v>
      </c>
      <c r="L2957" s="0" t="s">
        <v>1412</v>
      </c>
      <c r="N2957" s="0" t="n">
        <v>56163</v>
      </c>
    </row>
    <row r="2958" customFormat="false" ht="12.8" hidden="false" customHeight="false" outlineLevel="0" collapsed="false">
      <c r="B2958" s="0" t="n">
        <v>316120</v>
      </c>
      <c r="C2958" s="0" t="n">
        <v>3</v>
      </c>
      <c r="D2958" s="0" t="n">
        <v>31</v>
      </c>
      <c r="E2958" s="2" t="n">
        <v>-20.7036</v>
      </c>
      <c r="F2958" s="2" t="n">
        <v>-44.9838</v>
      </c>
      <c r="G2958" s="3" t="n">
        <f aca="false">($G$5572/$N$5572)*N2958</f>
        <v>7048.31001676569</v>
      </c>
      <c r="H2958" s="0" t="n">
        <v>1</v>
      </c>
      <c r="J2958" s="0" t="s">
        <v>2872</v>
      </c>
      <c r="K2958" s="0" t="n">
        <v>1</v>
      </c>
      <c r="L2958" s="0" t="s">
        <v>2872</v>
      </c>
      <c r="N2958" s="0" t="n">
        <v>6535</v>
      </c>
    </row>
    <row r="2959" customFormat="false" ht="12.8" hidden="false" customHeight="false" outlineLevel="0" collapsed="false">
      <c r="B2959" s="0" t="n">
        <v>316130</v>
      </c>
      <c r="C2959" s="0" t="n">
        <v>3</v>
      </c>
      <c r="D2959" s="0" t="n">
        <v>31</v>
      </c>
      <c r="E2959" s="2" t="n">
        <v>-19.8611</v>
      </c>
      <c r="F2959" s="2" t="n">
        <v>-49.7727</v>
      </c>
      <c r="G2959" s="3" t="n">
        <f aca="false">($G$5572/$N$5572)*N2959</f>
        <v>6686.99649639591</v>
      </c>
      <c r="H2959" s="0" t="n">
        <v>1</v>
      </c>
      <c r="J2959" s="0" t="s">
        <v>2873</v>
      </c>
      <c r="K2959" s="0" t="n">
        <v>1</v>
      </c>
      <c r="L2959" s="0" t="s">
        <v>2873</v>
      </c>
      <c r="N2959" s="0" t="n">
        <v>6200</v>
      </c>
    </row>
    <row r="2960" customFormat="false" ht="12.8" hidden="false" customHeight="false" outlineLevel="0" collapsed="false">
      <c r="B2960" s="0" t="n">
        <v>316140</v>
      </c>
      <c r="C2960" s="0" t="n">
        <v>3</v>
      </c>
      <c r="D2960" s="0" t="n">
        <v>31</v>
      </c>
      <c r="E2960" s="2" t="n">
        <v>-20.7923</v>
      </c>
      <c r="F2960" s="2" t="n">
        <v>-42.2673</v>
      </c>
      <c r="G2960" s="3" t="n">
        <f aca="false">($G$5572/$N$5572)*N2960</f>
        <v>5273.02030175478</v>
      </c>
      <c r="H2960" s="0" t="n">
        <v>1</v>
      </c>
      <c r="J2960" s="0" t="s">
        <v>2874</v>
      </c>
      <c r="K2960" s="0" t="n">
        <v>1</v>
      </c>
      <c r="L2960" s="0" t="s">
        <v>2874</v>
      </c>
      <c r="N2960" s="0" t="n">
        <v>4889</v>
      </c>
    </row>
    <row r="2961" customFormat="false" ht="12.8" hidden="false" customHeight="false" outlineLevel="0" collapsed="false">
      <c r="B2961" s="0" t="n">
        <v>316150</v>
      </c>
      <c r="C2961" s="0" t="n">
        <v>3</v>
      </c>
      <c r="D2961" s="0" t="n">
        <v>31</v>
      </c>
      <c r="E2961" s="2" t="n">
        <v>-20.9252</v>
      </c>
      <c r="F2961" s="2" t="n">
        <v>-42.8364</v>
      </c>
      <c r="G2961" s="3" t="n">
        <f aca="false">($G$5572/$N$5572)*N2961</f>
        <v>13119.4557068</v>
      </c>
      <c r="H2961" s="0" t="n">
        <v>1</v>
      </c>
      <c r="J2961" s="0" t="s">
        <v>2875</v>
      </c>
      <c r="K2961" s="0" t="n">
        <v>1</v>
      </c>
      <c r="L2961" s="0" t="s">
        <v>2875</v>
      </c>
      <c r="N2961" s="0" t="n">
        <v>12164</v>
      </c>
    </row>
    <row r="2962" customFormat="false" ht="12.8" hidden="false" customHeight="false" outlineLevel="0" collapsed="false">
      <c r="B2962" s="0" t="n">
        <v>316160</v>
      </c>
      <c r="C2962" s="0" t="n">
        <v>3</v>
      </c>
      <c r="D2962" s="0" t="n">
        <v>31</v>
      </c>
      <c r="E2962" s="2" t="n">
        <v>-18.8411</v>
      </c>
      <c r="F2962" s="2" t="n">
        <v>-42.2867</v>
      </c>
      <c r="G2962" s="3" t="n">
        <f aca="false">($G$5572/$N$5572)*N2962</f>
        <v>4330.36950532735</v>
      </c>
      <c r="H2962" s="0" t="n">
        <v>1</v>
      </c>
      <c r="J2962" s="0" t="s">
        <v>2876</v>
      </c>
      <c r="K2962" s="0" t="n">
        <v>1</v>
      </c>
      <c r="L2962" s="0" t="s">
        <v>2876</v>
      </c>
      <c r="N2962" s="0" t="n">
        <v>4015</v>
      </c>
    </row>
    <row r="2963" customFormat="false" ht="12.8" hidden="false" customHeight="false" outlineLevel="0" collapsed="false">
      <c r="B2963" s="0" t="n">
        <v>316165</v>
      </c>
      <c r="C2963" s="0" t="n">
        <v>3</v>
      </c>
      <c r="D2963" s="0" t="n">
        <v>31</v>
      </c>
      <c r="E2963" s="2" t="n">
        <v>-18.9097</v>
      </c>
      <c r="F2963" s="2" t="n">
        <v>-41.363</v>
      </c>
      <c r="G2963" s="3" t="n">
        <f aca="false">($G$5572/$N$5572)*N2963</f>
        <v>4274.28501858339</v>
      </c>
      <c r="H2963" s="0" t="n">
        <v>1</v>
      </c>
      <c r="J2963" s="0" t="s">
        <v>2877</v>
      </c>
      <c r="K2963" s="0" t="n">
        <v>1</v>
      </c>
      <c r="L2963" s="0" t="s">
        <v>2877</v>
      </c>
      <c r="N2963" s="0" t="n">
        <v>3963</v>
      </c>
    </row>
    <row r="2964" customFormat="false" ht="12.8" hidden="false" customHeight="false" outlineLevel="0" collapsed="false">
      <c r="B2964" s="0" t="n">
        <v>316170</v>
      </c>
      <c r="C2964" s="0" t="n">
        <v>3</v>
      </c>
      <c r="D2964" s="0" t="n">
        <v>31</v>
      </c>
      <c r="E2964" s="2" t="n">
        <v>-18.3315</v>
      </c>
      <c r="F2964" s="2" t="n">
        <v>-45.8265</v>
      </c>
      <c r="G2964" s="3" t="n">
        <f aca="false">($G$5572/$N$5572)*N2964</f>
        <v>7466.78657170143</v>
      </c>
      <c r="H2964" s="0" t="n">
        <v>1</v>
      </c>
      <c r="J2964" s="0" t="s">
        <v>2878</v>
      </c>
      <c r="K2964" s="0" t="n">
        <v>1</v>
      </c>
      <c r="L2964" s="0" t="s">
        <v>2878</v>
      </c>
      <c r="N2964" s="0" t="n">
        <v>6923</v>
      </c>
    </row>
    <row r="2965" customFormat="false" ht="12.8" hidden="false" customHeight="false" outlineLevel="0" collapsed="false">
      <c r="B2965" s="0" t="n">
        <v>316180</v>
      </c>
      <c r="C2965" s="0" t="n">
        <v>3</v>
      </c>
      <c r="D2965" s="0" t="n">
        <v>31</v>
      </c>
      <c r="E2965" s="2" t="n">
        <v>-19.9822</v>
      </c>
      <c r="F2965" s="2" t="n">
        <v>-44.8593</v>
      </c>
      <c r="G2965" s="3" t="n">
        <f aca="false">($G$5572/$N$5572)*N2965</f>
        <v>13177.6972891879</v>
      </c>
      <c r="H2965" s="0" t="n">
        <v>1</v>
      </c>
      <c r="J2965" s="0" t="s">
        <v>2879</v>
      </c>
      <c r="K2965" s="0" t="n">
        <v>1</v>
      </c>
      <c r="L2965" s="0" t="s">
        <v>2879</v>
      </c>
      <c r="N2965" s="0" t="n">
        <v>12218</v>
      </c>
    </row>
    <row r="2966" customFormat="false" ht="12.8" hidden="false" customHeight="false" outlineLevel="0" collapsed="false">
      <c r="B2966" s="0" t="n">
        <v>316190</v>
      </c>
      <c r="C2966" s="0" t="n">
        <v>3</v>
      </c>
      <c r="D2966" s="0" t="n">
        <v>31</v>
      </c>
      <c r="E2966" s="2" t="n">
        <v>-19.8221</v>
      </c>
      <c r="F2966" s="2" t="n">
        <v>-43.366</v>
      </c>
      <c r="G2966" s="3" t="n">
        <f aca="false">($G$5572/$N$5572)*N2966</f>
        <v>11667.7303383889</v>
      </c>
      <c r="H2966" s="0" t="n">
        <v>1</v>
      </c>
      <c r="J2966" s="0" t="s">
        <v>2880</v>
      </c>
      <c r="K2966" s="0" t="n">
        <v>1</v>
      </c>
      <c r="L2966" s="0" t="s">
        <v>2880</v>
      </c>
      <c r="N2966" s="0" t="n">
        <v>10818</v>
      </c>
    </row>
    <row r="2967" customFormat="false" ht="12.8" hidden="false" customHeight="false" outlineLevel="0" collapsed="false">
      <c r="B2967" s="0" t="n">
        <v>316200</v>
      </c>
      <c r="C2967" s="0" t="n">
        <v>3</v>
      </c>
      <c r="D2967" s="0" t="n">
        <v>31</v>
      </c>
      <c r="E2967" s="2" t="n">
        <v>-21.8932</v>
      </c>
      <c r="F2967" s="2" t="n">
        <v>-45.5893</v>
      </c>
      <c r="G2967" s="3" t="n">
        <f aca="false">($G$5572/$N$5572)*N2967</f>
        <v>27321.7734268873</v>
      </c>
      <c r="H2967" s="0" t="n">
        <v>0</v>
      </c>
      <c r="J2967" s="0" t="s">
        <v>2881</v>
      </c>
      <c r="K2967" s="0" t="n">
        <v>0</v>
      </c>
      <c r="L2967" s="0" t="s">
        <v>2881</v>
      </c>
      <c r="N2967" s="0" t="n">
        <v>25332</v>
      </c>
    </row>
    <row r="2968" customFormat="false" ht="12.8" hidden="false" customHeight="false" outlineLevel="0" collapsed="false">
      <c r="B2968" s="0" t="n">
        <v>316210</v>
      </c>
      <c r="C2968" s="0" t="n">
        <v>3</v>
      </c>
      <c r="D2968" s="0" t="n">
        <v>31</v>
      </c>
      <c r="E2968" s="2" t="n">
        <v>-19.3087</v>
      </c>
      <c r="F2968" s="2" t="n">
        <v>-46.0465</v>
      </c>
      <c r="G2968" s="3" t="n">
        <f aca="false">($G$5572/$N$5572)*N2968</f>
        <v>37905.5632041668</v>
      </c>
      <c r="H2968" s="0" t="n">
        <v>0</v>
      </c>
      <c r="J2968" s="0" t="s">
        <v>2882</v>
      </c>
      <c r="K2968" s="0" t="n">
        <v>0</v>
      </c>
      <c r="L2968" s="0" t="s">
        <v>2882</v>
      </c>
      <c r="N2968" s="0" t="n">
        <v>35145</v>
      </c>
    </row>
    <row r="2969" customFormat="false" ht="12.8" hidden="false" customHeight="false" outlineLevel="0" collapsed="false">
      <c r="B2969" s="0" t="n">
        <v>316220</v>
      </c>
      <c r="C2969" s="0" t="n">
        <v>3</v>
      </c>
      <c r="D2969" s="0" t="n">
        <v>31</v>
      </c>
      <c r="E2969" s="2" t="n">
        <v>-20.635</v>
      </c>
      <c r="F2969" s="2" t="n">
        <v>-46.508</v>
      </c>
      <c r="G2969" s="3" t="n">
        <f aca="false">($G$5572/$N$5572)*N2969</f>
        <v>7988.80371754911</v>
      </c>
      <c r="H2969" s="0" t="n">
        <v>0</v>
      </c>
      <c r="J2969" s="0" t="s">
        <v>2883</v>
      </c>
      <c r="K2969" s="0" t="n">
        <v>0</v>
      </c>
      <c r="L2969" s="0" t="s">
        <v>2883</v>
      </c>
      <c r="N2969" s="0" t="n">
        <v>7407</v>
      </c>
    </row>
    <row r="2970" customFormat="false" ht="12.8" hidden="false" customHeight="false" outlineLevel="0" collapsed="false">
      <c r="B2970" s="0" t="n">
        <v>316225</v>
      </c>
      <c r="C2970" s="0" t="n">
        <v>3</v>
      </c>
      <c r="D2970" s="0" t="n">
        <v>31</v>
      </c>
      <c r="E2970" s="2" t="n">
        <v>-16.8455</v>
      </c>
      <c r="F2970" s="2" t="n">
        <v>-44.3507</v>
      </c>
      <c r="G2970" s="3" t="n">
        <f aca="false">($G$5572/$N$5572)*N2970</f>
        <v>5280.57013650877</v>
      </c>
      <c r="H2970" s="0" t="n">
        <v>1</v>
      </c>
      <c r="J2970" s="0" t="s">
        <v>2884</v>
      </c>
      <c r="K2970" s="0" t="n">
        <v>1</v>
      </c>
      <c r="L2970" s="0" t="s">
        <v>2884</v>
      </c>
      <c r="N2970" s="0" t="n">
        <v>4896</v>
      </c>
    </row>
    <row r="2971" customFormat="false" ht="12.8" hidden="false" customHeight="false" outlineLevel="0" collapsed="false">
      <c r="B2971" s="0" t="n">
        <v>316230</v>
      </c>
      <c r="C2971" s="0" t="n">
        <v>3</v>
      </c>
      <c r="D2971" s="0" t="n">
        <v>31</v>
      </c>
      <c r="E2971" s="2" t="n">
        <v>-21.928</v>
      </c>
      <c r="F2971" s="2" t="n">
        <v>-45.9297</v>
      </c>
      <c r="G2971" s="3" t="n">
        <f aca="false">($G$5572/$N$5572)*N2971</f>
        <v>2969.24215396418</v>
      </c>
      <c r="H2971" s="0" t="n">
        <v>1</v>
      </c>
      <c r="J2971" s="0" t="s">
        <v>2885</v>
      </c>
      <c r="K2971" s="0" t="n">
        <v>1</v>
      </c>
      <c r="L2971" s="0" t="s">
        <v>2885</v>
      </c>
      <c r="N2971" s="0" t="n">
        <v>2753</v>
      </c>
    </row>
    <row r="2972" customFormat="false" ht="12.8" hidden="false" customHeight="false" outlineLevel="0" collapsed="false">
      <c r="B2972" s="0" t="n">
        <v>316240</v>
      </c>
      <c r="C2972" s="0" t="n">
        <v>3</v>
      </c>
      <c r="D2972" s="0" t="n">
        <v>31</v>
      </c>
      <c r="E2972" s="2" t="n">
        <v>-15.9271</v>
      </c>
      <c r="F2972" s="2" t="n">
        <v>-44.0096</v>
      </c>
      <c r="G2972" s="3" t="n">
        <f aca="false">($G$5572/$N$5572)*N2972</f>
        <v>27217.1542881534</v>
      </c>
      <c r="H2972" s="0" t="n">
        <v>0</v>
      </c>
      <c r="J2972" s="0" t="s">
        <v>2886</v>
      </c>
      <c r="K2972" s="0" t="n">
        <v>0</v>
      </c>
      <c r="L2972" s="0" t="s">
        <v>2886</v>
      </c>
      <c r="N2972" s="0" t="n">
        <v>25235</v>
      </c>
    </row>
    <row r="2973" customFormat="false" ht="12.8" hidden="false" customHeight="false" outlineLevel="0" collapsed="false">
      <c r="B2973" s="0" t="n">
        <v>316245</v>
      </c>
      <c r="C2973" s="0" t="n">
        <v>3</v>
      </c>
      <c r="D2973" s="0" t="n">
        <v>31</v>
      </c>
      <c r="E2973" s="2" t="n">
        <v>-14.8859</v>
      </c>
      <c r="F2973" s="2" t="n">
        <v>-44.0922</v>
      </c>
      <c r="G2973" s="3" t="n">
        <f aca="false">($G$5572/$N$5572)*N2973</f>
        <v>13912.1883559695</v>
      </c>
      <c r="H2973" s="0" t="n">
        <v>1</v>
      </c>
      <c r="J2973" s="0" t="s">
        <v>2887</v>
      </c>
      <c r="K2973" s="0" t="n">
        <v>1</v>
      </c>
      <c r="L2973" s="0" t="s">
        <v>2887</v>
      </c>
      <c r="N2973" s="0" t="n">
        <v>12899</v>
      </c>
    </row>
    <row r="2974" customFormat="false" ht="12.8" hidden="false" customHeight="false" outlineLevel="0" collapsed="false">
      <c r="B2974" s="0" t="n">
        <v>316250</v>
      </c>
      <c r="C2974" s="0" t="n">
        <v>3</v>
      </c>
      <c r="D2974" s="0" t="n">
        <v>31</v>
      </c>
      <c r="E2974" s="2" t="n">
        <v>-21.1311</v>
      </c>
      <c r="F2974" s="2" t="n">
        <v>-44.2526</v>
      </c>
      <c r="G2974" s="3" t="n">
        <f aca="false">($G$5572/$N$5572)*N2974</f>
        <v>96695.0478857069</v>
      </c>
      <c r="H2974" s="0" t="n">
        <v>0</v>
      </c>
      <c r="J2974" s="0" t="s">
        <v>2888</v>
      </c>
      <c r="K2974" s="0" t="n">
        <v>0</v>
      </c>
      <c r="L2974" s="0" t="s">
        <v>2888</v>
      </c>
      <c r="N2974" s="0" t="n">
        <v>89653</v>
      </c>
    </row>
    <row r="2975" customFormat="false" ht="12.8" hidden="false" customHeight="false" outlineLevel="0" collapsed="false">
      <c r="B2975" s="0" t="n">
        <v>316255</v>
      </c>
      <c r="C2975" s="0" t="n">
        <v>3</v>
      </c>
      <c r="D2975" s="0" t="n">
        <v>31</v>
      </c>
      <c r="E2975" s="2" t="n">
        <v>-20.3933</v>
      </c>
      <c r="F2975" s="2" t="n">
        <v>-42.1533</v>
      </c>
      <c r="G2975" s="3" t="n">
        <f aca="false">($G$5572/$N$5572)*N2975</f>
        <v>12338.5870836725</v>
      </c>
      <c r="H2975" s="0" t="n">
        <v>1</v>
      </c>
      <c r="J2975" s="0" t="s">
        <v>2889</v>
      </c>
      <c r="K2975" s="0" t="n">
        <v>1</v>
      </c>
      <c r="L2975" s="0" t="s">
        <v>2889</v>
      </c>
      <c r="N2975" s="0" t="n">
        <v>11440</v>
      </c>
    </row>
    <row r="2976" customFormat="false" ht="12.8" hidden="false" customHeight="false" outlineLevel="0" collapsed="false">
      <c r="B2976" s="0" t="n">
        <v>316257</v>
      </c>
      <c r="C2976" s="0" t="n">
        <v>3</v>
      </c>
      <c r="D2976" s="0" t="n">
        <v>31</v>
      </c>
      <c r="E2976" s="2" t="n">
        <v>-18.723</v>
      </c>
      <c r="F2976" s="2" t="n">
        <v>-41.1628</v>
      </c>
      <c r="G2976" s="3" t="n">
        <f aca="false">($G$5572/$N$5572)*N2976</f>
        <v>6253.42027195218</v>
      </c>
      <c r="H2976" s="0" t="n">
        <v>0</v>
      </c>
      <c r="J2976" s="0" t="s">
        <v>2890</v>
      </c>
      <c r="K2976" s="0" t="n">
        <v>0</v>
      </c>
      <c r="L2976" s="0" t="s">
        <v>2890</v>
      </c>
      <c r="N2976" s="0" t="n">
        <v>5798</v>
      </c>
    </row>
    <row r="2977" customFormat="false" ht="12.8" hidden="false" customHeight="false" outlineLevel="0" collapsed="false">
      <c r="B2977" s="0" t="n">
        <v>316260</v>
      </c>
      <c r="C2977" s="0" t="n">
        <v>3</v>
      </c>
      <c r="D2977" s="0" t="n">
        <v>31</v>
      </c>
      <c r="E2977" s="2" t="n">
        <v>-19.3384</v>
      </c>
      <c r="F2977" s="2" t="n">
        <v>-42.1575</v>
      </c>
      <c r="G2977" s="3" t="n">
        <f aca="false">($G$5572/$N$5572)*N2977</f>
        <v>8146.27169956102</v>
      </c>
      <c r="H2977" s="0" t="n">
        <v>1</v>
      </c>
      <c r="J2977" s="0" t="s">
        <v>2891</v>
      </c>
      <c r="K2977" s="0" t="n">
        <v>1</v>
      </c>
      <c r="L2977" s="0" t="s">
        <v>2891</v>
      </c>
      <c r="N2977" s="0" t="n">
        <v>7553</v>
      </c>
    </row>
    <row r="2978" customFormat="false" ht="12.8" hidden="false" customHeight="false" outlineLevel="0" collapsed="false">
      <c r="B2978" s="0" t="n">
        <v>316265</v>
      </c>
      <c r="C2978" s="0" t="n">
        <v>3</v>
      </c>
      <c r="D2978" s="0" t="n">
        <v>31</v>
      </c>
      <c r="E2978" s="2" t="n">
        <v>-16.5373</v>
      </c>
      <c r="F2978" s="2" t="n">
        <v>-44.5134</v>
      </c>
      <c r="G2978" s="3" t="n">
        <f aca="false">($G$5572/$N$5572)*N2978</f>
        <v>4733.74639075511</v>
      </c>
      <c r="H2978" s="0" t="n">
        <v>1</v>
      </c>
      <c r="J2978" s="0" t="s">
        <v>2892</v>
      </c>
      <c r="K2978" s="0" t="n">
        <v>1</v>
      </c>
      <c r="L2978" s="0" t="s">
        <v>2892</v>
      </c>
      <c r="N2978" s="0" t="n">
        <v>4389</v>
      </c>
    </row>
    <row r="2979" customFormat="false" ht="12.8" hidden="false" customHeight="false" outlineLevel="0" collapsed="false">
      <c r="B2979" s="0" t="n">
        <v>316270</v>
      </c>
      <c r="C2979" s="0" t="n">
        <v>3</v>
      </c>
      <c r="D2979" s="0" t="n">
        <v>31</v>
      </c>
      <c r="E2979" s="2" t="n">
        <v>-15.3168</v>
      </c>
      <c r="F2979" s="2" t="n">
        <v>-42.0213</v>
      </c>
      <c r="G2979" s="3" t="n">
        <f aca="false">($G$5572/$N$5572)*N2979</f>
        <v>25371.7589647125</v>
      </c>
      <c r="H2979" s="0" t="n">
        <v>0</v>
      </c>
      <c r="J2979" s="0" t="s">
        <v>647</v>
      </c>
      <c r="K2979" s="0" t="n">
        <v>0</v>
      </c>
      <c r="L2979" s="0" t="s">
        <v>647</v>
      </c>
      <c r="N2979" s="0" t="n">
        <v>23524</v>
      </c>
    </row>
    <row r="2980" customFormat="false" ht="12.8" hidden="false" customHeight="false" outlineLevel="0" collapsed="false">
      <c r="B2980" s="0" t="n">
        <v>316280</v>
      </c>
      <c r="C2980" s="0" t="n">
        <v>3</v>
      </c>
      <c r="D2980" s="0" t="n">
        <v>31</v>
      </c>
      <c r="E2980" s="2" t="n">
        <v>-18.548</v>
      </c>
      <c r="F2980" s="2" t="n">
        <v>-42.7655</v>
      </c>
      <c r="G2980" s="3" t="n">
        <f aca="false">($G$5572/$N$5572)*N2980</f>
        <v>17020.5631789716</v>
      </c>
      <c r="H2980" s="0" t="n">
        <v>0</v>
      </c>
      <c r="J2980" s="0" t="s">
        <v>2893</v>
      </c>
      <c r="K2980" s="0" t="n">
        <v>0</v>
      </c>
      <c r="L2980" s="0" t="s">
        <v>2893</v>
      </c>
      <c r="N2980" s="0" t="n">
        <v>15781</v>
      </c>
    </row>
    <row r="2981" customFormat="false" ht="12.8" hidden="false" customHeight="false" outlineLevel="0" collapsed="false">
      <c r="B2981" s="0" t="n">
        <v>316290</v>
      </c>
      <c r="C2981" s="0" t="n">
        <v>3</v>
      </c>
      <c r="D2981" s="0" t="n">
        <v>31</v>
      </c>
      <c r="E2981" s="2" t="n">
        <v>-21.5381</v>
      </c>
      <c r="F2981" s="2" t="n">
        <v>-43.0069</v>
      </c>
      <c r="G2981" s="3" t="n">
        <f aca="false">($G$5572/$N$5572)*N2981</f>
        <v>28335.6083795667</v>
      </c>
      <c r="H2981" s="0" t="n">
        <v>0</v>
      </c>
      <c r="J2981" s="0" t="s">
        <v>2894</v>
      </c>
      <c r="K2981" s="0" t="n">
        <v>0</v>
      </c>
      <c r="L2981" s="0" t="s">
        <v>2894</v>
      </c>
      <c r="N2981" s="0" t="n">
        <v>26272</v>
      </c>
    </row>
    <row r="2982" customFormat="false" ht="12.8" hidden="false" customHeight="false" outlineLevel="0" collapsed="false">
      <c r="B2982" s="0" t="n">
        <v>316292</v>
      </c>
      <c r="C2982" s="0" t="n">
        <v>3</v>
      </c>
      <c r="D2982" s="0" t="n">
        <v>31</v>
      </c>
      <c r="E2982" s="2" t="n">
        <v>-20.048</v>
      </c>
      <c r="F2982" s="2" t="n">
        <v>-44.2749</v>
      </c>
      <c r="G2982" s="3" t="n">
        <f aca="false">($G$5572/$N$5572)*N2982</f>
        <v>33423.1184559376</v>
      </c>
      <c r="H2982" s="0" t="n">
        <v>1</v>
      </c>
      <c r="J2982" s="0" t="s">
        <v>2895</v>
      </c>
      <c r="K2982" s="0" t="n">
        <v>1</v>
      </c>
      <c r="L2982" s="0" t="s">
        <v>2895</v>
      </c>
      <c r="N2982" s="0" t="n">
        <v>30989</v>
      </c>
    </row>
    <row r="2983" customFormat="false" ht="12.8" hidden="false" customHeight="false" outlineLevel="0" collapsed="false">
      <c r="B2983" s="0" t="n">
        <v>316294</v>
      </c>
      <c r="C2983" s="0" t="n">
        <v>3</v>
      </c>
      <c r="D2983" s="0" t="n">
        <v>31</v>
      </c>
      <c r="E2983" s="2" t="n">
        <v>-20.7178</v>
      </c>
      <c r="F2983" s="2" t="n">
        <v>-46.313</v>
      </c>
      <c r="G2983" s="3" t="n">
        <f aca="false">($G$5572/$N$5572)*N2983</f>
        <v>7949.97599595714</v>
      </c>
      <c r="H2983" s="0" t="n">
        <v>1</v>
      </c>
      <c r="J2983" s="0" t="s">
        <v>2896</v>
      </c>
      <c r="K2983" s="0" t="n">
        <v>1</v>
      </c>
      <c r="L2983" s="0" t="s">
        <v>2896</v>
      </c>
      <c r="N2983" s="0" t="n">
        <v>7371</v>
      </c>
    </row>
    <row r="2984" customFormat="false" ht="12.8" hidden="false" customHeight="false" outlineLevel="0" collapsed="false">
      <c r="B2984" s="0" t="n">
        <v>316295</v>
      </c>
      <c r="C2984" s="0" t="n">
        <v>3</v>
      </c>
      <c r="D2984" s="0" t="n">
        <v>31</v>
      </c>
      <c r="E2984" s="2" t="n">
        <v>-19.6971</v>
      </c>
      <c r="F2984" s="2" t="n">
        <v>-43.9586</v>
      </c>
      <c r="G2984" s="3" t="n">
        <f aca="false">($G$5572/$N$5572)*N2984</f>
        <v>25221.8408174546</v>
      </c>
      <c r="H2984" s="0" t="n">
        <v>1</v>
      </c>
      <c r="J2984" s="0" t="s">
        <v>2897</v>
      </c>
      <c r="K2984" s="0" t="n">
        <v>1</v>
      </c>
      <c r="L2984" s="0" t="s">
        <v>2897</v>
      </c>
      <c r="N2984" s="0" t="n">
        <v>23385</v>
      </c>
    </row>
    <row r="2985" customFormat="false" ht="12.8" hidden="false" customHeight="false" outlineLevel="0" collapsed="false">
      <c r="B2985" s="0" t="n">
        <v>316300</v>
      </c>
      <c r="C2985" s="0" t="n">
        <v>3</v>
      </c>
      <c r="D2985" s="0" t="n">
        <v>31</v>
      </c>
      <c r="E2985" s="2" t="n">
        <v>-18.3243</v>
      </c>
      <c r="F2985" s="2" t="n">
        <v>-42.1431</v>
      </c>
      <c r="G2985" s="3" t="n">
        <f aca="false">($G$5572/$N$5572)*N2985</f>
        <v>4589.22098260719</v>
      </c>
      <c r="H2985" s="0" t="n">
        <v>1</v>
      </c>
      <c r="J2985" s="0" t="s">
        <v>2898</v>
      </c>
      <c r="K2985" s="0" t="n">
        <v>1</v>
      </c>
      <c r="L2985" s="0" t="s">
        <v>2898</v>
      </c>
      <c r="N2985" s="0" t="n">
        <v>4255</v>
      </c>
    </row>
    <row r="2986" customFormat="false" ht="12.8" hidden="false" customHeight="false" outlineLevel="0" collapsed="false">
      <c r="B2986" s="0" t="n">
        <v>316310</v>
      </c>
      <c r="C2986" s="0" t="n">
        <v>3</v>
      </c>
      <c r="D2986" s="0" t="n">
        <v>31</v>
      </c>
      <c r="E2986" s="2" t="n">
        <v>-19.7006</v>
      </c>
      <c r="F2986" s="2" t="n">
        <v>-44.556</v>
      </c>
      <c r="G2986" s="3" t="n">
        <f aca="false">($G$5572/$N$5572)*N2986</f>
        <v>5314.00511899075</v>
      </c>
      <c r="H2986" s="0" t="n">
        <v>1</v>
      </c>
      <c r="J2986" s="0" t="s">
        <v>2899</v>
      </c>
      <c r="K2986" s="0" t="n">
        <v>1</v>
      </c>
      <c r="L2986" s="0" t="s">
        <v>2899</v>
      </c>
      <c r="N2986" s="0" t="n">
        <v>4927</v>
      </c>
    </row>
    <row r="2987" customFormat="false" ht="12.8" hidden="false" customHeight="false" outlineLevel="0" collapsed="false">
      <c r="B2987" s="0" t="n">
        <v>316320</v>
      </c>
      <c r="C2987" s="0" t="n">
        <v>3</v>
      </c>
      <c r="D2987" s="0" t="n">
        <v>31</v>
      </c>
      <c r="E2987" s="2" t="n">
        <v>-22.3243</v>
      </c>
      <c r="F2987" s="2" t="n">
        <v>-45.5258</v>
      </c>
      <c r="G2987" s="3" t="n">
        <f aca="false">($G$5572/$N$5572)*N2987</f>
        <v>4511.56553942324</v>
      </c>
      <c r="H2987" s="0" t="n">
        <v>1</v>
      </c>
      <c r="J2987" s="0" t="s">
        <v>2900</v>
      </c>
      <c r="K2987" s="0" t="n">
        <v>1</v>
      </c>
      <c r="L2987" s="0" t="s">
        <v>2900</v>
      </c>
      <c r="N2987" s="0" t="n">
        <v>4183</v>
      </c>
    </row>
    <row r="2988" customFormat="false" ht="12.8" hidden="false" customHeight="false" outlineLevel="0" collapsed="false">
      <c r="B2988" s="0" t="n">
        <v>316330</v>
      </c>
      <c r="C2988" s="0" t="n">
        <v>3</v>
      </c>
      <c r="D2988" s="0" t="n">
        <v>31</v>
      </c>
      <c r="E2988" s="2" t="n">
        <v>-18.4793</v>
      </c>
      <c r="F2988" s="2" t="n">
        <v>-41.3907</v>
      </c>
      <c r="G2988" s="3" t="n">
        <f aca="false">($G$5572/$N$5572)*N2988</f>
        <v>4168.58733202745</v>
      </c>
      <c r="H2988" s="0" t="n">
        <v>1</v>
      </c>
      <c r="J2988" s="0" t="s">
        <v>878</v>
      </c>
      <c r="K2988" s="0" t="n">
        <v>1</v>
      </c>
      <c r="L2988" s="0" t="s">
        <v>878</v>
      </c>
      <c r="N2988" s="0" t="n">
        <v>3865</v>
      </c>
    </row>
    <row r="2989" customFormat="false" ht="12.8" hidden="false" customHeight="false" outlineLevel="0" collapsed="false">
      <c r="B2989" s="0" t="n">
        <v>316340</v>
      </c>
      <c r="C2989" s="0" t="n">
        <v>3</v>
      </c>
      <c r="D2989" s="0" t="n">
        <v>31</v>
      </c>
      <c r="E2989" s="2" t="n">
        <v>-19.9214</v>
      </c>
      <c r="F2989" s="2" t="n">
        <v>-42.7035</v>
      </c>
      <c r="G2989" s="3" t="n">
        <f aca="false">($G$5572/$N$5572)*N2989</f>
        <v>5882.3998211844</v>
      </c>
      <c r="H2989" s="0" t="n">
        <v>1</v>
      </c>
      <c r="J2989" s="0" t="s">
        <v>2901</v>
      </c>
      <c r="K2989" s="0" t="n">
        <v>1</v>
      </c>
      <c r="L2989" s="0" t="s">
        <v>2901</v>
      </c>
      <c r="N2989" s="0" t="n">
        <v>5454</v>
      </c>
    </row>
    <row r="2990" customFormat="false" ht="12.8" hidden="false" customHeight="false" outlineLevel="0" collapsed="false">
      <c r="B2990" s="0" t="n">
        <v>316350</v>
      </c>
      <c r="C2990" s="0" t="n">
        <v>3</v>
      </c>
      <c r="D2990" s="0" t="n">
        <v>31</v>
      </c>
      <c r="E2990" s="2" t="n">
        <v>-18.281</v>
      </c>
      <c r="F2990" s="2" t="n">
        <v>-42.6729</v>
      </c>
      <c r="G2990" s="3" t="n">
        <f aca="false">($G$5572/$N$5572)*N2990</f>
        <v>6985.75424308973</v>
      </c>
      <c r="H2990" s="0" t="n">
        <v>1</v>
      </c>
      <c r="J2990" s="0" t="s">
        <v>2902</v>
      </c>
      <c r="K2990" s="0" t="n">
        <v>1</v>
      </c>
      <c r="L2990" s="0" t="s">
        <v>2902</v>
      </c>
      <c r="N2990" s="0" t="n">
        <v>6477</v>
      </c>
    </row>
    <row r="2991" customFormat="false" ht="12.8" hidden="false" customHeight="false" outlineLevel="0" collapsed="false">
      <c r="B2991" s="0" t="n">
        <v>316360</v>
      </c>
      <c r="C2991" s="0" t="n">
        <v>3</v>
      </c>
      <c r="D2991" s="0" t="n">
        <v>31</v>
      </c>
      <c r="E2991" s="2" t="n">
        <v>-20.0058</v>
      </c>
      <c r="F2991" s="2" t="n">
        <v>-41.7486</v>
      </c>
      <c r="G2991" s="3" t="n">
        <f aca="false">($G$5572/$N$5572)*N2991</f>
        <v>2992.97020604817</v>
      </c>
      <c r="H2991" s="0" t="n">
        <v>1</v>
      </c>
      <c r="J2991" s="0" t="s">
        <v>2903</v>
      </c>
      <c r="K2991" s="0" t="n">
        <v>1</v>
      </c>
      <c r="L2991" s="0" t="s">
        <v>2903</v>
      </c>
      <c r="N2991" s="0" t="n">
        <v>2775</v>
      </c>
    </row>
    <row r="2992" customFormat="false" ht="12.8" hidden="false" customHeight="false" outlineLevel="0" collapsed="false">
      <c r="B2992" s="0" t="n">
        <v>316370</v>
      </c>
      <c r="C2992" s="0" t="n">
        <v>3</v>
      </c>
      <c r="D2992" s="0" t="n">
        <v>31</v>
      </c>
      <c r="E2992" s="2" t="n">
        <v>-22.1166</v>
      </c>
      <c r="F2992" s="2" t="n">
        <v>-45.0506</v>
      </c>
      <c r="G2992" s="3" t="n">
        <f aca="false">($G$5572/$N$5572)*N2992</f>
        <v>49060.983327106</v>
      </c>
      <c r="H2992" s="0" t="n">
        <v>0</v>
      </c>
      <c r="J2992" s="0" t="s">
        <v>2904</v>
      </c>
      <c r="K2992" s="0" t="n">
        <v>0</v>
      </c>
      <c r="L2992" s="0" t="s">
        <v>2904</v>
      </c>
      <c r="N2992" s="0" t="n">
        <v>45488</v>
      </c>
    </row>
    <row r="2993" customFormat="false" ht="12.8" hidden="false" customHeight="false" outlineLevel="0" collapsed="false">
      <c r="B2993" s="0" t="n">
        <v>316380</v>
      </c>
      <c r="C2993" s="0" t="n">
        <v>3</v>
      </c>
      <c r="D2993" s="0" t="n">
        <v>31</v>
      </c>
      <c r="E2993" s="2" t="n">
        <v>-20.7067</v>
      </c>
      <c r="F2993" s="2" t="n">
        <v>-42.7174</v>
      </c>
      <c r="G2993" s="3" t="n">
        <f aca="false">($G$5572/$N$5572)*N2993</f>
        <v>7477.57204992143</v>
      </c>
      <c r="H2993" s="0" t="n">
        <v>1</v>
      </c>
      <c r="J2993" s="0" t="s">
        <v>2905</v>
      </c>
      <c r="K2993" s="0" t="n">
        <v>1</v>
      </c>
      <c r="L2993" s="0" t="s">
        <v>2905</v>
      </c>
      <c r="N2993" s="0" t="n">
        <v>6933</v>
      </c>
    </row>
    <row r="2994" customFormat="false" ht="12.8" hidden="false" customHeight="false" outlineLevel="0" collapsed="false">
      <c r="B2994" s="0" t="n">
        <v>316390</v>
      </c>
      <c r="C2994" s="0" t="n">
        <v>3</v>
      </c>
      <c r="D2994" s="0" t="n">
        <v>31</v>
      </c>
      <c r="E2994" s="2" t="n">
        <v>-21.131</v>
      </c>
      <c r="F2994" s="2" t="n">
        <v>-46.6123</v>
      </c>
      <c r="G2994" s="3" t="n">
        <f aca="false">($G$5572/$N$5572)*N2994</f>
        <v>5078.88169379489</v>
      </c>
      <c r="H2994" s="0" t="n">
        <v>1</v>
      </c>
      <c r="J2994" s="0" t="s">
        <v>2906</v>
      </c>
      <c r="K2994" s="0" t="n">
        <v>1</v>
      </c>
      <c r="L2994" s="0" t="s">
        <v>2906</v>
      </c>
      <c r="N2994" s="0" t="n">
        <v>4709</v>
      </c>
    </row>
    <row r="2995" customFormat="false" ht="12.8" hidden="false" customHeight="false" outlineLevel="0" collapsed="false">
      <c r="B2995" s="0" t="n">
        <v>316400</v>
      </c>
      <c r="C2995" s="0" t="n">
        <v>3</v>
      </c>
      <c r="D2995" s="0" t="n">
        <v>31</v>
      </c>
      <c r="E2995" s="2" t="n">
        <v>-20.1732</v>
      </c>
      <c r="F2995" s="2" t="n">
        <v>-42.5251</v>
      </c>
      <c r="G2995" s="3" t="n">
        <f aca="false">($G$5572/$N$5572)*N2995</f>
        <v>8475.22878527082</v>
      </c>
      <c r="H2995" s="0" t="n">
        <v>1</v>
      </c>
      <c r="J2995" s="0" t="s">
        <v>2907</v>
      </c>
      <c r="K2995" s="0" t="n">
        <v>1</v>
      </c>
      <c r="L2995" s="0" t="s">
        <v>2907</v>
      </c>
      <c r="N2995" s="0" t="n">
        <v>7858</v>
      </c>
    </row>
    <row r="2996" customFormat="false" ht="12.8" hidden="false" customHeight="false" outlineLevel="0" collapsed="false">
      <c r="B2996" s="0" t="n">
        <v>316410</v>
      </c>
      <c r="C2996" s="0" t="n">
        <v>3</v>
      </c>
      <c r="D2996" s="0" t="n">
        <v>31</v>
      </c>
      <c r="E2996" s="2" t="n">
        <v>-18.3609</v>
      </c>
      <c r="F2996" s="2" t="n">
        <v>-42.5981</v>
      </c>
      <c r="G2996" s="3" t="n">
        <f aca="false">($G$5572/$N$5572)*N2996</f>
        <v>5706.59652619851</v>
      </c>
      <c r="H2996" s="0" t="n">
        <v>1</v>
      </c>
      <c r="J2996" s="0" t="s">
        <v>2908</v>
      </c>
      <c r="K2996" s="0" t="n">
        <v>1</v>
      </c>
      <c r="L2996" s="0" t="s">
        <v>2908</v>
      </c>
      <c r="N2996" s="0" t="n">
        <v>5291</v>
      </c>
    </row>
    <row r="2997" customFormat="false" ht="12.8" hidden="false" customHeight="false" outlineLevel="0" collapsed="false">
      <c r="B2997" s="0" t="n">
        <v>316420</v>
      </c>
      <c r="C2997" s="0" t="n">
        <v>3</v>
      </c>
      <c r="D2997" s="0" t="n">
        <v>31</v>
      </c>
      <c r="E2997" s="2" t="n">
        <v>-16.3641</v>
      </c>
      <c r="F2997" s="2" t="n">
        <v>-45.0749</v>
      </c>
      <c r="G2997" s="3" t="n">
        <f aca="false">($G$5572/$N$5572)*N2997</f>
        <v>13092.49201125</v>
      </c>
      <c r="H2997" s="0" t="n">
        <v>0</v>
      </c>
      <c r="J2997" s="0" t="s">
        <v>2909</v>
      </c>
      <c r="K2997" s="0" t="n">
        <v>0</v>
      </c>
      <c r="L2997" s="0" t="s">
        <v>2909</v>
      </c>
      <c r="N2997" s="0" t="n">
        <v>12139</v>
      </c>
    </row>
    <row r="2998" customFormat="false" ht="12.8" hidden="false" customHeight="false" outlineLevel="0" collapsed="false">
      <c r="B2998" s="0" t="n">
        <v>316430</v>
      </c>
      <c r="C2998" s="0" t="n">
        <v>3</v>
      </c>
      <c r="D2998" s="0" t="n">
        <v>31</v>
      </c>
      <c r="E2998" s="2" t="n">
        <v>-20.249</v>
      </c>
      <c r="F2998" s="2" t="n">
        <v>-46.3639</v>
      </c>
      <c r="G2998" s="3" t="n">
        <f aca="false">($G$5572/$N$5572)*N2998</f>
        <v>7577.87699736737</v>
      </c>
      <c r="H2998" s="0" t="n">
        <v>0</v>
      </c>
      <c r="J2998" s="0" t="s">
        <v>2910</v>
      </c>
      <c r="K2998" s="0" t="n">
        <v>0</v>
      </c>
      <c r="L2998" s="0" t="s">
        <v>2910</v>
      </c>
      <c r="N2998" s="0" t="n">
        <v>7026</v>
      </c>
    </row>
    <row r="2999" customFormat="false" ht="12.8" hidden="false" customHeight="false" outlineLevel="0" collapsed="false">
      <c r="B2999" s="0" t="n">
        <v>316440</v>
      </c>
      <c r="C2999" s="0" t="n">
        <v>3</v>
      </c>
      <c r="D2999" s="0" t="n">
        <v>31</v>
      </c>
      <c r="E2999" s="2" t="n">
        <v>-22.1583</v>
      </c>
      <c r="F2999" s="2" t="n">
        <v>-45.7546</v>
      </c>
      <c r="G2999" s="3" t="n">
        <f aca="false">($G$5572/$N$5572)*N2999</f>
        <v>5883.4783690064</v>
      </c>
      <c r="H2999" s="0" t="n">
        <v>1</v>
      </c>
      <c r="J2999" s="0" t="s">
        <v>2911</v>
      </c>
      <c r="K2999" s="0" t="n">
        <v>1</v>
      </c>
      <c r="L2999" s="0" t="s">
        <v>2911</v>
      </c>
      <c r="N2999" s="0" t="n">
        <v>5455</v>
      </c>
    </row>
    <row r="3000" customFormat="false" ht="12.8" hidden="false" customHeight="false" outlineLevel="0" collapsed="false">
      <c r="B3000" s="0" t="n">
        <v>316443</v>
      </c>
      <c r="C3000" s="0" t="n">
        <v>3</v>
      </c>
      <c r="D3000" s="0" t="n">
        <v>31</v>
      </c>
      <c r="E3000" s="2" t="n">
        <v>-19.7477</v>
      </c>
      <c r="F3000" s="2" t="n">
        <v>-43.3679</v>
      </c>
      <c r="G3000" s="3" t="n">
        <f aca="false">($G$5572/$N$5572)*N3000</f>
        <v>3225.93653560003</v>
      </c>
      <c r="H3000" s="0" t="n">
        <v>1</v>
      </c>
      <c r="J3000" s="0" t="s">
        <v>2912</v>
      </c>
      <c r="K3000" s="0" t="n">
        <v>1</v>
      </c>
      <c r="L3000" s="0" t="s">
        <v>2912</v>
      </c>
      <c r="N3000" s="0" t="n">
        <v>2991</v>
      </c>
    </row>
    <row r="3001" customFormat="false" ht="12.8" hidden="false" customHeight="false" outlineLevel="0" collapsed="false">
      <c r="B3001" s="0" t="n">
        <v>316447</v>
      </c>
      <c r="C3001" s="0" t="n">
        <v>3</v>
      </c>
      <c r="D3001" s="0" t="n">
        <v>31</v>
      </c>
      <c r="E3001" s="2" t="n">
        <v>-19.5064</v>
      </c>
      <c r="F3001" s="2" t="n">
        <v>-41.985</v>
      </c>
      <c r="G3001" s="3" t="n">
        <f aca="false">($G$5572/$N$5572)*N3001</f>
        <v>6987.91133873373</v>
      </c>
      <c r="H3001" s="0" t="n">
        <v>1</v>
      </c>
      <c r="J3001" s="0" t="s">
        <v>2913</v>
      </c>
      <c r="K3001" s="0" t="n">
        <v>1</v>
      </c>
      <c r="L3001" s="0" t="s">
        <v>2913</v>
      </c>
      <c r="N3001" s="0" t="n">
        <v>6479</v>
      </c>
    </row>
    <row r="3002" customFormat="false" ht="12.8" hidden="false" customHeight="false" outlineLevel="0" collapsed="false">
      <c r="B3002" s="0" t="n">
        <v>316450</v>
      </c>
      <c r="C3002" s="0" t="n">
        <v>3</v>
      </c>
      <c r="D3002" s="0" t="n">
        <v>31</v>
      </c>
      <c r="E3002" s="2" t="n">
        <v>-18.0873</v>
      </c>
      <c r="F3002" s="2" t="n">
        <v>-42.5659</v>
      </c>
      <c r="G3002" s="3" t="n">
        <f aca="false">($G$5572/$N$5572)*N3002</f>
        <v>10924.6108890313</v>
      </c>
      <c r="H3002" s="0" t="n">
        <v>1</v>
      </c>
      <c r="J3002" s="0" t="s">
        <v>2914</v>
      </c>
      <c r="K3002" s="0" t="n">
        <v>1</v>
      </c>
      <c r="L3002" s="0" t="s">
        <v>2914</v>
      </c>
      <c r="N3002" s="0" t="n">
        <v>10129</v>
      </c>
    </row>
    <row r="3003" customFormat="false" ht="12.8" hidden="false" customHeight="false" outlineLevel="0" collapsed="false">
      <c r="B3003" s="0" t="n">
        <v>316460</v>
      </c>
      <c r="C3003" s="0" t="n">
        <v>3</v>
      </c>
      <c r="D3003" s="0" t="n">
        <v>31</v>
      </c>
      <c r="E3003" s="2" t="n">
        <v>-20.2758</v>
      </c>
      <c r="F3003" s="2" t="n">
        <v>-45.0063</v>
      </c>
      <c r="G3003" s="3" t="n">
        <f aca="false">($G$5572/$N$5572)*N3003</f>
        <v>7209.01364224359</v>
      </c>
      <c r="H3003" s="0" t="n">
        <v>1</v>
      </c>
      <c r="J3003" s="0" t="s">
        <v>2915</v>
      </c>
      <c r="K3003" s="0" t="n">
        <v>1</v>
      </c>
      <c r="L3003" s="0" t="s">
        <v>2915</v>
      </c>
      <c r="N3003" s="0" t="n">
        <v>6684</v>
      </c>
    </row>
    <row r="3004" customFormat="false" ht="12.8" hidden="false" customHeight="false" outlineLevel="0" collapsed="false">
      <c r="B3004" s="0" t="n">
        <v>316470</v>
      </c>
      <c r="C3004" s="0" t="n">
        <v>3</v>
      </c>
      <c r="D3004" s="0" t="n">
        <v>31</v>
      </c>
      <c r="E3004" s="2" t="n">
        <v>-20.9167</v>
      </c>
      <c r="F3004" s="2" t="n">
        <v>-46.9837</v>
      </c>
      <c r="G3004" s="3" t="n">
        <f aca="false">($G$5572/$N$5572)*N3004</f>
        <v>75983.6940598535</v>
      </c>
      <c r="H3004" s="0" t="n">
        <v>0</v>
      </c>
      <c r="J3004" s="0" t="s">
        <v>2916</v>
      </c>
      <c r="K3004" s="0" t="n">
        <v>0</v>
      </c>
      <c r="L3004" s="0" t="s">
        <v>2916</v>
      </c>
      <c r="N3004" s="0" t="n">
        <v>70450</v>
      </c>
    </row>
    <row r="3005" customFormat="false" ht="12.8" hidden="false" customHeight="false" outlineLevel="0" collapsed="false">
      <c r="B3005" s="0" t="n">
        <v>316480</v>
      </c>
      <c r="C3005" s="0" t="n">
        <v>3</v>
      </c>
      <c r="D3005" s="0" t="n">
        <v>31</v>
      </c>
      <c r="E3005" s="2" t="n">
        <v>-19.2959</v>
      </c>
      <c r="F3005" s="2" t="n">
        <v>-43.1757</v>
      </c>
      <c r="G3005" s="3" t="n">
        <f aca="false">($G$5572/$N$5572)*N3005</f>
        <v>1639.392689439</v>
      </c>
      <c r="H3005" s="0" t="n">
        <v>1</v>
      </c>
      <c r="J3005" s="0" t="s">
        <v>2917</v>
      </c>
      <c r="K3005" s="0" t="n">
        <v>1</v>
      </c>
      <c r="L3005" s="0" t="s">
        <v>2917</v>
      </c>
      <c r="N3005" s="0" t="n">
        <v>1520</v>
      </c>
    </row>
    <row r="3006" customFormat="false" ht="12.8" hidden="false" customHeight="false" outlineLevel="0" collapsed="false">
      <c r="B3006" s="0" t="n">
        <v>316490</v>
      </c>
      <c r="C3006" s="0" t="n">
        <v>3</v>
      </c>
      <c r="D3006" s="0" t="n">
        <v>31</v>
      </c>
      <c r="E3006" s="2" t="n">
        <v>-22.2183</v>
      </c>
      <c r="F3006" s="2" t="n">
        <v>-44.9761</v>
      </c>
      <c r="G3006" s="3" t="n">
        <f aca="false">($G$5572/$N$5572)*N3006</f>
        <v>2406.24019088053</v>
      </c>
      <c r="H3006" s="0" t="n">
        <v>1</v>
      </c>
      <c r="J3006" s="0" t="s">
        <v>2918</v>
      </c>
      <c r="K3006" s="0" t="n">
        <v>1</v>
      </c>
      <c r="L3006" s="0" t="s">
        <v>2918</v>
      </c>
      <c r="N3006" s="0" t="n">
        <v>2231</v>
      </c>
    </row>
    <row r="3007" customFormat="false" ht="12.8" hidden="false" customHeight="false" outlineLevel="0" collapsed="false">
      <c r="B3007" s="0" t="n">
        <v>316500</v>
      </c>
      <c r="C3007" s="0" t="n">
        <v>3</v>
      </c>
      <c r="D3007" s="0" t="n">
        <v>31</v>
      </c>
      <c r="E3007" s="2" t="n">
        <v>-20.9075</v>
      </c>
      <c r="F3007" s="2" t="n">
        <v>-44.5098</v>
      </c>
      <c r="G3007" s="3" t="n">
        <f aca="false">($G$5572/$N$5572)*N3007</f>
        <v>11779.8993118768</v>
      </c>
      <c r="H3007" s="0" t="n">
        <v>0</v>
      </c>
      <c r="J3007" s="0" t="s">
        <v>2919</v>
      </c>
      <c r="K3007" s="0" t="n">
        <v>0</v>
      </c>
      <c r="L3007" s="0" t="s">
        <v>2919</v>
      </c>
      <c r="N3007" s="0" t="n">
        <v>10922</v>
      </c>
    </row>
    <row r="3008" customFormat="false" ht="12.8" hidden="false" customHeight="false" outlineLevel="0" collapsed="false">
      <c r="B3008" s="0" t="n">
        <v>316510</v>
      </c>
      <c r="C3008" s="0" t="n">
        <v>3</v>
      </c>
      <c r="D3008" s="0" t="n">
        <v>31</v>
      </c>
      <c r="E3008" s="2" t="n">
        <v>-20.7791</v>
      </c>
      <c r="F3008" s="2" t="n">
        <v>-47.0962</v>
      </c>
      <c r="G3008" s="3" t="n">
        <f aca="false">($G$5572/$N$5572)*N3008</f>
        <v>7595.13376251936</v>
      </c>
      <c r="H3008" s="0" t="n">
        <v>1</v>
      </c>
      <c r="J3008" s="0" t="s">
        <v>2920</v>
      </c>
      <c r="K3008" s="0" t="n">
        <v>1</v>
      </c>
      <c r="L3008" s="0" t="s">
        <v>2920</v>
      </c>
      <c r="N3008" s="0" t="n">
        <v>7042</v>
      </c>
    </row>
    <row r="3009" customFormat="false" ht="12.8" hidden="false" customHeight="false" outlineLevel="0" collapsed="false">
      <c r="B3009" s="0" t="n">
        <v>316520</v>
      </c>
      <c r="C3009" s="0" t="n">
        <v>3</v>
      </c>
      <c r="D3009" s="0" t="n">
        <v>31</v>
      </c>
      <c r="E3009" s="2" t="n">
        <v>-21.7218</v>
      </c>
      <c r="F3009" s="2" t="n">
        <v>-44.9849</v>
      </c>
      <c r="G3009" s="3" t="n">
        <f aca="false">($G$5572/$N$5572)*N3009</f>
        <v>7610.23343202734</v>
      </c>
      <c r="H3009" s="0" t="n">
        <v>1</v>
      </c>
      <c r="J3009" s="0" t="s">
        <v>2921</v>
      </c>
      <c r="K3009" s="0" t="n">
        <v>1</v>
      </c>
      <c r="L3009" s="0" t="s">
        <v>2921</v>
      </c>
      <c r="N3009" s="0" t="n">
        <v>7056</v>
      </c>
    </row>
    <row r="3010" customFormat="false" ht="12.8" hidden="false" customHeight="false" outlineLevel="0" collapsed="false">
      <c r="B3010" s="0" t="n">
        <v>316530</v>
      </c>
      <c r="C3010" s="0" t="n">
        <v>3</v>
      </c>
      <c r="D3010" s="0" t="n">
        <v>31</v>
      </c>
      <c r="E3010" s="2" t="n">
        <v>-21.7042</v>
      </c>
      <c r="F3010" s="2" t="n">
        <v>-44.4431</v>
      </c>
      <c r="G3010" s="3" t="n">
        <f aca="false">($G$5572/$N$5572)*N3010</f>
        <v>8290.79710770893</v>
      </c>
      <c r="H3010" s="0" t="n">
        <v>0</v>
      </c>
      <c r="J3010" s="0" t="s">
        <v>2922</v>
      </c>
      <c r="K3010" s="0" t="n">
        <v>0</v>
      </c>
      <c r="L3010" s="0" t="s">
        <v>2922</v>
      </c>
      <c r="N3010" s="0" t="n">
        <v>7687</v>
      </c>
    </row>
    <row r="3011" customFormat="false" ht="12.8" hidden="false" customHeight="false" outlineLevel="0" collapsed="false">
      <c r="B3011" s="0" t="n">
        <v>316540</v>
      </c>
      <c r="C3011" s="0" t="n">
        <v>3</v>
      </c>
      <c r="D3011" s="0" t="n">
        <v>31</v>
      </c>
      <c r="E3011" s="2" t="n">
        <v>-22.7409</v>
      </c>
      <c r="F3011" s="2" t="n">
        <v>-45.738</v>
      </c>
      <c r="G3011" s="3" t="n">
        <f aca="false">($G$5572/$N$5572)*N3011</f>
        <v>7408.54498931347</v>
      </c>
      <c r="H3011" s="0" t="n">
        <v>1</v>
      </c>
      <c r="J3011" s="0" t="s">
        <v>2923</v>
      </c>
      <c r="K3011" s="0" t="n">
        <v>1</v>
      </c>
      <c r="L3011" s="0" t="s">
        <v>2923</v>
      </c>
      <c r="N3011" s="0" t="n">
        <v>6869</v>
      </c>
    </row>
    <row r="3012" customFormat="false" ht="12.8" hidden="false" customHeight="false" outlineLevel="0" collapsed="false">
      <c r="B3012" s="0" t="n">
        <v>316550</v>
      </c>
      <c r="C3012" s="0" t="n">
        <v>3</v>
      </c>
      <c r="D3012" s="0" t="n">
        <v>31</v>
      </c>
      <c r="E3012" s="2" t="n">
        <v>-18.7828</v>
      </c>
      <c r="F3012" s="2" t="n">
        <v>-42.3629</v>
      </c>
      <c r="G3012" s="3" t="n">
        <f aca="false">($G$5572/$N$5572)*N3012</f>
        <v>6725.82421798789</v>
      </c>
      <c r="H3012" s="0" t="n">
        <v>1</v>
      </c>
      <c r="J3012" s="0" t="s">
        <v>2924</v>
      </c>
      <c r="K3012" s="0" t="n">
        <v>1</v>
      </c>
      <c r="L3012" s="0" t="s">
        <v>2924</v>
      </c>
      <c r="N3012" s="0" t="n">
        <v>6236</v>
      </c>
    </row>
    <row r="3013" customFormat="false" ht="12.8" hidden="false" customHeight="false" outlineLevel="0" collapsed="false">
      <c r="B3013" s="0" t="n">
        <v>316553</v>
      </c>
      <c r="C3013" s="0" t="n">
        <v>3</v>
      </c>
      <c r="D3013" s="0" t="n">
        <v>31</v>
      </c>
      <c r="E3013" s="2" t="n">
        <v>-20.0367</v>
      </c>
      <c r="F3013" s="2" t="n">
        <v>-44.1446</v>
      </c>
      <c r="G3013" s="3" t="n">
        <f aca="false">($G$5572/$N$5572)*N3013</f>
        <v>34587.9501036968</v>
      </c>
      <c r="H3013" s="0" t="n">
        <v>1</v>
      </c>
      <c r="J3013" s="0" t="s">
        <v>2925</v>
      </c>
      <c r="K3013" s="0" t="n">
        <v>1</v>
      </c>
      <c r="L3013" s="0" t="s">
        <v>2925</v>
      </c>
      <c r="N3013" s="0" t="n">
        <v>32069</v>
      </c>
    </row>
    <row r="3014" customFormat="false" ht="12.8" hidden="false" customHeight="false" outlineLevel="0" collapsed="false">
      <c r="B3014" s="0" t="n">
        <v>316555</v>
      </c>
      <c r="C3014" s="0" t="n">
        <v>3</v>
      </c>
      <c r="D3014" s="0" t="n">
        <v>31</v>
      </c>
      <c r="E3014" s="2" t="n">
        <v>-17.6002</v>
      </c>
      <c r="F3014" s="2" t="n">
        <v>-42.1587</v>
      </c>
      <c r="G3014" s="3" t="n">
        <f aca="false">($G$5572/$N$5572)*N3014</f>
        <v>13087.09927214</v>
      </c>
      <c r="H3014" s="0" t="n">
        <v>1</v>
      </c>
      <c r="J3014" s="0" t="s">
        <v>2926</v>
      </c>
      <c r="K3014" s="0" t="n">
        <v>1</v>
      </c>
      <c r="L3014" s="0" t="s">
        <v>2926</v>
      </c>
      <c r="N3014" s="0" t="n">
        <v>12134</v>
      </c>
    </row>
    <row r="3015" customFormat="false" ht="12.8" hidden="false" customHeight="false" outlineLevel="0" collapsed="false">
      <c r="B3015" s="0" t="n">
        <v>316556</v>
      </c>
      <c r="C3015" s="0" t="n">
        <v>3</v>
      </c>
      <c r="D3015" s="0" t="n">
        <v>31</v>
      </c>
      <c r="E3015" s="2" t="n">
        <v>-20.1008</v>
      </c>
      <c r="F3015" s="2" t="n">
        <v>-42.8483</v>
      </c>
      <c r="G3015" s="3" t="n">
        <f aca="false">($G$5572/$N$5572)*N3015</f>
        <v>2870.01575434024</v>
      </c>
      <c r="H3015" s="0" t="n">
        <v>1</v>
      </c>
      <c r="J3015" s="0" t="s">
        <v>2927</v>
      </c>
      <c r="K3015" s="0" t="n">
        <v>1</v>
      </c>
      <c r="L3015" s="0" t="s">
        <v>2927</v>
      </c>
      <c r="N3015" s="0" t="n">
        <v>2661</v>
      </c>
    </row>
    <row r="3016" customFormat="false" ht="12.8" hidden="false" customHeight="false" outlineLevel="0" collapsed="false">
      <c r="B3016" s="0" t="n">
        <v>316557</v>
      </c>
      <c r="C3016" s="0" t="n">
        <v>3</v>
      </c>
      <c r="D3016" s="0" t="n">
        <v>31</v>
      </c>
      <c r="E3016" s="2" t="n">
        <v>-22.5869</v>
      </c>
      <c r="F3016" s="2" t="n">
        <v>-46.1763</v>
      </c>
      <c r="G3016" s="3" t="n">
        <f aca="false">($G$5572/$N$5572)*N3016</f>
        <v>5772.38794334047</v>
      </c>
      <c r="H3016" s="0" t="n">
        <v>1</v>
      </c>
      <c r="J3016" s="0" t="s">
        <v>2928</v>
      </c>
      <c r="K3016" s="0" t="n">
        <v>1</v>
      </c>
      <c r="L3016" s="0" t="s">
        <v>2928</v>
      </c>
      <c r="N3016" s="0" t="n">
        <v>5352</v>
      </c>
    </row>
    <row r="3017" customFormat="false" ht="12.8" hidden="false" customHeight="false" outlineLevel="0" collapsed="false">
      <c r="B3017" s="0" t="n">
        <v>316560</v>
      </c>
      <c r="C3017" s="0" t="n">
        <v>3</v>
      </c>
      <c r="D3017" s="0" t="n">
        <v>31</v>
      </c>
      <c r="E3017" s="2" t="n">
        <v>-21.7986</v>
      </c>
      <c r="F3017" s="2" t="n">
        <v>-42.9424</v>
      </c>
      <c r="G3017" s="3" t="n">
        <f aca="false">($G$5572/$N$5572)*N3017</f>
        <v>2164.64547875268</v>
      </c>
      <c r="H3017" s="0" t="n">
        <v>1</v>
      </c>
      <c r="J3017" s="0" t="s">
        <v>2929</v>
      </c>
      <c r="K3017" s="0" t="n">
        <v>1</v>
      </c>
      <c r="L3017" s="0" t="s">
        <v>2929</v>
      </c>
      <c r="N3017" s="0" t="n">
        <v>2007</v>
      </c>
    </row>
    <row r="3018" customFormat="false" ht="12.8" hidden="false" customHeight="false" outlineLevel="0" collapsed="false">
      <c r="B3018" s="0" t="n">
        <v>316570</v>
      </c>
      <c r="C3018" s="0" t="n">
        <v>3</v>
      </c>
      <c r="D3018" s="0" t="n">
        <v>31</v>
      </c>
      <c r="E3018" s="2" t="n">
        <v>-20.9158</v>
      </c>
      <c r="F3018" s="2" t="n">
        <v>-43.0904</v>
      </c>
      <c r="G3018" s="3" t="n">
        <f aca="false">($G$5572/$N$5572)*N3018</f>
        <v>8373.84529000288</v>
      </c>
      <c r="H3018" s="0" t="n">
        <v>0</v>
      </c>
      <c r="J3018" s="0" t="s">
        <v>2930</v>
      </c>
      <c r="K3018" s="0" t="n">
        <v>0</v>
      </c>
      <c r="L3018" s="0" t="s">
        <v>2930</v>
      </c>
      <c r="N3018" s="0" t="n">
        <v>7764</v>
      </c>
    </row>
    <row r="3019" customFormat="false" ht="12.8" hidden="false" customHeight="false" outlineLevel="0" collapsed="false">
      <c r="B3019" s="0" t="n">
        <v>316580</v>
      </c>
      <c r="C3019" s="0" t="n">
        <v>3</v>
      </c>
      <c r="D3019" s="0" t="n">
        <v>31</v>
      </c>
      <c r="E3019" s="2" t="n">
        <v>-22.1633</v>
      </c>
      <c r="F3019" s="2" t="n">
        <v>-46.1792</v>
      </c>
      <c r="G3019" s="3" t="n">
        <f aca="false">($G$5572/$N$5572)*N3019</f>
        <v>1666.35638498898</v>
      </c>
      <c r="H3019" s="0" t="n">
        <v>1</v>
      </c>
      <c r="J3019" s="0" t="s">
        <v>2931</v>
      </c>
      <c r="K3019" s="0" t="n">
        <v>1</v>
      </c>
      <c r="L3019" s="0" t="s">
        <v>2931</v>
      </c>
      <c r="N3019" s="0" t="n">
        <v>1545</v>
      </c>
    </row>
    <row r="3020" customFormat="false" ht="12.8" hidden="false" customHeight="false" outlineLevel="0" collapsed="false">
      <c r="B3020" s="0" t="n">
        <v>316590</v>
      </c>
      <c r="C3020" s="0" t="n">
        <v>3</v>
      </c>
      <c r="D3020" s="0" t="n">
        <v>31</v>
      </c>
      <c r="E3020" s="2" t="n">
        <v>-17.9465</v>
      </c>
      <c r="F3020" s="2" t="n">
        <v>-43.2172</v>
      </c>
      <c r="G3020" s="3" t="n">
        <f aca="false">($G$5572/$N$5572)*N3020</f>
        <v>4539.60778279522</v>
      </c>
      <c r="H3020" s="0" t="n">
        <v>1</v>
      </c>
      <c r="J3020" s="0" t="s">
        <v>2932</v>
      </c>
      <c r="K3020" s="0" t="n">
        <v>1</v>
      </c>
      <c r="L3020" s="0" t="s">
        <v>2932</v>
      </c>
      <c r="N3020" s="0" t="n">
        <v>4209</v>
      </c>
    </row>
    <row r="3021" customFormat="false" ht="12.8" hidden="false" customHeight="false" outlineLevel="0" collapsed="false">
      <c r="B3021" s="0" t="n">
        <v>316600</v>
      </c>
      <c r="C3021" s="0" t="n">
        <v>3</v>
      </c>
      <c r="D3021" s="0" t="n">
        <v>31</v>
      </c>
      <c r="E3021" s="2" t="n">
        <v>-20.7972</v>
      </c>
      <c r="F3021" s="2" t="n">
        <v>-43.3394</v>
      </c>
      <c r="G3021" s="3" t="n">
        <f aca="false">($G$5572/$N$5572)*N3021</f>
        <v>6240.47769808818</v>
      </c>
      <c r="H3021" s="0" t="n">
        <v>1</v>
      </c>
      <c r="J3021" s="0" t="s">
        <v>2933</v>
      </c>
      <c r="K3021" s="0" t="n">
        <v>1</v>
      </c>
      <c r="L3021" s="0" t="s">
        <v>2933</v>
      </c>
      <c r="N3021" s="0" t="n">
        <v>5786</v>
      </c>
    </row>
    <row r="3022" customFormat="false" ht="12.8" hidden="false" customHeight="false" outlineLevel="0" collapsed="false">
      <c r="B3022" s="0" t="n">
        <v>316610</v>
      </c>
      <c r="C3022" s="0" t="n">
        <v>3</v>
      </c>
      <c r="D3022" s="0" t="n">
        <v>31</v>
      </c>
      <c r="E3022" s="2" t="n">
        <v>-18.8909</v>
      </c>
      <c r="F3022" s="2" t="n">
        <v>-43.0799</v>
      </c>
      <c r="G3022" s="3" t="n">
        <f aca="false">($G$5572/$N$5572)*N3022</f>
        <v>3804.03816819167</v>
      </c>
      <c r="H3022" s="0" t="n">
        <v>1</v>
      </c>
      <c r="J3022" s="0" t="s">
        <v>2934</v>
      </c>
      <c r="K3022" s="0" t="n">
        <v>1</v>
      </c>
      <c r="L3022" s="0" t="s">
        <v>2934</v>
      </c>
      <c r="N3022" s="0" t="n">
        <v>3527</v>
      </c>
    </row>
    <row r="3023" customFormat="false" ht="12.8" hidden="false" customHeight="false" outlineLevel="0" collapsed="false">
      <c r="B3023" s="0" t="n">
        <v>316620</v>
      </c>
      <c r="C3023" s="0" t="n">
        <v>3</v>
      </c>
      <c r="D3023" s="0" t="n">
        <v>31</v>
      </c>
      <c r="E3023" s="2" t="n">
        <v>-21.0351</v>
      </c>
      <c r="F3023" s="2" t="n">
        <v>-43.5812</v>
      </c>
      <c r="G3023" s="3" t="n">
        <f aca="false">($G$5572/$N$5572)*N3023</f>
        <v>11271.9032877151</v>
      </c>
      <c r="H3023" s="0" t="n">
        <v>1</v>
      </c>
      <c r="J3023" s="0" t="s">
        <v>2935</v>
      </c>
      <c r="K3023" s="0" t="n">
        <v>1</v>
      </c>
      <c r="L3023" s="0" t="s">
        <v>2935</v>
      </c>
      <c r="N3023" s="0" t="n">
        <v>10451</v>
      </c>
    </row>
    <row r="3024" customFormat="false" ht="12.8" hidden="false" customHeight="false" outlineLevel="0" collapsed="false">
      <c r="B3024" s="0" t="n">
        <v>316630</v>
      </c>
      <c r="C3024" s="0" t="n">
        <v>3</v>
      </c>
      <c r="D3024" s="0" t="n">
        <v>31</v>
      </c>
      <c r="E3024" s="2" t="n">
        <v>-20.4748</v>
      </c>
      <c r="F3024" s="2" t="n">
        <v>-42.4828</v>
      </c>
      <c r="G3024" s="3" t="n">
        <f aca="false">($G$5572/$N$5572)*N3024</f>
        <v>7893.89150921317</v>
      </c>
      <c r="H3024" s="0" t="n">
        <v>1</v>
      </c>
      <c r="J3024" s="0" t="s">
        <v>2936</v>
      </c>
      <c r="K3024" s="0" t="n">
        <v>1</v>
      </c>
      <c r="L3024" s="0" t="s">
        <v>2936</v>
      </c>
      <c r="N3024" s="0" t="n">
        <v>7319</v>
      </c>
    </row>
    <row r="3025" customFormat="false" ht="12.8" hidden="false" customHeight="false" outlineLevel="0" collapsed="false">
      <c r="B3025" s="0" t="n">
        <v>316640</v>
      </c>
      <c r="C3025" s="0" t="n">
        <v>3</v>
      </c>
      <c r="D3025" s="0" t="n">
        <v>31</v>
      </c>
      <c r="E3025" s="2" t="n">
        <v>-21.9134</v>
      </c>
      <c r="F3025" s="2" t="n">
        <v>-44.518</v>
      </c>
      <c r="G3025" s="3" t="n">
        <f aca="false">($G$5572/$N$5572)*N3025</f>
        <v>1993.15637505478</v>
      </c>
      <c r="H3025" s="0" t="n">
        <v>1</v>
      </c>
      <c r="J3025" s="0" t="s">
        <v>2937</v>
      </c>
      <c r="K3025" s="0" t="n">
        <v>1</v>
      </c>
      <c r="L3025" s="0" t="s">
        <v>2937</v>
      </c>
      <c r="N3025" s="0" t="n">
        <v>1848</v>
      </c>
    </row>
    <row r="3026" customFormat="false" ht="12.8" hidden="false" customHeight="false" outlineLevel="0" collapsed="false">
      <c r="B3026" s="0" t="n">
        <v>316650</v>
      </c>
      <c r="C3026" s="0" t="n">
        <v>3</v>
      </c>
      <c r="D3026" s="0" t="n">
        <v>31</v>
      </c>
      <c r="E3026" s="2" t="n">
        <v>-18.3602</v>
      </c>
      <c r="F3026" s="2" t="n">
        <v>-43.1675</v>
      </c>
      <c r="G3026" s="3" t="n">
        <f aca="false">($G$5572/$N$5572)*N3026</f>
        <v>4630.20579984317</v>
      </c>
      <c r="H3026" s="0" t="n">
        <v>1</v>
      </c>
      <c r="J3026" s="0" t="s">
        <v>2938</v>
      </c>
      <c r="K3026" s="0" t="n">
        <v>1</v>
      </c>
      <c r="L3026" s="0" t="s">
        <v>2938</v>
      </c>
      <c r="N3026" s="0" t="n">
        <v>4293</v>
      </c>
    </row>
    <row r="3027" customFormat="false" ht="12.8" hidden="false" customHeight="false" outlineLevel="0" collapsed="false">
      <c r="B3027" s="0" t="n">
        <v>316660</v>
      </c>
      <c r="C3027" s="0" t="n">
        <v>3</v>
      </c>
      <c r="D3027" s="0" t="n">
        <v>31</v>
      </c>
      <c r="E3027" s="2" t="n">
        <v>-19.4447</v>
      </c>
      <c r="F3027" s="2" t="n">
        <v>-45.795</v>
      </c>
      <c r="G3027" s="3" t="n">
        <f aca="false">($G$5572/$N$5572)*N3027</f>
        <v>847.738588091482</v>
      </c>
      <c r="H3027" s="0" t="n">
        <v>1</v>
      </c>
      <c r="J3027" s="0" t="s">
        <v>2939</v>
      </c>
      <c r="K3027" s="0" t="n">
        <v>1</v>
      </c>
      <c r="L3027" s="0" t="s">
        <v>2939</v>
      </c>
      <c r="N3027" s="0" t="n">
        <v>786</v>
      </c>
    </row>
    <row r="3028" customFormat="false" ht="12.8" hidden="false" customHeight="false" outlineLevel="0" collapsed="false">
      <c r="B3028" s="0" t="n">
        <v>316670</v>
      </c>
      <c r="C3028" s="0" t="n">
        <v>3</v>
      </c>
      <c r="D3028" s="0" t="n">
        <v>31</v>
      </c>
      <c r="E3028" s="2" t="n">
        <v>-17.7872</v>
      </c>
      <c r="F3028" s="2" t="n">
        <v>-40.2453</v>
      </c>
      <c r="G3028" s="3" t="n">
        <f aca="false">($G$5572/$N$5572)*N3028</f>
        <v>9367.18783406427</v>
      </c>
      <c r="H3028" s="0" t="n">
        <v>1</v>
      </c>
      <c r="J3028" s="0" t="s">
        <v>2940</v>
      </c>
      <c r="K3028" s="0" t="n">
        <v>1</v>
      </c>
      <c r="L3028" s="0" t="s">
        <v>2940</v>
      </c>
      <c r="N3028" s="0" t="n">
        <v>8685</v>
      </c>
    </row>
    <row r="3029" customFormat="false" ht="12.8" hidden="false" customHeight="false" outlineLevel="0" collapsed="false">
      <c r="B3029" s="0" t="n">
        <v>316680</v>
      </c>
      <c r="C3029" s="0" t="n">
        <v>3</v>
      </c>
      <c r="D3029" s="0" t="n">
        <v>31</v>
      </c>
      <c r="E3029" s="2" t="n">
        <v>-19.1083</v>
      </c>
      <c r="F3029" s="2" t="n">
        <v>-46.6961</v>
      </c>
      <c r="G3029" s="3" t="n">
        <f aca="false">($G$5572/$N$5572)*N3029</f>
        <v>12395.7501182384</v>
      </c>
      <c r="H3029" s="0" t="n">
        <v>0</v>
      </c>
      <c r="J3029" s="0" t="s">
        <v>2941</v>
      </c>
      <c r="K3029" s="0" t="n">
        <v>0</v>
      </c>
      <c r="L3029" s="0" t="s">
        <v>2941</v>
      </c>
      <c r="N3029" s="0" t="n">
        <v>11493</v>
      </c>
    </row>
    <row r="3030" customFormat="false" ht="12.8" hidden="false" customHeight="false" outlineLevel="0" collapsed="false">
      <c r="B3030" s="0" t="n">
        <v>316690</v>
      </c>
      <c r="C3030" s="0" t="n">
        <v>3</v>
      </c>
      <c r="D3030" s="0" t="n">
        <v>31</v>
      </c>
      <c r="E3030" s="2" t="n">
        <v>-21.5441</v>
      </c>
      <c r="F3030" s="2" t="n">
        <v>-46.0417</v>
      </c>
      <c r="G3030" s="3" t="n">
        <f aca="false">($G$5572/$N$5572)*N3030</f>
        <v>8272.46179473494</v>
      </c>
      <c r="H3030" s="0" t="n">
        <v>0</v>
      </c>
      <c r="J3030" s="0" t="s">
        <v>2942</v>
      </c>
      <c r="K3030" s="0" t="n">
        <v>0</v>
      </c>
      <c r="L3030" s="0" t="s">
        <v>2942</v>
      </c>
      <c r="N3030" s="0" t="n">
        <v>7670</v>
      </c>
    </row>
    <row r="3031" customFormat="false" ht="12.8" hidden="false" customHeight="false" outlineLevel="0" collapsed="false">
      <c r="B3031" s="0" t="n">
        <v>316695</v>
      </c>
      <c r="C3031" s="0" t="n">
        <v>3</v>
      </c>
      <c r="D3031" s="0" t="n">
        <v>31</v>
      </c>
      <c r="E3031" s="2" t="n">
        <v>-15.8176</v>
      </c>
      <c r="F3031" s="2" t="n">
        <v>-42.8732</v>
      </c>
      <c r="G3031" s="3" t="n">
        <f aca="false">($G$5572/$N$5572)*N3031</f>
        <v>5125.25925014087</v>
      </c>
      <c r="H3031" s="0" t="n">
        <v>1</v>
      </c>
      <c r="J3031" s="0" t="s">
        <v>2943</v>
      </c>
      <c r="K3031" s="0" t="n">
        <v>1</v>
      </c>
      <c r="L3031" s="0" t="s">
        <v>2943</v>
      </c>
      <c r="N3031" s="0" t="n">
        <v>4752</v>
      </c>
    </row>
    <row r="3032" customFormat="false" ht="12.8" hidden="false" customHeight="false" outlineLevel="0" collapsed="false">
      <c r="B3032" s="0" t="n">
        <v>316700</v>
      </c>
      <c r="C3032" s="0" t="n">
        <v>3</v>
      </c>
      <c r="D3032" s="0" t="n">
        <v>31</v>
      </c>
      <c r="E3032" s="2" t="n">
        <v>-21.8857</v>
      </c>
      <c r="F3032" s="2" t="n">
        <v>-44.5125</v>
      </c>
      <c r="G3032" s="3" t="n">
        <f aca="false">($G$5572/$N$5572)*N3032</f>
        <v>2124.7392093387</v>
      </c>
      <c r="H3032" s="0" t="n">
        <v>1</v>
      </c>
      <c r="J3032" s="0" t="s">
        <v>2944</v>
      </c>
      <c r="K3032" s="0" t="n">
        <v>1</v>
      </c>
      <c r="L3032" s="0" t="s">
        <v>2944</v>
      </c>
      <c r="N3032" s="0" t="n">
        <v>1970</v>
      </c>
    </row>
    <row r="3033" customFormat="false" ht="12.8" hidden="false" customHeight="false" outlineLevel="0" collapsed="false">
      <c r="B3033" s="0" t="n">
        <v>316710</v>
      </c>
      <c r="C3033" s="0" t="n">
        <v>3</v>
      </c>
      <c r="D3033" s="0" t="n">
        <v>31</v>
      </c>
      <c r="E3033" s="2" t="n">
        <v>-18.5991</v>
      </c>
      <c r="F3033" s="2" t="n">
        <v>-43.3744</v>
      </c>
      <c r="G3033" s="3" t="n">
        <f aca="false">($G$5572/$N$5572)*N3033</f>
        <v>22641.9544272321</v>
      </c>
      <c r="H3033" s="0" t="n">
        <v>0</v>
      </c>
      <c r="J3033" s="0" t="s">
        <v>2945</v>
      </c>
      <c r="K3033" s="0" t="n">
        <v>0</v>
      </c>
      <c r="L3033" s="0" t="s">
        <v>2945</v>
      </c>
      <c r="N3033" s="0" t="n">
        <v>20993</v>
      </c>
    </row>
    <row r="3034" customFormat="false" ht="12.8" hidden="false" customHeight="false" outlineLevel="0" collapsed="false">
      <c r="B3034" s="0" t="n">
        <v>316720</v>
      </c>
      <c r="C3034" s="0" t="n">
        <v>3</v>
      </c>
      <c r="D3034" s="0" t="n">
        <v>31</v>
      </c>
      <c r="E3034" s="2" t="n">
        <v>-19.4569</v>
      </c>
      <c r="F3034" s="2" t="n">
        <v>-44.2413</v>
      </c>
      <c r="G3034" s="3" t="n">
        <f aca="false">($G$5572/$N$5572)*N3034</f>
        <v>255924.298490935</v>
      </c>
      <c r="H3034" s="0" t="n">
        <v>0</v>
      </c>
      <c r="J3034" s="0" t="s">
        <v>2946</v>
      </c>
      <c r="K3034" s="0" t="n">
        <v>0</v>
      </c>
      <c r="L3034" s="0" t="s">
        <v>2946</v>
      </c>
      <c r="N3034" s="0" t="n">
        <v>237286</v>
      </c>
    </row>
    <row r="3035" customFormat="false" ht="12.8" hidden="false" customHeight="false" outlineLevel="0" collapsed="false">
      <c r="B3035" s="0" t="n">
        <v>316730</v>
      </c>
      <c r="C3035" s="0" t="n">
        <v>3</v>
      </c>
      <c r="D3035" s="0" t="n">
        <v>31</v>
      </c>
      <c r="E3035" s="2" t="n">
        <v>-21.1615</v>
      </c>
      <c r="F3035" s="2" t="n">
        <v>-43.2128</v>
      </c>
      <c r="G3035" s="3" t="n">
        <f aca="false">($G$5572/$N$5572)*N3035</f>
        <v>2435.36098207451</v>
      </c>
      <c r="H3035" s="0" t="n">
        <v>1</v>
      </c>
      <c r="J3035" s="0" t="s">
        <v>2947</v>
      </c>
      <c r="K3035" s="0" t="n">
        <v>1</v>
      </c>
      <c r="L3035" s="0" t="s">
        <v>2947</v>
      </c>
      <c r="N3035" s="0" t="n">
        <v>2258</v>
      </c>
    </row>
    <row r="3036" customFormat="false" ht="12.8" hidden="false" customHeight="false" outlineLevel="0" collapsed="false">
      <c r="B3036" s="0" t="n">
        <v>316740</v>
      </c>
      <c r="C3036" s="0" t="n">
        <v>3</v>
      </c>
      <c r="D3036" s="0" t="n">
        <v>31</v>
      </c>
      <c r="E3036" s="2" t="n">
        <v>-22.0274</v>
      </c>
      <c r="F3036" s="2" t="n">
        <v>-45.8385</v>
      </c>
      <c r="G3036" s="3" t="n">
        <f aca="false">($G$5572/$N$5572)*N3036</f>
        <v>6716.11728758989</v>
      </c>
      <c r="H3036" s="0" t="n">
        <v>1</v>
      </c>
      <c r="J3036" s="0" t="s">
        <v>2948</v>
      </c>
      <c r="K3036" s="0" t="n">
        <v>1</v>
      </c>
      <c r="L3036" s="0" t="s">
        <v>2948</v>
      </c>
      <c r="N3036" s="0" t="n">
        <v>6227</v>
      </c>
    </row>
    <row r="3037" customFormat="false" ht="12.8" hidden="false" customHeight="false" outlineLevel="0" collapsed="false">
      <c r="B3037" s="0" t="n">
        <v>316750</v>
      </c>
      <c r="C3037" s="0" t="n">
        <v>3</v>
      </c>
      <c r="D3037" s="0" t="n">
        <v>31</v>
      </c>
      <c r="E3037" s="2" t="n">
        <v>-21.964</v>
      </c>
      <c r="F3037" s="2" t="n">
        <v>-43.3088</v>
      </c>
      <c r="G3037" s="3" t="n">
        <f aca="false">($G$5572/$N$5572)*N3037</f>
        <v>2817.16691106228</v>
      </c>
      <c r="H3037" s="0" t="n">
        <v>1</v>
      </c>
      <c r="J3037" s="0" t="s">
        <v>2949</v>
      </c>
      <c r="K3037" s="0" t="n">
        <v>1</v>
      </c>
      <c r="L3037" s="0" t="s">
        <v>2949</v>
      </c>
      <c r="N3037" s="0" t="n">
        <v>2612</v>
      </c>
    </row>
    <row r="3038" customFormat="false" ht="12.8" hidden="false" customHeight="false" outlineLevel="0" collapsed="false">
      <c r="B3038" s="0" t="n">
        <v>316760</v>
      </c>
      <c r="C3038" s="0" t="n">
        <v>3</v>
      </c>
      <c r="D3038" s="0" t="n">
        <v>31</v>
      </c>
      <c r="E3038" s="2" t="n">
        <v>-20.1341</v>
      </c>
      <c r="F3038" s="2" t="n">
        <v>-42.0091</v>
      </c>
      <c r="G3038" s="3" t="n">
        <f aca="false">($G$5572/$N$5572)*N3038</f>
        <v>21061.8818680031</v>
      </c>
      <c r="H3038" s="0" t="n">
        <v>1</v>
      </c>
      <c r="J3038" s="0" t="s">
        <v>2950</v>
      </c>
      <c r="K3038" s="0" t="n">
        <v>1</v>
      </c>
      <c r="L3038" s="0" t="s">
        <v>2950</v>
      </c>
      <c r="N3038" s="0" t="n">
        <v>19528</v>
      </c>
    </row>
    <row r="3039" customFormat="false" ht="12.8" hidden="false" customHeight="false" outlineLevel="0" collapsed="false">
      <c r="B3039" s="0" t="n">
        <v>316770</v>
      </c>
      <c r="C3039" s="0" t="n">
        <v>3</v>
      </c>
      <c r="D3039" s="0" t="n">
        <v>31</v>
      </c>
      <c r="E3039" s="2" t="n">
        <v>-19.2345</v>
      </c>
      <c r="F3039" s="2" t="n">
        <v>-42.0998</v>
      </c>
      <c r="G3039" s="3" t="n">
        <f aca="false">($G$5572/$N$5572)*N3039</f>
        <v>6033.39651626431</v>
      </c>
      <c r="H3039" s="0" t="n">
        <v>1</v>
      </c>
      <c r="J3039" s="0" t="s">
        <v>2951</v>
      </c>
      <c r="K3039" s="0" t="n">
        <v>1</v>
      </c>
      <c r="L3039" s="0" t="s">
        <v>2951</v>
      </c>
      <c r="N3039" s="0" t="n">
        <v>5594</v>
      </c>
    </row>
    <row r="3040" customFormat="false" ht="12.8" hidden="false" customHeight="false" outlineLevel="0" collapsed="false">
      <c r="B3040" s="0" t="n">
        <v>316780</v>
      </c>
      <c r="C3040" s="0" t="n">
        <v>3</v>
      </c>
      <c r="D3040" s="0" t="n">
        <v>31</v>
      </c>
      <c r="E3040" s="2" t="n">
        <v>-22.0554</v>
      </c>
      <c r="F3040" s="2" t="n">
        <v>-45.0464</v>
      </c>
      <c r="G3040" s="3" t="n">
        <f aca="false">($G$5572/$N$5572)*N3040</f>
        <v>6592.08428805997</v>
      </c>
      <c r="H3040" s="0" t="n">
        <v>1</v>
      </c>
      <c r="J3040" s="0" t="s">
        <v>2952</v>
      </c>
      <c r="K3040" s="0" t="n">
        <v>1</v>
      </c>
      <c r="L3040" s="0" t="s">
        <v>2952</v>
      </c>
      <c r="N3040" s="0" t="n">
        <v>6112</v>
      </c>
    </row>
    <row r="3041" customFormat="false" ht="12.8" hidden="false" customHeight="false" outlineLevel="0" collapsed="false">
      <c r="B3041" s="0" t="n">
        <v>316790</v>
      </c>
      <c r="C3041" s="0" t="n">
        <v>3</v>
      </c>
      <c r="D3041" s="0" t="n">
        <v>31</v>
      </c>
      <c r="E3041" s="2" t="n">
        <v>-21.3632</v>
      </c>
      <c r="F3041" s="2" t="n">
        <v>-43.2381</v>
      </c>
      <c r="G3041" s="3" t="n">
        <f aca="false">($G$5572/$N$5572)*N3041</f>
        <v>4089.8533410215</v>
      </c>
      <c r="H3041" s="0" t="n">
        <v>1</v>
      </c>
      <c r="J3041" s="0" t="s">
        <v>2953</v>
      </c>
      <c r="K3041" s="0" t="n">
        <v>1</v>
      </c>
      <c r="L3041" s="0" t="s">
        <v>2953</v>
      </c>
      <c r="N3041" s="0" t="n">
        <v>3792</v>
      </c>
    </row>
    <row r="3042" customFormat="false" ht="12.8" hidden="false" customHeight="false" outlineLevel="0" collapsed="false">
      <c r="B3042" s="0" t="n">
        <v>316800</v>
      </c>
      <c r="C3042" s="0" t="n">
        <v>3</v>
      </c>
      <c r="D3042" s="0" t="n">
        <v>31</v>
      </c>
      <c r="E3042" s="2" t="n">
        <v>-15.8106</v>
      </c>
      <c r="F3042" s="2" t="n">
        <v>-42.2259</v>
      </c>
      <c r="G3042" s="3" t="n">
        <f aca="false">($G$5572/$N$5572)*N3042</f>
        <v>36517.4721572537</v>
      </c>
      <c r="H3042" s="0" t="n">
        <v>0</v>
      </c>
      <c r="J3042" s="0" t="s">
        <v>2954</v>
      </c>
      <c r="K3042" s="0" t="n">
        <v>0</v>
      </c>
      <c r="L3042" s="0" t="s">
        <v>2954</v>
      </c>
      <c r="N3042" s="0" t="n">
        <v>33858</v>
      </c>
    </row>
    <row r="3043" customFormat="false" ht="12.8" hidden="false" customHeight="false" outlineLevel="0" collapsed="false">
      <c r="B3043" s="0" t="n">
        <v>316805</v>
      </c>
      <c r="C3043" s="0" t="n">
        <v>3</v>
      </c>
      <c r="D3043" s="0" t="n">
        <v>31</v>
      </c>
      <c r="E3043" s="2" t="n">
        <v>-19.7621</v>
      </c>
      <c r="F3043" s="2" t="n">
        <v>-41.608</v>
      </c>
      <c r="G3043" s="3" t="n">
        <f aca="false">($G$5572/$N$5572)*N3043</f>
        <v>3363.99065681594</v>
      </c>
      <c r="H3043" s="0" t="n">
        <v>1</v>
      </c>
      <c r="J3043" s="0" t="s">
        <v>2955</v>
      </c>
      <c r="K3043" s="0" t="n">
        <v>1</v>
      </c>
      <c r="L3043" s="0" t="s">
        <v>2955</v>
      </c>
      <c r="N3043" s="0" t="n">
        <v>3119</v>
      </c>
    </row>
    <row r="3044" customFormat="false" ht="12.8" hidden="false" customHeight="false" outlineLevel="0" collapsed="false">
      <c r="B3044" s="0" t="n">
        <v>316810</v>
      </c>
      <c r="C3044" s="0" t="n">
        <v>3</v>
      </c>
      <c r="D3044" s="0" t="n">
        <v>31</v>
      </c>
      <c r="E3044" s="2" t="n">
        <v>-19.9166</v>
      </c>
      <c r="F3044" s="2" t="n">
        <v>-46.8264</v>
      </c>
      <c r="G3044" s="3" t="n">
        <f aca="false">($G$5572/$N$5572)*N3044</f>
        <v>5081.03878943889</v>
      </c>
      <c r="H3044" s="0" t="n">
        <v>1</v>
      </c>
      <c r="J3044" s="0" t="s">
        <v>2956</v>
      </c>
      <c r="K3044" s="0" t="n">
        <v>1</v>
      </c>
      <c r="L3044" s="0" t="s">
        <v>2956</v>
      </c>
      <c r="N3044" s="0" t="n">
        <v>4711</v>
      </c>
    </row>
    <row r="3045" customFormat="false" ht="12.8" hidden="false" customHeight="false" outlineLevel="0" collapsed="false">
      <c r="B3045" s="0" t="n">
        <v>316820</v>
      </c>
      <c r="C3045" s="0" t="n">
        <v>3</v>
      </c>
      <c r="D3045" s="0" t="n">
        <v>31</v>
      </c>
      <c r="E3045" s="2" t="n">
        <v>-19.8936</v>
      </c>
      <c r="F3045" s="2" t="n">
        <v>-46.0221</v>
      </c>
      <c r="G3045" s="3" t="n">
        <f aca="false">($G$5572/$N$5572)*N3045</f>
        <v>2026.59135753676</v>
      </c>
      <c r="H3045" s="0" t="n">
        <v>1</v>
      </c>
      <c r="J3045" s="0" t="s">
        <v>2957</v>
      </c>
      <c r="K3045" s="0" t="n">
        <v>1</v>
      </c>
      <c r="L3045" s="0" t="s">
        <v>2957</v>
      </c>
      <c r="N3045" s="0" t="n">
        <v>1879</v>
      </c>
    </row>
    <row r="3046" customFormat="false" ht="12.8" hidden="false" customHeight="false" outlineLevel="0" collapsed="false">
      <c r="B3046" s="0" t="n">
        <v>316830</v>
      </c>
      <c r="C3046" s="0" t="n">
        <v>3</v>
      </c>
      <c r="D3046" s="0" t="n">
        <v>31</v>
      </c>
      <c r="E3046" s="2" t="n">
        <v>-19.6652</v>
      </c>
      <c r="F3046" s="2" t="n">
        <v>-43.6922</v>
      </c>
      <c r="G3046" s="3" t="n">
        <f aca="false">($G$5572/$N$5572)*N3046</f>
        <v>4373.51141820732</v>
      </c>
      <c r="H3046" s="0" t="n">
        <v>1</v>
      </c>
      <c r="J3046" s="0" t="s">
        <v>2958</v>
      </c>
      <c r="K3046" s="0" t="n">
        <v>1</v>
      </c>
      <c r="L3046" s="0" t="s">
        <v>2958</v>
      </c>
      <c r="N3046" s="0" t="n">
        <v>4055</v>
      </c>
    </row>
    <row r="3047" customFormat="false" ht="12.8" hidden="false" customHeight="false" outlineLevel="0" collapsed="false">
      <c r="B3047" s="0" t="n">
        <v>316840</v>
      </c>
      <c r="C3047" s="0" t="n">
        <v>3</v>
      </c>
      <c r="D3047" s="0" t="n">
        <v>31</v>
      </c>
      <c r="E3047" s="2" t="n">
        <v>-19.2835</v>
      </c>
      <c r="F3047" s="2" t="n">
        <v>-42.0097</v>
      </c>
      <c r="G3047" s="3" t="n">
        <f aca="false">($G$5572/$N$5572)*N3047</f>
        <v>15477.1612456905</v>
      </c>
      <c r="H3047" s="0" t="n">
        <v>0</v>
      </c>
      <c r="J3047" s="0" t="s">
        <v>2959</v>
      </c>
      <c r="K3047" s="0" t="n">
        <v>0</v>
      </c>
      <c r="L3047" s="0" t="s">
        <v>2959</v>
      </c>
      <c r="N3047" s="0" t="n">
        <v>14350</v>
      </c>
    </row>
    <row r="3048" customFormat="false" ht="12.8" hidden="false" customHeight="false" outlineLevel="0" collapsed="false">
      <c r="B3048" s="0" t="n">
        <v>316850</v>
      </c>
      <c r="C3048" s="0" t="n">
        <v>3</v>
      </c>
      <c r="D3048" s="0" t="n">
        <v>31</v>
      </c>
      <c r="E3048" s="2" t="n">
        <v>-20.6561</v>
      </c>
      <c r="F3048" s="2" t="n">
        <v>-42.8564</v>
      </c>
      <c r="G3048" s="3" t="n">
        <f aca="false">($G$5572/$N$5572)*N3048</f>
        <v>12565.0821262923</v>
      </c>
      <c r="H3048" s="0" t="n">
        <v>0</v>
      </c>
      <c r="J3048" s="0" t="s">
        <v>2960</v>
      </c>
      <c r="K3048" s="0" t="n">
        <v>0</v>
      </c>
      <c r="L3048" s="0" t="s">
        <v>2960</v>
      </c>
      <c r="N3048" s="0" t="n">
        <v>11650</v>
      </c>
    </row>
    <row r="3049" customFormat="false" ht="12.8" hidden="false" customHeight="false" outlineLevel="0" collapsed="false">
      <c r="B3049" s="0" t="n">
        <v>316860</v>
      </c>
      <c r="C3049" s="0" t="n">
        <v>3</v>
      </c>
      <c r="D3049" s="0" t="n">
        <v>31</v>
      </c>
      <c r="E3049" s="2" t="n">
        <v>-17.8595</v>
      </c>
      <c r="F3049" s="2" t="n">
        <v>-41.5087</v>
      </c>
      <c r="G3049" s="3" t="n">
        <f aca="false">($G$5572/$N$5572)*N3049</f>
        <v>151250.153818078</v>
      </c>
      <c r="H3049" s="0" t="n">
        <v>0</v>
      </c>
      <c r="J3049" s="0" t="s">
        <v>2961</v>
      </c>
      <c r="K3049" s="0" t="n">
        <v>0</v>
      </c>
      <c r="L3049" s="0" t="s">
        <v>2961</v>
      </c>
      <c r="N3049" s="0" t="n">
        <v>140235</v>
      </c>
    </row>
    <row r="3050" customFormat="false" ht="12.8" hidden="false" customHeight="false" outlineLevel="0" collapsed="false">
      <c r="B3050" s="0" t="n">
        <v>316870</v>
      </c>
      <c r="C3050" s="0" t="n">
        <v>3</v>
      </c>
      <c r="D3050" s="0" t="n">
        <v>31</v>
      </c>
      <c r="E3050" s="2" t="n">
        <v>-19.5811</v>
      </c>
      <c r="F3050" s="2" t="n">
        <v>-42.6471</v>
      </c>
      <c r="G3050" s="3" t="n">
        <f aca="false">($G$5572/$N$5572)*N3050</f>
        <v>96087.8254619212</v>
      </c>
      <c r="H3050" s="0" t="n">
        <v>0</v>
      </c>
      <c r="J3050" s="0" t="s">
        <v>2962</v>
      </c>
      <c r="K3050" s="0" t="n">
        <v>0</v>
      </c>
      <c r="L3050" s="0" t="s">
        <v>2962</v>
      </c>
      <c r="N3050" s="0" t="n">
        <v>89090</v>
      </c>
    </row>
    <row r="3051" customFormat="false" ht="12.8" hidden="false" customHeight="false" outlineLevel="0" collapsed="false">
      <c r="B3051" s="0" t="n">
        <v>316880</v>
      </c>
      <c r="C3051" s="0" t="n">
        <v>3</v>
      </c>
      <c r="D3051" s="0" t="n">
        <v>31</v>
      </c>
      <c r="E3051" s="2" t="n">
        <v>-21.1102</v>
      </c>
      <c r="F3051" s="2" t="n">
        <v>-44.1744</v>
      </c>
      <c r="G3051" s="3" t="n">
        <f aca="false">($G$5572/$N$5572)*N3051</f>
        <v>8505.4281242868</v>
      </c>
      <c r="H3051" s="0" t="n">
        <v>1</v>
      </c>
      <c r="J3051" s="0" t="s">
        <v>2963</v>
      </c>
      <c r="K3051" s="0" t="n">
        <v>1</v>
      </c>
      <c r="L3051" s="0" t="s">
        <v>2963</v>
      </c>
      <c r="N3051" s="0" t="n">
        <v>7886</v>
      </c>
    </row>
    <row r="3052" customFormat="false" ht="12.8" hidden="false" customHeight="false" outlineLevel="0" collapsed="false">
      <c r="B3052" s="0" t="n">
        <v>316890</v>
      </c>
      <c r="C3052" s="0" t="n">
        <v>3</v>
      </c>
      <c r="D3052" s="0" t="n">
        <v>31</v>
      </c>
      <c r="E3052" s="2" t="n">
        <v>-19.0037</v>
      </c>
      <c r="F3052" s="2" t="n">
        <v>-45.9626</v>
      </c>
      <c r="G3052" s="3" t="n">
        <f aca="false">($G$5572/$N$5572)*N3052</f>
        <v>7052.62420805369</v>
      </c>
      <c r="H3052" s="0" t="n">
        <v>1</v>
      </c>
      <c r="J3052" s="0" t="s">
        <v>2964</v>
      </c>
      <c r="K3052" s="0" t="n">
        <v>1</v>
      </c>
      <c r="L3052" s="0" t="s">
        <v>2964</v>
      </c>
      <c r="N3052" s="0" t="n">
        <v>6539</v>
      </c>
    </row>
    <row r="3053" customFormat="false" ht="12.8" hidden="false" customHeight="false" outlineLevel="0" collapsed="false">
      <c r="B3053" s="0" t="n">
        <v>316900</v>
      </c>
      <c r="C3053" s="0" t="n">
        <v>3</v>
      </c>
      <c r="D3053" s="0" t="n">
        <v>31</v>
      </c>
      <c r="E3053" s="2" t="n">
        <v>-21.1774</v>
      </c>
      <c r="F3053" s="2" t="n">
        <v>-43.0127</v>
      </c>
      <c r="G3053" s="3" t="n">
        <f aca="false">($G$5572/$N$5572)*N3053</f>
        <v>17906.050940833</v>
      </c>
      <c r="H3053" s="0" t="n">
        <v>1</v>
      </c>
      <c r="J3053" s="0" t="s">
        <v>2965</v>
      </c>
      <c r="K3053" s="0" t="n">
        <v>1</v>
      </c>
      <c r="L3053" s="0" t="s">
        <v>2965</v>
      </c>
      <c r="N3053" s="0" t="n">
        <v>16602</v>
      </c>
    </row>
    <row r="3054" customFormat="false" ht="12.8" hidden="false" customHeight="false" outlineLevel="0" collapsed="false">
      <c r="B3054" s="0" t="n">
        <v>316905</v>
      </c>
      <c r="C3054" s="0" t="n">
        <v>3</v>
      </c>
      <c r="D3054" s="0" t="n">
        <v>31</v>
      </c>
      <c r="E3054" s="2" t="n">
        <v>-22.3698</v>
      </c>
      <c r="F3054" s="2" t="n">
        <v>-46.0971</v>
      </c>
      <c r="G3054" s="3" t="n">
        <f aca="false">($G$5572/$N$5572)*N3054</f>
        <v>4414.4962354433</v>
      </c>
      <c r="H3054" s="0" t="n">
        <v>1</v>
      </c>
      <c r="J3054" s="0" t="s">
        <v>2966</v>
      </c>
      <c r="K3054" s="0" t="n">
        <v>1</v>
      </c>
      <c r="L3054" s="0" t="s">
        <v>2966</v>
      </c>
      <c r="N3054" s="0" t="n">
        <v>4093</v>
      </c>
    </row>
    <row r="3055" customFormat="false" ht="12.8" hidden="false" customHeight="false" outlineLevel="0" collapsed="false">
      <c r="B3055" s="0" t="n">
        <v>316910</v>
      </c>
      <c r="C3055" s="0" t="n">
        <v>3</v>
      </c>
      <c r="D3055" s="0" t="n">
        <v>31</v>
      </c>
      <c r="E3055" s="2" t="n">
        <v>-22.7421</v>
      </c>
      <c r="F3055" s="2" t="n">
        <v>-46.3728</v>
      </c>
      <c r="G3055" s="3" t="n">
        <f aca="false">($G$5572/$N$5572)*N3055</f>
        <v>6705.3318093699</v>
      </c>
      <c r="H3055" s="0" t="n">
        <v>1</v>
      </c>
      <c r="J3055" s="0" t="s">
        <v>2967</v>
      </c>
      <c r="K3055" s="0" t="n">
        <v>1</v>
      </c>
      <c r="L3055" s="0" t="s">
        <v>2967</v>
      </c>
      <c r="N3055" s="0" t="n">
        <v>6217</v>
      </c>
    </row>
    <row r="3056" customFormat="false" ht="12.8" hidden="false" customHeight="false" outlineLevel="0" collapsed="false">
      <c r="B3056" s="0" t="n">
        <v>316920</v>
      </c>
      <c r="C3056" s="0" t="n">
        <v>3</v>
      </c>
      <c r="D3056" s="0" t="n">
        <v>31</v>
      </c>
      <c r="E3056" s="2" t="n">
        <v>-20.9086</v>
      </c>
      <c r="F3056" s="2" t="n">
        <v>-42.0228</v>
      </c>
      <c r="G3056" s="3" t="n">
        <f aca="false">($G$5572/$N$5572)*N3056</f>
        <v>8845.17068821659</v>
      </c>
      <c r="H3056" s="0" t="n">
        <v>0</v>
      </c>
      <c r="J3056" s="0" t="s">
        <v>2968</v>
      </c>
      <c r="K3056" s="0" t="n">
        <v>0</v>
      </c>
      <c r="L3056" s="0" t="s">
        <v>2968</v>
      </c>
      <c r="N3056" s="0" t="n">
        <v>8201</v>
      </c>
    </row>
    <row r="3057" customFormat="false" ht="12.8" hidden="false" customHeight="false" outlineLevel="0" collapsed="false">
      <c r="B3057" s="0" t="n">
        <v>316930</v>
      </c>
      <c r="C3057" s="0" t="n">
        <v>3</v>
      </c>
      <c r="D3057" s="0" t="n">
        <v>31</v>
      </c>
      <c r="E3057" s="2" t="n">
        <v>-21.6921</v>
      </c>
      <c r="F3057" s="2" t="n">
        <v>-45.2511</v>
      </c>
      <c r="G3057" s="3" t="n">
        <f aca="false">($G$5572/$N$5572)*N3057</f>
        <v>85111.4442774339</v>
      </c>
      <c r="H3057" s="0" t="n">
        <v>0</v>
      </c>
      <c r="J3057" s="0" t="s">
        <v>2969</v>
      </c>
      <c r="K3057" s="0" t="n">
        <v>0</v>
      </c>
      <c r="L3057" s="0" t="s">
        <v>2969</v>
      </c>
      <c r="N3057" s="0" t="n">
        <v>78913</v>
      </c>
    </row>
    <row r="3058" customFormat="false" ht="12.8" hidden="false" customHeight="false" outlineLevel="0" collapsed="false">
      <c r="B3058" s="0" t="n">
        <v>316935</v>
      </c>
      <c r="C3058" s="0" t="n">
        <v>3</v>
      </c>
      <c r="D3058" s="0" t="n">
        <v>31</v>
      </c>
      <c r="E3058" s="2" t="n">
        <v>-18.2048</v>
      </c>
      <c r="F3058" s="2" t="n">
        <v>-45.2473</v>
      </c>
      <c r="G3058" s="3" t="n">
        <f aca="false">($G$5572/$N$5572)*N3058</f>
        <v>34496.2735388269</v>
      </c>
      <c r="H3058" s="0" t="n">
        <v>0</v>
      </c>
      <c r="J3058" s="0" t="s">
        <v>2970</v>
      </c>
      <c r="K3058" s="0" t="n">
        <v>0</v>
      </c>
      <c r="L3058" s="0" t="s">
        <v>2970</v>
      </c>
      <c r="N3058" s="0" t="n">
        <v>31984</v>
      </c>
    </row>
    <row r="3059" customFormat="false" ht="12.8" hidden="false" customHeight="false" outlineLevel="0" collapsed="false">
      <c r="B3059" s="0" t="n">
        <v>316940</v>
      </c>
      <c r="C3059" s="0" t="n">
        <v>3</v>
      </c>
      <c r="D3059" s="0" t="n">
        <v>31</v>
      </c>
      <c r="E3059" s="2" t="n">
        <v>-21.3694</v>
      </c>
      <c r="F3059" s="2" t="n">
        <v>-45.5109</v>
      </c>
      <c r="G3059" s="3" t="n">
        <f aca="false">($G$5572/$N$5572)*N3059</f>
        <v>60987.5651427747</v>
      </c>
      <c r="H3059" s="0" t="n">
        <v>0</v>
      </c>
      <c r="J3059" s="0" t="s">
        <v>2971</v>
      </c>
      <c r="K3059" s="0" t="n">
        <v>0</v>
      </c>
      <c r="L3059" s="0" t="s">
        <v>2971</v>
      </c>
      <c r="N3059" s="0" t="n">
        <v>56546</v>
      </c>
    </row>
    <row r="3060" customFormat="false" ht="12.8" hidden="false" customHeight="false" outlineLevel="0" collapsed="false">
      <c r="B3060" s="0" t="n">
        <v>316950</v>
      </c>
      <c r="C3060" s="0" t="n">
        <v>3</v>
      </c>
      <c r="D3060" s="0" t="n">
        <v>31</v>
      </c>
      <c r="E3060" s="2" t="n">
        <v>-18.9844</v>
      </c>
      <c r="F3060" s="2" t="n">
        <v>-41.6527</v>
      </c>
      <c r="G3060" s="3" t="n">
        <f aca="false">($G$5572/$N$5572)*N3060</f>
        <v>7224.11331175158</v>
      </c>
      <c r="H3060" s="0" t="n">
        <v>1</v>
      </c>
      <c r="J3060" s="0" t="s">
        <v>2972</v>
      </c>
      <c r="K3060" s="0" t="n">
        <v>1</v>
      </c>
      <c r="L3060" s="0" t="s">
        <v>2972</v>
      </c>
      <c r="N3060" s="0" t="n">
        <v>6698</v>
      </c>
    </row>
    <row r="3061" customFormat="false" ht="12.8" hidden="false" customHeight="false" outlineLevel="0" collapsed="false">
      <c r="B3061" s="0" t="n">
        <v>316960</v>
      </c>
      <c r="C3061" s="0" t="n">
        <v>3</v>
      </c>
      <c r="D3061" s="0" t="n">
        <v>31</v>
      </c>
      <c r="E3061" s="2" t="n">
        <v>-18.5866</v>
      </c>
      <c r="F3061" s="2" t="n">
        <v>-48.6985</v>
      </c>
      <c r="G3061" s="3" t="n">
        <f aca="false">($G$5572/$N$5572)*N3061</f>
        <v>27236.5681489493</v>
      </c>
      <c r="H3061" s="0" t="n">
        <v>0</v>
      </c>
      <c r="J3061" s="0" t="s">
        <v>2973</v>
      </c>
      <c r="K3061" s="0" t="n">
        <v>0</v>
      </c>
      <c r="L3061" s="0" t="s">
        <v>2973</v>
      </c>
      <c r="N3061" s="0" t="n">
        <v>25253</v>
      </c>
    </row>
    <row r="3062" customFormat="false" ht="12.8" hidden="false" customHeight="false" outlineLevel="0" collapsed="false">
      <c r="B3062" s="0" t="n">
        <v>316970</v>
      </c>
      <c r="C3062" s="0" t="n">
        <v>3</v>
      </c>
      <c r="D3062" s="0" t="n">
        <v>31</v>
      </c>
      <c r="E3062" s="2" t="n">
        <v>-17.2828</v>
      </c>
      <c r="F3062" s="2" t="n">
        <v>-42.7285</v>
      </c>
      <c r="G3062" s="3" t="n">
        <f aca="false">($G$5572/$N$5572)*N3062</f>
        <v>21352.0112321209</v>
      </c>
      <c r="H3062" s="0" t="n">
        <v>0</v>
      </c>
      <c r="J3062" s="0" t="s">
        <v>2974</v>
      </c>
      <c r="K3062" s="0" t="n">
        <v>0</v>
      </c>
      <c r="L3062" s="0" t="s">
        <v>2974</v>
      </c>
      <c r="N3062" s="0" t="n">
        <v>19797</v>
      </c>
    </row>
    <row r="3063" customFormat="false" ht="12.8" hidden="false" customHeight="false" outlineLevel="0" collapsed="false">
      <c r="B3063" s="0" t="n">
        <v>316980</v>
      </c>
      <c r="C3063" s="0" t="n">
        <v>3</v>
      </c>
      <c r="D3063" s="0" t="n">
        <v>31</v>
      </c>
      <c r="E3063" s="2" t="n">
        <v>-21.8733</v>
      </c>
      <c r="F3063" s="2" t="n">
        <v>-45.7859</v>
      </c>
      <c r="G3063" s="3" t="n">
        <f aca="false">($G$5572/$N$5572)*N3063</f>
        <v>5401.3674925727</v>
      </c>
      <c r="H3063" s="0" t="n">
        <v>1</v>
      </c>
      <c r="J3063" s="0" t="s">
        <v>2975</v>
      </c>
      <c r="K3063" s="0" t="n">
        <v>1</v>
      </c>
      <c r="L3063" s="0" t="s">
        <v>2975</v>
      </c>
      <c r="N3063" s="0" t="n">
        <v>5008</v>
      </c>
    </row>
    <row r="3064" customFormat="false" ht="12.8" hidden="false" customHeight="false" outlineLevel="0" collapsed="false">
      <c r="B3064" s="0" t="n">
        <v>316990</v>
      </c>
      <c r="C3064" s="0" t="n">
        <v>3</v>
      </c>
      <c r="D3064" s="0" t="n">
        <v>31</v>
      </c>
      <c r="E3064" s="2" t="n">
        <v>-21.1204</v>
      </c>
      <c r="F3064" s="2" t="n">
        <v>-42.9359</v>
      </c>
      <c r="G3064" s="3" t="n">
        <f aca="false">($G$5572/$N$5572)*N3064</f>
        <v>123240.266880755</v>
      </c>
      <c r="H3064" s="0" t="n">
        <v>0</v>
      </c>
      <c r="J3064" s="0" t="s">
        <v>2976</v>
      </c>
      <c r="K3064" s="0" t="n">
        <v>0</v>
      </c>
      <c r="L3064" s="0" t="s">
        <v>2976</v>
      </c>
      <c r="N3064" s="0" t="n">
        <v>114265</v>
      </c>
    </row>
    <row r="3065" customFormat="false" ht="12.8" hidden="false" customHeight="false" outlineLevel="0" collapsed="false">
      <c r="B3065" s="0" t="n">
        <v>317000</v>
      </c>
      <c r="C3065" s="0" t="n">
        <v>3</v>
      </c>
      <c r="D3065" s="0" t="n">
        <v>31</v>
      </c>
      <c r="E3065" s="2" t="n">
        <v>-16.2885</v>
      </c>
      <c r="F3065" s="2" t="n">
        <v>-44.7783</v>
      </c>
      <c r="G3065" s="3" t="n">
        <f aca="false">($G$5572/$N$5572)*N3065</f>
        <v>13445.1771490438</v>
      </c>
      <c r="H3065" s="0" t="n">
        <v>1</v>
      </c>
      <c r="J3065" s="0" t="s">
        <v>2977</v>
      </c>
      <c r="K3065" s="0" t="n">
        <v>1</v>
      </c>
      <c r="L3065" s="0" t="s">
        <v>2977</v>
      </c>
      <c r="N3065" s="0" t="n">
        <v>12466</v>
      </c>
    </row>
    <row r="3066" customFormat="false" ht="12.8" hidden="false" customHeight="false" outlineLevel="0" collapsed="false">
      <c r="B3066" s="0" t="n">
        <v>317005</v>
      </c>
      <c r="C3066" s="0" t="n">
        <v>3</v>
      </c>
      <c r="D3066" s="0" t="n">
        <v>31</v>
      </c>
      <c r="E3066" s="2" t="n">
        <v>-19.6351</v>
      </c>
      <c r="F3066" s="2" t="n">
        <v>-42.1059</v>
      </c>
      <c r="G3066" s="3" t="n">
        <f aca="false">($G$5572/$N$5572)*N3066</f>
        <v>13426.8418360698</v>
      </c>
      <c r="H3066" s="0" t="n">
        <v>1</v>
      </c>
      <c r="J3066" s="0" t="s">
        <v>2978</v>
      </c>
      <c r="K3066" s="0" t="n">
        <v>1</v>
      </c>
      <c r="L3066" s="0" t="s">
        <v>2978</v>
      </c>
      <c r="N3066" s="0" t="n">
        <v>12449</v>
      </c>
    </row>
    <row r="3067" customFormat="false" ht="12.8" hidden="false" customHeight="false" outlineLevel="0" collapsed="false">
      <c r="B3067" s="0" t="n">
        <v>317010</v>
      </c>
      <c r="C3067" s="0" t="n">
        <v>3</v>
      </c>
      <c r="D3067" s="0" t="n">
        <v>31</v>
      </c>
      <c r="E3067" s="2" t="n">
        <v>-19.7472</v>
      </c>
      <c r="F3067" s="2" t="n">
        <v>-47.9381</v>
      </c>
      <c r="G3067" s="3" t="n">
        <f aca="false">($G$5572/$N$5572)*N3067</f>
        <v>356310.137023524</v>
      </c>
      <c r="H3067" s="0" t="n">
        <v>0</v>
      </c>
      <c r="J3067" s="0" t="s">
        <v>2979</v>
      </c>
      <c r="K3067" s="0" t="n">
        <v>0</v>
      </c>
      <c r="L3067" s="0" t="s">
        <v>2979</v>
      </c>
      <c r="N3067" s="0" t="n">
        <v>330361</v>
      </c>
    </row>
    <row r="3068" customFormat="false" ht="12.8" hidden="false" customHeight="false" outlineLevel="0" collapsed="false">
      <c r="B3068" s="0" t="n">
        <v>317020</v>
      </c>
      <c r="C3068" s="0" t="n">
        <v>3</v>
      </c>
      <c r="D3068" s="0" t="n">
        <v>31</v>
      </c>
      <c r="E3068" s="2" t="n">
        <v>-18.9141</v>
      </c>
      <c r="F3068" s="2" t="n">
        <v>-48.2749</v>
      </c>
      <c r="G3068" s="3" t="n">
        <f aca="false">($G$5572/$N$5572)*N3068</f>
        <v>736914.563737583</v>
      </c>
      <c r="H3068" s="0" t="n">
        <v>0</v>
      </c>
      <c r="J3068" s="0" t="s">
        <v>2980</v>
      </c>
      <c r="K3068" s="0" t="n">
        <v>0</v>
      </c>
      <c r="L3068" s="0" t="s">
        <v>2980</v>
      </c>
      <c r="N3068" s="0" t="n">
        <v>683247</v>
      </c>
    </row>
    <row r="3069" customFormat="false" ht="12.8" hidden="false" customHeight="false" outlineLevel="0" collapsed="false">
      <c r="B3069" s="0" t="n">
        <v>317030</v>
      </c>
      <c r="C3069" s="0" t="n">
        <v>3</v>
      </c>
      <c r="D3069" s="0" t="n">
        <v>31</v>
      </c>
      <c r="E3069" s="2" t="n">
        <v>-17.2548</v>
      </c>
      <c r="F3069" s="2" t="n">
        <v>-40.5779</v>
      </c>
      <c r="G3069" s="3" t="n">
        <f aca="false">($G$5572/$N$5572)*N3069</f>
        <v>2832.26658057027</v>
      </c>
      <c r="H3069" s="0" t="n">
        <v>1</v>
      </c>
      <c r="J3069" s="0" t="s">
        <v>2981</v>
      </c>
      <c r="K3069" s="0" t="n">
        <v>1</v>
      </c>
      <c r="L3069" s="0" t="s">
        <v>2981</v>
      </c>
      <c r="N3069" s="0" t="n">
        <v>2626</v>
      </c>
    </row>
    <row r="3070" customFormat="false" ht="12.8" hidden="false" customHeight="false" outlineLevel="0" collapsed="false">
      <c r="B3070" s="0" t="n">
        <v>317040</v>
      </c>
      <c r="C3070" s="0" t="n">
        <v>3</v>
      </c>
      <c r="D3070" s="0" t="n">
        <v>31</v>
      </c>
      <c r="E3070" s="2" t="n">
        <v>-16.3592</v>
      </c>
      <c r="F3070" s="2" t="n">
        <v>-46.9022</v>
      </c>
      <c r="G3070" s="3" t="n">
        <f aca="false">($G$5572/$N$5572)*N3070</f>
        <v>90390.9358661207</v>
      </c>
      <c r="H3070" s="0" t="n">
        <v>0</v>
      </c>
      <c r="J3070" s="0" t="s">
        <v>2982</v>
      </c>
      <c r="K3070" s="0" t="n">
        <v>0</v>
      </c>
      <c r="L3070" s="0" t="s">
        <v>2982</v>
      </c>
      <c r="N3070" s="0" t="n">
        <v>83808</v>
      </c>
    </row>
    <row r="3071" customFormat="false" ht="12.8" hidden="false" customHeight="false" outlineLevel="0" collapsed="false">
      <c r="B3071" s="0" t="n">
        <v>317043</v>
      </c>
      <c r="C3071" s="0" t="n">
        <v>3</v>
      </c>
      <c r="D3071" s="0" t="n">
        <v>31</v>
      </c>
      <c r="E3071" s="2" t="n">
        <v>-19.5299</v>
      </c>
      <c r="F3071" s="2" t="n">
        <v>-50.338</v>
      </c>
      <c r="G3071" s="3" t="n">
        <f aca="false">($G$5572/$N$5572)*N3071</f>
        <v>4664.71933014715</v>
      </c>
      <c r="H3071" s="0" t="n">
        <v>0</v>
      </c>
      <c r="J3071" s="0" t="s">
        <v>2983</v>
      </c>
      <c r="K3071" s="0" t="n">
        <v>0</v>
      </c>
      <c r="L3071" s="0" t="s">
        <v>2983</v>
      </c>
      <c r="N3071" s="0" t="n">
        <v>4325</v>
      </c>
    </row>
    <row r="3072" customFormat="false" ht="12.8" hidden="false" customHeight="false" outlineLevel="0" collapsed="false">
      <c r="B3072" s="0" t="n">
        <v>317047</v>
      </c>
      <c r="C3072" s="0" t="n">
        <v>3</v>
      </c>
      <c r="D3072" s="0" t="n">
        <v>31</v>
      </c>
      <c r="E3072" s="2" t="n">
        <v>-16.0634</v>
      </c>
      <c r="F3072" s="2" t="n">
        <v>-46.2443</v>
      </c>
      <c r="G3072" s="3" t="n">
        <f aca="false">($G$5572/$N$5572)*N3072</f>
        <v>3523.61573447184</v>
      </c>
      <c r="H3072" s="0" t="n">
        <v>1</v>
      </c>
      <c r="J3072" s="0" t="s">
        <v>2984</v>
      </c>
      <c r="K3072" s="0" t="n">
        <v>1</v>
      </c>
      <c r="L3072" s="0" t="s">
        <v>2984</v>
      </c>
      <c r="N3072" s="0" t="n">
        <v>3267</v>
      </c>
    </row>
    <row r="3073" customFormat="false" ht="12.8" hidden="false" customHeight="false" outlineLevel="0" collapsed="false">
      <c r="B3073" s="0" t="n">
        <v>317050</v>
      </c>
      <c r="C3073" s="0" t="n">
        <v>3</v>
      </c>
      <c r="D3073" s="0" t="n">
        <v>31</v>
      </c>
      <c r="E3073" s="2" t="n">
        <v>-20.3521</v>
      </c>
      <c r="F3073" s="2" t="n">
        <v>-42.737</v>
      </c>
      <c r="G3073" s="3" t="n">
        <f aca="false">($G$5572/$N$5572)*N3073</f>
        <v>11185.6194619552</v>
      </c>
      <c r="H3073" s="0" t="n">
        <v>1</v>
      </c>
      <c r="J3073" s="0" t="s">
        <v>2985</v>
      </c>
      <c r="K3073" s="0" t="n">
        <v>1</v>
      </c>
      <c r="L3073" s="0" t="s">
        <v>2985</v>
      </c>
      <c r="N3073" s="0" t="n">
        <v>10371</v>
      </c>
    </row>
    <row r="3074" customFormat="false" ht="12.8" hidden="false" customHeight="false" outlineLevel="0" collapsed="false">
      <c r="B3074" s="0" t="n">
        <v>317052</v>
      </c>
      <c r="C3074" s="0" t="n">
        <v>3</v>
      </c>
      <c r="D3074" s="0" t="n">
        <v>31</v>
      </c>
      <c r="E3074" s="2" t="n">
        <v>-16.1244</v>
      </c>
      <c r="F3074" s="2" t="n">
        <v>-45.7352</v>
      </c>
      <c r="G3074" s="3" t="n">
        <f aca="false">($G$5572/$N$5572)*N3074</f>
        <v>17846.7308106231</v>
      </c>
      <c r="H3074" s="0" t="n">
        <v>0</v>
      </c>
      <c r="J3074" s="0" t="s">
        <v>2986</v>
      </c>
      <c r="K3074" s="0" t="n">
        <v>0</v>
      </c>
      <c r="L3074" s="0" t="s">
        <v>2986</v>
      </c>
      <c r="N3074" s="0" t="n">
        <v>16547</v>
      </c>
    </row>
    <row r="3075" customFormat="false" ht="12.8" hidden="false" customHeight="false" outlineLevel="0" collapsed="false">
      <c r="B3075" s="0" t="n">
        <v>317057</v>
      </c>
      <c r="C3075" s="0" t="n">
        <v>3</v>
      </c>
      <c r="D3075" s="0" t="n">
        <v>31</v>
      </c>
      <c r="E3075" s="2" t="n">
        <v>-19.5988</v>
      </c>
      <c r="F3075" s="2" t="n">
        <v>-42.2949</v>
      </c>
      <c r="G3075" s="3" t="n">
        <f aca="false">($G$5572/$N$5572)*N3075</f>
        <v>7000.85391259772</v>
      </c>
      <c r="H3075" s="0" t="n">
        <v>1</v>
      </c>
      <c r="J3075" s="0" t="s">
        <v>2987</v>
      </c>
      <c r="K3075" s="0" t="n">
        <v>1</v>
      </c>
      <c r="L3075" s="0" t="s">
        <v>2987</v>
      </c>
      <c r="N3075" s="0" t="n">
        <v>6491</v>
      </c>
    </row>
    <row r="3076" customFormat="false" ht="12.8" hidden="false" customHeight="false" outlineLevel="0" collapsed="false">
      <c r="B3076" s="0" t="n">
        <v>317060</v>
      </c>
      <c r="C3076" s="0" t="n">
        <v>3</v>
      </c>
      <c r="D3076" s="0" t="n">
        <v>31</v>
      </c>
      <c r="E3076" s="2" t="n">
        <v>-20.3333</v>
      </c>
      <c r="F3076" s="2" t="n">
        <v>-46.3688</v>
      </c>
      <c r="G3076" s="3" t="n">
        <f aca="false">($G$5572/$N$5572)*N3076</f>
        <v>2327.50619987458</v>
      </c>
      <c r="H3076" s="0" t="n">
        <v>1</v>
      </c>
      <c r="J3076" s="0" t="s">
        <v>2988</v>
      </c>
      <c r="K3076" s="0" t="n">
        <v>1</v>
      </c>
      <c r="L3076" s="0" t="s">
        <v>2988</v>
      </c>
      <c r="N3076" s="0" t="n">
        <v>2158</v>
      </c>
    </row>
    <row r="3077" customFormat="false" ht="12.8" hidden="false" customHeight="false" outlineLevel="0" collapsed="false">
      <c r="B3077" s="0" t="n">
        <v>317065</v>
      </c>
      <c r="C3077" s="0" t="n">
        <v>3</v>
      </c>
      <c r="D3077" s="0" t="n">
        <v>31</v>
      </c>
      <c r="E3077" s="2" t="n">
        <v>-15.3987</v>
      </c>
      <c r="F3077" s="2" t="n">
        <v>-42.3085</v>
      </c>
      <c r="G3077" s="3" t="n">
        <f aca="false">($G$5572/$N$5572)*N3077</f>
        <v>5378.71798831071</v>
      </c>
      <c r="H3077" s="0" t="n">
        <v>1</v>
      </c>
      <c r="J3077" s="0" t="s">
        <v>2989</v>
      </c>
      <c r="K3077" s="0" t="n">
        <v>1</v>
      </c>
      <c r="L3077" s="0" t="s">
        <v>2989</v>
      </c>
      <c r="N3077" s="0" t="n">
        <v>4987</v>
      </c>
    </row>
    <row r="3078" customFormat="false" ht="12.8" hidden="false" customHeight="false" outlineLevel="0" collapsed="false">
      <c r="B3078" s="0" t="n">
        <v>317070</v>
      </c>
      <c r="C3078" s="0" t="n">
        <v>3</v>
      </c>
      <c r="D3078" s="0" t="n">
        <v>31</v>
      </c>
      <c r="E3078" s="2" t="n">
        <v>-21.5556</v>
      </c>
      <c r="F3078" s="2" t="n">
        <v>-45.4364</v>
      </c>
      <c r="G3078" s="3" t="n">
        <f aca="false">($G$5572/$N$5572)*N3078</f>
        <v>145039.875459005</v>
      </c>
      <c r="H3078" s="0" t="n">
        <v>0</v>
      </c>
      <c r="J3078" s="0" t="s">
        <v>2990</v>
      </c>
      <c r="K3078" s="0" t="n">
        <v>0</v>
      </c>
      <c r="L3078" s="0" t="s">
        <v>2990</v>
      </c>
      <c r="N3078" s="0" t="n">
        <v>134477</v>
      </c>
    </row>
    <row r="3079" customFormat="false" ht="12.8" hidden="false" customHeight="false" outlineLevel="0" collapsed="false">
      <c r="B3079" s="0" t="n">
        <v>317075</v>
      </c>
      <c r="C3079" s="0" t="n">
        <v>3</v>
      </c>
      <c r="D3079" s="0" t="n">
        <v>31</v>
      </c>
      <c r="E3079" s="2" t="n">
        <v>-18.3741</v>
      </c>
      <c r="F3079" s="2" t="n">
        <v>-46.0313</v>
      </c>
      <c r="G3079" s="3" t="n">
        <f aca="false">($G$5572/$N$5572)*N3079</f>
        <v>7626.41164935734</v>
      </c>
      <c r="H3079" s="0" t="n">
        <v>1</v>
      </c>
      <c r="J3079" s="0" t="s">
        <v>2991</v>
      </c>
      <c r="K3079" s="0" t="n">
        <v>1</v>
      </c>
      <c r="L3079" s="0" t="s">
        <v>2991</v>
      </c>
      <c r="N3079" s="0" t="n">
        <v>7071</v>
      </c>
    </row>
    <row r="3080" customFormat="false" ht="12.8" hidden="false" customHeight="false" outlineLevel="0" collapsed="false">
      <c r="B3080" s="0" t="n">
        <v>317080</v>
      </c>
      <c r="C3080" s="0" t="n">
        <v>3</v>
      </c>
      <c r="D3080" s="0" t="n">
        <v>31</v>
      </c>
      <c r="E3080" s="2" t="n">
        <v>-17.5944</v>
      </c>
      <c r="F3080" s="2" t="n">
        <v>-44.7226</v>
      </c>
      <c r="G3080" s="3" t="n">
        <f aca="false">($G$5572/$N$5572)*N3080</f>
        <v>42249.9538311802</v>
      </c>
      <c r="H3080" s="0" t="n">
        <v>0</v>
      </c>
      <c r="J3080" s="0" t="s">
        <v>2992</v>
      </c>
      <c r="K3080" s="0" t="n">
        <v>0</v>
      </c>
      <c r="L3080" s="0" t="s">
        <v>2992</v>
      </c>
      <c r="N3080" s="0" t="n">
        <v>39173</v>
      </c>
    </row>
    <row r="3081" customFormat="false" ht="12.8" hidden="false" customHeight="false" outlineLevel="0" collapsed="false">
      <c r="B3081" s="0" t="n">
        <v>317090</v>
      </c>
      <c r="C3081" s="0" t="n">
        <v>3</v>
      </c>
      <c r="D3081" s="0" t="n">
        <v>31</v>
      </c>
      <c r="E3081" s="2" t="n">
        <v>-15.6992</v>
      </c>
      <c r="F3081" s="2" t="n">
        <v>-44.0278</v>
      </c>
      <c r="G3081" s="3" t="n">
        <f aca="false">($G$5572/$N$5572)*N3081</f>
        <v>20853.7221383572</v>
      </c>
      <c r="H3081" s="0" t="n">
        <v>0</v>
      </c>
      <c r="J3081" s="0" t="s">
        <v>2993</v>
      </c>
      <c r="K3081" s="0" t="n">
        <v>0</v>
      </c>
      <c r="L3081" s="0" t="s">
        <v>2993</v>
      </c>
      <c r="N3081" s="0" t="n">
        <v>19335</v>
      </c>
    </row>
    <row r="3082" customFormat="false" ht="12.8" hidden="false" customHeight="false" outlineLevel="0" collapsed="false">
      <c r="B3082" s="0" t="n">
        <v>317100</v>
      </c>
      <c r="C3082" s="0" t="n">
        <v>3</v>
      </c>
      <c r="D3082" s="0" t="n">
        <v>31</v>
      </c>
      <c r="E3082" s="2" t="n">
        <v>-17.9827</v>
      </c>
      <c r="F3082" s="2" t="n">
        <v>-46.9088</v>
      </c>
      <c r="G3082" s="3" t="n">
        <f aca="false">($G$5572/$N$5572)*N3082</f>
        <v>22150.1366204005</v>
      </c>
      <c r="H3082" s="0" t="n">
        <v>0</v>
      </c>
      <c r="J3082" s="0" t="s">
        <v>2994</v>
      </c>
      <c r="K3082" s="0" t="n">
        <v>0</v>
      </c>
      <c r="L3082" s="0" t="s">
        <v>2994</v>
      </c>
      <c r="N3082" s="0" t="n">
        <v>20537</v>
      </c>
    </row>
    <row r="3083" customFormat="false" ht="12.8" hidden="false" customHeight="false" outlineLevel="0" collapsed="false">
      <c r="B3083" s="0" t="n">
        <v>317103</v>
      </c>
      <c r="C3083" s="0" t="n">
        <v>3</v>
      </c>
      <c r="D3083" s="0" t="n">
        <v>31</v>
      </c>
      <c r="E3083" s="2" t="n">
        <v>-15.5845</v>
      </c>
      <c r="F3083" s="2" t="n">
        <v>-43.6121</v>
      </c>
      <c r="G3083" s="3" t="n">
        <f aca="false">($G$5572/$N$5572)*N3083</f>
        <v>9992.74557082389</v>
      </c>
      <c r="H3083" s="0" t="n">
        <v>1</v>
      </c>
      <c r="J3083" s="0" t="s">
        <v>2995</v>
      </c>
      <c r="K3083" s="0" t="n">
        <v>1</v>
      </c>
      <c r="L3083" s="0" t="s">
        <v>2995</v>
      </c>
      <c r="N3083" s="0" t="n">
        <v>9265</v>
      </c>
    </row>
    <row r="3084" customFormat="false" ht="12.8" hidden="false" customHeight="false" outlineLevel="0" collapsed="false">
      <c r="B3084" s="0" t="n">
        <v>317107</v>
      </c>
      <c r="C3084" s="0" t="n">
        <v>3</v>
      </c>
      <c r="D3084" s="0" t="n">
        <v>31</v>
      </c>
      <c r="E3084" s="2" t="n">
        <v>-17.3974</v>
      </c>
      <c r="F3084" s="2" t="n">
        <v>-42.7307</v>
      </c>
      <c r="G3084" s="3" t="n">
        <f aca="false">($G$5572/$N$5572)*N3084</f>
        <v>6160.66515926023</v>
      </c>
      <c r="H3084" s="0" t="n">
        <v>1</v>
      </c>
      <c r="J3084" s="0" t="s">
        <v>2996</v>
      </c>
      <c r="K3084" s="0" t="n">
        <v>1</v>
      </c>
      <c r="L3084" s="0" t="s">
        <v>2996</v>
      </c>
      <c r="N3084" s="0" t="n">
        <v>5712</v>
      </c>
    </row>
    <row r="3085" customFormat="false" ht="12.8" hidden="false" customHeight="false" outlineLevel="0" collapsed="false">
      <c r="B3085" s="0" t="n">
        <v>317110</v>
      </c>
      <c r="C3085" s="0" t="n">
        <v>3</v>
      </c>
      <c r="D3085" s="0" t="n">
        <v>31</v>
      </c>
      <c r="E3085" s="2" t="n">
        <v>-19.6657</v>
      </c>
      <c r="F3085" s="2" t="n">
        <v>-48.3118</v>
      </c>
      <c r="G3085" s="3" t="n">
        <f aca="false">($G$5572/$N$5572)*N3085</f>
        <v>4261.34244471939</v>
      </c>
      <c r="H3085" s="0" t="n">
        <v>1</v>
      </c>
      <c r="J3085" s="0" t="s">
        <v>2997</v>
      </c>
      <c r="K3085" s="0" t="n">
        <v>1</v>
      </c>
      <c r="L3085" s="0" t="s">
        <v>2997</v>
      </c>
      <c r="N3085" s="0" t="n">
        <v>3951</v>
      </c>
    </row>
    <row r="3086" customFormat="false" ht="12.8" hidden="false" customHeight="false" outlineLevel="0" collapsed="false">
      <c r="B3086" s="0" t="n">
        <v>317115</v>
      </c>
      <c r="C3086" s="0" t="n">
        <v>3</v>
      </c>
      <c r="D3086" s="0" t="n">
        <v>31</v>
      </c>
      <c r="E3086" s="2" t="n">
        <v>-20.0406</v>
      </c>
      <c r="F3086" s="2" t="n">
        <v>-42.2688</v>
      </c>
      <c r="G3086" s="3" t="n">
        <f aca="false">($G$5572/$N$5572)*N3086</f>
        <v>5211.54307590081</v>
      </c>
      <c r="H3086" s="0" t="n">
        <v>1</v>
      </c>
      <c r="J3086" s="0" t="s">
        <v>2998</v>
      </c>
      <c r="K3086" s="0" t="n">
        <v>1</v>
      </c>
      <c r="L3086" s="0" t="s">
        <v>2998</v>
      </c>
      <c r="N3086" s="0" t="n">
        <v>4832</v>
      </c>
    </row>
    <row r="3087" customFormat="false" ht="12.8" hidden="false" customHeight="false" outlineLevel="0" collapsed="false">
      <c r="B3087" s="0" t="n">
        <v>317120</v>
      </c>
      <c r="C3087" s="0" t="n">
        <v>3</v>
      </c>
      <c r="D3087" s="0" t="n">
        <v>31</v>
      </c>
      <c r="E3087" s="2" t="n">
        <v>-19.6883</v>
      </c>
      <c r="F3087" s="2" t="n">
        <v>-43.9239</v>
      </c>
      <c r="G3087" s="3" t="n">
        <f aca="false">($G$5572/$N$5572)*N3087</f>
        <v>135224.011730989</v>
      </c>
      <c r="H3087" s="0" t="n">
        <v>0</v>
      </c>
      <c r="J3087" s="0" t="s">
        <v>2999</v>
      </c>
      <c r="K3087" s="0" t="n">
        <v>0</v>
      </c>
      <c r="L3087" s="0" t="s">
        <v>2999</v>
      </c>
      <c r="N3087" s="0" t="n">
        <v>125376</v>
      </c>
    </row>
    <row r="3088" customFormat="false" ht="12.8" hidden="false" customHeight="false" outlineLevel="0" collapsed="false">
      <c r="B3088" s="0" t="n">
        <v>317130</v>
      </c>
      <c r="C3088" s="0" t="n">
        <v>3</v>
      </c>
      <c r="D3088" s="0" t="n">
        <v>31</v>
      </c>
      <c r="E3088" s="2" t="n">
        <v>-20.7559</v>
      </c>
      <c r="F3088" s="2" t="n">
        <v>-42.8742</v>
      </c>
      <c r="G3088" s="3" t="n">
        <f aca="false">($G$5572/$N$5572)*N3088</f>
        <v>84435.1947930404</v>
      </c>
      <c r="H3088" s="0" t="n">
        <v>0</v>
      </c>
      <c r="J3088" s="0" t="s">
        <v>1247</v>
      </c>
      <c r="K3088" s="0" t="n">
        <v>0</v>
      </c>
      <c r="L3088" s="0" t="s">
        <v>1247</v>
      </c>
      <c r="N3088" s="0" t="n">
        <v>78286</v>
      </c>
    </row>
    <row r="3089" customFormat="false" ht="12.8" hidden="false" customHeight="false" outlineLevel="0" collapsed="false">
      <c r="B3089" s="0" t="n">
        <v>317140</v>
      </c>
      <c r="C3089" s="0" t="n">
        <v>3</v>
      </c>
      <c r="D3089" s="0" t="n">
        <v>31</v>
      </c>
      <c r="E3089" s="2" t="n">
        <v>-20.867</v>
      </c>
      <c r="F3089" s="2" t="n">
        <v>-42.2401</v>
      </c>
      <c r="G3089" s="3" t="n">
        <f aca="false">($G$5572/$N$5572)*N3089</f>
        <v>3914.05004603561</v>
      </c>
      <c r="H3089" s="0" t="n">
        <v>1</v>
      </c>
      <c r="J3089" s="0" t="s">
        <v>3000</v>
      </c>
      <c r="K3089" s="0" t="n">
        <v>1</v>
      </c>
      <c r="L3089" s="0" t="s">
        <v>3000</v>
      </c>
      <c r="N3089" s="0" t="n">
        <v>3629</v>
      </c>
    </row>
    <row r="3090" customFormat="false" ht="12.8" hidden="false" customHeight="false" outlineLevel="0" collapsed="false">
      <c r="B3090" s="0" t="n">
        <v>317150</v>
      </c>
      <c r="C3090" s="0" t="n">
        <v>3</v>
      </c>
      <c r="D3090" s="0" t="n">
        <v>31</v>
      </c>
      <c r="E3090" s="2" t="n">
        <v>-18.59</v>
      </c>
      <c r="F3090" s="2" t="n">
        <v>-41.9166</v>
      </c>
      <c r="G3090" s="3" t="n">
        <f aca="false">($G$5572/$N$5572)*N3090</f>
        <v>3480.47382159187</v>
      </c>
      <c r="H3090" s="0" t="n">
        <v>1</v>
      </c>
      <c r="J3090" s="0" t="s">
        <v>3001</v>
      </c>
      <c r="K3090" s="0" t="n">
        <v>1</v>
      </c>
      <c r="L3090" s="0" t="s">
        <v>3001</v>
      </c>
      <c r="N3090" s="0" t="n">
        <v>3227</v>
      </c>
    </row>
    <row r="3091" customFormat="false" ht="12.8" hidden="false" customHeight="false" outlineLevel="0" collapsed="false">
      <c r="B3091" s="0" t="n">
        <v>317160</v>
      </c>
      <c r="C3091" s="0" t="n">
        <v>3</v>
      </c>
      <c r="D3091" s="0" t="n">
        <v>31</v>
      </c>
      <c r="E3091" s="2" t="n">
        <v>-16.807</v>
      </c>
      <c r="F3091" s="2" t="n">
        <v>-42.3431</v>
      </c>
      <c r="G3091" s="3" t="n">
        <f aca="false">($G$5572/$N$5572)*N3091</f>
        <v>14845.1322219989</v>
      </c>
      <c r="H3091" s="0" t="n">
        <v>0</v>
      </c>
      <c r="J3091" s="0" t="s">
        <v>3002</v>
      </c>
      <c r="K3091" s="0" t="n">
        <v>0</v>
      </c>
      <c r="L3091" s="0" t="s">
        <v>3002</v>
      </c>
      <c r="N3091" s="0" t="n">
        <v>13764</v>
      </c>
    </row>
    <row r="3092" customFormat="false" ht="12.8" hidden="false" customHeight="false" outlineLevel="0" collapsed="false">
      <c r="B3092" s="0" t="n">
        <v>317170</v>
      </c>
      <c r="C3092" s="0" t="n">
        <v>3</v>
      </c>
      <c r="D3092" s="0" t="n">
        <v>31</v>
      </c>
      <c r="E3092" s="2" t="n">
        <v>-22.3264</v>
      </c>
      <c r="F3092" s="2" t="n">
        <v>-45.0965</v>
      </c>
      <c r="G3092" s="3" t="n">
        <f aca="false">($G$5572/$N$5572)*N3092</f>
        <v>9367.18783406427</v>
      </c>
      <c r="H3092" s="0" t="n">
        <v>0</v>
      </c>
      <c r="J3092" s="0" t="s">
        <v>3003</v>
      </c>
      <c r="K3092" s="0" t="n">
        <v>0</v>
      </c>
      <c r="L3092" s="0" t="s">
        <v>3003</v>
      </c>
      <c r="N3092" s="0" t="n">
        <v>8685</v>
      </c>
    </row>
    <row r="3093" customFormat="false" ht="12.8" hidden="false" customHeight="false" outlineLevel="0" collapsed="false">
      <c r="B3093" s="0" t="n">
        <v>317180</v>
      </c>
      <c r="C3093" s="0" t="n">
        <v>3</v>
      </c>
      <c r="D3093" s="0" t="n">
        <v>31</v>
      </c>
      <c r="E3093" s="2" t="n">
        <v>-18.8154</v>
      </c>
      <c r="F3093" s="2" t="n">
        <v>-42.7015</v>
      </c>
      <c r="G3093" s="3" t="n">
        <f aca="false">($G$5572/$N$5572)*N3093</f>
        <v>11364.658400407</v>
      </c>
      <c r="H3093" s="0" t="n">
        <v>0</v>
      </c>
      <c r="J3093" s="0" t="s">
        <v>3004</v>
      </c>
      <c r="K3093" s="0" t="n">
        <v>0</v>
      </c>
      <c r="L3093" s="0" t="s">
        <v>3004</v>
      </c>
      <c r="N3093" s="0" t="n">
        <v>10537</v>
      </c>
    </row>
    <row r="3094" customFormat="false" ht="12.8" hidden="false" customHeight="false" outlineLevel="0" collapsed="false">
      <c r="B3094" s="0" t="n">
        <v>317190</v>
      </c>
      <c r="C3094" s="0" t="n">
        <v>3</v>
      </c>
      <c r="D3094" s="0" t="n">
        <v>31</v>
      </c>
      <c r="E3094" s="2" t="n">
        <v>-18.4738</v>
      </c>
      <c r="F3094" s="2" t="n">
        <v>-42.3067</v>
      </c>
      <c r="G3094" s="3" t="n">
        <f aca="false">($G$5572/$N$5572)*N3094</f>
        <v>5845.72919523642</v>
      </c>
      <c r="H3094" s="0" t="n">
        <v>1</v>
      </c>
      <c r="J3094" s="0" t="s">
        <v>3005</v>
      </c>
      <c r="K3094" s="0" t="n">
        <v>1</v>
      </c>
      <c r="L3094" s="0" t="s">
        <v>3005</v>
      </c>
      <c r="N3094" s="0" t="n">
        <v>5420</v>
      </c>
    </row>
    <row r="3095" customFormat="false" ht="12.8" hidden="false" customHeight="false" outlineLevel="0" collapsed="false">
      <c r="B3095" s="0" t="n">
        <v>317200</v>
      </c>
      <c r="C3095" s="0" t="n">
        <v>3</v>
      </c>
      <c r="D3095" s="0" t="n">
        <v>31</v>
      </c>
      <c r="E3095" s="2" t="n">
        <v>-21.0127</v>
      </c>
      <c r="F3095" s="2" t="n">
        <v>-42.8361</v>
      </c>
      <c r="G3095" s="3" t="n">
        <f aca="false">($G$5572/$N$5572)*N3095</f>
        <v>45459.7121494502</v>
      </c>
      <c r="H3095" s="0" t="n">
        <v>0</v>
      </c>
      <c r="J3095" s="0" t="s">
        <v>3006</v>
      </c>
      <c r="K3095" s="0" t="n">
        <v>0</v>
      </c>
      <c r="L3095" s="0" t="s">
        <v>3006</v>
      </c>
      <c r="N3095" s="0" t="n">
        <v>42149</v>
      </c>
    </row>
    <row r="3096" customFormat="false" ht="12.8" hidden="false" customHeight="false" outlineLevel="0" collapsed="false">
      <c r="B3096" s="0" t="n">
        <v>317210</v>
      </c>
      <c r="C3096" s="0" t="n">
        <v>3</v>
      </c>
      <c r="D3096" s="0" t="n">
        <v>31</v>
      </c>
      <c r="E3096" s="2" t="n">
        <v>-21.7671</v>
      </c>
      <c r="F3096" s="2" t="n">
        <v>-42.5375</v>
      </c>
      <c r="G3096" s="3" t="n">
        <f aca="false">($G$5572/$N$5572)*N3096</f>
        <v>5654.82623074254</v>
      </c>
      <c r="H3096" s="0" t="n">
        <v>1</v>
      </c>
      <c r="J3096" s="0" t="s">
        <v>3007</v>
      </c>
      <c r="K3096" s="0" t="n">
        <v>1</v>
      </c>
      <c r="L3096" s="0" t="s">
        <v>3007</v>
      </c>
      <c r="N3096" s="0" t="n">
        <v>5243</v>
      </c>
    </row>
    <row r="3097" customFormat="false" ht="12.8" hidden="false" customHeight="false" outlineLevel="0" collapsed="false">
      <c r="B3097" s="0" t="n">
        <v>317220</v>
      </c>
      <c r="C3097" s="0" t="n">
        <v>3</v>
      </c>
      <c r="D3097" s="0" t="n">
        <v>31</v>
      </c>
      <c r="E3097" s="2" t="n">
        <v>-22.5368</v>
      </c>
      <c r="F3097" s="2" t="n">
        <v>-45.3626</v>
      </c>
      <c r="G3097" s="3" t="n">
        <f aca="false">($G$5572/$N$5572)*N3097</f>
        <v>2758.92532867431</v>
      </c>
      <c r="H3097" s="0" t="n">
        <v>1</v>
      </c>
      <c r="J3097" s="0" t="s">
        <v>3008</v>
      </c>
      <c r="K3097" s="0" t="n">
        <v>1</v>
      </c>
      <c r="L3097" s="0" t="s">
        <v>3008</v>
      </c>
      <c r="N3097" s="0" t="n">
        <v>2558</v>
      </c>
    </row>
    <row r="3098" customFormat="false" ht="12.8" hidden="false" customHeight="false" outlineLevel="0" collapsed="false">
      <c r="B3098" s="0" t="n">
        <v>320010</v>
      </c>
      <c r="C3098" s="0" t="n">
        <v>3</v>
      </c>
      <c r="D3098" s="0" t="n">
        <v>32</v>
      </c>
      <c r="E3098" s="2" t="n">
        <v>-20.0778</v>
      </c>
      <c r="F3098" s="2" t="n">
        <v>-41.1261</v>
      </c>
      <c r="G3098" s="3" t="n">
        <f aca="false">($G$5572/$N$5572)*N3098</f>
        <v>33132.9890918197</v>
      </c>
      <c r="H3098" s="0" t="n">
        <v>0</v>
      </c>
      <c r="J3098" s="0" t="s">
        <v>3009</v>
      </c>
      <c r="K3098" s="0" t="n">
        <v>0</v>
      </c>
      <c r="L3098" s="0" t="s">
        <v>3009</v>
      </c>
      <c r="N3098" s="0" t="n">
        <v>30720</v>
      </c>
    </row>
    <row r="3099" customFormat="false" ht="12.8" hidden="false" customHeight="false" outlineLevel="0" collapsed="false">
      <c r="B3099" s="0" t="n">
        <v>320013</v>
      </c>
      <c r="C3099" s="0" t="n">
        <v>3</v>
      </c>
      <c r="D3099" s="0" t="n">
        <v>32</v>
      </c>
      <c r="E3099" s="2" t="n">
        <v>-18.9846</v>
      </c>
      <c r="F3099" s="2" t="n">
        <v>-40.7437</v>
      </c>
      <c r="G3099" s="3" t="n">
        <f aca="false">($G$5572/$N$5572)*N3099</f>
        <v>10411.2221257596</v>
      </c>
      <c r="H3099" s="0" t="n">
        <v>1</v>
      </c>
      <c r="J3099" s="0" t="s">
        <v>3010</v>
      </c>
      <c r="K3099" s="0" t="n">
        <v>1</v>
      </c>
      <c r="L3099" s="0" t="s">
        <v>3010</v>
      </c>
      <c r="N3099" s="0" t="n">
        <v>9653</v>
      </c>
    </row>
    <row r="3100" customFormat="false" ht="12.8" hidden="false" customHeight="false" outlineLevel="0" collapsed="false">
      <c r="B3100" s="0" t="n">
        <v>320016</v>
      </c>
      <c r="C3100" s="0" t="n">
        <v>3</v>
      </c>
      <c r="D3100" s="0" t="n">
        <v>32</v>
      </c>
      <c r="E3100" s="2" t="n">
        <v>-18.5482</v>
      </c>
      <c r="F3100" s="2" t="n">
        <v>-40.9854</v>
      </c>
      <c r="G3100" s="3" t="n">
        <f aca="false">($G$5572/$N$5572)*N3100</f>
        <v>12005.3158066747</v>
      </c>
      <c r="H3100" s="0" t="n">
        <v>1</v>
      </c>
      <c r="J3100" s="0" t="s">
        <v>3011</v>
      </c>
      <c r="K3100" s="0" t="n">
        <v>1</v>
      </c>
      <c r="L3100" s="0" t="s">
        <v>3011</v>
      </c>
      <c r="N3100" s="0" t="n">
        <v>11131</v>
      </c>
    </row>
    <row r="3101" customFormat="false" ht="12.8" hidden="false" customHeight="false" outlineLevel="0" collapsed="false">
      <c r="B3101" s="0" t="n">
        <v>320020</v>
      </c>
      <c r="C3101" s="0" t="n">
        <v>3</v>
      </c>
      <c r="D3101" s="0" t="n">
        <v>32</v>
      </c>
      <c r="E3101" s="2" t="n">
        <v>-20.758</v>
      </c>
      <c r="F3101" s="2" t="n">
        <v>-41.5382</v>
      </c>
      <c r="G3101" s="3" t="n">
        <f aca="false">($G$5572/$N$5572)*N3101</f>
        <v>32969.0498228758</v>
      </c>
      <c r="H3101" s="0" t="n">
        <v>0</v>
      </c>
      <c r="J3101" s="0" t="s">
        <v>3012</v>
      </c>
      <c r="K3101" s="0" t="n">
        <v>0</v>
      </c>
      <c r="L3101" s="0" t="s">
        <v>3012</v>
      </c>
      <c r="N3101" s="0" t="n">
        <v>30568</v>
      </c>
    </row>
    <row r="3102" customFormat="false" ht="12.8" hidden="false" customHeight="false" outlineLevel="0" collapsed="false">
      <c r="B3102" s="0" t="n">
        <v>320030</v>
      </c>
      <c r="C3102" s="0" t="n">
        <v>3</v>
      </c>
      <c r="D3102" s="0" t="n">
        <v>32</v>
      </c>
      <c r="E3102" s="2" t="n">
        <v>-20.6396</v>
      </c>
      <c r="F3102" s="2" t="n">
        <v>-40.7543</v>
      </c>
      <c r="G3102" s="3" t="n">
        <f aca="false">($G$5572/$N$5572)*N3102</f>
        <v>15710.1275752424</v>
      </c>
      <c r="H3102" s="0" t="n">
        <v>1</v>
      </c>
      <c r="J3102" s="0" t="s">
        <v>3013</v>
      </c>
      <c r="K3102" s="0" t="n">
        <v>1</v>
      </c>
      <c r="L3102" s="0" t="s">
        <v>3013</v>
      </c>
      <c r="N3102" s="0" t="n">
        <v>14566</v>
      </c>
    </row>
    <row r="3103" customFormat="false" ht="12.8" hidden="false" customHeight="false" outlineLevel="0" collapsed="false">
      <c r="B3103" s="0" t="n">
        <v>320035</v>
      </c>
      <c r="C3103" s="0" t="n">
        <v>3</v>
      </c>
      <c r="D3103" s="0" t="n">
        <v>32</v>
      </c>
      <c r="E3103" s="2" t="n">
        <v>-19.0618</v>
      </c>
      <c r="F3103" s="2" t="n">
        <v>-41.0209</v>
      </c>
      <c r="G3103" s="3" t="n">
        <f aca="false">($G$5572/$N$5572)*N3103</f>
        <v>8410.51591595086</v>
      </c>
      <c r="H3103" s="0" t="n">
        <v>1</v>
      </c>
      <c r="J3103" s="0" t="s">
        <v>3014</v>
      </c>
      <c r="K3103" s="0" t="n">
        <v>1</v>
      </c>
      <c r="L3103" s="0" t="s">
        <v>3014</v>
      </c>
      <c r="N3103" s="0" t="n">
        <v>7798</v>
      </c>
    </row>
    <row r="3104" customFormat="false" ht="12.8" hidden="false" customHeight="false" outlineLevel="0" collapsed="false">
      <c r="B3104" s="0" t="n">
        <v>320040</v>
      </c>
      <c r="C3104" s="0" t="n">
        <v>3</v>
      </c>
      <c r="D3104" s="0" t="n">
        <v>32</v>
      </c>
      <c r="E3104" s="2" t="n">
        <v>-20.7955</v>
      </c>
      <c r="F3104" s="2" t="n">
        <v>-40.6425</v>
      </c>
      <c r="G3104" s="3" t="n">
        <f aca="false">($G$5572/$N$5572)*N3104</f>
        <v>30993.150212973</v>
      </c>
      <c r="H3104" s="0" t="n">
        <v>0</v>
      </c>
      <c r="J3104" s="0" t="s">
        <v>3015</v>
      </c>
      <c r="K3104" s="0" t="n">
        <v>0</v>
      </c>
      <c r="L3104" s="0" t="s">
        <v>3015</v>
      </c>
      <c r="N3104" s="0" t="n">
        <v>28736</v>
      </c>
    </row>
    <row r="3105" customFormat="false" ht="12.8" hidden="false" customHeight="false" outlineLevel="0" collapsed="false">
      <c r="B3105" s="0" t="n">
        <v>320050</v>
      </c>
      <c r="C3105" s="0" t="n">
        <v>3</v>
      </c>
      <c r="D3105" s="0" t="n">
        <v>32</v>
      </c>
      <c r="E3105" s="2" t="n">
        <v>-21.1523</v>
      </c>
      <c r="F3105" s="2" t="n">
        <v>-41.5693</v>
      </c>
      <c r="G3105" s="3" t="n">
        <f aca="false">($G$5572/$N$5572)*N3105</f>
        <v>8175.392490755</v>
      </c>
      <c r="H3105" s="0" t="n">
        <v>0</v>
      </c>
      <c r="J3105" s="0" t="s">
        <v>3016</v>
      </c>
      <c r="K3105" s="0" t="n">
        <v>0</v>
      </c>
      <c r="L3105" s="0" t="s">
        <v>3016</v>
      </c>
      <c r="N3105" s="0" t="n">
        <v>7580</v>
      </c>
    </row>
    <row r="3106" customFormat="false" ht="12.8" hidden="false" customHeight="false" outlineLevel="0" collapsed="false">
      <c r="B3106" s="0" t="n">
        <v>320060</v>
      </c>
      <c r="C3106" s="0" t="n">
        <v>3</v>
      </c>
      <c r="D3106" s="0" t="n">
        <v>32</v>
      </c>
      <c r="E3106" s="2" t="n">
        <v>-19.82</v>
      </c>
      <c r="F3106" s="2" t="n">
        <v>-40.2764</v>
      </c>
      <c r="G3106" s="3" t="n">
        <f aca="false">($G$5572/$N$5572)*N3106</f>
        <v>107105.191463644</v>
      </c>
      <c r="H3106" s="0" t="n">
        <v>0</v>
      </c>
      <c r="J3106" s="0" t="s">
        <v>3017</v>
      </c>
      <c r="K3106" s="0" t="n">
        <v>0</v>
      </c>
      <c r="L3106" s="0" t="s">
        <v>3017</v>
      </c>
      <c r="N3106" s="0" t="n">
        <v>99305</v>
      </c>
    </row>
    <row r="3107" customFormat="false" ht="12.8" hidden="false" customHeight="false" outlineLevel="0" collapsed="false">
      <c r="B3107" s="0" t="n">
        <v>320070</v>
      </c>
      <c r="C3107" s="0" t="n">
        <v>3</v>
      </c>
      <c r="D3107" s="0" t="n">
        <v>32</v>
      </c>
      <c r="E3107" s="2" t="n">
        <v>-20.913</v>
      </c>
      <c r="F3107" s="2" t="n">
        <v>-41.1986</v>
      </c>
      <c r="G3107" s="3" t="n">
        <f aca="false">($G$5572/$N$5572)*N3107</f>
        <v>12689.1151258222</v>
      </c>
      <c r="H3107" s="0" t="n">
        <v>0</v>
      </c>
      <c r="J3107" s="0" t="s">
        <v>3018</v>
      </c>
      <c r="K3107" s="0" t="n">
        <v>0</v>
      </c>
      <c r="L3107" s="0" t="s">
        <v>3018</v>
      </c>
      <c r="N3107" s="0" t="n">
        <v>11765</v>
      </c>
    </row>
    <row r="3108" customFormat="false" ht="12.8" hidden="false" customHeight="false" outlineLevel="0" collapsed="false">
      <c r="B3108" s="0" t="n">
        <v>320080</v>
      </c>
      <c r="C3108" s="0" t="n">
        <v>3</v>
      </c>
      <c r="D3108" s="0" t="n">
        <v>32</v>
      </c>
      <c r="E3108" s="2" t="n">
        <v>-19.5213</v>
      </c>
      <c r="F3108" s="2" t="n">
        <v>-41.0109</v>
      </c>
      <c r="G3108" s="3" t="n">
        <f aca="false">($G$5572/$N$5572)*N3108</f>
        <v>33286.1428825436</v>
      </c>
      <c r="H3108" s="0" t="n">
        <v>0</v>
      </c>
      <c r="J3108" s="0" t="s">
        <v>3019</v>
      </c>
      <c r="K3108" s="0" t="n">
        <v>0</v>
      </c>
      <c r="L3108" s="0" t="s">
        <v>3019</v>
      </c>
      <c r="N3108" s="0" t="n">
        <v>30862</v>
      </c>
    </row>
    <row r="3109" customFormat="false" ht="12.8" hidden="false" customHeight="false" outlineLevel="0" collapsed="false">
      <c r="B3109" s="0" t="n">
        <v>320090</v>
      </c>
      <c r="C3109" s="0" t="n">
        <v>3</v>
      </c>
      <c r="D3109" s="0" t="n">
        <v>32</v>
      </c>
      <c r="E3109" s="2" t="n">
        <v>-18.7548</v>
      </c>
      <c r="F3109" s="2" t="n">
        <v>-40.8965</v>
      </c>
      <c r="G3109" s="3" t="n">
        <f aca="false">($G$5572/$N$5572)*N3109</f>
        <v>47795.8467319008</v>
      </c>
      <c r="H3109" s="0" t="n">
        <v>0</v>
      </c>
      <c r="J3109" s="0" t="s">
        <v>3020</v>
      </c>
      <c r="K3109" s="0" t="n">
        <v>0</v>
      </c>
      <c r="L3109" s="0" t="s">
        <v>3020</v>
      </c>
      <c r="N3109" s="0" t="n">
        <v>44315</v>
      </c>
    </row>
    <row r="3110" customFormat="false" ht="12.8" hidden="false" customHeight="false" outlineLevel="0" collapsed="false">
      <c r="B3110" s="0" t="n">
        <v>320100</v>
      </c>
      <c r="C3110" s="0" t="n">
        <v>3</v>
      </c>
      <c r="D3110" s="0" t="n">
        <v>32</v>
      </c>
      <c r="E3110" s="2" t="n">
        <v>-18.5395</v>
      </c>
      <c r="F3110" s="2" t="n">
        <v>-40.3025</v>
      </c>
      <c r="G3110" s="3" t="n">
        <f aca="false">($G$5572/$N$5572)*N3110</f>
        <v>16158.8034691941</v>
      </c>
      <c r="H3110" s="0" t="n">
        <v>1</v>
      </c>
      <c r="J3110" s="0" t="s">
        <v>2250</v>
      </c>
      <c r="K3110" s="0" t="n">
        <v>1</v>
      </c>
      <c r="L3110" s="0" t="s">
        <v>2250</v>
      </c>
      <c r="N3110" s="0" t="n">
        <v>14982</v>
      </c>
    </row>
    <row r="3111" customFormat="false" ht="12.8" hidden="false" customHeight="false" outlineLevel="0" collapsed="false">
      <c r="B3111" s="0" t="n">
        <v>320110</v>
      </c>
      <c r="C3111" s="0" t="n">
        <v>3</v>
      </c>
      <c r="D3111" s="0" t="n">
        <v>32</v>
      </c>
      <c r="E3111" s="2" t="n">
        <v>-21.1173</v>
      </c>
      <c r="F3111" s="2" t="n">
        <v>-41.6731</v>
      </c>
      <c r="G3111" s="3" t="n">
        <f aca="false">($G$5572/$N$5572)*N3111</f>
        <v>10688.4089160135</v>
      </c>
      <c r="H3111" s="0" t="n">
        <v>1</v>
      </c>
      <c r="J3111" s="0" t="s">
        <v>3021</v>
      </c>
      <c r="K3111" s="0" t="n">
        <v>1</v>
      </c>
      <c r="L3111" s="0" t="s">
        <v>3021</v>
      </c>
      <c r="N3111" s="0" t="n">
        <v>9910</v>
      </c>
    </row>
    <row r="3112" customFormat="false" ht="12.8" hidden="false" customHeight="false" outlineLevel="0" collapsed="false">
      <c r="B3112" s="0" t="n">
        <v>320115</v>
      </c>
      <c r="C3112" s="0" t="n">
        <v>3</v>
      </c>
      <c r="D3112" s="0" t="n">
        <v>32</v>
      </c>
      <c r="E3112" s="2" t="n">
        <v>-20.1395</v>
      </c>
      <c r="F3112" s="2" t="n">
        <v>-41.2954</v>
      </c>
      <c r="G3112" s="3" t="n">
        <f aca="false">($G$5572/$N$5572)*N3112</f>
        <v>13353.5005841738</v>
      </c>
      <c r="H3112" s="0" t="n">
        <v>1</v>
      </c>
      <c r="J3112" s="0" t="s">
        <v>3022</v>
      </c>
      <c r="K3112" s="0" t="n">
        <v>1</v>
      </c>
      <c r="L3112" s="0" t="s">
        <v>3022</v>
      </c>
      <c r="N3112" s="0" t="n">
        <v>12381</v>
      </c>
    </row>
    <row r="3113" customFormat="false" ht="12.8" hidden="false" customHeight="false" outlineLevel="0" collapsed="false">
      <c r="B3113" s="0" t="n">
        <v>320120</v>
      </c>
      <c r="C3113" s="0" t="n">
        <v>3</v>
      </c>
      <c r="D3113" s="0" t="n">
        <v>32</v>
      </c>
      <c r="E3113" s="2" t="n">
        <v>-20.8462</v>
      </c>
      <c r="F3113" s="2" t="n">
        <v>-41.1198</v>
      </c>
      <c r="G3113" s="3" t="n">
        <f aca="false">($G$5572/$N$5572)*N3113</f>
        <v>223608.848648191</v>
      </c>
      <c r="H3113" s="0" t="n">
        <v>0</v>
      </c>
      <c r="J3113" s="0" t="s">
        <v>3023</v>
      </c>
      <c r="K3113" s="0" t="n">
        <v>0</v>
      </c>
      <c r="L3113" s="0" t="s">
        <v>3023</v>
      </c>
      <c r="N3113" s="0" t="n">
        <v>207324</v>
      </c>
    </row>
    <row r="3114" customFormat="false" ht="12.8" hidden="false" customHeight="false" outlineLevel="0" collapsed="false">
      <c r="B3114" s="0" t="n">
        <v>320130</v>
      </c>
      <c r="C3114" s="0" t="n">
        <v>3</v>
      </c>
      <c r="D3114" s="0" t="n">
        <v>32</v>
      </c>
      <c r="E3114" s="2" t="n">
        <v>-20.2632</v>
      </c>
      <c r="F3114" s="2" t="n">
        <v>-40.4165</v>
      </c>
      <c r="G3114" s="3" t="n">
        <f aca="false">($G$5572/$N$5572)*N3114</f>
        <v>408341.441052416</v>
      </c>
      <c r="H3114" s="0" t="n">
        <v>0</v>
      </c>
      <c r="J3114" s="0" t="s">
        <v>3024</v>
      </c>
      <c r="K3114" s="0" t="n">
        <v>0</v>
      </c>
      <c r="L3114" s="0" t="s">
        <v>3024</v>
      </c>
      <c r="N3114" s="0" t="n">
        <v>378603</v>
      </c>
    </row>
    <row r="3115" customFormat="false" ht="12.8" hidden="false" customHeight="false" outlineLevel="0" collapsed="false">
      <c r="B3115" s="0" t="n">
        <v>320140</v>
      </c>
      <c r="C3115" s="0" t="n">
        <v>3</v>
      </c>
      <c r="D3115" s="0" t="n">
        <v>32</v>
      </c>
      <c r="E3115" s="2" t="n">
        <v>-20.6033</v>
      </c>
      <c r="F3115" s="2" t="n">
        <v>-41.2031</v>
      </c>
      <c r="G3115" s="3" t="n">
        <f aca="false">($G$5572/$N$5572)*N3115</f>
        <v>40248.1690735494</v>
      </c>
      <c r="H3115" s="0" t="n">
        <v>0</v>
      </c>
      <c r="J3115" s="0" t="s">
        <v>3025</v>
      </c>
      <c r="K3115" s="0" t="n">
        <v>0</v>
      </c>
      <c r="L3115" s="0" t="s">
        <v>3025</v>
      </c>
      <c r="N3115" s="0" t="n">
        <v>37317</v>
      </c>
    </row>
    <row r="3116" customFormat="false" ht="12.8" hidden="false" customHeight="false" outlineLevel="0" collapsed="false">
      <c r="B3116" s="0" t="n">
        <v>320150</v>
      </c>
      <c r="C3116" s="0" t="n">
        <v>3</v>
      </c>
      <c r="D3116" s="0" t="n">
        <v>32</v>
      </c>
      <c r="E3116" s="2" t="n">
        <v>-19.5493</v>
      </c>
      <c r="F3116" s="2" t="n">
        <v>-40.6269</v>
      </c>
      <c r="G3116" s="3" t="n">
        <f aca="false">($G$5572/$N$5572)*N3116</f>
        <v>131129.84419868</v>
      </c>
      <c r="H3116" s="0" t="n">
        <v>0</v>
      </c>
      <c r="J3116" s="0" t="s">
        <v>3026</v>
      </c>
      <c r="K3116" s="0" t="n">
        <v>0</v>
      </c>
      <c r="L3116" s="0" t="s">
        <v>3026</v>
      </c>
      <c r="N3116" s="0" t="n">
        <v>121580</v>
      </c>
    </row>
    <row r="3117" customFormat="false" ht="12.8" hidden="false" customHeight="false" outlineLevel="0" collapsed="false">
      <c r="B3117" s="0" t="n">
        <v>320160</v>
      </c>
      <c r="C3117" s="0" t="n">
        <v>3</v>
      </c>
      <c r="D3117" s="0" t="n">
        <v>32</v>
      </c>
      <c r="E3117" s="2" t="n">
        <v>-18.5883</v>
      </c>
      <c r="F3117" s="2" t="n">
        <v>-39.7362</v>
      </c>
      <c r="G3117" s="3" t="n">
        <f aca="false">($G$5572/$N$5572)*N3117</f>
        <v>33272.1217608576</v>
      </c>
      <c r="H3117" s="0" t="n">
        <v>0</v>
      </c>
      <c r="J3117" s="0" t="s">
        <v>3027</v>
      </c>
      <c r="K3117" s="0" t="n">
        <v>0</v>
      </c>
      <c r="L3117" s="0" t="s">
        <v>3027</v>
      </c>
      <c r="N3117" s="0" t="n">
        <v>30849</v>
      </c>
    </row>
    <row r="3118" customFormat="false" ht="12.8" hidden="false" customHeight="false" outlineLevel="0" collapsed="false">
      <c r="B3118" s="0" t="n">
        <v>320170</v>
      </c>
      <c r="C3118" s="0" t="n">
        <v>3</v>
      </c>
      <c r="D3118" s="0" t="n">
        <v>32</v>
      </c>
      <c r="E3118" s="2" t="n">
        <v>-20.3639</v>
      </c>
      <c r="F3118" s="2" t="n">
        <v>-41.2417</v>
      </c>
      <c r="G3118" s="3" t="n">
        <f aca="false">($G$5572/$N$5572)*N3118</f>
        <v>13630.6873744277</v>
      </c>
      <c r="H3118" s="0" t="n">
        <v>0</v>
      </c>
      <c r="J3118" s="0" t="s">
        <v>3028</v>
      </c>
      <c r="K3118" s="0" t="n">
        <v>0</v>
      </c>
      <c r="L3118" s="0" t="s">
        <v>3028</v>
      </c>
      <c r="N3118" s="0" t="n">
        <v>12638</v>
      </c>
    </row>
    <row r="3119" customFormat="false" ht="12.8" hidden="false" customHeight="false" outlineLevel="0" collapsed="false">
      <c r="B3119" s="0" t="n">
        <v>320180</v>
      </c>
      <c r="C3119" s="0" t="n">
        <v>3</v>
      </c>
      <c r="D3119" s="0" t="n">
        <v>32</v>
      </c>
      <c r="E3119" s="2" t="n">
        <v>-20.6229</v>
      </c>
      <c r="F3119" s="2" t="n">
        <v>-41.6937</v>
      </c>
      <c r="G3119" s="3" t="n">
        <f aca="false">($G$5572/$N$5572)*N3119</f>
        <v>4678.74045183314</v>
      </c>
      <c r="H3119" s="0" t="n">
        <v>1</v>
      </c>
      <c r="J3119" s="0" t="s">
        <v>3029</v>
      </c>
      <c r="K3119" s="0" t="n">
        <v>1</v>
      </c>
      <c r="L3119" s="0" t="s">
        <v>3029</v>
      </c>
      <c r="N3119" s="0" t="n">
        <v>4338</v>
      </c>
    </row>
    <row r="3120" customFormat="false" ht="12.8" hidden="false" customHeight="false" outlineLevel="0" collapsed="false">
      <c r="B3120" s="0" t="n">
        <v>320190</v>
      </c>
      <c r="C3120" s="0" t="n">
        <v>3</v>
      </c>
      <c r="D3120" s="0" t="n">
        <v>32</v>
      </c>
      <c r="E3120" s="2" t="n">
        <v>-20.3603</v>
      </c>
      <c r="F3120" s="2" t="n">
        <v>-40.6594</v>
      </c>
      <c r="G3120" s="3" t="n">
        <f aca="false">($G$5572/$N$5572)*N3120</f>
        <v>36358.9256274198</v>
      </c>
      <c r="H3120" s="0" t="n">
        <v>0</v>
      </c>
      <c r="J3120" s="0" t="s">
        <v>3030</v>
      </c>
      <c r="K3120" s="0" t="n">
        <v>0</v>
      </c>
      <c r="L3120" s="0" t="s">
        <v>3030</v>
      </c>
      <c r="N3120" s="0" t="n">
        <v>33711</v>
      </c>
    </row>
    <row r="3121" customFormat="false" ht="12.8" hidden="false" customHeight="false" outlineLevel="0" collapsed="false">
      <c r="B3121" s="0" t="n">
        <v>320200</v>
      </c>
      <c r="C3121" s="0" t="n">
        <v>3</v>
      </c>
      <c r="D3121" s="0" t="n">
        <v>32</v>
      </c>
      <c r="E3121" s="2" t="n">
        <v>-20.6931</v>
      </c>
      <c r="F3121" s="2" t="n">
        <v>-41.8405</v>
      </c>
      <c r="G3121" s="3" t="n">
        <f aca="false">($G$5572/$N$5572)*N3121</f>
        <v>7255.39119858956</v>
      </c>
      <c r="H3121" s="0" t="n">
        <v>1</v>
      </c>
      <c r="J3121" s="0" t="s">
        <v>3031</v>
      </c>
      <c r="K3121" s="0" t="n">
        <v>1</v>
      </c>
      <c r="L3121" s="0" t="s">
        <v>3031</v>
      </c>
      <c r="N3121" s="0" t="n">
        <v>6727</v>
      </c>
    </row>
    <row r="3122" customFormat="false" ht="12.8" hidden="false" customHeight="false" outlineLevel="0" collapsed="false">
      <c r="B3122" s="0" t="n">
        <v>320210</v>
      </c>
      <c r="C3122" s="0" t="n">
        <v>3</v>
      </c>
      <c r="D3122" s="0" t="n">
        <v>32</v>
      </c>
      <c r="E3122" s="2" t="n">
        <v>-18.3702</v>
      </c>
      <c r="F3122" s="2" t="n">
        <v>-40.836</v>
      </c>
      <c r="G3122" s="3" t="n">
        <f aca="false">($G$5572/$N$5572)*N3122</f>
        <v>24821.6995754928</v>
      </c>
      <c r="H3122" s="0" t="n">
        <v>0</v>
      </c>
      <c r="J3122" s="0" t="s">
        <v>3032</v>
      </c>
      <c r="K3122" s="0" t="n">
        <v>0</v>
      </c>
      <c r="L3122" s="0" t="s">
        <v>3032</v>
      </c>
      <c r="N3122" s="0" t="n">
        <v>23014</v>
      </c>
    </row>
    <row r="3123" customFormat="false" ht="12.8" hidden="false" customHeight="false" outlineLevel="0" collapsed="false">
      <c r="B3123" s="0" t="n">
        <v>320220</v>
      </c>
      <c r="C3123" s="0" t="n">
        <v>3</v>
      </c>
      <c r="D3123" s="0" t="n">
        <v>32</v>
      </c>
      <c r="E3123" s="2" t="n">
        <v>-19.937</v>
      </c>
      <c r="F3123" s="2" t="n">
        <v>-40.4078</v>
      </c>
      <c r="G3123" s="3" t="n">
        <f aca="false">($G$5572/$N$5572)*N3123</f>
        <v>22715.2956791281</v>
      </c>
      <c r="H3123" s="0" t="n">
        <v>1</v>
      </c>
      <c r="J3123" s="0" t="s">
        <v>3033</v>
      </c>
      <c r="K3123" s="0" t="n">
        <v>1</v>
      </c>
      <c r="L3123" s="0" t="s">
        <v>3033</v>
      </c>
      <c r="N3123" s="0" t="n">
        <v>21061</v>
      </c>
    </row>
    <row r="3124" customFormat="false" ht="12.8" hidden="false" customHeight="false" outlineLevel="0" collapsed="false">
      <c r="B3124" s="0" t="n">
        <v>320225</v>
      </c>
      <c r="C3124" s="0" t="n">
        <v>3</v>
      </c>
      <c r="D3124" s="0" t="n">
        <v>32</v>
      </c>
      <c r="E3124" s="2" t="n">
        <v>-19.1864</v>
      </c>
      <c r="F3124" s="2" t="n">
        <v>-40.4473</v>
      </c>
      <c r="G3124" s="3" t="n">
        <f aca="false">($G$5572/$N$5572)*N3124</f>
        <v>13519.5969487617</v>
      </c>
      <c r="H3124" s="0" t="n">
        <v>1</v>
      </c>
      <c r="J3124" s="0" t="s">
        <v>3034</v>
      </c>
      <c r="K3124" s="0" t="n">
        <v>1</v>
      </c>
      <c r="L3124" s="0" t="s">
        <v>3034</v>
      </c>
      <c r="N3124" s="0" t="n">
        <v>12535</v>
      </c>
    </row>
    <row r="3125" customFormat="false" ht="12.8" hidden="false" customHeight="false" outlineLevel="0" collapsed="false">
      <c r="B3125" s="0" t="n">
        <v>320230</v>
      </c>
      <c r="C3125" s="0" t="n">
        <v>3</v>
      </c>
      <c r="D3125" s="0" t="n">
        <v>32</v>
      </c>
      <c r="E3125" s="2" t="n">
        <v>-20.7668</v>
      </c>
      <c r="F3125" s="2" t="n">
        <v>-41.6734</v>
      </c>
      <c r="G3125" s="3" t="n">
        <f aca="false">($G$5572/$N$5572)*N3125</f>
        <v>33011.1131879338</v>
      </c>
      <c r="H3125" s="0" t="n">
        <v>0</v>
      </c>
      <c r="J3125" s="0" t="s">
        <v>3035</v>
      </c>
      <c r="K3125" s="0" t="n">
        <v>0</v>
      </c>
      <c r="L3125" s="0" t="s">
        <v>3035</v>
      </c>
      <c r="N3125" s="0" t="n">
        <v>30607</v>
      </c>
    </row>
    <row r="3126" customFormat="false" ht="12.8" hidden="false" customHeight="false" outlineLevel="0" collapsed="false">
      <c r="B3126" s="0" t="n">
        <v>320240</v>
      </c>
      <c r="C3126" s="0" t="n">
        <v>3</v>
      </c>
      <c r="D3126" s="0" t="n">
        <v>32</v>
      </c>
      <c r="E3126" s="2" t="n">
        <v>-20.6772</v>
      </c>
      <c r="F3126" s="2" t="n">
        <v>-40.5093</v>
      </c>
      <c r="G3126" s="3" t="n">
        <f aca="false">($G$5572/$N$5572)*N3126</f>
        <v>132641.968245123</v>
      </c>
      <c r="H3126" s="0" t="n">
        <v>0</v>
      </c>
      <c r="J3126" s="0" t="s">
        <v>3036</v>
      </c>
      <c r="K3126" s="0" t="n">
        <v>0</v>
      </c>
      <c r="L3126" s="0" t="s">
        <v>3036</v>
      </c>
      <c r="N3126" s="0" t="n">
        <v>122982</v>
      </c>
    </row>
    <row r="3127" customFormat="false" ht="12.8" hidden="false" customHeight="false" outlineLevel="0" collapsed="false">
      <c r="B3127" s="0" t="n">
        <v>320245</v>
      </c>
      <c r="C3127" s="0" t="n">
        <v>3</v>
      </c>
      <c r="D3127" s="0" t="n">
        <v>32</v>
      </c>
      <c r="E3127" s="2" t="n">
        <v>-20.2347</v>
      </c>
      <c r="F3127" s="2" t="n">
        <v>-41.5087</v>
      </c>
      <c r="G3127" s="3" t="n">
        <f aca="false">($G$5572/$N$5572)*N3127</f>
        <v>27753.192555687</v>
      </c>
      <c r="H3127" s="0" t="n">
        <v>0</v>
      </c>
      <c r="J3127" s="0" t="s">
        <v>3037</v>
      </c>
      <c r="K3127" s="0" t="n">
        <v>0</v>
      </c>
      <c r="L3127" s="0" t="s">
        <v>3037</v>
      </c>
      <c r="N3127" s="0" t="n">
        <v>25732</v>
      </c>
    </row>
    <row r="3128" customFormat="false" ht="12.8" hidden="false" customHeight="false" outlineLevel="0" collapsed="false">
      <c r="B3128" s="0" t="n">
        <v>320250</v>
      </c>
      <c r="C3128" s="0" t="n">
        <v>3</v>
      </c>
      <c r="D3128" s="0" t="n">
        <v>32</v>
      </c>
      <c r="E3128" s="2" t="n">
        <v>-19.8366</v>
      </c>
      <c r="F3128" s="2" t="n">
        <v>-40.3732</v>
      </c>
      <c r="G3128" s="3" t="n">
        <f aca="false">($G$5572/$N$5572)*N3128</f>
        <v>13336.2438190218</v>
      </c>
      <c r="H3128" s="0" t="n">
        <v>1</v>
      </c>
      <c r="J3128" s="0" t="s">
        <v>3038</v>
      </c>
      <c r="K3128" s="0" t="n">
        <v>1</v>
      </c>
      <c r="L3128" s="0" t="s">
        <v>3038</v>
      </c>
      <c r="N3128" s="0" t="n">
        <v>12365</v>
      </c>
    </row>
    <row r="3129" customFormat="false" ht="12.8" hidden="false" customHeight="false" outlineLevel="0" collapsed="false">
      <c r="B3129" s="0" t="n">
        <v>320255</v>
      </c>
      <c r="C3129" s="0" t="n">
        <v>3</v>
      </c>
      <c r="D3129" s="0" t="n">
        <v>32</v>
      </c>
      <c r="E3129" s="2" t="n">
        <v>-20.5466</v>
      </c>
      <c r="F3129" s="2" t="n">
        <v>-41.6667</v>
      </c>
      <c r="G3129" s="3" t="n">
        <f aca="false">($G$5572/$N$5572)*N3129</f>
        <v>9619.56802441212</v>
      </c>
      <c r="H3129" s="0" t="n">
        <v>1</v>
      </c>
      <c r="J3129" s="0" t="s">
        <v>3039</v>
      </c>
      <c r="K3129" s="0" t="n">
        <v>1</v>
      </c>
      <c r="L3129" s="0" t="s">
        <v>3039</v>
      </c>
      <c r="N3129" s="0" t="n">
        <v>8919</v>
      </c>
    </row>
    <row r="3130" customFormat="false" ht="12.8" hidden="false" customHeight="false" outlineLevel="0" collapsed="false">
      <c r="B3130" s="0" t="n">
        <v>320260</v>
      </c>
      <c r="C3130" s="0" t="n">
        <v>3</v>
      </c>
      <c r="D3130" s="0" t="n">
        <v>32</v>
      </c>
      <c r="E3130" s="2" t="n">
        <v>-20.7913</v>
      </c>
      <c r="F3130" s="2" t="n">
        <v>-40.8132</v>
      </c>
      <c r="G3130" s="3" t="n">
        <f aca="false">($G$5572/$N$5572)*N3130</f>
        <v>14824.6398133809</v>
      </c>
      <c r="H3130" s="0" t="n">
        <v>0</v>
      </c>
      <c r="J3130" s="0" t="s">
        <v>3040</v>
      </c>
      <c r="K3130" s="0" t="n">
        <v>0</v>
      </c>
      <c r="L3130" s="0" t="s">
        <v>3040</v>
      </c>
      <c r="N3130" s="0" t="n">
        <v>13745</v>
      </c>
    </row>
    <row r="3131" customFormat="false" ht="12.8" hidden="false" customHeight="false" outlineLevel="0" collapsed="false">
      <c r="B3131" s="0" t="n">
        <v>320265</v>
      </c>
      <c r="C3131" s="0" t="n">
        <v>3</v>
      </c>
      <c r="D3131" s="0" t="n">
        <v>32</v>
      </c>
      <c r="E3131" s="2" t="n">
        <v>-20.3501</v>
      </c>
      <c r="F3131" s="2" t="n">
        <v>-41.6444</v>
      </c>
      <c r="G3131" s="3" t="n">
        <f aca="false">($G$5572/$N$5572)*N3131</f>
        <v>14264.8734937633</v>
      </c>
      <c r="H3131" s="0" t="n">
        <v>1</v>
      </c>
      <c r="J3131" s="0" t="s">
        <v>3041</v>
      </c>
      <c r="K3131" s="0" t="n">
        <v>1</v>
      </c>
      <c r="L3131" s="0" t="s">
        <v>3041</v>
      </c>
      <c r="N3131" s="0" t="n">
        <v>13226</v>
      </c>
    </row>
    <row r="3132" customFormat="false" ht="12.8" hidden="false" customHeight="false" outlineLevel="0" collapsed="false">
      <c r="B3132" s="0" t="n">
        <v>320270</v>
      </c>
      <c r="C3132" s="0" t="n">
        <v>3</v>
      </c>
      <c r="D3132" s="0" t="n">
        <v>32</v>
      </c>
      <c r="E3132" s="2" t="n">
        <v>-19.8018</v>
      </c>
      <c r="F3132" s="2" t="n">
        <v>-40.8601</v>
      </c>
      <c r="G3132" s="3" t="n">
        <f aca="false">($G$5572/$N$5572)*N3132</f>
        <v>15217.2312205887</v>
      </c>
      <c r="H3132" s="0" t="n">
        <v>1</v>
      </c>
      <c r="J3132" s="0" t="s">
        <v>3042</v>
      </c>
      <c r="K3132" s="0" t="n">
        <v>1</v>
      </c>
      <c r="L3132" s="0" t="s">
        <v>3042</v>
      </c>
      <c r="N3132" s="0" t="n">
        <v>14109</v>
      </c>
    </row>
    <row r="3133" customFormat="false" ht="12.8" hidden="false" customHeight="false" outlineLevel="0" collapsed="false">
      <c r="B3133" s="0" t="n">
        <v>320280</v>
      </c>
      <c r="C3133" s="0" t="n">
        <v>3</v>
      </c>
      <c r="D3133" s="0" t="n">
        <v>32</v>
      </c>
      <c r="E3133" s="2" t="n">
        <v>-21.0095</v>
      </c>
      <c r="F3133" s="2" t="n">
        <v>-40.8307</v>
      </c>
      <c r="G3133" s="3" t="n">
        <f aca="false">($G$5572/$N$5572)*N3133</f>
        <v>36705.1394782815</v>
      </c>
      <c r="H3133" s="0" t="n">
        <v>0</v>
      </c>
      <c r="J3133" s="0" t="s">
        <v>3043</v>
      </c>
      <c r="K3133" s="0" t="n">
        <v>0</v>
      </c>
      <c r="L3133" s="0" t="s">
        <v>3043</v>
      </c>
      <c r="N3133" s="0" t="n">
        <v>34032</v>
      </c>
    </row>
    <row r="3134" customFormat="false" ht="12.8" hidden="false" customHeight="false" outlineLevel="0" collapsed="false">
      <c r="B3134" s="0" t="n">
        <v>320290</v>
      </c>
      <c r="C3134" s="0" t="n">
        <v>3</v>
      </c>
      <c r="D3134" s="0" t="n">
        <v>32</v>
      </c>
      <c r="E3134" s="2" t="n">
        <v>-19.875</v>
      </c>
      <c r="F3134" s="2" t="n">
        <v>-40.8753</v>
      </c>
      <c r="G3134" s="3" t="n">
        <f aca="false">($G$5572/$N$5572)*N3134</f>
        <v>11453.099321811</v>
      </c>
      <c r="H3134" s="0" t="n">
        <v>0</v>
      </c>
      <c r="J3134" s="0" t="s">
        <v>3044</v>
      </c>
      <c r="K3134" s="0" t="n">
        <v>0</v>
      </c>
      <c r="L3134" s="0" t="s">
        <v>3044</v>
      </c>
      <c r="N3134" s="0" t="n">
        <v>10619</v>
      </c>
    </row>
    <row r="3135" customFormat="false" ht="12.8" hidden="false" customHeight="false" outlineLevel="0" collapsed="false">
      <c r="B3135" s="0" t="n">
        <v>320300</v>
      </c>
      <c r="C3135" s="0" t="n">
        <v>3</v>
      </c>
      <c r="D3135" s="0" t="n">
        <v>32</v>
      </c>
      <c r="E3135" s="2" t="n">
        <v>-20.3531</v>
      </c>
      <c r="F3135" s="2" t="n">
        <v>-41.5334</v>
      </c>
      <c r="G3135" s="3" t="n">
        <f aca="false">($G$5572/$N$5572)*N3135</f>
        <v>31310.2432726408</v>
      </c>
      <c r="H3135" s="0" t="n">
        <v>0</v>
      </c>
      <c r="J3135" s="0" t="s">
        <v>3045</v>
      </c>
      <c r="K3135" s="0" t="n">
        <v>0</v>
      </c>
      <c r="L3135" s="0" t="s">
        <v>3045</v>
      </c>
      <c r="N3135" s="0" t="n">
        <v>29030</v>
      </c>
    </row>
    <row r="3136" customFormat="false" ht="12.8" hidden="false" customHeight="false" outlineLevel="0" collapsed="false">
      <c r="B3136" s="0" t="n">
        <v>320305</v>
      </c>
      <c r="C3136" s="0" t="n">
        <v>3</v>
      </c>
      <c r="D3136" s="0" t="n">
        <v>32</v>
      </c>
      <c r="E3136" s="2" t="n">
        <v>-18.907</v>
      </c>
      <c r="F3136" s="2" t="n">
        <v>-40.0759</v>
      </c>
      <c r="G3136" s="3" t="n">
        <f aca="false">($G$5572/$N$5572)*N3136</f>
        <v>32252.8940690683</v>
      </c>
      <c r="H3136" s="0" t="n">
        <v>1</v>
      </c>
      <c r="J3136" s="0" t="s">
        <v>3046</v>
      </c>
      <c r="K3136" s="0" t="n">
        <v>1</v>
      </c>
      <c r="L3136" s="0" t="s">
        <v>3046</v>
      </c>
      <c r="N3136" s="0" t="n">
        <v>29904</v>
      </c>
    </row>
    <row r="3137" customFormat="false" ht="12.8" hidden="false" customHeight="false" outlineLevel="0" collapsed="false">
      <c r="B3137" s="0" t="n">
        <v>320310</v>
      </c>
      <c r="C3137" s="0" t="n">
        <v>3</v>
      </c>
      <c r="D3137" s="0" t="n">
        <v>32</v>
      </c>
      <c r="E3137" s="2" t="n">
        <v>-20.7994</v>
      </c>
      <c r="F3137" s="2" t="n">
        <v>-41.3948</v>
      </c>
      <c r="G3137" s="3" t="n">
        <f aca="false">($G$5572/$N$5572)*N3137</f>
        <v>12666.4656215603</v>
      </c>
      <c r="H3137" s="0" t="n">
        <v>0</v>
      </c>
      <c r="J3137" s="0" t="s">
        <v>3047</v>
      </c>
      <c r="K3137" s="0" t="n">
        <v>0</v>
      </c>
      <c r="L3137" s="0" t="s">
        <v>3047</v>
      </c>
      <c r="N3137" s="0" t="n">
        <v>11744</v>
      </c>
    </row>
    <row r="3138" customFormat="false" ht="12.8" hidden="false" customHeight="false" outlineLevel="0" collapsed="false">
      <c r="B3138" s="0" t="n">
        <v>320313</v>
      </c>
      <c r="C3138" s="0" t="n">
        <v>3</v>
      </c>
      <c r="D3138" s="0" t="n">
        <v>32</v>
      </c>
      <c r="E3138" s="2" t="n">
        <v>-19.7577</v>
      </c>
      <c r="F3138" s="2" t="n">
        <v>-40.386</v>
      </c>
      <c r="G3138" s="3" t="n">
        <f aca="false">($G$5572/$N$5572)*N3138</f>
        <v>17918.993514697</v>
      </c>
      <c r="H3138" s="0" t="n">
        <v>0</v>
      </c>
      <c r="J3138" s="0" t="s">
        <v>3048</v>
      </c>
      <c r="K3138" s="0" t="n">
        <v>0</v>
      </c>
      <c r="L3138" s="0" t="s">
        <v>3048</v>
      </c>
      <c r="N3138" s="0" t="n">
        <v>16614</v>
      </c>
    </row>
    <row r="3139" customFormat="false" ht="12.8" hidden="false" customHeight="false" outlineLevel="0" collapsed="false">
      <c r="B3139" s="0" t="n">
        <v>320316</v>
      </c>
      <c r="C3139" s="0" t="n">
        <v>3</v>
      </c>
      <c r="D3139" s="0" t="n">
        <v>32</v>
      </c>
      <c r="E3139" s="2" t="n">
        <v>-19.8994</v>
      </c>
      <c r="F3139" s="2" t="n">
        <v>-41.0621</v>
      </c>
      <c r="G3139" s="3" t="n">
        <f aca="false">($G$5572/$N$5572)*N3139</f>
        <v>11821.9626769348</v>
      </c>
      <c r="H3139" s="0" t="n">
        <v>0</v>
      </c>
      <c r="J3139" s="0" t="s">
        <v>3049</v>
      </c>
      <c r="K3139" s="0" t="n">
        <v>0</v>
      </c>
      <c r="L3139" s="0" t="s">
        <v>3049</v>
      </c>
      <c r="N3139" s="0" t="n">
        <v>10961</v>
      </c>
    </row>
    <row r="3140" customFormat="false" ht="12.8" hidden="false" customHeight="false" outlineLevel="0" collapsed="false">
      <c r="B3140" s="0" t="n">
        <v>320320</v>
      </c>
      <c r="C3140" s="0" t="n">
        <v>3</v>
      </c>
      <c r="D3140" s="0" t="n">
        <v>32</v>
      </c>
      <c r="E3140" s="2" t="n">
        <v>-19.3946</v>
      </c>
      <c r="F3140" s="2" t="n">
        <v>-40.0643</v>
      </c>
      <c r="G3140" s="3" t="n">
        <f aca="false">($G$5572/$N$5572)*N3140</f>
        <v>183745.721147096</v>
      </c>
      <c r="H3140" s="0" t="n">
        <v>0</v>
      </c>
      <c r="J3140" s="0" t="s">
        <v>3050</v>
      </c>
      <c r="K3140" s="0" t="n">
        <v>0</v>
      </c>
      <c r="L3140" s="0" t="s">
        <v>3050</v>
      </c>
      <c r="N3140" s="0" t="n">
        <v>170364</v>
      </c>
    </row>
    <row r="3141" customFormat="false" ht="12.8" hidden="false" customHeight="false" outlineLevel="0" collapsed="false">
      <c r="B3141" s="0" t="n">
        <v>320330</v>
      </c>
      <c r="C3141" s="0" t="n">
        <v>3</v>
      </c>
      <c r="D3141" s="0" t="n">
        <v>32</v>
      </c>
      <c r="E3141" s="2" t="n">
        <v>-18.8594</v>
      </c>
      <c r="F3141" s="2" t="n">
        <v>-41.124</v>
      </c>
      <c r="G3141" s="3" t="n">
        <f aca="false">($G$5572/$N$5572)*N3141</f>
        <v>16387.455607458</v>
      </c>
      <c r="H3141" s="0" t="n">
        <v>1</v>
      </c>
      <c r="J3141" s="0" t="s">
        <v>3051</v>
      </c>
      <c r="K3141" s="0" t="n">
        <v>1</v>
      </c>
      <c r="L3141" s="0" t="s">
        <v>3051</v>
      </c>
      <c r="N3141" s="0" t="n">
        <v>15194</v>
      </c>
    </row>
    <row r="3142" customFormat="false" ht="12.8" hidden="false" customHeight="false" outlineLevel="0" collapsed="false">
      <c r="B3142" s="0" t="n">
        <v>320332</v>
      </c>
      <c r="C3142" s="0" t="n">
        <v>3</v>
      </c>
      <c r="D3142" s="0" t="n">
        <v>32</v>
      </c>
      <c r="E3142" s="2" t="n">
        <v>-21.0398</v>
      </c>
      <c r="F3142" s="2" t="n">
        <v>-40.8384</v>
      </c>
      <c r="G3142" s="3" t="n">
        <f aca="false">($G$5572/$N$5572)*N3142</f>
        <v>41101.3004007509</v>
      </c>
      <c r="H3142" s="0" t="n">
        <v>1</v>
      </c>
      <c r="J3142" s="0" t="s">
        <v>3052</v>
      </c>
      <c r="K3142" s="0" t="n">
        <v>1</v>
      </c>
      <c r="L3142" s="0" t="s">
        <v>3052</v>
      </c>
      <c r="N3142" s="0" t="n">
        <v>38108</v>
      </c>
    </row>
    <row r="3143" customFormat="false" ht="12.8" hidden="false" customHeight="false" outlineLevel="0" collapsed="false">
      <c r="B3143" s="0" t="n">
        <v>320334</v>
      </c>
      <c r="C3143" s="0" t="n">
        <v>3</v>
      </c>
      <c r="D3143" s="0" t="n">
        <v>32</v>
      </c>
      <c r="E3143" s="2" t="n">
        <v>-20.4159</v>
      </c>
      <c r="F3143" s="2" t="n">
        <v>-40.67</v>
      </c>
      <c r="G3143" s="3" t="n">
        <f aca="false">($G$5572/$N$5572)*N3143</f>
        <v>17757.2113413971</v>
      </c>
      <c r="H3143" s="0" t="n">
        <v>1</v>
      </c>
      <c r="J3143" s="0" t="s">
        <v>3053</v>
      </c>
      <c r="K3143" s="0" t="n">
        <v>1</v>
      </c>
      <c r="L3143" s="0" t="s">
        <v>3053</v>
      </c>
      <c r="N3143" s="0" t="n">
        <v>16464</v>
      </c>
    </row>
    <row r="3144" customFormat="false" ht="12.8" hidden="false" customHeight="false" outlineLevel="0" collapsed="false">
      <c r="B3144" s="0" t="n">
        <v>320335</v>
      </c>
      <c r="C3144" s="0" t="n">
        <v>3</v>
      </c>
      <c r="D3144" s="0" t="n">
        <v>32</v>
      </c>
      <c r="E3144" s="2" t="n">
        <v>-19.4114</v>
      </c>
      <c r="F3144" s="2" t="n">
        <v>-40.5456</v>
      </c>
      <c r="G3144" s="3" t="n">
        <f aca="false">($G$5572/$N$5572)*N3144</f>
        <v>13697.5573393916</v>
      </c>
      <c r="H3144" s="0" t="n">
        <v>1</v>
      </c>
      <c r="J3144" s="0" t="s">
        <v>3054</v>
      </c>
      <c r="K3144" s="0" t="n">
        <v>1</v>
      </c>
      <c r="L3144" s="0" t="s">
        <v>3054</v>
      </c>
      <c r="N3144" s="0" t="n">
        <v>12700</v>
      </c>
    </row>
    <row r="3145" customFormat="false" ht="12.8" hidden="false" customHeight="false" outlineLevel="0" collapsed="false">
      <c r="B3145" s="0" t="n">
        <v>320340</v>
      </c>
      <c r="C3145" s="0" t="n">
        <v>3</v>
      </c>
      <c r="D3145" s="0" t="n">
        <v>32</v>
      </c>
      <c r="E3145" s="2" t="n">
        <v>-21.0628</v>
      </c>
      <c r="F3145" s="2" t="n">
        <v>-41.3615</v>
      </c>
      <c r="G3145" s="3" t="n">
        <f aca="false">($G$5572/$N$5572)*N3145</f>
        <v>28248.2460059847</v>
      </c>
      <c r="H3145" s="0" t="n">
        <v>0</v>
      </c>
      <c r="J3145" s="0" t="s">
        <v>3055</v>
      </c>
      <c r="K3145" s="0" t="n">
        <v>0</v>
      </c>
      <c r="L3145" s="0" t="s">
        <v>3055</v>
      </c>
      <c r="N3145" s="0" t="n">
        <v>26191</v>
      </c>
    </row>
    <row r="3146" customFormat="false" ht="12.8" hidden="false" customHeight="false" outlineLevel="0" collapsed="false">
      <c r="B3146" s="0" t="n">
        <v>320350</v>
      </c>
      <c r="C3146" s="0" t="n">
        <v>3</v>
      </c>
      <c r="D3146" s="0" t="n">
        <v>32</v>
      </c>
      <c r="E3146" s="2" t="n">
        <v>-18.1303</v>
      </c>
      <c r="F3146" s="2" t="n">
        <v>-40.3668</v>
      </c>
      <c r="G3146" s="3" t="n">
        <f aca="false">($G$5572/$N$5572)*N3146</f>
        <v>20244.3426189276</v>
      </c>
      <c r="H3146" s="0" t="n">
        <v>0</v>
      </c>
      <c r="J3146" s="0" t="s">
        <v>3056</v>
      </c>
      <c r="K3146" s="0" t="n">
        <v>0</v>
      </c>
      <c r="L3146" s="0" t="s">
        <v>3056</v>
      </c>
      <c r="N3146" s="0" t="n">
        <v>18770</v>
      </c>
    </row>
    <row r="3147" customFormat="false" ht="12.8" hidden="false" customHeight="false" outlineLevel="0" collapsed="false">
      <c r="B3147" s="0" t="n">
        <v>320360</v>
      </c>
      <c r="C3147" s="0" t="n">
        <v>3</v>
      </c>
      <c r="D3147" s="0" t="n">
        <v>32</v>
      </c>
      <c r="E3147" s="2" t="n">
        <v>-18.0965</v>
      </c>
      <c r="F3147" s="2" t="n">
        <v>-40.52</v>
      </c>
      <c r="G3147" s="3" t="n">
        <f aca="false">($G$5572/$N$5572)*N3147</f>
        <v>5988.09750774034</v>
      </c>
      <c r="H3147" s="0" t="n">
        <v>1</v>
      </c>
      <c r="J3147" s="0" t="s">
        <v>3057</v>
      </c>
      <c r="K3147" s="0" t="n">
        <v>1</v>
      </c>
      <c r="L3147" s="0" t="s">
        <v>3057</v>
      </c>
      <c r="N3147" s="0" t="n">
        <v>5552</v>
      </c>
    </row>
    <row r="3148" customFormat="false" ht="12.8" hidden="false" customHeight="false" outlineLevel="0" collapsed="false">
      <c r="B3148" s="0" t="n">
        <v>320370</v>
      </c>
      <c r="C3148" s="0" t="n">
        <v>3</v>
      </c>
      <c r="D3148" s="0" t="n">
        <v>32</v>
      </c>
      <c r="E3148" s="2" t="n">
        <v>-20.4652</v>
      </c>
      <c r="F3148" s="2" t="n">
        <v>-41.4156</v>
      </c>
      <c r="G3148" s="3" t="n">
        <f aca="false">($G$5572/$N$5572)*N3148</f>
        <v>18996.4627888744</v>
      </c>
      <c r="H3148" s="0" t="n">
        <v>0</v>
      </c>
      <c r="J3148" s="0" t="s">
        <v>3058</v>
      </c>
      <c r="K3148" s="0" t="n">
        <v>0</v>
      </c>
      <c r="L3148" s="0" t="s">
        <v>3058</v>
      </c>
      <c r="N3148" s="0" t="n">
        <v>17613</v>
      </c>
    </row>
    <row r="3149" customFormat="false" ht="12.8" hidden="false" customHeight="false" outlineLevel="0" collapsed="false">
      <c r="B3149" s="0" t="n">
        <v>320380</v>
      </c>
      <c r="C3149" s="0" t="n">
        <v>3</v>
      </c>
      <c r="D3149" s="0" t="n">
        <v>32</v>
      </c>
      <c r="E3149" s="2" t="n">
        <v>-20.9509</v>
      </c>
      <c r="F3149" s="2" t="n">
        <v>-41.346</v>
      </c>
      <c r="G3149" s="3" t="n">
        <f aca="false">($G$5572/$N$5572)*N3149</f>
        <v>16577.2800241299</v>
      </c>
      <c r="H3149" s="0" t="n">
        <v>0</v>
      </c>
      <c r="J3149" s="0" t="s">
        <v>3059</v>
      </c>
      <c r="K3149" s="0" t="n">
        <v>0</v>
      </c>
      <c r="L3149" s="0" t="s">
        <v>3059</v>
      </c>
      <c r="N3149" s="0" t="n">
        <v>15370</v>
      </c>
    </row>
    <row r="3150" customFormat="false" ht="12.8" hidden="false" customHeight="false" outlineLevel="0" collapsed="false">
      <c r="B3150" s="0" t="n">
        <v>320390</v>
      </c>
      <c r="C3150" s="0" t="n">
        <v>3</v>
      </c>
      <c r="D3150" s="0" t="n">
        <v>32</v>
      </c>
      <c r="E3150" s="2" t="n">
        <v>-18.715</v>
      </c>
      <c r="F3150" s="2" t="n">
        <v>-40.4053</v>
      </c>
      <c r="G3150" s="3" t="n">
        <f aca="false">($G$5572/$N$5572)*N3150</f>
        <v>53690.1105791272</v>
      </c>
      <c r="H3150" s="0" t="n">
        <v>0</v>
      </c>
      <c r="J3150" s="0" t="s">
        <v>3060</v>
      </c>
      <c r="K3150" s="0" t="n">
        <v>0</v>
      </c>
      <c r="L3150" s="0" t="s">
        <v>3060</v>
      </c>
      <c r="N3150" s="0" t="n">
        <v>49780</v>
      </c>
    </row>
    <row r="3151" customFormat="false" ht="12.8" hidden="false" customHeight="false" outlineLevel="0" collapsed="false">
      <c r="B3151" s="0" t="n">
        <v>320400</v>
      </c>
      <c r="C3151" s="0" t="n">
        <v>3</v>
      </c>
      <c r="D3151" s="0" t="n">
        <v>32</v>
      </c>
      <c r="E3151" s="2" t="n">
        <v>-19.2229</v>
      </c>
      <c r="F3151" s="2" t="n">
        <v>-40.8534</v>
      </c>
      <c r="G3151" s="3" t="n">
        <f aca="false">($G$5572/$N$5572)*N3151</f>
        <v>24870.2342274828</v>
      </c>
      <c r="H3151" s="0" t="n">
        <v>0</v>
      </c>
      <c r="J3151" s="0" t="s">
        <v>3061</v>
      </c>
      <c r="K3151" s="0" t="n">
        <v>0</v>
      </c>
      <c r="L3151" s="0" t="s">
        <v>3061</v>
      </c>
      <c r="N3151" s="0" t="n">
        <v>23059</v>
      </c>
    </row>
    <row r="3152" customFormat="false" ht="12.8" hidden="false" customHeight="false" outlineLevel="0" collapsed="false">
      <c r="B3152" s="0" t="n">
        <v>320405</v>
      </c>
      <c r="C3152" s="0" t="n">
        <v>3</v>
      </c>
      <c r="D3152" s="0" t="n">
        <v>32</v>
      </c>
      <c r="E3152" s="2" t="n">
        <v>-18.3004</v>
      </c>
      <c r="F3152" s="2" t="n">
        <v>-39.9574</v>
      </c>
      <c r="G3152" s="3" t="n">
        <f aca="false">($G$5572/$N$5572)*N3152</f>
        <v>28022.8295111869</v>
      </c>
      <c r="H3152" s="0" t="n">
        <v>0</v>
      </c>
      <c r="J3152" s="0" t="s">
        <v>3062</v>
      </c>
      <c r="K3152" s="0" t="n">
        <v>0</v>
      </c>
      <c r="L3152" s="0" t="s">
        <v>3062</v>
      </c>
      <c r="N3152" s="0" t="n">
        <v>25982</v>
      </c>
    </row>
    <row r="3153" customFormat="false" ht="12.8" hidden="false" customHeight="false" outlineLevel="0" collapsed="false">
      <c r="B3153" s="0" t="n">
        <v>320410</v>
      </c>
      <c r="C3153" s="0" t="n">
        <v>3</v>
      </c>
      <c r="D3153" s="0" t="n">
        <v>32</v>
      </c>
      <c r="E3153" s="2" t="n">
        <v>-18.4141</v>
      </c>
      <c r="F3153" s="2" t="n">
        <v>-40.2171</v>
      </c>
      <c r="G3153" s="3" t="n">
        <f aca="false">($G$5572/$N$5572)*N3153</f>
        <v>28865.1753601683</v>
      </c>
      <c r="H3153" s="0" t="n">
        <v>0</v>
      </c>
      <c r="J3153" s="0" t="s">
        <v>3063</v>
      </c>
      <c r="K3153" s="0" t="n">
        <v>0</v>
      </c>
      <c r="L3153" s="0" t="s">
        <v>3063</v>
      </c>
      <c r="N3153" s="0" t="n">
        <v>26763</v>
      </c>
    </row>
    <row r="3154" customFormat="false" ht="12.8" hidden="false" customHeight="false" outlineLevel="0" collapsed="false">
      <c r="B3154" s="0" t="n">
        <v>320420</v>
      </c>
      <c r="C3154" s="0" t="n">
        <v>3</v>
      </c>
      <c r="D3154" s="0" t="n">
        <v>32</v>
      </c>
      <c r="E3154" s="2" t="n">
        <v>-20.8334</v>
      </c>
      <c r="F3154" s="2" t="n">
        <v>-40.7268</v>
      </c>
      <c r="G3154" s="3" t="n">
        <f aca="false">($G$5572/$N$5572)*N3154</f>
        <v>23041.0171213719</v>
      </c>
      <c r="H3154" s="0" t="n">
        <v>0</v>
      </c>
      <c r="J3154" s="0" t="s">
        <v>3064</v>
      </c>
      <c r="K3154" s="0" t="n">
        <v>0</v>
      </c>
      <c r="L3154" s="0" t="s">
        <v>3064</v>
      </c>
      <c r="N3154" s="0" t="n">
        <v>21363</v>
      </c>
    </row>
    <row r="3155" customFormat="false" ht="12.8" hidden="false" customHeight="false" outlineLevel="0" collapsed="false">
      <c r="B3155" s="0" t="n">
        <v>320425</v>
      </c>
      <c r="C3155" s="0" t="n">
        <v>3</v>
      </c>
      <c r="D3155" s="0" t="n">
        <v>32</v>
      </c>
      <c r="E3155" s="2" t="n">
        <v>-18.1253</v>
      </c>
      <c r="F3155" s="2" t="n">
        <v>-40.5458</v>
      </c>
      <c r="G3155" s="3" t="n">
        <f aca="false">($G$5572/$N$5572)*N3155</f>
        <v>8395.41624644287</v>
      </c>
      <c r="H3155" s="0" t="n">
        <v>1</v>
      </c>
      <c r="J3155" s="0" t="s">
        <v>3065</v>
      </c>
      <c r="K3155" s="0" t="n">
        <v>1</v>
      </c>
      <c r="L3155" s="0" t="s">
        <v>3065</v>
      </c>
      <c r="N3155" s="0" t="n">
        <v>7784</v>
      </c>
    </row>
    <row r="3156" customFormat="false" ht="12.8" hidden="false" customHeight="false" outlineLevel="0" collapsed="false">
      <c r="B3156" s="0" t="n">
        <v>320430</v>
      </c>
      <c r="C3156" s="0" t="n">
        <v>3</v>
      </c>
      <c r="D3156" s="0" t="n">
        <v>32</v>
      </c>
      <c r="E3156" s="2" t="n">
        <v>-21.0964</v>
      </c>
      <c r="F3156" s="2" t="n">
        <v>-41.0468</v>
      </c>
      <c r="G3156" s="3" t="n">
        <f aca="false">($G$5572/$N$5572)*N3156</f>
        <v>12390.3573791284</v>
      </c>
      <c r="H3156" s="0" t="n">
        <v>1</v>
      </c>
      <c r="J3156" s="0" t="s">
        <v>435</v>
      </c>
      <c r="K3156" s="0" t="n">
        <v>1</v>
      </c>
      <c r="L3156" s="0" t="s">
        <v>435</v>
      </c>
      <c r="N3156" s="0" t="n">
        <v>11488</v>
      </c>
    </row>
    <row r="3157" customFormat="false" ht="12.8" hidden="false" customHeight="false" outlineLevel="0" collapsed="false">
      <c r="B3157" s="0" t="n">
        <v>320435</v>
      </c>
      <c r="C3157" s="0" t="n">
        <v>3</v>
      </c>
      <c r="D3157" s="0" t="n">
        <v>32</v>
      </c>
      <c r="E3157" s="2" t="n">
        <v>-19.2719</v>
      </c>
      <c r="F3157" s="2" t="n">
        <v>-40.3366</v>
      </c>
      <c r="G3157" s="3" t="n">
        <f aca="false">($G$5572/$N$5572)*N3157</f>
        <v>20502.1155483855</v>
      </c>
      <c r="H3157" s="0" t="n">
        <v>1</v>
      </c>
      <c r="J3157" s="0" t="s">
        <v>3066</v>
      </c>
      <c r="K3157" s="0" t="n">
        <v>1</v>
      </c>
      <c r="L3157" s="0" t="s">
        <v>3066</v>
      </c>
      <c r="N3157" s="0" t="n">
        <v>19009</v>
      </c>
    </row>
    <row r="3158" customFormat="false" ht="12.8" hidden="false" customHeight="false" outlineLevel="0" collapsed="false">
      <c r="B3158" s="0" t="n">
        <v>320440</v>
      </c>
      <c r="C3158" s="0" t="n">
        <v>3</v>
      </c>
      <c r="D3158" s="0" t="n">
        <v>32</v>
      </c>
      <c r="E3158" s="2" t="n">
        <v>-20.8556</v>
      </c>
      <c r="F3158" s="2" t="n">
        <v>-40.9388</v>
      </c>
      <c r="G3158" s="3" t="n">
        <f aca="false">($G$5572/$N$5572)*N3158</f>
        <v>12530.5685959883</v>
      </c>
      <c r="H3158" s="0" t="n">
        <v>1</v>
      </c>
      <c r="J3158" s="0" t="s">
        <v>3067</v>
      </c>
      <c r="K3158" s="0" t="n">
        <v>1</v>
      </c>
      <c r="L3158" s="0" t="s">
        <v>3067</v>
      </c>
      <c r="N3158" s="0" t="n">
        <v>11618</v>
      </c>
    </row>
    <row r="3159" customFormat="false" ht="12.8" hidden="false" customHeight="false" outlineLevel="0" collapsed="false">
      <c r="B3159" s="0" t="n">
        <v>320450</v>
      </c>
      <c r="C3159" s="0" t="n">
        <v>3</v>
      </c>
      <c r="D3159" s="0" t="n">
        <v>32</v>
      </c>
      <c r="E3159" s="2" t="n">
        <v>-20.0999</v>
      </c>
      <c r="F3159" s="2" t="n">
        <v>-40.527</v>
      </c>
      <c r="G3159" s="3" t="n">
        <f aca="false">($G$5572/$N$5572)*N3159</f>
        <v>13266.1382105919</v>
      </c>
      <c r="H3159" s="0" t="n">
        <v>0</v>
      </c>
      <c r="J3159" s="0" t="s">
        <v>3068</v>
      </c>
      <c r="K3159" s="0" t="n">
        <v>0</v>
      </c>
      <c r="L3159" s="0" t="s">
        <v>3068</v>
      </c>
      <c r="N3159" s="0" t="n">
        <v>12300</v>
      </c>
    </row>
    <row r="3160" customFormat="false" ht="12.8" hidden="false" customHeight="false" outlineLevel="0" collapsed="false">
      <c r="B3160" s="0" t="n">
        <v>320455</v>
      </c>
      <c r="C3160" s="0" t="n">
        <v>3</v>
      </c>
      <c r="D3160" s="0" t="n">
        <v>32</v>
      </c>
      <c r="E3160" s="2" t="n">
        <v>-20.0253</v>
      </c>
      <c r="F3160" s="2" t="n">
        <v>-40.7439</v>
      </c>
      <c r="G3160" s="3" t="n">
        <f aca="false">($G$5572/$N$5572)*N3160</f>
        <v>42979.0521588517</v>
      </c>
      <c r="H3160" s="0" t="n">
        <v>0</v>
      </c>
      <c r="J3160" s="0" t="s">
        <v>3069</v>
      </c>
      <c r="K3160" s="0" t="n">
        <v>0</v>
      </c>
      <c r="L3160" s="0" t="s">
        <v>3069</v>
      </c>
      <c r="N3160" s="0" t="n">
        <v>39849</v>
      </c>
    </row>
    <row r="3161" customFormat="false" ht="12.8" hidden="false" customHeight="false" outlineLevel="0" collapsed="false">
      <c r="B3161" s="0" t="n">
        <v>320460</v>
      </c>
      <c r="C3161" s="0" t="n">
        <v>3</v>
      </c>
      <c r="D3161" s="0" t="n">
        <v>32</v>
      </c>
      <c r="E3161" s="2" t="n">
        <v>-19.9363</v>
      </c>
      <c r="F3161" s="2" t="n">
        <v>-40.5979</v>
      </c>
      <c r="G3161" s="3" t="n">
        <f aca="false">($G$5572/$N$5572)*N3161</f>
        <v>25229.3906522086</v>
      </c>
      <c r="H3161" s="0" t="n">
        <v>0</v>
      </c>
      <c r="J3161" s="0" t="s">
        <v>3070</v>
      </c>
      <c r="K3161" s="0" t="n">
        <v>0</v>
      </c>
      <c r="L3161" s="0" t="s">
        <v>3070</v>
      </c>
      <c r="N3161" s="0" t="n">
        <v>23392</v>
      </c>
    </row>
    <row r="3162" customFormat="false" ht="12.8" hidden="false" customHeight="false" outlineLevel="0" collapsed="false">
      <c r="B3162" s="0" t="n">
        <v>320465</v>
      </c>
      <c r="C3162" s="0" t="n">
        <v>3</v>
      </c>
      <c r="D3162" s="0" t="n">
        <v>32</v>
      </c>
      <c r="E3162" s="2" t="n">
        <v>-19.1452</v>
      </c>
      <c r="F3162" s="2" t="n">
        <v>-40.6281</v>
      </c>
      <c r="G3162" s="3" t="n">
        <f aca="false">($G$5572/$N$5572)*N3162</f>
        <v>9263.64724315233</v>
      </c>
      <c r="H3162" s="0" t="n">
        <v>1</v>
      </c>
      <c r="J3162" s="0" t="s">
        <v>3071</v>
      </c>
      <c r="K3162" s="0" t="n">
        <v>1</v>
      </c>
      <c r="L3162" s="0" t="s">
        <v>3071</v>
      </c>
      <c r="N3162" s="0" t="n">
        <v>8589</v>
      </c>
    </row>
    <row r="3163" customFormat="false" ht="12.8" hidden="false" customHeight="false" outlineLevel="0" collapsed="false">
      <c r="B3163" s="0" t="n">
        <v>320470</v>
      </c>
      <c r="C3163" s="0" t="n">
        <v>3</v>
      </c>
      <c r="D3163" s="0" t="n">
        <v>32</v>
      </c>
      <c r="E3163" s="2" t="n">
        <v>-19.0182</v>
      </c>
      <c r="F3163" s="2" t="n">
        <v>-40.5365</v>
      </c>
      <c r="G3163" s="3" t="n">
        <f aca="false">($G$5572/$N$5572)*N3163</f>
        <v>40295.6251777174</v>
      </c>
      <c r="H3163" s="0" t="n">
        <v>0</v>
      </c>
      <c r="J3163" s="0" t="s">
        <v>3072</v>
      </c>
      <c r="K3163" s="0" t="n">
        <v>0</v>
      </c>
      <c r="L3163" s="0" t="s">
        <v>3072</v>
      </c>
      <c r="N3163" s="0" t="n">
        <v>37361</v>
      </c>
    </row>
    <row r="3164" customFormat="false" ht="12.8" hidden="false" customHeight="false" outlineLevel="0" collapsed="false">
      <c r="B3164" s="0" t="n">
        <v>320480</v>
      </c>
      <c r="C3164" s="0" t="n">
        <v>3</v>
      </c>
      <c r="D3164" s="0" t="n">
        <v>32</v>
      </c>
      <c r="E3164" s="2" t="n">
        <v>-21.0274</v>
      </c>
      <c r="F3164" s="2" t="n">
        <v>-41.6636</v>
      </c>
      <c r="G3164" s="3" t="n">
        <f aca="false">($G$5572/$N$5572)*N3164</f>
        <v>11395.936287245</v>
      </c>
      <c r="H3164" s="0" t="n">
        <v>0</v>
      </c>
      <c r="J3164" s="0" t="s">
        <v>3073</v>
      </c>
      <c r="K3164" s="0" t="n">
        <v>0</v>
      </c>
      <c r="L3164" s="0" t="s">
        <v>3073</v>
      </c>
      <c r="N3164" s="0" t="n">
        <v>10566</v>
      </c>
    </row>
    <row r="3165" customFormat="false" ht="12.8" hidden="false" customHeight="false" outlineLevel="0" collapsed="false">
      <c r="B3165" s="0" t="n">
        <v>320490</v>
      </c>
      <c r="C3165" s="0" t="n">
        <v>3</v>
      </c>
      <c r="D3165" s="0" t="n">
        <v>32</v>
      </c>
      <c r="E3165" s="2" t="n">
        <v>-18.7214</v>
      </c>
      <c r="F3165" s="2" t="n">
        <v>-39.8579</v>
      </c>
      <c r="G3165" s="3" t="n">
        <f aca="false">($G$5572/$N$5572)*N3165</f>
        <v>138638.694135439</v>
      </c>
      <c r="H3165" s="0" t="n">
        <v>0</v>
      </c>
      <c r="J3165" s="0" t="s">
        <v>3074</v>
      </c>
      <c r="K3165" s="0" t="n">
        <v>0</v>
      </c>
      <c r="L3165" s="0" t="s">
        <v>3074</v>
      </c>
      <c r="N3165" s="0" t="n">
        <v>128542</v>
      </c>
    </row>
    <row r="3166" customFormat="false" ht="12.8" hidden="false" customHeight="false" outlineLevel="0" collapsed="false">
      <c r="B3166" s="0" t="n">
        <v>320495</v>
      </c>
      <c r="C3166" s="0" t="n">
        <v>3</v>
      </c>
      <c r="D3166" s="0" t="n">
        <v>32</v>
      </c>
      <c r="E3166" s="2" t="n">
        <v>-19.7411</v>
      </c>
      <c r="F3166" s="2" t="n">
        <v>-40.6526</v>
      </c>
      <c r="G3166" s="3" t="n">
        <f aca="false">($G$5572/$N$5572)*N3166</f>
        <v>13285.5520713879</v>
      </c>
      <c r="H3166" s="0" t="n">
        <v>1</v>
      </c>
      <c r="J3166" s="0" t="s">
        <v>3075</v>
      </c>
      <c r="K3166" s="0" t="n">
        <v>1</v>
      </c>
      <c r="L3166" s="0" t="s">
        <v>3075</v>
      </c>
      <c r="N3166" s="0" t="n">
        <v>12318</v>
      </c>
    </row>
    <row r="3167" customFormat="false" ht="12.8" hidden="false" customHeight="false" outlineLevel="0" collapsed="false">
      <c r="B3167" s="0" t="n">
        <v>320500</v>
      </c>
      <c r="C3167" s="0" t="n">
        <v>3</v>
      </c>
      <c r="D3167" s="0" t="n">
        <v>32</v>
      </c>
      <c r="E3167" s="2" t="n">
        <v>-20.121</v>
      </c>
      <c r="F3167" s="2" t="n">
        <v>-40.3074</v>
      </c>
      <c r="G3167" s="3" t="n">
        <f aca="false">($G$5572/$N$5572)*N3167</f>
        <v>547468.717351221</v>
      </c>
      <c r="H3167" s="0" t="n">
        <v>0</v>
      </c>
      <c r="J3167" s="0" t="s">
        <v>3076</v>
      </c>
      <c r="K3167" s="0" t="n">
        <v>0</v>
      </c>
      <c r="L3167" s="0" t="s">
        <v>3076</v>
      </c>
      <c r="N3167" s="0" t="n">
        <v>507598</v>
      </c>
    </row>
    <row r="3168" customFormat="false" ht="12.8" hidden="false" customHeight="false" outlineLevel="0" collapsed="false">
      <c r="B3168" s="0" t="n">
        <v>320501</v>
      </c>
      <c r="C3168" s="0" t="n">
        <v>3</v>
      </c>
      <c r="D3168" s="0" t="n">
        <v>32</v>
      </c>
      <c r="E3168" s="2" t="n">
        <v>-19.1897</v>
      </c>
      <c r="F3168" s="2" t="n">
        <v>-40.0974</v>
      </c>
      <c r="G3168" s="3" t="n">
        <f aca="false">($G$5572/$N$5572)*N3168</f>
        <v>31762.1548100586</v>
      </c>
      <c r="H3168" s="0" t="n">
        <v>1</v>
      </c>
      <c r="J3168" s="0" t="s">
        <v>3077</v>
      </c>
      <c r="K3168" s="0" t="n">
        <v>1</v>
      </c>
      <c r="L3168" s="0" t="s">
        <v>3077</v>
      </c>
      <c r="N3168" s="0" t="n">
        <v>29449</v>
      </c>
    </row>
    <row r="3169" customFormat="false" ht="12.8" hidden="false" customHeight="false" outlineLevel="0" collapsed="false">
      <c r="B3169" s="0" t="n">
        <v>320503</v>
      </c>
      <c r="C3169" s="0" t="n">
        <v>3</v>
      </c>
      <c r="D3169" s="0" t="n">
        <v>32</v>
      </c>
      <c r="E3169" s="2" t="n">
        <v>-20.669</v>
      </c>
      <c r="F3169" s="2" t="n">
        <v>-41.0179</v>
      </c>
      <c r="G3169" s="3" t="n">
        <f aca="false">($G$5572/$N$5572)*N3169</f>
        <v>22872.76366114</v>
      </c>
      <c r="H3169" s="0" t="n">
        <v>0</v>
      </c>
      <c r="J3169" s="0" t="s">
        <v>3078</v>
      </c>
      <c r="K3169" s="0" t="n">
        <v>0</v>
      </c>
      <c r="L3169" s="0" t="s">
        <v>3078</v>
      </c>
      <c r="N3169" s="0" t="n">
        <v>21207</v>
      </c>
    </row>
    <row r="3170" customFormat="false" ht="12.8" hidden="false" customHeight="false" outlineLevel="0" collapsed="false">
      <c r="B3170" s="0" t="n">
        <v>320506</v>
      </c>
      <c r="C3170" s="0" t="n">
        <v>3</v>
      </c>
      <c r="D3170" s="0" t="n">
        <v>32</v>
      </c>
      <c r="E3170" s="2" t="n">
        <v>-20.327</v>
      </c>
      <c r="F3170" s="2" t="n">
        <v>-41.1355</v>
      </c>
      <c r="G3170" s="3" t="n">
        <f aca="false">($G$5572/$N$5572)*N3170</f>
        <v>26747.9859855836</v>
      </c>
      <c r="H3170" s="0" t="n">
        <v>0</v>
      </c>
      <c r="J3170" s="0" t="s">
        <v>3079</v>
      </c>
      <c r="K3170" s="0" t="n">
        <v>0</v>
      </c>
      <c r="L3170" s="0" t="s">
        <v>3079</v>
      </c>
      <c r="N3170" s="0" t="n">
        <v>24800</v>
      </c>
    </row>
    <row r="3171" customFormat="false" ht="12.8" hidden="false" customHeight="false" outlineLevel="0" collapsed="false">
      <c r="B3171" s="0" t="n">
        <v>320510</v>
      </c>
      <c r="C3171" s="0" t="n">
        <v>3</v>
      </c>
      <c r="D3171" s="0" t="n">
        <v>32</v>
      </c>
      <c r="E3171" s="2" t="n">
        <v>-20.3825</v>
      </c>
      <c r="F3171" s="2" t="n">
        <v>-40.4933</v>
      </c>
      <c r="G3171" s="3" t="n">
        <f aca="false">($G$5572/$N$5572)*N3171</f>
        <v>82998.5690941372</v>
      </c>
      <c r="H3171" s="0" t="n">
        <v>1</v>
      </c>
      <c r="J3171" s="0" t="s">
        <v>679</v>
      </c>
      <c r="K3171" s="0" t="n">
        <v>1</v>
      </c>
      <c r="L3171" s="0" t="s">
        <v>679</v>
      </c>
      <c r="N3171" s="0" t="n">
        <v>76954</v>
      </c>
    </row>
    <row r="3172" customFormat="false" ht="12.8" hidden="false" customHeight="false" outlineLevel="0" collapsed="false">
      <c r="B3172" s="0" t="n">
        <v>320515</v>
      </c>
      <c r="C3172" s="0" t="n">
        <v>3</v>
      </c>
      <c r="D3172" s="0" t="n">
        <v>32</v>
      </c>
      <c r="E3172" s="2" t="n">
        <v>-18.6091</v>
      </c>
      <c r="F3172" s="2" t="n">
        <v>-40.609</v>
      </c>
      <c r="G3172" s="3" t="n">
        <f aca="false">($G$5572/$N$5572)*N3172</f>
        <v>9891.36207555595</v>
      </c>
      <c r="H3172" s="0" t="n">
        <v>1</v>
      </c>
      <c r="J3172" s="0" t="s">
        <v>3080</v>
      </c>
      <c r="K3172" s="0" t="n">
        <v>1</v>
      </c>
      <c r="L3172" s="0" t="s">
        <v>3080</v>
      </c>
      <c r="N3172" s="0" t="n">
        <v>9171</v>
      </c>
    </row>
    <row r="3173" customFormat="false" ht="12.8" hidden="false" customHeight="false" outlineLevel="0" collapsed="false">
      <c r="B3173" s="0" t="n">
        <v>320517</v>
      </c>
      <c r="C3173" s="0" t="n">
        <v>3</v>
      </c>
      <c r="D3173" s="0" t="n">
        <v>32</v>
      </c>
      <c r="E3173" s="2" t="n">
        <v>-18.9958</v>
      </c>
      <c r="F3173" s="2" t="n">
        <v>-40.3849</v>
      </c>
      <c r="G3173" s="3" t="n">
        <f aca="false">($G$5572/$N$5572)*N3173</f>
        <v>15193.5031685047</v>
      </c>
      <c r="H3173" s="0" t="n">
        <v>1</v>
      </c>
      <c r="J3173" s="0" t="s">
        <v>3081</v>
      </c>
      <c r="K3173" s="0" t="n">
        <v>1</v>
      </c>
      <c r="L3173" s="0" t="s">
        <v>3081</v>
      </c>
      <c r="N3173" s="0" t="n">
        <v>14087</v>
      </c>
    </row>
    <row r="3174" customFormat="false" ht="12.8" hidden="false" customHeight="false" outlineLevel="0" collapsed="false">
      <c r="B3174" s="0" t="n">
        <v>320520</v>
      </c>
      <c r="C3174" s="0" t="n">
        <v>3</v>
      </c>
      <c r="D3174" s="0" t="n">
        <v>32</v>
      </c>
      <c r="E3174" s="2" t="n">
        <v>-20.3417</v>
      </c>
      <c r="F3174" s="2" t="n">
        <v>-40.2875</v>
      </c>
      <c r="G3174" s="3" t="n">
        <f aca="false">($G$5572/$N$5572)*N3174</f>
        <v>524398.579438655</v>
      </c>
      <c r="H3174" s="0" t="n">
        <v>0</v>
      </c>
      <c r="J3174" s="0" t="s">
        <v>3082</v>
      </c>
      <c r="K3174" s="0" t="n">
        <v>0</v>
      </c>
      <c r="L3174" s="0" t="s">
        <v>3082</v>
      </c>
      <c r="N3174" s="0" t="n">
        <v>486208</v>
      </c>
    </row>
    <row r="3175" customFormat="false" ht="12.8" hidden="false" customHeight="false" outlineLevel="0" collapsed="false">
      <c r="B3175" s="0" t="n">
        <v>320530</v>
      </c>
      <c r="C3175" s="0" t="n">
        <v>3</v>
      </c>
      <c r="D3175" s="0" t="n">
        <v>32</v>
      </c>
      <c r="E3175" s="2" t="n">
        <v>-20.3155</v>
      </c>
      <c r="F3175" s="2" t="n">
        <v>-40.3128</v>
      </c>
      <c r="G3175" s="3" t="n">
        <f aca="false">($G$5572/$N$5572)*N3175</f>
        <v>386408.092544238</v>
      </c>
      <c r="H3175" s="0" t="n">
        <v>0</v>
      </c>
      <c r="J3175" s="0" t="s">
        <v>3083</v>
      </c>
      <c r="K3175" s="0" t="n">
        <v>0</v>
      </c>
      <c r="L3175" s="0" t="s">
        <v>3083</v>
      </c>
      <c r="N3175" s="0" t="n">
        <v>358267</v>
      </c>
    </row>
    <row r="3176" customFormat="false" ht="12.8" hidden="false" customHeight="false" outlineLevel="0" collapsed="false">
      <c r="B3176" s="0" t="n">
        <v>330010</v>
      </c>
      <c r="C3176" s="0" t="n">
        <v>3</v>
      </c>
      <c r="D3176" s="0" t="n">
        <v>33</v>
      </c>
      <c r="E3176" s="2" t="n">
        <v>-23.0011</v>
      </c>
      <c r="F3176" s="2" t="n">
        <v>-44.3196</v>
      </c>
      <c r="G3176" s="3" t="n">
        <f aca="false">($G$5572/$N$5572)*N3176</f>
        <v>216148.533363422</v>
      </c>
      <c r="H3176" s="0" t="n">
        <v>0</v>
      </c>
      <c r="J3176" s="0" t="s">
        <v>3084</v>
      </c>
      <c r="K3176" s="0" t="n">
        <v>0</v>
      </c>
      <c r="L3176" s="0" t="s">
        <v>3084</v>
      </c>
      <c r="N3176" s="0" t="n">
        <v>200407</v>
      </c>
    </row>
    <row r="3177" customFormat="false" ht="12.8" hidden="false" customHeight="false" outlineLevel="0" collapsed="false">
      <c r="B3177" s="0" t="n">
        <v>330015</v>
      </c>
      <c r="C3177" s="0" t="n">
        <v>3</v>
      </c>
      <c r="D3177" s="0" t="n">
        <v>33</v>
      </c>
      <c r="E3177" s="2" t="n">
        <v>-21.6252</v>
      </c>
      <c r="F3177" s="2" t="n">
        <v>-42.1017</v>
      </c>
      <c r="G3177" s="3" t="n">
        <f aca="false">($G$5572/$N$5572)*N3177</f>
        <v>12524.0973090563</v>
      </c>
      <c r="H3177" s="0" t="n">
        <v>0</v>
      </c>
      <c r="J3177" s="0" t="s">
        <v>3085</v>
      </c>
      <c r="K3177" s="0" t="n">
        <v>0</v>
      </c>
      <c r="L3177" s="0" t="s">
        <v>3085</v>
      </c>
      <c r="N3177" s="0" t="n">
        <v>11612</v>
      </c>
    </row>
    <row r="3178" customFormat="false" ht="12.8" hidden="false" customHeight="false" outlineLevel="0" collapsed="false">
      <c r="B3178" s="0" t="n">
        <v>330020</v>
      </c>
      <c r="C3178" s="0" t="n">
        <v>3</v>
      </c>
      <c r="D3178" s="0" t="n">
        <v>33</v>
      </c>
      <c r="E3178" s="2" t="n">
        <v>-22.8697</v>
      </c>
      <c r="F3178" s="2" t="n">
        <v>-42.3326</v>
      </c>
      <c r="G3178" s="3" t="n">
        <f aca="false">($G$5572/$N$5572)*N3178</f>
        <v>140684.699353772</v>
      </c>
      <c r="H3178" s="0" t="n">
        <v>0</v>
      </c>
      <c r="J3178" s="0" t="s">
        <v>3086</v>
      </c>
      <c r="K3178" s="0" t="n">
        <v>0</v>
      </c>
      <c r="L3178" s="0" t="s">
        <v>3086</v>
      </c>
      <c r="N3178" s="0" t="n">
        <v>130439</v>
      </c>
    </row>
    <row r="3179" customFormat="false" ht="12.8" hidden="false" customHeight="false" outlineLevel="0" collapsed="false">
      <c r="B3179" s="0" t="n">
        <v>330022</v>
      </c>
      <c r="C3179" s="0" t="n">
        <v>3</v>
      </c>
      <c r="D3179" s="0" t="n">
        <v>33</v>
      </c>
      <c r="E3179" s="2" t="n">
        <v>-22.2283</v>
      </c>
      <c r="F3179" s="2" t="n">
        <v>-43.1118</v>
      </c>
      <c r="G3179" s="3" t="n">
        <f aca="false">($G$5572/$N$5572)*N3179</f>
        <v>13450.5698881538</v>
      </c>
      <c r="H3179" s="0" t="n">
        <v>0</v>
      </c>
      <c r="J3179" s="0" t="s">
        <v>3087</v>
      </c>
      <c r="K3179" s="0" t="n">
        <v>0</v>
      </c>
      <c r="L3179" s="0" t="s">
        <v>3087</v>
      </c>
      <c r="N3179" s="0" t="n">
        <v>12471</v>
      </c>
    </row>
    <row r="3180" customFormat="false" ht="12.8" hidden="false" customHeight="false" outlineLevel="0" collapsed="false">
      <c r="B3180" s="0" t="n">
        <v>330023</v>
      </c>
      <c r="C3180" s="0" t="n">
        <v>3</v>
      </c>
      <c r="D3180" s="0" t="n">
        <v>33</v>
      </c>
      <c r="E3180" s="2" t="n">
        <v>-22.7528</v>
      </c>
      <c r="F3180" s="2" t="n">
        <v>-41.8846</v>
      </c>
      <c r="G3180" s="3" t="n">
        <f aca="false">($G$5572/$N$5572)*N3180</f>
        <v>35850.9296032581</v>
      </c>
      <c r="H3180" s="0" t="n">
        <v>0</v>
      </c>
      <c r="J3180" s="0" t="s">
        <v>3088</v>
      </c>
      <c r="K3180" s="0" t="n">
        <v>0</v>
      </c>
      <c r="L3180" s="0" t="s">
        <v>3088</v>
      </c>
      <c r="N3180" s="0" t="n">
        <v>33240</v>
      </c>
    </row>
    <row r="3181" customFormat="false" ht="12.8" hidden="false" customHeight="false" outlineLevel="0" collapsed="false">
      <c r="B3181" s="0" t="n">
        <v>330025</v>
      </c>
      <c r="C3181" s="0" t="n">
        <v>3</v>
      </c>
      <c r="D3181" s="0" t="n">
        <v>33</v>
      </c>
      <c r="E3181" s="2" t="n">
        <v>-22.9774</v>
      </c>
      <c r="F3181" s="2" t="n">
        <v>-42.0267</v>
      </c>
      <c r="G3181" s="3" t="n">
        <f aca="false">($G$5572/$N$5572)*N3181</f>
        <v>32459.9752508921</v>
      </c>
      <c r="H3181" s="0" t="n">
        <v>0</v>
      </c>
      <c r="J3181" s="0" t="s">
        <v>3089</v>
      </c>
      <c r="K3181" s="0" t="n">
        <v>0</v>
      </c>
      <c r="L3181" s="0" t="s">
        <v>3089</v>
      </c>
      <c r="N3181" s="0" t="n">
        <v>30096</v>
      </c>
    </row>
    <row r="3182" customFormat="false" ht="12.8" hidden="false" customHeight="false" outlineLevel="0" collapsed="false">
      <c r="B3182" s="0" t="n">
        <v>330030</v>
      </c>
      <c r="C3182" s="0" t="n">
        <v>3</v>
      </c>
      <c r="D3182" s="0" t="n">
        <v>33</v>
      </c>
      <c r="E3182" s="2" t="n">
        <v>-22.4715</v>
      </c>
      <c r="F3182" s="2" t="n">
        <v>-43.8269</v>
      </c>
      <c r="G3182" s="3" t="n">
        <f aca="false">($G$5572/$N$5572)*N3182</f>
        <v>107821.347217452</v>
      </c>
      <c r="H3182" s="0" t="n">
        <v>0</v>
      </c>
      <c r="J3182" s="0" t="s">
        <v>3090</v>
      </c>
      <c r="K3182" s="0" t="n">
        <v>0</v>
      </c>
      <c r="L3182" s="0" t="s">
        <v>3090</v>
      </c>
      <c r="N3182" s="0" t="n">
        <v>99969</v>
      </c>
    </row>
    <row r="3183" customFormat="false" ht="12.8" hidden="false" customHeight="false" outlineLevel="0" collapsed="false">
      <c r="B3183" s="0" t="n">
        <v>330040</v>
      </c>
      <c r="C3183" s="0" t="n">
        <v>3</v>
      </c>
      <c r="D3183" s="0" t="n">
        <v>33</v>
      </c>
      <c r="E3183" s="2" t="n">
        <v>-22.5481</v>
      </c>
      <c r="F3183" s="2" t="n">
        <v>-44.1752</v>
      </c>
      <c r="G3183" s="3" t="n">
        <f aca="false">($G$5572/$N$5572)*N3183</f>
        <v>198426.914100151</v>
      </c>
      <c r="H3183" s="0" t="n">
        <v>0</v>
      </c>
      <c r="J3183" s="0" t="s">
        <v>3091</v>
      </c>
      <c r="K3183" s="0" t="n">
        <v>0</v>
      </c>
      <c r="L3183" s="0" t="s">
        <v>3091</v>
      </c>
      <c r="N3183" s="0" t="n">
        <v>183976</v>
      </c>
    </row>
    <row r="3184" customFormat="false" ht="12.8" hidden="false" customHeight="false" outlineLevel="0" collapsed="false">
      <c r="B3184" s="0" t="n">
        <v>330045</v>
      </c>
      <c r="C3184" s="0" t="n">
        <v>3</v>
      </c>
      <c r="D3184" s="0" t="n">
        <v>33</v>
      </c>
      <c r="E3184" s="2" t="n">
        <v>-22.764</v>
      </c>
      <c r="F3184" s="2" t="n">
        <v>-43.3992</v>
      </c>
      <c r="G3184" s="3" t="n">
        <f aca="false">($G$5572/$N$5572)*N3184</f>
        <v>548564.521938373</v>
      </c>
      <c r="H3184" s="0" t="n">
        <v>0</v>
      </c>
      <c r="J3184" s="0" t="s">
        <v>3092</v>
      </c>
      <c r="K3184" s="0" t="n">
        <v>0</v>
      </c>
      <c r="L3184" s="0" t="s">
        <v>3092</v>
      </c>
      <c r="N3184" s="0" t="n">
        <v>508614</v>
      </c>
    </row>
    <row r="3185" customFormat="false" ht="12.8" hidden="false" customHeight="false" outlineLevel="0" collapsed="false">
      <c r="B3185" s="0" t="n">
        <v>330050</v>
      </c>
      <c r="C3185" s="0" t="n">
        <v>3</v>
      </c>
      <c r="D3185" s="0" t="n">
        <v>33</v>
      </c>
      <c r="E3185" s="2" t="n">
        <v>-22.1545</v>
      </c>
      <c r="F3185" s="2" t="n">
        <v>-42.4251</v>
      </c>
      <c r="G3185" s="3" t="n">
        <f aca="false">($G$5572/$N$5572)*N3185</f>
        <v>29410.9205581</v>
      </c>
      <c r="H3185" s="0" t="n">
        <v>0</v>
      </c>
      <c r="J3185" s="0" t="s">
        <v>501</v>
      </c>
      <c r="K3185" s="0" t="n">
        <v>0</v>
      </c>
      <c r="L3185" s="0" t="s">
        <v>501</v>
      </c>
      <c r="N3185" s="0" t="n">
        <v>27269</v>
      </c>
    </row>
    <row r="3186" customFormat="false" ht="12.8" hidden="false" customHeight="false" outlineLevel="0" collapsed="false">
      <c r="B3186" s="0" t="n">
        <v>330060</v>
      </c>
      <c r="C3186" s="0" t="n">
        <v>3</v>
      </c>
      <c r="D3186" s="0" t="n">
        <v>33</v>
      </c>
      <c r="E3186" s="2" t="n">
        <v>-21.1449</v>
      </c>
      <c r="F3186" s="2" t="n">
        <v>-41.6822</v>
      </c>
      <c r="G3186" s="3" t="n">
        <f aca="false">($G$5572/$N$5572)*N3186</f>
        <v>39890.0911966456</v>
      </c>
      <c r="H3186" s="0" t="n">
        <v>0</v>
      </c>
      <c r="J3186" s="0" t="s">
        <v>3093</v>
      </c>
      <c r="K3186" s="0" t="n">
        <v>0</v>
      </c>
      <c r="L3186" s="0" t="s">
        <v>3093</v>
      </c>
      <c r="N3186" s="0" t="n">
        <v>36985</v>
      </c>
    </row>
    <row r="3187" customFormat="false" ht="12.8" hidden="false" customHeight="false" outlineLevel="0" collapsed="false">
      <c r="B3187" s="0" t="n">
        <v>330070</v>
      </c>
      <c r="C3187" s="0" t="n">
        <v>3</v>
      </c>
      <c r="D3187" s="0" t="n">
        <v>33</v>
      </c>
      <c r="E3187" s="2" t="n">
        <v>-22.8894</v>
      </c>
      <c r="F3187" s="2" t="n">
        <v>-42.0286</v>
      </c>
      <c r="G3187" s="3" t="n">
        <f aca="false">($G$5572/$N$5572)*N3187</f>
        <v>240007.089733869</v>
      </c>
      <c r="H3187" s="0" t="n">
        <v>0</v>
      </c>
      <c r="J3187" s="0" t="s">
        <v>3094</v>
      </c>
      <c r="K3187" s="0" t="n">
        <v>0</v>
      </c>
      <c r="L3187" s="0" t="s">
        <v>3094</v>
      </c>
      <c r="N3187" s="0" t="n">
        <v>222528</v>
      </c>
    </row>
    <row r="3188" customFormat="false" ht="12.8" hidden="false" customHeight="false" outlineLevel="0" collapsed="false">
      <c r="B3188" s="0" t="n">
        <v>330080</v>
      </c>
      <c r="C3188" s="0" t="n">
        <v>3</v>
      </c>
      <c r="D3188" s="0" t="n">
        <v>33</v>
      </c>
      <c r="E3188" s="2" t="n">
        <v>-22.4658</v>
      </c>
      <c r="F3188" s="2" t="n">
        <v>-42.6523</v>
      </c>
      <c r="G3188" s="3" t="n">
        <f aca="false">($G$5572/$N$5572)*N3188</f>
        <v>63159.7604562814</v>
      </c>
      <c r="H3188" s="0" t="n">
        <v>0</v>
      </c>
      <c r="J3188" s="0" t="s">
        <v>3095</v>
      </c>
      <c r="K3188" s="0" t="n">
        <v>0</v>
      </c>
      <c r="L3188" s="0" t="s">
        <v>3095</v>
      </c>
      <c r="N3188" s="0" t="n">
        <v>58560</v>
      </c>
    </row>
    <row r="3189" customFormat="false" ht="12.8" hidden="false" customHeight="false" outlineLevel="0" collapsed="false">
      <c r="B3189" s="0" t="n">
        <v>330090</v>
      </c>
      <c r="C3189" s="0" t="n">
        <v>3</v>
      </c>
      <c r="D3189" s="0" t="n">
        <v>33</v>
      </c>
      <c r="E3189" s="2" t="n">
        <v>-21.5691</v>
      </c>
      <c r="F3189" s="2" t="n">
        <v>-41.9187</v>
      </c>
      <c r="G3189" s="3" t="n">
        <f aca="false">($G$5572/$N$5572)*N3189</f>
        <v>16713.1770497018</v>
      </c>
      <c r="H3189" s="0" t="n">
        <v>0</v>
      </c>
      <c r="J3189" s="0" t="s">
        <v>3096</v>
      </c>
      <c r="K3189" s="0" t="n">
        <v>0</v>
      </c>
      <c r="L3189" s="0" t="s">
        <v>3096</v>
      </c>
      <c r="N3189" s="0" t="n">
        <v>15496</v>
      </c>
    </row>
    <row r="3190" customFormat="false" ht="12.8" hidden="false" customHeight="false" outlineLevel="0" collapsed="false">
      <c r="B3190" s="0" t="n">
        <v>330093</v>
      </c>
      <c r="C3190" s="0" t="n">
        <v>3</v>
      </c>
      <c r="D3190" s="0" t="n">
        <v>33</v>
      </c>
      <c r="E3190" s="2" t="n">
        <v>-22.1821</v>
      </c>
      <c r="F3190" s="2" t="n">
        <v>-41.663</v>
      </c>
      <c r="G3190" s="3" t="n">
        <f aca="false">($G$5572/$N$5572)*N3190</f>
        <v>17298.8285170474</v>
      </c>
      <c r="H3190" s="0" t="n">
        <v>1</v>
      </c>
      <c r="J3190" s="0" t="s">
        <v>3097</v>
      </c>
      <c r="K3190" s="0" t="n">
        <v>1</v>
      </c>
      <c r="L3190" s="0" t="s">
        <v>3097</v>
      </c>
      <c r="N3190" s="0" t="n">
        <v>16039</v>
      </c>
    </row>
    <row r="3191" customFormat="false" ht="12.8" hidden="false" customHeight="false" outlineLevel="0" collapsed="false">
      <c r="B3191" s="0" t="n">
        <v>330095</v>
      </c>
      <c r="C3191" s="0" t="n">
        <v>3</v>
      </c>
      <c r="D3191" s="0" t="n">
        <v>33</v>
      </c>
      <c r="E3191" s="2" t="n">
        <v>-22.0404</v>
      </c>
      <c r="F3191" s="2" t="n">
        <v>-43.214</v>
      </c>
      <c r="G3191" s="3" t="n">
        <f aca="false">($G$5572/$N$5572)*N3191</f>
        <v>9215.11259116237</v>
      </c>
      <c r="H3191" s="0" t="n">
        <v>1</v>
      </c>
      <c r="J3191" s="0" t="s">
        <v>3098</v>
      </c>
      <c r="K3191" s="0" t="n">
        <v>1</v>
      </c>
      <c r="L3191" s="0" t="s">
        <v>3098</v>
      </c>
      <c r="N3191" s="0" t="n">
        <v>8544</v>
      </c>
    </row>
    <row r="3192" customFormat="false" ht="12.8" hidden="false" customHeight="false" outlineLevel="0" collapsed="false">
      <c r="B3192" s="0" t="n">
        <v>330100</v>
      </c>
      <c r="C3192" s="0" t="n">
        <v>3</v>
      </c>
      <c r="D3192" s="0" t="n">
        <v>33</v>
      </c>
      <c r="E3192" s="2" t="n">
        <v>-21.7622</v>
      </c>
      <c r="F3192" s="2" t="n">
        <v>-41.3181</v>
      </c>
      <c r="G3192" s="3" t="n">
        <f aca="false">($G$5572/$N$5572)*N3192</f>
        <v>542966.858742196</v>
      </c>
      <c r="H3192" s="0" t="n">
        <v>0</v>
      </c>
      <c r="J3192" s="0" t="s">
        <v>3099</v>
      </c>
      <c r="K3192" s="0" t="n">
        <v>0</v>
      </c>
      <c r="L3192" s="0" t="s">
        <v>3099</v>
      </c>
      <c r="N3192" s="0" t="n">
        <v>503424</v>
      </c>
    </row>
    <row r="3193" customFormat="false" ht="12.8" hidden="false" customHeight="false" outlineLevel="0" collapsed="false">
      <c r="B3193" s="0" t="n">
        <v>330110</v>
      </c>
      <c r="C3193" s="0" t="n">
        <v>3</v>
      </c>
      <c r="D3193" s="0" t="n">
        <v>33</v>
      </c>
      <c r="E3193" s="2" t="n">
        <v>-21.9797</v>
      </c>
      <c r="F3193" s="2" t="n">
        <v>-42.3664</v>
      </c>
      <c r="G3193" s="3" t="n">
        <f aca="false">($G$5572/$N$5572)*N3193</f>
        <v>21761.8594044807</v>
      </c>
      <c r="H3193" s="0" t="n">
        <v>0</v>
      </c>
      <c r="J3193" s="0" t="s">
        <v>2299</v>
      </c>
      <c r="K3193" s="0" t="n">
        <v>0</v>
      </c>
      <c r="L3193" s="0" t="s">
        <v>2299</v>
      </c>
      <c r="N3193" s="0" t="n">
        <v>20177</v>
      </c>
    </row>
    <row r="3194" customFormat="false" ht="12.8" hidden="false" customHeight="false" outlineLevel="0" collapsed="false">
      <c r="B3194" s="0" t="n">
        <v>330115</v>
      </c>
      <c r="C3194" s="0" t="n">
        <v>3</v>
      </c>
      <c r="D3194" s="0" t="n">
        <v>33</v>
      </c>
      <c r="E3194" s="2" t="n">
        <v>-21.4846</v>
      </c>
      <c r="F3194" s="2" t="n">
        <v>-41.6165</v>
      </c>
      <c r="G3194" s="3" t="n">
        <f aca="false">($G$5572/$N$5572)*N3194</f>
        <v>13833.4543649635</v>
      </c>
      <c r="H3194" s="0" t="n">
        <v>1</v>
      </c>
      <c r="J3194" s="0" t="s">
        <v>3100</v>
      </c>
      <c r="K3194" s="0" t="n">
        <v>1</v>
      </c>
      <c r="L3194" s="0" t="s">
        <v>3100</v>
      </c>
      <c r="N3194" s="0" t="n">
        <v>12826</v>
      </c>
    </row>
    <row r="3195" customFormat="false" ht="12.8" hidden="false" customHeight="false" outlineLevel="0" collapsed="false">
      <c r="B3195" s="0" t="n">
        <v>330120</v>
      </c>
      <c r="C3195" s="0" t="n">
        <v>3</v>
      </c>
      <c r="D3195" s="0" t="n">
        <v>33</v>
      </c>
      <c r="E3195" s="2" t="n">
        <v>-21.931</v>
      </c>
      <c r="F3195" s="2" t="n">
        <v>-42.6046</v>
      </c>
      <c r="G3195" s="3" t="n">
        <f aca="false">($G$5572/$N$5572)*N3195</f>
        <v>20228.1644015976</v>
      </c>
      <c r="H3195" s="0" t="n">
        <v>0</v>
      </c>
      <c r="J3195" s="0" t="s">
        <v>3101</v>
      </c>
      <c r="K3195" s="0" t="n">
        <v>0</v>
      </c>
      <c r="L3195" s="0" t="s">
        <v>3101</v>
      </c>
      <c r="N3195" s="0" t="n">
        <v>18755</v>
      </c>
    </row>
    <row r="3196" customFormat="false" ht="12.8" hidden="false" customHeight="false" outlineLevel="0" collapsed="false">
      <c r="B3196" s="0" t="n">
        <v>330130</v>
      </c>
      <c r="C3196" s="0" t="n">
        <v>3</v>
      </c>
      <c r="D3196" s="0" t="n">
        <v>33</v>
      </c>
      <c r="E3196" s="2" t="n">
        <v>-22.4812</v>
      </c>
      <c r="F3196" s="2" t="n">
        <v>-42.2066</v>
      </c>
      <c r="G3196" s="3" t="n">
        <f aca="false">($G$5572/$N$5572)*N3196</f>
        <v>46695.7279534614</v>
      </c>
      <c r="H3196" s="0" t="n">
        <v>0</v>
      </c>
      <c r="J3196" s="0" t="s">
        <v>3102</v>
      </c>
      <c r="K3196" s="0" t="n">
        <v>0</v>
      </c>
      <c r="L3196" s="0" t="s">
        <v>3102</v>
      </c>
      <c r="N3196" s="0" t="n">
        <v>43295</v>
      </c>
    </row>
    <row r="3197" customFormat="false" ht="12.8" hidden="false" customHeight="false" outlineLevel="0" collapsed="false">
      <c r="B3197" s="0" t="n">
        <v>330140</v>
      </c>
      <c r="C3197" s="0" t="n">
        <v>3</v>
      </c>
      <c r="D3197" s="0" t="n">
        <v>33</v>
      </c>
      <c r="E3197" s="2" t="n">
        <v>-22.0834</v>
      </c>
      <c r="F3197" s="2" t="n">
        <v>-41.8719</v>
      </c>
      <c r="G3197" s="3" t="n">
        <f aca="false">($G$5572/$N$5572)*N3197</f>
        <v>24875.6269665928</v>
      </c>
      <c r="H3197" s="0" t="n">
        <v>0</v>
      </c>
      <c r="J3197" s="0" t="s">
        <v>3103</v>
      </c>
      <c r="K3197" s="0" t="n">
        <v>0</v>
      </c>
      <c r="L3197" s="0" t="s">
        <v>3103</v>
      </c>
      <c r="N3197" s="0" t="n">
        <v>23064</v>
      </c>
    </row>
    <row r="3198" customFormat="false" ht="12.8" hidden="false" customHeight="false" outlineLevel="0" collapsed="false">
      <c r="B3198" s="0" t="n">
        <v>330150</v>
      </c>
      <c r="C3198" s="0" t="n">
        <v>3</v>
      </c>
      <c r="D3198" s="0" t="n">
        <v>33</v>
      </c>
      <c r="E3198" s="2" t="n">
        <v>-22.0267</v>
      </c>
      <c r="F3198" s="2" t="n">
        <v>-42.3648</v>
      </c>
      <c r="G3198" s="3" t="n">
        <f aca="false">($G$5572/$N$5572)*N3198</f>
        <v>23518.8138065176</v>
      </c>
      <c r="H3198" s="0" t="n">
        <v>0</v>
      </c>
      <c r="J3198" s="0" t="s">
        <v>3104</v>
      </c>
      <c r="K3198" s="0" t="n">
        <v>0</v>
      </c>
      <c r="L3198" s="0" t="s">
        <v>3104</v>
      </c>
      <c r="N3198" s="0" t="n">
        <v>21806</v>
      </c>
    </row>
    <row r="3199" customFormat="false" ht="12.8" hidden="false" customHeight="false" outlineLevel="0" collapsed="false">
      <c r="B3199" s="0" t="n">
        <v>330160</v>
      </c>
      <c r="C3199" s="0" t="n">
        <v>3</v>
      </c>
      <c r="D3199" s="0" t="n">
        <v>33</v>
      </c>
      <c r="E3199" s="2" t="n">
        <v>-22.0536</v>
      </c>
      <c r="F3199" s="2" t="n">
        <v>-42.5232</v>
      </c>
      <c r="G3199" s="3" t="n">
        <f aca="false">($G$5572/$N$5572)*N3199</f>
        <v>12353.6867531804</v>
      </c>
      <c r="H3199" s="0" t="n">
        <v>0</v>
      </c>
      <c r="J3199" s="0" t="s">
        <v>3105</v>
      </c>
      <c r="K3199" s="0" t="n">
        <v>0</v>
      </c>
      <c r="L3199" s="0" t="s">
        <v>3105</v>
      </c>
      <c r="N3199" s="0" t="n">
        <v>11454</v>
      </c>
    </row>
    <row r="3200" customFormat="false" ht="12.8" hidden="false" customHeight="false" outlineLevel="0" collapsed="false">
      <c r="B3200" s="0" t="n">
        <v>330170</v>
      </c>
      <c r="C3200" s="0" t="n">
        <v>3</v>
      </c>
      <c r="D3200" s="0" t="n">
        <v>33</v>
      </c>
      <c r="E3200" s="2" t="n">
        <v>-22.7858</v>
      </c>
      <c r="F3200" s="2" t="n">
        <v>-43.3049</v>
      </c>
      <c r="G3200" s="3" t="n">
        <f aca="false">($G$5572/$N$5572)*N3200</f>
        <v>986205.793123223</v>
      </c>
      <c r="H3200" s="0" t="n">
        <v>0</v>
      </c>
      <c r="J3200" s="0" t="s">
        <v>3106</v>
      </c>
      <c r="K3200" s="0" t="n">
        <v>0</v>
      </c>
      <c r="L3200" s="0" t="s">
        <v>3106</v>
      </c>
      <c r="N3200" s="0" t="n">
        <v>914383</v>
      </c>
    </row>
    <row r="3201" customFormat="false" ht="12.8" hidden="false" customHeight="false" outlineLevel="0" collapsed="false">
      <c r="B3201" s="0" t="n">
        <v>330180</v>
      </c>
      <c r="C3201" s="0" t="n">
        <v>3</v>
      </c>
      <c r="D3201" s="0" t="n">
        <v>33</v>
      </c>
      <c r="E3201" s="2" t="n">
        <v>-22.5498</v>
      </c>
      <c r="F3201" s="2" t="n">
        <v>-43.6827</v>
      </c>
      <c r="G3201" s="3" t="n">
        <f aca="false">($G$5572/$N$5572)*N3201</f>
        <v>15023.0926126288</v>
      </c>
      <c r="H3201" s="0" t="n">
        <v>0</v>
      </c>
      <c r="J3201" s="0" t="s">
        <v>3107</v>
      </c>
      <c r="K3201" s="0" t="n">
        <v>0</v>
      </c>
      <c r="L3201" s="0" t="s">
        <v>3107</v>
      </c>
      <c r="N3201" s="0" t="n">
        <v>13929</v>
      </c>
    </row>
    <row r="3202" customFormat="false" ht="12.8" hidden="false" customHeight="false" outlineLevel="0" collapsed="false">
      <c r="B3202" s="0" t="n">
        <v>330185</v>
      </c>
      <c r="C3202" s="0" t="n">
        <v>3</v>
      </c>
      <c r="D3202" s="0" t="n">
        <v>33</v>
      </c>
      <c r="E3202" s="2" t="n">
        <v>-22.5347</v>
      </c>
      <c r="F3202" s="2" t="n">
        <v>-42.9895</v>
      </c>
      <c r="G3202" s="3" t="n">
        <f aca="false">($G$5572/$N$5572)*N3202</f>
        <v>64295.4713128467</v>
      </c>
      <c r="H3202" s="0" t="n">
        <v>0</v>
      </c>
      <c r="J3202" s="0" t="s">
        <v>3108</v>
      </c>
      <c r="K3202" s="0" t="n">
        <v>0</v>
      </c>
      <c r="L3202" s="0" t="s">
        <v>3108</v>
      </c>
      <c r="N3202" s="0" t="n">
        <v>59613</v>
      </c>
    </row>
    <row r="3203" customFormat="false" ht="12.8" hidden="false" customHeight="false" outlineLevel="0" collapsed="false">
      <c r="B3203" s="0" t="n">
        <v>330187</v>
      </c>
      <c r="C3203" s="0" t="n">
        <v>3</v>
      </c>
      <c r="D3203" s="0" t="n">
        <v>33</v>
      </c>
      <c r="E3203" s="2" t="n">
        <v>-22.8495</v>
      </c>
      <c r="F3203" s="2" t="n">
        <v>-42.2299</v>
      </c>
      <c r="G3203" s="3" t="n">
        <f aca="false">($G$5572/$N$5572)*N3203</f>
        <v>29942.6446343457</v>
      </c>
      <c r="H3203" s="0" t="n">
        <v>1</v>
      </c>
      <c r="J3203" s="0" t="s">
        <v>3109</v>
      </c>
      <c r="K3203" s="0" t="n">
        <v>1</v>
      </c>
      <c r="L3203" s="0" t="s">
        <v>3109</v>
      </c>
      <c r="N3203" s="0" t="n">
        <v>27762</v>
      </c>
    </row>
    <row r="3204" customFormat="false" ht="12.8" hidden="false" customHeight="false" outlineLevel="0" collapsed="false">
      <c r="B3204" s="0" t="n">
        <v>330190</v>
      </c>
      <c r="C3204" s="0" t="n">
        <v>3</v>
      </c>
      <c r="D3204" s="0" t="n">
        <v>33</v>
      </c>
      <c r="E3204" s="2" t="n">
        <v>-22.7565</v>
      </c>
      <c r="F3204" s="2" t="n">
        <v>-42.8639</v>
      </c>
      <c r="G3204" s="3" t="n">
        <f aca="false">($G$5572/$N$5572)*N3204</f>
        <v>257443.972372133</v>
      </c>
      <c r="H3204" s="0" t="n">
        <v>0</v>
      </c>
      <c r="J3204" s="0" t="s">
        <v>3110</v>
      </c>
      <c r="K3204" s="0" t="n">
        <v>0</v>
      </c>
      <c r="L3204" s="0" t="s">
        <v>3110</v>
      </c>
      <c r="N3204" s="0" t="n">
        <v>238695</v>
      </c>
    </row>
    <row r="3205" customFormat="false" ht="12.8" hidden="false" customHeight="false" outlineLevel="0" collapsed="false">
      <c r="B3205" s="0" t="n">
        <v>330200</v>
      </c>
      <c r="C3205" s="0" t="n">
        <v>3</v>
      </c>
      <c r="D3205" s="0" t="n">
        <v>33</v>
      </c>
      <c r="E3205" s="2" t="n">
        <v>-22.8636</v>
      </c>
      <c r="F3205" s="2" t="n">
        <v>-43.7798</v>
      </c>
      <c r="G3205" s="3" t="n">
        <f aca="false">($G$5572/$N$5572)*N3205</f>
        <v>135803.191911403</v>
      </c>
      <c r="H3205" s="0" t="n">
        <v>0</v>
      </c>
      <c r="J3205" s="0" t="s">
        <v>3111</v>
      </c>
      <c r="K3205" s="0" t="n">
        <v>0</v>
      </c>
      <c r="L3205" s="0" t="s">
        <v>3111</v>
      </c>
      <c r="N3205" s="0" t="n">
        <v>125913</v>
      </c>
    </row>
    <row r="3206" customFormat="false" ht="12.8" hidden="false" customHeight="false" outlineLevel="0" collapsed="false">
      <c r="B3206" s="0" t="n">
        <v>330205</v>
      </c>
      <c r="C3206" s="0" t="n">
        <v>3</v>
      </c>
      <c r="D3206" s="0" t="n">
        <v>33</v>
      </c>
      <c r="E3206" s="2" t="n">
        <v>-21.4296</v>
      </c>
      <c r="F3206" s="2" t="n">
        <v>-41.7014</v>
      </c>
      <c r="G3206" s="3" t="n">
        <f aca="false">($G$5572/$N$5572)*N3206</f>
        <v>16300.093233876</v>
      </c>
      <c r="H3206" s="0" t="n">
        <v>0</v>
      </c>
      <c r="J3206" s="0" t="s">
        <v>3112</v>
      </c>
      <c r="K3206" s="0" t="n">
        <v>0</v>
      </c>
      <c r="L3206" s="0" t="s">
        <v>3112</v>
      </c>
      <c r="N3206" s="0" t="n">
        <v>15113</v>
      </c>
    </row>
    <row r="3207" customFormat="false" ht="12.8" hidden="false" customHeight="false" outlineLevel="0" collapsed="false">
      <c r="B3207" s="0" t="n">
        <v>330210</v>
      </c>
      <c r="C3207" s="0" t="n">
        <v>3</v>
      </c>
      <c r="D3207" s="0" t="n">
        <v>33</v>
      </c>
      <c r="E3207" s="2" t="n">
        <v>-21.6748</v>
      </c>
      <c r="F3207" s="2" t="n">
        <v>-42.0758</v>
      </c>
      <c r="G3207" s="3" t="n">
        <f aca="false">($G$5572/$N$5572)*N3207</f>
        <v>25073.0012180187</v>
      </c>
      <c r="H3207" s="0" t="n">
        <v>0</v>
      </c>
      <c r="J3207" s="0" t="s">
        <v>3113</v>
      </c>
      <c r="K3207" s="0" t="n">
        <v>0</v>
      </c>
      <c r="L3207" s="0" t="s">
        <v>3113</v>
      </c>
      <c r="N3207" s="0" t="n">
        <v>23247</v>
      </c>
    </row>
    <row r="3208" customFormat="false" ht="12.8" hidden="false" customHeight="false" outlineLevel="0" collapsed="false">
      <c r="B3208" s="0" t="n">
        <v>330220</v>
      </c>
      <c r="C3208" s="0" t="n">
        <v>3</v>
      </c>
      <c r="D3208" s="0" t="n">
        <v>33</v>
      </c>
      <c r="E3208" s="2" t="n">
        <v>-21.1997</v>
      </c>
      <c r="F3208" s="2" t="n">
        <v>-41.8799</v>
      </c>
      <c r="G3208" s="3" t="n">
        <f aca="false">($G$5572/$N$5572)*N3208</f>
        <v>110687.048780504</v>
      </c>
      <c r="H3208" s="0" t="n">
        <v>0</v>
      </c>
      <c r="J3208" s="0" t="s">
        <v>3114</v>
      </c>
      <c r="K3208" s="0" t="n">
        <v>0</v>
      </c>
      <c r="L3208" s="0" t="s">
        <v>3114</v>
      </c>
      <c r="N3208" s="0" t="n">
        <v>102626</v>
      </c>
    </row>
    <row r="3209" customFormat="false" ht="12.8" hidden="false" customHeight="false" outlineLevel="0" collapsed="false">
      <c r="B3209" s="0" t="n">
        <v>330225</v>
      </c>
      <c r="C3209" s="0" t="n">
        <v>3</v>
      </c>
      <c r="D3209" s="0" t="n">
        <v>33</v>
      </c>
      <c r="E3209" s="2" t="n">
        <v>-22.4897</v>
      </c>
      <c r="F3209" s="2" t="n">
        <v>-44.5675</v>
      </c>
      <c r="G3209" s="3" t="n">
        <f aca="false">($G$5572/$N$5572)*N3209</f>
        <v>34014.1626623932</v>
      </c>
      <c r="H3209" s="0" t="n">
        <v>0</v>
      </c>
      <c r="J3209" s="0" t="s">
        <v>3115</v>
      </c>
      <c r="K3209" s="0" t="n">
        <v>0</v>
      </c>
      <c r="L3209" s="0" t="s">
        <v>3115</v>
      </c>
      <c r="N3209" s="0" t="n">
        <v>31537</v>
      </c>
    </row>
    <row r="3210" customFormat="false" ht="12.8" hidden="false" customHeight="false" outlineLevel="0" collapsed="false">
      <c r="B3210" s="0" t="n">
        <v>330227</v>
      </c>
      <c r="C3210" s="0" t="n">
        <v>3</v>
      </c>
      <c r="D3210" s="0" t="n">
        <v>33</v>
      </c>
      <c r="E3210" s="2" t="n">
        <v>-22.6435</v>
      </c>
      <c r="F3210" s="2" t="n">
        <v>-43.6602</v>
      </c>
      <c r="G3210" s="3" t="n">
        <f aca="false">($G$5572/$N$5572)*N3210</f>
        <v>112125.831575051</v>
      </c>
      <c r="H3210" s="0" t="n">
        <v>0</v>
      </c>
      <c r="J3210" s="0" t="s">
        <v>3116</v>
      </c>
      <c r="K3210" s="0" t="n">
        <v>0</v>
      </c>
      <c r="L3210" s="0" t="s">
        <v>3116</v>
      </c>
      <c r="N3210" s="0" t="n">
        <v>103960</v>
      </c>
    </row>
    <row r="3211" customFormat="false" ht="12.8" hidden="false" customHeight="false" outlineLevel="0" collapsed="false">
      <c r="B3211" s="0" t="n">
        <v>330230</v>
      </c>
      <c r="C3211" s="0" t="n">
        <v>3</v>
      </c>
      <c r="D3211" s="0" t="n">
        <v>33</v>
      </c>
      <c r="E3211" s="2" t="n">
        <v>-21.2091</v>
      </c>
      <c r="F3211" s="2" t="n">
        <v>-42.1271</v>
      </c>
      <c r="G3211" s="3" t="n">
        <f aca="false">($G$5572/$N$5572)*N3211</f>
        <v>7966.15421328713</v>
      </c>
      <c r="H3211" s="0" t="n">
        <v>0</v>
      </c>
      <c r="J3211" s="0" t="s">
        <v>3117</v>
      </c>
      <c r="K3211" s="0" t="n">
        <v>0</v>
      </c>
      <c r="L3211" s="0" t="s">
        <v>3117</v>
      </c>
      <c r="N3211" s="0" t="n">
        <v>7386</v>
      </c>
    </row>
    <row r="3212" customFormat="false" ht="12.8" hidden="false" customHeight="false" outlineLevel="0" collapsed="false">
      <c r="B3212" s="0" t="n">
        <v>330240</v>
      </c>
      <c r="C3212" s="0" t="n">
        <v>3</v>
      </c>
      <c r="D3212" s="0" t="n">
        <v>33</v>
      </c>
      <c r="E3212" s="2" t="n">
        <v>-22.3768</v>
      </c>
      <c r="F3212" s="2" t="n">
        <v>-41.7848</v>
      </c>
      <c r="G3212" s="3" t="n">
        <f aca="false">($G$5572/$N$5572)*N3212</f>
        <v>271396.066997516</v>
      </c>
      <c r="H3212" s="0" t="n">
        <v>0</v>
      </c>
      <c r="J3212" s="0" t="s">
        <v>3118</v>
      </c>
      <c r="K3212" s="0" t="n">
        <v>0</v>
      </c>
      <c r="L3212" s="0" t="s">
        <v>3118</v>
      </c>
      <c r="N3212" s="0" t="n">
        <v>251631</v>
      </c>
    </row>
    <row r="3213" customFormat="false" ht="12.8" hidden="false" customHeight="false" outlineLevel="0" collapsed="false">
      <c r="B3213" s="0" t="n">
        <v>330245</v>
      </c>
      <c r="C3213" s="0" t="n">
        <v>3</v>
      </c>
      <c r="D3213" s="0" t="n">
        <v>33</v>
      </c>
      <c r="E3213" s="2" t="n">
        <v>-21.9813</v>
      </c>
      <c r="F3213" s="2" t="n">
        <v>-42.2533</v>
      </c>
      <c r="G3213" s="3" t="n">
        <f aca="false">($G$5572/$N$5572)*N3213</f>
        <v>6011.82555982432</v>
      </c>
      <c r="H3213" s="0" t="n">
        <v>1</v>
      </c>
      <c r="J3213" s="0" t="s">
        <v>3119</v>
      </c>
      <c r="K3213" s="0" t="n">
        <v>1</v>
      </c>
      <c r="L3213" s="0" t="s">
        <v>3119</v>
      </c>
      <c r="N3213" s="0" t="n">
        <v>5574</v>
      </c>
    </row>
    <row r="3214" customFormat="false" ht="12.8" hidden="false" customHeight="false" outlineLevel="0" collapsed="false">
      <c r="B3214" s="0" t="n">
        <v>330250</v>
      </c>
      <c r="C3214" s="0" t="n">
        <v>3</v>
      </c>
      <c r="D3214" s="0" t="n">
        <v>33</v>
      </c>
      <c r="E3214" s="2" t="n">
        <v>-22.6632</v>
      </c>
      <c r="F3214" s="2" t="n">
        <v>-43.0315</v>
      </c>
      <c r="G3214" s="3" t="n">
        <f aca="false">($G$5572/$N$5572)*N3214</f>
        <v>262795.726664893</v>
      </c>
      <c r="H3214" s="0" t="n">
        <v>0</v>
      </c>
      <c r="J3214" s="0" t="s">
        <v>3120</v>
      </c>
      <c r="K3214" s="0" t="n">
        <v>0</v>
      </c>
      <c r="L3214" s="0" t="s">
        <v>3120</v>
      </c>
      <c r="N3214" s="0" t="n">
        <v>243657</v>
      </c>
    </row>
    <row r="3215" customFormat="false" ht="12.8" hidden="false" customHeight="false" outlineLevel="0" collapsed="false">
      <c r="B3215" s="0" t="n">
        <v>330260</v>
      </c>
      <c r="C3215" s="0" t="n">
        <v>3</v>
      </c>
      <c r="D3215" s="0" t="n">
        <v>33</v>
      </c>
      <c r="E3215" s="2" t="n">
        <v>-22.9594</v>
      </c>
      <c r="F3215" s="2" t="n">
        <v>-44.0409</v>
      </c>
      <c r="G3215" s="3" t="n">
        <f aca="false">($G$5572/$N$5572)*N3215</f>
        <v>47120.6757953292</v>
      </c>
      <c r="H3215" s="0" t="n">
        <v>0</v>
      </c>
      <c r="J3215" s="0" t="s">
        <v>3121</v>
      </c>
      <c r="K3215" s="0" t="n">
        <v>0</v>
      </c>
      <c r="L3215" s="0" t="s">
        <v>3121</v>
      </c>
      <c r="N3215" s="0" t="n">
        <v>43689</v>
      </c>
    </row>
    <row r="3216" customFormat="false" ht="12.8" hidden="false" customHeight="false" outlineLevel="0" collapsed="false">
      <c r="B3216" s="0" t="n">
        <v>330270</v>
      </c>
      <c r="C3216" s="0" t="n">
        <v>3</v>
      </c>
      <c r="D3216" s="0" t="n">
        <v>33</v>
      </c>
      <c r="E3216" s="2" t="n">
        <v>-22.9354</v>
      </c>
      <c r="F3216" s="2" t="n">
        <v>-42.8246</v>
      </c>
      <c r="G3216" s="3" t="n">
        <f aca="false">($G$5572/$N$5572)*N3216</f>
        <v>170182.982285454</v>
      </c>
      <c r="H3216" s="0" t="n">
        <v>0</v>
      </c>
      <c r="J3216" s="0" t="s">
        <v>3122</v>
      </c>
      <c r="K3216" s="0" t="n">
        <v>0</v>
      </c>
      <c r="L3216" s="0" t="s">
        <v>3122</v>
      </c>
      <c r="N3216" s="0" t="n">
        <v>157789</v>
      </c>
    </row>
    <row r="3217" customFormat="false" ht="12.8" hidden="false" customHeight="false" outlineLevel="0" collapsed="false">
      <c r="B3217" s="0" t="n">
        <v>330280</v>
      </c>
      <c r="C3217" s="0" t="n">
        <v>3</v>
      </c>
      <c r="D3217" s="0" t="n">
        <v>33</v>
      </c>
      <c r="E3217" s="2" t="n">
        <v>-22.5245</v>
      </c>
      <c r="F3217" s="2" t="n">
        <v>-43.7312</v>
      </c>
      <c r="G3217" s="3" t="n">
        <f aca="false">($G$5572/$N$5572)*N3217</f>
        <v>20037.2614371037</v>
      </c>
      <c r="H3217" s="0" t="n">
        <v>0</v>
      </c>
      <c r="J3217" s="0" t="s">
        <v>3123</v>
      </c>
      <c r="K3217" s="0" t="n">
        <v>0</v>
      </c>
      <c r="L3217" s="0" t="s">
        <v>3123</v>
      </c>
      <c r="N3217" s="0" t="n">
        <v>18578</v>
      </c>
    </row>
    <row r="3218" customFormat="false" ht="12.8" hidden="false" customHeight="false" outlineLevel="0" collapsed="false">
      <c r="B3218" s="0" t="n">
        <v>330285</v>
      </c>
      <c r="C3218" s="0" t="n">
        <v>3</v>
      </c>
      <c r="D3218" s="0" t="n">
        <v>33</v>
      </c>
      <c r="E3218" s="2" t="n">
        <v>-22.8028</v>
      </c>
      <c r="F3218" s="2" t="n">
        <v>-43.4601</v>
      </c>
      <c r="G3218" s="3" t="n">
        <f aca="false">($G$5572/$N$5572)*N3218</f>
        <v>189414.568499524</v>
      </c>
      <c r="H3218" s="0" t="n">
        <v>0</v>
      </c>
      <c r="J3218" s="0" t="s">
        <v>2647</v>
      </c>
      <c r="K3218" s="0" t="n">
        <v>0</v>
      </c>
      <c r="L3218" s="0" t="s">
        <v>2647</v>
      </c>
      <c r="N3218" s="0" t="n">
        <v>175620</v>
      </c>
    </row>
    <row r="3219" customFormat="false" ht="12.8" hidden="false" customHeight="false" outlineLevel="0" collapsed="false">
      <c r="B3219" s="0" t="n">
        <v>330290</v>
      </c>
      <c r="C3219" s="0" t="n">
        <v>3</v>
      </c>
      <c r="D3219" s="0" t="n">
        <v>33</v>
      </c>
      <c r="E3219" s="2" t="n">
        <v>-22.4572</v>
      </c>
      <c r="F3219" s="2" t="n">
        <v>-43.4803</v>
      </c>
      <c r="G3219" s="3" t="n">
        <f aca="false">($G$5572/$N$5572)*N3219</f>
        <v>27495.4196262292</v>
      </c>
      <c r="H3219" s="0" t="n">
        <v>0</v>
      </c>
      <c r="J3219" s="0" t="s">
        <v>3124</v>
      </c>
      <c r="K3219" s="0" t="n">
        <v>0</v>
      </c>
      <c r="L3219" s="0" t="s">
        <v>3124</v>
      </c>
      <c r="N3219" s="0" t="n">
        <v>25493</v>
      </c>
    </row>
    <row r="3220" customFormat="false" ht="12.8" hidden="false" customHeight="false" outlineLevel="0" collapsed="false">
      <c r="B3220" s="0" t="n">
        <v>330300</v>
      </c>
      <c r="C3220" s="0" t="n">
        <v>3</v>
      </c>
      <c r="D3220" s="0" t="n">
        <v>33</v>
      </c>
      <c r="E3220" s="2" t="n">
        <v>-21.4148</v>
      </c>
      <c r="F3220" s="2" t="n">
        <v>-42.1938</v>
      </c>
      <c r="G3220" s="3" t="n">
        <f aca="false">($G$5572/$N$5572)*N3220</f>
        <v>29331.1080192721</v>
      </c>
      <c r="H3220" s="0" t="n">
        <v>0</v>
      </c>
      <c r="J3220" s="0" t="s">
        <v>3125</v>
      </c>
      <c r="K3220" s="0" t="n">
        <v>0</v>
      </c>
      <c r="L3220" s="0" t="s">
        <v>3125</v>
      </c>
      <c r="N3220" s="0" t="n">
        <v>27195</v>
      </c>
    </row>
    <row r="3221" customFormat="false" ht="12.8" hidden="false" customHeight="false" outlineLevel="0" collapsed="false">
      <c r="B3221" s="0" t="n">
        <v>330310</v>
      </c>
      <c r="C3221" s="0" t="n">
        <v>3</v>
      </c>
      <c r="D3221" s="0" t="n">
        <v>33</v>
      </c>
      <c r="E3221" s="2" t="n">
        <v>-21.039</v>
      </c>
      <c r="F3221" s="2" t="n">
        <v>-41.9697</v>
      </c>
      <c r="G3221" s="3" t="n">
        <f aca="false">($G$5572/$N$5572)*N3221</f>
        <v>16527.6668243179</v>
      </c>
      <c r="H3221" s="0" t="n">
        <v>0</v>
      </c>
      <c r="J3221" s="0" t="s">
        <v>411</v>
      </c>
      <c r="K3221" s="0" t="n">
        <v>0</v>
      </c>
      <c r="L3221" s="0" t="s">
        <v>411</v>
      </c>
      <c r="N3221" s="0" t="n">
        <v>15324</v>
      </c>
    </row>
    <row r="3222" customFormat="false" ht="12.8" hidden="false" customHeight="false" outlineLevel="0" collapsed="false">
      <c r="B3222" s="0" t="n">
        <v>330320</v>
      </c>
      <c r="C3222" s="0" t="n">
        <v>3</v>
      </c>
      <c r="D3222" s="0" t="n">
        <v>33</v>
      </c>
      <c r="E3222" s="2" t="n">
        <v>-22.8057</v>
      </c>
      <c r="F3222" s="2" t="n">
        <v>-43.4233</v>
      </c>
      <c r="G3222" s="3" t="n">
        <f aca="false">($G$5572/$N$5572)*N3222</f>
        <v>175014.876528011</v>
      </c>
      <c r="H3222" s="0" t="n">
        <v>0</v>
      </c>
      <c r="J3222" s="0" t="s">
        <v>3126</v>
      </c>
      <c r="K3222" s="0" t="n">
        <v>0</v>
      </c>
      <c r="L3222" s="0" t="s">
        <v>3126</v>
      </c>
      <c r="N3222" s="0" t="n">
        <v>162269</v>
      </c>
    </row>
    <row r="3223" customFormat="false" ht="12.8" hidden="false" customHeight="false" outlineLevel="0" collapsed="false">
      <c r="B3223" s="0" t="n">
        <v>330330</v>
      </c>
      <c r="C3223" s="0" t="n">
        <v>3</v>
      </c>
      <c r="D3223" s="0" t="n">
        <v>33</v>
      </c>
      <c r="E3223" s="2" t="n">
        <v>-22.8832</v>
      </c>
      <c r="F3223" s="2" t="n">
        <v>-43.1034</v>
      </c>
      <c r="G3223" s="3" t="n">
        <f aca="false">($G$5572/$N$5572)*N3223</f>
        <v>551985.675629754</v>
      </c>
      <c r="H3223" s="0" t="n">
        <v>0</v>
      </c>
      <c r="J3223" s="0" t="s">
        <v>3127</v>
      </c>
      <c r="K3223" s="0" t="n">
        <v>0</v>
      </c>
      <c r="L3223" s="0" t="s">
        <v>3127</v>
      </c>
      <c r="N3223" s="0" t="n">
        <v>511786</v>
      </c>
    </row>
    <row r="3224" customFormat="false" ht="12.8" hidden="false" customHeight="false" outlineLevel="0" collapsed="false">
      <c r="B3224" s="0" t="n">
        <v>330340</v>
      </c>
      <c r="C3224" s="0" t="n">
        <v>3</v>
      </c>
      <c r="D3224" s="0" t="n">
        <v>33</v>
      </c>
      <c r="E3224" s="2" t="n">
        <v>-22.2932</v>
      </c>
      <c r="F3224" s="2" t="n">
        <v>-42.5377</v>
      </c>
      <c r="G3224" s="3" t="n">
        <f aca="false">($G$5572/$N$5572)*N3224</f>
        <v>205014.684196923</v>
      </c>
      <c r="H3224" s="0" t="n">
        <v>0</v>
      </c>
      <c r="J3224" s="0" t="s">
        <v>3128</v>
      </c>
      <c r="K3224" s="0" t="n">
        <v>0</v>
      </c>
      <c r="L3224" s="0" t="s">
        <v>3128</v>
      </c>
      <c r="N3224" s="0" t="n">
        <v>190084</v>
      </c>
    </row>
    <row r="3225" customFormat="false" ht="12.8" hidden="false" customHeight="false" outlineLevel="0" collapsed="false">
      <c r="B3225" s="0" t="n">
        <v>330350</v>
      </c>
      <c r="C3225" s="0" t="n">
        <v>3</v>
      </c>
      <c r="D3225" s="0" t="n">
        <v>33</v>
      </c>
      <c r="E3225" s="2" t="n">
        <v>-22.7556</v>
      </c>
      <c r="F3225" s="2" t="n">
        <v>-43.4603</v>
      </c>
      <c r="G3225" s="3" t="n">
        <f aca="false">($G$5572/$N$5572)*N3225</f>
        <v>883195.84773971</v>
      </c>
      <c r="H3225" s="0" t="n">
        <v>0</v>
      </c>
      <c r="J3225" s="0" t="s">
        <v>3129</v>
      </c>
      <c r="K3225" s="0" t="n">
        <v>0</v>
      </c>
      <c r="L3225" s="0" t="s">
        <v>3129</v>
      </c>
      <c r="N3225" s="0" t="n">
        <v>818875</v>
      </c>
    </row>
    <row r="3226" customFormat="false" ht="12.8" hidden="false" customHeight="false" outlineLevel="0" collapsed="false">
      <c r="B3226" s="0" t="n">
        <v>330360</v>
      </c>
      <c r="C3226" s="0" t="n">
        <v>3</v>
      </c>
      <c r="D3226" s="0" t="n">
        <v>33</v>
      </c>
      <c r="E3226" s="2" t="n">
        <v>-22.6078</v>
      </c>
      <c r="F3226" s="2" t="n">
        <v>-43.7108</v>
      </c>
      <c r="G3226" s="3" t="n">
        <f aca="false">($G$5572/$N$5572)*N3226</f>
        <v>55884.9553968958</v>
      </c>
      <c r="H3226" s="0" t="n">
        <v>0</v>
      </c>
      <c r="J3226" s="0" t="s">
        <v>3130</v>
      </c>
      <c r="K3226" s="0" t="n">
        <v>0</v>
      </c>
      <c r="L3226" s="0" t="s">
        <v>3130</v>
      </c>
      <c r="N3226" s="0" t="n">
        <v>51815</v>
      </c>
    </row>
    <row r="3227" customFormat="false" ht="12.8" hidden="false" customHeight="false" outlineLevel="0" collapsed="false">
      <c r="B3227" s="0" t="n">
        <v>330370</v>
      </c>
      <c r="C3227" s="0" t="n">
        <v>3</v>
      </c>
      <c r="D3227" s="0" t="n">
        <v>33</v>
      </c>
      <c r="E3227" s="2" t="n">
        <v>-22.1585</v>
      </c>
      <c r="F3227" s="2" t="n">
        <v>-43.304</v>
      </c>
      <c r="G3227" s="3" t="n">
        <f aca="false">($G$5572/$N$5572)*N3227</f>
        <v>47504.638819961</v>
      </c>
      <c r="H3227" s="0" t="n">
        <v>0</v>
      </c>
      <c r="J3227" s="0" t="s">
        <v>3131</v>
      </c>
      <c r="K3227" s="0" t="n">
        <v>0</v>
      </c>
      <c r="L3227" s="0" t="s">
        <v>3131</v>
      </c>
      <c r="N3227" s="0" t="n">
        <v>44045</v>
      </c>
    </row>
    <row r="3228" customFormat="false" ht="12.8" hidden="false" customHeight="false" outlineLevel="0" collapsed="false">
      <c r="B3228" s="0" t="n">
        <v>330380</v>
      </c>
      <c r="C3228" s="0" t="n">
        <v>3</v>
      </c>
      <c r="D3228" s="0" t="n">
        <v>33</v>
      </c>
      <c r="E3228" s="2" t="n">
        <v>-23.2221</v>
      </c>
      <c r="F3228" s="2" t="n">
        <v>-44.7175</v>
      </c>
      <c r="G3228" s="3" t="n">
        <f aca="false">($G$5572/$N$5572)*N3228</f>
        <v>45978.4936518319</v>
      </c>
      <c r="H3228" s="0" t="n">
        <v>1</v>
      </c>
      <c r="J3228" s="0" t="s">
        <v>3132</v>
      </c>
      <c r="K3228" s="0" t="n">
        <v>1</v>
      </c>
      <c r="L3228" s="0" t="s">
        <v>3132</v>
      </c>
      <c r="N3228" s="0" t="n">
        <v>42630</v>
      </c>
    </row>
    <row r="3229" customFormat="false" ht="12.8" hidden="false" customHeight="false" outlineLevel="0" collapsed="false">
      <c r="B3229" s="0" t="n">
        <v>330385</v>
      </c>
      <c r="C3229" s="0" t="n">
        <v>3</v>
      </c>
      <c r="D3229" s="0" t="n">
        <v>33</v>
      </c>
      <c r="E3229" s="2" t="n">
        <v>-22.4309</v>
      </c>
      <c r="F3229" s="2" t="n">
        <v>-43.4285</v>
      </c>
      <c r="G3229" s="3" t="n">
        <f aca="false">($G$5572/$N$5572)*N3229</f>
        <v>29852.0466172977</v>
      </c>
      <c r="H3229" s="0" t="n">
        <v>1</v>
      </c>
      <c r="J3229" s="0" t="s">
        <v>3133</v>
      </c>
      <c r="K3229" s="0" t="n">
        <v>1</v>
      </c>
      <c r="L3229" s="0" t="s">
        <v>3133</v>
      </c>
      <c r="N3229" s="0" t="n">
        <v>27678</v>
      </c>
    </row>
    <row r="3230" customFormat="false" ht="12.8" hidden="false" customHeight="false" outlineLevel="0" collapsed="false">
      <c r="B3230" s="0" t="n">
        <v>330390</v>
      </c>
      <c r="C3230" s="0" t="n">
        <v>3</v>
      </c>
      <c r="D3230" s="0" t="n">
        <v>33</v>
      </c>
      <c r="E3230" s="2" t="n">
        <v>-22.52</v>
      </c>
      <c r="F3230" s="2" t="n">
        <v>-43.1926</v>
      </c>
      <c r="G3230" s="3" t="n">
        <f aca="false">($G$5572/$N$5572)*N3230</f>
        <v>329698.048063512</v>
      </c>
      <c r="H3230" s="0" t="n">
        <v>0</v>
      </c>
      <c r="J3230" s="0" t="s">
        <v>3134</v>
      </c>
      <c r="K3230" s="0" t="n">
        <v>0</v>
      </c>
      <c r="L3230" s="0" t="s">
        <v>3134</v>
      </c>
      <c r="N3230" s="0" t="n">
        <v>305687</v>
      </c>
    </row>
    <row r="3231" customFormat="false" ht="12.8" hidden="false" customHeight="false" outlineLevel="0" collapsed="false">
      <c r="B3231" s="0" t="n">
        <v>330395</v>
      </c>
      <c r="C3231" s="0" t="n">
        <v>3</v>
      </c>
      <c r="D3231" s="0" t="n">
        <v>33</v>
      </c>
      <c r="E3231" s="2" t="n">
        <v>-22.5172</v>
      </c>
      <c r="F3231" s="2" t="n">
        <v>-44.0022</v>
      </c>
      <c r="G3231" s="3" t="n">
        <f aca="false">($G$5572/$N$5572)*N3231</f>
        <v>26900.0612284855</v>
      </c>
      <c r="H3231" s="0" t="n">
        <v>0</v>
      </c>
      <c r="J3231" s="0" t="s">
        <v>3135</v>
      </c>
      <c r="K3231" s="0" t="n">
        <v>0</v>
      </c>
      <c r="L3231" s="0" t="s">
        <v>3135</v>
      </c>
      <c r="N3231" s="0" t="n">
        <v>24941</v>
      </c>
    </row>
    <row r="3232" customFormat="false" ht="12.8" hidden="false" customHeight="false" outlineLevel="0" collapsed="false">
      <c r="B3232" s="0" t="n">
        <v>330400</v>
      </c>
      <c r="C3232" s="0" t="n">
        <v>3</v>
      </c>
      <c r="D3232" s="0" t="n">
        <v>33</v>
      </c>
      <c r="E3232" s="2" t="n">
        <v>-22.6215</v>
      </c>
      <c r="F3232" s="2" t="n">
        <v>-43.9081</v>
      </c>
      <c r="G3232" s="3" t="n">
        <f aca="false">($G$5572/$N$5572)*N3232</f>
        <v>31276.8082901589</v>
      </c>
      <c r="H3232" s="0" t="n">
        <v>0</v>
      </c>
      <c r="J3232" s="0" t="s">
        <v>3136</v>
      </c>
      <c r="K3232" s="0" t="n">
        <v>0</v>
      </c>
      <c r="L3232" s="0" t="s">
        <v>3136</v>
      </c>
      <c r="N3232" s="0" t="n">
        <v>28999</v>
      </c>
    </row>
    <row r="3233" customFormat="false" ht="12.8" hidden="false" customHeight="false" outlineLevel="0" collapsed="false">
      <c r="B3233" s="0" t="n">
        <v>330410</v>
      </c>
      <c r="C3233" s="0" t="n">
        <v>3</v>
      </c>
      <c r="D3233" s="0" t="n">
        <v>33</v>
      </c>
      <c r="E3233" s="2" t="n">
        <v>-20.9632</v>
      </c>
      <c r="F3233" s="2" t="n">
        <v>-42.0465</v>
      </c>
      <c r="G3233" s="3" t="n">
        <f aca="false">($G$5572/$N$5572)*N3233</f>
        <v>20201.2007060476</v>
      </c>
      <c r="H3233" s="0" t="n">
        <v>1</v>
      </c>
      <c r="J3233" s="0" t="s">
        <v>3137</v>
      </c>
      <c r="K3233" s="0" t="n">
        <v>1</v>
      </c>
      <c r="L3233" s="0" t="s">
        <v>3137</v>
      </c>
      <c r="N3233" s="0" t="n">
        <v>18730</v>
      </c>
    </row>
    <row r="3234" customFormat="false" ht="12.8" hidden="false" customHeight="false" outlineLevel="0" collapsed="false">
      <c r="B3234" s="0" t="n">
        <v>330411</v>
      </c>
      <c r="C3234" s="0" t="n">
        <v>3</v>
      </c>
      <c r="D3234" s="0" t="n">
        <v>33</v>
      </c>
      <c r="E3234" s="2" t="n">
        <v>-22.4175</v>
      </c>
      <c r="F3234" s="2" t="n">
        <v>-44.2952</v>
      </c>
      <c r="G3234" s="3" t="n">
        <f aca="false">($G$5572/$N$5572)*N3234</f>
        <v>20903.3353381692</v>
      </c>
      <c r="H3234" s="0" t="n">
        <v>0</v>
      </c>
      <c r="J3234" s="0" t="s">
        <v>3138</v>
      </c>
      <c r="K3234" s="0" t="n">
        <v>0</v>
      </c>
      <c r="L3234" s="0" t="s">
        <v>3138</v>
      </c>
      <c r="N3234" s="0" t="n">
        <v>19381</v>
      </c>
    </row>
    <row r="3235" customFormat="false" ht="12.8" hidden="false" customHeight="false" outlineLevel="0" collapsed="false">
      <c r="B3235" s="0" t="n">
        <v>330412</v>
      </c>
      <c r="C3235" s="0" t="n">
        <v>3</v>
      </c>
      <c r="D3235" s="0" t="n">
        <v>33</v>
      </c>
      <c r="E3235" s="2" t="n">
        <v>-22.4045</v>
      </c>
      <c r="F3235" s="2" t="n">
        <v>-44.2597</v>
      </c>
      <c r="G3235" s="3" t="n">
        <f aca="false">($G$5572/$N$5572)*N3235</f>
        <v>15277.6298986207</v>
      </c>
      <c r="H3235" s="0" t="n">
        <v>0</v>
      </c>
      <c r="J3235" s="0" t="s">
        <v>3139</v>
      </c>
      <c r="K3235" s="0" t="n">
        <v>0</v>
      </c>
      <c r="L3235" s="0" t="s">
        <v>3139</v>
      </c>
      <c r="N3235" s="0" t="n">
        <v>14165</v>
      </c>
    </row>
    <row r="3236" customFormat="false" ht="12.8" hidden="false" customHeight="false" outlineLevel="0" collapsed="false">
      <c r="B3236" s="0" t="n">
        <v>330414</v>
      </c>
      <c r="C3236" s="0" t="n">
        <v>3</v>
      </c>
      <c r="D3236" s="0" t="n">
        <v>33</v>
      </c>
      <c r="E3236" s="2" t="n">
        <v>-22.7102</v>
      </c>
      <c r="F3236" s="2" t="n">
        <v>-43.5518</v>
      </c>
      <c r="G3236" s="3" t="n">
        <f aca="false">($G$5572/$N$5572)*N3236</f>
        <v>160989.440650732</v>
      </c>
      <c r="H3236" s="0" t="n">
        <v>1</v>
      </c>
      <c r="J3236" s="0" t="s">
        <v>3140</v>
      </c>
      <c r="K3236" s="0" t="n">
        <v>1</v>
      </c>
      <c r="L3236" s="0" t="s">
        <v>3140</v>
      </c>
      <c r="N3236" s="0" t="n">
        <v>149265</v>
      </c>
    </row>
    <row r="3237" customFormat="false" ht="12.8" hidden="false" customHeight="false" outlineLevel="0" collapsed="false">
      <c r="B3237" s="0" t="n">
        <v>330415</v>
      </c>
      <c r="C3237" s="0" t="n">
        <v>3</v>
      </c>
      <c r="D3237" s="0" t="n">
        <v>33</v>
      </c>
      <c r="E3237" s="2" t="n">
        <v>-22.1031</v>
      </c>
      <c r="F3237" s="2" t="n">
        <v>-41.4693</v>
      </c>
      <c r="G3237" s="3" t="n">
        <f aca="false">($G$5572/$N$5572)*N3237</f>
        <v>26150.470492196</v>
      </c>
      <c r="H3237" s="0" t="n">
        <v>0</v>
      </c>
      <c r="J3237" s="0" t="s">
        <v>3141</v>
      </c>
      <c r="K3237" s="0" t="n">
        <v>0</v>
      </c>
      <c r="L3237" s="0" t="s">
        <v>3141</v>
      </c>
      <c r="N3237" s="0" t="n">
        <v>24246</v>
      </c>
    </row>
    <row r="3238" customFormat="false" ht="12.8" hidden="false" customHeight="false" outlineLevel="0" collapsed="false">
      <c r="B3238" s="0" t="n">
        <v>330420</v>
      </c>
      <c r="C3238" s="0" t="n">
        <v>3</v>
      </c>
      <c r="D3238" s="0" t="n">
        <v>33</v>
      </c>
      <c r="E3238" s="2" t="n">
        <v>-22.4705</v>
      </c>
      <c r="F3238" s="2" t="n">
        <v>-44.4509</v>
      </c>
      <c r="G3238" s="3" t="n">
        <f aca="false">($G$5572/$N$5572)*N3238</f>
        <v>140571.451832462</v>
      </c>
      <c r="H3238" s="0" t="n">
        <v>0</v>
      </c>
      <c r="J3238" s="0" t="s">
        <v>3142</v>
      </c>
      <c r="K3238" s="0" t="n">
        <v>0</v>
      </c>
      <c r="L3238" s="0" t="s">
        <v>3142</v>
      </c>
      <c r="N3238" s="0" t="n">
        <v>130334</v>
      </c>
    </row>
    <row r="3239" customFormat="false" ht="12.8" hidden="false" customHeight="false" outlineLevel="0" collapsed="false">
      <c r="B3239" s="0" t="n">
        <v>330430</v>
      </c>
      <c r="C3239" s="0" t="n">
        <v>3</v>
      </c>
      <c r="D3239" s="0" t="n">
        <v>33</v>
      </c>
      <c r="E3239" s="2" t="n">
        <v>-22.7181</v>
      </c>
      <c r="F3239" s="2" t="n">
        <v>-42.6276</v>
      </c>
      <c r="G3239" s="3" t="n">
        <f aca="false">($G$5572/$N$5572)*N3239</f>
        <v>64512.2594250686</v>
      </c>
      <c r="H3239" s="0" t="n">
        <v>0</v>
      </c>
      <c r="J3239" s="0" t="s">
        <v>3143</v>
      </c>
      <c r="K3239" s="0" t="n">
        <v>0</v>
      </c>
      <c r="L3239" s="0" t="s">
        <v>3143</v>
      </c>
      <c r="N3239" s="0" t="n">
        <v>59814</v>
      </c>
    </row>
    <row r="3240" customFormat="false" ht="12.8" hidden="false" customHeight="false" outlineLevel="0" collapsed="false">
      <c r="B3240" s="0" t="n">
        <v>330440</v>
      </c>
      <c r="C3240" s="0" t="n">
        <v>3</v>
      </c>
      <c r="D3240" s="0" t="n">
        <v>33</v>
      </c>
      <c r="E3240" s="2" t="n">
        <v>-22.72</v>
      </c>
      <c r="F3240" s="2" t="n">
        <v>-44.1419</v>
      </c>
      <c r="G3240" s="3" t="n">
        <f aca="false">($G$5572/$N$5572)*N3240</f>
        <v>19900.2858637098</v>
      </c>
      <c r="H3240" s="0" t="n">
        <v>0</v>
      </c>
      <c r="J3240" s="0" t="s">
        <v>3144</v>
      </c>
      <c r="K3240" s="0" t="n">
        <v>0</v>
      </c>
      <c r="L3240" s="0" t="s">
        <v>3144</v>
      </c>
      <c r="N3240" s="0" t="n">
        <v>18451</v>
      </c>
    </row>
    <row r="3241" customFormat="false" ht="12.8" hidden="false" customHeight="false" outlineLevel="0" collapsed="false">
      <c r="B3241" s="0" t="n">
        <v>330450</v>
      </c>
      <c r="C3241" s="0" t="n">
        <v>3</v>
      </c>
      <c r="D3241" s="0" t="n">
        <v>33</v>
      </c>
      <c r="E3241" s="2" t="n">
        <v>-22.1692</v>
      </c>
      <c r="F3241" s="2" t="n">
        <v>-43.5856</v>
      </c>
      <c r="G3241" s="3" t="n">
        <f aca="false">($G$5572/$N$5572)*N3241</f>
        <v>9946.36801447792</v>
      </c>
      <c r="H3241" s="0" t="n">
        <v>0</v>
      </c>
      <c r="J3241" s="0" t="s">
        <v>3145</v>
      </c>
      <c r="K3241" s="0" t="n">
        <v>0</v>
      </c>
      <c r="L3241" s="0" t="s">
        <v>3145</v>
      </c>
      <c r="N3241" s="0" t="n">
        <v>9222</v>
      </c>
    </row>
    <row r="3242" customFormat="false" ht="12.8" hidden="false" customHeight="false" outlineLevel="0" collapsed="false">
      <c r="B3242" s="0" t="n">
        <v>330452</v>
      </c>
      <c r="C3242" s="0" t="n">
        <v>3</v>
      </c>
      <c r="D3242" s="0" t="n">
        <v>33</v>
      </c>
      <c r="E3242" s="2" t="n">
        <v>-22.5174</v>
      </c>
      <c r="F3242" s="2" t="n">
        <v>-41.9475</v>
      </c>
      <c r="G3242" s="3" t="n">
        <f aca="false">($G$5572/$N$5572)*N3242</f>
        <v>157456.117985862</v>
      </c>
      <c r="H3242" s="0" t="n">
        <v>0</v>
      </c>
      <c r="J3242" s="0" t="s">
        <v>3146</v>
      </c>
      <c r="K3242" s="0" t="n">
        <v>0</v>
      </c>
      <c r="L3242" s="0" t="s">
        <v>3146</v>
      </c>
      <c r="N3242" s="0" t="n">
        <v>145989</v>
      </c>
    </row>
    <row r="3243" customFormat="false" ht="12.8" hidden="false" customHeight="false" outlineLevel="0" collapsed="false">
      <c r="B3243" s="0" t="n">
        <v>330455</v>
      </c>
      <c r="C3243" s="0" t="n">
        <v>3</v>
      </c>
      <c r="D3243" s="0" t="n">
        <v>33</v>
      </c>
      <c r="E3243" s="2" t="n">
        <v>-22.9129</v>
      </c>
      <c r="F3243" s="2" t="n">
        <v>-43.2003</v>
      </c>
      <c r="G3243" s="3" t="n">
        <f aca="false">($G$5572/$N$5572)*N3243</f>
        <v>7214327.64736258</v>
      </c>
      <c r="H3243" s="0" t="n">
        <v>0</v>
      </c>
      <c r="J3243" s="0" t="s">
        <v>3147</v>
      </c>
      <c r="K3243" s="0" t="n">
        <v>0</v>
      </c>
      <c r="L3243" s="0" t="s">
        <v>3147</v>
      </c>
      <c r="N3243" s="0" t="n">
        <v>6688927</v>
      </c>
    </row>
    <row r="3244" customFormat="false" ht="12.8" hidden="false" customHeight="false" outlineLevel="0" collapsed="false">
      <c r="B3244" s="0" t="n">
        <v>330460</v>
      </c>
      <c r="C3244" s="0" t="n">
        <v>3</v>
      </c>
      <c r="D3244" s="0" t="n">
        <v>33</v>
      </c>
      <c r="E3244" s="2" t="n">
        <v>-21.9547</v>
      </c>
      <c r="F3244" s="2" t="n">
        <v>-42.0098</v>
      </c>
      <c r="G3244" s="3" t="n">
        <f aca="false">($G$5572/$N$5572)*N3244</f>
        <v>11235.2326617671</v>
      </c>
      <c r="H3244" s="0" t="n">
        <v>0</v>
      </c>
      <c r="J3244" s="0" t="s">
        <v>3148</v>
      </c>
      <c r="K3244" s="0" t="n">
        <v>0</v>
      </c>
      <c r="L3244" s="0" t="s">
        <v>3148</v>
      </c>
      <c r="N3244" s="0" t="n">
        <v>10417</v>
      </c>
    </row>
    <row r="3245" customFormat="false" ht="12.8" hidden="false" customHeight="false" outlineLevel="0" collapsed="false">
      <c r="B3245" s="0" t="n">
        <v>330470</v>
      </c>
      <c r="C3245" s="0" t="n">
        <v>3</v>
      </c>
      <c r="D3245" s="0" t="n">
        <v>33</v>
      </c>
      <c r="E3245" s="2" t="n">
        <v>-21.541</v>
      </c>
      <c r="F3245" s="2" t="n">
        <v>-42.1832</v>
      </c>
      <c r="G3245" s="3" t="n">
        <f aca="false">($G$5572/$N$5572)*N3245</f>
        <v>45686.2071920701</v>
      </c>
      <c r="H3245" s="0" t="n">
        <v>0</v>
      </c>
      <c r="J3245" s="0" t="s">
        <v>3149</v>
      </c>
      <c r="K3245" s="0" t="n">
        <v>0</v>
      </c>
      <c r="L3245" s="0" t="s">
        <v>3149</v>
      </c>
      <c r="N3245" s="0" t="n">
        <v>42359</v>
      </c>
    </row>
    <row r="3246" customFormat="false" ht="12.8" hidden="false" customHeight="false" outlineLevel="0" collapsed="false">
      <c r="B3246" s="0" t="n">
        <v>330475</v>
      </c>
      <c r="C3246" s="0" t="n">
        <v>3</v>
      </c>
      <c r="D3246" s="0" t="n">
        <v>33</v>
      </c>
      <c r="E3246" s="2" t="n">
        <v>-21.4702</v>
      </c>
      <c r="F3246" s="2" t="n">
        <v>-41.1091</v>
      </c>
      <c r="G3246" s="3" t="n">
        <f aca="false">($G$5572/$N$5572)*N3246</f>
        <v>45515.7966361942</v>
      </c>
      <c r="H3246" s="0" t="n">
        <v>0</v>
      </c>
      <c r="J3246" s="0" t="s">
        <v>3150</v>
      </c>
      <c r="K3246" s="0" t="n">
        <v>0</v>
      </c>
      <c r="L3246" s="0" t="s">
        <v>3150</v>
      </c>
      <c r="N3246" s="0" t="n">
        <v>42201</v>
      </c>
    </row>
    <row r="3247" customFormat="false" ht="12.8" hidden="false" customHeight="false" outlineLevel="0" collapsed="false">
      <c r="B3247" s="0" t="n">
        <v>330480</v>
      </c>
      <c r="C3247" s="0" t="n">
        <v>3</v>
      </c>
      <c r="D3247" s="0" t="n">
        <v>33</v>
      </c>
      <c r="E3247" s="2" t="n">
        <v>-21.6551</v>
      </c>
      <c r="F3247" s="2" t="n">
        <v>-41.756</v>
      </c>
      <c r="G3247" s="3" t="n">
        <f aca="false">($G$5572/$N$5572)*N3247</f>
        <v>41659.9881725465</v>
      </c>
      <c r="H3247" s="0" t="n">
        <v>0</v>
      </c>
      <c r="J3247" s="0" t="s">
        <v>3151</v>
      </c>
      <c r="K3247" s="0" t="n">
        <v>0</v>
      </c>
      <c r="L3247" s="0" t="s">
        <v>3151</v>
      </c>
      <c r="N3247" s="0" t="n">
        <v>38626</v>
      </c>
    </row>
    <row r="3248" customFormat="false" ht="12.8" hidden="false" customHeight="false" outlineLevel="0" collapsed="false">
      <c r="B3248" s="0" t="n">
        <v>330490</v>
      </c>
      <c r="C3248" s="0" t="n">
        <v>3</v>
      </c>
      <c r="D3248" s="0" t="n">
        <v>33</v>
      </c>
      <c r="E3248" s="2" t="n">
        <v>-22.8268</v>
      </c>
      <c r="F3248" s="2" t="n">
        <v>-43.0634</v>
      </c>
      <c r="G3248" s="3" t="n">
        <f aca="false">($G$5572/$N$5572)*N3248</f>
        <v>1162336.966647</v>
      </c>
      <c r="H3248" s="0" t="n">
        <v>0</v>
      </c>
      <c r="J3248" s="0" t="s">
        <v>3152</v>
      </c>
      <c r="K3248" s="0" t="n">
        <v>0</v>
      </c>
      <c r="L3248" s="0" t="s">
        <v>3152</v>
      </c>
      <c r="N3248" s="0" t="n">
        <v>1077687</v>
      </c>
    </row>
    <row r="3249" customFormat="false" ht="12.8" hidden="false" customHeight="false" outlineLevel="0" collapsed="false">
      <c r="B3249" s="0" t="n">
        <v>330500</v>
      </c>
      <c r="C3249" s="0" t="n">
        <v>3</v>
      </c>
      <c r="D3249" s="0" t="n">
        <v>33</v>
      </c>
      <c r="E3249" s="2" t="n">
        <v>-21.638</v>
      </c>
      <c r="F3249" s="2" t="n">
        <v>-41.0446</v>
      </c>
      <c r="G3249" s="3" t="n">
        <f aca="false">($G$5572/$N$5572)*N3249</f>
        <v>38976.5611914122</v>
      </c>
      <c r="H3249" s="0" t="n">
        <v>0</v>
      </c>
      <c r="J3249" s="0" t="s">
        <v>3153</v>
      </c>
      <c r="K3249" s="0" t="n">
        <v>0</v>
      </c>
      <c r="L3249" s="0" t="s">
        <v>3153</v>
      </c>
      <c r="N3249" s="0" t="n">
        <v>36138</v>
      </c>
    </row>
    <row r="3250" customFormat="false" ht="12.8" hidden="false" customHeight="false" outlineLevel="0" collapsed="false">
      <c r="B3250" s="0" t="n">
        <v>330510</v>
      </c>
      <c r="C3250" s="0" t="n">
        <v>3</v>
      </c>
      <c r="D3250" s="0" t="n">
        <v>33</v>
      </c>
      <c r="E3250" s="2" t="n">
        <v>-22.8058</v>
      </c>
      <c r="F3250" s="2" t="n">
        <v>-43.3729</v>
      </c>
      <c r="G3250" s="3" t="n">
        <f aca="false">($G$5572/$N$5572)*N3250</f>
        <v>508953.774627625</v>
      </c>
      <c r="H3250" s="0" t="n">
        <v>0</v>
      </c>
      <c r="J3250" s="0" t="s">
        <v>3154</v>
      </c>
      <c r="K3250" s="0" t="n">
        <v>0</v>
      </c>
      <c r="L3250" s="0" t="s">
        <v>3154</v>
      </c>
      <c r="N3250" s="0" t="n">
        <v>471888</v>
      </c>
    </row>
    <row r="3251" customFormat="false" ht="12.8" hidden="false" customHeight="false" outlineLevel="0" collapsed="false">
      <c r="B3251" s="0" t="n">
        <v>330513</v>
      </c>
      <c r="C3251" s="0" t="n">
        <v>3</v>
      </c>
      <c r="D3251" s="0" t="n">
        <v>33</v>
      </c>
      <c r="E3251" s="2" t="n">
        <v>-21.3661</v>
      </c>
      <c r="F3251" s="2" t="n">
        <v>-41.9511</v>
      </c>
      <c r="G3251" s="3" t="n">
        <f aca="false">($G$5572/$N$5572)*N3251</f>
        <v>7694.36016214329</v>
      </c>
      <c r="H3251" s="0" t="n">
        <v>1</v>
      </c>
      <c r="J3251" s="0" t="s">
        <v>3155</v>
      </c>
      <c r="K3251" s="0" t="n">
        <v>1</v>
      </c>
      <c r="L3251" s="0" t="s">
        <v>3155</v>
      </c>
      <c r="N3251" s="0" t="n">
        <v>7134</v>
      </c>
    </row>
    <row r="3252" customFormat="false" ht="12.8" hidden="false" customHeight="false" outlineLevel="0" collapsed="false">
      <c r="B3252" s="0" t="n">
        <v>330515</v>
      </c>
      <c r="C3252" s="0" t="n">
        <v>3</v>
      </c>
      <c r="D3252" s="0" t="n">
        <v>33</v>
      </c>
      <c r="E3252" s="2" t="n">
        <v>-22.1525</v>
      </c>
      <c r="F3252" s="2" t="n">
        <v>-42.9327</v>
      </c>
      <c r="G3252" s="3" t="n">
        <f aca="false">($G$5572/$N$5572)*N3252</f>
        <v>23372.1313027257</v>
      </c>
      <c r="H3252" s="0" t="n">
        <v>0</v>
      </c>
      <c r="J3252" s="0" t="s">
        <v>3156</v>
      </c>
      <c r="K3252" s="0" t="n">
        <v>0</v>
      </c>
      <c r="L3252" s="0" t="s">
        <v>3156</v>
      </c>
      <c r="N3252" s="0" t="n">
        <v>21670</v>
      </c>
    </row>
    <row r="3253" customFormat="false" ht="12.8" hidden="false" customHeight="false" outlineLevel="0" collapsed="false">
      <c r="B3253" s="0" t="n">
        <v>330520</v>
      </c>
      <c r="C3253" s="0" t="n">
        <v>3</v>
      </c>
      <c r="D3253" s="0" t="n">
        <v>33</v>
      </c>
      <c r="E3253" s="2" t="n">
        <v>-22.8429</v>
      </c>
      <c r="F3253" s="2" t="n">
        <v>-42.1026</v>
      </c>
      <c r="G3253" s="3" t="n">
        <f aca="false">($G$5572/$N$5572)*N3253</f>
        <v>110924.329301344</v>
      </c>
      <c r="H3253" s="0" t="n">
        <v>0</v>
      </c>
      <c r="J3253" s="0" t="s">
        <v>3157</v>
      </c>
      <c r="K3253" s="0" t="n">
        <v>0</v>
      </c>
      <c r="L3253" s="0" t="s">
        <v>3157</v>
      </c>
      <c r="N3253" s="0" t="n">
        <v>102846</v>
      </c>
    </row>
    <row r="3254" customFormat="false" ht="12.8" hidden="false" customHeight="false" outlineLevel="0" collapsed="false">
      <c r="B3254" s="0" t="n">
        <v>330530</v>
      </c>
      <c r="C3254" s="0" t="n">
        <v>3</v>
      </c>
      <c r="D3254" s="0" t="n">
        <v>33</v>
      </c>
      <c r="E3254" s="2" t="n">
        <v>-21.9578</v>
      </c>
      <c r="F3254" s="2" t="n">
        <v>-42.1328</v>
      </c>
      <c r="G3254" s="3" t="n">
        <f aca="false">($G$5572/$N$5572)*N3254</f>
        <v>10058.5369879659</v>
      </c>
      <c r="H3254" s="0" t="n">
        <v>0</v>
      </c>
      <c r="J3254" s="0" t="s">
        <v>3158</v>
      </c>
      <c r="K3254" s="0" t="n">
        <v>0</v>
      </c>
      <c r="L3254" s="0" t="s">
        <v>3158</v>
      </c>
      <c r="N3254" s="0" t="n">
        <v>9326</v>
      </c>
    </row>
    <row r="3255" customFormat="false" ht="12.8" hidden="false" customHeight="false" outlineLevel="0" collapsed="false">
      <c r="B3255" s="0" t="n">
        <v>330540</v>
      </c>
      <c r="C3255" s="0" t="n">
        <v>3</v>
      </c>
      <c r="D3255" s="0" t="n">
        <v>33</v>
      </c>
      <c r="E3255" s="2" t="n">
        <v>-21.9949</v>
      </c>
      <c r="F3255" s="2" t="n">
        <v>-42.9142</v>
      </c>
      <c r="G3255" s="3" t="n">
        <f aca="false">($G$5572/$N$5572)*N3255</f>
        <v>19634.963099498</v>
      </c>
      <c r="H3255" s="0" t="n">
        <v>0</v>
      </c>
      <c r="J3255" s="0" t="s">
        <v>299</v>
      </c>
      <c r="K3255" s="0" t="n">
        <v>0</v>
      </c>
      <c r="L3255" s="0" t="s">
        <v>299</v>
      </c>
      <c r="N3255" s="0" t="n">
        <v>18205</v>
      </c>
    </row>
    <row r="3256" customFormat="false" ht="12.8" hidden="false" customHeight="false" outlineLevel="0" collapsed="false">
      <c r="B3256" s="0" t="n">
        <v>330550</v>
      </c>
      <c r="C3256" s="0" t="n">
        <v>3</v>
      </c>
      <c r="D3256" s="0" t="n">
        <v>33</v>
      </c>
      <c r="E3256" s="2" t="n">
        <v>-22.9292</v>
      </c>
      <c r="F3256" s="2" t="n">
        <v>-42.5099</v>
      </c>
      <c r="G3256" s="3" t="n">
        <f aca="false">($G$5572/$N$5572)*N3256</f>
        <v>94592.9581806301</v>
      </c>
      <c r="H3256" s="0" t="n">
        <v>0</v>
      </c>
      <c r="J3256" s="0" t="s">
        <v>3159</v>
      </c>
      <c r="K3256" s="0" t="n">
        <v>0</v>
      </c>
      <c r="L3256" s="0" t="s">
        <v>3159</v>
      </c>
      <c r="N3256" s="0" t="n">
        <v>87704</v>
      </c>
    </row>
    <row r="3257" customFormat="false" ht="12.8" hidden="false" customHeight="false" outlineLevel="0" collapsed="false">
      <c r="B3257" s="0" t="n">
        <v>330555</v>
      </c>
      <c r="C3257" s="0" t="n">
        <v>3</v>
      </c>
      <c r="D3257" s="0" t="n">
        <v>33</v>
      </c>
      <c r="E3257" s="2" t="n">
        <v>-22.7526</v>
      </c>
      <c r="F3257" s="2" t="n">
        <v>-43.7155</v>
      </c>
      <c r="G3257" s="3" t="n">
        <f aca="false">($G$5572/$N$5572)*N3257</f>
        <v>93556.4737236888</v>
      </c>
      <c r="H3257" s="0" t="n">
        <v>1</v>
      </c>
      <c r="J3257" s="0" t="s">
        <v>3160</v>
      </c>
      <c r="K3257" s="0" t="n">
        <v>1</v>
      </c>
      <c r="L3257" s="0" t="s">
        <v>3160</v>
      </c>
      <c r="N3257" s="0" t="n">
        <v>86743</v>
      </c>
    </row>
    <row r="3258" customFormat="false" ht="12.8" hidden="false" customHeight="false" outlineLevel="0" collapsed="false">
      <c r="B3258" s="0" t="n">
        <v>330560</v>
      </c>
      <c r="C3258" s="0" t="n">
        <v>3</v>
      </c>
      <c r="D3258" s="0" t="n">
        <v>33</v>
      </c>
      <c r="E3258" s="2" t="n">
        <v>-22.6574</v>
      </c>
      <c r="F3258" s="2" t="n">
        <v>-42.3961</v>
      </c>
      <c r="G3258" s="3" t="n">
        <f aca="false">($G$5572/$N$5572)*N3258</f>
        <v>23483.2217283916</v>
      </c>
      <c r="H3258" s="0" t="n">
        <v>0</v>
      </c>
      <c r="J3258" s="0" t="s">
        <v>3161</v>
      </c>
      <c r="K3258" s="0" t="n">
        <v>0</v>
      </c>
      <c r="L3258" s="0" t="s">
        <v>3161</v>
      </c>
      <c r="N3258" s="0" t="n">
        <v>21773</v>
      </c>
    </row>
    <row r="3259" customFormat="false" ht="12.8" hidden="false" customHeight="false" outlineLevel="0" collapsed="false">
      <c r="B3259" s="0" t="n">
        <v>330570</v>
      </c>
      <c r="C3259" s="0" t="n">
        <v>3</v>
      </c>
      <c r="D3259" s="0" t="n">
        <v>33</v>
      </c>
      <c r="E3259" s="2" t="n">
        <v>-22.0485</v>
      </c>
      <c r="F3259" s="2" t="n">
        <v>-42.6761</v>
      </c>
      <c r="G3259" s="3" t="n">
        <f aca="false">($G$5572/$N$5572)*N3259</f>
        <v>16800.5394232837</v>
      </c>
      <c r="H3259" s="0" t="n">
        <v>0</v>
      </c>
      <c r="J3259" s="0" t="s">
        <v>3162</v>
      </c>
      <c r="K3259" s="0" t="n">
        <v>0</v>
      </c>
      <c r="L3259" s="0" t="s">
        <v>3162</v>
      </c>
      <c r="N3259" s="0" t="n">
        <v>15577</v>
      </c>
    </row>
    <row r="3260" customFormat="false" ht="12.8" hidden="false" customHeight="false" outlineLevel="0" collapsed="false">
      <c r="B3260" s="0" t="n">
        <v>330575</v>
      </c>
      <c r="C3260" s="0" t="n">
        <v>3</v>
      </c>
      <c r="D3260" s="0" t="n">
        <v>33</v>
      </c>
      <c r="E3260" s="2" t="n">
        <v>-22.7423</v>
      </c>
      <c r="F3260" s="2" t="n">
        <v>-42.7202</v>
      </c>
      <c r="G3260" s="3" t="n">
        <f aca="false">($G$5572/$N$5572)*N3260</f>
        <v>36530.4147311177</v>
      </c>
      <c r="H3260" s="0" t="n">
        <v>0</v>
      </c>
      <c r="J3260" s="0" t="s">
        <v>3163</v>
      </c>
      <c r="K3260" s="0" t="n">
        <v>0</v>
      </c>
      <c r="L3260" s="0" t="s">
        <v>3163</v>
      </c>
      <c r="N3260" s="0" t="n">
        <v>33870</v>
      </c>
    </row>
    <row r="3261" customFormat="false" ht="12.8" hidden="false" customHeight="false" outlineLevel="0" collapsed="false">
      <c r="B3261" s="0" t="n">
        <v>330580</v>
      </c>
      <c r="C3261" s="0" t="n">
        <v>3</v>
      </c>
      <c r="D3261" s="0" t="n">
        <v>33</v>
      </c>
      <c r="E3261" s="2" t="n">
        <v>-22.4165</v>
      </c>
      <c r="F3261" s="2" t="n">
        <v>-42.9752</v>
      </c>
      <c r="G3261" s="3" t="n">
        <f aca="false">($G$5572/$N$5572)*N3261</f>
        <v>195094.201330173</v>
      </c>
      <c r="H3261" s="0" t="n">
        <v>0</v>
      </c>
      <c r="J3261" s="0" t="s">
        <v>3164</v>
      </c>
      <c r="K3261" s="0" t="n">
        <v>0</v>
      </c>
      <c r="L3261" s="0" t="s">
        <v>3164</v>
      </c>
      <c r="N3261" s="0" t="n">
        <v>180886</v>
      </c>
    </row>
    <row r="3262" customFormat="false" ht="12.8" hidden="false" customHeight="false" outlineLevel="0" collapsed="false">
      <c r="B3262" s="0" t="n">
        <v>330590</v>
      </c>
      <c r="C3262" s="0" t="n">
        <v>3</v>
      </c>
      <c r="D3262" s="0" t="n">
        <v>33</v>
      </c>
      <c r="E3262" s="2" t="n">
        <v>-22.0638</v>
      </c>
      <c r="F3262" s="2" t="n">
        <v>-42.0643</v>
      </c>
      <c r="G3262" s="3" t="n">
        <f aca="false">($G$5572/$N$5572)*N3262</f>
        <v>11444.470939235</v>
      </c>
      <c r="H3262" s="0" t="n">
        <v>1</v>
      </c>
      <c r="J3262" s="0" t="s">
        <v>3165</v>
      </c>
      <c r="K3262" s="0" t="n">
        <v>1</v>
      </c>
      <c r="L3262" s="0" t="s">
        <v>3165</v>
      </c>
      <c r="N3262" s="0" t="n">
        <v>10611</v>
      </c>
    </row>
    <row r="3263" customFormat="false" ht="12.8" hidden="false" customHeight="false" outlineLevel="0" collapsed="false">
      <c r="B3263" s="0" t="n">
        <v>330600</v>
      </c>
      <c r="C3263" s="0" t="n">
        <v>3</v>
      </c>
      <c r="D3263" s="0" t="n">
        <v>33</v>
      </c>
      <c r="E3263" s="2" t="n">
        <v>-22.1165</v>
      </c>
      <c r="F3263" s="2" t="n">
        <v>-43.2185</v>
      </c>
      <c r="G3263" s="3" t="n">
        <f aca="false">($G$5572/$N$5572)*N3263</f>
        <v>87850.9557453123</v>
      </c>
      <c r="H3263" s="0" t="n">
        <v>0</v>
      </c>
      <c r="J3263" s="0" t="s">
        <v>3166</v>
      </c>
      <c r="K3263" s="0" t="n">
        <v>0</v>
      </c>
      <c r="L3263" s="0" t="s">
        <v>3166</v>
      </c>
      <c r="N3263" s="0" t="n">
        <v>81453</v>
      </c>
    </row>
    <row r="3264" customFormat="false" ht="12.8" hidden="false" customHeight="false" outlineLevel="0" collapsed="false">
      <c r="B3264" s="0" t="n">
        <v>330610</v>
      </c>
      <c r="C3264" s="0" t="n">
        <v>3</v>
      </c>
      <c r="D3264" s="0" t="n">
        <v>33</v>
      </c>
      <c r="E3264" s="2" t="n">
        <v>-22.2445</v>
      </c>
      <c r="F3264" s="2" t="n">
        <v>-43.7129</v>
      </c>
      <c r="G3264" s="3" t="n">
        <f aca="false">($G$5572/$N$5572)*N3264</f>
        <v>82145.4377669357</v>
      </c>
      <c r="H3264" s="0" t="n">
        <v>0</v>
      </c>
      <c r="J3264" s="0" t="s">
        <v>2163</v>
      </c>
      <c r="K3264" s="0" t="n">
        <v>0</v>
      </c>
      <c r="L3264" s="0" t="s">
        <v>2163</v>
      </c>
      <c r="N3264" s="0" t="n">
        <v>76163</v>
      </c>
    </row>
    <row r="3265" customFormat="false" ht="12.8" hidden="false" customHeight="false" outlineLevel="0" collapsed="false">
      <c r="B3265" s="0" t="n">
        <v>330615</v>
      </c>
      <c r="C3265" s="0" t="n">
        <v>3</v>
      </c>
      <c r="D3265" s="0" t="n">
        <v>33</v>
      </c>
      <c r="E3265" s="2" t="n">
        <v>-20.9276</v>
      </c>
      <c r="F3265" s="2" t="n">
        <v>-41.8701</v>
      </c>
      <c r="G3265" s="3" t="n">
        <f aca="false">($G$5572/$N$5572)*N3265</f>
        <v>11745.3857815728</v>
      </c>
      <c r="H3265" s="0" t="n">
        <v>1</v>
      </c>
      <c r="J3265" s="0" t="s">
        <v>3167</v>
      </c>
      <c r="K3265" s="0" t="n">
        <v>1</v>
      </c>
      <c r="L3265" s="0" t="s">
        <v>3167</v>
      </c>
      <c r="N3265" s="0" t="n">
        <v>10890</v>
      </c>
    </row>
    <row r="3266" customFormat="false" ht="12.8" hidden="false" customHeight="false" outlineLevel="0" collapsed="false">
      <c r="B3266" s="0" t="n">
        <v>330620</v>
      </c>
      <c r="C3266" s="0" t="n">
        <v>3</v>
      </c>
      <c r="D3266" s="0" t="n">
        <v>33</v>
      </c>
      <c r="E3266" s="2" t="n">
        <v>-22.4059</v>
      </c>
      <c r="F3266" s="2" t="n">
        <v>-43.6686</v>
      </c>
      <c r="G3266" s="3" t="n">
        <f aca="false">($G$5572/$N$5572)*N3266</f>
        <v>39584.8621630198</v>
      </c>
      <c r="H3266" s="0" t="n">
        <v>0</v>
      </c>
      <c r="J3266" s="0" t="s">
        <v>3168</v>
      </c>
      <c r="K3266" s="0" t="n">
        <v>0</v>
      </c>
      <c r="L3266" s="0" t="s">
        <v>3168</v>
      </c>
      <c r="N3266" s="0" t="n">
        <v>36702</v>
      </c>
    </row>
    <row r="3267" customFormat="false" ht="12.8" hidden="false" customHeight="false" outlineLevel="0" collapsed="false">
      <c r="B3267" s="0" t="n">
        <v>330630</v>
      </c>
      <c r="C3267" s="0" t="n">
        <v>3</v>
      </c>
      <c r="D3267" s="0" t="n">
        <v>33</v>
      </c>
      <c r="E3267" s="2" t="n">
        <v>-22.5202</v>
      </c>
      <c r="F3267" s="2" t="n">
        <v>-44.0996</v>
      </c>
      <c r="G3267" s="3" t="n">
        <f aca="false">($G$5572/$N$5572)*N3267</f>
        <v>293362.850488177</v>
      </c>
      <c r="H3267" s="0" t="n">
        <v>0</v>
      </c>
      <c r="J3267" s="0" t="s">
        <v>3169</v>
      </c>
      <c r="K3267" s="0" t="n">
        <v>0</v>
      </c>
      <c r="L3267" s="0" t="s">
        <v>3169</v>
      </c>
      <c r="N3267" s="0" t="n">
        <v>271998</v>
      </c>
    </row>
    <row r="3268" customFormat="false" ht="12.8" hidden="false" customHeight="false" outlineLevel="0" collapsed="false">
      <c r="B3268" s="0" t="n">
        <v>350010</v>
      </c>
      <c r="C3268" s="0" t="n">
        <v>3</v>
      </c>
      <c r="D3268" s="0" t="n">
        <v>35</v>
      </c>
      <c r="E3268" s="2" t="n">
        <v>-21.682</v>
      </c>
      <c r="F3268" s="2" t="n">
        <v>-51.0737</v>
      </c>
      <c r="G3268" s="3" t="n">
        <f aca="false">($G$5572/$N$5572)*N3268</f>
        <v>37773.9803698829</v>
      </c>
      <c r="H3268" s="0" t="n">
        <v>0</v>
      </c>
      <c r="J3268" s="0" t="s">
        <v>3170</v>
      </c>
      <c r="K3268" s="0" t="n">
        <v>0</v>
      </c>
      <c r="L3268" s="0" t="s">
        <v>3170</v>
      </c>
      <c r="N3268" s="0" t="n">
        <v>35023</v>
      </c>
    </row>
    <row r="3269" customFormat="false" ht="12.8" hidden="false" customHeight="false" outlineLevel="0" collapsed="false">
      <c r="B3269" s="0" t="n">
        <v>350020</v>
      </c>
      <c r="C3269" s="0" t="n">
        <v>3</v>
      </c>
      <c r="D3269" s="0" t="n">
        <v>35</v>
      </c>
      <c r="E3269" s="2" t="n">
        <v>-21.2325</v>
      </c>
      <c r="F3269" s="2" t="n">
        <v>-49.6451</v>
      </c>
      <c r="G3269" s="3" t="n">
        <f aca="false">($G$5572/$N$5572)*N3269</f>
        <v>3851.49427235964</v>
      </c>
      <c r="H3269" s="0" t="n">
        <v>1</v>
      </c>
      <c r="J3269" s="0" t="s">
        <v>3171</v>
      </c>
      <c r="K3269" s="0" t="n">
        <v>1</v>
      </c>
      <c r="L3269" s="0" t="s">
        <v>3171</v>
      </c>
      <c r="N3269" s="0" t="n">
        <v>3571</v>
      </c>
    </row>
    <row r="3270" customFormat="false" ht="12.8" hidden="false" customHeight="false" outlineLevel="0" collapsed="false">
      <c r="B3270" s="0" t="n">
        <v>350030</v>
      </c>
      <c r="C3270" s="0" t="n">
        <v>3</v>
      </c>
      <c r="D3270" s="0" t="n">
        <v>35</v>
      </c>
      <c r="E3270" s="2" t="n">
        <v>-22.0572</v>
      </c>
      <c r="F3270" s="2" t="n">
        <v>-46.9735</v>
      </c>
      <c r="G3270" s="3" t="n">
        <f aca="false">($G$5572/$N$5572)*N3270</f>
        <v>38778.1083921643</v>
      </c>
      <c r="H3270" s="0" t="n">
        <v>0</v>
      </c>
      <c r="J3270" s="0" t="s">
        <v>3172</v>
      </c>
      <c r="K3270" s="0" t="n">
        <v>0</v>
      </c>
      <c r="L3270" s="0" t="s">
        <v>3172</v>
      </c>
      <c r="N3270" s="0" t="n">
        <v>35954</v>
      </c>
    </row>
    <row r="3271" customFormat="false" ht="12.8" hidden="false" customHeight="false" outlineLevel="0" collapsed="false">
      <c r="B3271" s="0" t="n">
        <v>350040</v>
      </c>
      <c r="C3271" s="0" t="n">
        <v>3</v>
      </c>
      <c r="D3271" s="0" t="n">
        <v>35</v>
      </c>
      <c r="E3271" s="2" t="n">
        <v>-21.9319</v>
      </c>
      <c r="F3271" s="2" t="n">
        <v>-46.7176</v>
      </c>
      <c r="G3271" s="3" t="n">
        <f aca="false">($G$5572/$N$5572)*N3271</f>
        <v>8776.14362760863</v>
      </c>
      <c r="H3271" s="0" t="n">
        <v>1</v>
      </c>
      <c r="J3271" s="0" t="s">
        <v>3173</v>
      </c>
      <c r="K3271" s="0" t="n">
        <v>1</v>
      </c>
      <c r="L3271" s="0" t="s">
        <v>3173</v>
      </c>
      <c r="N3271" s="0" t="n">
        <v>8137</v>
      </c>
    </row>
    <row r="3272" customFormat="false" ht="12.8" hidden="false" customHeight="false" outlineLevel="0" collapsed="false">
      <c r="B3272" s="0" t="n">
        <v>350050</v>
      </c>
      <c r="C3272" s="0" t="n">
        <v>3</v>
      </c>
      <c r="D3272" s="0" t="n">
        <v>35</v>
      </c>
      <c r="E3272" s="2" t="n">
        <v>-22.4733</v>
      </c>
      <c r="F3272" s="2" t="n">
        <v>-46.6314</v>
      </c>
      <c r="G3272" s="3" t="n">
        <f aca="false">($G$5572/$N$5572)*N3272</f>
        <v>20059.9109413657</v>
      </c>
      <c r="H3272" s="0" t="n">
        <v>0</v>
      </c>
      <c r="J3272" s="0" t="s">
        <v>3174</v>
      </c>
      <c r="K3272" s="0" t="n">
        <v>0</v>
      </c>
      <c r="L3272" s="0" t="s">
        <v>3174</v>
      </c>
      <c r="N3272" s="0" t="n">
        <v>18599</v>
      </c>
    </row>
    <row r="3273" customFormat="false" ht="12.8" hidden="false" customHeight="false" outlineLevel="0" collapsed="false">
      <c r="B3273" s="0" t="n">
        <v>350055</v>
      </c>
      <c r="C3273" s="0" t="n">
        <v>3</v>
      </c>
      <c r="D3273" s="0" t="n">
        <v>35</v>
      </c>
      <c r="E3273" s="2" t="n">
        <v>-22.8812</v>
      </c>
      <c r="F3273" s="2" t="n">
        <v>-49.2421</v>
      </c>
      <c r="G3273" s="3" t="n">
        <f aca="false">($G$5572/$N$5572)*N3273</f>
        <v>6514.42884487602</v>
      </c>
      <c r="H3273" s="0" t="n">
        <v>1</v>
      </c>
      <c r="J3273" s="0" t="s">
        <v>3175</v>
      </c>
      <c r="K3273" s="0" t="n">
        <v>1</v>
      </c>
      <c r="L3273" s="0" t="s">
        <v>3175</v>
      </c>
      <c r="N3273" s="0" t="n">
        <v>6040</v>
      </c>
    </row>
    <row r="3274" customFormat="false" ht="12.8" hidden="false" customHeight="false" outlineLevel="0" collapsed="false">
      <c r="B3274" s="0" t="n">
        <v>350060</v>
      </c>
      <c r="C3274" s="0" t="n">
        <v>3</v>
      </c>
      <c r="D3274" s="0" t="n">
        <v>35</v>
      </c>
      <c r="E3274" s="2" t="n">
        <v>-22.5977</v>
      </c>
      <c r="F3274" s="2" t="n">
        <v>-47.8734</v>
      </c>
      <c r="G3274" s="3" t="n">
        <f aca="false">($G$5572/$N$5572)*N3274</f>
        <v>3645.49163835777</v>
      </c>
      <c r="H3274" s="0" t="n">
        <v>1</v>
      </c>
      <c r="J3274" s="0" t="s">
        <v>3176</v>
      </c>
      <c r="K3274" s="0" t="n">
        <v>1</v>
      </c>
      <c r="L3274" s="0" t="s">
        <v>3176</v>
      </c>
      <c r="N3274" s="0" t="n">
        <v>3380</v>
      </c>
    </row>
    <row r="3275" customFormat="false" ht="12.8" hidden="false" customHeight="false" outlineLevel="0" collapsed="false">
      <c r="B3275" s="0" t="n">
        <v>350070</v>
      </c>
      <c r="C3275" s="0" t="n">
        <v>3</v>
      </c>
      <c r="D3275" s="0" t="n">
        <v>35</v>
      </c>
      <c r="E3275" s="2" t="n">
        <v>-22.4694</v>
      </c>
      <c r="F3275" s="2" t="n">
        <v>-48.9863</v>
      </c>
      <c r="G3275" s="3" t="n">
        <f aca="false">($G$5572/$N$5572)*N3275</f>
        <v>39931.0760138816</v>
      </c>
      <c r="H3275" s="0" t="n">
        <v>0</v>
      </c>
      <c r="J3275" s="0" t="s">
        <v>3177</v>
      </c>
      <c r="K3275" s="0" t="n">
        <v>0</v>
      </c>
      <c r="L3275" s="0" t="s">
        <v>3177</v>
      </c>
      <c r="N3275" s="0" t="n">
        <v>37023</v>
      </c>
    </row>
    <row r="3276" customFormat="false" ht="12.8" hidden="false" customHeight="false" outlineLevel="0" collapsed="false">
      <c r="B3276" s="0" t="n">
        <v>350075</v>
      </c>
      <c r="C3276" s="0" t="n">
        <v>3</v>
      </c>
      <c r="D3276" s="0" t="n">
        <v>35</v>
      </c>
      <c r="E3276" s="2" t="n">
        <v>-23.5503</v>
      </c>
      <c r="F3276" s="2" t="n">
        <v>-47.898</v>
      </c>
      <c r="G3276" s="3" t="n">
        <f aca="false">($G$5572/$N$5572)*N3276</f>
        <v>6382.8460105921</v>
      </c>
      <c r="H3276" s="0" t="n">
        <v>1</v>
      </c>
      <c r="J3276" s="0" t="s">
        <v>3178</v>
      </c>
      <c r="K3276" s="0" t="n">
        <v>1</v>
      </c>
      <c r="L3276" s="0" t="s">
        <v>3178</v>
      </c>
      <c r="N3276" s="0" t="n">
        <v>5918</v>
      </c>
    </row>
    <row r="3277" customFormat="false" ht="12.8" hidden="false" customHeight="false" outlineLevel="0" collapsed="false">
      <c r="B3277" s="0" t="n">
        <v>350080</v>
      </c>
      <c r="C3277" s="0" t="n">
        <v>3</v>
      </c>
      <c r="D3277" s="0" t="n">
        <v>35</v>
      </c>
      <c r="E3277" s="2" t="n">
        <v>-21.9527</v>
      </c>
      <c r="F3277" s="2" t="n">
        <v>-51.414</v>
      </c>
      <c r="G3277" s="3" t="n">
        <f aca="false">($G$5572/$N$5572)*N3277</f>
        <v>4472.73781783126</v>
      </c>
      <c r="H3277" s="0" t="n">
        <v>1</v>
      </c>
      <c r="J3277" s="0" t="s">
        <v>3179</v>
      </c>
      <c r="K3277" s="0" t="n">
        <v>1</v>
      </c>
      <c r="L3277" s="0" t="s">
        <v>3179</v>
      </c>
      <c r="N3277" s="0" t="n">
        <v>4147</v>
      </c>
    </row>
    <row r="3278" customFormat="false" ht="12.8" hidden="false" customHeight="false" outlineLevel="0" collapsed="false">
      <c r="B3278" s="0" t="n">
        <v>350090</v>
      </c>
      <c r="C3278" s="0" t="n">
        <v>3</v>
      </c>
      <c r="D3278" s="0" t="n">
        <v>35</v>
      </c>
      <c r="E3278" s="2" t="n">
        <v>-20.5242</v>
      </c>
      <c r="F3278" s="2" t="n">
        <v>-49.0571</v>
      </c>
      <c r="G3278" s="3" t="n">
        <f aca="false">($G$5572/$N$5572)*N3278</f>
        <v>4458.71669614527</v>
      </c>
      <c r="H3278" s="0" t="n">
        <v>1</v>
      </c>
      <c r="J3278" s="0" t="s">
        <v>3180</v>
      </c>
      <c r="K3278" s="0" t="n">
        <v>1</v>
      </c>
      <c r="L3278" s="0" t="s">
        <v>3180</v>
      </c>
      <c r="N3278" s="0" t="n">
        <v>4134</v>
      </c>
    </row>
    <row r="3279" customFormat="false" ht="12.8" hidden="false" customHeight="false" outlineLevel="0" collapsed="false">
      <c r="B3279" s="0" t="n">
        <v>350100</v>
      </c>
      <c r="C3279" s="0" t="n">
        <v>3</v>
      </c>
      <c r="D3279" s="0" t="n">
        <v>35</v>
      </c>
      <c r="E3279" s="2" t="n">
        <v>-21.0214</v>
      </c>
      <c r="F3279" s="2" t="n">
        <v>-47.3712</v>
      </c>
      <c r="G3279" s="3" t="n">
        <f aca="false">($G$5572/$N$5572)*N3279</f>
        <v>17433.6469947973</v>
      </c>
      <c r="H3279" s="0" t="n">
        <v>0</v>
      </c>
      <c r="J3279" s="0" t="s">
        <v>3181</v>
      </c>
      <c r="K3279" s="0" t="n">
        <v>0</v>
      </c>
      <c r="L3279" s="0" t="s">
        <v>3181</v>
      </c>
      <c r="N3279" s="0" t="n">
        <v>16164</v>
      </c>
    </row>
    <row r="3280" customFormat="false" ht="12.8" hidden="false" customHeight="false" outlineLevel="0" collapsed="false">
      <c r="B3280" s="0" t="n">
        <v>350110</v>
      </c>
      <c r="C3280" s="0" t="n">
        <v>3</v>
      </c>
      <c r="D3280" s="0" t="n">
        <v>35</v>
      </c>
      <c r="E3280" s="2" t="n">
        <v>-21.5811</v>
      </c>
      <c r="F3280" s="2" t="n">
        <v>-50.168</v>
      </c>
      <c r="G3280" s="3" t="n">
        <f aca="false">($G$5572/$N$5572)*N3280</f>
        <v>4432.83154841729</v>
      </c>
      <c r="H3280" s="0" t="n">
        <v>0</v>
      </c>
      <c r="J3280" s="0" t="s">
        <v>158</v>
      </c>
      <c r="K3280" s="0" t="n">
        <v>0</v>
      </c>
      <c r="L3280" s="0" t="s">
        <v>158</v>
      </c>
      <c r="N3280" s="0" t="n">
        <v>4110</v>
      </c>
    </row>
    <row r="3281" customFormat="false" ht="12.8" hidden="false" customHeight="false" outlineLevel="0" collapsed="false">
      <c r="B3281" s="0" t="n">
        <v>350115</v>
      </c>
      <c r="C3281" s="0" t="n">
        <v>3</v>
      </c>
      <c r="D3281" s="0" t="n">
        <v>35</v>
      </c>
      <c r="E3281" s="2" t="n">
        <v>-23.5306</v>
      </c>
      <c r="F3281" s="2" t="n">
        <v>-47.2546</v>
      </c>
      <c r="G3281" s="3" t="n">
        <f aca="false">($G$5572/$N$5572)*N3281</f>
        <v>19935.8779418358</v>
      </c>
      <c r="H3281" s="0" t="n">
        <v>1</v>
      </c>
      <c r="J3281" s="0" t="s">
        <v>3182</v>
      </c>
      <c r="K3281" s="0" t="n">
        <v>1</v>
      </c>
      <c r="L3281" s="0" t="s">
        <v>3182</v>
      </c>
      <c r="N3281" s="0" t="n">
        <v>18484</v>
      </c>
    </row>
    <row r="3282" customFormat="false" ht="12.8" hidden="false" customHeight="false" outlineLevel="0" collapsed="false">
      <c r="B3282" s="0" t="n">
        <v>350120</v>
      </c>
      <c r="C3282" s="0" t="n">
        <v>3</v>
      </c>
      <c r="D3282" s="0" t="n">
        <v>35</v>
      </c>
      <c r="E3282" s="2" t="n">
        <v>-20.3203</v>
      </c>
      <c r="F3282" s="2" t="n">
        <v>-49.9141</v>
      </c>
      <c r="G3282" s="3" t="n">
        <f aca="false">($G$5572/$N$5572)*N3282</f>
        <v>4003.56951526155</v>
      </c>
      <c r="H3282" s="0" t="n">
        <v>1</v>
      </c>
      <c r="J3282" s="0" t="s">
        <v>3183</v>
      </c>
      <c r="K3282" s="0" t="n">
        <v>1</v>
      </c>
      <c r="L3282" s="0" t="s">
        <v>3183</v>
      </c>
      <c r="N3282" s="0" t="n">
        <v>3712</v>
      </c>
    </row>
    <row r="3283" customFormat="false" ht="12.8" hidden="false" customHeight="false" outlineLevel="0" collapsed="false">
      <c r="B3283" s="0" t="n">
        <v>350130</v>
      </c>
      <c r="C3283" s="0" t="n">
        <v>3</v>
      </c>
      <c r="D3283" s="0" t="n">
        <v>35</v>
      </c>
      <c r="E3283" s="2" t="n">
        <v>-22.0764</v>
      </c>
      <c r="F3283" s="2" t="n">
        <v>-51.4722</v>
      </c>
      <c r="G3283" s="3" t="n">
        <f aca="false">($G$5572/$N$5572)*N3283</f>
        <v>26780.3424202436</v>
      </c>
      <c r="H3283" s="0" t="n">
        <v>0</v>
      </c>
      <c r="J3283" s="0" t="s">
        <v>3184</v>
      </c>
      <c r="K3283" s="0" t="n">
        <v>0</v>
      </c>
      <c r="L3283" s="0" t="s">
        <v>3184</v>
      </c>
      <c r="N3283" s="0" t="n">
        <v>24830</v>
      </c>
    </row>
    <row r="3284" customFormat="false" ht="12.8" hidden="false" customHeight="false" outlineLevel="0" collapsed="false">
      <c r="B3284" s="0" t="n">
        <v>350140</v>
      </c>
      <c r="C3284" s="0" t="n">
        <v>3</v>
      </c>
      <c r="D3284" s="0" t="n">
        <v>35</v>
      </c>
      <c r="E3284" s="2" t="n">
        <v>-22.0841</v>
      </c>
      <c r="F3284" s="2" t="n">
        <v>-49.719</v>
      </c>
      <c r="G3284" s="3" t="n">
        <f aca="false">($G$5572/$N$5572)*N3284</f>
        <v>5585.79917013458</v>
      </c>
      <c r="H3284" s="0" t="n">
        <v>1</v>
      </c>
      <c r="J3284" s="0" t="s">
        <v>3185</v>
      </c>
      <c r="K3284" s="0" t="n">
        <v>1</v>
      </c>
      <c r="L3284" s="0" t="s">
        <v>3185</v>
      </c>
      <c r="N3284" s="0" t="n">
        <v>5179</v>
      </c>
    </row>
    <row r="3285" customFormat="false" ht="12.8" hidden="false" customHeight="false" outlineLevel="0" collapsed="false">
      <c r="B3285" s="0" t="n">
        <v>350150</v>
      </c>
      <c r="C3285" s="0" t="n">
        <v>3</v>
      </c>
      <c r="D3285" s="0" t="n">
        <v>35</v>
      </c>
      <c r="E3285" s="2" t="n">
        <v>-22.4435</v>
      </c>
      <c r="F3285" s="2" t="n">
        <v>-49.7623</v>
      </c>
      <c r="G3285" s="3" t="n">
        <f aca="false">($G$5572/$N$5572)*N3285</f>
        <v>3457.82431732988</v>
      </c>
      <c r="H3285" s="0" t="n">
        <v>1</v>
      </c>
      <c r="J3285" s="0" t="s">
        <v>3186</v>
      </c>
      <c r="K3285" s="0" t="n">
        <v>1</v>
      </c>
      <c r="L3285" s="0" t="s">
        <v>3186</v>
      </c>
      <c r="N3285" s="0" t="n">
        <v>3206</v>
      </c>
    </row>
    <row r="3286" customFormat="false" ht="12.8" hidden="false" customHeight="false" outlineLevel="0" collapsed="false">
      <c r="B3286" s="0" t="n">
        <v>350160</v>
      </c>
      <c r="C3286" s="0" t="n">
        <v>3</v>
      </c>
      <c r="D3286" s="0" t="n">
        <v>35</v>
      </c>
      <c r="E3286" s="2" t="n">
        <v>-22.7374</v>
      </c>
      <c r="F3286" s="2" t="n">
        <v>-47.3331</v>
      </c>
      <c r="G3286" s="3" t="n">
        <f aca="false">($G$5572/$N$5572)*N3286</f>
        <v>255736.631169908</v>
      </c>
      <c r="H3286" s="0" t="n">
        <v>0</v>
      </c>
      <c r="J3286" s="0" t="s">
        <v>3187</v>
      </c>
      <c r="K3286" s="0" t="n">
        <v>0</v>
      </c>
      <c r="L3286" s="0" t="s">
        <v>3187</v>
      </c>
      <c r="N3286" s="0" t="n">
        <v>237112</v>
      </c>
    </row>
    <row r="3287" customFormat="false" ht="12.8" hidden="false" customHeight="false" outlineLevel="0" collapsed="false">
      <c r="B3287" s="0" t="n">
        <v>350170</v>
      </c>
      <c r="C3287" s="0" t="n">
        <v>3</v>
      </c>
      <c r="D3287" s="0" t="n">
        <v>35</v>
      </c>
      <c r="E3287" s="2" t="n">
        <v>-21.7288</v>
      </c>
      <c r="F3287" s="2" t="n">
        <v>-48.1147</v>
      </c>
      <c r="G3287" s="3" t="n">
        <f aca="false">($G$5572/$N$5572)*N3287</f>
        <v>43100.9280627376</v>
      </c>
      <c r="H3287" s="0" t="n">
        <v>0</v>
      </c>
      <c r="J3287" s="0" t="s">
        <v>3188</v>
      </c>
      <c r="K3287" s="0" t="n">
        <v>0</v>
      </c>
      <c r="L3287" s="0" t="s">
        <v>3188</v>
      </c>
      <c r="N3287" s="0" t="n">
        <v>39962</v>
      </c>
    </row>
    <row r="3288" customFormat="false" ht="12.8" hidden="false" customHeight="false" outlineLevel="0" collapsed="false">
      <c r="B3288" s="0" t="n">
        <v>350180</v>
      </c>
      <c r="C3288" s="0" t="n">
        <v>3</v>
      </c>
      <c r="D3288" s="0" t="n">
        <v>35</v>
      </c>
      <c r="E3288" s="2" t="n">
        <v>-20.2985</v>
      </c>
      <c r="F3288" s="2" t="n">
        <v>-49.7359</v>
      </c>
      <c r="G3288" s="3" t="n">
        <f aca="false">($G$5572/$N$5572)*N3288</f>
        <v>6423.83082782807</v>
      </c>
      <c r="H3288" s="0" t="n">
        <v>1</v>
      </c>
      <c r="J3288" s="0" t="s">
        <v>3189</v>
      </c>
      <c r="K3288" s="0" t="n">
        <v>1</v>
      </c>
      <c r="L3288" s="0" t="s">
        <v>3189</v>
      </c>
      <c r="N3288" s="0" t="n">
        <v>5956</v>
      </c>
    </row>
    <row r="3289" customFormat="false" ht="12.8" hidden="false" customHeight="false" outlineLevel="0" collapsed="false">
      <c r="B3289" s="0" t="n">
        <v>350190</v>
      </c>
      <c r="C3289" s="0" t="n">
        <v>3</v>
      </c>
      <c r="D3289" s="0" t="n">
        <v>35</v>
      </c>
      <c r="E3289" s="2" t="n">
        <v>-22.7088</v>
      </c>
      <c r="F3289" s="2" t="n">
        <v>-46.772</v>
      </c>
      <c r="G3289" s="3" t="n">
        <f aca="false">($G$5572/$N$5572)*N3289</f>
        <v>77331.8788373527</v>
      </c>
      <c r="H3289" s="0" t="n">
        <v>0</v>
      </c>
      <c r="J3289" s="0" t="s">
        <v>1257</v>
      </c>
      <c r="K3289" s="0" t="n">
        <v>0</v>
      </c>
      <c r="L3289" s="0" t="s">
        <v>1257</v>
      </c>
      <c r="N3289" s="0" t="n">
        <v>71700</v>
      </c>
    </row>
    <row r="3290" customFormat="false" ht="12.8" hidden="false" customHeight="false" outlineLevel="0" collapsed="false">
      <c r="B3290" s="0" t="n">
        <v>350200</v>
      </c>
      <c r="C3290" s="0" t="n">
        <v>3</v>
      </c>
      <c r="D3290" s="0" t="n">
        <v>35</v>
      </c>
      <c r="E3290" s="2" t="n">
        <v>-22.1289</v>
      </c>
      <c r="F3290" s="2" t="n">
        <v>-47.6619</v>
      </c>
      <c r="G3290" s="3" t="n">
        <f aca="false">($G$5572/$N$5572)*N3290</f>
        <v>5320.47640592275</v>
      </c>
      <c r="H3290" s="0" t="n">
        <v>1</v>
      </c>
      <c r="J3290" s="0" t="s">
        <v>3190</v>
      </c>
      <c r="K3290" s="0" t="n">
        <v>1</v>
      </c>
      <c r="L3290" s="0" t="s">
        <v>3190</v>
      </c>
      <c r="N3290" s="0" t="n">
        <v>4933</v>
      </c>
    </row>
    <row r="3291" customFormat="false" ht="12.8" hidden="false" customHeight="false" outlineLevel="0" collapsed="false">
      <c r="B3291" s="0" t="n">
        <v>350210</v>
      </c>
      <c r="C3291" s="0" t="n">
        <v>3</v>
      </c>
      <c r="D3291" s="0" t="n">
        <v>35</v>
      </c>
      <c r="E3291" s="2" t="n">
        <v>-20.8948</v>
      </c>
      <c r="F3291" s="2" t="n">
        <v>-51.3786</v>
      </c>
      <c r="G3291" s="3" t="n">
        <f aca="false">($G$5572/$N$5572)*N3291</f>
        <v>61598.0232100263</v>
      </c>
      <c r="H3291" s="0" t="n">
        <v>0</v>
      </c>
      <c r="J3291" s="0" t="s">
        <v>3191</v>
      </c>
      <c r="K3291" s="0" t="n">
        <v>0</v>
      </c>
      <c r="L3291" s="0" t="s">
        <v>3191</v>
      </c>
      <c r="N3291" s="0" t="n">
        <v>57112</v>
      </c>
    </row>
    <row r="3292" customFormat="false" ht="12.8" hidden="false" customHeight="false" outlineLevel="0" collapsed="false">
      <c r="B3292" s="0" t="n">
        <v>350220</v>
      </c>
      <c r="C3292" s="0" t="n">
        <v>3</v>
      </c>
      <c r="D3292" s="0" t="n">
        <v>35</v>
      </c>
      <c r="E3292" s="2" t="n">
        <v>-23.4917</v>
      </c>
      <c r="F3292" s="2" t="n">
        <v>-48.4139</v>
      </c>
      <c r="G3292" s="3" t="n">
        <f aca="false">($G$5572/$N$5572)*N3292</f>
        <v>26930.2605675015</v>
      </c>
      <c r="H3292" s="0" t="n">
        <v>0</v>
      </c>
      <c r="J3292" s="0" t="s">
        <v>3192</v>
      </c>
      <c r="K3292" s="0" t="n">
        <v>0</v>
      </c>
      <c r="L3292" s="0" t="s">
        <v>3192</v>
      </c>
      <c r="N3292" s="0" t="n">
        <v>24969</v>
      </c>
    </row>
    <row r="3293" customFormat="false" ht="12.8" hidden="false" customHeight="false" outlineLevel="0" collapsed="false">
      <c r="B3293" s="0" t="n">
        <v>350230</v>
      </c>
      <c r="C3293" s="0" t="n">
        <v>3</v>
      </c>
      <c r="D3293" s="0" t="n">
        <v>35</v>
      </c>
      <c r="E3293" s="2" t="n">
        <v>-22.793</v>
      </c>
      <c r="F3293" s="2" t="n">
        <v>-48.1336</v>
      </c>
      <c r="G3293" s="3" t="n">
        <f aca="false">($G$5572/$N$5572)*N3293</f>
        <v>7147.53641638963</v>
      </c>
      <c r="H3293" s="0" t="n">
        <v>1</v>
      </c>
      <c r="J3293" s="0" t="s">
        <v>3193</v>
      </c>
      <c r="K3293" s="0" t="n">
        <v>1</v>
      </c>
      <c r="L3293" s="0" t="s">
        <v>3193</v>
      </c>
      <c r="N3293" s="0" t="n">
        <v>6627</v>
      </c>
    </row>
    <row r="3294" customFormat="false" ht="12.8" hidden="false" customHeight="false" outlineLevel="0" collapsed="false">
      <c r="B3294" s="0" t="n">
        <v>350240</v>
      </c>
      <c r="C3294" s="0" t="n">
        <v>3</v>
      </c>
      <c r="D3294" s="0" t="n">
        <v>35</v>
      </c>
      <c r="E3294" s="2" t="n">
        <v>-22.2934</v>
      </c>
      <c r="F3294" s="2" t="n">
        <v>-51.3895</v>
      </c>
      <c r="G3294" s="3" t="n">
        <f aca="false">($G$5572/$N$5572)*N3294</f>
        <v>4405.86785286731</v>
      </c>
      <c r="H3294" s="0" t="n">
        <v>1</v>
      </c>
      <c r="J3294" s="0" t="s">
        <v>3194</v>
      </c>
      <c r="K3294" s="0" t="n">
        <v>1</v>
      </c>
      <c r="L3294" s="0" t="s">
        <v>3194</v>
      </c>
      <c r="N3294" s="0" t="n">
        <v>4085</v>
      </c>
    </row>
    <row r="3295" customFormat="false" ht="12.8" hidden="false" customHeight="false" outlineLevel="0" collapsed="false">
      <c r="B3295" s="0" t="n">
        <v>350250</v>
      </c>
      <c r="C3295" s="0" t="n">
        <v>3</v>
      </c>
      <c r="D3295" s="0" t="n">
        <v>35</v>
      </c>
      <c r="E3295" s="2" t="n">
        <v>-22.8495</v>
      </c>
      <c r="F3295" s="2" t="n">
        <v>-45.2325</v>
      </c>
      <c r="G3295" s="3" t="n">
        <f aca="false">($G$5572/$N$5572)*N3295</f>
        <v>38966.8542610142</v>
      </c>
      <c r="H3295" s="0" t="n">
        <v>0</v>
      </c>
      <c r="J3295" s="0" t="s">
        <v>1258</v>
      </c>
      <c r="K3295" s="0" t="n">
        <v>0</v>
      </c>
      <c r="L3295" s="0" t="s">
        <v>1258</v>
      </c>
      <c r="N3295" s="0" t="n">
        <v>36129</v>
      </c>
    </row>
    <row r="3296" customFormat="false" ht="12.8" hidden="false" customHeight="false" outlineLevel="0" collapsed="false">
      <c r="B3296" s="0" t="n">
        <v>350260</v>
      </c>
      <c r="C3296" s="0" t="n">
        <v>3</v>
      </c>
      <c r="D3296" s="0" t="n">
        <v>35</v>
      </c>
      <c r="E3296" s="2" t="n">
        <v>-20.4487</v>
      </c>
      <c r="F3296" s="2" t="n">
        <v>-50.8835</v>
      </c>
      <c r="G3296" s="3" t="n">
        <f aca="false">($G$5572/$N$5572)*N3296</f>
        <v>4566.57147834521</v>
      </c>
      <c r="H3296" s="0" t="n">
        <v>1</v>
      </c>
      <c r="J3296" s="0" t="s">
        <v>3195</v>
      </c>
      <c r="K3296" s="0" t="n">
        <v>1</v>
      </c>
      <c r="L3296" s="0" t="s">
        <v>3195</v>
      </c>
      <c r="N3296" s="0" t="n">
        <v>4234</v>
      </c>
    </row>
    <row r="3297" customFormat="false" ht="12.8" hidden="false" customHeight="false" outlineLevel="0" collapsed="false">
      <c r="B3297" s="0" t="n">
        <v>350270</v>
      </c>
      <c r="C3297" s="0" t="n">
        <v>3</v>
      </c>
      <c r="D3297" s="0" t="n">
        <v>35</v>
      </c>
      <c r="E3297" s="2" t="n">
        <v>-24.5108</v>
      </c>
      <c r="F3297" s="2" t="n">
        <v>-48.8443</v>
      </c>
      <c r="G3297" s="3" t="n">
        <f aca="false">($G$5572/$N$5572)*N3297</f>
        <v>26452.4638823558</v>
      </c>
      <c r="H3297" s="0" t="n">
        <v>0</v>
      </c>
      <c r="J3297" s="0" t="s">
        <v>3196</v>
      </c>
      <c r="K3297" s="0" t="n">
        <v>0</v>
      </c>
      <c r="L3297" s="0" t="s">
        <v>3196</v>
      </c>
      <c r="N3297" s="0" t="n">
        <v>24526</v>
      </c>
    </row>
    <row r="3298" customFormat="false" ht="12.8" hidden="false" customHeight="false" outlineLevel="0" collapsed="false">
      <c r="B3298" s="0" t="n">
        <v>350275</v>
      </c>
      <c r="C3298" s="0" t="n">
        <v>3</v>
      </c>
      <c r="D3298" s="0" t="n">
        <v>35</v>
      </c>
      <c r="E3298" s="2" t="n">
        <v>-23.4366</v>
      </c>
      <c r="F3298" s="2" t="n">
        <v>-47.0608</v>
      </c>
      <c r="G3298" s="3" t="n">
        <f aca="false">($G$5572/$N$5572)*N3298</f>
        <v>23570.5841019736</v>
      </c>
      <c r="H3298" s="0" t="n">
        <v>1</v>
      </c>
      <c r="J3298" s="0" t="s">
        <v>3197</v>
      </c>
      <c r="K3298" s="0" t="n">
        <v>1</v>
      </c>
      <c r="L3298" s="0" t="s">
        <v>3197</v>
      </c>
      <c r="N3298" s="0" t="n">
        <v>21854</v>
      </c>
    </row>
    <row r="3299" customFormat="false" ht="12.8" hidden="false" customHeight="false" outlineLevel="0" collapsed="false">
      <c r="B3299" s="0" t="n">
        <v>350280</v>
      </c>
      <c r="C3299" s="0" t="n">
        <v>3</v>
      </c>
      <c r="D3299" s="0" t="n">
        <v>35</v>
      </c>
      <c r="E3299" s="2" t="n">
        <v>-21.2076</v>
      </c>
      <c r="F3299" s="2" t="n">
        <v>-50.4401</v>
      </c>
      <c r="G3299" s="3" t="n">
        <f aca="false">($G$5572/$N$5572)*N3299</f>
        <v>211259.476086299</v>
      </c>
      <c r="H3299" s="0" t="n">
        <v>0</v>
      </c>
      <c r="J3299" s="0" t="s">
        <v>3198</v>
      </c>
      <c r="K3299" s="0" t="n">
        <v>0</v>
      </c>
      <c r="L3299" s="0" t="s">
        <v>3198</v>
      </c>
      <c r="N3299" s="0" t="n">
        <v>195874</v>
      </c>
    </row>
    <row r="3300" customFormat="false" ht="12.8" hidden="false" customHeight="false" outlineLevel="0" collapsed="false">
      <c r="B3300" s="0" t="n">
        <v>350290</v>
      </c>
      <c r="C3300" s="0" t="n">
        <v>3</v>
      </c>
      <c r="D3300" s="0" t="n">
        <v>35</v>
      </c>
      <c r="E3300" s="2" t="n">
        <v>-23.5029</v>
      </c>
      <c r="F3300" s="2" t="n">
        <v>-47.6166</v>
      </c>
      <c r="G3300" s="3" t="n">
        <f aca="false">($G$5572/$N$5572)*N3300</f>
        <v>36130.2734891559</v>
      </c>
      <c r="H3300" s="0" t="n">
        <v>1</v>
      </c>
      <c r="J3300" s="0" t="s">
        <v>3199</v>
      </c>
      <c r="K3300" s="0" t="n">
        <v>1</v>
      </c>
      <c r="L3300" s="0" t="s">
        <v>3199</v>
      </c>
      <c r="N3300" s="0" t="n">
        <v>33499</v>
      </c>
    </row>
    <row r="3301" customFormat="false" ht="12.8" hidden="false" customHeight="false" outlineLevel="0" collapsed="false">
      <c r="B3301" s="0" t="n">
        <v>350300</v>
      </c>
      <c r="C3301" s="0" t="n">
        <v>3</v>
      </c>
      <c r="D3301" s="0" t="n">
        <v>35</v>
      </c>
      <c r="E3301" s="2" t="n">
        <v>-20.0882</v>
      </c>
      <c r="F3301" s="2" t="n">
        <v>-47.7873</v>
      </c>
      <c r="G3301" s="3" t="n">
        <f aca="false">($G$5572/$N$5572)*N3301</f>
        <v>6023.68958586632</v>
      </c>
      <c r="H3301" s="0" t="n">
        <v>1</v>
      </c>
      <c r="J3301" s="0" t="s">
        <v>3200</v>
      </c>
      <c r="K3301" s="0" t="n">
        <v>1</v>
      </c>
      <c r="L3301" s="0" t="s">
        <v>3200</v>
      </c>
      <c r="N3301" s="0" t="n">
        <v>5585</v>
      </c>
    </row>
    <row r="3302" customFormat="false" ht="12.8" hidden="false" customHeight="false" outlineLevel="0" collapsed="false">
      <c r="B3302" s="0" t="n">
        <v>350310</v>
      </c>
      <c r="C3302" s="0" t="n">
        <v>3</v>
      </c>
      <c r="D3302" s="0" t="n">
        <v>35</v>
      </c>
      <c r="E3302" s="2" t="n">
        <v>-23.1386</v>
      </c>
      <c r="F3302" s="2" t="n">
        <v>-49.0487</v>
      </c>
      <c r="G3302" s="3" t="n">
        <f aca="false">($G$5572/$N$5572)*N3302</f>
        <v>6846.62157405181</v>
      </c>
      <c r="H3302" s="0" t="n">
        <v>0</v>
      </c>
      <c r="J3302" s="0" t="s">
        <v>3201</v>
      </c>
      <c r="K3302" s="0" t="n">
        <v>0</v>
      </c>
      <c r="L3302" s="0" t="s">
        <v>3201</v>
      </c>
      <c r="N3302" s="0" t="n">
        <v>6348</v>
      </c>
    </row>
    <row r="3303" customFormat="false" ht="12.8" hidden="false" customHeight="false" outlineLevel="0" collapsed="false">
      <c r="B3303" s="0" t="n">
        <v>350315</v>
      </c>
      <c r="C3303" s="0" t="n">
        <v>3</v>
      </c>
      <c r="D3303" s="0" t="n">
        <v>35</v>
      </c>
      <c r="E3303" s="2" t="n">
        <v>-22.6717</v>
      </c>
      <c r="F3303" s="2" t="n">
        <v>-44.4441</v>
      </c>
      <c r="G3303" s="3" t="n">
        <f aca="false">($G$5572/$N$5572)*N3303</f>
        <v>2672.64150291437</v>
      </c>
      <c r="H3303" s="0" t="n">
        <v>1</v>
      </c>
      <c r="J3303" s="0" t="s">
        <v>3202</v>
      </c>
      <c r="K3303" s="0" t="n">
        <v>1</v>
      </c>
      <c r="L3303" s="0" t="s">
        <v>3202</v>
      </c>
      <c r="N3303" s="0" t="n">
        <v>2478</v>
      </c>
    </row>
    <row r="3304" customFormat="false" ht="12.8" hidden="false" customHeight="false" outlineLevel="0" collapsed="false">
      <c r="B3304" s="0" t="n">
        <v>350320</v>
      </c>
      <c r="C3304" s="0" t="n">
        <v>3</v>
      </c>
      <c r="D3304" s="0" t="n">
        <v>35</v>
      </c>
      <c r="E3304" s="2" t="n">
        <v>-21.7845</v>
      </c>
      <c r="F3304" s="2" t="n">
        <v>-48.178</v>
      </c>
      <c r="G3304" s="3" t="n">
        <f aca="false">($G$5572/$N$5572)*N3304</f>
        <v>252104.082105414</v>
      </c>
      <c r="H3304" s="0" t="n">
        <v>0</v>
      </c>
      <c r="J3304" s="0" t="s">
        <v>3203</v>
      </c>
      <c r="K3304" s="0" t="n">
        <v>0</v>
      </c>
      <c r="L3304" s="0" t="s">
        <v>3203</v>
      </c>
      <c r="N3304" s="0" t="n">
        <v>233744</v>
      </c>
    </row>
    <row r="3305" customFormat="false" ht="12.8" hidden="false" customHeight="false" outlineLevel="0" collapsed="false">
      <c r="B3305" s="0" t="n">
        <v>350330</v>
      </c>
      <c r="C3305" s="0" t="n">
        <v>3</v>
      </c>
      <c r="D3305" s="0" t="n">
        <v>35</v>
      </c>
      <c r="E3305" s="2" t="n">
        <v>-22.3572</v>
      </c>
      <c r="F3305" s="2" t="n">
        <v>-47.3842</v>
      </c>
      <c r="G3305" s="3" t="n">
        <f aca="false">($G$5572/$N$5572)*N3305</f>
        <v>143375.67616966</v>
      </c>
      <c r="H3305" s="0" t="n">
        <v>0</v>
      </c>
      <c r="J3305" s="0" t="s">
        <v>3204</v>
      </c>
      <c r="K3305" s="0" t="n">
        <v>0</v>
      </c>
      <c r="L3305" s="0" t="s">
        <v>3204</v>
      </c>
      <c r="N3305" s="0" t="n">
        <v>132934</v>
      </c>
    </row>
    <row r="3306" customFormat="false" ht="12.8" hidden="false" customHeight="false" outlineLevel="0" collapsed="false">
      <c r="B3306" s="0" t="n">
        <v>350335</v>
      </c>
      <c r="C3306" s="0" t="n">
        <v>3</v>
      </c>
      <c r="D3306" s="0" t="n">
        <v>35</v>
      </c>
      <c r="E3306" s="2" t="n">
        <v>-21.7728</v>
      </c>
      <c r="F3306" s="2" t="n">
        <v>-50.466</v>
      </c>
      <c r="G3306" s="3" t="n">
        <f aca="false">($G$5572/$N$5572)*N3306</f>
        <v>1953.25010564081</v>
      </c>
      <c r="H3306" s="0" t="n">
        <v>1</v>
      </c>
      <c r="J3306" s="0" t="s">
        <v>3205</v>
      </c>
      <c r="K3306" s="0" t="n">
        <v>1</v>
      </c>
      <c r="L3306" s="0" t="s">
        <v>3205</v>
      </c>
      <c r="N3306" s="0" t="n">
        <v>1811</v>
      </c>
    </row>
    <row r="3307" customFormat="false" ht="12.8" hidden="false" customHeight="false" outlineLevel="0" collapsed="false">
      <c r="B3307" s="0" t="n">
        <v>350340</v>
      </c>
      <c r="C3307" s="0" t="n">
        <v>3</v>
      </c>
      <c r="D3307" s="0" t="n">
        <v>35</v>
      </c>
      <c r="E3307" s="2" t="n">
        <v>-22.031</v>
      </c>
      <c r="F3307" s="2" t="n">
        <v>-48.9135</v>
      </c>
      <c r="G3307" s="3" t="n">
        <f aca="false">($G$5572/$N$5572)*N3307</f>
        <v>9173.04922610439</v>
      </c>
      <c r="H3307" s="0" t="n">
        <v>0</v>
      </c>
      <c r="J3307" s="0" t="s">
        <v>3206</v>
      </c>
      <c r="K3307" s="0" t="n">
        <v>0</v>
      </c>
      <c r="L3307" s="0" t="s">
        <v>3206</v>
      </c>
      <c r="N3307" s="0" t="n">
        <v>8505</v>
      </c>
    </row>
    <row r="3308" customFormat="false" ht="12.8" hidden="false" customHeight="false" outlineLevel="0" collapsed="false">
      <c r="B3308" s="0" t="n">
        <v>350350</v>
      </c>
      <c r="C3308" s="0" t="n">
        <v>3</v>
      </c>
      <c r="D3308" s="0" t="n">
        <v>35</v>
      </c>
      <c r="E3308" s="2" t="n">
        <v>-22.5786</v>
      </c>
      <c r="F3308" s="2" t="n">
        <v>-44.6992</v>
      </c>
      <c r="G3308" s="3" t="n">
        <f aca="false">($G$5572/$N$5572)*N3308</f>
        <v>4180.45135806944</v>
      </c>
      <c r="H3308" s="0" t="n">
        <v>1</v>
      </c>
      <c r="J3308" s="0" t="s">
        <v>3207</v>
      </c>
      <c r="K3308" s="0" t="n">
        <v>1</v>
      </c>
      <c r="L3308" s="0" t="s">
        <v>3207</v>
      </c>
      <c r="N3308" s="0" t="n">
        <v>3876</v>
      </c>
    </row>
    <row r="3309" customFormat="false" ht="12.8" hidden="false" customHeight="false" outlineLevel="0" collapsed="false">
      <c r="B3309" s="0" t="n">
        <v>350360</v>
      </c>
      <c r="C3309" s="0" t="n">
        <v>3</v>
      </c>
      <c r="D3309" s="0" t="n">
        <v>35</v>
      </c>
      <c r="E3309" s="2" t="n">
        <v>-22.6672</v>
      </c>
      <c r="F3309" s="2" t="n">
        <v>-48.6681</v>
      </c>
      <c r="G3309" s="3" t="n">
        <f aca="false">($G$5572/$N$5572)*N3309</f>
        <v>11970.8022763707</v>
      </c>
      <c r="H3309" s="0" t="n">
        <v>1</v>
      </c>
      <c r="J3309" s="0" t="s">
        <v>3208</v>
      </c>
      <c r="K3309" s="0" t="n">
        <v>1</v>
      </c>
      <c r="L3309" s="0" t="s">
        <v>3208</v>
      </c>
      <c r="N3309" s="0" t="n">
        <v>11099</v>
      </c>
    </row>
    <row r="3310" customFormat="false" ht="12.8" hidden="false" customHeight="false" outlineLevel="0" collapsed="false">
      <c r="B3310" s="0" t="n">
        <v>350370</v>
      </c>
      <c r="C3310" s="0" t="n">
        <v>3</v>
      </c>
      <c r="D3310" s="0" t="n">
        <v>35</v>
      </c>
      <c r="E3310" s="2" t="n">
        <v>-21.1872</v>
      </c>
      <c r="F3310" s="2" t="n">
        <v>-48.7904</v>
      </c>
      <c r="G3310" s="3" t="n">
        <f aca="false">($G$5572/$N$5572)*N3310</f>
        <v>10324.9382999997</v>
      </c>
      <c r="H3310" s="0" t="n">
        <v>1</v>
      </c>
      <c r="J3310" s="0" t="s">
        <v>3209</v>
      </c>
      <c r="K3310" s="0" t="n">
        <v>1</v>
      </c>
      <c r="L3310" s="0" t="s">
        <v>3209</v>
      </c>
      <c r="N3310" s="0" t="n">
        <v>9573</v>
      </c>
    </row>
    <row r="3311" customFormat="false" ht="12.8" hidden="false" customHeight="false" outlineLevel="0" collapsed="false">
      <c r="B3311" s="0" t="n">
        <v>350380</v>
      </c>
      <c r="C3311" s="0" t="n">
        <v>3</v>
      </c>
      <c r="D3311" s="0" t="n">
        <v>35</v>
      </c>
      <c r="E3311" s="2" t="n">
        <v>-22.5727</v>
      </c>
      <c r="F3311" s="2" t="n">
        <v>-47.1727</v>
      </c>
      <c r="G3311" s="3" t="n">
        <f aca="false">($G$5572/$N$5572)*N3311</f>
        <v>57648.3810858647</v>
      </c>
      <c r="H3311" s="0" t="n">
        <v>0</v>
      </c>
      <c r="J3311" s="0" t="s">
        <v>3210</v>
      </c>
      <c r="K3311" s="0" t="n">
        <v>0</v>
      </c>
      <c r="L3311" s="0" t="s">
        <v>3210</v>
      </c>
      <c r="N3311" s="0" t="n">
        <v>53450</v>
      </c>
    </row>
    <row r="3312" customFormat="false" ht="12.8" hidden="false" customHeight="false" outlineLevel="0" collapsed="false">
      <c r="B3312" s="0" t="n">
        <v>350390</v>
      </c>
      <c r="C3312" s="0" t="n">
        <v>3</v>
      </c>
      <c r="D3312" s="0" t="n">
        <v>35</v>
      </c>
      <c r="E3312" s="2" t="n">
        <v>-23.3965</v>
      </c>
      <c r="F3312" s="2" t="n">
        <v>-46.32</v>
      </c>
      <c r="G3312" s="3" t="n">
        <f aca="false">($G$5572/$N$5572)*N3312</f>
        <v>95402.9475949517</v>
      </c>
      <c r="H3312" s="0" t="n">
        <v>0</v>
      </c>
      <c r="J3312" s="0" t="s">
        <v>3211</v>
      </c>
      <c r="K3312" s="0" t="n">
        <v>0</v>
      </c>
      <c r="L3312" s="0" t="s">
        <v>3211</v>
      </c>
      <c r="N3312" s="0" t="n">
        <v>88455</v>
      </c>
    </row>
    <row r="3313" customFormat="false" ht="12.8" hidden="false" customHeight="false" outlineLevel="0" collapsed="false">
      <c r="B3313" s="0" t="n">
        <v>350395</v>
      </c>
      <c r="C3313" s="0" t="n">
        <v>3</v>
      </c>
      <c r="D3313" s="0" t="n">
        <v>35</v>
      </c>
      <c r="E3313" s="2" t="n">
        <v>-20.16</v>
      </c>
      <c r="F3313" s="2" t="n">
        <v>-50.728</v>
      </c>
      <c r="G3313" s="3" t="n">
        <f aca="false">($G$5572/$N$5572)*N3313</f>
        <v>1968.3497751488</v>
      </c>
      <c r="H3313" s="0" t="n">
        <v>1</v>
      </c>
      <c r="J3313" s="0" t="s">
        <v>3212</v>
      </c>
      <c r="K3313" s="0" t="n">
        <v>1</v>
      </c>
      <c r="L3313" s="0" t="s">
        <v>3212</v>
      </c>
      <c r="N3313" s="0" t="n">
        <v>1825</v>
      </c>
    </row>
    <row r="3314" customFormat="false" ht="12.8" hidden="false" customHeight="false" outlineLevel="0" collapsed="false">
      <c r="B3314" s="0" t="n">
        <v>350400</v>
      </c>
      <c r="C3314" s="0" t="n">
        <v>3</v>
      </c>
      <c r="D3314" s="0" t="n">
        <v>35</v>
      </c>
      <c r="E3314" s="2" t="n">
        <v>-22.66</v>
      </c>
      <c r="F3314" s="2" t="n">
        <v>-50.4183</v>
      </c>
      <c r="G3314" s="3" t="n">
        <f aca="false">($G$5572/$N$5572)*N3314</f>
        <v>111808.738515384</v>
      </c>
      <c r="H3314" s="0" t="n">
        <v>0</v>
      </c>
      <c r="J3314" s="0" t="s">
        <v>3213</v>
      </c>
      <c r="K3314" s="0" t="n">
        <v>0</v>
      </c>
      <c r="L3314" s="0" t="s">
        <v>3213</v>
      </c>
      <c r="N3314" s="0" t="n">
        <v>103666</v>
      </c>
    </row>
    <row r="3315" customFormat="false" ht="12.8" hidden="false" customHeight="false" outlineLevel="0" collapsed="false">
      <c r="B3315" s="0" t="n">
        <v>350410</v>
      </c>
      <c r="C3315" s="0" t="n">
        <v>3</v>
      </c>
      <c r="D3315" s="0" t="n">
        <v>35</v>
      </c>
      <c r="E3315" s="2" t="n">
        <v>-23.1171</v>
      </c>
      <c r="F3315" s="2" t="n">
        <v>-46.5563</v>
      </c>
      <c r="G3315" s="3" t="n">
        <f aca="false">($G$5572/$N$5572)*N3315</f>
        <v>152504.504935063</v>
      </c>
      <c r="H3315" s="0" t="n">
        <v>0</v>
      </c>
      <c r="J3315" s="0" t="s">
        <v>3214</v>
      </c>
      <c r="K3315" s="0" t="n">
        <v>0</v>
      </c>
      <c r="L3315" s="0" t="s">
        <v>3214</v>
      </c>
      <c r="N3315" s="0" t="n">
        <v>141398</v>
      </c>
    </row>
    <row r="3316" customFormat="false" ht="12.8" hidden="false" customHeight="false" outlineLevel="0" collapsed="false">
      <c r="B3316" s="0" t="n">
        <v>350420</v>
      </c>
      <c r="C3316" s="0" t="n">
        <v>3</v>
      </c>
      <c r="D3316" s="0" t="n">
        <v>35</v>
      </c>
      <c r="E3316" s="2" t="n">
        <v>-20.6836</v>
      </c>
      <c r="F3316" s="2" t="n">
        <v>-50.5572</v>
      </c>
      <c r="G3316" s="3" t="n">
        <f aca="false">($G$5572/$N$5572)*N3316</f>
        <v>16310.878712096</v>
      </c>
      <c r="H3316" s="0" t="n">
        <v>0</v>
      </c>
      <c r="J3316" s="0" t="s">
        <v>3215</v>
      </c>
      <c r="K3316" s="0" t="n">
        <v>0</v>
      </c>
      <c r="L3316" s="0" t="s">
        <v>3215</v>
      </c>
      <c r="N3316" s="0" t="n">
        <v>15123</v>
      </c>
    </row>
    <row r="3317" customFormat="false" ht="12.8" hidden="false" customHeight="false" outlineLevel="0" collapsed="false">
      <c r="B3317" s="0" t="n">
        <v>350430</v>
      </c>
      <c r="C3317" s="0" t="n">
        <v>3</v>
      </c>
      <c r="D3317" s="0" t="n">
        <v>35</v>
      </c>
      <c r="E3317" s="2" t="n">
        <v>-22.1514</v>
      </c>
      <c r="F3317" s="2" t="n">
        <v>-49.3356</v>
      </c>
      <c r="G3317" s="3" t="n">
        <f aca="false">($G$5572/$N$5572)*N3317</f>
        <v>5790.72325631446</v>
      </c>
      <c r="H3317" s="0" t="n">
        <v>1</v>
      </c>
      <c r="J3317" s="0" t="s">
        <v>3216</v>
      </c>
      <c r="K3317" s="0" t="n">
        <v>1</v>
      </c>
      <c r="L3317" s="0" t="s">
        <v>3216</v>
      </c>
      <c r="N3317" s="0" t="n">
        <v>5369</v>
      </c>
    </row>
    <row r="3318" customFormat="false" ht="12.8" hidden="false" customHeight="false" outlineLevel="0" collapsed="false">
      <c r="B3318" s="0" t="n">
        <v>350440</v>
      </c>
      <c r="C3318" s="0" t="n">
        <v>3</v>
      </c>
      <c r="D3318" s="0" t="n">
        <v>35</v>
      </c>
      <c r="E3318" s="2" t="n">
        <v>-21.4584</v>
      </c>
      <c r="F3318" s="2" t="n">
        <v>-49.9509</v>
      </c>
      <c r="G3318" s="3" t="n">
        <f aca="false">($G$5572/$N$5572)*N3318</f>
        <v>14488.1328929171</v>
      </c>
      <c r="H3318" s="0" t="n">
        <v>1</v>
      </c>
      <c r="J3318" s="0" t="s">
        <v>3217</v>
      </c>
      <c r="K3318" s="0" t="n">
        <v>1</v>
      </c>
      <c r="L3318" s="0" t="s">
        <v>3217</v>
      </c>
      <c r="N3318" s="0" t="n">
        <v>13433</v>
      </c>
    </row>
    <row r="3319" customFormat="false" ht="12.8" hidden="false" customHeight="false" outlineLevel="0" collapsed="false">
      <c r="B3319" s="0" t="n">
        <v>350450</v>
      </c>
      <c r="C3319" s="0" t="n">
        <v>3</v>
      </c>
      <c r="D3319" s="0" t="n">
        <v>35</v>
      </c>
      <c r="E3319" s="2" t="n">
        <v>-23.1067</v>
      </c>
      <c r="F3319" s="2" t="n">
        <v>-48.9251</v>
      </c>
      <c r="G3319" s="3" t="n">
        <f aca="false">($G$5572/$N$5572)*N3319</f>
        <v>97137.2524927266</v>
      </c>
      <c r="H3319" s="0" t="n">
        <v>0</v>
      </c>
      <c r="J3319" s="0" t="s">
        <v>3218</v>
      </c>
      <c r="K3319" s="0" t="n">
        <v>0</v>
      </c>
      <c r="L3319" s="0" t="s">
        <v>3218</v>
      </c>
      <c r="N3319" s="0" t="n">
        <v>90063</v>
      </c>
    </row>
    <row r="3320" customFormat="false" ht="12.8" hidden="false" customHeight="false" outlineLevel="0" collapsed="false">
      <c r="B3320" s="0" t="n">
        <v>350460</v>
      </c>
      <c r="C3320" s="0" t="n">
        <v>3</v>
      </c>
      <c r="D3320" s="0" t="n">
        <v>35</v>
      </c>
      <c r="E3320" s="2" t="n">
        <v>-20.9197</v>
      </c>
      <c r="F3320" s="2" t="n">
        <v>-49.4385</v>
      </c>
      <c r="G3320" s="3" t="n">
        <f aca="false">($G$5572/$N$5572)*N3320</f>
        <v>18589.8502599806</v>
      </c>
      <c r="H3320" s="0" t="n">
        <v>1</v>
      </c>
      <c r="J3320" s="0" t="s">
        <v>3219</v>
      </c>
      <c r="K3320" s="0" t="n">
        <v>1</v>
      </c>
      <c r="L3320" s="0" t="s">
        <v>3219</v>
      </c>
      <c r="N3320" s="0" t="n">
        <v>17236</v>
      </c>
    </row>
    <row r="3321" customFormat="false" ht="12.8" hidden="false" customHeight="false" outlineLevel="0" collapsed="false">
      <c r="B3321" s="0" t="n">
        <v>350470</v>
      </c>
      <c r="C3321" s="0" t="n">
        <v>3</v>
      </c>
      <c r="D3321" s="0" t="n">
        <v>35</v>
      </c>
      <c r="E3321" s="2" t="n">
        <v>-21.8963</v>
      </c>
      <c r="F3321" s="2" t="n">
        <v>-49.3619</v>
      </c>
      <c r="G3321" s="3" t="n">
        <f aca="false">($G$5572/$N$5572)*N3321</f>
        <v>5966.52655130035</v>
      </c>
      <c r="H3321" s="0" t="n">
        <v>1</v>
      </c>
      <c r="J3321" s="0" t="s">
        <v>3220</v>
      </c>
      <c r="K3321" s="0" t="n">
        <v>1</v>
      </c>
      <c r="L3321" s="0" t="s">
        <v>3220</v>
      </c>
      <c r="N3321" s="0" t="n">
        <v>5532</v>
      </c>
    </row>
    <row r="3322" customFormat="false" ht="12.8" hidden="false" customHeight="false" outlineLevel="0" collapsed="false">
      <c r="B3322" s="0" t="n">
        <v>350480</v>
      </c>
      <c r="C3322" s="0" t="n">
        <v>3</v>
      </c>
      <c r="D3322" s="0" t="n">
        <v>35</v>
      </c>
      <c r="E3322" s="2" t="n">
        <v>-20.7348</v>
      </c>
      <c r="F3322" s="2" t="n">
        <v>-49.5865</v>
      </c>
      <c r="G3322" s="3" t="n">
        <f aca="false">($G$5572/$N$5572)*N3322</f>
        <v>9700.45911106207</v>
      </c>
      <c r="H3322" s="0" t="n">
        <v>1</v>
      </c>
      <c r="J3322" s="0" t="s">
        <v>3221</v>
      </c>
      <c r="K3322" s="0" t="n">
        <v>1</v>
      </c>
      <c r="L3322" s="0" t="s">
        <v>3221</v>
      </c>
      <c r="N3322" s="0" t="n">
        <v>8994</v>
      </c>
    </row>
    <row r="3323" customFormat="false" ht="12.8" hidden="false" customHeight="false" outlineLevel="0" collapsed="false">
      <c r="B3323" s="0" t="n">
        <v>350490</v>
      </c>
      <c r="C3323" s="0" t="n">
        <v>3</v>
      </c>
      <c r="D3323" s="0" t="n">
        <v>35</v>
      </c>
      <c r="E3323" s="2" t="n">
        <v>-22.6819</v>
      </c>
      <c r="F3323" s="2" t="n">
        <v>-44.3281</v>
      </c>
      <c r="G3323" s="3" t="n">
        <f aca="false">($G$5572/$N$5572)*N3323</f>
        <v>11751.8570685048</v>
      </c>
      <c r="H3323" s="0" t="n">
        <v>1</v>
      </c>
      <c r="J3323" s="0" t="s">
        <v>3222</v>
      </c>
      <c r="K3323" s="0" t="n">
        <v>1</v>
      </c>
      <c r="L3323" s="0" t="s">
        <v>3222</v>
      </c>
      <c r="N3323" s="0" t="n">
        <v>10896</v>
      </c>
    </row>
    <row r="3324" customFormat="false" ht="12.8" hidden="false" customHeight="false" outlineLevel="0" collapsed="false">
      <c r="B3324" s="0" t="n">
        <v>350500</v>
      </c>
      <c r="C3324" s="0" t="n">
        <v>3</v>
      </c>
      <c r="D3324" s="0" t="n">
        <v>35</v>
      </c>
      <c r="E3324" s="2" t="n">
        <v>-23.6284</v>
      </c>
      <c r="F3324" s="2" t="n">
        <v>-49.5634</v>
      </c>
      <c r="G3324" s="3" t="n">
        <f aca="false">($G$5572/$N$5572)*N3324</f>
        <v>3711.28305549973</v>
      </c>
      <c r="H3324" s="0" t="n">
        <v>1</v>
      </c>
      <c r="J3324" s="0" t="s">
        <v>3223</v>
      </c>
      <c r="K3324" s="0" t="n">
        <v>1</v>
      </c>
      <c r="L3324" s="0" t="s">
        <v>3223</v>
      </c>
      <c r="N3324" s="0" t="n">
        <v>3441</v>
      </c>
    </row>
    <row r="3325" customFormat="false" ht="12.8" hidden="false" customHeight="false" outlineLevel="0" collapsed="false">
      <c r="B3325" s="0" t="n">
        <v>350510</v>
      </c>
      <c r="C3325" s="0" t="n">
        <v>3</v>
      </c>
      <c r="D3325" s="0" t="n">
        <v>35</v>
      </c>
      <c r="E3325" s="2" t="n">
        <v>-21.2657</v>
      </c>
      <c r="F3325" s="2" t="n">
        <v>-49.9518</v>
      </c>
      <c r="G3325" s="3" t="n">
        <f aca="false">($G$5572/$N$5572)*N3325</f>
        <v>7911.14827436516</v>
      </c>
      <c r="H3325" s="0" t="n">
        <v>1</v>
      </c>
      <c r="J3325" s="0" t="s">
        <v>3224</v>
      </c>
      <c r="K3325" s="0" t="n">
        <v>1</v>
      </c>
      <c r="L3325" s="0" t="s">
        <v>3224</v>
      </c>
      <c r="N3325" s="0" t="n">
        <v>7335</v>
      </c>
    </row>
    <row r="3326" customFormat="false" ht="12.8" hidden="false" customHeight="false" outlineLevel="0" collapsed="false">
      <c r="B3326" s="0" t="n">
        <v>350520</v>
      </c>
      <c r="C3326" s="0" t="n">
        <v>3</v>
      </c>
      <c r="D3326" s="0" t="n">
        <v>35</v>
      </c>
      <c r="E3326" s="2" t="n">
        <v>-22.073</v>
      </c>
      <c r="F3326" s="2" t="n">
        <v>-48.7438</v>
      </c>
      <c r="G3326" s="3" t="n">
        <f aca="false">($G$5572/$N$5572)*N3326</f>
        <v>37707.1104049189</v>
      </c>
      <c r="H3326" s="0" t="n">
        <v>0</v>
      </c>
      <c r="J3326" s="0" t="s">
        <v>3225</v>
      </c>
      <c r="K3326" s="0" t="n">
        <v>0</v>
      </c>
      <c r="L3326" s="0" t="s">
        <v>3225</v>
      </c>
      <c r="N3326" s="0" t="n">
        <v>34961</v>
      </c>
    </row>
    <row r="3327" customFormat="false" ht="12.8" hidden="false" customHeight="false" outlineLevel="0" collapsed="false">
      <c r="B3327" s="0" t="n">
        <v>350530</v>
      </c>
      <c r="C3327" s="0" t="n">
        <v>3</v>
      </c>
      <c r="D3327" s="0" t="n">
        <v>35</v>
      </c>
      <c r="E3327" s="2" t="n">
        <v>-22.4909</v>
      </c>
      <c r="F3327" s="2" t="n">
        <v>-48.5583</v>
      </c>
      <c r="G3327" s="3" t="n">
        <f aca="false">($G$5572/$N$5572)*N3327</f>
        <v>38964.6971653702</v>
      </c>
      <c r="H3327" s="0" t="n">
        <v>0</v>
      </c>
      <c r="J3327" s="0" t="s">
        <v>3226</v>
      </c>
      <c r="K3327" s="0" t="n">
        <v>0</v>
      </c>
      <c r="L3327" s="0" t="s">
        <v>3226</v>
      </c>
      <c r="N3327" s="0" t="n">
        <v>36127</v>
      </c>
    </row>
    <row r="3328" customFormat="false" ht="12.8" hidden="false" customHeight="false" outlineLevel="0" collapsed="false">
      <c r="B3328" s="0" t="n">
        <v>350535</v>
      </c>
      <c r="C3328" s="0" t="n">
        <v>3</v>
      </c>
      <c r="D3328" s="0" t="n">
        <v>35</v>
      </c>
      <c r="E3328" s="2" t="n">
        <v>-24.4722</v>
      </c>
      <c r="F3328" s="2" t="n">
        <v>-49.0238</v>
      </c>
      <c r="G3328" s="3" t="n">
        <f aca="false">($G$5572/$N$5572)*N3328</f>
        <v>6134.78001153225</v>
      </c>
      <c r="H3328" s="0" t="n">
        <v>1</v>
      </c>
      <c r="J3328" s="0" t="s">
        <v>3227</v>
      </c>
      <c r="K3328" s="0" t="n">
        <v>1</v>
      </c>
      <c r="L3328" s="0" t="s">
        <v>3227</v>
      </c>
      <c r="N3328" s="0" t="n">
        <v>5688</v>
      </c>
    </row>
    <row r="3329" customFormat="false" ht="12.8" hidden="false" customHeight="false" outlineLevel="0" collapsed="false">
      <c r="B3329" s="0" t="n">
        <v>350540</v>
      </c>
      <c r="C3329" s="0" t="n">
        <v>3</v>
      </c>
      <c r="D3329" s="0" t="n">
        <v>35</v>
      </c>
      <c r="E3329" s="2" t="n">
        <v>-24.759</v>
      </c>
      <c r="F3329" s="2" t="n">
        <v>-48.5013</v>
      </c>
      <c r="G3329" s="3" t="n">
        <f aca="false">($G$5572/$N$5572)*N3329</f>
        <v>8290.79710770893</v>
      </c>
      <c r="H3329" s="0" t="n">
        <v>1</v>
      </c>
      <c r="J3329" s="0" t="s">
        <v>3228</v>
      </c>
      <c r="K3329" s="0" t="n">
        <v>1</v>
      </c>
      <c r="L3329" s="0" t="s">
        <v>3228</v>
      </c>
      <c r="N3329" s="0" t="n">
        <v>7687</v>
      </c>
    </row>
    <row r="3330" customFormat="false" ht="12.8" hidden="false" customHeight="false" outlineLevel="0" collapsed="false">
      <c r="B3330" s="0" t="n">
        <v>350550</v>
      </c>
      <c r="C3330" s="0" t="n">
        <v>3</v>
      </c>
      <c r="D3330" s="0" t="n">
        <v>35</v>
      </c>
      <c r="E3330" s="2" t="n">
        <v>-20.5531</v>
      </c>
      <c r="F3330" s="2" t="n">
        <v>-48.5698</v>
      </c>
      <c r="G3330" s="3" t="n">
        <f aca="false">($G$5572/$N$5572)*N3330</f>
        <v>130875.306912688</v>
      </c>
      <c r="H3330" s="0" t="n">
        <v>0</v>
      </c>
      <c r="J3330" s="0" t="s">
        <v>3229</v>
      </c>
      <c r="K3330" s="0" t="n">
        <v>0</v>
      </c>
      <c r="L3330" s="0" t="s">
        <v>3229</v>
      </c>
      <c r="N3330" s="0" t="n">
        <v>121344</v>
      </c>
    </row>
    <row r="3331" customFormat="false" ht="12.8" hidden="false" customHeight="false" outlineLevel="0" collapsed="false">
      <c r="B3331" s="0" t="n">
        <v>350560</v>
      </c>
      <c r="C3331" s="0" t="n">
        <v>3</v>
      </c>
      <c r="D3331" s="0" t="n">
        <v>35</v>
      </c>
      <c r="E3331" s="2" t="n">
        <v>-21.1864</v>
      </c>
      <c r="F3331" s="2" t="n">
        <v>-48.1636</v>
      </c>
      <c r="G3331" s="3" t="n">
        <f aca="false">($G$5572/$N$5572)*N3331</f>
        <v>34981.6200587266</v>
      </c>
      <c r="H3331" s="0" t="n">
        <v>1</v>
      </c>
      <c r="J3331" s="0" t="s">
        <v>3230</v>
      </c>
      <c r="K3331" s="0" t="n">
        <v>1</v>
      </c>
      <c r="L3331" s="0" t="s">
        <v>3230</v>
      </c>
      <c r="N3331" s="0" t="n">
        <v>32434</v>
      </c>
    </row>
    <row r="3332" customFormat="false" ht="12.8" hidden="false" customHeight="false" outlineLevel="0" collapsed="false">
      <c r="B3332" s="0" t="n">
        <v>350570</v>
      </c>
      <c r="C3332" s="0" t="n">
        <v>3</v>
      </c>
      <c r="D3332" s="0" t="n">
        <v>35</v>
      </c>
      <c r="E3332" s="2" t="n">
        <v>-23.5057</v>
      </c>
      <c r="F3332" s="2" t="n">
        <v>-46.879</v>
      </c>
      <c r="G3332" s="3" t="n">
        <f aca="false">($G$5572/$N$5572)*N3332</f>
        <v>292616.495395353</v>
      </c>
      <c r="H3332" s="0" t="n">
        <v>0</v>
      </c>
      <c r="J3332" s="0" t="s">
        <v>3231</v>
      </c>
      <c r="K3332" s="0" t="n">
        <v>0</v>
      </c>
      <c r="L3332" s="0" t="s">
        <v>3231</v>
      </c>
      <c r="N3332" s="0" t="n">
        <v>271306</v>
      </c>
    </row>
    <row r="3333" customFormat="false" ht="12.8" hidden="false" customHeight="false" outlineLevel="0" collapsed="false">
      <c r="B3333" s="0" t="n">
        <v>350580</v>
      </c>
      <c r="C3333" s="0" t="n">
        <v>3</v>
      </c>
      <c r="D3333" s="0" t="n">
        <v>35</v>
      </c>
      <c r="E3333" s="2" t="n">
        <v>-21.921</v>
      </c>
      <c r="F3333" s="2" t="n">
        <v>-50.7357</v>
      </c>
      <c r="G3333" s="3" t="n">
        <f aca="false">($G$5572/$N$5572)*N3333</f>
        <v>22599.8910621742</v>
      </c>
      <c r="H3333" s="0" t="n">
        <v>0</v>
      </c>
      <c r="J3333" s="0" t="s">
        <v>3232</v>
      </c>
      <c r="K3333" s="0" t="n">
        <v>0</v>
      </c>
      <c r="L3333" s="0" t="s">
        <v>3232</v>
      </c>
      <c r="N3333" s="0" t="n">
        <v>20954</v>
      </c>
    </row>
    <row r="3334" customFormat="false" ht="12.8" hidden="false" customHeight="false" outlineLevel="0" collapsed="false">
      <c r="B3334" s="0" t="n">
        <v>350590</v>
      </c>
      <c r="C3334" s="0" t="n">
        <v>3</v>
      </c>
      <c r="D3334" s="0" t="n">
        <v>35</v>
      </c>
      <c r="E3334" s="2" t="n">
        <v>-20.8929</v>
      </c>
      <c r="F3334" s="2" t="n">
        <v>-47.5921</v>
      </c>
      <c r="G3334" s="3" t="n">
        <f aca="false">($G$5572/$N$5572)*N3334</f>
        <v>66895.8501116871</v>
      </c>
      <c r="H3334" s="0" t="n">
        <v>0</v>
      </c>
      <c r="J3334" s="0" t="s">
        <v>3233</v>
      </c>
      <c r="K3334" s="0" t="n">
        <v>0</v>
      </c>
      <c r="L3334" s="0" t="s">
        <v>3233</v>
      </c>
      <c r="N3334" s="0" t="n">
        <v>62024</v>
      </c>
    </row>
    <row r="3335" customFormat="false" ht="12.8" hidden="false" customHeight="false" outlineLevel="0" collapsed="false">
      <c r="B3335" s="0" t="n">
        <v>350600</v>
      </c>
      <c r="C3335" s="0" t="n">
        <v>3</v>
      </c>
      <c r="D3335" s="0" t="n">
        <v>35</v>
      </c>
      <c r="E3335" s="2" t="n">
        <v>-22.3246</v>
      </c>
      <c r="F3335" s="2" t="n">
        <v>-49.0871</v>
      </c>
      <c r="G3335" s="3" t="n">
        <f aca="false">($G$5572/$N$5572)*N3335</f>
        <v>403670.250435337</v>
      </c>
      <c r="H3335" s="0" t="n">
        <v>0</v>
      </c>
      <c r="J3335" s="0" t="s">
        <v>3234</v>
      </c>
      <c r="K3335" s="0" t="n">
        <v>0</v>
      </c>
      <c r="L3335" s="0" t="s">
        <v>3234</v>
      </c>
      <c r="N3335" s="0" t="n">
        <v>374272</v>
      </c>
    </row>
    <row r="3336" customFormat="false" ht="12.8" hidden="false" customHeight="false" outlineLevel="0" collapsed="false">
      <c r="B3336" s="0" t="n">
        <v>350610</v>
      </c>
      <c r="C3336" s="0" t="n">
        <v>3</v>
      </c>
      <c r="D3336" s="0" t="n">
        <v>35</v>
      </c>
      <c r="E3336" s="2" t="n">
        <v>-20.9491</v>
      </c>
      <c r="F3336" s="2" t="n">
        <v>-48.4791</v>
      </c>
      <c r="G3336" s="3" t="n">
        <f aca="false">($G$5572/$N$5572)*N3336</f>
        <v>83518.4291443409</v>
      </c>
      <c r="H3336" s="0" t="n">
        <v>0</v>
      </c>
      <c r="J3336" s="0" t="s">
        <v>3235</v>
      </c>
      <c r="K3336" s="0" t="n">
        <v>0</v>
      </c>
      <c r="L3336" s="0" t="s">
        <v>3235</v>
      </c>
      <c r="N3336" s="0" t="n">
        <v>77436</v>
      </c>
    </row>
    <row r="3337" customFormat="false" ht="12.8" hidden="false" customHeight="false" outlineLevel="0" collapsed="false">
      <c r="B3337" s="0" t="n">
        <v>350620</v>
      </c>
      <c r="C3337" s="0" t="n">
        <v>3</v>
      </c>
      <c r="D3337" s="0" t="n">
        <v>35</v>
      </c>
      <c r="E3337" s="2" t="n">
        <v>-21.2686</v>
      </c>
      <c r="F3337" s="2" t="n">
        <v>-50.814</v>
      </c>
      <c r="G3337" s="3" t="n">
        <f aca="false">($G$5572/$N$5572)*N3337</f>
        <v>3187.10881400805</v>
      </c>
      <c r="H3337" s="0" t="n">
        <v>1</v>
      </c>
      <c r="J3337" s="0" t="s">
        <v>3236</v>
      </c>
      <c r="K3337" s="0" t="n">
        <v>1</v>
      </c>
      <c r="L3337" s="0" t="s">
        <v>3236</v>
      </c>
      <c r="N3337" s="0" t="n">
        <v>2955</v>
      </c>
    </row>
    <row r="3338" customFormat="false" ht="12.8" hidden="false" customHeight="false" outlineLevel="0" collapsed="false">
      <c r="B3338" s="0" t="n">
        <v>350630</v>
      </c>
      <c r="C3338" s="0" t="n">
        <v>3</v>
      </c>
      <c r="D3338" s="0" t="n">
        <v>35</v>
      </c>
      <c r="E3338" s="2" t="n">
        <v>-23.0164</v>
      </c>
      <c r="F3338" s="2" t="n">
        <v>-49.4679</v>
      </c>
      <c r="G3338" s="3" t="n">
        <f aca="false">($G$5572/$N$5572)*N3338</f>
        <v>12011.7870936067</v>
      </c>
      <c r="H3338" s="0" t="n">
        <v>0</v>
      </c>
      <c r="J3338" s="0" t="s">
        <v>3237</v>
      </c>
      <c r="K3338" s="0" t="n">
        <v>0</v>
      </c>
      <c r="L3338" s="0" t="s">
        <v>3237</v>
      </c>
      <c r="N3338" s="0" t="n">
        <v>11137</v>
      </c>
    </row>
    <row r="3339" customFormat="false" ht="12.8" hidden="false" customHeight="false" outlineLevel="0" collapsed="false">
      <c r="B3339" s="0" t="n">
        <v>350635</v>
      </c>
      <c r="C3339" s="0" t="n">
        <v>3</v>
      </c>
      <c r="D3339" s="0" t="n">
        <v>35</v>
      </c>
      <c r="E3339" s="2" t="n">
        <v>-23.8486</v>
      </c>
      <c r="F3339" s="2" t="n">
        <v>-46.1396</v>
      </c>
      <c r="G3339" s="3" t="n">
        <f aca="false">($G$5572/$N$5572)*N3339</f>
        <v>66585.2283389513</v>
      </c>
      <c r="H3339" s="0" t="n">
        <v>0</v>
      </c>
      <c r="J3339" s="0" t="s">
        <v>3238</v>
      </c>
      <c r="K3339" s="0" t="n">
        <v>0</v>
      </c>
      <c r="L3339" s="0" t="s">
        <v>3238</v>
      </c>
      <c r="N3339" s="0" t="n">
        <v>61736</v>
      </c>
    </row>
    <row r="3340" customFormat="false" ht="12.8" hidden="false" customHeight="false" outlineLevel="0" collapsed="false">
      <c r="B3340" s="0" t="n">
        <v>350640</v>
      </c>
      <c r="C3340" s="0" t="n">
        <v>3</v>
      </c>
      <c r="D3340" s="0" t="n">
        <v>35</v>
      </c>
      <c r="E3340" s="2" t="n">
        <v>-21.404</v>
      </c>
      <c r="F3340" s="2" t="n">
        <v>-50.4746</v>
      </c>
      <c r="G3340" s="3" t="n">
        <f aca="false">($G$5572/$N$5572)*N3340</f>
        <v>8573.37663707276</v>
      </c>
      <c r="H3340" s="0" t="n">
        <v>0</v>
      </c>
      <c r="J3340" s="0" t="s">
        <v>3239</v>
      </c>
      <c r="K3340" s="0" t="n">
        <v>0</v>
      </c>
      <c r="L3340" s="0" t="s">
        <v>3239</v>
      </c>
      <c r="N3340" s="0" t="n">
        <v>7949</v>
      </c>
    </row>
    <row r="3341" customFormat="false" ht="12.8" hidden="false" customHeight="false" outlineLevel="0" collapsed="false">
      <c r="B3341" s="0" t="n">
        <v>350650</v>
      </c>
      <c r="C3341" s="0" t="n">
        <v>3</v>
      </c>
      <c r="D3341" s="0" t="n">
        <v>35</v>
      </c>
      <c r="E3341" s="2" t="n">
        <v>-21.291</v>
      </c>
      <c r="F3341" s="2" t="n">
        <v>-50.3432</v>
      </c>
      <c r="G3341" s="3" t="n">
        <f aca="false">($G$5572/$N$5572)*N3341</f>
        <v>131970.032952017</v>
      </c>
      <c r="H3341" s="0" t="n">
        <v>0</v>
      </c>
      <c r="J3341" s="0" t="s">
        <v>3240</v>
      </c>
      <c r="K3341" s="0" t="n">
        <v>0</v>
      </c>
      <c r="L3341" s="0" t="s">
        <v>3240</v>
      </c>
      <c r="N3341" s="0" t="n">
        <v>122359</v>
      </c>
    </row>
    <row r="3342" customFormat="false" ht="12.8" hidden="false" customHeight="false" outlineLevel="0" collapsed="false">
      <c r="B3342" s="0" t="n">
        <v>350660</v>
      </c>
      <c r="C3342" s="0" t="n">
        <v>3</v>
      </c>
      <c r="D3342" s="0" t="n">
        <v>35</v>
      </c>
      <c r="E3342" s="2" t="n">
        <v>-23.5698</v>
      </c>
      <c r="F3342" s="2" t="n">
        <v>-46.0407</v>
      </c>
      <c r="G3342" s="3" t="n">
        <f aca="false">($G$5572/$N$5572)*N3342</f>
        <v>34784.2458073007</v>
      </c>
      <c r="H3342" s="0" t="n">
        <v>1</v>
      </c>
      <c r="J3342" s="0" t="s">
        <v>3241</v>
      </c>
      <c r="K3342" s="0" t="n">
        <v>1</v>
      </c>
      <c r="L3342" s="0" t="s">
        <v>3241</v>
      </c>
      <c r="N3342" s="0" t="n">
        <v>32251</v>
      </c>
    </row>
    <row r="3343" customFormat="false" ht="12.8" hidden="false" customHeight="false" outlineLevel="0" collapsed="false">
      <c r="B3343" s="0" t="n">
        <v>350670</v>
      </c>
      <c r="C3343" s="0" t="n">
        <v>3</v>
      </c>
      <c r="D3343" s="0" t="n">
        <v>35</v>
      </c>
      <c r="E3343" s="2" t="n">
        <v>-21.9918</v>
      </c>
      <c r="F3343" s="2" t="n">
        <v>-48.3906</v>
      </c>
      <c r="G3343" s="3" t="n">
        <f aca="false">($G$5572/$N$5572)*N3343</f>
        <v>15988.3929133182</v>
      </c>
      <c r="H3343" s="0" t="n">
        <v>0</v>
      </c>
      <c r="J3343" s="0" t="s">
        <v>3242</v>
      </c>
      <c r="K3343" s="0" t="n">
        <v>0</v>
      </c>
      <c r="L3343" s="0" t="s">
        <v>3242</v>
      </c>
      <c r="N3343" s="0" t="n">
        <v>14824</v>
      </c>
    </row>
    <row r="3344" customFormat="false" ht="12.8" hidden="false" customHeight="false" outlineLevel="0" collapsed="false">
      <c r="B3344" s="0" t="n">
        <v>350680</v>
      </c>
      <c r="C3344" s="0" t="n">
        <v>3</v>
      </c>
      <c r="D3344" s="0" t="n">
        <v>35</v>
      </c>
      <c r="E3344" s="2" t="n">
        <v>-22.1365</v>
      </c>
      <c r="F3344" s="2" t="n">
        <v>-48.523</v>
      </c>
      <c r="G3344" s="3" t="n">
        <f aca="false">($G$5572/$N$5572)*N3344</f>
        <v>13162.59761968</v>
      </c>
      <c r="H3344" s="0" t="n">
        <v>0</v>
      </c>
      <c r="J3344" s="0" t="s">
        <v>713</v>
      </c>
      <c r="K3344" s="0" t="n">
        <v>0</v>
      </c>
      <c r="L3344" s="0" t="s">
        <v>713</v>
      </c>
      <c r="N3344" s="0" t="n">
        <v>12204</v>
      </c>
    </row>
    <row r="3345" customFormat="false" ht="12.8" hidden="false" customHeight="false" outlineLevel="0" collapsed="false">
      <c r="B3345" s="0" t="n">
        <v>350690</v>
      </c>
      <c r="C3345" s="0" t="n">
        <v>3</v>
      </c>
      <c r="D3345" s="0" t="n">
        <v>35</v>
      </c>
      <c r="E3345" s="2" t="n">
        <v>-23.1055</v>
      </c>
      <c r="F3345" s="2" t="n">
        <v>-48.2582</v>
      </c>
      <c r="G3345" s="3" t="n">
        <f aca="false">($G$5572/$N$5572)*N3345</f>
        <v>12439.9705789404</v>
      </c>
      <c r="H3345" s="0" t="n">
        <v>1</v>
      </c>
      <c r="J3345" s="0" t="s">
        <v>3243</v>
      </c>
      <c r="K3345" s="0" t="n">
        <v>1</v>
      </c>
      <c r="L3345" s="0" t="s">
        <v>3243</v>
      </c>
      <c r="N3345" s="0" t="n">
        <v>11534</v>
      </c>
    </row>
    <row r="3346" customFormat="false" ht="12.8" hidden="false" customHeight="false" outlineLevel="0" collapsed="false">
      <c r="B3346" s="0" t="n">
        <v>350700</v>
      </c>
      <c r="C3346" s="0" t="n">
        <v>3</v>
      </c>
      <c r="D3346" s="0" t="n">
        <v>35</v>
      </c>
      <c r="E3346" s="2" t="n">
        <v>-23.2855</v>
      </c>
      <c r="F3346" s="2" t="n">
        <v>-47.6786</v>
      </c>
      <c r="G3346" s="3" t="n">
        <f aca="false">($G$5572/$N$5572)*N3346</f>
        <v>64489.6099208066</v>
      </c>
      <c r="H3346" s="0" t="n">
        <v>0</v>
      </c>
      <c r="J3346" s="0" t="s">
        <v>3244</v>
      </c>
      <c r="K3346" s="0" t="n">
        <v>0</v>
      </c>
      <c r="L3346" s="0" t="s">
        <v>3244</v>
      </c>
      <c r="N3346" s="0" t="n">
        <v>59793</v>
      </c>
    </row>
    <row r="3347" customFormat="false" ht="12.8" hidden="false" customHeight="false" outlineLevel="0" collapsed="false">
      <c r="B3347" s="0" t="n">
        <v>350710</v>
      </c>
      <c r="C3347" s="0" t="n">
        <v>3</v>
      </c>
      <c r="D3347" s="0" t="n">
        <v>35</v>
      </c>
      <c r="E3347" s="2" t="n">
        <v>-23.1356</v>
      </c>
      <c r="F3347" s="2" t="n">
        <v>-46.4675</v>
      </c>
      <c r="G3347" s="3" t="n">
        <f aca="false">($G$5572/$N$5572)*N3347</f>
        <v>26853.6836721396</v>
      </c>
      <c r="H3347" s="0" t="n">
        <v>1</v>
      </c>
      <c r="J3347" s="0" t="s">
        <v>3245</v>
      </c>
      <c r="K3347" s="0" t="n">
        <v>1</v>
      </c>
      <c r="L3347" s="0" t="s">
        <v>3245</v>
      </c>
      <c r="N3347" s="0" t="n">
        <v>24898</v>
      </c>
    </row>
    <row r="3348" customFormat="false" ht="12.8" hidden="false" customHeight="false" outlineLevel="0" collapsed="false">
      <c r="B3348" s="0" t="n">
        <v>350715</v>
      </c>
      <c r="C3348" s="0" t="n">
        <v>3</v>
      </c>
      <c r="D3348" s="0" t="n">
        <v>35</v>
      </c>
      <c r="E3348" s="2" t="n">
        <v>-24.3155</v>
      </c>
      <c r="F3348" s="2" t="n">
        <v>-49.1451</v>
      </c>
      <c r="G3348" s="3" t="n">
        <f aca="false">($G$5572/$N$5572)*N3348</f>
        <v>4231.14310570341</v>
      </c>
      <c r="H3348" s="0" t="n">
        <v>1</v>
      </c>
      <c r="J3348" s="0" t="s">
        <v>3246</v>
      </c>
      <c r="K3348" s="0" t="n">
        <v>1</v>
      </c>
      <c r="L3348" s="0" t="s">
        <v>3246</v>
      </c>
      <c r="N3348" s="0" t="n">
        <v>3923</v>
      </c>
    </row>
    <row r="3349" customFormat="false" ht="12.8" hidden="false" customHeight="false" outlineLevel="0" collapsed="false">
      <c r="B3349" s="0" t="n">
        <v>350720</v>
      </c>
      <c r="C3349" s="0" t="n">
        <v>3</v>
      </c>
      <c r="D3349" s="0" t="n">
        <v>35</v>
      </c>
      <c r="E3349" s="2" t="n">
        <v>-22.2696</v>
      </c>
      <c r="F3349" s="2" t="n">
        <v>-50.5409</v>
      </c>
      <c r="G3349" s="3" t="n">
        <f aca="false">($G$5572/$N$5572)*N3349</f>
        <v>901.665979191449</v>
      </c>
      <c r="H3349" s="0" t="n">
        <v>1</v>
      </c>
      <c r="J3349" s="0" t="s">
        <v>3247</v>
      </c>
      <c r="K3349" s="0" t="n">
        <v>1</v>
      </c>
      <c r="L3349" s="0" t="s">
        <v>3247</v>
      </c>
      <c r="N3349" s="0" t="n">
        <v>836</v>
      </c>
    </row>
    <row r="3350" customFormat="false" ht="12.8" hidden="false" customHeight="false" outlineLevel="0" collapsed="false">
      <c r="B3350" s="0" t="n">
        <v>350730</v>
      </c>
      <c r="C3350" s="0" t="n">
        <v>3</v>
      </c>
      <c r="D3350" s="0" t="n">
        <v>35</v>
      </c>
      <c r="E3350" s="2" t="n">
        <v>-22.1926</v>
      </c>
      <c r="F3350" s="2" t="n">
        <v>-48.7808</v>
      </c>
      <c r="G3350" s="3" t="n">
        <f aca="false">($G$5572/$N$5572)*N3350</f>
        <v>5151.14439786885</v>
      </c>
      <c r="H3350" s="0" t="n">
        <v>1</v>
      </c>
      <c r="J3350" s="0" t="s">
        <v>3248</v>
      </c>
      <c r="K3350" s="0" t="n">
        <v>1</v>
      </c>
      <c r="L3350" s="0" t="s">
        <v>3248</v>
      </c>
      <c r="N3350" s="0" t="n">
        <v>4776</v>
      </c>
    </row>
    <row r="3351" customFormat="false" ht="12.8" hidden="false" customHeight="false" outlineLevel="0" collapsed="false">
      <c r="B3351" s="0" t="n">
        <v>350740</v>
      </c>
      <c r="C3351" s="0" t="n">
        <v>3</v>
      </c>
      <c r="D3351" s="0" t="n">
        <v>35</v>
      </c>
      <c r="E3351" s="2" t="n">
        <v>-21.6214</v>
      </c>
      <c r="F3351" s="2" t="n">
        <v>-49.0741</v>
      </c>
      <c r="G3351" s="3" t="n">
        <f aca="false">($G$5572/$N$5572)*N3351</f>
        <v>17175.8740653395</v>
      </c>
      <c r="H3351" s="0" t="n">
        <v>0</v>
      </c>
      <c r="J3351" s="0" t="s">
        <v>1280</v>
      </c>
      <c r="K3351" s="0" t="n">
        <v>0</v>
      </c>
      <c r="L3351" s="0" t="s">
        <v>1280</v>
      </c>
      <c r="N3351" s="0" t="n">
        <v>15925</v>
      </c>
    </row>
    <row r="3352" customFormat="false" ht="12.8" hidden="false" customHeight="false" outlineLevel="0" collapsed="false">
      <c r="B3352" s="0" t="n">
        <v>350745</v>
      </c>
      <c r="C3352" s="0" t="n">
        <v>3</v>
      </c>
      <c r="D3352" s="0" t="n">
        <v>35</v>
      </c>
      <c r="E3352" s="2" t="n">
        <v>-22.5728</v>
      </c>
      <c r="F3352" s="2" t="n">
        <v>-48.9707</v>
      </c>
      <c r="G3352" s="3" t="n">
        <f aca="false">($G$5572/$N$5572)*N3352</f>
        <v>2826.87384146027</v>
      </c>
      <c r="H3352" s="0" t="n">
        <v>1</v>
      </c>
      <c r="J3352" s="0" t="s">
        <v>3249</v>
      </c>
      <c r="K3352" s="0" t="n">
        <v>1</v>
      </c>
      <c r="L3352" s="0" t="s">
        <v>3249</v>
      </c>
      <c r="N3352" s="0" t="n">
        <v>2621</v>
      </c>
    </row>
    <row r="3353" customFormat="false" ht="12.8" hidden="false" customHeight="false" outlineLevel="0" collapsed="false">
      <c r="B3353" s="0" t="n">
        <v>350750</v>
      </c>
      <c r="C3353" s="0" t="n">
        <v>3</v>
      </c>
      <c r="D3353" s="0" t="n">
        <v>35</v>
      </c>
      <c r="E3353" s="2" t="n">
        <v>-22.8837</v>
      </c>
      <c r="F3353" s="2" t="n">
        <v>-48.4437</v>
      </c>
      <c r="G3353" s="3" t="n">
        <f aca="false">($G$5572/$N$5572)*N3353</f>
        <v>156195.295581944</v>
      </c>
      <c r="H3353" s="0" t="n">
        <v>0</v>
      </c>
      <c r="J3353" s="0" t="s">
        <v>3250</v>
      </c>
      <c r="K3353" s="0" t="n">
        <v>0</v>
      </c>
      <c r="L3353" s="0" t="s">
        <v>3250</v>
      </c>
      <c r="N3353" s="0" t="n">
        <v>144820</v>
      </c>
    </row>
    <row r="3354" customFormat="false" ht="12.8" hidden="false" customHeight="false" outlineLevel="0" collapsed="false">
      <c r="B3354" s="0" t="n">
        <v>350760</v>
      </c>
      <c r="C3354" s="0" t="n">
        <v>3</v>
      </c>
      <c r="D3354" s="0" t="n">
        <v>35</v>
      </c>
      <c r="E3354" s="2" t="n">
        <v>-22.9527</v>
      </c>
      <c r="F3354" s="2" t="n">
        <v>-46.5419</v>
      </c>
      <c r="G3354" s="3" t="n">
        <f aca="false">($G$5572/$N$5572)*N3354</f>
        <v>179851.084961856</v>
      </c>
      <c r="H3354" s="0" t="n">
        <v>0</v>
      </c>
      <c r="J3354" s="0" t="s">
        <v>3251</v>
      </c>
      <c r="K3354" s="0" t="n">
        <v>0</v>
      </c>
      <c r="L3354" s="0" t="s">
        <v>3251</v>
      </c>
      <c r="N3354" s="0" t="n">
        <v>166753</v>
      </c>
    </row>
    <row r="3355" customFormat="false" ht="12.8" hidden="false" customHeight="false" outlineLevel="0" collapsed="false">
      <c r="B3355" s="0" t="n">
        <v>350770</v>
      </c>
      <c r="C3355" s="0" t="n">
        <v>3</v>
      </c>
      <c r="D3355" s="0" t="n">
        <v>35</v>
      </c>
      <c r="E3355" s="2" t="n">
        <v>-21.499</v>
      </c>
      <c r="F3355" s="2" t="n">
        <v>-50.3175</v>
      </c>
      <c r="G3355" s="3" t="n">
        <f aca="false">($G$5572/$N$5572)*N3355</f>
        <v>6072.22423785629</v>
      </c>
      <c r="H3355" s="0" t="n">
        <v>1</v>
      </c>
      <c r="J3355" s="0" t="s">
        <v>3252</v>
      </c>
      <c r="K3355" s="0" t="n">
        <v>1</v>
      </c>
      <c r="L3355" s="0" t="s">
        <v>3252</v>
      </c>
      <c r="N3355" s="0" t="n">
        <v>5630</v>
      </c>
    </row>
    <row r="3356" customFormat="false" ht="12.8" hidden="false" customHeight="false" outlineLevel="0" collapsed="false">
      <c r="B3356" s="0" t="n">
        <v>350775</v>
      </c>
      <c r="C3356" s="0" t="n">
        <v>3</v>
      </c>
      <c r="D3356" s="0" t="n">
        <v>35</v>
      </c>
      <c r="E3356" s="2" t="n">
        <v>-21.1651</v>
      </c>
      <c r="F3356" s="2" t="n">
        <v>-50.1861</v>
      </c>
      <c r="G3356" s="3" t="n">
        <f aca="false">($G$5572/$N$5572)*N3356</f>
        <v>3064.15436230013</v>
      </c>
      <c r="H3356" s="0" t="n">
        <v>1</v>
      </c>
      <c r="J3356" s="0" t="s">
        <v>3253</v>
      </c>
      <c r="K3356" s="0" t="n">
        <v>1</v>
      </c>
      <c r="L3356" s="0" t="s">
        <v>3253</v>
      </c>
      <c r="N3356" s="0" t="n">
        <v>2841</v>
      </c>
    </row>
    <row r="3357" customFormat="false" ht="12.8" hidden="false" customHeight="false" outlineLevel="0" collapsed="false">
      <c r="B3357" s="0" t="n">
        <v>350780</v>
      </c>
      <c r="C3357" s="0" t="n">
        <v>3</v>
      </c>
      <c r="D3357" s="0" t="n">
        <v>35</v>
      </c>
      <c r="E3357" s="2" t="n">
        <v>-20.9845</v>
      </c>
      <c r="F3357" s="2" t="n">
        <v>-47.6572</v>
      </c>
      <c r="G3357" s="3" t="n">
        <f aca="false">($G$5572/$N$5572)*N3357</f>
        <v>26523.6480386078</v>
      </c>
      <c r="H3357" s="0" t="n">
        <v>1</v>
      </c>
      <c r="J3357" s="0" t="s">
        <v>3254</v>
      </c>
      <c r="K3357" s="0" t="n">
        <v>1</v>
      </c>
      <c r="L3357" s="0" t="s">
        <v>3254</v>
      </c>
      <c r="N3357" s="0" t="n">
        <v>24592</v>
      </c>
    </row>
    <row r="3358" customFormat="false" ht="12.8" hidden="false" customHeight="false" outlineLevel="0" collapsed="false">
      <c r="B3358" s="0" t="n">
        <v>350790</v>
      </c>
      <c r="C3358" s="0" t="n">
        <v>3</v>
      </c>
      <c r="D3358" s="0" t="n">
        <v>35</v>
      </c>
      <c r="E3358" s="2" t="n">
        <v>-22.2795</v>
      </c>
      <c r="F3358" s="2" t="n">
        <v>-48.1251</v>
      </c>
      <c r="G3358" s="3" t="n">
        <f aca="false">($G$5572/$N$5572)*N3358</f>
        <v>26060.9510229701</v>
      </c>
      <c r="H3358" s="0" t="n">
        <v>0</v>
      </c>
      <c r="J3358" s="0" t="s">
        <v>3255</v>
      </c>
      <c r="K3358" s="0" t="n">
        <v>0</v>
      </c>
      <c r="L3358" s="0" t="s">
        <v>3255</v>
      </c>
      <c r="N3358" s="0" t="n">
        <v>24163</v>
      </c>
    </row>
    <row r="3359" customFormat="false" ht="12.8" hidden="false" customHeight="false" outlineLevel="0" collapsed="false">
      <c r="B3359" s="0" t="n">
        <v>350800</v>
      </c>
      <c r="C3359" s="0" t="n">
        <v>3</v>
      </c>
      <c r="D3359" s="0" t="n">
        <v>35</v>
      </c>
      <c r="E3359" s="2" t="n">
        <v>-23.7977</v>
      </c>
      <c r="F3359" s="2" t="n">
        <v>-48.5958</v>
      </c>
      <c r="G3359" s="3" t="n">
        <f aca="false">($G$5572/$N$5572)*N3359</f>
        <v>21343.3828495449</v>
      </c>
      <c r="H3359" s="0" t="n">
        <v>1</v>
      </c>
      <c r="J3359" s="0" t="s">
        <v>3256</v>
      </c>
      <c r="K3359" s="0" t="n">
        <v>1</v>
      </c>
      <c r="L3359" s="0" t="s">
        <v>3256</v>
      </c>
      <c r="N3359" s="0" t="n">
        <v>19789</v>
      </c>
    </row>
    <row r="3360" customFormat="false" ht="12.8" hidden="false" customHeight="false" outlineLevel="0" collapsed="false">
      <c r="B3360" s="0" t="n">
        <v>350810</v>
      </c>
      <c r="C3360" s="0" t="n">
        <v>3</v>
      </c>
      <c r="D3360" s="0" t="n">
        <v>35</v>
      </c>
      <c r="E3360" s="2" t="n">
        <v>-21.0661</v>
      </c>
      <c r="F3360" s="2" t="n">
        <v>-50.1475</v>
      </c>
      <c r="G3360" s="3" t="n">
        <f aca="false">($G$5572/$N$5572)*N3360</f>
        <v>18338.5486174548</v>
      </c>
      <c r="H3360" s="0" t="n">
        <v>0</v>
      </c>
      <c r="J3360" s="0" t="s">
        <v>3257</v>
      </c>
      <c r="K3360" s="0" t="n">
        <v>0</v>
      </c>
      <c r="L3360" s="0" t="s">
        <v>3257</v>
      </c>
      <c r="N3360" s="0" t="n">
        <v>17003</v>
      </c>
    </row>
    <row r="3361" customFormat="false" ht="12.8" hidden="false" customHeight="false" outlineLevel="0" collapsed="false">
      <c r="B3361" s="0" t="n">
        <v>350820</v>
      </c>
      <c r="C3361" s="0" t="n">
        <v>3</v>
      </c>
      <c r="D3361" s="0" t="n">
        <v>35</v>
      </c>
      <c r="E3361" s="2" t="n">
        <v>-20.1911</v>
      </c>
      <c r="F3361" s="2" t="n">
        <v>-47.7096</v>
      </c>
      <c r="G3361" s="3" t="n">
        <f aca="false">($G$5572/$N$5572)*N3361</f>
        <v>4796.30216443107</v>
      </c>
      <c r="H3361" s="0" t="n">
        <v>1</v>
      </c>
      <c r="J3361" s="0" t="s">
        <v>3258</v>
      </c>
      <c r="K3361" s="0" t="n">
        <v>1</v>
      </c>
      <c r="L3361" s="0" t="s">
        <v>3258</v>
      </c>
      <c r="N3361" s="0" t="n">
        <v>4447</v>
      </c>
    </row>
    <row r="3362" customFormat="false" ht="12.8" hidden="false" customHeight="false" outlineLevel="0" collapsed="false">
      <c r="B3362" s="0" t="n">
        <v>350830</v>
      </c>
      <c r="C3362" s="0" t="n">
        <v>3</v>
      </c>
      <c r="D3362" s="0" t="n">
        <v>35</v>
      </c>
      <c r="E3362" s="2" t="n">
        <v>-22.4576</v>
      </c>
      <c r="F3362" s="2" t="n">
        <v>-49.3393</v>
      </c>
      <c r="G3362" s="3" t="n">
        <f aca="false">($G$5572/$N$5572)*N3362</f>
        <v>4622.65596508917</v>
      </c>
      <c r="H3362" s="0" t="n">
        <v>1</v>
      </c>
      <c r="J3362" s="0" t="s">
        <v>3259</v>
      </c>
      <c r="K3362" s="0" t="n">
        <v>1</v>
      </c>
      <c r="L3362" s="0" t="s">
        <v>3259</v>
      </c>
      <c r="N3362" s="0" t="n">
        <v>4286</v>
      </c>
    </row>
    <row r="3363" customFormat="false" ht="12.8" hidden="false" customHeight="false" outlineLevel="0" collapsed="false">
      <c r="B3363" s="0" t="n">
        <v>350840</v>
      </c>
      <c r="C3363" s="0" t="n">
        <v>3</v>
      </c>
      <c r="D3363" s="0" t="n">
        <v>35</v>
      </c>
      <c r="E3363" s="2" t="n">
        <v>-23.3053</v>
      </c>
      <c r="F3363" s="2" t="n">
        <v>-47.1362</v>
      </c>
      <c r="G3363" s="3" t="n">
        <f aca="false">($G$5572/$N$5572)*N3363</f>
        <v>52812.1726520197</v>
      </c>
      <c r="H3363" s="0" t="n">
        <v>0</v>
      </c>
      <c r="J3363" s="0" t="s">
        <v>3260</v>
      </c>
      <c r="K3363" s="0" t="n">
        <v>0</v>
      </c>
      <c r="L3363" s="0" t="s">
        <v>3260</v>
      </c>
      <c r="N3363" s="0" t="n">
        <v>48966</v>
      </c>
    </row>
    <row r="3364" customFormat="false" ht="12.8" hidden="false" customHeight="false" outlineLevel="0" collapsed="false">
      <c r="B3364" s="0" t="n">
        <v>350850</v>
      </c>
      <c r="C3364" s="0" t="n">
        <v>3</v>
      </c>
      <c r="D3364" s="0" t="n">
        <v>35</v>
      </c>
      <c r="E3364" s="2" t="n">
        <v>-23.0992</v>
      </c>
      <c r="F3364" s="2" t="n">
        <v>-45.7076</v>
      </c>
      <c r="G3364" s="3" t="n">
        <f aca="false">($G$5572/$N$5572)*N3364</f>
        <v>100831.278783074</v>
      </c>
      <c r="H3364" s="0" t="n">
        <v>0</v>
      </c>
      <c r="J3364" s="0" t="s">
        <v>3261</v>
      </c>
      <c r="K3364" s="0" t="n">
        <v>0</v>
      </c>
      <c r="L3364" s="0" t="s">
        <v>3261</v>
      </c>
      <c r="N3364" s="0" t="n">
        <v>93488</v>
      </c>
    </row>
    <row r="3365" customFormat="false" ht="12.8" hidden="false" customHeight="false" outlineLevel="0" collapsed="false">
      <c r="B3365" s="0" t="n">
        <v>350860</v>
      </c>
      <c r="C3365" s="0" t="n">
        <v>3</v>
      </c>
      <c r="D3365" s="0" t="n">
        <v>35</v>
      </c>
      <c r="E3365" s="2" t="n">
        <v>-22.6665</v>
      </c>
      <c r="F3365" s="2" t="n">
        <v>-45.0154</v>
      </c>
      <c r="G3365" s="3" t="n">
        <f aca="false">($G$5572/$N$5572)*N3365</f>
        <v>35664.3408300522</v>
      </c>
      <c r="H3365" s="0" t="n">
        <v>0</v>
      </c>
      <c r="J3365" s="0" t="s">
        <v>3262</v>
      </c>
      <c r="K3365" s="0" t="n">
        <v>0</v>
      </c>
      <c r="L3365" s="0" t="s">
        <v>3262</v>
      </c>
      <c r="N3365" s="0" t="n">
        <v>33067</v>
      </c>
    </row>
    <row r="3366" customFormat="false" ht="12.8" hidden="false" customHeight="false" outlineLevel="0" collapsed="false">
      <c r="B3366" s="0" t="n">
        <v>350870</v>
      </c>
      <c r="C3366" s="0" t="n">
        <v>3</v>
      </c>
      <c r="D3366" s="0" t="n">
        <v>35</v>
      </c>
      <c r="E3366" s="2" t="n">
        <v>-21.528</v>
      </c>
      <c r="F3366" s="2" t="n">
        <v>-46.6437</v>
      </c>
      <c r="G3366" s="3" t="n">
        <f aca="false">($G$5572/$N$5572)*N3366</f>
        <v>20450.3452529295</v>
      </c>
      <c r="H3366" s="0" t="n">
        <v>0</v>
      </c>
      <c r="J3366" s="0" t="s">
        <v>3263</v>
      </c>
      <c r="K3366" s="0" t="n">
        <v>0</v>
      </c>
      <c r="L3366" s="0" t="s">
        <v>3263</v>
      </c>
      <c r="N3366" s="0" t="n">
        <v>18961</v>
      </c>
    </row>
    <row r="3367" customFormat="false" ht="12.8" hidden="false" customHeight="false" outlineLevel="0" collapsed="false">
      <c r="B3367" s="0" t="n">
        <v>350880</v>
      </c>
      <c r="C3367" s="0" t="n">
        <v>3</v>
      </c>
      <c r="D3367" s="0" t="n">
        <v>35</v>
      </c>
      <c r="E3367" s="2" t="n">
        <v>-21.8031</v>
      </c>
      <c r="F3367" s="2" t="n">
        <v>-49.6092</v>
      </c>
      <c r="G3367" s="3" t="n">
        <f aca="false">($G$5572/$N$5572)*N3367</f>
        <v>19078.4324233463</v>
      </c>
      <c r="H3367" s="0" t="n">
        <v>0</v>
      </c>
      <c r="J3367" s="0" t="s">
        <v>3264</v>
      </c>
      <c r="K3367" s="0" t="n">
        <v>0</v>
      </c>
      <c r="L3367" s="0" t="s">
        <v>3264</v>
      </c>
      <c r="N3367" s="0" t="n">
        <v>17689</v>
      </c>
    </row>
    <row r="3368" customFormat="false" ht="12.8" hidden="false" customHeight="false" outlineLevel="0" collapsed="false">
      <c r="B3368" s="0" t="n">
        <v>350890</v>
      </c>
      <c r="C3368" s="0" t="n">
        <v>3</v>
      </c>
      <c r="D3368" s="0" t="n">
        <v>35</v>
      </c>
      <c r="E3368" s="2" t="n">
        <v>-22.0127</v>
      </c>
      <c r="F3368" s="2" t="n">
        <v>-51.2394</v>
      </c>
      <c r="G3368" s="3" t="n">
        <f aca="false">($G$5572/$N$5572)*N3368</f>
        <v>4519.11537417724</v>
      </c>
      <c r="H3368" s="0" t="n">
        <v>1</v>
      </c>
      <c r="J3368" s="0" t="s">
        <v>3265</v>
      </c>
      <c r="K3368" s="0" t="n">
        <v>1</v>
      </c>
      <c r="L3368" s="0" t="s">
        <v>3265</v>
      </c>
      <c r="N3368" s="0" t="n">
        <v>4190</v>
      </c>
    </row>
    <row r="3369" customFormat="false" ht="12.8" hidden="false" customHeight="false" outlineLevel="0" collapsed="false">
      <c r="B3369" s="0" t="n">
        <v>350900</v>
      </c>
      <c r="C3369" s="0" t="n">
        <v>3</v>
      </c>
      <c r="D3369" s="0" t="n">
        <v>35</v>
      </c>
      <c r="E3369" s="2" t="n">
        <v>-23.3607</v>
      </c>
      <c r="F3369" s="2" t="n">
        <v>-46.7397</v>
      </c>
      <c r="G3369" s="3" t="n">
        <f aca="false">($G$5572/$N$5572)*N3369</f>
        <v>107993.914868972</v>
      </c>
      <c r="H3369" s="0" t="n">
        <v>0</v>
      </c>
      <c r="J3369" s="0" t="s">
        <v>3266</v>
      </c>
      <c r="K3369" s="0" t="n">
        <v>0</v>
      </c>
      <c r="L3369" s="0" t="s">
        <v>3266</v>
      </c>
      <c r="N3369" s="0" t="n">
        <v>100129</v>
      </c>
    </row>
    <row r="3370" customFormat="false" ht="12.8" hidden="false" customHeight="false" outlineLevel="0" collapsed="false">
      <c r="B3370" s="0" t="n">
        <v>350910</v>
      </c>
      <c r="C3370" s="0" t="n">
        <v>3</v>
      </c>
      <c r="D3370" s="0" t="n">
        <v>35</v>
      </c>
      <c r="E3370" s="2" t="n">
        <v>-21.8322</v>
      </c>
      <c r="F3370" s="2" t="n">
        <v>-51.9969</v>
      </c>
      <c r="G3370" s="3" t="n">
        <f aca="false">($G$5572/$N$5572)*N3370</f>
        <v>6255.57736759617</v>
      </c>
      <c r="H3370" s="0" t="n">
        <v>1</v>
      </c>
      <c r="J3370" s="0" t="s">
        <v>3267</v>
      </c>
      <c r="K3370" s="0" t="n">
        <v>1</v>
      </c>
      <c r="L3370" s="0" t="s">
        <v>3267</v>
      </c>
      <c r="N3370" s="0" t="n">
        <v>5800</v>
      </c>
    </row>
    <row r="3371" customFormat="false" ht="12.8" hidden="false" customHeight="false" outlineLevel="0" collapsed="false">
      <c r="B3371" s="0" t="n">
        <v>350920</v>
      </c>
      <c r="C3371" s="0" t="n">
        <v>3</v>
      </c>
      <c r="D3371" s="0" t="n">
        <v>35</v>
      </c>
      <c r="E3371" s="2" t="n">
        <v>-23.355</v>
      </c>
      <c r="F3371" s="2" t="n">
        <v>-46.8781</v>
      </c>
      <c r="G3371" s="3" t="n">
        <f aca="false">($G$5572/$N$5572)*N3371</f>
        <v>81579.2001603861</v>
      </c>
      <c r="H3371" s="0" t="n">
        <v>0</v>
      </c>
      <c r="J3371" s="0" t="s">
        <v>3268</v>
      </c>
      <c r="K3371" s="0" t="n">
        <v>0</v>
      </c>
      <c r="L3371" s="0" t="s">
        <v>3268</v>
      </c>
      <c r="N3371" s="0" t="n">
        <v>75638</v>
      </c>
    </row>
    <row r="3372" customFormat="false" ht="12.8" hidden="false" customHeight="false" outlineLevel="0" collapsed="false">
      <c r="B3372" s="0" t="n">
        <v>350925</v>
      </c>
      <c r="C3372" s="0" t="n">
        <v>3</v>
      </c>
      <c r="D3372" s="0" t="n">
        <v>35</v>
      </c>
      <c r="E3372" s="2" t="n">
        <v>-24.7324</v>
      </c>
      <c r="F3372" s="2" t="n">
        <v>-48.1223</v>
      </c>
      <c r="G3372" s="3" t="n">
        <f aca="false">($G$5572/$N$5572)*N3372</f>
        <v>30851.8604482911</v>
      </c>
      <c r="H3372" s="0" t="n">
        <v>1</v>
      </c>
      <c r="J3372" s="0" t="s">
        <v>3269</v>
      </c>
      <c r="K3372" s="0" t="n">
        <v>1</v>
      </c>
      <c r="L3372" s="0" t="s">
        <v>3269</v>
      </c>
      <c r="N3372" s="0" t="n">
        <v>28605</v>
      </c>
    </row>
    <row r="3373" customFormat="false" ht="12.8" hidden="false" customHeight="false" outlineLevel="0" collapsed="false">
      <c r="B3373" s="0" t="n">
        <v>350930</v>
      </c>
      <c r="C3373" s="0" t="n">
        <v>3</v>
      </c>
      <c r="D3373" s="0" t="n">
        <v>35</v>
      </c>
      <c r="E3373" s="2" t="n">
        <v>-20.8773</v>
      </c>
      <c r="F3373" s="2" t="n">
        <v>-48.8063</v>
      </c>
      <c r="G3373" s="3" t="n">
        <f aca="false">($G$5572/$N$5572)*N3373</f>
        <v>11309.6524614851</v>
      </c>
      <c r="H3373" s="0" t="n">
        <v>0</v>
      </c>
      <c r="J3373" s="0" t="s">
        <v>3270</v>
      </c>
      <c r="K3373" s="0" t="n">
        <v>0</v>
      </c>
      <c r="L3373" s="0" t="s">
        <v>3270</v>
      </c>
      <c r="N3373" s="0" t="n">
        <v>10486</v>
      </c>
    </row>
    <row r="3374" customFormat="false" ht="12.8" hidden="false" customHeight="false" outlineLevel="0" collapsed="false">
      <c r="B3374" s="0" t="n">
        <v>350940</v>
      </c>
      <c r="C3374" s="0" t="n">
        <v>3</v>
      </c>
      <c r="D3374" s="0" t="n">
        <v>35</v>
      </c>
      <c r="E3374" s="2" t="n">
        <v>-21.2749</v>
      </c>
      <c r="F3374" s="2" t="n">
        <v>-47.303</v>
      </c>
      <c r="G3374" s="3" t="n">
        <f aca="false">($G$5572/$N$5572)*N3374</f>
        <v>27972.1377635529</v>
      </c>
      <c r="H3374" s="0" t="n">
        <v>0</v>
      </c>
      <c r="J3374" s="0" t="s">
        <v>3271</v>
      </c>
      <c r="K3374" s="0" t="n">
        <v>0</v>
      </c>
      <c r="L3374" s="0" t="s">
        <v>3271</v>
      </c>
      <c r="N3374" s="0" t="n">
        <v>25935</v>
      </c>
    </row>
    <row r="3375" customFormat="false" ht="12.8" hidden="false" customHeight="false" outlineLevel="0" collapsed="false">
      <c r="B3375" s="0" t="n">
        <v>350945</v>
      </c>
      <c r="C3375" s="0" t="n">
        <v>3</v>
      </c>
      <c r="D3375" s="0" t="n">
        <v>35</v>
      </c>
      <c r="E3375" s="2" t="n">
        <v>-23.5895</v>
      </c>
      <c r="F3375" s="2" t="n">
        <v>-48.4758</v>
      </c>
      <c r="G3375" s="3" t="n">
        <f aca="false">($G$5572/$N$5572)*N3375</f>
        <v>6461.58000159805</v>
      </c>
      <c r="H3375" s="0" t="n">
        <v>1</v>
      </c>
      <c r="J3375" s="0" t="s">
        <v>3272</v>
      </c>
      <c r="K3375" s="0" t="n">
        <v>1</v>
      </c>
      <c r="L3375" s="0" t="s">
        <v>3272</v>
      </c>
      <c r="N3375" s="0" t="n">
        <v>5991</v>
      </c>
    </row>
    <row r="3376" customFormat="false" ht="12.8" hidden="false" customHeight="false" outlineLevel="0" collapsed="false">
      <c r="B3376" s="0" t="n">
        <v>350950</v>
      </c>
      <c r="C3376" s="0" t="n">
        <v>3</v>
      </c>
      <c r="D3376" s="0" t="n">
        <v>35</v>
      </c>
      <c r="E3376" s="2" t="n">
        <v>-22.9053</v>
      </c>
      <c r="F3376" s="2" t="n">
        <v>-47.0659</v>
      </c>
      <c r="G3376" s="3" t="n">
        <f aca="false">($G$5572/$N$5572)*N3376</f>
        <v>1287887.48296248</v>
      </c>
      <c r="H3376" s="0" t="n">
        <v>0</v>
      </c>
      <c r="J3376" s="0" t="s">
        <v>3273</v>
      </c>
      <c r="K3376" s="0" t="n">
        <v>0</v>
      </c>
      <c r="L3376" s="0" t="s">
        <v>3273</v>
      </c>
      <c r="N3376" s="0" t="n">
        <v>1194094</v>
      </c>
    </row>
    <row r="3377" customFormat="false" ht="12.8" hidden="false" customHeight="false" outlineLevel="0" collapsed="false">
      <c r="B3377" s="0" t="n">
        <v>350960</v>
      </c>
      <c r="C3377" s="0" t="n">
        <v>3</v>
      </c>
      <c r="D3377" s="0" t="n">
        <v>35</v>
      </c>
      <c r="E3377" s="2" t="n">
        <v>-23.2078</v>
      </c>
      <c r="F3377" s="2" t="n">
        <v>-46.7889</v>
      </c>
      <c r="G3377" s="3" t="n">
        <f aca="false">($G$5572/$N$5572)*N3377</f>
        <v>90312.2018751148</v>
      </c>
      <c r="H3377" s="0" t="n">
        <v>0</v>
      </c>
      <c r="J3377" s="0" t="s">
        <v>3274</v>
      </c>
      <c r="K3377" s="0" t="n">
        <v>0</v>
      </c>
      <c r="L3377" s="0" t="s">
        <v>3274</v>
      </c>
      <c r="N3377" s="0" t="n">
        <v>83735</v>
      </c>
    </row>
    <row r="3378" customFormat="false" ht="12.8" hidden="false" customHeight="false" outlineLevel="0" collapsed="false">
      <c r="B3378" s="0" t="n">
        <v>350970</v>
      </c>
      <c r="C3378" s="0" t="n">
        <v>3</v>
      </c>
      <c r="D3378" s="0" t="n">
        <v>35</v>
      </c>
      <c r="E3378" s="2" t="n">
        <v>-22.7296</v>
      </c>
      <c r="F3378" s="2" t="n">
        <v>-45.5833</v>
      </c>
      <c r="G3378" s="3" t="n">
        <f aca="false">($G$5572/$N$5572)*N3378</f>
        <v>55828.8709101519</v>
      </c>
      <c r="H3378" s="0" t="n">
        <v>0</v>
      </c>
      <c r="J3378" s="0" t="s">
        <v>3275</v>
      </c>
      <c r="K3378" s="0" t="n">
        <v>0</v>
      </c>
      <c r="L3378" s="0" t="s">
        <v>3275</v>
      </c>
      <c r="N3378" s="0" t="n">
        <v>51763</v>
      </c>
    </row>
    <row r="3379" customFormat="false" ht="12.8" hidden="false" customHeight="false" outlineLevel="0" collapsed="false">
      <c r="B3379" s="0" t="n">
        <v>350980</v>
      </c>
      <c r="C3379" s="0" t="n">
        <v>3</v>
      </c>
      <c r="D3379" s="0" t="n">
        <v>35</v>
      </c>
      <c r="E3379" s="2" t="n">
        <v>-22.602</v>
      </c>
      <c r="F3379" s="2" t="n">
        <v>-49.9987</v>
      </c>
      <c r="G3379" s="3" t="n">
        <f aca="false">($G$5572/$N$5572)*N3379</f>
        <v>5319.39785810075</v>
      </c>
      <c r="H3379" s="0" t="n">
        <v>1</v>
      </c>
      <c r="J3379" s="0" t="s">
        <v>3276</v>
      </c>
      <c r="K3379" s="0" t="n">
        <v>1</v>
      </c>
      <c r="L3379" s="0" t="s">
        <v>3276</v>
      </c>
      <c r="N3379" s="0" t="n">
        <v>4932</v>
      </c>
    </row>
    <row r="3380" customFormat="false" ht="12.8" hidden="false" customHeight="false" outlineLevel="0" collapsed="false">
      <c r="B3380" s="0" t="n">
        <v>350990</v>
      </c>
      <c r="C3380" s="0" t="n">
        <v>3</v>
      </c>
      <c r="D3380" s="0" t="n">
        <v>35</v>
      </c>
      <c r="E3380" s="2" t="n">
        <v>-25.0144</v>
      </c>
      <c r="F3380" s="2" t="n">
        <v>-47.9341</v>
      </c>
      <c r="G3380" s="3" t="n">
        <f aca="false">($G$5572/$N$5572)*N3380</f>
        <v>13523.9111400497</v>
      </c>
      <c r="H3380" s="0" t="n">
        <v>1</v>
      </c>
      <c r="J3380" s="0" t="s">
        <v>3277</v>
      </c>
      <c r="K3380" s="0" t="n">
        <v>1</v>
      </c>
      <c r="L3380" s="0" t="s">
        <v>3277</v>
      </c>
      <c r="N3380" s="0" t="n">
        <v>12539</v>
      </c>
    </row>
    <row r="3381" customFormat="false" ht="12.8" hidden="false" customHeight="false" outlineLevel="0" collapsed="false">
      <c r="B3381" s="0" t="n">
        <v>350995</v>
      </c>
      <c r="C3381" s="0" t="n">
        <v>3</v>
      </c>
      <c r="D3381" s="0" t="n">
        <v>35</v>
      </c>
      <c r="E3381" s="2" t="n">
        <v>-22.7003</v>
      </c>
      <c r="F3381" s="2" t="n">
        <v>-45.0521</v>
      </c>
      <c r="G3381" s="3" t="n">
        <f aca="false">($G$5572/$N$5572)*N3381</f>
        <v>5469.31600535865</v>
      </c>
      <c r="H3381" s="0" t="n">
        <v>1</v>
      </c>
      <c r="J3381" s="0" t="s">
        <v>3278</v>
      </c>
      <c r="K3381" s="0" t="n">
        <v>1</v>
      </c>
      <c r="L3381" s="0" t="s">
        <v>3278</v>
      </c>
      <c r="N3381" s="0" t="n">
        <v>5071</v>
      </c>
    </row>
    <row r="3382" customFormat="false" ht="12.8" hidden="false" customHeight="false" outlineLevel="0" collapsed="false">
      <c r="B3382" s="0" t="n">
        <v>351000</v>
      </c>
      <c r="C3382" s="0" t="n">
        <v>3</v>
      </c>
      <c r="D3382" s="0" t="n">
        <v>35</v>
      </c>
      <c r="E3382" s="2" t="n">
        <v>-22.7471</v>
      </c>
      <c r="F3382" s="2" t="n">
        <v>-50.3873</v>
      </c>
      <c r="G3382" s="3" t="n">
        <f aca="false">($G$5572/$N$5572)*N3382</f>
        <v>33663.6346202434</v>
      </c>
      <c r="H3382" s="0" t="n">
        <v>0</v>
      </c>
      <c r="J3382" s="0" t="s">
        <v>3279</v>
      </c>
      <c r="K3382" s="0" t="n">
        <v>0</v>
      </c>
      <c r="L3382" s="0" t="s">
        <v>3279</v>
      </c>
      <c r="N3382" s="0" t="n">
        <v>31212</v>
      </c>
    </row>
    <row r="3383" customFormat="false" ht="12.8" hidden="false" customHeight="false" outlineLevel="0" collapsed="false">
      <c r="B3383" s="0" t="n">
        <v>351010</v>
      </c>
      <c r="C3383" s="0" t="n">
        <v>3</v>
      </c>
      <c r="D3383" s="0" t="n">
        <v>35</v>
      </c>
      <c r="E3383" s="2" t="n">
        <v>-21.3275</v>
      </c>
      <c r="F3383" s="2" t="n">
        <v>-48.6327</v>
      </c>
      <c r="G3383" s="3" t="n">
        <f aca="false">($G$5572/$N$5572)*N3383</f>
        <v>3005.91277991216</v>
      </c>
      <c r="H3383" s="0" t="n">
        <v>1</v>
      </c>
      <c r="J3383" s="0" t="s">
        <v>3280</v>
      </c>
      <c r="K3383" s="0" t="n">
        <v>1</v>
      </c>
      <c r="L3383" s="0" t="s">
        <v>3280</v>
      </c>
      <c r="N3383" s="0" t="n">
        <v>2787</v>
      </c>
    </row>
    <row r="3384" customFormat="false" ht="12.8" hidden="false" customHeight="false" outlineLevel="0" collapsed="false">
      <c r="B3384" s="0" t="n">
        <v>351015</v>
      </c>
      <c r="C3384" s="0" t="n">
        <v>3</v>
      </c>
      <c r="D3384" s="0" t="n">
        <v>35</v>
      </c>
      <c r="E3384" s="2" t="n">
        <v>-23.004</v>
      </c>
      <c r="F3384" s="2" t="n">
        <v>-49.7839</v>
      </c>
      <c r="G3384" s="3" t="n">
        <f aca="false">($G$5572/$N$5572)*N3384</f>
        <v>5542.65725725461</v>
      </c>
      <c r="H3384" s="0" t="n">
        <v>1</v>
      </c>
      <c r="J3384" s="0" t="s">
        <v>3281</v>
      </c>
      <c r="K3384" s="0" t="n">
        <v>1</v>
      </c>
      <c r="L3384" s="0" t="s">
        <v>3281</v>
      </c>
      <c r="N3384" s="0" t="n">
        <v>5139</v>
      </c>
    </row>
    <row r="3385" customFormat="false" ht="12.8" hidden="false" customHeight="false" outlineLevel="0" collapsed="false">
      <c r="B3385" s="0" t="n">
        <v>351020</v>
      </c>
      <c r="C3385" s="0" t="n">
        <v>3</v>
      </c>
      <c r="D3385" s="0" t="n">
        <v>35</v>
      </c>
      <c r="E3385" s="2" t="n">
        <v>-24.0113</v>
      </c>
      <c r="F3385" s="2" t="n">
        <v>-48.3482</v>
      </c>
      <c r="G3385" s="3" t="n">
        <f aca="false">($G$5572/$N$5572)*N3385</f>
        <v>50863.2367376669</v>
      </c>
      <c r="H3385" s="0" t="n">
        <v>0</v>
      </c>
      <c r="J3385" s="0" t="s">
        <v>3282</v>
      </c>
      <c r="K3385" s="0" t="n">
        <v>0</v>
      </c>
      <c r="L3385" s="0" t="s">
        <v>3282</v>
      </c>
      <c r="N3385" s="0" t="n">
        <v>47159</v>
      </c>
    </row>
    <row r="3386" customFormat="false" ht="12.8" hidden="false" customHeight="false" outlineLevel="0" collapsed="false">
      <c r="B3386" s="0" t="n">
        <v>351030</v>
      </c>
      <c r="C3386" s="0" t="n">
        <v>3</v>
      </c>
      <c r="D3386" s="0" t="n">
        <v>35</v>
      </c>
      <c r="E3386" s="2" t="n">
        <v>-23.4685</v>
      </c>
      <c r="F3386" s="2" t="n">
        <v>-47.7388</v>
      </c>
      <c r="G3386" s="3" t="n">
        <f aca="false">($G$5572/$N$5572)*N3386</f>
        <v>22022.8679774045</v>
      </c>
      <c r="H3386" s="0" t="n">
        <v>1</v>
      </c>
      <c r="J3386" s="0" t="s">
        <v>3283</v>
      </c>
      <c r="K3386" s="0" t="n">
        <v>1</v>
      </c>
      <c r="L3386" s="0" t="s">
        <v>3283</v>
      </c>
      <c r="N3386" s="0" t="n">
        <v>20419</v>
      </c>
    </row>
    <row r="3387" customFormat="false" ht="12.8" hidden="false" customHeight="false" outlineLevel="0" collapsed="false">
      <c r="B3387" s="0" t="n">
        <v>351040</v>
      </c>
      <c r="C3387" s="0" t="n">
        <v>3</v>
      </c>
      <c r="D3387" s="0" t="n">
        <v>35</v>
      </c>
      <c r="E3387" s="2" t="n">
        <v>-22.9951</v>
      </c>
      <c r="F3387" s="2" t="n">
        <v>-47.5071</v>
      </c>
      <c r="G3387" s="3" t="n">
        <f aca="false">($G$5572/$N$5572)*N3387</f>
        <v>59472.2054528656</v>
      </c>
      <c r="H3387" s="0" t="n">
        <v>0</v>
      </c>
      <c r="J3387" s="0" t="s">
        <v>3284</v>
      </c>
      <c r="K3387" s="0" t="n">
        <v>0</v>
      </c>
      <c r="L3387" s="0" t="s">
        <v>3284</v>
      </c>
      <c r="N3387" s="0" t="n">
        <v>55141</v>
      </c>
    </row>
    <row r="3388" customFormat="false" ht="12.8" hidden="false" customHeight="false" outlineLevel="0" collapsed="false">
      <c r="B3388" s="0" t="n">
        <v>351050</v>
      </c>
      <c r="C3388" s="0" t="n">
        <v>3</v>
      </c>
      <c r="D3388" s="0" t="n">
        <v>35</v>
      </c>
      <c r="E3388" s="2" t="n">
        <v>-23.6125</v>
      </c>
      <c r="F3388" s="2" t="n">
        <v>-45.4125</v>
      </c>
      <c r="G3388" s="3" t="n">
        <f aca="false">($G$5572/$N$5572)*N3388</f>
        <v>129021.283206671</v>
      </c>
      <c r="H3388" s="0" t="n">
        <v>0</v>
      </c>
      <c r="J3388" s="0" t="s">
        <v>3285</v>
      </c>
      <c r="K3388" s="0" t="n">
        <v>0</v>
      </c>
      <c r="L3388" s="0" t="s">
        <v>3285</v>
      </c>
      <c r="N3388" s="0" t="n">
        <v>119625</v>
      </c>
    </row>
    <row r="3389" customFormat="false" ht="12.8" hidden="false" customHeight="false" outlineLevel="0" collapsed="false">
      <c r="B3389" s="0" t="n">
        <v>351060</v>
      </c>
      <c r="C3389" s="0" t="n">
        <v>3</v>
      </c>
      <c r="D3389" s="0" t="n">
        <v>35</v>
      </c>
      <c r="E3389" s="2" t="n">
        <v>-23.5235</v>
      </c>
      <c r="F3389" s="2" t="n">
        <v>-46.8407</v>
      </c>
      <c r="G3389" s="3" t="n">
        <f aca="false">($G$5572/$N$5572)*N3389</f>
        <v>429921.025874979</v>
      </c>
      <c r="H3389" s="0" t="n">
        <v>0</v>
      </c>
      <c r="J3389" s="0" t="s">
        <v>3286</v>
      </c>
      <c r="K3389" s="0" t="n">
        <v>0</v>
      </c>
      <c r="L3389" s="0" t="s">
        <v>3286</v>
      </c>
      <c r="N3389" s="0" t="n">
        <v>398611</v>
      </c>
    </row>
    <row r="3390" customFormat="false" ht="12.8" hidden="false" customHeight="false" outlineLevel="0" collapsed="false">
      <c r="B3390" s="0" t="n">
        <v>351070</v>
      </c>
      <c r="C3390" s="0" t="n">
        <v>3</v>
      </c>
      <c r="D3390" s="0" t="n">
        <v>35</v>
      </c>
      <c r="E3390" s="2" t="n">
        <v>-20.08</v>
      </c>
      <c r="F3390" s="2" t="n">
        <v>-49.9183</v>
      </c>
      <c r="G3390" s="3" t="n">
        <f aca="false">($G$5572/$N$5572)*N3390</f>
        <v>13269.3738540579</v>
      </c>
      <c r="H3390" s="0" t="n">
        <v>0</v>
      </c>
      <c r="J3390" s="0" t="s">
        <v>3287</v>
      </c>
      <c r="K3390" s="0" t="n">
        <v>0</v>
      </c>
      <c r="L3390" s="0" t="s">
        <v>3287</v>
      </c>
      <c r="N3390" s="0" t="n">
        <v>12303</v>
      </c>
    </row>
    <row r="3391" customFormat="false" ht="12.8" hidden="false" customHeight="false" outlineLevel="0" collapsed="false">
      <c r="B3391" s="0" t="n">
        <v>351080</v>
      </c>
      <c r="C3391" s="0" t="n">
        <v>3</v>
      </c>
      <c r="D3391" s="0" t="n">
        <v>35</v>
      </c>
      <c r="E3391" s="2" t="n">
        <v>-21.7708</v>
      </c>
      <c r="F3391" s="2" t="n">
        <v>-47.0852</v>
      </c>
      <c r="G3391" s="3" t="n">
        <f aca="false">($G$5572/$N$5572)*N3391</f>
        <v>32612.0504937941</v>
      </c>
      <c r="H3391" s="0" t="n">
        <v>0</v>
      </c>
      <c r="J3391" s="0" t="s">
        <v>3288</v>
      </c>
      <c r="K3391" s="0" t="n">
        <v>0</v>
      </c>
      <c r="L3391" s="0" t="s">
        <v>3288</v>
      </c>
      <c r="N3391" s="0" t="n">
        <v>30237</v>
      </c>
    </row>
    <row r="3392" customFormat="false" ht="12.8" hidden="false" customHeight="false" outlineLevel="0" collapsed="false">
      <c r="B3392" s="0" t="n">
        <v>351090</v>
      </c>
      <c r="C3392" s="0" t="n">
        <v>3</v>
      </c>
      <c r="D3392" s="0" t="n">
        <v>35</v>
      </c>
      <c r="E3392" s="2" t="n">
        <v>-21.2801</v>
      </c>
      <c r="F3392" s="2" t="n">
        <v>-47.1643</v>
      </c>
      <c r="G3392" s="3" t="n">
        <f aca="false">($G$5572/$N$5572)*N3392</f>
        <v>2741.66856352232</v>
      </c>
      <c r="H3392" s="0" t="n">
        <v>1</v>
      </c>
      <c r="J3392" s="0" t="s">
        <v>3289</v>
      </c>
      <c r="K3392" s="0" t="n">
        <v>1</v>
      </c>
      <c r="L3392" s="0" t="s">
        <v>3289</v>
      </c>
      <c r="N3392" s="0" t="n">
        <v>2542</v>
      </c>
    </row>
    <row r="3393" customFormat="false" ht="12.8" hidden="false" customHeight="false" outlineLevel="0" collapsed="false">
      <c r="B3393" s="0" t="n">
        <v>351100</v>
      </c>
      <c r="C3393" s="0" t="n">
        <v>3</v>
      </c>
      <c r="D3393" s="0" t="n">
        <v>35</v>
      </c>
      <c r="E3393" s="2" t="n">
        <v>-20.8689</v>
      </c>
      <c r="F3393" s="2" t="n">
        <v>-51.4884</v>
      </c>
      <c r="G3393" s="3" t="n">
        <f aca="false">($G$5572/$N$5572)*N3393</f>
        <v>22366.9247326223</v>
      </c>
      <c r="H3393" s="0" t="n">
        <v>0</v>
      </c>
      <c r="J3393" s="0" t="s">
        <v>3290</v>
      </c>
      <c r="K3393" s="0" t="n">
        <v>0</v>
      </c>
      <c r="L3393" s="0" t="s">
        <v>3290</v>
      </c>
      <c r="N3393" s="0" t="n">
        <v>20738</v>
      </c>
    </row>
    <row r="3394" customFormat="false" ht="12.8" hidden="false" customHeight="false" outlineLevel="0" collapsed="false">
      <c r="B3394" s="0" t="n">
        <v>351110</v>
      </c>
      <c r="C3394" s="0" t="n">
        <v>3</v>
      </c>
      <c r="D3394" s="0" t="n">
        <v>35</v>
      </c>
      <c r="E3394" s="2" t="n">
        <v>-21.1314</v>
      </c>
      <c r="F3394" s="2" t="n">
        <v>-48.977</v>
      </c>
      <c r="G3394" s="3" t="n">
        <f aca="false">($G$5572/$N$5572)*N3394</f>
        <v>130730.78150454</v>
      </c>
      <c r="H3394" s="0" t="n">
        <v>0</v>
      </c>
      <c r="J3394" s="0" t="s">
        <v>3291</v>
      </c>
      <c r="K3394" s="0" t="n">
        <v>0</v>
      </c>
      <c r="L3394" s="0" t="s">
        <v>3291</v>
      </c>
      <c r="N3394" s="0" t="n">
        <v>121210</v>
      </c>
    </row>
    <row r="3395" customFormat="false" ht="12.8" hidden="false" customHeight="false" outlineLevel="0" collapsed="false">
      <c r="B3395" s="0" t="n">
        <v>351120</v>
      </c>
      <c r="C3395" s="0" t="n">
        <v>3</v>
      </c>
      <c r="D3395" s="0" t="n">
        <v>35</v>
      </c>
      <c r="E3395" s="2" t="n">
        <v>-21.0519</v>
      </c>
      <c r="F3395" s="2" t="n">
        <v>-49.0616</v>
      </c>
      <c r="G3395" s="3" t="n">
        <f aca="false">($G$5572/$N$5572)*N3395</f>
        <v>8360.90271613889</v>
      </c>
      <c r="H3395" s="0" t="n">
        <v>1</v>
      </c>
      <c r="J3395" s="0" t="s">
        <v>3292</v>
      </c>
      <c r="K3395" s="0" t="n">
        <v>1</v>
      </c>
      <c r="L3395" s="0" t="s">
        <v>3292</v>
      </c>
      <c r="N3395" s="0" t="n">
        <v>7752</v>
      </c>
    </row>
    <row r="3396" customFormat="false" ht="12.8" hidden="false" customHeight="false" outlineLevel="0" collapsed="false">
      <c r="B3396" s="0" t="n">
        <v>351130</v>
      </c>
      <c r="C3396" s="0" t="n">
        <v>3</v>
      </c>
      <c r="D3396" s="0" t="n">
        <v>35</v>
      </c>
      <c r="E3396" s="2" t="n">
        <v>-20.9009</v>
      </c>
      <c r="F3396" s="2" t="n">
        <v>-49.2664</v>
      </c>
      <c r="G3396" s="3" t="n">
        <f aca="false">($G$5572/$N$5572)*N3396</f>
        <v>9841.74887574398</v>
      </c>
      <c r="H3396" s="0" t="n">
        <v>1</v>
      </c>
      <c r="J3396" s="0" t="s">
        <v>520</v>
      </c>
      <c r="K3396" s="0" t="n">
        <v>1</v>
      </c>
      <c r="L3396" s="0" t="s">
        <v>520</v>
      </c>
      <c r="N3396" s="0" t="n">
        <v>9125</v>
      </c>
    </row>
    <row r="3397" customFormat="false" ht="12.8" hidden="false" customHeight="false" outlineLevel="0" collapsed="false">
      <c r="B3397" s="0" t="n">
        <v>351140</v>
      </c>
      <c r="C3397" s="0" t="n">
        <v>3</v>
      </c>
      <c r="D3397" s="0" t="n">
        <v>35</v>
      </c>
      <c r="E3397" s="2" t="n">
        <v>-23.038</v>
      </c>
      <c r="F3397" s="2" t="n">
        <v>-49.1655</v>
      </c>
      <c r="G3397" s="3" t="n">
        <f aca="false">($G$5572/$N$5572)*N3397</f>
        <v>21327.204632215</v>
      </c>
      <c r="H3397" s="0" t="n">
        <v>0</v>
      </c>
      <c r="J3397" s="0" t="s">
        <v>3293</v>
      </c>
      <c r="K3397" s="0" t="n">
        <v>0</v>
      </c>
      <c r="L3397" s="0" t="s">
        <v>3293</v>
      </c>
      <c r="N3397" s="0" t="n">
        <v>19774</v>
      </c>
    </row>
    <row r="3398" customFormat="false" ht="12.8" hidden="false" customHeight="false" outlineLevel="0" collapsed="false">
      <c r="B3398" s="0" t="n">
        <v>351150</v>
      </c>
      <c r="C3398" s="0" t="n">
        <v>3</v>
      </c>
      <c r="D3398" s="0" t="n">
        <v>35</v>
      </c>
      <c r="E3398" s="2" t="n">
        <v>-23.1665</v>
      </c>
      <c r="F3398" s="2" t="n">
        <v>-47.7459</v>
      </c>
      <c r="G3398" s="3" t="n">
        <f aca="false">($G$5572/$N$5572)*N3398</f>
        <v>51850.1079947963</v>
      </c>
      <c r="H3398" s="0" t="n">
        <v>0</v>
      </c>
      <c r="J3398" s="0" t="s">
        <v>3294</v>
      </c>
      <c r="K3398" s="0" t="n">
        <v>0</v>
      </c>
      <c r="L3398" s="0" t="s">
        <v>3294</v>
      </c>
      <c r="N3398" s="0" t="n">
        <v>48074</v>
      </c>
    </row>
    <row r="3399" customFormat="false" ht="12.8" hidden="false" customHeight="false" outlineLevel="0" collapsed="false">
      <c r="B3399" s="0" t="n">
        <v>351160</v>
      </c>
      <c r="C3399" s="0" t="n">
        <v>3</v>
      </c>
      <c r="D3399" s="0" t="n">
        <v>35</v>
      </c>
      <c r="E3399" s="2" t="n">
        <v>-23.226</v>
      </c>
      <c r="F3399" s="2" t="n">
        <v>-47.9545</v>
      </c>
      <c r="G3399" s="3" t="n">
        <f aca="false">($G$5572/$N$5572)*N3399</f>
        <v>19322.1842311182</v>
      </c>
      <c r="H3399" s="0" t="n">
        <v>0</v>
      </c>
      <c r="J3399" s="0" t="s">
        <v>3295</v>
      </c>
      <c r="K3399" s="0" t="n">
        <v>0</v>
      </c>
      <c r="L3399" s="0" t="s">
        <v>3295</v>
      </c>
      <c r="N3399" s="0" t="n">
        <v>17915</v>
      </c>
    </row>
    <row r="3400" customFormat="false" ht="12.8" hidden="false" customHeight="false" outlineLevel="0" collapsed="false">
      <c r="B3400" s="0" t="n">
        <v>351170</v>
      </c>
      <c r="C3400" s="0" t="n">
        <v>3</v>
      </c>
      <c r="D3400" s="0" t="n">
        <v>35</v>
      </c>
      <c r="E3400" s="2" t="n">
        <v>-22.5096</v>
      </c>
      <c r="F3400" s="2" t="n">
        <v>-47.7755</v>
      </c>
      <c r="G3400" s="3" t="n">
        <f aca="false">($G$5572/$N$5572)*N3400</f>
        <v>18345.0199043868</v>
      </c>
      <c r="H3400" s="0" t="n">
        <v>0</v>
      </c>
      <c r="J3400" s="0" t="s">
        <v>3296</v>
      </c>
      <c r="K3400" s="0" t="n">
        <v>0</v>
      </c>
      <c r="L3400" s="0" t="s">
        <v>3296</v>
      </c>
      <c r="N3400" s="0" t="n">
        <v>17009</v>
      </c>
    </row>
    <row r="3401" customFormat="false" ht="12.8" hidden="false" customHeight="false" outlineLevel="0" collapsed="false">
      <c r="B3401" s="0" t="n">
        <v>351190</v>
      </c>
      <c r="C3401" s="0" t="n">
        <v>3</v>
      </c>
      <c r="D3401" s="0" t="n">
        <v>35</v>
      </c>
      <c r="E3401" s="2" t="n">
        <v>-21.5604</v>
      </c>
      <c r="F3401" s="2" t="n">
        <v>-50.4525</v>
      </c>
      <c r="G3401" s="3" t="n">
        <f aca="false">($G$5572/$N$5572)*N3401</f>
        <v>9137.45714797841</v>
      </c>
      <c r="H3401" s="0" t="n">
        <v>0</v>
      </c>
      <c r="J3401" s="0" t="s">
        <v>3297</v>
      </c>
      <c r="K3401" s="0" t="n">
        <v>0</v>
      </c>
      <c r="L3401" s="0" t="s">
        <v>3297</v>
      </c>
      <c r="N3401" s="0" t="n">
        <v>8472</v>
      </c>
    </row>
    <row r="3402" customFormat="false" ht="12.8" hidden="false" customHeight="false" outlineLevel="0" collapsed="false">
      <c r="B3402" s="0" t="n">
        <v>351200</v>
      </c>
      <c r="C3402" s="0" t="n">
        <v>3</v>
      </c>
      <c r="D3402" s="0" t="n">
        <v>35</v>
      </c>
      <c r="E3402" s="2" t="n">
        <v>-20.7114</v>
      </c>
      <c r="F3402" s="2" t="n">
        <v>-48.5387</v>
      </c>
      <c r="G3402" s="3" t="n">
        <f aca="false">($G$5572/$N$5572)*N3402</f>
        <v>19843.1228291439</v>
      </c>
      <c r="H3402" s="0" t="n">
        <v>0</v>
      </c>
      <c r="J3402" s="0" t="s">
        <v>3298</v>
      </c>
      <c r="K3402" s="0" t="n">
        <v>0</v>
      </c>
      <c r="L3402" s="0" t="s">
        <v>3298</v>
      </c>
      <c r="N3402" s="0" t="n">
        <v>18398</v>
      </c>
    </row>
    <row r="3403" customFormat="false" ht="12.8" hidden="false" customHeight="false" outlineLevel="0" collapsed="false">
      <c r="B3403" s="0" t="n">
        <v>351210</v>
      </c>
      <c r="C3403" s="0" t="n">
        <v>3</v>
      </c>
      <c r="D3403" s="0" t="n">
        <v>35</v>
      </c>
      <c r="E3403" s="2" t="n">
        <v>-20.1768</v>
      </c>
      <c r="F3403" s="2" t="n">
        <v>-48.6865</v>
      </c>
      <c r="G3403" s="3" t="n">
        <f aca="false">($G$5572/$N$5572)*N3403</f>
        <v>6690.23213986191</v>
      </c>
      <c r="H3403" s="0" t="n">
        <v>1</v>
      </c>
      <c r="J3403" s="0" t="s">
        <v>3299</v>
      </c>
      <c r="K3403" s="0" t="n">
        <v>1</v>
      </c>
      <c r="L3403" s="0" t="s">
        <v>3299</v>
      </c>
      <c r="N3403" s="0" t="n">
        <v>6203</v>
      </c>
    </row>
    <row r="3404" customFormat="false" ht="12.8" hidden="false" customHeight="false" outlineLevel="0" collapsed="false">
      <c r="B3404" s="0" t="n">
        <v>351220</v>
      </c>
      <c r="C3404" s="0" t="n">
        <v>3</v>
      </c>
      <c r="D3404" s="0" t="n">
        <v>35</v>
      </c>
      <c r="E3404" s="2" t="n">
        <v>-22.3375</v>
      </c>
      <c r="F3404" s="2" t="n">
        <v>-47.1729</v>
      </c>
      <c r="G3404" s="3" t="n">
        <f aca="false">($G$5572/$N$5572)*N3404</f>
        <v>30005.2004080216</v>
      </c>
      <c r="H3404" s="0" t="n">
        <v>0</v>
      </c>
      <c r="J3404" s="0" t="s">
        <v>3300</v>
      </c>
      <c r="K3404" s="0" t="n">
        <v>0</v>
      </c>
      <c r="L3404" s="0" t="s">
        <v>3300</v>
      </c>
      <c r="N3404" s="0" t="n">
        <v>27820</v>
      </c>
    </row>
    <row r="3405" customFormat="false" ht="12.8" hidden="false" customHeight="false" outlineLevel="0" collapsed="false">
      <c r="B3405" s="0" t="n">
        <v>351230</v>
      </c>
      <c r="C3405" s="0" t="n">
        <v>3</v>
      </c>
      <c r="D3405" s="0" t="n">
        <v>35</v>
      </c>
      <c r="E3405" s="2" t="n">
        <v>-23.0154</v>
      </c>
      <c r="F3405" s="2" t="n">
        <v>-48.0134</v>
      </c>
      <c r="G3405" s="3" t="n">
        <f aca="false">($G$5572/$N$5572)*N3405</f>
        <v>19165.7947969283</v>
      </c>
      <c r="H3405" s="0" t="n">
        <v>0</v>
      </c>
      <c r="J3405" s="0" t="s">
        <v>3301</v>
      </c>
      <c r="K3405" s="0" t="n">
        <v>0</v>
      </c>
      <c r="L3405" s="0" t="s">
        <v>3301</v>
      </c>
      <c r="N3405" s="0" t="n">
        <v>17770</v>
      </c>
    </row>
    <row r="3406" customFormat="false" ht="12.8" hidden="false" customHeight="false" outlineLevel="0" collapsed="false">
      <c r="B3406" s="0" t="n">
        <v>351240</v>
      </c>
      <c r="C3406" s="0" t="n">
        <v>3</v>
      </c>
      <c r="D3406" s="0" t="n">
        <v>35</v>
      </c>
      <c r="E3406" s="2" t="n">
        <v>-22.4778</v>
      </c>
      <c r="F3406" s="2" t="n">
        <v>-47.4519</v>
      </c>
      <c r="G3406" s="3" t="n">
        <f aca="false">($G$5572/$N$5572)*N3406</f>
        <v>26123.506796646</v>
      </c>
      <c r="H3406" s="0" t="n">
        <v>1</v>
      </c>
      <c r="J3406" s="0" t="s">
        <v>3302</v>
      </c>
      <c r="K3406" s="0" t="n">
        <v>1</v>
      </c>
      <c r="L3406" s="0" t="s">
        <v>3302</v>
      </c>
      <c r="N3406" s="0" t="n">
        <v>24221</v>
      </c>
    </row>
    <row r="3407" customFormat="false" ht="12.8" hidden="false" customHeight="false" outlineLevel="0" collapsed="false">
      <c r="B3407" s="0" t="n">
        <v>351250</v>
      </c>
      <c r="C3407" s="0" t="n">
        <v>3</v>
      </c>
      <c r="D3407" s="0" t="n">
        <v>35</v>
      </c>
      <c r="E3407" s="2" t="n">
        <v>-21.3521</v>
      </c>
      <c r="F3407" s="2" t="n">
        <v>-50.2859</v>
      </c>
      <c r="G3407" s="3" t="n">
        <f aca="false">($G$5572/$N$5572)*N3407</f>
        <v>6456.18726248805</v>
      </c>
      <c r="H3407" s="0" t="n">
        <v>1</v>
      </c>
      <c r="J3407" s="0" t="s">
        <v>3303</v>
      </c>
      <c r="K3407" s="0" t="n">
        <v>1</v>
      </c>
      <c r="L3407" s="0" t="s">
        <v>3303</v>
      </c>
      <c r="N3407" s="0" t="n">
        <v>5986</v>
      </c>
    </row>
    <row r="3408" customFormat="false" ht="12.8" hidden="false" customHeight="false" outlineLevel="0" collapsed="false">
      <c r="B3408" s="0" t="n">
        <v>351260</v>
      </c>
      <c r="C3408" s="0" t="n">
        <v>3</v>
      </c>
      <c r="D3408" s="0" t="n">
        <v>35</v>
      </c>
      <c r="E3408" s="2" t="n">
        <v>-23.6261</v>
      </c>
      <c r="F3408" s="2" t="n">
        <v>-49.31</v>
      </c>
      <c r="G3408" s="3" t="n">
        <f aca="false">($G$5572/$N$5572)*N3408</f>
        <v>5099.37410241288</v>
      </c>
      <c r="H3408" s="0" t="n">
        <v>1</v>
      </c>
      <c r="J3408" s="0" t="s">
        <v>3304</v>
      </c>
      <c r="K3408" s="0" t="n">
        <v>1</v>
      </c>
      <c r="L3408" s="0" t="s">
        <v>3304</v>
      </c>
      <c r="N3408" s="0" t="n">
        <v>4728</v>
      </c>
    </row>
    <row r="3409" customFormat="false" ht="12.8" hidden="false" customHeight="false" outlineLevel="0" collapsed="false">
      <c r="B3409" s="0" t="n">
        <v>351270</v>
      </c>
      <c r="C3409" s="0" t="n">
        <v>3</v>
      </c>
      <c r="D3409" s="0" t="n">
        <v>35</v>
      </c>
      <c r="E3409" s="2" t="n">
        <v>-22.2213</v>
      </c>
      <c r="F3409" s="2" t="n">
        <v>-47.6215</v>
      </c>
      <c r="G3409" s="3" t="n">
        <f aca="false">($G$5572/$N$5572)*N3409</f>
        <v>4364.88303563133</v>
      </c>
      <c r="H3409" s="0" t="n">
        <v>1</v>
      </c>
      <c r="J3409" s="0" t="s">
        <v>3305</v>
      </c>
      <c r="K3409" s="0" t="n">
        <v>1</v>
      </c>
      <c r="L3409" s="0" t="s">
        <v>3305</v>
      </c>
      <c r="N3409" s="0" t="n">
        <v>4047</v>
      </c>
    </row>
    <row r="3410" customFormat="false" ht="12.8" hidden="false" customHeight="false" outlineLevel="0" collapsed="false">
      <c r="B3410" s="0" t="n">
        <v>351280</v>
      </c>
      <c r="C3410" s="0" t="n">
        <v>3</v>
      </c>
      <c r="D3410" s="0" t="n">
        <v>35</v>
      </c>
      <c r="E3410" s="2" t="n">
        <v>-22.6419</v>
      </c>
      <c r="F3410" s="2" t="n">
        <v>-47.1926</v>
      </c>
      <c r="G3410" s="3" t="n">
        <f aca="false">($G$5572/$N$5572)*N3410</f>
        <v>76574.7382663092</v>
      </c>
      <c r="H3410" s="0" t="n">
        <v>0</v>
      </c>
      <c r="J3410" s="0" t="s">
        <v>3306</v>
      </c>
      <c r="K3410" s="0" t="n">
        <v>0</v>
      </c>
      <c r="L3410" s="0" t="s">
        <v>3306</v>
      </c>
      <c r="N3410" s="0" t="n">
        <v>70998</v>
      </c>
    </row>
    <row r="3411" customFormat="false" ht="12.8" hidden="false" customHeight="false" outlineLevel="0" collapsed="false">
      <c r="B3411" s="0" t="n">
        <v>351290</v>
      </c>
      <c r="C3411" s="0" t="n">
        <v>3</v>
      </c>
      <c r="D3411" s="0" t="n">
        <v>35</v>
      </c>
      <c r="E3411" s="2" t="n">
        <v>-20.4755</v>
      </c>
      <c r="F3411" s="2" t="n">
        <v>-49.7827</v>
      </c>
      <c r="G3411" s="3" t="n">
        <f aca="false">($G$5572/$N$5572)*N3411</f>
        <v>7890.65586574717</v>
      </c>
      <c r="H3411" s="0" t="n">
        <v>1</v>
      </c>
      <c r="J3411" s="0" t="s">
        <v>3307</v>
      </c>
      <c r="K3411" s="0" t="n">
        <v>1</v>
      </c>
      <c r="L3411" s="0" t="s">
        <v>3307</v>
      </c>
      <c r="N3411" s="0" t="n">
        <v>7316</v>
      </c>
    </row>
    <row r="3412" customFormat="false" ht="12.8" hidden="false" customHeight="false" outlineLevel="0" collapsed="false">
      <c r="B3412" s="0" t="n">
        <v>351300</v>
      </c>
      <c r="C3412" s="0" t="n">
        <v>3</v>
      </c>
      <c r="D3412" s="0" t="n">
        <v>35</v>
      </c>
      <c r="E3412" s="2" t="n">
        <v>-23.6022</v>
      </c>
      <c r="F3412" s="2" t="n">
        <v>-46.919</v>
      </c>
      <c r="G3412" s="3" t="n">
        <f aca="false">($G$5572/$N$5572)*N3412</f>
        <v>263914.180756307</v>
      </c>
      <c r="H3412" s="0" t="n">
        <v>0</v>
      </c>
      <c r="J3412" s="0" t="s">
        <v>3308</v>
      </c>
      <c r="K3412" s="0" t="n">
        <v>0</v>
      </c>
      <c r="L3412" s="0" t="s">
        <v>3308</v>
      </c>
      <c r="N3412" s="0" t="n">
        <v>244694</v>
      </c>
    </row>
    <row r="3413" customFormat="false" ht="12.8" hidden="false" customHeight="false" outlineLevel="0" collapsed="false">
      <c r="B3413" s="0" t="n">
        <v>351310</v>
      </c>
      <c r="C3413" s="0" t="n">
        <v>3</v>
      </c>
      <c r="D3413" s="0" t="n">
        <v>35</v>
      </c>
      <c r="E3413" s="2" t="n">
        <v>-21.338</v>
      </c>
      <c r="F3413" s="2" t="n">
        <v>-47.7324</v>
      </c>
      <c r="G3413" s="3" t="n">
        <f aca="false">($G$5572/$N$5572)*N3413</f>
        <v>37747.0166743329</v>
      </c>
      <c r="H3413" s="0" t="n">
        <v>0</v>
      </c>
      <c r="J3413" s="0" t="s">
        <v>3309</v>
      </c>
      <c r="K3413" s="0" t="n">
        <v>0</v>
      </c>
      <c r="L3413" s="0" t="s">
        <v>3309</v>
      </c>
      <c r="N3413" s="0" t="n">
        <v>34998</v>
      </c>
    </row>
    <row r="3414" customFormat="false" ht="12.8" hidden="false" customHeight="false" outlineLevel="0" collapsed="false">
      <c r="B3414" s="0" t="n">
        <v>351320</v>
      </c>
      <c r="C3414" s="0" t="n">
        <v>3</v>
      </c>
      <c r="D3414" s="0" t="n">
        <v>35</v>
      </c>
      <c r="E3414" s="2" t="n">
        <v>-20.4036</v>
      </c>
      <c r="F3414" s="2" t="n">
        <v>-47.4209</v>
      </c>
      <c r="G3414" s="3" t="n">
        <f aca="false">($G$5572/$N$5572)*N3414</f>
        <v>9211.87694769637</v>
      </c>
      <c r="H3414" s="0" t="n">
        <v>1</v>
      </c>
      <c r="J3414" s="0" t="s">
        <v>3310</v>
      </c>
      <c r="K3414" s="0" t="n">
        <v>1</v>
      </c>
      <c r="L3414" s="0" t="s">
        <v>3310</v>
      </c>
      <c r="N3414" s="0" t="n">
        <v>8541</v>
      </c>
    </row>
    <row r="3415" customFormat="false" ht="12.8" hidden="false" customHeight="false" outlineLevel="0" collapsed="false">
      <c r="B3415" s="0" t="n">
        <v>351330</v>
      </c>
      <c r="C3415" s="0" t="n">
        <v>3</v>
      </c>
      <c r="D3415" s="0" t="n">
        <v>35</v>
      </c>
      <c r="E3415" s="2" t="n">
        <v>-22.7373</v>
      </c>
      <c r="F3415" s="2" t="n">
        <v>-50.7909</v>
      </c>
      <c r="G3415" s="3" t="n">
        <f aca="false">($G$5572/$N$5572)*N3415</f>
        <v>2264.95042619861</v>
      </c>
      <c r="H3415" s="0" t="n">
        <v>1</v>
      </c>
      <c r="J3415" s="0" t="s">
        <v>3311</v>
      </c>
      <c r="K3415" s="0" t="n">
        <v>1</v>
      </c>
      <c r="L3415" s="0" t="s">
        <v>3311</v>
      </c>
      <c r="N3415" s="0" t="n">
        <v>2100</v>
      </c>
    </row>
    <row r="3416" customFormat="false" ht="12.8" hidden="false" customHeight="false" outlineLevel="0" collapsed="false">
      <c r="B3416" s="0" t="n">
        <v>351340</v>
      </c>
      <c r="C3416" s="0" t="n">
        <v>3</v>
      </c>
      <c r="D3416" s="0" t="n">
        <v>35</v>
      </c>
      <c r="E3416" s="2" t="n">
        <v>-22.5728</v>
      </c>
      <c r="F3416" s="2" t="n">
        <v>-44.969</v>
      </c>
      <c r="G3416" s="3" t="n">
        <f aca="false">($G$5572/$N$5572)*N3416</f>
        <v>88327.673882636</v>
      </c>
      <c r="H3416" s="0" t="n">
        <v>0</v>
      </c>
      <c r="J3416" s="0" t="s">
        <v>3312</v>
      </c>
      <c r="K3416" s="0" t="n">
        <v>0</v>
      </c>
      <c r="L3416" s="0" t="s">
        <v>3312</v>
      </c>
      <c r="N3416" s="0" t="n">
        <v>81895</v>
      </c>
    </row>
    <row r="3417" customFormat="false" ht="12.8" hidden="false" customHeight="false" outlineLevel="0" collapsed="false">
      <c r="B3417" s="0" t="n">
        <v>351350</v>
      </c>
      <c r="C3417" s="0" t="n">
        <v>3</v>
      </c>
      <c r="D3417" s="0" t="n">
        <v>35</v>
      </c>
      <c r="E3417" s="2" t="n">
        <v>-23.8911</v>
      </c>
      <c r="F3417" s="2" t="n">
        <v>-46.424</v>
      </c>
      <c r="G3417" s="3" t="n">
        <f aca="false">($G$5572/$N$5572)*N3417</f>
        <v>139952.365382634</v>
      </c>
      <c r="H3417" s="0" t="n">
        <v>0</v>
      </c>
      <c r="J3417" s="0" t="s">
        <v>3313</v>
      </c>
      <c r="K3417" s="0" t="n">
        <v>0</v>
      </c>
      <c r="L3417" s="0" t="s">
        <v>3313</v>
      </c>
      <c r="N3417" s="0" t="n">
        <v>129760</v>
      </c>
    </row>
    <row r="3418" customFormat="false" ht="12.8" hidden="false" customHeight="false" outlineLevel="0" collapsed="false">
      <c r="B3418" s="0" t="n">
        <v>351360</v>
      </c>
      <c r="C3418" s="0" t="n">
        <v>3</v>
      </c>
      <c r="D3418" s="0" t="n">
        <v>35</v>
      </c>
      <c r="E3418" s="2" t="n">
        <v>-23.0731</v>
      </c>
      <c r="F3418" s="2" t="n">
        <v>-44.9576</v>
      </c>
      <c r="G3418" s="3" t="n">
        <f aca="false">($G$5572/$N$5572)*N3418</f>
        <v>23338.6963202437</v>
      </c>
      <c r="H3418" s="0" t="n">
        <v>0</v>
      </c>
      <c r="J3418" s="0" t="s">
        <v>3314</v>
      </c>
      <c r="K3418" s="0" t="n">
        <v>0</v>
      </c>
      <c r="L3418" s="0" t="s">
        <v>3314</v>
      </c>
      <c r="N3418" s="0" t="n">
        <v>21639</v>
      </c>
    </row>
    <row r="3419" customFormat="false" ht="12.8" hidden="false" customHeight="false" outlineLevel="0" collapsed="false">
      <c r="B3419" s="0" t="n">
        <v>351370</v>
      </c>
      <c r="C3419" s="0" t="n">
        <v>3</v>
      </c>
      <c r="D3419" s="0" t="n">
        <v>35</v>
      </c>
      <c r="E3419" s="2" t="n">
        <v>-21.9002</v>
      </c>
      <c r="F3419" s="2" t="n">
        <v>-47.6181</v>
      </c>
      <c r="G3419" s="3" t="n">
        <f aca="false">($G$5572/$N$5572)*N3419</f>
        <v>36152.9229934179</v>
      </c>
      <c r="H3419" s="0" t="n">
        <v>0</v>
      </c>
      <c r="J3419" s="0" t="s">
        <v>3315</v>
      </c>
      <c r="K3419" s="0" t="n">
        <v>0</v>
      </c>
      <c r="L3419" s="0" t="s">
        <v>3315</v>
      </c>
      <c r="N3419" s="0" t="n">
        <v>33520</v>
      </c>
    </row>
    <row r="3420" customFormat="false" ht="12.8" hidden="false" customHeight="false" outlineLevel="0" collapsed="false">
      <c r="B3420" s="0" t="n">
        <v>351380</v>
      </c>
      <c r="C3420" s="0" t="n">
        <v>3</v>
      </c>
      <c r="D3420" s="0" t="n">
        <v>35</v>
      </c>
      <c r="E3420" s="2" t="n">
        <v>-23.6813</v>
      </c>
      <c r="F3420" s="2" t="n">
        <v>-46.6205</v>
      </c>
      <c r="G3420" s="3" t="n">
        <f aca="false">($G$5572/$N$5572)*N3420</f>
        <v>453997.44890547</v>
      </c>
      <c r="H3420" s="0" t="n">
        <v>0</v>
      </c>
      <c r="J3420" s="0" t="s">
        <v>3316</v>
      </c>
      <c r="K3420" s="0" t="n">
        <v>0</v>
      </c>
      <c r="L3420" s="0" t="s">
        <v>3316</v>
      </c>
      <c r="N3420" s="0" t="n">
        <v>420934</v>
      </c>
    </row>
    <row r="3421" customFormat="false" ht="12.8" hidden="false" customHeight="false" outlineLevel="0" collapsed="false">
      <c r="B3421" s="0" t="n">
        <v>351385</v>
      </c>
      <c r="C3421" s="0" t="n">
        <v>3</v>
      </c>
      <c r="D3421" s="0" t="n">
        <v>35</v>
      </c>
      <c r="E3421" s="2" t="n">
        <v>-20.4642</v>
      </c>
      <c r="F3421" s="2" t="n">
        <v>-50.6073</v>
      </c>
      <c r="G3421" s="3" t="n">
        <f aca="false">($G$5572/$N$5572)*N3421</f>
        <v>1926.28641009082</v>
      </c>
      <c r="H3421" s="0" t="n">
        <v>1</v>
      </c>
      <c r="J3421" s="0" t="s">
        <v>3317</v>
      </c>
      <c r="K3421" s="0" t="n">
        <v>1</v>
      </c>
      <c r="L3421" s="0" t="s">
        <v>3317</v>
      </c>
      <c r="N3421" s="0" t="n">
        <v>1786</v>
      </c>
    </row>
    <row r="3422" customFormat="false" ht="12.8" hidden="false" customHeight="false" outlineLevel="0" collapsed="false">
      <c r="B3422" s="0" t="n">
        <v>351390</v>
      </c>
      <c r="C3422" s="0" t="n">
        <v>3</v>
      </c>
      <c r="D3422" s="0" t="n">
        <v>35</v>
      </c>
      <c r="E3422" s="2" t="n">
        <v>-21.6637</v>
      </c>
      <c r="F3422" s="2" t="n">
        <v>-46.7361</v>
      </c>
      <c r="G3422" s="3" t="n">
        <f aca="false">($G$5572/$N$5572)*N3422</f>
        <v>12088.3639889686</v>
      </c>
      <c r="H3422" s="0" t="n">
        <v>0</v>
      </c>
      <c r="J3422" s="0" t="s">
        <v>3318</v>
      </c>
      <c r="K3422" s="0" t="n">
        <v>0</v>
      </c>
      <c r="L3422" s="0" t="s">
        <v>3318</v>
      </c>
      <c r="N3422" s="0" t="n">
        <v>11208</v>
      </c>
    </row>
    <row r="3423" customFormat="false" ht="12.8" hidden="false" customHeight="false" outlineLevel="0" collapsed="false">
      <c r="B3423" s="0" t="n">
        <v>351400</v>
      </c>
      <c r="C3423" s="0" t="n">
        <v>3</v>
      </c>
      <c r="D3423" s="0" t="n">
        <v>35</v>
      </c>
      <c r="E3423" s="2" t="n">
        <v>-21.5155</v>
      </c>
      <c r="F3423" s="2" t="n">
        <v>-48.3935</v>
      </c>
      <c r="G3423" s="3" t="n">
        <f aca="false">($G$5572/$N$5572)*N3423</f>
        <v>9540.83403340617</v>
      </c>
      <c r="H3423" s="0" t="n">
        <v>1</v>
      </c>
      <c r="J3423" s="0" t="s">
        <v>3319</v>
      </c>
      <c r="K3423" s="0" t="n">
        <v>1</v>
      </c>
      <c r="L3423" s="0" t="s">
        <v>3319</v>
      </c>
      <c r="N3423" s="0" t="n">
        <v>8846</v>
      </c>
    </row>
    <row r="3424" customFormat="false" ht="12.8" hidden="false" customHeight="false" outlineLevel="0" collapsed="false">
      <c r="B3424" s="0" t="n">
        <v>351410</v>
      </c>
      <c r="C3424" s="0" t="n">
        <v>3</v>
      </c>
      <c r="D3424" s="0" t="n">
        <v>35</v>
      </c>
      <c r="E3424" s="2" t="n">
        <v>-22.3673</v>
      </c>
      <c r="F3424" s="2" t="n">
        <v>-48.3819</v>
      </c>
      <c r="G3424" s="3" t="n">
        <f aca="false">($G$5572/$N$5572)*N3424</f>
        <v>29241.5885500461</v>
      </c>
      <c r="H3424" s="0" t="n">
        <v>0</v>
      </c>
      <c r="J3424" s="0" t="s">
        <v>3320</v>
      </c>
      <c r="K3424" s="0" t="n">
        <v>0</v>
      </c>
      <c r="L3424" s="0" t="s">
        <v>3320</v>
      </c>
      <c r="N3424" s="0" t="n">
        <v>27112</v>
      </c>
    </row>
    <row r="3425" customFormat="false" ht="12.8" hidden="false" customHeight="false" outlineLevel="0" collapsed="false">
      <c r="B3425" s="0" t="n">
        <v>351420</v>
      </c>
      <c r="C3425" s="0" t="n">
        <v>3</v>
      </c>
      <c r="D3425" s="0" t="n">
        <v>35</v>
      </c>
      <c r="E3425" s="2" t="n">
        <v>-20.124</v>
      </c>
      <c r="F3425" s="2" t="n">
        <v>-50.5149</v>
      </c>
      <c r="G3425" s="3" t="n">
        <f aca="false">($G$5572/$N$5572)*N3425</f>
        <v>2285.4428348166</v>
      </c>
      <c r="H3425" s="0" t="n">
        <v>1</v>
      </c>
      <c r="J3425" s="0" t="s">
        <v>3321</v>
      </c>
      <c r="K3425" s="0" t="n">
        <v>1</v>
      </c>
      <c r="L3425" s="0" t="s">
        <v>3321</v>
      </c>
      <c r="N3425" s="0" t="n">
        <v>2119</v>
      </c>
    </row>
    <row r="3426" customFormat="false" ht="12.8" hidden="false" customHeight="false" outlineLevel="0" collapsed="false">
      <c r="B3426" s="0" t="n">
        <v>351430</v>
      </c>
      <c r="C3426" s="0" t="n">
        <v>3</v>
      </c>
      <c r="D3426" s="0" t="n">
        <v>35</v>
      </c>
      <c r="E3426" s="2" t="n">
        <v>-22.1044</v>
      </c>
      <c r="F3426" s="2" t="n">
        <v>-48.3178</v>
      </c>
      <c r="G3426" s="3" t="n">
        <f aca="false">($G$5572/$N$5572)*N3426</f>
        <v>9564.56208549015</v>
      </c>
      <c r="H3426" s="0" t="n">
        <v>0</v>
      </c>
      <c r="J3426" s="0" t="s">
        <v>3322</v>
      </c>
      <c r="K3426" s="0" t="n">
        <v>0</v>
      </c>
      <c r="L3426" s="0" t="s">
        <v>3322</v>
      </c>
      <c r="N3426" s="0" t="n">
        <v>8868</v>
      </c>
    </row>
    <row r="3427" customFormat="false" ht="12.8" hidden="false" customHeight="false" outlineLevel="0" collapsed="false">
      <c r="B3427" s="0" t="n">
        <v>351440</v>
      </c>
      <c r="C3427" s="0" t="n">
        <v>3</v>
      </c>
      <c r="D3427" s="0" t="n">
        <v>35</v>
      </c>
      <c r="E3427" s="2" t="n">
        <v>-21.4843</v>
      </c>
      <c r="F3427" s="2" t="n">
        <v>-51.535</v>
      </c>
      <c r="G3427" s="3" t="n">
        <f aca="false">($G$5572/$N$5572)*N3427</f>
        <v>50191.3014445613</v>
      </c>
      <c r="H3427" s="0" t="n">
        <v>0</v>
      </c>
      <c r="J3427" s="0" t="s">
        <v>3323</v>
      </c>
      <c r="K3427" s="0" t="n">
        <v>0</v>
      </c>
      <c r="L3427" s="0" t="s">
        <v>3323</v>
      </c>
      <c r="N3427" s="0" t="n">
        <v>46536</v>
      </c>
    </row>
    <row r="3428" customFormat="false" ht="12.8" hidden="false" customHeight="false" outlineLevel="0" collapsed="false">
      <c r="B3428" s="0" t="n">
        <v>351450</v>
      </c>
      <c r="C3428" s="0" t="n">
        <v>3</v>
      </c>
      <c r="D3428" s="0" t="n">
        <v>35</v>
      </c>
      <c r="E3428" s="2" t="n">
        <v>-22.4146</v>
      </c>
      <c r="F3428" s="2" t="n">
        <v>-49.4084</v>
      </c>
      <c r="G3428" s="3" t="n">
        <f aca="false">($G$5572/$N$5572)*N3428</f>
        <v>13435.4702186458</v>
      </c>
      <c r="H3428" s="0" t="n">
        <v>0</v>
      </c>
      <c r="J3428" s="0" t="s">
        <v>3324</v>
      </c>
      <c r="K3428" s="0" t="n">
        <v>0</v>
      </c>
      <c r="L3428" s="0" t="s">
        <v>3324</v>
      </c>
      <c r="N3428" s="0" t="n">
        <v>12457</v>
      </c>
    </row>
    <row r="3429" customFormat="false" ht="12.8" hidden="false" customHeight="false" outlineLevel="0" collapsed="false">
      <c r="B3429" s="0" t="n">
        <v>351460</v>
      </c>
      <c r="C3429" s="0" t="n">
        <v>3</v>
      </c>
      <c r="D3429" s="0" t="n">
        <v>35</v>
      </c>
      <c r="E3429" s="2" t="n">
        <v>-21.2324</v>
      </c>
      <c r="F3429" s="2" t="n">
        <v>-47.9756</v>
      </c>
      <c r="G3429" s="3" t="n">
        <f aca="false">($G$5572/$N$5572)*N3429</f>
        <v>10470.5422559696</v>
      </c>
      <c r="H3429" s="0" t="n">
        <v>1</v>
      </c>
      <c r="J3429" s="0" t="s">
        <v>3325</v>
      </c>
      <c r="K3429" s="0" t="n">
        <v>1</v>
      </c>
      <c r="L3429" s="0" t="s">
        <v>3325</v>
      </c>
      <c r="N3429" s="0" t="n">
        <v>9708</v>
      </c>
    </row>
    <row r="3430" customFormat="false" ht="12.8" hidden="false" customHeight="false" outlineLevel="0" collapsed="false">
      <c r="B3430" s="0" t="n">
        <v>351470</v>
      </c>
      <c r="C3430" s="0" t="n">
        <v>3</v>
      </c>
      <c r="D3430" s="0" t="n">
        <v>35</v>
      </c>
      <c r="E3430" s="2" t="n">
        <v>-22.4326</v>
      </c>
      <c r="F3430" s="2" t="n">
        <v>-50.2038</v>
      </c>
      <c r="G3430" s="3" t="n">
        <f aca="false">($G$5572/$N$5572)*N3430</f>
        <v>6623.36217489795</v>
      </c>
      <c r="H3430" s="0" t="n">
        <v>1</v>
      </c>
      <c r="J3430" s="0" t="s">
        <v>3326</v>
      </c>
      <c r="K3430" s="0" t="n">
        <v>1</v>
      </c>
      <c r="L3430" s="0" t="s">
        <v>3326</v>
      </c>
      <c r="N3430" s="0" t="n">
        <v>6141</v>
      </c>
    </row>
    <row r="3431" customFormat="false" ht="12.8" hidden="false" customHeight="false" outlineLevel="0" collapsed="false">
      <c r="B3431" s="0" t="n">
        <v>351480</v>
      </c>
      <c r="C3431" s="0" t="n">
        <v>3</v>
      </c>
      <c r="D3431" s="0" t="n">
        <v>35</v>
      </c>
      <c r="E3431" s="2" t="n">
        <v>-24.5281</v>
      </c>
      <c r="F3431" s="2" t="n">
        <v>-48.1141</v>
      </c>
      <c r="G3431" s="3" t="n">
        <f aca="false">($G$5572/$N$5572)*N3431</f>
        <v>16656.0140151358</v>
      </c>
      <c r="H3431" s="0" t="n">
        <v>1</v>
      </c>
      <c r="J3431" s="0" t="s">
        <v>3327</v>
      </c>
      <c r="K3431" s="0" t="n">
        <v>1</v>
      </c>
      <c r="L3431" s="0" t="s">
        <v>3327</v>
      </c>
      <c r="N3431" s="0" t="n">
        <v>15443</v>
      </c>
    </row>
    <row r="3432" customFormat="false" ht="12.8" hidden="false" customHeight="false" outlineLevel="0" collapsed="false">
      <c r="B3432" s="0" t="n">
        <v>351490</v>
      </c>
      <c r="C3432" s="0" t="n">
        <v>3</v>
      </c>
      <c r="D3432" s="0" t="n">
        <v>35</v>
      </c>
      <c r="E3432" s="2" t="n">
        <v>-23.0428</v>
      </c>
      <c r="F3432" s="2" t="n">
        <v>-47.3682</v>
      </c>
      <c r="G3432" s="3" t="n">
        <f aca="false">($G$5572/$N$5572)*N3432</f>
        <v>18986.7558584764</v>
      </c>
      <c r="H3432" s="0" t="n">
        <v>1</v>
      </c>
      <c r="J3432" s="0" t="s">
        <v>3328</v>
      </c>
      <c r="K3432" s="0" t="n">
        <v>1</v>
      </c>
      <c r="L3432" s="0" t="s">
        <v>3328</v>
      </c>
      <c r="N3432" s="0" t="n">
        <v>17604</v>
      </c>
    </row>
    <row r="3433" customFormat="false" ht="12.8" hidden="false" customHeight="false" outlineLevel="0" collapsed="false">
      <c r="B3433" s="0" t="n">
        <v>351492</v>
      </c>
      <c r="C3433" s="0" t="n">
        <v>3</v>
      </c>
      <c r="D3433" s="0" t="n">
        <v>35</v>
      </c>
      <c r="E3433" s="2" t="n">
        <v>-21.1678</v>
      </c>
      <c r="F3433" s="2" t="n">
        <v>-49.1146</v>
      </c>
      <c r="G3433" s="3" t="n">
        <f aca="false">($G$5572/$N$5572)*N3433</f>
        <v>3887.08635048562</v>
      </c>
      <c r="H3433" s="0" t="n">
        <v>1</v>
      </c>
      <c r="J3433" s="0" t="s">
        <v>3329</v>
      </c>
      <c r="K3433" s="0" t="n">
        <v>1</v>
      </c>
      <c r="L3433" s="0" t="s">
        <v>3329</v>
      </c>
      <c r="N3433" s="0" t="n">
        <v>3604</v>
      </c>
    </row>
    <row r="3434" customFormat="false" ht="12.8" hidden="false" customHeight="false" outlineLevel="0" collapsed="false">
      <c r="B3434" s="0" t="n">
        <v>351495</v>
      </c>
      <c r="C3434" s="0" t="n">
        <v>3</v>
      </c>
      <c r="D3434" s="0" t="n">
        <v>35</v>
      </c>
      <c r="E3434" s="2" t="n">
        <v>-20.9796</v>
      </c>
      <c r="F3434" s="2" t="n">
        <v>-48.8325</v>
      </c>
      <c r="G3434" s="3" t="n">
        <f aca="false">($G$5572/$N$5572)*N3434</f>
        <v>2648.91345083038</v>
      </c>
      <c r="H3434" s="0" t="n">
        <v>1</v>
      </c>
      <c r="J3434" s="0" t="s">
        <v>3330</v>
      </c>
      <c r="K3434" s="0" t="n">
        <v>1</v>
      </c>
      <c r="L3434" s="0" t="s">
        <v>3330</v>
      </c>
      <c r="N3434" s="0" t="n">
        <v>2456</v>
      </c>
    </row>
    <row r="3435" customFormat="false" ht="12.8" hidden="false" customHeight="false" outlineLevel="0" collapsed="false">
      <c r="B3435" s="0" t="n">
        <v>351500</v>
      </c>
      <c r="C3435" s="0" t="n">
        <v>3</v>
      </c>
      <c r="D3435" s="0" t="n">
        <v>35</v>
      </c>
      <c r="E3435" s="2" t="n">
        <v>-23.6437</v>
      </c>
      <c r="F3435" s="2" t="n">
        <v>-46.8579</v>
      </c>
      <c r="G3435" s="3" t="n">
        <f aca="false">($G$5572/$N$5572)*N3435</f>
        <v>292117.127753767</v>
      </c>
      <c r="H3435" s="0" t="n">
        <v>0</v>
      </c>
      <c r="J3435" s="0" t="s">
        <v>3331</v>
      </c>
      <c r="K3435" s="0" t="n">
        <v>0</v>
      </c>
      <c r="L3435" s="0" t="s">
        <v>3331</v>
      </c>
      <c r="N3435" s="0" t="n">
        <v>270843</v>
      </c>
    </row>
    <row r="3436" customFormat="false" ht="12.8" hidden="false" customHeight="false" outlineLevel="0" collapsed="false">
      <c r="B3436" s="0" t="n">
        <v>351510</v>
      </c>
      <c r="C3436" s="0" t="n">
        <v>3</v>
      </c>
      <c r="D3436" s="0" t="n">
        <v>35</v>
      </c>
      <c r="E3436" s="2" t="n">
        <v>-23.8297</v>
      </c>
      <c r="F3436" s="2" t="n">
        <v>-46.8136</v>
      </c>
      <c r="G3436" s="3" t="n">
        <f aca="false">($G$5572/$N$5572)*N3436</f>
        <v>74264.4888315866</v>
      </c>
      <c r="H3436" s="0" t="n">
        <v>1</v>
      </c>
      <c r="J3436" s="0" t="s">
        <v>3332</v>
      </c>
      <c r="K3436" s="0" t="n">
        <v>1</v>
      </c>
      <c r="L3436" s="0" t="s">
        <v>3332</v>
      </c>
      <c r="N3436" s="0" t="n">
        <v>68856</v>
      </c>
    </row>
    <row r="3437" customFormat="false" ht="12.8" hidden="false" customHeight="false" outlineLevel="0" collapsed="false">
      <c r="B3437" s="0" t="n">
        <v>351512</v>
      </c>
      <c r="C3437" s="0" t="n">
        <v>3</v>
      </c>
      <c r="D3437" s="0" t="n">
        <v>35</v>
      </c>
      <c r="E3437" s="2" t="n">
        <v>-21.8314</v>
      </c>
      <c r="F3437" s="2" t="n">
        <v>-51.4832</v>
      </c>
      <c r="G3437" s="3" t="n">
        <f aca="false">($G$5572/$N$5572)*N3437</f>
        <v>3453.51012604189</v>
      </c>
      <c r="H3437" s="0" t="n">
        <v>1</v>
      </c>
      <c r="J3437" s="0" t="s">
        <v>3333</v>
      </c>
      <c r="K3437" s="0" t="n">
        <v>1</v>
      </c>
      <c r="L3437" s="0" t="s">
        <v>3333</v>
      </c>
      <c r="N3437" s="0" t="n">
        <v>3202</v>
      </c>
    </row>
    <row r="3438" customFormat="false" ht="12.8" hidden="false" customHeight="false" outlineLevel="0" collapsed="false">
      <c r="B3438" s="0" t="n">
        <v>351515</v>
      </c>
      <c r="C3438" s="0" t="n">
        <v>3</v>
      </c>
      <c r="D3438" s="0" t="n">
        <v>35</v>
      </c>
      <c r="E3438" s="2" t="n">
        <v>-22.4836</v>
      </c>
      <c r="F3438" s="2" t="n">
        <v>-47.211</v>
      </c>
      <c r="G3438" s="3" t="n">
        <f aca="false">($G$5572/$N$5572)*N3438</f>
        <v>21877.2640214346</v>
      </c>
      <c r="H3438" s="0" t="n">
        <v>1</v>
      </c>
      <c r="J3438" s="0" t="s">
        <v>3334</v>
      </c>
      <c r="K3438" s="0" t="n">
        <v>1</v>
      </c>
      <c r="L3438" s="0" t="s">
        <v>3334</v>
      </c>
      <c r="N3438" s="0" t="n">
        <v>20284</v>
      </c>
    </row>
    <row r="3439" customFormat="false" ht="12.8" hidden="false" customHeight="false" outlineLevel="0" collapsed="false">
      <c r="B3439" s="0" t="n">
        <v>351518</v>
      </c>
      <c r="C3439" s="0" t="n">
        <v>3</v>
      </c>
      <c r="D3439" s="0" t="n">
        <v>35</v>
      </c>
      <c r="E3439" s="2" t="n">
        <v>-22.1909</v>
      </c>
      <c r="F3439" s="2" t="n">
        <v>-46.7477</v>
      </c>
      <c r="G3439" s="3" t="n">
        <f aca="false">($G$5572/$N$5572)*N3439</f>
        <v>47656.7140628629</v>
      </c>
      <c r="H3439" s="0" t="n">
        <v>0</v>
      </c>
      <c r="J3439" s="0" t="s">
        <v>3335</v>
      </c>
      <c r="K3439" s="0" t="n">
        <v>0</v>
      </c>
      <c r="L3439" s="0" t="s">
        <v>3335</v>
      </c>
      <c r="N3439" s="0" t="n">
        <v>44186</v>
      </c>
    </row>
    <row r="3440" customFormat="false" ht="12.8" hidden="false" customHeight="false" outlineLevel="0" collapsed="false">
      <c r="B3440" s="0" t="n">
        <v>351519</v>
      </c>
      <c r="C3440" s="0" t="n">
        <v>3</v>
      </c>
      <c r="D3440" s="0" t="n">
        <v>35</v>
      </c>
      <c r="E3440" s="2" t="n">
        <v>-22.6925</v>
      </c>
      <c r="F3440" s="2" t="n">
        <v>-49.4341</v>
      </c>
      <c r="G3440" s="3" t="n">
        <f aca="false">($G$5572/$N$5572)*N3440</f>
        <v>5154.38004133485</v>
      </c>
      <c r="H3440" s="0" t="n">
        <v>1</v>
      </c>
      <c r="J3440" s="0" t="s">
        <v>3336</v>
      </c>
      <c r="K3440" s="0" t="n">
        <v>1</v>
      </c>
      <c r="L3440" s="0" t="s">
        <v>3336</v>
      </c>
      <c r="N3440" s="0" t="n">
        <v>4779</v>
      </c>
    </row>
    <row r="3441" customFormat="false" ht="12.8" hidden="false" customHeight="false" outlineLevel="0" collapsed="false">
      <c r="B3441" s="0" t="n">
        <v>351520</v>
      </c>
      <c r="C3441" s="0" t="n">
        <v>3</v>
      </c>
      <c r="D3441" s="0" t="n">
        <v>35</v>
      </c>
      <c r="E3441" s="2" t="n">
        <v>-20.2875</v>
      </c>
      <c r="F3441" s="2" t="n">
        <v>-50.4049</v>
      </c>
      <c r="G3441" s="3" t="n">
        <f aca="false">($G$5572/$N$5572)*N3441</f>
        <v>9079.21556559045</v>
      </c>
      <c r="H3441" s="0" t="n">
        <v>1</v>
      </c>
      <c r="J3441" s="0" t="s">
        <v>3337</v>
      </c>
      <c r="K3441" s="0" t="n">
        <v>1</v>
      </c>
      <c r="L3441" s="0" t="s">
        <v>3337</v>
      </c>
      <c r="N3441" s="0" t="n">
        <v>8418</v>
      </c>
    </row>
    <row r="3442" customFormat="false" ht="12.8" hidden="false" customHeight="false" outlineLevel="0" collapsed="false">
      <c r="B3442" s="0" t="n">
        <v>351530</v>
      </c>
      <c r="C3442" s="0" t="n">
        <v>3</v>
      </c>
      <c r="D3442" s="0" t="n">
        <v>35</v>
      </c>
      <c r="E3442" s="2" t="n">
        <v>-22.4859</v>
      </c>
      <c r="F3442" s="2" t="n">
        <v>-51.6632</v>
      </c>
      <c r="G3442" s="3" t="n">
        <f aca="false">($G$5572/$N$5572)*N3442</f>
        <v>2978.94908436218</v>
      </c>
      <c r="H3442" s="0" t="n">
        <v>1</v>
      </c>
      <c r="J3442" s="0" t="s">
        <v>3338</v>
      </c>
      <c r="K3442" s="0" t="n">
        <v>1</v>
      </c>
      <c r="L3442" s="0" t="s">
        <v>3338</v>
      </c>
      <c r="N3442" s="0" t="n">
        <v>2762</v>
      </c>
    </row>
    <row r="3443" customFormat="false" ht="12.8" hidden="false" customHeight="false" outlineLevel="0" collapsed="false">
      <c r="B3443" s="0" t="n">
        <v>351535</v>
      </c>
      <c r="C3443" s="0" t="n">
        <v>3</v>
      </c>
      <c r="D3443" s="0" t="n">
        <v>35</v>
      </c>
      <c r="E3443" s="2" t="n">
        <v>-22.5545</v>
      </c>
      <c r="F3443" s="2" t="n">
        <v>-52.5928</v>
      </c>
      <c r="G3443" s="3" t="n">
        <f aca="false">($G$5572/$N$5572)*N3443</f>
        <v>10158.8419354118</v>
      </c>
      <c r="H3443" s="0" t="n">
        <v>1</v>
      </c>
      <c r="J3443" s="0" t="s">
        <v>3339</v>
      </c>
      <c r="K3443" s="0" t="n">
        <v>1</v>
      </c>
      <c r="L3443" s="0" t="s">
        <v>3339</v>
      </c>
      <c r="N3443" s="0" t="n">
        <v>9419</v>
      </c>
    </row>
    <row r="3444" customFormat="false" ht="12.8" hidden="false" customHeight="false" outlineLevel="0" collapsed="false">
      <c r="B3444" s="0" t="n">
        <v>351540</v>
      </c>
      <c r="C3444" s="0" t="n">
        <v>3</v>
      </c>
      <c r="D3444" s="0" t="n">
        <v>35</v>
      </c>
      <c r="E3444" s="2" t="n">
        <v>-23.3916</v>
      </c>
      <c r="F3444" s="2" t="n">
        <v>-49.5124</v>
      </c>
      <c r="G3444" s="3" t="n">
        <f aca="false">($G$5572/$N$5572)*N3444</f>
        <v>17257.8436998114</v>
      </c>
      <c r="H3444" s="0" t="n">
        <v>0</v>
      </c>
      <c r="J3444" s="0" t="s">
        <v>3340</v>
      </c>
      <c r="K3444" s="0" t="n">
        <v>0</v>
      </c>
      <c r="L3444" s="0" t="s">
        <v>3340</v>
      </c>
      <c r="N3444" s="0" t="n">
        <v>16001</v>
      </c>
    </row>
    <row r="3445" customFormat="false" ht="12.8" hidden="false" customHeight="false" outlineLevel="0" collapsed="false">
      <c r="B3445" s="0" t="n">
        <v>351550</v>
      </c>
      <c r="C3445" s="0" t="n">
        <v>3</v>
      </c>
      <c r="D3445" s="0" t="n">
        <v>35</v>
      </c>
      <c r="E3445" s="2" t="n">
        <v>-20.2806</v>
      </c>
      <c r="F3445" s="2" t="n">
        <v>-50.2471</v>
      </c>
      <c r="G3445" s="3" t="n">
        <f aca="false">($G$5572/$N$5572)*N3445</f>
        <v>74228.8967534606</v>
      </c>
      <c r="H3445" s="0" t="n">
        <v>0</v>
      </c>
      <c r="J3445" s="0" t="s">
        <v>3341</v>
      </c>
      <c r="K3445" s="0" t="n">
        <v>0</v>
      </c>
      <c r="L3445" s="0" t="s">
        <v>3341</v>
      </c>
      <c r="N3445" s="0" t="n">
        <v>68823</v>
      </c>
    </row>
    <row r="3446" customFormat="false" ht="12.8" hidden="false" customHeight="false" outlineLevel="0" collapsed="false">
      <c r="B3446" s="0" t="n">
        <v>351560</v>
      </c>
      <c r="C3446" s="0" t="n">
        <v>3</v>
      </c>
      <c r="D3446" s="0" t="n">
        <v>35</v>
      </c>
      <c r="E3446" s="2" t="n">
        <v>-21.2661</v>
      </c>
      <c r="F3446" s="2" t="n">
        <v>-48.6874</v>
      </c>
      <c r="G3446" s="3" t="n">
        <f aca="false">($G$5572/$N$5572)*N3446</f>
        <v>6224.29948075819</v>
      </c>
      <c r="H3446" s="0" t="n">
        <v>1</v>
      </c>
      <c r="J3446" s="0" t="s">
        <v>3342</v>
      </c>
      <c r="K3446" s="0" t="n">
        <v>1</v>
      </c>
      <c r="L3446" s="0" t="s">
        <v>3342</v>
      </c>
      <c r="N3446" s="0" t="n">
        <v>5771</v>
      </c>
    </row>
    <row r="3447" customFormat="false" ht="12.8" hidden="false" customHeight="false" outlineLevel="0" collapsed="false">
      <c r="B3447" s="0" t="n">
        <v>351565</v>
      </c>
      <c r="C3447" s="0" t="n">
        <v>3</v>
      </c>
      <c r="D3447" s="0" t="n">
        <v>35</v>
      </c>
      <c r="E3447" s="2" t="n">
        <v>-22.3607</v>
      </c>
      <c r="F3447" s="2" t="n">
        <v>-49.5187</v>
      </c>
      <c r="G3447" s="3" t="n">
        <f aca="false">($G$5572/$N$5572)*N3447</f>
        <v>1837.84548868688</v>
      </c>
      <c r="H3447" s="0" t="n">
        <v>1</v>
      </c>
      <c r="J3447" s="0" t="s">
        <v>3343</v>
      </c>
      <c r="K3447" s="0" t="n">
        <v>1</v>
      </c>
      <c r="L3447" s="0" t="s">
        <v>3343</v>
      </c>
      <c r="N3447" s="0" t="n">
        <v>1704</v>
      </c>
    </row>
    <row r="3448" customFormat="false" ht="12.8" hidden="false" customHeight="false" outlineLevel="0" collapsed="false">
      <c r="B3448" s="0" t="n">
        <v>351570</v>
      </c>
      <c r="C3448" s="0" t="n">
        <v>3</v>
      </c>
      <c r="D3448" s="0" t="n">
        <v>35</v>
      </c>
      <c r="E3448" s="2" t="n">
        <v>-23.5411</v>
      </c>
      <c r="F3448" s="2" t="n">
        <v>-46.371</v>
      </c>
      <c r="G3448" s="3" t="n">
        <f aca="false">($G$5572/$N$5572)*N3448</f>
        <v>207073.631989119</v>
      </c>
      <c r="H3448" s="0" t="n">
        <v>0</v>
      </c>
      <c r="J3448" s="0" t="s">
        <v>3344</v>
      </c>
      <c r="K3448" s="0" t="n">
        <v>0</v>
      </c>
      <c r="L3448" s="0" t="s">
        <v>3344</v>
      </c>
      <c r="N3448" s="0" t="n">
        <v>191993</v>
      </c>
    </row>
    <row r="3449" customFormat="false" ht="12.8" hidden="false" customHeight="false" outlineLevel="0" collapsed="false">
      <c r="B3449" s="0" t="n">
        <v>351580</v>
      </c>
      <c r="C3449" s="0" t="n">
        <v>3</v>
      </c>
      <c r="D3449" s="0" t="n">
        <v>35</v>
      </c>
      <c r="E3449" s="2" t="n">
        <v>-21.6727</v>
      </c>
      <c r="F3449" s="2" t="n">
        <v>-51.3821</v>
      </c>
      <c r="G3449" s="3" t="n">
        <f aca="false">($G$5572/$N$5572)*N3449</f>
        <v>1616.74318517701</v>
      </c>
      <c r="H3449" s="0" t="n">
        <v>1</v>
      </c>
      <c r="J3449" s="0" t="s">
        <v>3345</v>
      </c>
      <c r="K3449" s="0" t="n">
        <v>1</v>
      </c>
      <c r="L3449" s="0" t="s">
        <v>3345</v>
      </c>
      <c r="N3449" s="0" t="n">
        <v>1499</v>
      </c>
    </row>
    <row r="3450" customFormat="false" ht="12.8" hidden="false" customHeight="false" outlineLevel="0" collapsed="false">
      <c r="B3450" s="0" t="n">
        <v>351590</v>
      </c>
      <c r="C3450" s="0" t="n">
        <v>3</v>
      </c>
      <c r="D3450" s="0" t="n">
        <v>35</v>
      </c>
      <c r="E3450" s="2" t="n">
        <v>-20.6752</v>
      </c>
      <c r="F3450" s="2" t="n">
        <v>-50.1513</v>
      </c>
      <c r="G3450" s="3" t="n">
        <f aca="false">($G$5572/$N$5572)*N3450</f>
        <v>3164.45930974606</v>
      </c>
      <c r="H3450" s="0" t="n">
        <v>1</v>
      </c>
      <c r="J3450" s="0" t="s">
        <v>3346</v>
      </c>
      <c r="K3450" s="0" t="n">
        <v>1</v>
      </c>
      <c r="L3450" s="0" t="s">
        <v>3346</v>
      </c>
      <c r="N3450" s="0" t="n">
        <v>2934</v>
      </c>
    </row>
    <row r="3451" customFormat="false" ht="12.8" hidden="false" customHeight="false" outlineLevel="0" collapsed="false">
      <c r="B3451" s="0" t="n">
        <v>351600</v>
      </c>
      <c r="C3451" s="0" t="n">
        <v>3</v>
      </c>
      <c r="D3451" s="0" t="n">
        <v>35</v>
      </c>
      <c r="E3451" s="2" t="n">
        <v>-21.6127</v>
      </c>
      <c r="F3451" s="2" t="n">
        <v>-51.1724</v>
      </c>
      <c r="G3451" s="3" t="n">
        <f aca="false">($G$5572/$N$5572)*N3451</f>
        <v>15623.8437494824</v>
      </c>
      <c r="H3451" s="0" t="n">
        <v>0</v>
      </c>
      <c r="J3451" s="0" t="s">
        <v>3347</v>
      </c>
      <c r="K3451" s="0" t="n">
        <v>0</v>
      </c>
      <c r="L3451" s="0" t="s">
        <v>3347</v>
      </c>
      <c r="N3451" s="0" t="n">
        <v>14486</v>
      </c>
    </row>
    <row r="3452" customFormat="false" ht="12.8" hidden="false" customHeight="false" outlineLevel="0" collapsed="false">
      <c r="B3452" s="0" t="n">
        <v>351610</v>
      </c>
      <c r="C3452" s="0" t="n">
        <v>3</v>
      </c>
      <c r="D3452" s="0" t="n">
        <v>35</v>
      </c>
      <c r="E3452" s="2" t="n">
        <v>-22.868</v>
      </c>
      <c r="F3452" s="2" t="n">
        <v>-50.6814</v>
      </c>
      <c r="G3452" s="3" t="n">
        <f aca="false">($G$5572/$N$5572)*N3452</f>
        <v>2911.00057157622</v>
      </c>
      <c r="H3452" s="0" t="n">
        <v>1</v>
      </c>
      <c r="J3452" s="0" t="s">
        <v>3348</v>
      </c>
      <c r="K3452" s="0" t="n">
        <v>1</v>
      </c>
      <c r="L3452" s="0" t="s">
        <v>3348</v>
      </c>
      <c r="N3452" s="0" t="n">
        <v>2699</v>
      </c>
    </row>
    <row r="3453" customFormat="false" ht="12.8" hidden="false" customHeight="false" outlineLevel="0" collapsed="false">
      <c r="B3453" s="0" t="n">
        <v>351620</v>
      </c>
      <c r="C3453" s="0" t="n">
        <v>3</v>
      </c>
      <c r="D3453" s="0" t="n">
        <v>35</v>
      </c>
      <c r="E3453" s="2" t="n">
        <v>-20.5352</v>
      </c>
      <c r="F3453" s="2" t="n">
        <v>-47.4039</v>
      </c>
      <c r="G3453" s="3" t="n">
        <f aca="false">($G$5572/$N$5572)*N3453</f>
        <v>377923.156828569</v>
      </c>
      <c r="H3453" s="0" t="n">
        <v>0</v>
      </c>
      <c r="J3453" s="0" t="s">
        <v>3349</v>
      </c>
      <c r="K3453" s="0" t="n">
        <v>0</v>
      </c>
      <c r="L3453" s="0" t="s">
        <v>3349</v>
      </c>
      <c r="N3453" s="0" t="n">
        <v>350400</v>
      </c>
    </row>
    <row r="3454" customFormat="false" ht="12.8" hidden="false" customHeight="false" outlineLevel="0" collapsed="false">
      <c r="B3454" s="0" t="n">
        <v>351630</v>
      </c>
      <c r="C3454" s="0" t="n">
        <v>3</v>
      </c>
      <c r="D3454" s="0" t="n">
        <v>35</v>
      </c>
      <c r="E3454" s="2" t="n">
        <v>-23.2792</v>
      </c>
      <c r="F3454" s="2" t="n">
        <v>-46.7448</v>
      </c>
      <c r="G3454" s="3" t="n">
        <f aca="false">($G$5572/$N$5572)*N3454</f>
        <v>187675.949410461</v>
      </c>
      <c r="H3454" s="0" t="n">
        <v>0</v>
      </c>
      <c r="J3454" s="0" t="s">
        <v>3350</v>
      </c>
      <c r="K3454" s="0" t="n">
        <v>0</v>
      </c>
      <c r="L3454" s="0" t="s">
        <v>3350</v>
      </c>
      <c r="N3454" s="0" t="n">
        <v>174008</v>
      </c>
    </row>
    <row r="3455" customFormat="false" ht="12.8" hidden="false" customHeight="false" outlineLevel="0" collapsed="false">
      <c r="B3455" s="0" t="n">
        <v>351640</v>
      </c>
      <c r="C3455" s="0" t="n">
        <v>3</v>
      </c>
      <c r="D3455" s="0" t="n">
        <v>35</v>
      </c>
      <c r="E3455" s="2" t="n">
        <v>-23.3229</v>
      </c>
      <c r="F3455" s="2" t="n">
        <v>-46.729</v>
      </c>
      <c r="G3455" s="3" t="n">
        <f aca="false">($G$5572/$N$5572)*N3455</f>
        <v>164406.280150825</v>
      </c>
      <c r="H3455" s="0" t="n">
        <v>0</v>
      </c>
      <c r="J3455" s="0" t="s">
        <v>3351</v>
      </c>
      <c r="K3455" s="0" t="n">
        <v>0</v>
      </c>
      <c r="L3455" s="0" t="s">
        <v>3351</v>
      </c>
      <c r="N3455" s="0" t="n">
        <v>152433</v>
      </c>
    </row>
    <row r="3456" customFormat="false" ht="12.8" hidden="false" customHeight="false" outlineLevel="0" collapsed="false">
      <c r="B3456" s="0" t="n">
        <v>351650</v>
      </c>
      <c r="C3456" s="0" t="n">
        <v>3</v>
      </c>
      <c r="D3456" s="0" t="n">
        <v>35</v>
      </c>
      <c r="E3456" s="2" t="n">
        <v>-21.5294</v>
      </c>
      <c r="F3456" s="2" t="n">
        <v>-50.5573</v>
      </c>
      <c r="G3456" s="3" t="n">
        <f aca="false">($G$5572/$N$5572)*N3456</f>
        <v>2994.04875387017</v>
      </c>
      <c r="H3456" s="0" t="n">
        <v>1</v>
      </c>
      <c r="J3456" s="0" t="s">
        <v>3352</v>
      </c>
      <c r="K3456" s="0" t="n">
        <v>1</v>
      </c>
      <c r="L3456" s="0" t="s">
        <v>3352</v>
      </c>
      <c r="N3456" s="0" t="n">
        <v>2776</v>
      </c>
    </row>
    <row r="3457" customFormat="false" ht="12.8" hidden="false" customHeight="false" outlineLevel="0" collapsed="false">
      <c r="B3457" s="0" t="n">
        <v>351660</v>
      </c>
      <c r="C3457" s="0" t="n">
        <v>3</v>
      </c>
      <c r="D3457" s="0" t="n">
        <v>35</v>
      </c>
      <c r="E3457" s="2" t="n">
        <v>-22.2918</v>
      </c>
      <c r="F3457" s="2" t="n">
        <v>-49.5504</v>
      </c>
      <c r="G3457" s="3" t="n">
        <f aca="false">($G$5572/$N$5572)*N3457</f>
        <v>7134.59384252564</v>
      </c>
      <c r="H3457" s="0" t="n">
        <v>0</v>
      </c>
      <c r="J3457" s="0" t="s">
        <v>3353</v>
      </c>
      <c r="K3457" s="0" t="n">
        <v>0</v>
      </c>
      <c r="L3457" s="0" t="s">
        <v>3353</v>
      </c>
      <c r="N3457" s="0" t="n">
        <v>6615</v>
      </c>
    </row>
    <row r="3458" customFormat="false" ht="12.8" hidden="false" customHeight="false" outlineLevel="0" collapsed="false">
      <c r="B3458" s="0" t="n">
        <v>351670</v>
      </c>
      <c r="C3458" s="0" t="n">
        <v>3</v>
      </c>
      <c r="D3458" s="0" t="n">
        <v>35</v>
      </c>
      <c r="E3458" s="2" t="n">
        <v>-22.2125</v>
      </c>
      <c r="F3458" s="2" t="n">
        <v>-49.6546</v>
      </c>
      <c r="G3458" s="3" t="n">
        <f aca="false">($G$5572/$N$5572)*N3458</f>
        <v>47855.1668621107</v>
      </c>
      <c r="H3458" s="0" t="n">
        <v>0</v>
      </c>
      <c r="J3458" s="0" t="s">
        <v>3354</v>
      </c>
      <c r="K3458" s="0" t="n">
        <v>0</v>
      </c>
      <c r="L3458" s="0" t="s">
        <v>3354</v>
      </c>
      <c r="N3458" s="0" t="n">
        <v>44370</v>
      </c>
    </row>
    <row r="3459" customFormat="false" ht="12.8" hidden="false" customHeight="false" outlineLevel="0" collapsed="false">
      <c r="B3459" s="0" t="n">
        <v>351680</v>
      </c>
      <c r="C3459" s="0" t="n">
        <v>3</v>
      </c>
      <c r="D3459" s="0" t="n">
        <v>35</v>
      </c>
      <c r="E3459" s="2" t="n">
        <v>-20.7948</v>
      </c>
      <c r="F3459" s="2" t="n">
        <v>-50.1912</v>
      </c>
      <c r="G3459" s="3" t="n">
        <f aca="false">($G$5572/$N$5572)*N3459</f>
        <v>5127.41634578486</v>
      </c>
      <c r="H3459" s="0" t="n">
        <v>1</v>
      </c>
      <c r="J3459" s="0" t="s">
        <v>3355</v>
      </c>
      <c r="K3459" s="0" t="n">
        <v>1</v>
      </c>
      <c r="L3459" s="0" t="s">
        <v>3355</v>
      </c>
      <c r="N3459" s="0" t="n">
        <v>4754</v>
      </c>
    </row>
    <row r="3460" customFormat="false" ht="12.8" hidden="false" customHeight="false" outlineLevel="0" collapsed="false">
      <c r="B3460" s="0" t="n">
        <v>351685</v>
      </c>
      <c r="C3460" s="0" t="n">
        <v>3</v>
      </c>
      <c r="D3460" s="0" t="n">
        <v>35</v>
      </c>
      <c r="E3460" s="2" t="n">
        <v>-21.8367</v>
      </c>
      <c r="F3460" s="2" t="n">
        <v>-48.4957</v>
      </c>
      <c r="G3460" s="3" t="n">
        <f aca="false">($G$5572/$N$5572)*N3460</f>
        <v>5136.04472836086</v>
      </c>
      <c r="H3460" s="0" t="n">
        <v>1</v>
      </c>
      <c r="J3460" s="0" t="s">
        <v>3356</v>
      </c>
      <c r="K3460" s="0" t="n">
        <v>1</v>
      </c>
      <c r="L3460" s="0" t="s">
        <v>3356</v>
      </c>
      <c r="N3460" s="0" t="n">
        <v>4762</v>
      </c>
    </row>
    <row r="3461" customFormat="false" ht="12.8" hidden="false" customHeight="false" outlineLevel="0" collapsed="false">
      <c r="B3461" s="0" t="n">
        <v>351690</v>
      </c>
      <c r="C3461" s="0" t="n">
        <v>3</v>
      </c>
      <c r="D3461" s="0" t="n">
        <v>35</v>
      </c>
      <c r="E3461" s="2" t="n">
        <v>-20.6485</v>
      </c>
      <c r="F3461" s="2" t="n">
        <v>-50.364</v>
      </c>
      <c r="G3461" s="3" t="n">
        <f aca="false">($G$5572/$N$5572)*N3461</f>
        <v>11730.2861120648</v>
      </c>
      <c r="H3461" s="0" t="n">
        <v>0</v>
      </c>
      <c r="J3461" s="0" t="s">
        <v>3357</v>
      </c>
      <c r="K3461" s="0" t="n">
        <v>0</v>
      </c>
      <c r="L3461" s="0" t="s">
        <v>3357</v>
      </c>
      <c r="N3461" s="0" t="n">
        <v>10876</v>
      </c>
    </row>
    <row r="3462" customFormat="false" ht="12.8" hidden="false" customHeight="false" outlineLevel="0" collapsed="false">
      <c r="B3462" s="0" t="n">
        <v>351700</v>
      </c>
      <c r="C3462" s="0" t="n">
        <v>3</v>
      </c>
      <c r="D3462" s="0" t="n">
        <v>35</v>
      </c>
      <c r="E3462" s="2" t="n">
        <v>-21.7961</v>
      </c>
      <c r="F3462" s="2" t="n">
        <v>-49.9312</v>
      </c>
      <c r="G3462" s="3" t="n">
        <f aca="false">($G$5572/$N$5572)*N3462</f>
        <v>12263.0887361325</v>
      </c>
      <c r="H3462" s="0" t="n">
        <v>0</v>
      </c>
      <c r="J3462" s="0" t="s">
        <v>3358</v>
      </c>
      <c r="K3462" s="0" t="n">
        <v>0</v>
      </c>
      <c r="L3462" s="0" t="s">
        <v>3358</v>
      </c>
      <c r="N3462" s="0" t="n">
        <v>11370</v>
      </c>
    </row>
    <row r="3463" customFormat="false" ht="12.8" hidden="false" customHeight="false" outlineLevel="0" collapsed="false">
      <c r="B3463" s="0" t="n">
        <v>351710</v>
      </c>
      <c r="C3463" s="0" t="n">
        <v>3</v>
      </c>
      <c r="D3463" s="0" t="n">
        <v>35</v>
      </c>
      <c r="E3463" s="2" t="n">
        <v>-21.3812</v>
      </c>
      <c r="F3463" s="2" t="n">
        <v>-50.2123</v>
      </c>
      <c r="G3463" s="3" t="n">
        <f aca="false">($G$5572/$N$5572)*N3463</f>
        <v>5178.10809341883</v>
      </c>
      <c r="H3463" s="0" t="n">
        <v>1</v>
      </c>
      <c r="J3463" s="0" t="s">
        <v>3359</v>
      </c>
      <c r="K3463" s="0" t="n">
        <v>1</v>
      </c>
      <c r="L3463" s="0" t="s">
        <v>3359</v>
      </c>
      <c r="N3463" s="0" t="n">
        <v>4801</v>
      </c>
    </row>
    <row r="3464" customFormat="false" ht="12.8" hidden="false" customHeight="false" outlineLevel="0" collapsed="false">
      <c r="B3464" s="0" t="n">
        <v>351720</v>
      </c>
      <c r="C3464" s="0" t="n">
        <v>3</v>
      </c>
      <c r="D3464" s="0" t="n">
        <v>35</v>
      </c>
      <c r="E3464" s="2" t="n">
        <v>-21.6195</v>
      </c>
      <c r="F3464" s="2" t="n">
        <v>-49.8013</v>
      </c>
      <c r="G3464" s="3" t="n">
        <f aca="false">($G$5572/$N$5572)*N3464</f>
        <v>12984.6372290501</v>
      </c>
      <c r="H3464" s="0" t="n">
        <v>1</v>
      </c>
      <c r="J3464" s="0" t="s">
        <v>3360</v>
      </c>
      <c r="K3464" s="0" t="n">
        <v>1</v>
      </c>
      <c r="L3464" s="0" t="s">
        <v>3360</v>
      </c>
      <c r="N3464" s="0" t="n">
        <v>12039</v>
      </c>
    </row>
    <row r="3465" customFormat="false" ht="12.8" hidden="false" customHeight="false" outlineLevel="0" collapsed="false">
      <c r="B3465" s="0" t="n">
        <v>351730</v>
      </c>
      <c r="C3465" s="0" t="n">
        <v>3</v>
      </c>
      <c r="D3465" s="0" t="n">
        <v>35</v>
      </c>
      <c r="E3465" s="2" t="n">
        <v>-21.9091</v>
      </c>
      <c r="F3465" s="2" t="n">
        <v>-49.8986</v>
      </c>
      <c r="G3465" s="3" t="n">
        <f aca="false">($G$5572/$N$5572)*N3465</f>
        <v>6194.10014174221</v>
      </c>
      <c r="H3465" s="0" t="n">
        <v>1</v>
      </c>
      <c r="J3465" s="0" t="s">
        <v>3361</v>
      </c>
      <c r="K3465" s="0" t="n">
        <v>1</v>
      </c>
      <c r="L3465" s="0" t="s">
        <v>3361</v>
      </c>
      <c r="N3465" s="0" t="n">
        <v>5743</v>
      </c>
    </row>
    <row r="3466" customFormat="false" ht="12.8" hidden="false" customHeight="false" outlineLevel="0" collapsed="false">
      <c r="B3466" s="0" t="n">
        <v>351740</v>
      </c>
      <c r="C3466" s="0" t="n">
        <v>3</v>
      </c>
      <c r="D3466" s="0" t="n">
        <v>35</v>
      </c>
      <c r="E3466" s="2" t="n">
        <v>-20.3196</v>
      </c>
      <c r="F3466" s="2" t="n">
        <v>-48.312</v>
      </c>
      <c r="G3466" s="3" t="n">
        <f aca="false">($G$5572/$N$5572)*N3466</f>
        <v>43716.7788690993</v>
      </c>
      <c r="H3466" s="0" t="n">
        <v>0</v>
      </c>
      <c r="J3466" s="0" t="s">
        <v>3362</v>
      </c>
      <c r="K3466" s="0" t="n">
        <v>0</v>
      </c>
      <c r="L3466" s="0" t="s">
        <v>3362</v>
      </c>
      <c r="N3466" s="0" t="n">
        <v>40533</v>
      </c>
    </row>
    <row r="3467" customFormat="false" ht="12.8" hidden="false" customHeight="false" outlineLevel="0" collapsed="false">
      <c r="B3467" s="0" t="n">
        <v>351750</v>
      </c>
      <c r="C3467" s="0" t="n">
        <v>3</v>
      </c>
      <c r="D3467" s="0" t="n">
        <v>35</v>
      </c>
      <c r="E3467" s="2" t="n">
        <v>-20.7959</v>
      </c>
      <c r="F3467" s="2" t="n">
        <v>-49.2172</v>
      </c>
      <c r="G3467" s="3" t="n">
        <f aca="false">($G$5572/$N$5572)*N3467</f>
        <v>22784.3227397361</v>
      </c>
      <c r="H3467" s="0" t="n">
        <v>1</v>
      </c>
      <c r="J3467" s="0" t="s">
        <v>3363</v>
      </c>
      <c r="K3467" s="0" t="n">
        <v>1</v>
      </c>
      <c r="L3467" s="0" t="s">
        <v>3363</v>
      </c>
      <c r="N3467" s="0" t="n">
        <v>21125</v>
      </c>
    </row>
    <row r="3468" customFormat="false" ht="12.8" hidden="false" customHeight="false" outlineLevel="0" collapsed="false">
      <c r="B3468" s="0" t="n">
        <v>351760</v>
      </c>
      <c r="C3468" s="0" t="n">
        <v>3</v>
      </c>
      <c r="D3468" s="0" t="n">
        <v>35</v>
      </c>
      <c r="E3468" s="2" t="n">
        <v>-24.1892</v>
      </c>
      <c r="F3468" s="2" t="n">
        <v>-48.5295</v>
      </c>
      <c r="G3468" s="3" t="n">
        <f aca="false">($G$5572/$N$5572)*N3468</f>
        <v>18651.3274858346</v>
      </c>
      <c r="H3468" s="0" t="n">
        <v>1</v>
      </c>
      <c r="J3468" s="0" t="s">
        <v>3364</v>
      </c>
      <c r="K3468" s="0" t="n">
        <v>1</v>
      </c>
      <c r="L3468" s="0" t="s">
        <v>3364</v>
      </c>
      <c r="N3468" s="0" t="n">
        <v>17293</v>
      </c>
    </row>
    <row r="3469" customFormat="false" ht="12.8" hidden="false" customHeight="false" outlineLevel="0" collapsed="false">
      <c r="B3469" s="0" t="n">
        <v>351770</v>
      </c>
      <c r="C3469" s="0" t="n">
        <v>3</v>
      </c>
      <c r="D3469" s="0" t="n">
        <v>35</v>
      </c>
      <c r="E3469" s="2" t="n">
        <v>-20.4302</v>
      </c>
      <c r="F3469" s="2" t="n">
        <v>-47.8236</v>
      </c>
      <c r="G3469" s="3" t="n">
        <f aca="false">($G$5572/$N$5572)*N3469</f>
        <v>22788.6369310241</v>
      </c>
      <c r="H3469" s="0" t="n">
        <v>0</v>
      </c>
      <c r="J3469" s="0" t="s">
        <v>3365</v>
      </c>
      <c r="K3469" s="0" t="n">
        <v>0</v>
      </c>
      <c r="L3469" s="0" t="s">
        <v>3365</v>
      </c>
      <c r="N3469" s="0" t="n">
        <v>21129</v>
      </c>
    </row>
    <row r="3470" customFormat="false" ht="12.8" hidden="false" customHeight="false" outlineLevel="0" collapsed="false">
      <c r="B3470" s="0" t="n">
        <v>351780</v>
      </c>
      <c r="C3470" s="0" t="n">
        <v>3</v>
      </c>
      <c r="D3470" s="0" t="n">
        <v>35</v>
      </c>
      <c r="E3470" s="2" t="n">
        <v>-21.0292</v>
      </c>
      <c r="F3470" s="2" t="n">
        <v>-51.2119</v>
      </c>
      <c r="G3470" s="3" t="n">
        <f aca="false">($G$5572/$N$5572)*N3470</f>
        <v>9013.42414844849</v>
      </c>
      <c r="H3470" s="0" t="n">
        <v>0</v>
      </c>
      <c r="J3470" s="0" t="s">
        <v>3366</v>
      </c>
      <c r="K3470" s="0" t="n">
        <v>0</v>
      </c>
      <c r="L3470" s="0" t="s">
        <v>3366</v>
      </c>
      <c r="N3470" s="0" t="n">
        <v>8357</v>
      </c>
    </row>
    <row r="3471" customFormat="false" ht="12.8" hidden="false" customHeight="false" outlineLevel="0" collapsed="false">
      <c r="B3471" s="0" t="n">
        <v>351790</v>
      </c>
      <c r="C3471" s="0" t="n">
        <v>3</v>
      </c>
      <c r="D3471" s="0" t="n">
        <v>35</v>
      </c>
      <c r="E3471" s="2" t="n">
        <v>-20.4977</v>
      </c>
      <c r="F3471" s="2" t="n">
        <v>-48.9391</v>
      </c>
      <c r="G3471" s="3" t="n">
        <f aca="false">($G$5572/$N$5572)*N3471</f>
        <v>11958.9382503287</v>
      </c>
      <c r="H3471" s="0" t="n">
        <v>1</v>
      </c>
      <c r="J3471" s="0" t="s">
        <v>3367</v>
      </c>
      <c r="K3471" s="0" t="n">
        <v>1</v>
      </c>
      <c r="L3471" s="0" t="s">
        <v>3367</v>
      </c>
      <c r="N3471" s="0" t="n">
        <v>11088</v>
      </c>
    </row>
    <row r="3472" customFormat="false" ht="12.8" hidden="false" customHeight="false" outlineLevel="0" collapsed="false">
      <c r="B3472" s="0" t="n">
        <v>351800</v>
      </c>
      <c r="C3472" s="0" t="n">
        <v>3</v>
      </c>
      <c r="D3472" s="0" t="n">
        <v>35</v>
      </c>
      <c r="E3472" s="2" t="n">
        <v>-20.0746</v>
      </c>
      <c r="F3472" s="2" t="n">
        <v>-50.3411</v>
      </c>
      <c r="G3472" s="3" t="n">
        <f aca="false">($G$5572/$N$5572)*N3472</f>
        <v>2159.25273964268</v>
      </c>
      <c r="H3472" s="0" t="n">
        <v>1</v>
      </c>
      <c r="J3472" s="0" t="s">
        <v>3368</v>
      </c>
      <c r="K3472" s="0" t="n">
        <v>1</v>
      </c>
      <c r="L3472" s="0" t="s">
        <v>3368</v>
      </c>
      <c r="N3472" s="0" t="n">
        <v>2002</v>
      </c>
    </row>
    <row r="3473" customFormat="false" ht="12.8" hidden="false" customHeight="false" outlineLevel="0" collapsed="false">
      <c r="B3473" s="0" t="n">
        <v>351810</v>
      </c>
      <c r="C3473" s="0" t="n">
        <v>3</v>
      </c>
      <c r="D3473" s="0" t="n">
        <v>35</v>
      </c>
      <c r="E3473" s="2" t="n">
        <v>-21.8942</v>
      </c>
      <c r="F3473" s="2" t="n">
        <v>-49.5914</v>
      </c>
      <c r="G3473" s="3" t="n">
        <f aca="false">($G$5572/$N$5572)*N3473</f>
        <v>7176.65720758361</v>
      </c>
      <c r="H3473" s="0" t="n">
        <v>1</v>
      </c>
      <c r="J3473" s="0" t="s">
        <v>3369</v>
      </c>
      <c r="K3473" s="0" t="n">
        <v>1</v>
      </c>
      <c r="L3473" s="0" t="s">
        <v>3369</v>
      </c>
      <c r="N3473" s="0" t="n">
        <v>6654</v>
      </c>
    </row>
    <row r="3474" customFormat="false" ht="12.8" hidden="false" customHeight="false" outlineLevel="0" collapsed="false">
      <c r="B3474" s="0" t="n">
        <v>351820</v>
      </c>
      <c r="C3474" s="0" t="n">
        <v>3</v>
      </c>
      <c r="D3474" s="0" t="n">
        <v>35</v>
      </c>
      <c r="E3474" s="2" t="n">
        <v>-21.2544</v>
      </c>
      <c r="F3474" s="2" t="n">
        <v>-50.6453</v>
      </c>
      <c r="G3474" s="3" t="n">
        <f aca="false">($G$5572/$N$5572)*N3474</f>
        <v>35348.3263182064</v>
      </c>
      <c r="H3474" s="0" t="n">
        <v>0</v>
      </c>
      <c r="J3474" s="0" t="s">
        <v>3370</v>
      </c>
      <c r="K3474" s="0" t="n">
        <v>0</v>
      </c>
      <c r="L3474" s="0" t="s">
        <v>3370</v>
      </c>
      <c r="N3474" s="0" t="n">
        <v>32774</v>
      </c>
    </row>
    <row r="3475" customFormat="false" ht="12.8" hidden="false" customHeight="false" outlineLevel="0" collapsed="false">
      <c r="B3475" s="0" t="n">
        <v>351830</v>
      </c>
      <c r="C3475" s="0" t="n">
        <v>3</v>
      </c>
      <c r="D3475" s="0" t="n">
        <v>35</v>
      </c>
      <c r="E3475" s="2" t="n">
        <v>-23.4112</v>
      </c>
      <c r="F3475" s="2" t="n">
        <v>-46.0369</v>
      </c>
      <c r="G3475" s="3" t="n">
        <f aca="false">($G$5572/$N$5572)*N3475</f>
        <v>31764.3119057026</v>
      </c>
      <c r="H3475" s="0" t="n">
        <v>0</v>
      </c>
      <c r="J3475" s="0" t="s">
        <v>3371</v>
      </c>
      <c r="K3475" s="0" t="n">
        <v>0</v>
      </c>
      <c r="L3475" s="0" t="s">
        <v>3371</v>
      </c>
      <c r="N3475" s="0" t="n">
        <v>29451</v>
      </c>
    </row>
    <row r="3476" customFormat="false" ht="12.8" hidden="false" customHeight="false" outlineLevel="0" collapsed="false">
      <c r="B3476" s="0" t="n">
        <v>351840</v>
      </c>
      <c r="C3476" s="0" t="n">
        <v>3</v>
      </c>
      <c r="D3476" s="0" t="n">
        <v>35</v>
      </c>
      <c r="E3476" s="2" t="n">
        <v>-22.8075</v>
      </c>
      <c r="F3476" s="2" t="n">
        <v>-45.1938</v>
      </c>
      <c r="G3476" s="3" t="n">
        <f aca="false">($G$5572/$N$5572)*N3476</f>
        <v>130583.020452926</v>
      </c>
      <c r="H3476" s="0" t="n">
        <v>0</v>
      </c>
      <c r="J3476" s="0" t="s">
        <v>3372</v>
      </c>
      <c r="K3476" s="0" t="n">
        <v>0</v>
      </c>
      <c r="L3476" s="0" t="s">
        <v>3372</v>
      </c>
      <c r="N3476" s="0" t="n">
        <v>121073</v>
      </c>
    </row>
    <row r="3477" customFormat="false" ht="12.8" hidden="false" customHeight="false" outlineLevel="0" collapsed="false">
      <c r="B3477" s="0" t="n">
        <v>351850</v>
      </c>
      <c r="C3477" s="0" t="n">
        <v>3</v>
      </c>
      <c r="D3477" s="0" t="n">
        <v>35</v>
      </c>
      <c r="E3477" s="2" t="n">
        <v>-23.3714</v>
      </c>
      <c r="F3477" s="2" t="n">
        <v>-48.1837</v>
      </c>
      <c r="G3477" s="3" t="n">
        <f aca="false">($G$5572/$N$5572)*N3477</f>
        <v>19568.093134534</v>
      </c>
      <c r="H3477" s="0" t="n">
        <v>1</v>
      </c>
      <c r="J3477" s="0" t="s">
        <v>3373</v>
      </c>
      <c r="K3477" s="0" t="n">
        <v>1</v>
      </c>
      <c r="L3477" s="0" t="s">
        <v>3373</v>
      </c>
      <c r="N3477" s="0" t="n">
        <v>18143</v>
      </c>
    </row>
    <row r="3478" customFormat="false" ht="12.8" hidden="false" customHeight="false" outlineLevel="0" collapsed="false">
      <c r="B3478" s="0" t="n">
        <v>351860</v>
      </c>
      <c r="C3478" s="0" t="n">
        <v>3</v>
      </c>
      <c r="D3478" s="0" t="n">
        <v>35</v>
      </c>
      <c r="E3478" s="2" t="n">
        <v>-21.3594</v>
      </c>
      <c r="F3478" s="2" t="n">
        <v>-48.2316</v>
      </c>
      <c r="G3478" s="3" t="n">
        <f aca="false">($G$5572/$N$5572)*N3478</f>
        <v>42833.4482028818</v>
      </c>
      <c r="H3478" s="0" t="n">
        <v>0</v>
      </c>
      <c r="J3478" s="0" t="s">
        <v>3374</v>
      </c>
      <c r="K3478" s="0" t="n">
        <v>0</v>
      </c>
      <c r="L3478" s="0" t="s">
        <v>3374</v>
      </c>
      <c r="N3478" s="0" t="n">
        <v>39714</v>
      </c>
    </row>
    <row r="3479" customFormat="false" ht="12.8" hidden="false" customHeight="false" outlineLevel="0" collapsed="false">
      <c r="B3479" s="0" t="n">
        <v>351870</v>
      </c>
      <c r="C3479" s="0" t="n">
        <v>3</v>
      </c>
      <c r="D3479" s="0" t="n">
        <v>35</v>
      </c>
      <c r="E3479" s="2" t="n">
        <v>-23.9888</v>
      </c>
      <c r="F3479" s="2" t="n">
        <v>-46.258</v>
      </c>
      <c r="G3479" s="3" t="n">
        <f aca="false">($G$5572/$N$5572)*N3479</f>
        <v>343093.612012744</v>
      </c>
      <c r="H3479" s="0" t="n">
        <v>0</v>
      </c>
      <c r="J3479" s="0" t="s">
        <v>3375</v>
      </c>
      <c r="K3479" s="0" t="n">
        <v>0</v>
      </c>
      <c r="L3479" s="0" t="s">
        <v>3375</v>
      </c>
      <c r="N3479" s="0" t="n">
        <v>318107</v>
      </c>
    </row>
    <row r="3480" customFormat="false" ht="12.8" hidden="false" customHeight="false" outlineLevel="0" collapsed="false">
      <c r="B3480" s="0" t="n">
        <v>351880</v>
      </c>
      <c r="C3480" s="0" t="n">
        <v>3</v>
      </c>
      <c r="D3480" s="0" t="n">
        <v>35</v>
      </c>
      <c r="E3480" s="2" t="n">
        <v>-23.4538</v>
      </c>
      <c r="F3480" s="2" t="n">
        <v>-46.5333</v>
      </c>
      <c r="G3480" s="3" t="n">
        <f aca="false">($G$5572/$N$5572)*N3480</f>
        <v>1473187.39152108</v>
      </c>
      <c r="H3480" s="0" t="n">
        <v>0</v>
      </c>
      <c r="J3480" s="0" t="s">
        <v>3376</v>
      </c>
      <c r="K3480" s="0" t="n">
        <v>0</v>
      </c>
      <c r="L3480" s="0" t="s">
        <v>3376</v>
      </c>
      <c r="N3480" s="0" t="n">
        <v>1365899</v>
      </c>
    </row>
    <row r="3481" customFormat="false" ht="12.8" hidden="false" customHeight="false" outlineLevel="0" collapsed="false">
      <c r="B3481" s="0" t="n">
        <v>351885</v>
      </c>
      <c r="C3481" s="0" t="n">
        <v>3</v>
      </c>
      <c r="D3481" s="0" t="n">
        <v>35</v>
      </c>
      <c r="E3481" s="2" t="n">
        <v>-21.4944</v>
      </c>
      <c r="F3481" s="2" t="n">
        <v>-48.0356</v>
      </c>
      <c r="G3481" s="3" t="n">
        <f aca="false">($G$5572/$N$5572)*N3481</f>
        <v>8199.12054283899</v>
      </c>
      <c r="H3481" s="0" t="n">
        <v>1</v>
      </c>
      <c r="J3481" s="0" t="s">
        <v>3377</v>
      </c>
      <c r="K3481" s="0" t="n">
        <v>1</v>
      </c>
      <c r="L3481" s="0" t="s">
        <v>3377</v>
      </c>
      <c r="N3481" s="0" t="n">
        <v>7602</v>
      </c>
    </row>
    <row r="3482" customFormat="false" ht="12.8" hidden="false" customHeight="false" outlineLevel="0" collapsed="false">
      <c r="B3482" s="0" t="n">
        <v>351890</v>
      </c>
      <c r="C3482" s="0" t="n">
        <v>3</v>
      </c>
      <c r="D3482" s="0" t="n">
        <v>35</v>
      </c>
      <c r="E3482" s="2" t="n">
        <v>-20.6467</v>
      </c>
      <c r="F3482" s="2" t="n">
        <v>-50.6645</v>
      </c>
      <c r="G3482" s="3" t="n">
        <f aca="false">($G$5572/$N$5572)*N3482</f>
        <v>5636.49091776855</v>
      </c>
      <c r="H3482" s="0" t="n">
        <v>1</v>
      </c>
      <c r="J3482" s="0" t="s">
        <v>3378</v>
      </c>
      <c r="K3482" s="0" t="n">
        <v>1</v>
      </c>
      <c r="L3482" s="0" t="s">
        <v>3378</v>
      </c>
      <c r="N3482" s="0" t="n">
        <v>5226</v>
      </c>
    </row>
    <row r="3483" customFormat="false" ht="12.8" hidden="false" customHeight="false" outlineLevel="0" collapsed="false">
      <c r="B3483" s="0" t="n">
        <v>351900</v>
      </c>
      <c r="C3483" s="0" t="n">
        <v>3</v>
      </c>
      <c r="D3483" s="0" t="n">
        <v>35</v>
      </c>
      <c r="E3483" s="2" t="n">
        <v>-22.0038</v>
      </c>
      <c r="F3483" s="2" t="n">
        <v>-50.3907</v>
      </c>
      <c r="G3483" s="3" t="n">
        <f aca="false">($G$5572/$N$5572)*N3483</f>
        <v>10205.2194917578</v>
      </c>
      <c r="H3483" s="0" t="n">
        <v>0</v>
      </c>
      <c r="J3483" s="0" t="s">
        <v>3379</v>
      </c>
      <c r="K3483" s="0" t="n">
        <v>0</v>
      </c>
      <c r="L3483" s="0" t="s">
        <v>3379</v>
      </c>
      <c r="N3483" s="0" t="n">
        <v>9462</v>
      </c>
    </row>
    <row r="3484" customFormat="false" ht="12.8" hidden="false" customHeight="false" outlineLevel="0" collapsed="false">
      <c r="B3484" s="0" t="n">
        <v>351905</v>
      </c>
      <c r="C3484" s="0" t="n">
        <v>3</v>
      </c>
      <c r="D3484" s="0" t="n">
        <v>35</v>
      </c>
      <c r="E3484" s="2" t="n">
        <v>-22.6405</v>
      </c>
      <c r="F3484" s="2" t="n">
        <v>-47.0487</v>
      </c>
      <c r="G3484" s="3" t="n">
        <f aca="false">($G$5572/$N$5572)*N3484</f>
        <v>15724.1486969284</v>
      </c>
      <c r="H3484" s="0" t="n">
        <v>1</v>
      </c>
      <c r="J3484" s="0" t="s">
        <v>3380</v>
      </c>
      <c r="K3484" s="0" t="n">
        <v>1</v>
      </c>
      <c r="L3484" s="0" t="s">
        <v>3380</v>
      </c>
      <c r="N3484" s="0" t="n">
        <v>14579</v>
      </c>
    </row>
    <row r="3485" customFormat="false" ht="12.8" hidden="false" customHeight="false" outlineLevel="0" collapsed="false">
      <c r="B3485" s="0" t="n">
        <v>351907</v>
      </c>
      <c r="C3485" s="0" t="n">
        <v>3</v>
      </c>
      <c r="D3485" s="0" t="n">
        <v>35</v>
      </c>
      <c r="E3485" s="2" t="n">
        <v>-22.8529</v>
      </c>
      <c r="F3485" s="2" t="n">
        <v>-47.2143</v>
      </c>
      <c r="G3485" s="3" t="n">
        <f aca="false">($G$5572/$N$5572)*N3485</f>
        <v>245211.082975016</v>
      </c>
      <c r="H3485" s="0" t="n">
        <v>0</v>
      </c>
      <c r="J3485" s="0" t="s">
        <v>3381</v>
      </c>
      <c r="K3485" s="0" t="n">
        <v>0</v>
      </c>
      <c r="L3485" s="0" t="s">
        <v>3381</v>
      </c>
      <c r="N3485" s="0" t="n">
        <v>227353</v>
      </c>
    </row>
    <row r="3486" customFormat="false" ht="12.8" hidden="false" customHeight="false" outlineLevel="0" collapsed="false">
      <c r="B3486" s="0" t="n">
        <v>351910</v>
      </c>
      <c r="C3486" s="0" t="n">
        <v>3</v>
      </c>
      <c r="D3486" s="0" t="n">
        <v>35</v>
      </c>
      <c r="E3486" s="2" t="n">
        <v>-21.8896</v>
      </c>
      <c r="F3486" s="2" t="n">
        <v>-49.031</v>
      </c>
      <c r="G3486" s="3" t="n">
        <f aca="false">($G$5572/$N$5572)*N3486</f>
        <v>12466.9342744904</v>
      </c>
      <c r="H3486" s="0" t="n">
        <v>0</v>
      </c>
      <c r="J3486" s="0" t="s">
        <v>3382</v>
      </c>
      <c r="K3486" s="0" t="n">
        <v>0</v>
      </c>
      <c r="L3486" s="0" t="s">
        <v>3382</v>
      </c>
      <c r="N3486" s="0" t="n">
        <v>11559</v>
      </c>
    </row>
    <row r="3487" customFormat="false" ht="12.8" hidden="false" customHeight="false" outlineLevel="0" collapsed="false">
      <c r="B3487" s="0" t="n">
        <v>351920</v>
      </c>
      <c r="C3487" s="0" t="n">
        <v>3</v>
      </c>
      <c r="D3487" s="0" t="n">
        <v>35</v>
      </c>
      <c r="E3487" s="2" t="n">
        <v>-21.8572</v>
      </c>
      <c r="F3487" s="2" t="n">
        <v>-50.6932</v>
      </c>
      <c r="G3487" s="3" t="n">
        <f aca="false">($G$5572/$N$5572)*N3487</f>
        <v>6846.62157405181</v>
      </c>
      <c r="H3487" s="0" t="n">
        <v>1</v>
      </c>
      <c r="J3487" s="0" t="s">
        <v>3383</v>
      </c>
      <c r="K3487" s="0" t="n">
        <v>1</v>
      </c>
      <c r="L3487" s="0" t="s">
        <v>3383</v>
      </c>
      <c r="N3487" s="0" t="n">
        <v>6348</v>
      </c>
    </row>
    <row r="3488" customFormat="false" ht="12.8" hidden="false" customHeight="false" outlineLevel="0" collapsed="false">
      <c r="B3488" s="0" t="n">
        <v>351925</v>
      </c>
      <c r="C3488" s="0" t="n">
        <v>3</v>
      </c>
      <c r="D3488" s="0" t="n">
        <v>35</v>
      </c>
      <c r="E3488" s="2" t="n">
        <v>-22.8682</v>
      </c>
      <c r="F3488" s="2" t="n">
        <v>-49.1634</v>
      </c>
      <c r="G3488" s="3" t="n">
        <f aca="false">($G$5572/$N$5572)*N3488</f>
        <v>9659.47429382609</v>
      </c>
      <c r="H3488" s="0" t="n">
        <v>1</v>
      </c>
      <c r="J3488" s="0" t="s">
        <v>3384</v>
      </c>
      <c r="K3488" s="0" t="n">
        <v>1</v>
      </c>
      <c r="L3488" s="0" t="s">
        <v>3384</v>
      </c>
      <c r="N3488" s="0" t="n">
        <v>8956</v>
      </c>
    </row>
    <row r="3489" customFormat="false" ht="12.8" hidden="false" customHeight="false" outlineLevel="0" collapsed="false">
      <c r="B3489" s="0" t="n">
        <v>351930</v>
      </c>
      <c r="C3489" s="0" t="n">
        <v>3</v>
      </c>
      <c r="D3489" s="0" t="n">
        <v>35</v>
      </c>
      <c r="E3489" s="2" t="n">
        <v>-21.9584</v>
      </c>
      <c r="F3489" s="2" t="n">
        <v>-47.9882</v>
      </c>
      <c r="G3489" s="3" t="n">
        <f aca="false">($G$5572/$N$5572)*N3489</f>
        <v>37453.6516667491</v>
      </c>
      <c r="H3489" s="0" t="n">
        <v>0</v>
      </c>
      <c r="J3489" s="0" t="s">
        <v>3385</v>
      </c>
      <c r="K3489" s="0" t="n">
        <v>0</v>
      </c>
      <c r="L3489" s="0" t="s">
        <v>3385</v>
      </c>
      <c r="N3489" s="0" t="n">
        <v>34726</v>
      </c>
    </row>
    <row r="3490" customFormat="false" ht="12.8" hidden="false" customHeight="false" outlineLevel="0" collapsed="false">
      <c r="B3490" s="0" t="n">
        <v>351940</v>
      </c>
      <c r="C3490" s="0" t="n">
        <v>3</v>
      </c>
      <c r="D3490" s="0" t="n">
        <v>35</v>
      </c>
      <c r="E3490" s="2" t="n">
        <v>-21.083</v>
      </c>
      <c r="F3490" s="2" t="n">
        <v>-49.2448</v>
      </c>
      <c r="G3490" s="3" t="n">
        <f aca="false">($G$5572/$N$5572)*N3490</f>
        <v>13227.3104889999</v>
      </c>
      <c r="H3490" s="0" t="n">
        <v>0</v>
      </c>
      <c r="J3490" s="0" t="s">
        <v>3386</v>
      </c>
      <c r="K3490" s="0" t="n">
        <v>0</v>
      </c>
      <c r="L3490" s="0" t="s">
        <v>3386</v>
      </c>
      <c r="N3490" s="0" t="n">
        <v>12264</v>
      </c>
    </row>
    <row r="3491" customFormat="false" ht="12.8" hidden="false" customHeight="false" outlineLevel="0" collapsed="false">
      <c r="B3491" s="0" t="n">
        <v>351950</v>
      </c>
      <c r="C3491" s="0" t="n">
        <v>3</v>
      </c>
      <c r="D3491" s="0" t="n">
        <v>35</v>
      </c>
      <c r="E3491" s="2" t="n">
        <v>-22.8185</v>
      </c>
      <c r="F3491" s="2" t="n">
        <v>-50.0739</v>
      </c>
      <c r="G3491" s="3" t="n">
        <f aca="false">($G$5572/$N$5572)*N3491</f>
        <v>8264.91195998095</v>
      </c>
      <c r="H3491" s="0" t="n">
        <v>1</v>
      </c>
      <c r="J3491" s="0" t="s">
        <v>3387</v>
      </c>
      <c r="K3491" s="0" t="n">
        <v>1</v>
      </c>
      <c r="L3491" s="0" t="s">
        <v>3387</v>
      </c>
      <c r="N3491" s="0" t="n">
        <v>7663</v>
      </c>
    </row>
    <row r="3492" customFormat="false" ht="12.8" hidden="false" customHeight="false" outlineLevel="0" collapsed="false">
      <c r="B3492" s="0" t="n">
        <v>351960</v>
      </c>
      <c r="C3492" s="0" t="n">
        <v>3</v>
      </c>
      <c r="D3492" s="0" t="n">
        <v>35</v>
      </c>
      <c r="E3492" s="2" t="n">
        <v>-21.7562</v>
      </c>
      <c r="F3492" s="2" t="n">
        <v>-48.8319</v>
      </c>
      <c r="G3492" s="3" t="n">
        <f aca="false">($G$5572/$N$5572)*N3492</f>
        <v>64120.7465656828</v>
      </c>
      <c r="H3492" s="0" t="n">
        <v>0</v>
      </c>
      <c r="J3492" s="0" t="s">
        <v>3388</v>
      </c>
      <c r="K3492" s="0" t="n">
        <v>0</v>
      </c>
      <c r="L3492" s="0" t="s">
        <v>3388</v>
      </c>
      <c r="N3492" s="0" t="n">
        <v>59451</v>
      </c>
    </row>
    <row r="3493" customFormat="false" ht="12.8" hidden="false" customHeight="false" outlineLevel="0" collapsed="false">
      <c r="B3493" s="0" t="n">
        <v>351970</v>
      </c>
      <c r="C3493" s="0" t="n">
        <v>3</v>
      </c>
      <c r="D3493" s="0" t="n">
        <v>35</v>
      </c>
      <c r="E3493" s="2" t="n">
        <v>-23.6596</v>
      </c>
      <c r="F3493" s="2" t="n">
        <v>-47.223</v>
      </c>
      <c r="G3493" s="3" t="n">
        <f aca="false">($G$5572/$N$5572)*N3493</f>
        <v>84409.3096453124</v>
      </c>
      <c r="H3493" s="0" t="n">
        <v>0</v>
      </c>
      <c r="J3493" s="0" t="s">
        <v>3389</v>
      </c>
      <c r="K3493" s="0" t="n">
        <v>0</v>
      </c>
      <c r="L3493" s="0" t="s">
        <v>3389</v>
      </c>
      <c r="N3493" s="0" t="n">
        <v>78262</v>
      </c>
    </row>
    <row r="3494" customFormat="false" ht="12.8" hidden="false" customHeight="false" outlineLevel="0" collapsed="false">
      <c r="B3494" s="0" t="n">
        <v>351980</v>
      </c>
      <c r="C3494" s="0" t="n">
        <v>3</v>
      </c>
      <c r="D3494" s="0" t="n">
        <v>35</v>
      </c>
      <c r="E3494" s="2" t="n">
        <v>-20.3391</v>
      </c>
      <c r="F3494" s="2" t="n">
        <v>-49.1915</v>
      </c>
      <c r="G3494" s="3" t="n">
        <f aca="false">($G$5572/$N$5572)*N3494</f>
        <v>8823.5997317766</v>
      </c>
      <c r="H3494" s="0" t="n">
        <v>1</v>
      </c>
      <c r="J3494" s="0" t="s">
        <v>3390</v>
      </c>
      <c r="K3494" s="0" t="n">
        <v>1</v>
      </c>
      <c r="L3494" s="0" t="s">
        <v>3390</v>
      </c>
      <c r="N3494" s="0" t="n">
        <v>8181</v>
      </c>
    </row>
    <row r="3495" customFormat="false" ht="12.8" hidden="false" customHeight="false" outlineLevel="0" collapsed="false">
      <c r="B3495" s="0" t="n">
        <v>351990</v>
      </c>
      <c r="C3495" s="0" t="n">
        <v>3</v>
      </c>
      <c r="D3495" s="0" t="n">
        <v>35</v>
      </c>
      <c r="E3495" s="2" t="n">
        <v>-22.6602</v>
      </c>
      <c r="F3495" s="2" t="n">
        <v>-51.0779</v>
      </c>
      <c r="G3495" s="3" t="n">
        <f aca="false">($G$5572/$N$5572)*N3495</f>
        <v>8762.12250592264</v>
      </c>
      <c r="H3495" s="0" t="n">
        <v>0</v>
      </c>
      <c r="J3495" s="0" t="s">
        <v>3391</v>
      </c>
      <c r="K3495" s="0" t="n">
        <v>0</v>
      </c>
      <c r="L3495" s="0" t="s">
        <v>3391</v>
      </c>
      <c r="N3495" s="0" t="n">
        <v>8124</v>
      </c>
    </row>
    <row r="3496" customFormat="false" ht="12.8" hidden="false" customHeight="false" outlineLevel="0" collapsed="false">
      <c r="B3496" s="0" t="n">
        <v>352000</v>
      </c>
      <c r="C3496" s="0" t="n">
        <v>3</v>
      </c>
      <c r="D3496" s="0" t="n">
        <v>35</v>
      </c>
      <c r="E3496" s="2" t="n">
        <v>-22.509</v>
      </c>
      <c r="F3496" s="2" t="n">
        <v>-48.5597</v>
      </c>
      <c r="G3496" s="3" t="n">
        <f aca="false">($G$5572/$N$5572)*N3496</f>
        <v>26530.1193255398</v>
      </c>
      <c r="H3496" s="0" t="n">
        <v>1</v>
      </c>
      <c r="J3496" s="0" t="s">
        <v>3392</v>
      </c>
      <c r="K3496" s="0" t="n">
        <v>1</v>
      </c>
      <c r="L3496" s="0" t="s">
        <v>3392</v>
      </c>
      <c r="N3496" s="0" t="n">
        <v>24598</v>
      </c>
    </row>
    <row r="3497" customFormat="false" ht="12.8" hidden="false" customHeight="false" outlineLevel="0" collapsed="false">
      <c r="B3497" s="0" t="n">
        <v>352010</v>
      </c>
      <c r="C3497" s="0" t="n">
        <v>3</v>
      </c>
      <c r="D3497" s="0" t="n">
        <v>35</v>
      </c>
      <c r="E3497" s="2" t="n">
        <v>-20.0407</v>
      </c>
      <c r="F3497" s="2" t="n">
        <v>-47.7466</v>
      </c>
      <c r="G3497" s="3" t="n">
        <f aca="false">($G$5572/$N$5572)*N3497</f>
        <v>32621.757424192</v>
      </c>
      <c r="H3497" s="0" t="n">
        <v>0</v>
      </c>
      <c r="J3497" s="0" t="s">
        <v>3393</v>
      </c>
      <c r="K3497" s="0" t="n">
        <v>0</v>
      </c>
      <c r="L3497" s="0" t="s">
        <v>3393</v>
      </c>
      <c r="N3497" s="0" t="n">
        <v>30246</v>
      </c>
    </row>
    <row r="3498" customFormat="false" ht="12.8" hidden="false" customHeight="false" outlineLevel="0" collapsed="false">
      <c r="B3498" s="0" t="n">
        <v>352020</v>
      </c>
      <c r="C3498" s="0" t="n">
        <v>3</v>
      </c>
      <c r="D3498" s="0" t="n">
        <v>35</v>
      </c>
      <c r="E3498" s="2" t="n">
        <v>-23.2037</v>
      </c>
      <c r="F3498" s="2" t="n">
        <v>-46.157</v>
      </c>
      <c r="G3498" s="3" t="n">
        <f aca="false">($G$5572/$N$5572)*N3498</f>
        <v>10227.8689960197</v>
      </c>
      <c r="H3498" s="0" t="n">
        <v>1</v>
      </c>
      <c r="J3498" s="0" t="s">
        <v>3394</v>
      </c>
      <c r="K3498" s="0" t="n">
        <v>1</v>
      </c>
      <c r="L3498" s="0" t="s">
        <v>3394</v>
      </c>
      <c r="N3498" s="0" t="n">
        <v>9483</v>
      </c>
    </row>
    <row r="3499" customFormat="false" ht="12.8" hidden="false" customHeight="false" outlineLevel="0" collapsed="false">
      <c r="B3499" s="0" t="n">
        <v>352030</v>
      </c>
      <c r="C3499" s="0" t="n">
        <v>3</v>
      </c>
      <c r="D3499" s="0" t="n">
        <v>35</v>
      </c>
      <c r="E3499" s="2" t="n">
        <v>-24.699</v>
      </c>
      <c r="F3499" s="2" t="n">
        <v>-47.5537</v>
      </c>
      <c r="G3499" s="3" t="n">
        <f aca="false">($G$5572/$N$5572)*N3499</f>
        <v>33134.0676396417</v>
      </c>
      <c r="H3499" s="0" t="n">
        <v>1</v>
      </c>
      <c r="J3499" s="0" t="s">
        <v>3395</v>
      </c>
      <c r="K3499" s="0" t="n">
        <v>1</v>
      </c>
      <c r="L3499" s="0" t="s">
        <v>3395</v>
      </c>
      <c r="N3499" s="0" t="n">
        <v>30721</v>
      </c>
    </row>
    <row r="3500" customFormat="false" ht="12.8" hidden="false" customHeight="false" outlineLevel="0" collapsed="false">
      <c r="B3500" s="0" t="n">
        <v>352040</v>
      </c>
      <c r="C3500" s="0" t="n">
        <v>3</v>
      </c>
      <c r="D3500" s="0" t="n">
        <v>35</v>
      </c>
      <c r="E3500" s="2" t="n">
        <v>-23.7785</v>
      </c>
      <c r="F3500" s="2" t="n">
        <v>-45.3552</v>
      </c>
      <c r="G3500" s="3" t="n">
        <f aca="false">($G$5572/$N$5572)*N3500</f>
        <v>37029.7823727034</v>
      </c>
      <c r="H3500" s="0" t="n">
        <v>0</v>
      </c>
      <c r="J3500" s="0" t="s">
        <v>3396</v>
      </c>
      <c r="K3500" s="0" t="n">
        <v>0</v>
      </c>
      <c r="L3500" s="0" t="s">
        <v>3396</v>
      </c>
      <c r="N3500" s="0" t="n">
        <v>34333</v>
      </c>
    </row>
    <row r="3501" customFormat="false" ht="12.8" hidden="false" customHeight="false" outlineLevel="0" collapsed="false">
      <c r="B3501" s="0" t="n">
        <v>352042</v>
      </c>
      <c r="C3501" s="0" t="n">
        <v>3</v>
      </c>
      <c r="D3501" s="0" t="n">
        <v>35</v>
      </c>
      <c r="E3501" s="2" t="n">
        <v>-24.7307</v>
      </c>
      <c r="F3501" s="2" t="n">
        <v>-47.5383</v>
      </c>
      <c r="G3501" s="3" t="n">
        <f aca="false">($G$5572/$N$5572)*N3501</f>
        <v>11826.2768682228</v>
      </c>
      <c r="H3501" s="0" t="n">
        <v>1</v>
      </c>
      <c r="J3501" s="0" t="s">
        <v>3397</v>
      </c>
      <c r="K3501" s="0" t="n">
        <v>1</v>
      </c>
      <c r="L3501" s="0" t="s">
        <v>3397</v>
      </c>
      <c r="N3501" s="0" t="n">
        <v>10965</v>
      </c>
    </row>
    <row r="3502" customFormat="false" ht="12.8" hidden="false" customHeight="false" outlineLevel="0" collapsed="false">
      <c r="B3502" s="0" t="n">
        <v>352044</v>
      </c>
      <c r="C3502" s="0" t="n">
        <v>3</v>
      </c>
      <c r="D3502" s="0" t="n">
        <v>35</v>
      </c>
      <c r="E3502" s="2" t="n">
        <v>-20.4326</v>
      </c>
      <c r="F3502" s="2" t="n">
        <v>-51.3426</v>
      </c>
      <c r="G3502" s="3" t="n">
        <f aca="false">($G$5572/$N$5572)*N3502</f>
        <v>28669.9582043865</v>
      </c>
      <c r="H3502" s="0" t="n">
        <v>0</v>
      </c>
      <c r="J3502" s="0" t="s">
        <v>3398</v>
      </c>
      <c r="K3502" s="0" t="n">
        <v>0</v>
      </c>
      <c r="L3502" s="0" t="s">
        <v>3398</v>
      </c>
      <c r="N3502" s="0" t="n">
        <v>26582</v>
      </c>
    </row>
    <row r="3503" customFormat="false" ht="12.8" hidden="false" customHeight="false" outlineLevel="0" collapsed="false">
      <c r="B3503" s="0" t="n">
        <v>352050</v>
      </c>
      <c r="C3503" s="0" t="n">
        <v>3</v>
      </c>
      <c r="D3503" s="0" t="n">
        <v>35</v>
      </c>
      <c r="E3503" s="2" t="n">
        <v>-23.0816</v>
      </c>
      <c r="F3503" s="2" t="n">
        <v>-47.2101</v>
      </c>
      <c r="G3503" s="3" t="n">
        <f aca="false">($G$5572/$N$5572)*N3503</f>
        <v>266302.085634213</v>
      </c>
      <c r="H3503" s="0" t="n">
        <v>0</v>
      </c>
      <c r="J3503" s="0" t="s">
        <v>3399</v>
      </c>
      <c r="K3503" s="0" t="n">
        <v>0</v>
      </c>
      <c r="L3503" s="0" t="s">
        <v>3399</v>
      </c>
      <c r="N3503" s="0" t="n">
        <v>246908</v>
      </c>
    </row>
    <row r="3504" customFormat="false" ht="12.8" hidden="false" customHeight="false" outlineLevel="0" collapsed="false">
      <c r="B3504" s="0" t="n">
        <v>352060</v>
      </c>
      <c r="C3504" s="0" t="n">
        <v>3</v>
      </c>
      <c r="D3504" s="0" t="n">
        <v>35</v>
      </c>
      <c r="E3504" s="2" t="n">
        <v>-22.1738</v>
      </c>
      <c r="F3504" s="2" t="n">
        <v>-51.2555</v>
      </c>
      <c r="G3504" s="3" t="n">
        <f aca="false">($G$5572/$N$5572)*N3504</f>
        <v>5276.25594522077</v>
      </c>
      <c r="H3504" s="0" t="n">
        <v>1</v>
      </c>
      <c r="J3504" s="0" t="s">
        <v>3400</v>
      </c>
      <c r="K3504" s="0" t="n">
        <v>1</v>
      </c>
      <c r="L3504" s="0" t="s">
        <v>3400</v>
      </c>
      <c r="N3504" s="0" t="n">
        <v>4892</v>
      </c>
    </row>
    <row r="3505" customFormat="false" ht="12.8" hidden="false" customHeight="false" outlineLevel="0" collapsed="false">
      <c r="B3505" s="0" t="n">
        <v>352070</v>
      </c>
      <c r="C3505" s="0" t="n">
        <v>3</v>
      </c>
      <c r="D3505" s="0" t="n">
        <v>35</v>
      </c>
      <c r="E3505" s="2" t="n">
        <v>-19.979</v>
      </c>
      <c r="F3505" s="2" t="n">
        <v>-50.2909</v>
      </c>
      <c r="G3505" s="3" t="n">
        <f aca="false">($G$5572/$N$5572)*N3505</f>
        <v>4214.96488837342</v>
      </c>
      <c r="H3505" s="0" t="n">
        <v>0</v>
      </c>
      <c r="J3505" s="0" t="s">
        <v>3401</v>
      </c>
      <c r="K3505" s="0" t="n">
        <v>0</v>
      </c>
      <c r="L3505" s="0" t="s">
        <v>3401</v>
      </c>
      <c r="N3505" s="0" t="n">
        <v>3908</v>
      </c>
    </row>
    <row r="3506" customFormat="false" ht="12.8" hidden="false" customHeight="false" outlineLevel="0" collapsed="false">
      <c r="B3506" s="0" t="n">
        <v>352080</v>
      </c>
      <c r="C3506" s="0" t="n">
        <v>3</v>
      </c>
      <c r="D3506" s="0" t="n">
        <v>35</v>
      </c>
      <c r="E3506" s="2" t="n">
        <v>-21.7695</v>
      </c>
      <c r="F3506" s="2" t="n">
        <v>-50.9633</v>
      </c>
      <c r="G3506" s="3" t="n">
        <f aca="false">($G$5572/$N$5572)*N3506</f>
        <v>4274.28501858339</v>
      </c>
      <c r="H3506" s="0" t="n">
        <v>1</v>
      </c>
      <c r="J3506" s="0" t="s">
        <v>3402</v>
      </c>
      <c r="K3506" s="0" t="n">
        <v>1</v>
      </c>
      <c r="L3506" s="0" t="s">
        <v>3402</v>
      </c>
      <c r="N3506" s="0" t="n">
        <v>3963</v>
      </c>
    </row>
    <row r="3507" customFormat="false" ht="12.8" hidden="false" customHeight="false" outlineLevel="0" collapsed="false">
      <c r="B3507" s="0" t="n">
        <v>352090</v>
      </c>
      <c r="C3507" s="0" t="n">
        <v>3</v>
      </c>
      <c r="D3507" s="0" t="n">
        <v>35</v>
      </c>
      <c r="E3507" s="2" t="n">
        <v>-23.0575</v>
      </c>
      <c r="F3507" s="2" t="n">
        <v>-49.6279</v>
      </c>
      <c r="G3507" s="3" t="n">
        <f aca="false">($G$5572/$N$5572)*N3507</f>
        <v>16036.9275653082</v>
      </c>
      <c r="H3507" s="0" t="n">
        <v>0</v>
      </c>
      <c r="J3507" s="0" t="s">
        <v>3403</v>
      </c>
      <c r="K3507" s="0" t="n">
        <v>0</v>
      </c>
      <c r="L3507" s="0" t="s">
        <v>3403</v>
      </c>
      <c r="N3507" s="0" t="n">
        <v>14869</v>
      </c>
    </row>
    <row r="3508" customFormat="false" ht="12.8" hidden="false" customHeight="false" outlineLevel="0" collapsed="false">
      <c r="B3508" s="0" t="n">
        <v>352100</v>
      </c>
      <c r="C3508" s="0" t="n">
        <v>3</v>
      </c>
      <c r="D3508" s="0" t="n">
        <v>35</v>
      </c>
      <c r="E3508" s="2" t="n">
        <v>-23.3513</v>
      </c>
      <c r="F3508" s="2" t="n">
        <v>-47.6927</v>
      </c>
      <c r="G3508" s="3" t="n">
        <f aca="false">($G$5572/$N$5572)*N3508</f>
        <v>39129.7149821361</v>
      </c>
      <c r="H3508" s="0" t="n">
        <v>1</v>
      </c>
      <c r="J3508" s="0" t="s">
        <v>3404</v>
      </c>
      <c r="K3508" s="0" t="n">
        <v>1</v>
      </c>
      <c r="L3508" s="0" t="s">
        <v>3404</v>
      </c>
      <c r="N3508" s="0" t="n">
        <v>36280</v>
      </c>
    </row>
    <row r="3509" customFormat="false" ht="12.8" hidden="false" customHeight="false" outlineLevel="0" collapsed="false">
      <c r="B3509" s="0" t="n">
        <v>352110</v>
      </c>
      <c r="C3509" s="0" t="n">
        <v>3</v>
      </c>
      <c r="D3509" s="0" t="n">
        <v>35</v>
      </c>
      <c r="E3509" s="2" t="n">
        <v>-22.4355</v>
      </c>
      <c r="F3509" s="2" t="n">
        <v>-47.7151</v>
      </c>
      <c r="G3509" s="3" t="n">
        <f aca="false">($G$5572/$N$5572)*N3509</f>
        <v>7982.33243061712</v>
      </c>
      <c r="H3509" s="0" t="n">
        <v>1</v>
      </c>
      <c r="J3509" s="0" t="s">
        <v>3405</v>
      </c>
      <c r="K3509" s="0" t="n">
        <v>1</v>
      </c>
      <c r="L3509" s="0" t="s">
        <v>3405</v>
      </c>
      <c r="N3509" s="0" t="n">
        <v>7401</v>
      </c>
    </row>
    <row r="3510" customFormat="false" ht="12.8" hidden="false" customHeight="false" outlineLevel="0" collapsed="false">
      <c r="B3510" s="0" t="n">
        <v>352115</v>
      </c>
      <c r="C3510" s="0" t="n">
        <v>3</v>
      </c>
      <c r="D3510" s="0" t="n">
        <v>35</v>
      </c>
      <c r="E3510" s="2" t="n">
        <v>-20.6557</v>
      </c>
      <c r="F3510" s="2" t="n">
        <v>-49.3842</v>
      </c>
      <c r="G3510" s="3" t="n">
        <f aca="false">($G$5572/$N$5572)*N3510</f>
        <v>5722.7747435285</v>
      </c>
      <c r="H3510" s="0" t="n">
        <v>1</v>
      </c>
      <c r="J3510" s="0" t="s">
        <v>3406</v>
      </c>
      <c r="K3510" s="0" t="n">
        <v>1</v>
      </c>
      <c r="L3510" s="0" t="s">
        <v>3406</v>
      </c>
      <c r="N3510" s="0" t="n">
        <v>5306</v>
      </c>
    </row>
    <row r="3511" customFormat="false" ht="12.8" hidden="false" customHeight="false" outlineLevel="0" collapsed="false">
      <c r="B3511" s="0" t="n">
        <v>352120</v>
      </c>
      <c r="C3511" s="0" t="n">
        <v>3</v>
      </c>
      <c r="D3511" s="0" t="n">
        <v>35</v>
      </c>
      <c r="E3511" s="2" t="n">
        <v>-24.5847</v>
      </c>
      <c r="F3511" s="2" t="n">
        <v>-48.5971</v>
      </c>
      <c r="G3511" s="3" t="n">
        <f aca="false">($G$5572/$N$5572)*N3511</f>
        <v>4570.8856696332</v>
      </c>
      <c r="H3511" s="0" t="n">
        <v>1</v>
      </c>
      <c r="J3511" s="0" t="s">
        <v>3407</v>
      </c>
      <c r="K3511" s="0" t="n">
        <v>1</v>
      </c>
      <c r="L3511" s="0" t="s">
        <v>3407</v>
      </c>
      <c r="N3511" s="0" t="n">
        <v>4238</v>
      </c>
    </row>
    <row r="3512" customFormat="false" ht="12.8" hidden="false" customHeight="false" outlineLevel="0" collapsed="false">
      <c r="B3512" s="0" t="n">
        <v>352130</v>
      </c>
      <c r="C3512" s="0" t="n">
        <v>3</v>
      </c>
      <c r="D3512" s="0" t="n">
        <v>35</v>
      </c>
      <c r="E3512" s="2" t="n">
        <v>-20.4438</v>
      </c>
      <c r="F3512" s="2" t="n">
        <v>-48.0129</v>
      </c>
      <c r="G3512" s="3" t="n">
        <f aca="false">($G$5572/$N$5572)*N3512</f>
        <v>17482.1816467873</v>
      </c>
      <c r="H3512" s="0" t="n">
        <v>0</v>
      </c>
      <c r="J3512" s="0" t="s">
        <v>3408</v>
      </c>
      <c r="K3512" s="0" t="n">
        <v>0</v>
      </c>
      <c r="L3512" s="0" t="s">
        <v>3408</v>
      </c>
      <c r="N3512" s="0" t="n">
        <v>16209</v>
      </c>
    </row>
    <row r="3513" customFormat="false" ht="12.8" hidden="false" customHeight="false" outlineLevel="0" collapsed="false">
      <c r="B3513" s="0" t="n">
        <v>352140</v>
      </c>
      <c r="C3513" s="0" t="n">
        <v>3</v>
      </c>
      <c r="D3513" s="0" t="n">
        <v>35</v>
      </c>
      <c r="E3513" s="2" t="n">
        <v>-22.5832</v>
      </c>
      <c r="F3513" s="2" t="n">
        <v>-47.523</v>
      </c>
      <c r="G3513" s="3" t="n">
        <f aca="false">($G$5572/$N$5572)*N3513</f>
        <v>25719.0513633963</v>
      </c>
      <c r="H3513" s="0" t="n">
        <v>1</v>
      </c>
      <c r="J3513" s="0" t="s">
        <v>3409</v>
      </c>
      <c r="K3513" s="0" t="n">
        <v>1</v>
      </c>
      <c r="L3513" s="0" t="s">
        <v>3409</v>
      </c>
      <c r="N3513" s="0" t="n">
        <v>23846</v>
      </c>
    </row>
    <row r="3514" customFormat="false" ht="12.8" hidden="false" customHeight="false" outlineLevel="0" collapsed="false">
      <c r="B3514" s="0" t="n">
        <v>352150</v>
      </c>
      <c r="C3514" s="0" t="n">
        <v>3</v>
      </c>
      <c r="D3514" s="0" t="n">
        <v>35</v>
      </c>
      <c r="E3514" s="2" t="n">
        <v>-21.2768</v>
      </c>
      <c r="F3514" s="2" t="n">
        <v>-49.4164</v>
      </c>
      <c r="G3514" s="3" t="n">
        <f aca="false">($G$5572/$N$5572)*N3514</f>
        <v>8560.43406320876</v>
      </c>
      <c r="H3514" s="0" t="n">
        <v>1</v>
      </c>
      <c r="J3514" s="0" t="s">
        <v>3410</v>
      </c>
      <c r="K3514" s="0" t="n">
        <v>1</v>
      </c>
      <c r="L3514" s="0" t="s">
        <v>3410</v>
      </c>
      <c r="N3514" s="0" t="n">
        <v>7937</v>
      </c>
    </row>
    <row r="3515" customFormat="false" ht="12.8" hidden="false" customHeight="false" outlineLevel="0" collapsed="false">
      <c r="B3515" s="0" t="n">
        <v>352160</v>
      </c>
      <c r="C3515" s="0" t="n">
        <v>3</v>
      </c>
      <c r="D3515" s="0" t="n">
        <v>35</v>
      </c>
      <c r="E3515" s="2" t="n">
        <v>-21.5684</v>
      </c>
      <c r="F3515" s="2" t="n">
        <v>-51.3472</v>
      </c>
      <c r="G3515" s="3" t="n">
        <f aca="false">($G$5572/$N$5572)*N3515</f>
        <v>8909.88355753655</v>
      </c>
      <c r="H3515" s="0" t="n">
        <v>1</v>
      </c>
      <c r="J3515" s="0" t="s">
        <v>3411</v>
      </c>
      <c r="K3515" s="0" t="n">
        <v>1</v>
      </c>
      <c r="L3515" s="0" t="s">
        <v>3411</v>
      </c>
      <c r="N3515" s="0" t="n">
        <v>8261</v>
      </c>
    </row>
    <row r="3516" customFormat="false" ht="12.8" hidden="false" customHeight="false" outlineLevel="0" collapsed="false">
      <c r="B3516" s="0" t="n">
        <v>352170</v>
      </c>
      <c r="C3516" s="0" t="n">
        <v>3</v>
      </c>
      <c r="D3516" s="0" t="n">
        <v>35</v>
      </c>
      <c r="E3516" s="2" t="n">
        <v>-23.8638</v>
      </c>
      <c r="F3516" s="2" t="n">
        <v>-49.14</v>
      </c>
      <c r="G3516" s="3" t="n">
        <f aca="false">($G$5572/$N$5572)*N3516</f>
        <v>19020.1908409584</v>
      </c>
      <c r="H3516" s="0" t="n">
        <v>0</v>
      </c>
      <c r="J3516" s="0" t="s">
        <v>3412</v>
      </c>
      <c r="K3516" s="0" t="n">
        <v>0</v>
      </c>
      <c r="L3516" s="0" t="s">
        <v>3412</v>
      </c>
      <c r="N3516" s="0" t="n">
        <v>17635</v>
      </c>
    </row>
    <row r="3517" customFormat="false" ht="12.8" hidden="false" customHeight="false" outlineLevel="0" collapsed="false">
      <c r="B3517" s="0" t="n">
        <v>352180</v>
      </c>
      <c r="C3517" s="0" t="n">
        <v>3</v>
      </c>
      <c r="D3517" s="0" t="n">
        <v>35</v>
      </c>
      <c r="E3517" s="2" t="n">
        <v>-23.4213</v>
      </c>
      <c r="F3517" s="2" t="n">
        <v>-49.092</v>
      </c>
      <c r="G3517" s="3" t="n">
        <f aca="false">($G$5572/$N$5572)*N3517</f>
        <v>28970.8730467243</v>
      </c>
      <c r="H3517" s="0" t="n">
        <v>0</v>
      </c>
      <c r="J3517" s="0" t="s">
        <v>3413</v>
      </c>
      <c r="K3517" s="0" t="n">
        <v>0</v>
      </c>
      <c r="L3517" s="0" t="s">
        <v>3413</v>
      </c>
      <c r="N3517" s="0" t="n">
        <v>26861</v>
      </c>
    </row>
    <row r="3518" customFormat="false" ht="12.8" hidden="false" customHeight="false" outlineLevel="0" collapsed="false">
      <c r="B3518" s="0" t="n">
        <v>352190</v>
      </c>
      <c r="C3518" s="0" t="n">
        <v>3</v>
      </c>
      <c r="D3518" s="0" t="n">
        <v>35</v>
      </c>
      <c r="E3518" s="2" t="n">
        <v>-21.3123</v>
      </c>
      <c r="F3518" s="2" t="n">
        <v>-49.0629</v>
      </c>
      <c r="G3518" s="3" t="n">
        <f aca="false">($G$5572/$N$5572)*N3518</f>
        <v>16421.969137762</v>
      </c>
      <c r="H3518" s="0" t="n">
        <v>0</v>
      </c>
      <c r="J3518" s="0" t="s">
        <v>3414</v>
      </c>
      <c r="K3518" s="0" t="n">
        <v>0</v>
      </c>
      <c r="L3518" s="0" t="s">
        <v>3414</v>
      </c>
      <c r="N3518" s="0" t="n">
        <v>15226</v>
      </c>
    </row>
    <row r="3519" customFormat="false" ht="12.8" hidden="false" customHeight="false" outlineLevel="0" collapsed="false">
      <c r="B3519" s="0" t="n">
        <v>352200</v>
      </c>
      <c r="C3519" s="0" t="n">
        <v>3</v>
      </c>
      <c r="D3519" s="0" t="n">
        <v>35</v>
      </c>
      <c r="E3519" s="2" t="n">
        <v>-21.9857</v>
      </c>
      <c r="F3519" s="2" t="n">
        <v>-48.8116</v>
      </c>
      <c r="G3519" s="3" t="n">
        <f aca="false">($G$5572/$N$5572)*N3519</f>
        <v>4079.06786280151</v>
      </c>
      <c r="H3519" s="0" t="n">
        <v>1</v>
      </c>
      <c r="J3519" s="0" t="s">
        <v>3415</v>
      </c>
      <c r="K3519" s="0" t="n">
        <v>1</v>
      </c>
      <c r="L3519" s="0" t="s">
        <v>3415</v>
      </c>
      <c r="N3519" s="0" t="n">
        <v>3782</v>
      </c>
    </row>
    <row r="3520" customFormat="false" ht="12.8" hidden="false" customHeight="false" outlineLevel="0" collapsed="false">
      <c r="B3520" s="0" t="n">
        <v>352210</v>
      </c>
      <c r="C3520" s="0" t="n">
        <v>3</v>
      </c>
      <c r="D3520" s="0" t="n">
        <v>35</v>
      </c>
      <c r="E3520" s="2" t="n">
        <v>-24.1736</v>
      </c>
      <c r="F3520" s="2" t="n">
        <v>-46.788</v>
      </c>
      <c r="G3520" s="3" t="n">
        <f aca="false">($G$5572/$N$5572)*N3520</f>
        <v>108389.741919646</v>
      </c>
      <c r="H3520" s="0" t="n">
        <v>0</v>
      </c>
      <c r="J3520" s="0" t="s">
        <v>3416</v>
      </c>
      <c r="K3520" s="0" t="n">
        <v>0</v>
      </c>
      <c r="L3520" s="0" t="s">
        <v>3416</v>
      </c>
      <c r="N3520" s="0" t="n">
        <v>100496</v>
      </c>
    </row>
    <row r="3521" customFormat="false" ht="12.8" hidden="false" customHeight="false" outlineLevel="0" collapsed="false">
      <c r="B3521" s="0" t="n">
        <v>352215</v>
      </c>
      <c r="C3521" s="0" t="n">
        <v>3</v>
      </c>
      <c r="D3521" s="0" t="n">
        <v>35</v>
      </c>
      <c r="E3521" s="2" t="n">
        <v>-24.6393</v>
      </c>
      <c r="F3521" s="2" t="n">
        <v>-48.8413</v>
      </c>
      <c r="G3521" s="3" t="n">
        <f aca="false">($G$5572/$N$5572)*N3521</f>
        <v>3587.25005596981</v>
      </c>
      <c r="H3521" s="0" t="n">
        <v>1</v>
      </c>
      <c r="J3521" s="0" t="s">
        <v>3417</v>
      </c>
      <c r="K3521" s="0" t="n">
        <v>1</v>
      </c>
      <c r="L3521" s="0" t="s">
        <v>3417</v>
      </c>
      <c r="N3521" s="0" t="n">
        <v>3326</v>
      </c>
    </row>
    <row r="3522" customFormat="false" ht="12.8" hidden="false" customHeight="false" outlineLevel="0" collapsed="false">
      <c r="B3522" s="0" t="n">
        <v>352220</v>
      </c>
      <c r="C3522" s="0" t="n">
        <v>3</v>
      </c>
      <c r="D3522" s="0" t="n">
        <v>35</v>
      </c>
      <c r="E3522" s="2" t="n">
        <v>-23.7161</v>
      </c>
      <c r="F3522" s="2" t="n">
        <v>-46.8572</v>
      </c>
      <c r="G3522" s="3" t="n">
        <f aca="false">($G$5572/$N$5572)*N3522</f>
        <v>187313.557342269</v>
      </c>
      <c r="H3522" s="0" t="n">
        <v>0</v>
      </c>
      <c r="J3522" s="0" t="s">
        <v>3418</v>
      </c>
      <c r="K3522" s="0" t="n">
        <v>0</v>
      </c>
      <c r="L3522" s="0" t="s">
        <v>3418</v>
      </c>
      <c r="N3522" s="0" t="n">
        <v>173672</v>
      </c>
    </row>
    <row r="3523" customFormat="false" ht="12.8" hidden="false" customHeight="false" outlineLevel="0" collapsed="false">
      <c r="B3523" s="0" t="n">
        <v>352230</v>
      </c>
      <c r="C3523" s="0" t="n">
        <v>3</v>
      </c>
      <c r="D3523" s="0" t="n">
        <v>35</v>
      </c>
      <c r="E3523" s="2" t="n">
        <v>-23.5886</v>
      </c>
      <c r="F3523" s="2" t="n">
        <v>-48.0483</v>
      </c>
      <c r="G3523" s="3" t="n">
        <f aca="false">($G$5572/$N$5572)*N3523</f>
        <v>174973.891710775</v>
      </c>
      <c r="H3523" s="0" t="n">
        <v>0</v>
      </c>
      <c r="J3523" s="0" t="s">
        <v>3419</v>
      </c>
      <c r="K3523" s="0" t="n">
        <v>0</v>
      </c>
      <c r="L3523" s="0" t="s">
        <v>3419</v>
      </c>
      <c r="N3523" s="0" t="n">
        <v>162231</v>
      </c>
    </row>
    <row r="3524" customFormat="false" ht="12.8" hidden="false" customHeight="false" outlineLevel="0" collapsed="false">
      <c r="B3524" s="0" t="n">
        <v>352240</v>
      </c>
      <c r="C3524" s="0" t="n">
        <v>3</v>
      </c>
      <c r="D3524" s="0" t="n">
        <v>35</v>
      </c>
      <c r="E3524" s="2" t="n">
        <v>-23.9788</v>
      </c>
      <c r="F3524" s="2" t="n">
        <v>-48.8764</v>
      </c>
      <c r="G3524" s="3" t="n">
        <f aca="false">($G$5572/$N$5572)*N3524</f>
        <v>101267.012103162</v>
      </c>
      <c r="H3524" s="0" t="n">
        <v>0</v>
      </c>
      <c r="J3524" s="0" t="s">
        <v>2547</v>
      </c>
      <c r="K3524" s="0" t="n">
        <v>0</v>
      </c>
      <c r="L3524" s="0" t="s">
        <v>2547</v>
      </c>
      <c r="N3524" s="0" t="n">
        <v>93892</v>
      </c>
    </row>
    <row r="3525" customFormat="false" ht="12.8" hidden="false" customHeight="false" outlineLevel="0" collapsed="false">
      <c r="B3525" s="0" t="n">
        <v>352250</v>
      </c>
      <c r="C3525" s="0" t="n">
        <v>3</v>
      </c>
      <c r="D3525" s="0" t="n">
        <v>35</v>
      </c>
      <c r="E3525" s="2" t="n">
        <v>-23.5488</v>
      </c>
      <c r="F3525" s="2" t="n">
        <v>-46.9327</v>
      </c>
      <c r="G3525" s="3" t="n">
        <f aca="false">($G$5572/$N$5572)*N3525</f>
        <v>252759.839181189</v>
      </c>
      <c r="H3525" s="0" t="n">
        <v>0</v>
      </c>
      <c r="J3525" s="0" t="s">
        <v>3420</v>
      </c>
      <c r="K3525" s="0" t="n">
        <v>0</v>
      </c>
      <c r="L3525" s="0" t="s">
        <v>3420</v>
      </c>
      <c r="N3525" s="0" t="n">
        <v>234352</v>
      </c>
    </row>
    <row r="3526" customFormat="false" ht="12.8" hidden="false" customHeight="false" outlineLevel="0" collapsed="false">
      <c r="B3526" s="0" t="n">
        <v>352260</v>
      </c>
      <c r="C3526" s="0" t="n">
        <v>3</v>
      </c>
      <c r="D3526" s="0" t="n">
        <v>35</v>
      </c>
      <c r="E3526" s="2" t="n">
        <v>-22.4357</v>
      </c>
      <c r="F3526" s="2" t="n">
        <v>-46.8224</v>
      </c>
      <c r="G3526" s="3" t="n">
        <f aca="false">($G$5572/$N$5572)*N3526</f>
        <v>80135.024626729</v>
      </c>
      <c r="H3526" s="0" t="n">
        <v>0</v>
      </c>
      <c r="J3526" s="0" t="s">
        <v>3421</v>
      </c>
      <c r="K3526" s="0" t="n">
        <v>0</v>
      </c>
      <c r="L3526" s="0" t="s">
        <v>3421</v>
      </c>
      <c r="N3526" s="0" t="n">
        <v>74299</v>
      </c>
    </row>
    <row r="3527" customFormat="false" ht="12.8" hidden="false" customHeight="false" outlineLevel="0" collapsed="false">
      <c r="B3527" s="0" t="n">
        <v>352265</v>
      </c>
      <c r="C3527" s="0" t="n">
        <v>3</v>
      </c>
      <c r="D3527" s="0" t="n">
        <v>35</v>
      </c>
      <c r="E3527" s="2" t="n">
        <v>-24.572</v>
      </c>
      <c r="F3527" s="2" t="n">
        <v>-49.1661</v>
      </c>
      <c r="G3527" s="3" t="n">
        <f aca="false">($G$5572/$N$5572)*N3527</f>
        <v>4543.92197408322</v>
      </c>
      <c r="H3527" s="0" t="n">
        <v>1</v>
      </c>
      <c r="J3527" s="0" t="s">
        <v>3422</v>
      </c>
      <c r="K3527" s="0" t="n">
        <v>1</v>
      </c>
      <c r="L3527" s="0" t="s">
        <v>3422</v>
      </c>
      <c r="N3527" s="0" t="n">
        <v>4213</v>
      </c>
    </row>
    <row r="3528" customFormat="false" ht="12.8" hidden="false" customHeight="false" outlineLevel="0" collapsed="false">
      <c r="B3528" s="0" t="n">
        <v>352270</v>
      </c>
      <c r="C3528" s="0" t="n">
        <v>3</v>
      </c>
      <c r="D3528" s="0" t="n">
        <v>35</v>
      </c>
      <c r="E3528" s="2" t="n">
        <v>-21.5942</v>
      </c>
      <c r="F3528" s="2" t="n">
        <v>-48.8149</v>
      </c>
      <c r="G3528" s="3" t="n">
        <f aca="false">($G$5572/$N$5572)*N3528</f>
        <v>46272.9372072377</v>
      </c>
      <c r="H3528" s="0" t="n">
        <v>0</v>
      </c>
      <c r="J3528" s="0" t="s">
        <v>3423</v>
      </c>
      <c r="K3528" s="0" t="n">
        <v>0</v>
      </c>
      <c r="L3528" s="0" t="s">
        <v>3423</v>
      </c>
      <c r="N3528" s="0" t="n">
        <v>42903</v>
      </c>
    </row>
    <row r="3529" customFormat="false" ht="12.8" hidden="false" customHeight="false" outlineLevel="0" collapsed="false">
      <c r="B3529" s="0" t="n">
        <v>352280</v>
      </c>
      <c r="C3529" s="0" t="n">
        <v>3</v>
      </c>
      <c r="D3529" s="0" t="n">
        <v>35</v>
      </c>
      <c r="E3529" s="2" t="n">
        <v>-23.7043</v>
      </c>
      <c r="F3529" s="2" t="n">
        <v>-49.4819</v>
      </c>
      <c r="G3529" s="3" t="n">
        <f aca="false">($G$5572/$N$5572)*N3529</f>
        <v>16313.03580774</v>
      </c>
      <c r="H3529" s="0" t="n">
        <v>0</v>
      </c>
      <c r="J3529" s="0" t="s">
        <v>1333</v>
      </c>
      <c r="K3529" s="0" t="n">
        <v>0</v>
      </c>
      <c r="L3529" s="0" t="s">
        <v>1333</v>
      </c>
      <c r="N3529" s="0" t="n">
        <v>15125</v>
      </c>
    </row>
    <row r="3530" customFormat="false" ht="12.8" hidden="false" customHeight="false" outlineLevel="0" collapsed="false">
      <c r="B3530" s="0" t="n">
        <v>352290</v>
      </c>
      <c r="C3530" s="0" t="n">
        <v>3</v>
      </c>
      <c r="D3530" s="0" t="n">
        <v>35</v>
      </c>
      <c r="E3530" s="2" t="n">
        <v>-22.2324</v>
      </c>
      <c r="F3530" s="2" t="n">
        <v>-48.7197</v>
      </c>
      <c r="G3530" s="3" t="n">
        <f aca="false">($G$5572/$N$5572)*N3530</f>
        <v>14919.5520217169</v>
      </c>
      <c r="H3530" s="0" t="n">
        <v>0</v>
      </c>
      <c r="J3530" s="0" t="s">
        <v>3424</v>
      </c>
      <c r="K3530" s="0" t="n">
        <v>0</v>
      </c>
      <c r="L3530" s="0" t="s">
        <v>3424</v>
      </c>
      <c r="N3530" s="0" t="n">
        <v>13833</v>
      </c>
    </row>
    <row r="3531" customFormat="false" ht="12.8" hidden="false" customHeight="false" outlineLevel="0" collapsed="false">
      <c r="B3531" s="0" t="n">
        <v>352300</v>
      </c>
      <c r="C3531" s="0" t="n">
        <v>3</v>
      </c>
      <c r="D3531" s="0" t="n">
        <v>35</v>
      </c>
      <c r="E3531" s="2" t="n">
        <v>-20.6419</v>
      </c>
      <c r="F3531" s="2" t="n">
        <v>-51.5063</v>
      </c>
      <c r="G3531" s="3" t="n">
        <f aca="false">($G$5572/$N$5572)*N3531</f>
        <v>5241.74241491679</v>
      </c>
      <c r="H3531" s="0" t="n">
        <v>1</v>
      </c>
      <c r="J3531" s="0" t="s">
        <v>3425</v>
      </c>
      <c r="K3531" s="0" t="n">
        <v>1</v>
      </c>
      <c r="L3531" s="0" t="s">
        <v>3425</v>
      </c>
      <c r="N3531" s="0" t="n">
        <v>4860</v>
      </c>
    </row>
    <row r="3532" customFormat="false" ht="12.8" hidden="false" customHeight="false" outlineLevel="0" collapsed="false">
      <c r="B3532" s="0" t="n">
        <v>352310</v>
      </c>
      <c r="C3532" s="0" t="n">
        <v>3</v>
      </c>
      <c r="D3532" s="0" t="n">
        <v>35</v>
      </c>
      <c r="E3532" s="2" t="n">
        <v>-23.4835</v>
      </c>
      <c r="F3532" s="2" t="n">
        <v>-46.3457</v>
      </c>
      <c r="G3532" s="3" t="n">
        <f aca="false">($G$5572/$N$5572)*N3532</f>
        <v>395308.269171376</v>
      </c>
      <c r="H3532" s="0" t="n">
        <v>0</v>
      </c>
      <c r="J3532" s="0" t="s">
        <v>3426</v>
      </c>
      <c r="K3532" s="0" t="n">
        <v>0</v>
      </c>
      <c r="L3532" s="0" t="s">
        <v>3426</v>
      </c>
      <c r="N3532" s="0" t="n">
        <v>366519</v>
      </c>
    </row>
    <row r="3533" customFormat="false" ht="12.8" hidden="false" customHeight="false" outlineLevel="0" collapsed="false">
      <c r="B3533" s="0" t="n">
        <v>352320</v>
      </c>
      <c r="C3533" s="0" t="n">
        <v>3</v>
      </c>
      <c r="D3533" s="0" t="n">
        <v>35</v>
      </c>
      <c r="E3533" s="2" t="n">
        <v>-24.1085</v>
      </c>
      <c r="F3533" s="2" t="n">
        <v>-49.3352</v>
      </c>
      <c r="G3533" s="3" t="n">
        <f aca="false">($G$5572/$N$5572)*N3533</f>
        <v>54315.6683158868</v>
      </c>
      <c r="H3533" s="0" t="n">
        <v>0</v>
      </c>
      <c r="J3533" s="0" t="s">
        <v>3427</v>
      </c>
      <c r="K3533" s="0" t="n">
        <v>0</v>
      </c>
      <c r="L3533" s="0" t="s">
        <v>3427</v>
      </c>
      <c r="N3533" s="0" t="n">
        <v>50360</v>
      </c>
    </row>
    <row r="3534" customFormat="false" ht="12.8" hidden="false" customHeight="false" outlineLevel="0" collapsed="false">
      <c r="B3534" s="0" t="n">
        <v>352330</v>
      </c>
      <c r="C3534" s="0" t="n">
        <v>3</v>
      </c>
      <c r="D3534" s="0" t="n">
        <v>35</v>
      </c>
      <c r="E3534" s="2" t="n">
        <v>-24.2834</v>
      </c>
      <c r="F3534" s="2" t="n">
        <v>-47.1736</v>
      </c>
      <c r="G3534" s="3" t="n">
        <f aca="false">($G$5572/$N$5572)*N3534</f>
        <v>18627.5994337506</v>
      </c>
      <c r="H3534" s="0" t="n">
        <v>1</v>
      </c>
      <c r="J3534" s="0" t="s">
        <v>3428</v>
      </c>
      <c r="K3534" s="0" t="n">
        <v>1</v>
      </c>
      <c r="L3534" s="0" t="s">
        <v>3428</v>
      </c>
      <c r="N3534" s="0" t="n">
        <v>17271</v>
      </c>
    </row>
    <row r="3535" customFormat="false" ht="12.8" hidden="false" customHeight="false" outlineLevel="0" collapsed="false">
      <c r="B3535" s="0" t="n">
        <v>352340</v>
      </c>
      <c r="C3535" s="0" t="n">
        <v>3</v>
      </c>
      <c r="D3535" s="0" t="n">
        <v>35</v>
      </c>
      <c r="E3535" s="2" t="n">
        <v>-23.0035</v>
      </c>
      <c r="F3535" s="2" t="n">
        <v>-46.8464</v>
      </c>
      <c r="G3535" s="3" t="n">
        <f aca="false">($G$5572/$N$5572)*N3535</f>
        <v>128444.260121901</v>
      </c>
      <c r="H3535" s="0" t="n">
        <v>0</v>
      </c>
      <c r="J3535" s="0" t="s">
        <v>3429</v>
      </c>
      <c r="K3535" s="0" t="n">
        <v>0</v>
      </c>
      <c r="L3535" s="0" t="s">
        <v>3429</v>
      </c>
      <c r="N3535" s="0" t="n">
        <v>119090</v>
      </c>
    </row>
    <row r="3536" customFormat="false" ht="12.8" hidden="false" customHeight="false" outlineLevel="0" collapsed="false">
      <c r="B3536" s="0" t="n">
        <v>352350</v>
      </c>
      <c r="C3536" s="0" t="n">
        <v>3</v>
      </c>
      <c r="D3536" s="0" t="n">
        <v>35</v>
      </c>
      <c r="E3536" s="2" t="n">
        <v>-23.1047</v>
      </c>
      <c r="F3536" s="2" t="n">
        <v>-48.6157</v>
      </c>
      <c r="G3536" s="3" t="n">
        <f aca="false">($G$5572/$N$5572)*N3536</f>
        <v>22074.6382728605</v>
      </c>
      <c r="H3536" s="0" t="n">
        <v>0</v>
      </c>
      <c r="J3536" s="0" t="s">
        <v>3430</v>
      </c>
      <c r="K3536" s="0" t="n">
        <v>0</v>
      </c>
      <c r="L3536" s="0" t="s">
        <v>3430</v>
      </c>
      <c r="N3536" s="0" t="n">
        <v>20467</v>
      </c>
    </row>
    <row r="3537" customFormat="false" ht="12.8" hidden="false" customHeight="false" outlineLevel="0" collapsed="false">
      <c r="B3537" s="0" t="n">
        <v>352360</v>
      </c>
      <c r="C3537" s="0" t="n">
        <v>3</v>
      </c>
      <c r="D3537" s="0" t="n">
        <v>35</v>
      </c>
      <c r="E3537" s="2" t="n">
        <v>-22.2562</v>
      </c>
      <c r="F3537" s="2" t="n">
        <v>-47.8166</v>
      </c>
      <c r="G3537" s="3" t="n">
        <f aca="false">($G$5572/$N$5572)*N3537</f>
        <v>19329.7340658722</v>
      </c>
      <c r="H3537" s="0" t="n">
        <v>0</v>
      </c>
      <c r="J3537" s="0" t="s">
        <v>3431</v>
      </c>
      <c r="K3537" s="0" t="n">
        <v>0</v>
      </c>
      <c r="L3537" s="0" t="s">
        <v>3431</v>
      </c>
      <c r="N3537" s="0" t="n">
        <v>17922</v>
      </c>
    </row>
    <row r="3538" customFormat="false" ht="12.8" hidden="false" customHeight="false" outlineLevel="0" collapsed="false">
      <c r="B3538" s="0" t="n">
        <v>352370</v>
      </c>
      <c r="C3538" s="0" t="n">
        <v>3</v>
      </c>
      <c r="D3538" s="0" t="n">
        <v>35</v>
      </c>
      <c r="E3538" s="2" t="n">
        <v>-20.6416</v>
      </c>
      <c r="F3538" s="2" t="n">
        <v>-47.2194</v>
      </c>
      <c r="G3538" s="3" t="n">
        <f aca="false">($G$5572/$N$5572)*N3538</f>
        <v>6959.86909536174</v>
      </c>
      <c r="H3538" s="0" t="n">
        <v>1</v>
      </c>
      <c r="J3538" s="0" t="s">
        <v>3432</v>
      </c>
      <c r="K3538" s="0" t="n">
        <v>1</v>
      </c>
      <c r="L3538" s="0" t="s">
        <v>3432</v>
      </c>
      <c r="N3538" s="0" t="n">
        <v>6453</v>
      </c>
    </row>
    <row r="3539" customFormat="false" ht="12.8" hidden="false" customHeight="false" outlineLevel="0" collapsed="false">
      <c r="B3539" s="0" t="n">
        <v>352380</v>
      </c>
      <c r="C3539" s="0" t="n">
        <v>3</v>
      </c>
      <c r="D3539" s="0" t="n">
        <v>35</v>
      </c>
      <c r="E3539" s="2" t="n">
        <v>-21.7309</v>
      </c>
      <c r="F3539" s="2" t="n">
        <v>-46.9743</v>
      </c>
      <c r="G3539" s="3" t="n">
        <f aca="false">($G$5572/$N$5572)*N3539</f>
        <v>8445.02944625483</v>
      </c>
      <c r="H3539" s="0" t="n">
        <v>1</v>
      </c>
      <c r="J3539" s="0" t="s">
        <v>3433</v>
      </c>
      <c r="K3539" s="0" t="n">
        <v>1</v>
      </c>
      <c r="L3539" s="0" t="s">
        <v>3433</v>
      </c>
      <c r="N3539" s="0" t="n">
        <v>7830</v>
      </c>
    </row>
    <row r="3540" customFormat="false" ht="12.8" hidden="false" customHeight="false" outlineLevel="0" collapsed="false">
      <c r="B3540" s="0" t="n">
        <v>352390</v>
      </c>
      <c r="C3540" s="0" t="n">
        <v>3</v>
      </c>
      <c r="D3540" s="0" t="n">
        <v>35</v>
      </c>
      <c r="E3540" s="2" t="n">
        <v>-23.2544</v>
      </c>
      <c r="F3540" s="2" t="n">
        <v>-47.2927</v>
      </c>
      <c r="G3540" s="3" t="n">
        <f aca="false">($G$5572/$N$5572)*N3540</f>
        <v>185799.276200182</v>
      </c>
      <c r="H3540" s="0" t="n">
        <v>0</v>
      </c>
      <c r="J3540" s="0" t="s">
        <v>3434</v>
      </c>
      <c r="K3540" s="0" t="n">
        <v>0</v>
      </c>
      <c r="L3540" s="0" t="s">
        <v>3434</v>
      </c>
      <c r="N3540" s="0" t="n">
        <v>172268</v>
      </c>
    </row>
    <row r="3541" customFormat="false" ht="12.8" hidden="false" customHeight="false" outlineLevel="0" collapsed="false">
      <c r="B3541" s="0" t="n">
        <v>352400</v>
      </c>
      <c r="C3541" s="0" t="n">
        <v>3</v>
      </c>
      <c r="D3541" s="0" t="n">
        <v>35</v>
      </c>
      <c r="E3541" s="2" t="n">
        <v>-23.1526</v>
      </c>
      <c r="F3541" s="2" t="n">
        <v>-47.0593</v>
      </c>
      <c r="G3541" s="3" t="n">
        <f aca="false">($G$5572/$N$5572)*N3541</f>
        <v>64334.2990344387</v>
      </c>
      <c r="H3541" s="0" t="n">
        <v>0</v>
      </c>
      <c r="J3541" s="0" t="s">
        <v>3435</v>
      </c>
      <c r="K3541" s="0" t="n">
        <v>0</v>
      </c>
      <c r="L3541" s="0" t="s">
        <v>3435</v>
      </c>
      <c r="N3541" s="0" t="n">
        <v>59649</v>
      </c>
    </row>
    <row r="3542" customFormat="false" ht="12.8" hidden="false" customHeight="false" outlineLevel="0" collapsed="false">
      <c r="B3542" s="0" t="n">
        <v>352410</v>
      </c>
      <c r="C3542" s="0" t="n">
        <v>3</v>
      </c>
      <c r="D3542" s="0" t="n">
        <v>35</v>
      </c>
      <c r="E3542" s="2" t="n">
        <v>-20.3355</v>
      </c>
      <c r="F3542" s="2" t="n">
        <v>-47.7902</v>
      </c>
      <c r="G3542" s="3" t="n">
        <f aca="false">($G$5572/$N$5572)*N3542</f>
        <v>44865.4322995286</v>
      </c>
      <c r="H3542" s="0" t="n">
        <v>0</v>
      </c>
      <c r="J3542" s="0" t="s">
        <v>3436</v>
      </c>
      <c r="K3542" s="0" t="n">
        <v>0</v>
      </c>
      <c r="L3542" s="0" t="s">
        <v>3436</v>
      </c>
      <c r="N3542" s="0" t="n">
        <v>41598</v>
      </c>
    </row>
    <row r="3543" customFormat="false" ht="12.8" hidden="false" customHeight="false" outlineLevel="0" collapsed="false">
      <c r="B3543" s="0" t="n">
        <v>352420</v>
      </c>
      <c r="C3543" s="0" t="n">
        <v>3</v>
      </c>
      <c r="D3543" s="0" t="n">
        <v>35</v>
      </c>
      <c r="E3543" s="2" t="n">
        <v>-20.6884</v>
      </c>
      <c r="F3543" s="2" t="n">
        <v>-48.4112</v>
      </c>
      <c r="G3543" s="3" t="n">
        <f aca="false">($G$5572/$N$5572)*N3543</f>
        <v>7453.84399783744</v>
      </c>
      <c r="H3543" s="0" t="n">
        <v>0</v>
      </c>
      <c r="J3543" s="0" t="s">
        <v>1979</v>
      </c>
      <c r="K3543" s="0" t="n">
        <v>0</v>
      </c>
      <c r="L3543" s="0" t="s">
        <v>1979</v>
      </c>
      <c r="N3543" s="0" t="n">
        <v>6911</v>
      </c>
    </row>
    <row r="3544" customFormat="false" ht="12.8" hidden="false" customHeight="false" outlineLevel="0" collapsed="false">
      <c r="B3544" s="0" t="n">
        <v>352430</v>
      </c>
      <c r="C3544" s="0" t="n">
        <v>3</v>
      </c>
      <c r="D3544" s="0" t="n">
        <v>35</v>
      </c>
      <c r="E3544" s="2" t="n">
        <v>-21.252</v>
      </c>
      <c r="F3544" s="2" t="n">
        <v>-48.3252</v>
      </c>
      <c r="G3544" s="3" t="n">
        <f aca="false">($G$5572/$N$5572)*N3544</f>
        <v>82901.4997901573</v>
      </c>
      <c r="H3544" s="0" t="n">
        <v>0</v>
      </c>
      <c r="J3544" s="0" t="s">
        <v>3437</v>
      </c>
      <c r="K3544" s="0" t="n">
        <v>0</v>
      </c>
      <c r="L3544" s="0" t="s">
        <v>3437</v>
      </c>
      <c r="N3544" s="0" t="n">
        <v>76864</v>
      </c>
    </row>
    <row r="3545" customFormat="false" ht="12.8" hidden="false" customHeight="false" outlineLevel="0" collapsed="false">
      <c r="B3545" s="0" t="n">
        <v>352440</v>
      </c>
      <c r="C3545" s="0" t="n">
        <v>3</v>
      </c>
      <c r="D3545" s="0" t="n">
        <v>35</v>
      </c>
      <c r="E3545" s="2" t="n">
        <v>-23.2983</v>
      </c>
      <c r="F3545" s="2" t="n">
        <v>-45.9658</v>
      </c>
      <c r="G3545" s="3" t="n">
        <f aca="false">($G$5572/$N$5572)*N3545</f>
        <v>250075.333652233</v>
      </c>
      <c r="H3545" s="0" t="n">
        <v>0</v>
      </c>
      <c r="J3545" s="0" t="s">
        <v>3438</v>
      </c>
      <c r="K3545" s="0" t="n">
        <v>0</v>
      </c>
      <c r="L3545" s="0" t="s">
        <v>3438</v>
      </c>
      <c r="N3545" s="0" t="n">
        <v>231863</v>
      </c>
    </row>
    <row r="3546" customFormat="false" ht="12.8" hidden="false" customHeight="false" outlineLevel="0" collapsed="false">
      <c r="B3546" s="0" t="n">
        <v>352450</v>
      </c>
      <c r="C3546" s="0" t="n">
        <v>3</v>
      </c>
      <c r="D3546" s="0" t="n">
        <v>35</v>
      </c>
      <c r="E3546" s="2" t="n">
        <v>-20.8805</v>
      </c>
      <c r="F3546" s="2" t="n">
        <v>-49.5797</v>
      </c>
      <c r="G3546" s="3" t="n">
        <f aca="false">($G$5572/$N$5572)*N3546</f>
        <v>7478.65059774343</v>
      </c>
      <c r="H3546" s="0" t="n">
        <v>0</v>
      </c>
      <c r="J3546" s="0" t="s">
        <v>3439</v>
      </c>
      <c r="K3546" s="0" t="n">
        <v>0</v>
      </c>
      <c r="L3546" s="0" t="s">
        <v>3439</v>
      </c>
      <c r="N3546" s="0" t="n">
        <v>6934</v>
      </c>
    </row>
    <row r="3547" customFormat="false" ht="12.8" hidden="false" customHeight="false" outlineLevel="0" collapsed="false">
      <c r="B3547" s="0" t="n">
        <v>352460</v>
      </c>
      <c r="C3547" s="0" t="n">
        <v>3</v>
      </c>
      <c r="D3547" s="0" t="n">
        <v>35</v>
      </c>
      <c r="E3547" s="2" t="n">
        <v>-24.6963</v>
      </c>
      <c r="F3547" s="2" t="n">
        <v>-48.0064</v>
      </c>
      <c r="G3547" s="3" t="n">
        <f aca="false">($G$5572/$N$5572)*N3547</f>
        <v>19243.4502401122</v>
      </c>
      <c r="H3547" s="0" t="n">
        <v>1</v>
      </c>
      <c r="J3547" s="0" t="s">
        <v>3440</v>
      </c>
      <c r="K3547" s="0" t="n">
        <v>1</v>
      </c>
      <c r="L3547" s="0" t="s">
        <v>3440</v>
      </c>
      <c r="N3547" s="0" t="n">
        <v>17842</v>
      </c>
    </row>
    <row r="3548" customFormat="false" ht="12.8" hidden="false" customHeight="false" outlineLevel="0" collapsed="false">
      <c r="B3548" s="0" t="n">
        <v>352470</v>
      </c>
      <c r="C3548" s="0" t="n">
        <v>3</v>
      </c>
      <c r="D3548" s="0" t="n">
        <v>35</v>
      </c>
      <c r="E3548" s="2" t="n">
        <v>-22.7037</v>
      </c>
      <c r="F3548" s="2" t="n">
        <v>-46.9851</v>
      </c>
      <c r="G3548" s="3" t="n">
        <f aca="false">($G$5572/$N$5572)*N3548</f>
        <v>60637.0371006249</v>
      </c>
      <c r="H3548" s="0" t="n">
        <v>0</v>
      </c>
      <c r="J3548" s="0" t="s">
        <v>3441</v>
      </c>
      <c r="K3548" s="0" t="n">
        <v>0</v>
      </c>
      <c r="L3548" s="0" t="s">
        <v>3441</v>
      </c>
      <c r="N3548" s="0" t="n">
        <v>56221</v>
      </c>
    </row>
    <row r="3549" customFormat="false" ht="12.8" hidden="false" customHeight="false" outlineLevel="0" collapsed="false">
      <c r="B3549" s="0" t="n">
        <v>352480</v>
      </c>
      <c r="C3549" s="0" t="n">
        <v>3</v>
      </c>
      <c r="D3549" s="0" t="n">
        <v>35</v>
      </c>
      <c r="E3549" s="2" t="n">
        <v>-20.2672</v>
      </c>
      <c r="F3549" s="2" t="n">
        <v>-50.5494</v>
      </c>
      <c r="G3549" s="3" t="n">
        <f aca="false">($G$5572/$N$5572)*N3549</f>
        <v>52860.7073040097</v>
      </c>
      <c r="H3549" s="0" t="n">
        <v>0</v>
      </c>
      <c r="J3549" s="0" t="s">
        <v>3442</v>
      </c>
      <c r="K3549" s="0" t="n">
        <v>0</v>
      </c>
      <c r="L3549" s="0" t="s">
        <v>3442</v>
      </c>
      <c r="N3549" s="0" t="n">
        <v>49011</v>
      </c>
    </row>
    <row r="3550" customFormat="false" ht="12.8" hidden="false" customHeight="false" outlineLevel="0" collapsed="false">
      <c r="B3550" s="0" t="n">
        <v>352490</v>
      </c>
      <c r="C3550" s="0" t="n">
        <v>3</v>
      </c>
      <c r="D3550" s="0" t="n">
        <v>35</v>
      </c>
      <c r="E3550" s="2" t="n">
        <v>-23.2522</v>
      </c>
      <c r="F3550" s="2" t="n">
        <v>-45.6942</v>
      </c>
      <c r="G3550" s="3" t="n">
        <f aca="false">($G$5572/$N$5572)*N3550</f>
        <v>6994.38262566572</v>
      </c>
      <c r="H3550" s="0" t="n">
        <v>1</v>
      </c>
      <c r="J3550" s="0" t="s">
        <v>3443</v>
      </c>
      <c r="K3550" s="0" t="n">
        <v>1</v>
      </c>
      <c r="L3550" s="0" t="s">
        <v>3443</v>
      </c>
      <c r="N3550" s="0" t="n">
        <v>6485</v>
      </c>
    </row>
    <row r="3551" customFormat="false" ht="12.8" hidden="false" customHeight="false" outlineLevel="0" collapsed="false">
      <c r="B3551" s="0" t="n">
        <v>352500</v>
      </c>
      <c r="C3551" s="0" t="n">
        <v>3</v>
      </c>
      <c r="D3551" s="0" t="n">
        <v>35</v>
      </c>
      <c r="E3551" s="2" t="n">
        <v>-23.5275</v>
      </c>
      <c r="F3551" s="2" t="n">
        <v>-46.9023</v>
      </c>
      <c r="G3551" s="3" t="n">
        <f aca="false">($G$5572/$N$5572)*N3551</f>
        <v>133180.163608301</v>
      </c>
      <c r="H3551" s="0" t="n">
        <v>1</v>
      </c>
      <c r="J3551" s="0" t="s">
        <v>3444</v>
      </c>
      <c r="K3551" s="0" t="n">
        <v>1</v>
      </c>
      <c r="L3551" s="0" t="s">
        <v>3444</v>
      </c>
      <c r="N3551" s="0" t="n">
        <v>123481</v>
      </c>
    </row>
    <row r="3552" customFormat="false" ht="12.8" hidden="false" customHeight="false" outlineLevel="0" collapsed="false">
      <c r="B3552" s="0" t="n">
        <v>352510</v>
      </c>
      <c r="C3552" s="0" t="n">
        <v>3</v>
      </c>
      <c r="D3552" s="0" t="n">
        <v>35</v>
      </c>
      <c r="E3552" s="2" t="n">
        <v>-21.0176</v>
      </c>
      <c r="F3552" s="2" t="n">
        <v>-47.7606</v>
      </c>
      <c r="G3552" s="3" t="n">
        <f aca="false">($G$5572/$N$5572)*N3552</f>
        <v>47212.3523601991</v>
      </c>
      <c r="H3552" s="0" t="n">
        <v>1</v>
      </c>
      <c r="J3552" s="0" t="s">
        <v>3445</v>
      </c>
      <c r="K3552" s="0" t="n">
        <v>1</v>
      </c>
      <c r="L3552" s="0" t="s">
        <v>3445</v>
      </c>
      <c r="N3552" s="0" t="n">
        <v>43774</v>
      </c>
    </row>
    <row r="3553" customFormat="false" ht="12.8" hidden="false" customHeight="false" outlineLevel="0" collapsed="false">
      <c r="B3553" s="0" t="n">
        <v>352520</v>
      </c>
      <c r="C3553" s="0" t="n">
        <v>3</v>
      </c>
      <c r="D3553" s="0" t="n">
        <v>35</v>
      </c>
      <c r="E3553" s="2" t="n">
        <v>-23.1039</v>
      </c>
      <c r="F3553" s="2" t="n">
        <v>-46.728</v>
      </c>
      <c r="G3553" s="3" t="n">
        <f aca="false">($G$5572/$N$5572)*N3553</f>
        <v>31769.7046448126</v>
      </c>
      <c r="H3553" s="0" t="n">
        <v>0</v>
      </c>
      <c r="J3553" s="0" t="s">
        <v>3446</v>
      </c>
      <c r="K3553" s="0" t="n">
        <v>0</v>
      </c>
      <c r="L3553" s="0" t="s">
        <v>3446</v>
      </c>
      <c r="N3553" s="0" t="n">
        <v>29456</v>
      </c>
    </row>
    <row r="3554" customFormat="false" ht="12.8" hidden="false" customHeight="false" outlineLevel="0" collapsed="false">
      <c r="B3554" s="0" t="n">
        <v>352530</v>
      </c>
      <c r="C3554" s="0" t="n">
        <v>3</v>
      </c>
      <c r="D3554" s="0" t="n">
        <v>35</v>
      </c>
      <c r="E3554" s="2" t="n">
        <v>-22.2936</v>
      </c>
      <c r="F3554" s="2" t="n">
        <v>-48.5592</v>
      </c>
      <c r="G3554" s="3" t="n">
        <f aca="false">($G$5572/$N$5572)*N3554</f>
        <v>160251.713940484</v>
      </c>
      <c r="H3554" s="0" t="n">
        <v>0</v>
      </c>
      <c r="J3554" s="0" t="s">
        <v>3447</v>
      </c>
      <c r="K3554" s="0" t="n">
        <v>0</v>
      </c>
      <c r="L3554" s="0" t="s">
        <v>3447</v>
      </c>
      <c r="N3554" s="0" t="n">
        <v>148581</v>
      </c>
    </row>
    <row r="3555" customFormat="false" ht="12.8" hidden="false" customHeight="false" outlineLevel="0" collapsed="false">
      <c r="B3555" s="0" t="n">
        <v>352540</v>
      </c>
      <c r="C3555" s="0" t="n">
        <v>3</v>
      </c>
      <c r="D3555" s="0" t="n">
        <v>35</v>
      </c>
      <c r="E3555" s="2" t="n">
        <v>-20.3116</v>
      </c>
      <c r="F3555" s="2" t="n">
        <v>-47.5918</v>
      </c>
      <c r="G3555" s="3" t="n">
        <f aca="false">($G$5572/$N$5572)*N3555</f>
        <v>3416.83950009391</v>
      </c>
      <c r="H3555" s="0" t="n">
        <v>1</v>
      </c>
      <c r="J3555" s="0" t="s">
        <v>3448</v>
      </c>
      <c r="K3555" s="0" t="n">
        <v>1</v>
      </c>
      <c r="L3555" s="0" t="s">
        <v>3448</v>
      </c>
      <c r="N3555" s="0" t="n">
        <v>3168</v>
      </c>
    </row>
    <row r="3556" customFormat="false" ht="12.8" hidden="false" customHeight="false" outlineLevel="0" collapsed="false">
      <c r="B3556" s="0" t="n">
        <v>352550</v>
      </c>
      <c r="C3556" s="0" t="n">
        <v>3</v>
      </c>
      <c r="D3556" s="0" t="n">
        <v>35</v>
      </c>
      <c r="E3556" s="2" t="n">
        <v>-22.927</v>
      </c>
      <c r="F3556" s="2" t="n">
        <v>-46.2741</v>
      </c>
      <c r="G3556" s="3" t="n">
        <f aca="false">($G$5572/$N$5572)*N3556</f>
        <v>14126.8193725474</v>
      </c>
      <c r="H3556" s="0" t="n">
        <v>0</v>
      </c>
      <c r="J3556" s="0" t="s">
        <v>3449</v>
      </c>
      <c r="K3556" s="0" t="n">
        <v>0</v>
      </c>
      <c r="L3556" s="0" t="s">
        <v>3449</v>
      </c>
      <c r="N3556" s="0" t="n">
        <v>13098</v>
      </c>
    </row>
    <row r="3557" customFormat="false" ht="12.8" hidden="false" customHeight="false" outlineLevel="0" collapsed="false">
      <c r="B3557" s="0" t="n">
        <v>352560</v>
      </c>
      <c r="C3557" s="0" t="n">
        <v>3</v>
      </c>
      <c r="D3557" s="0" t="n">
        <v>35</v>
      </c>
      <c r="E3557" s="2" t="n">
        <v>-22.2473</v>
      </c>
      <c r="F3557" s="2" t="n">
        <v>-50.7694</v>
      </c>
      <c r="G3557" s="3" t="n">
        <f aca="false">($G$5572/$N$5572)*N3557</f>
        <v>4848.07245988703</v>
      </c>
      <c r="H3557" s="0" t="n">
        <v>1</v>
      </c>
      <c r="J3557" s="0" t="s">
        <v>3450</v>
      </c>
      <c r="K3557" s="0" t="n">
        <v>1</v>
      </c>
      <c r="L3557" s="0" t="s">
        <v>3450</v>
      </c>
      <c r="N3557" s="0" t="n">
        <v>4495</v>
      </c>
    </row>
    <row r="3558" customFormat="false" ht="12.8" hidden="false" customHeight="false" outlineLevel="0" collapsed="false">
      <c r="B3558" s="0" t="n">
        <v>352570</v>
      </c>
      <c r="C3558" s="0" t="n">
        <v>3</v>
      </c>
      <c r="D3558" s="0" t="n">
        <v>35</v>
      </c>
      <c r="E3558" s="2" t="n">
        <v>-21.0551</v>
      </c>
      <c r="F3558" s="2" t="n">
        <v>-49.6892</v>
      </c>
      <c r="G3558" s="3" t="n">
        <f aca="false">($G$5572/$N$5572)*N3558</f>
        <v>39534.1704153858</v>
      </c>
      <c r="H3558" s="0" t="n">
        <v>0</v>
      </c>
      <c r="J3558" s="0" t="s">
        <v>3451</v>
      </c>
      <c r="K3558" s="0" t="n">
        <v>0</v>
      </c>
      <c r="L3558" s="0" t="s">
        <v>3451</v>
      </c>
      <c r="N3558" s="0" t="n">
        <v>36655</v>
      </c>
    </row>
    <row r="3559" customFormat="false" ht="12.8" hidden="false" customHeight="false" outlineLevel="0" collapsed="false">
      <c r="B3559" s="0" t="n">
        <v>352580</v>
      </c>
      <c r="C3559" s="0" t="n">
        <v>3</v>
      </c>
      <c r="D3559" s="0" t="n">
        <v>35</v>
      </c>
      <c r="E3559" s="2" t="n">
        <v>-22.0112</v>
      </c>
      <c r="F3559" s="2" t="n">
        <v>-49.7873</v>
      </c>
      <c r="G3559" s="3" t="n">
        <f aca="false">($G$5572/$N$5572)*N3559</f>
        <v>5125.25925014087</v>
      </c>
      <c r="H3559" s="0" t="n">
        <v>1</v>
      </c>
      <c r="J3559" s="0" t="s">
        <v>3452</v>
      </c>
      <c r="K3559" s="0" t="n">
        <v>1</v>
      </c>
      <c r="L3559" s="0" t="s">
        <v>3452</v>
      </c>
      <c r="N3559" s="0" t="n">
        <v>4752</v>
      </c>
    </row>
    <row r="3560" customFormat="false" ht="12.8" hidden="false" customHeight="false" outlineLevel="0" collapsed="false">
      <c r="B3560" s="0" t="n">
        <v>352585</v>
      </c>
      <c r="C3560" s="0" t="n">
        <v>3</v>
      </c>
      <c r="D3560" s="0" t="n">
        <v>35</v>
      </c>
      <c r="E3560" s="2" t="n">
        <v>-23.0884</v>
      </c>
      <c r="F3560" s="2" t="n">
        <v>-47.7868</v>
      </c>
      <c r="G3560" s="3" t="n">
        <f aca="false">($G$5572/$N$5572)*N3560</f>
        <v>3575.38602992781</v>
      </c>
      <c r="H3560" s="0" t="n">
        <v>1</v>
      </c>
      <c r="J3560" s="0" t="s">
        <v>3453</v>
      </c>
      <c r="K3560" s="0" t="n">
        <v>1</v>
      </c>
      <c r="L3560" s="0" t="s">
        <v>3453</v>
      </c>
      <c r="N3560" s="0" t="n">
        <v>3315</v>
      </c>
    </row>
    <row r="3561" customFormat="false" ht="12.8" hidden="false" customHeight="false" outlineLevel="0" collapsed="false">
      <c r="B3561" s="0" t="n">
        <v>352590</v>
      </c>
      <c r="C3561" s="0" t="n">
        <v>3</v>
      </c>
      <c r="D3561" s="0" t="n">
        <v>35</v>
      </c>
      <c r="E3561" s="2" t="n">
        <v>-23.1852</v>
      </c>
      <c r="F3561" s="2" t="n">
        <v>-46.8974</v>
      </c>
      <c r="G3561" s="3" t="n">
        <f aca="false">($G$5572/$N$5572)*N3561</f>
        <v>447392.422043546</v>
      </c>
      <c r="H3561" s="0" t="n">
        <v>0</v>
      </c>
      <c r="J3561" s="0" t="s">
        <v>3454</v>
      </c>
      <c r="K3561" s="0" t="n">
        <v>0</v>
      </c>
      <c r="L3561" s="0" t="s">
        <v>3454</v>
      </c>
      <c r="N3561" s="0" t="n">
        <v>414810</v>
      </c>
    </row>
    <row r="3562" customFormat="false" ht="12.8" hidden="false" customHeight="false" outlineLevel="0" collapsed="false">
      <c r="B3562" s="0" t="n">
        <v>352600</v>
      </c>
      <c r="C3562" s="0" t="n">
        <v>3</v>
      </c>
      <c r="D3562" s="0" t="n">
        <v>35</v>
      </c>
      <c r="E3562" s="2" t="n">
        <v>-21.5103</v>
      </c>
      <c r="F3562" s="2" t="n">
        <v>-51.4342</v>
      </c>
      <c r="G3562" s="3" t="n">
        <f aca="false">($G$5572/$N$5572)*N3562</f>
        <v>22136.1154987145</v>
      </c>
      <c r="H3562" s="0" t="n">
        <v>0</v>
      </c>
      <c r="J3562" s="0" t="s">
        <v>3455</v>
      </c>
      <c r="K3562" s="0" t="n">
        <v>0</v>
      </c>
      <c r="L3562" s="0" t="s">
        <v>3455</v>
      </c>
      <c r="N3562" s="0" t="n">
        <v>20524</v>
      </c>
    </row>
    <row r="3563" customFormat="false" ht="12.8" hidden="false" customHeight="false" outlineLevel="0" collapsed="false">
      <c r="B3563" s="0" t="n">
        <v>352610</v>
      </c>
      <c r="C3563" s="0" t="n">
        <v>3</v>
      </c>
      <c r="D3563" s="0" t="n">
        <v>35</v>
      </c>
      <c r="E3563" s="2" t="n">
        <v>-24.3101</v>
      </c>
      <c r="F3563" s="2" t="n">
        <v>-47.6426</v>
      </c>
      <c r="G3563" s="3" t="n">
        <f aca="false">($G$5572/$N$5572)*N3563</f>
        <v>20393.1822183635</v>
      </c>
      <c r="H3563" s="0" t="n">
        <v>1</v>
      </c>
      <c r="J3563" s="0" t="s">
        <v>3456</v>
      </c>
      <c r="K3563" s="0" t="n">
        <v>1</v>
      </c>
      <c r="L3563" s="0" t="s">
        <v>3456</v>
      </c>
      <c r="N3563" s="0" t="n">
        <v>18908</v>
      </c>
    </row>
    <row r="3564" customFormat="false" ht="12.8" hidden="false" customHeight="false" outlineLevel="0" collapsed="false">
      <c r="B3564" s="0" t="n">
        <v>352620</v>
      </c>
      <c r="C3564" s="0" t="n">
        <v>3</v>
      </c>
      <c r="D3564" s="0" t="n">
        <v>35</v>
      </c>
      <c r="E3564" s="2" t="n">
        <v>-23.9244</v>
      </c>
      <c r="F3564" s="2" t="n">
        <v>-47.0653</v>
      </c>
      <c r="G3564" s="3" t="n">
        <f aca="false">($G$5572/$N$5572)*N3564</f>
        <v>33688.4412201494</v>
      </c>
      <c r="H3564" s="0" t="n">
        <v>1</v>
      </c>
      <c r="J3564" s="0" t="s">
        <v>3457</v>
      </c>
      <c r="K3564" s="0" t="n">
        <v>1</v>
      </c>
      <c r="L3564" s="0" t="s">
        <v>3457</v>
      </c>
      <c r="N3564" s="0" t="n">
        <v>31235</v>
      </c>
    </row>
    <row r="3565" customFormat="false" ht="12.8" hidden="false" customHeight="false" outlineLevel="0" collapsed="false">
      <c r="B3565" s="0" t="n">
        <v>352630</v>
      </c>
      <c r="C3565" s="0" t="n">
        <v>3</v>
      </c>
      <c r="D3565" s="0" t="n">
        <v>35</v>
      </c>
      <c r="E3565" s="2" t="n">
        <v>-23.0846</v>
      </c>
      <c r="F3565" s="2" t="n">
        <v>-45.1944</v>
      </c>
      <c r="G3565" s="3" t="n">
        <f aca="false">($G$5572/$N$5572)*N3565</f>
        <v>5288.11997126277</v>
      </c>
      <c r="H3565" s="0" t="n">
        <v>1</v>
      </c>
      <c r="J3565" s="0" t="s">
        <v>3458</v>
      </c>
      <c r="K3565" s="0" t="n">
        <v>1</v>
      </c>
      <c r="L3565" s="0" t="s">
        <v>3458</v>
      </c>
      <c r="N3565" s="0" t="n">
        <v>4903</v>
      </c>
    </row>
    <row r="3566" customFormat="false" ht="12.8" hidden="false" customHeight="false" outlineLevel="0" collapsed="false">
      <c r="B3566" s="0" t="n">
        <v>352640</v>
      </c>
      <c r="C3566" s="0" t="n">
        <v>3</v>
      </c>
      <c r="D3566" s="0" t="n">
        <v>35</v>
      </c>
      <c r="E3566" s="2" t="n">
        <v>-23.0506</v>
      </c>
      <c r="F3566" s="2" t="n">
        <v>-47.8375</v>
      </c>
      <c r="G3566" s="3" t="n">
        <f aca="false">($G$5572/$N$5572)*N3566</f>
        <v>30458.1904932614</v>
      </c>
      <c r="H3566" s="0" t="n">
        <v>0</v>
      </c>
      <c r="J3566" s="0" t="s">
        <v>3459</v>
      </c>
      <c r="K3566" s="0" t="n">
        <v>0</v>
      </c>
      <c r="L3566" s="0" t="s">
        <v>3459</v>
      </c>
      <c r="N3566" s="0" t="n">
        <v>28240</v>
      </c>
    </row>
    <row r="3567" customFormat="false" ht="12.8" hidden="false" customHeight="false" outlineLevel="0" collapsed="false">
      <c r="B3567" s="0" t="n">
        <v>352650</v>
      </c>
      <c r="C3567" s="0" t="n">
        <v>3</v>
      </c>
      <c r="D3567" s="0" t="n">
        <v>35</v>
      </c>
      <c r="E3567" s="2" t="n">
        <v>-21.1639</v>
      </c>
      <c r="F3567" s="2" t="n">
        <v>-51.0412</v>
      </c>
      <c r="G3567" s="3" t="n">
        <f aca="false">($G$5572/$N$5572)*N3567</f>
        <v>12583.4174392663</v>
      </c>
      <c r="H3567" s="0" t="n">
        <v>1</v>
      </c>
      <c r="J3567" s="0" t="s">
        <v>3460</v>
      </c>
      <c r="K3567" s="0" t="n">
        <v>1</v>
      </c>
      <c r="L3567" s="0" t="s">
        <v>3460</v>
      </c>
      <c r="N3567" s="0" t="n">
        <v>11667</v>
      </c>
    </row>
    <row r="3568" customFormat="false" ht="12.8" hidden="false" customHeight="false" outlineLevel="0" collapsed="false">
      <c r="B3568" s="0" t="n">
        <v>352660</v>
      </c>
      <c r="C3568" s="0" t="n">
        <v>3</v>
      </c>
      <c r="D3568" s="0" t="n">
        <v>35</v>
      </c>
      <c r="E3568" s="2" t="n">
        <v>-22.57</v>
      </c>
      <c r="F3568" s="2" t="n">
        <v>-44.9024</v>
      </c>
      <c r="G3568" s="3" t="n">
        <f aca="false">($G$5572/$N$5572)*N3568</f>
        <v>7773.09415314925</v>
      </c>
      <c r="H3568" s="0" t="n">
        <v>1</v>
      </c>
      <c r="J3568" s="0" t="s">
        <v>3461</v>
      </c>
      <c r="K3568" s="0" t="n">
        <v>1</v>
      </c>
      <c r="L3568" s="0" t="s">
        <v>3461</v>
      </c>
      <c r="N3568" s="0" t="n">
        <v>7207</v>
      </c>
    </row>
    <row r="3569" customFormat="false" ht="12.8" hidden="false" customHeight="false" outlineLevel="0" collapsed="false">
      <c r="B3569" s="0" t="n">
        <v>352670</v>
      </c>
      <c r="C3569" s="0" t="n">
        <v>3</v>
      </c>
      <c r="D3569" s="0" t="n">
        <v>35</v>
      </c>
      <c r="E3569" s="2" t="n">
        <v>-22.1809</v>
      </c>
      <c r="F3569" s="2" t="n">
        <v>-47.3841</v>
      </c>
      <c r="G3569" s="3" t="n">
        <f aca="false">($G$5572/$N$5572)*N3569</f>
        <v>110456.239546596</v>
      </c>
      <c r="H3569" s="0" t="n">
        <v>0</v>
      </c>
      <c r="J3569" s="0" t="s">
        <v>3462</v>
      </c>
      <c r="K3569" s="0" t="n">
        <v>0</v>
      </c>
      <c r="L3569" s="0" t="s">
        <v>3462</v>
      </c>
      <c r="N3569" s="0" t="n">
        <v>102412</v>
      </c>
    </row>
    <row r="3570" customFormat="false" ht="12.8" hidden="false" customHeight="false" outlineLevel="0" collapsed="false">
      <c r="B3570" s="0" t="n">
        <v>352680</v>
      </c>
      <c r="C3570" s="0" t="n">
        <v>3</v>
      </c>
      <c r="D3570" s="0" t="n">
        <v>35</v>
      </c>
      <c r="E3570" s="2" t="n">
        <v>-22.6027</v>
      </c>
      <c r="F3570" s="2" t="n">
        <v>-48.8037</v>
      </c>
      <c r="G3570" s="3" t="n">
        <f aca="false">($G$5572/$N$5572)*N3570</f>
        <v>73189.1766530532</v>
      </c>
      <c r="H3570" s="0" t="n">
        <v>0</v>
      </c>
      <c r="J3570" s="0" t="s">
        <v>3463</v>
      </c>
      <c r="K3570" s="0" t="n">
        <v>0</v>
      </c>
      <c r="L3570" s="0" t="s">
        <v>3463</v>
      </c>
      <c r="N3570" s="0" t="n">
        <v>67859</v>
      </c>
    </row>
    <row r="3571" customFormat="false" ht="12.8" hidden="false" customHeight="false" outlineLevel="0" collapsed="false">
      <c r="B3571" s="0" t="n">
        <v>352690</v>
      </c>
      <c r="C3571" s="0" t="n">
        <v>3</v>
      </c>
      <c r="D3571" s="0" t="n">
        <v>35</v>
      </c>
      <c r="E3571" s="2" t="n">
        <v>-22.566</v>
      </c>
      <c r="F3571" s="2" t="n">
        <v>-47.397</v>
      </c>
      <c r="G3571" s="3" t="n">
        <f aca="false">($G$5572/$N$5572)*N3571</f>
        <v>327535.559680404</v>
      </c>
      <c r="H3571" s="0" t="n">
        <v>0</v>
      </c>
      <c r="J3571" s="0" t="s">
        <v>3464</v>
      </c>
      <c r="K3571" s="0" t="n">
        <v>0</v>
      </c>
      <c r="L3571" s="0" t="s">
        <v>3464</v>
      </c>
      <c r="N3571" s="0" t="n">
        <v>303682</v>
      </c>
    </row>
    <row r="3572" customFormat="false" ht="12.8" hidden="false" customHeight="false" outlineLevel="0" collapsed="false">
      <c r="B3572" s="0" t="n">
        <v>352700</v>
      </c>
      <c r="C3572" s="0" t="n">
        <v>3</v>
      </c>
      <c r="D3572" s="0" t="n">
        <v>35</v>
      </c>
      <c r="E3572" s="2" t="n">
        <v>-22.5226</v>
      </c>
      <c r="F3572" s="2" t="n">
        <v>-46.65</v>
      </c>
      <c r="G3572" s="3" t="n">
        <f aca="false">($G$5572/$N$5572)*N3572</f>
        <v>8481.70007220281</v>
      </c>
      <c r="H3572" s="0" t="n">
        <v>1</v>
      </c>
      <c r="J3572" s="0" t="s">
        <v>3465</v>
      </c>
      <c r="K3572" s="0" t="n">
        <v>1</v>
      </c>
      <c r="L3572" s="0" t="s">
        <v>3465</v>
      </c>
      <c r="N3572" s="0" t="n">
        <v>7864</v>
      </c>
    </row>
    <row r="3573" customFormat="false" ht="12.8" hidden="false" customHeight="false" outlineLevel="0" collapsed="false">
      <c r="B3573" s="0" t="n">
        <v>352710</v>
      </c>
      <c r="C3573" s="0" t="n">
        <v>3</v>
      </c>
      <c r="D3573" s="0" t="n">
        <v>35</v>
      </c>
      <c r="E3573" s="2" t="n">
        <v>-21.6718</v>
      </c>
      <c r="F3573" s="2" t="n">
        <v>-49.7526</v>
      </c>
      <c r="G3573" s="3" t="n">
        <f aca="false">($G$5572/$N$5572)*N3573</f>
        <v>83598.2416831689</v>
      </c>
      <c r="H3573" s="0" t="n">
        <v>0</v>
      </c>
      <c r="J3573" s="0" t="s">
        <v>3466</v>
      </c>
      <c r="K3573" s="0" t="n">
        <v>0</v>
      </c>
      <c r="L3573" s="0" t="s">
        <v>3466</v>
      </c>
      <c r="N3573" s="0" t="n">
        <v>77510</v>
      </c>
    </row>
    <row r="3574" customFormat="false" ht="12.8" hidden="false" customHeight="false" outlineLevel="0" collapsed="false">
      <c r="B3574" s="0" t="n">
        <v>352720</v>
      </c>
      <c r="C3574" s="0" t="n">
        <v>3</v>
      </c>
      <c r="D3574" s="0" t="n">
        <v>35</v>
      </c>
      <c r="E3574" s="2" t="n">
        <v>-22.7334</v>
      </c>
      <c r="F3574" s="2" t="n">
        <v>-45.1197</v>
      </c>
      <c r="G3574" s="3" t="n">
        <f aca="false">($G$5572/$N$5572)*N3574</f>
        <v>95209.8875348138</v>
      </c>
      <c r="H3574" s="0" t="n">
        <v>0</v>
      </c>
      <c r="J3574" s="0" t="s">
        <v>3467</v>
      </c>
      <c r="K3574" s="0" t="n">
        <v>0</v>
      </c>
      <c r="L3574" s="0" t="s">
        <v>3467</v>
      </c>
      <c r="N3574" s="0" t="n">
        <v>88276</v>
      </c>
    </row>
    <row r="3575" customFormat="false" ht="12.8" hidden="false" customHeight="false" outlineLevel="0" collapsed="false">
      <c r="B3575" s="0" t="n">
        <v>352725</v>
      </c>
      <c r="C3575" s="0" t="n">
        <v>3</v>
      </c>
      <c r="D3575" s="0" t="n">
        <v>35</v>
      </c>
      <c r="E3575" s="2" t="n">
        <v>-20.966</v>
      </c>
      <c r="F3575" s="2" t="n">
        <v>-50.2263</v>
      </c>
      <c r="G3575" s="3" t="n">
        <f aca="false">($G$5572/$N$5572)*N3575</f>
        <v>2456.9319385145</v>
      </c>
      <c r="H3575" s="0" t="n">
        <v>1</v>
      </c>
      <c r="J3575" s="0" t="s">
        <v>3468</v>
      </c>
      <c r="K3575" s="0" t="n">
        <v>1</v>
      </c>
      <c r="L3575" s="0" t="s">
        <v>3468</v>
      </c>
      <c r="N3575" s="0" t="n">
        <v>2278</v>
      </c>
    </row>
    <row r="3576" customFormat="false" ht="12.8" hidden="false" customHeight="false" outlineLevel="0" collapsed="false">
      <c r="B3576" s="0" t="n">
        <v>352730</v>
      </c>
      <c r="C3576" s="0" t="n">
        <v>3</v>
      </c>
      <c r="D3576" s="0" t="n">
        <v>35</v>
      </c>
      <c r="E3576" s="2" t="n">
        <v>-23.0856</v>
      </c>
      <c r="F3576" s="2" t="n">
        <v>-46.9484</v>
      </c>
      <c r="G3576" s="3" t="n">
        <f aca="false">($G$5572/$N$5572)*N3576</f>
        <v>51498.5014048245</v>
      </c>
      <c r="H3576" s="0" t="n">
        <v>0</v>
      </c>
      <c r="J3576" s="0" t="s">
        <v>3469</v>
      </c>
      <c r="K3576" s="0" t="n">
        <v>0</v>
      </c>
      <c r="L3576" s="0" t="s">
        <v>3469</v>
      </c>
      <c r="N3576" s="0" t="n">
        <v>47748</v>
      </c>
    </row>
    <row r="3577" customFormat="false" ht="12.8" hidden="false" customHeight="false" outlineLevel="0" collapsed="false">
      <c r="B3577" s="0" t="n">
        <v>352740</v>
      </c>
      <c r="C3577" s="0" t="n">
        <v>3</v>
      </c>
      <c r="D3577" s="0" t="n">
        <v>35</v>
      </c>
      <c r="E3577" s="2" t="n">
        <v>-21.7182</v>
      </c>
      <c r="F3577" s="2" t="n">
        <v>-51.0215</v>
      </c>
      <c r="G3577" s="3" t="n">
        <f aca="false">($G$5572/$N$5572)*N3577</f>
        <v>23300.9471464737</v>
      </c>
      <c r="H3577" s="0" t="n">
        <v>0</v>
      </c>
      <c r="J3577" s="0" t="s">
        <v>3470</v>
      </c>
      <c r="K3577" s="0" t="n">
        <v>0</v>
      </c>
      <c r="L3577" s="0" t="s">
        <v>3470</v>
      </c>
      <c r="N3577" s="0" t="n">
        <v>21604</v>
      </c>
    </row>
    <row r="3578" customFormat="false" ht="12.8" hidden="false" customHeight="false" outlineLevel="0" collapsed="false">
      <c r="B3578" s="0" t="n">
        <v>352750</v>
      </c>
      <c r="C3578" s="0" t="n">
        <v>3</v>
      </c>
      <c r="D3578" s="0" t="n">
        <v>35</v>
      </c>
      <c r="E3578" s="2" t="n">
        <v>-22.4294</v>
      </c>
      <c r="F3578" s="2" t="n">
        <v>-49.522</v>
      </c>
      <c r="G3578" s="3" t="n">
        <f aca="false">($G$5572/$N$5572)*N3578</f>
        <v>2572.33655546843</v>
      </c>
      <c r="H3578" s="0" t="n">
        <v>1</v>
      </c>
      <c r="J3578" s="0" t="s">
        <v>3471</v>
      </c>
      <c r="K3578" s="0" t="n">
        <v>1</v>
      </c>
      <c r="L3578" s="0" t="s">
        <v>3471</v>
      </c>
      <c r="N3578" s="0" t="n">
        <v>2385</v>
      </c>
    </row>
    <row r="3579" customFormat="false" ht="12.8" hidden="false" customHeight="false" outlineLevel="0" collapsed="false">
      <c r="B3579" s="0" t="n">
        <v>352760</v>
      </c>
      <c r="C3579" s="0" t="n">
        <v>3</v>
      </c>
      <c r="D3579" s="0" t="n">
        <v>35</v>
      </c>
      <c r="E3579" s="2" t="n">
        <v>-21.55</v>
      </c>
      <c r="F3579" s="2" t="n">
        <v>-47.7801</v>
      </c>
      <c r="G3579" s="3" t="n">
        <f aca="false">($G$5572/$N$5572)*N3579</f>
        <v>15738.1698186144</v>
      </c>
      <c r="H3579" s="0" t="n">
        <v>1</v>
      </c>
      <c r="J3579" s="0" t="s">
        <v>3472</v>
      </c>
      <c r="K3579" s="0" t="n">
        <v>1</v>
      </c>
      <c r="L3579" s="0" t="s">
        <v>3472</v>
      </c>
      <c r="N3579" s="0" t="n">
        <v>14592</v>
      </c>
    </row>
    <row r="3580" customFormat="false" ht="12.8" hidden="false" customHeight="false" outlineLevel="0" collapsed="false">
      <c r="B3580" s="0" t="n">
        <v>352770</v>
      </c>
      <c r="C3580" s="0" t="n">
        <v>3</v>
      </c>
      <c r="D3580" s="0" t="n">
        <v>35</v>
      </c>
      <c r="E3580" s="2" t="n">
        <v>-21.6737</v>
      </c>
      <c r="F3580" s="2" t="n">
        <v>-50.3294</v>
      </c>
      <c r="G3580" s="3" t="n">
        <f aca="false">($G$5572/$N$5572)*N3580</f>
        <v>6172.52918530222</v>
      </c>
      <c r="H3580" s="0" t="n">
        <v>1</v>
      </c>
      <c r="J3580" s="0" t="s">
        <v>3473</v>
      </c>
      <c r="K3580" s="0" t="n">
        <v>1</v>
      </c>
      <c r="L3580" s="0" t="s">
        <v>3473</v>
      </c>
      <c r="N3580" s="0" t="n">
        <v>5723</v>
      </c>
    </row>
    <row r="3581" customFormat="false" ht="12.8" hidden="false" customHeight="false" outlineLevel="0" collapsed="false">
      <c r="B3581" s="0" t="n">
        <v>352780</v>
      </c>
      <c r="C3581" s="0" t="n">
        <v>3</v>
      </c>
      <c r="D3581" s="0" t="n">
        <v>35</v>
      </c>
      <c r="E3581" s="2" t="n">
        <v>-22.4146</v>
      </c>
      <c r="F3581" s="2" t="n">
        <v>-49.818</v>
      </c>
      <c r="G3581" s="3" t="n">
        <f aca="false">($G$5572/$N$5572)*N3581</f>
        <v>4930.04209435898</v>
      </c>
      <c r="H3581" s="0" t="n">
        <v>1</v>
      </c>
      <c r="J3581" s="0" t="s">
        <v>3474</v>
      </c>
      <c r="K3581" s="0" t="n">
        <v>1</v>
      </c>
      <c r="L3581" s="0" t="s">
        <v>3474</v>
      </c>
      <c r="N3581" s="0" t="n">
        <v>4571</v>
      </c>
    </row>
    <row r="3582" customFormat="false" ht="12.8" hidden="false" customHeight="false" outlineLevel="0" collapsed="false">
      <c r="B3582" s="0" t="n">
        <v>352790</v>
      </c>
      <c r="C3582" s="0" t="n">
        <v>3</v>
      </c>
      <c r="D3582" s="0" t="n">
        <v>35</v>
      </c>
      <c r="E3582" s="2" t="n">
        <v>-22.3384</v>
      </c>
      <c r="F3582" s="2" t="n">
        <v>-50.394</v>
      </c>
      <c r="G3582" s="3" t="n">
        <f aca="false">($G$5572/$N$5572)*N3582</f>
        <v>2872.17284998424</v>
      </c>
      <c r="H3582" s="0" t="n">
        <v>1</v>
      </c>
      <c r="J3582" s="0" t="s">
        <v>3475</v>
      </c>
      <c r="K3582" s="0" t="n">
        <v>1</v>
      </c>
      <c r="L3582" s="0" t="s">
        <v>3475</v>
      </c>
      <c r="N3582" s="0" t="n">
        <v>2663</v>
      </c>
    </row>
    <row r="3583" customFormat="false" ht="12.8" hidden="false" customHeight="false" outlineLevel="0" collapsed="false">
      <c r="B3583" s="0" t="n">
        <v>352800</v>
      </c>
      <c r="C3583" s="0" t="n">
        <v>3</v>
      </c>
      <c r="D3583" s="0" t="n">
        <v>35</v>
      </c>
      <c r="E3583" s="2" t="n">
        <v>-22.5002</v>
      </c>
      <c r="F3583" s="2" t="n">
        <v>-48.7102</v>
      </c>
      <c r="G3583" s="3" t="n">
        <f aca="false">($G$5572/$N$5572)*N3583</f>
        <v>18455.0317822307</v>
      </c>
      <c r="H3583" s="0" t="n">
        <v>0</v>
      </c>
      <c r="J3583" s="0" t="s">
        <v>3476</v>
      </c>
      <c r="K3583" s="0" t="n">
        <v>0</v>
      </c>
      <c r="L3583" s="0" t="s">
        <v>3476</v>
      </c>
      <c r="N3583" s="0" t="n">
        <v>17111</v>
      </c>
    </row>
    <row r="3584" customFormat="false" ht="12.8" hidden="false" customHeight="false" outlineLevel="0" collapsed="false">
      <c r="B3584" s="0" t="n">
        <v>352810</v>
      </c>
      <c r="C3584" s="0" t="n">
        <v>3</v>
      </c>
      <c r="D3584" s="0" t="n">
        <v>35</v>
      </c>
      <c r="E3584" s="2" t="n">
        <v>-20.8022</v>
      </c>
      <c r="F3584" s="2" t="n">
        <v>-49.9687</v>
      </c>
      <c r="G3584" s="3" t="n">
        <f aca="false">($G$5572/$N$5572)*N3584</f>
        <v>8728.68752344066</v>
      </c>
      <c r="H3584" s="0" t="n">
        <v>0</v>
      </c>
      <c r="J3584" s="0" t="s">
        <v>3477</v>
      </c>
      <c r="K3584" s="0" t="n">
        <v>0</v>
      </c>
      <c r="L3584" s="0" t="s">
        <v>3477</v>
      </c>
      <c r="N3584" s="0" t="n">
        <v>8093</v>
      </c>
    </row>
    <row r="3585" customFormat="false" ht="12.8" hidden="false" customHeight="false" outlineLevel="0" collapsed="false">
      <c r="B3585" s="0" t="n">
        <v>352820</v>
      </c>
      <c r="C3585" s="0" t="n">
        <v>3</v>
      </c>
      <c r="D3585" s="0" t="n">
        <v>35</v>
      </c>
      <c r="E3585" s="2" t="n">
        <v>-20.1444</v>
      </c>
      <c r="F3585" s="2" t="n">
        <v>-50.1973</v>
      </c>
      <c r="G3585" s="3" t="n">
        <f aca="false">($G$5572/$N$5572)*N3585</f>
        <v>3994.94113268556</v>
      </c>
      <c r="H3585" s="0" t="n">
        <v>1</v>
      </c>
      <c r="J3585" s="0" t="s">
        <v>3478</v>
      </c>
      <c r="K3585" s="0" t="n">
        <v>1</v>
      </c>
      <c r="L3585" s="0" t="s">
        <v>3478</v>
      </c>
      <c r="N3585" s="0" t="n">
        <v>3704</v>
      </c>
    </row>
    <row r="3586" customFormat="false" ht="12.8" hidden="false" customHeight="false" outlineLevel="0" collapsed="false">
      <c r="B3586" s="0" t="n">
        <v>352830</v>
      </c>
      <c r="C3586" s="0" t="n">
        <v>3</v>
      </c>
      <c r="D3586" s="0" t="n">
        <v>35</v>
      </c>
      <c r="E3586" s="2" t="n">
        <v>-20.6445</v>
      </c>
      <c r="F3586" s="2" t="n">
        <v>-50.2305</v>
      </c>
      <c r="G3586" s="3" t="n">
        <f aca="false">($G$5572/$N$5572)*N3586</f>
        <v>3382.32596978993</v>
      </c>
      <c r="H3586" s="0" t="n">
        <v>1</v>
      </c>
      <c r="J3586" s="0" t="s">
        <v>3479</v>
      </c>
      <c r="K3586" s="0" t="n">
        <v>1</v>
      </c>
      <c r="L3586" s="0" t="s">
        <v>3479</v>
      </c>
      <c r="N3586" s="0" t="n">
        <v>3136</v>
      </c>
    </row>
    <row r="3587" customFormat="false" ht="12.8" hidden="false" customHeight="false" outlineLevel="0" collapsed="false">
      <c r="B3587" s="0" t="n">
        <v>352840</v>
      </c>
      <c r="C3587" s="0" t="n">
        <v>3</v>
      </c>
      <c r="D3587" s="0" t="n">
        <v>35</v>
      </c>
      <c r="E3587" s="2" t="n">
        <v>-23.5398</v>
      </c>
      <c r="F3587" s="2" t="n">
        <v>-47.185</v>
      </c>
      <c r="G3587" s="3" t="n">
        <f aca="false">($G$5572/$N$5572)*N3587</f>
        <v>50532.1225563131</v>
      </c>
      <c r="H3587" s="0" t="n">
        <v>1</v>
      </c>
      <c r="J3587" s="0" t="s">
        <v>3480</v>
      </c>
      <c r="K3587" s="0" t="n">
        <v>1</v>
      </c>
      <c r="L3587" s="0" t="s">
        <v>3480</v>
      </c>
      <c r="N3587" s="0" t="n">
        <v>46852</v>
      </c>
    </row>
    <row r="3588" customFormat="false" ht="12.8" hidden="false" customHeight="false" outlineLevel="0" collapsed="false">
      <c r="B3588" s="0" t="n">
        <v>352850</v>
      </c>
      <c r="C3588" s="0" t="n">
        <v>3</v>
      </c>
      <c r="D3588" s="0" t="n">
        <v>35</v>
      </c>
      <c r="E3588" s="2" t="n">
        <v>-23.3171</v>
      </c>
      <c r="F3588" s="2" t="n">
        <v>-46.5897</v>
      </c>
      <c r="G3588" s="3" t="n">
        <f aca="false">($G$5572/$N$5572)*N3588</f>
        <v>106101.063441363</v>
      </c>
      <c r="H3588" s="0" t="n">
        <v>0</v>
      </c>
      <c r="J3588" s="0" t="s">
        <v>3481</v>
      </c>
      <c r="K3588" s="0" t="n">
        <v>0</v>
      </c>
      <c r="L3588" s="0" t="s">
        <v>3481</v>
      </c>
      <c r="N3588" s="0" t="n">
        <v>98374</v>
      </c>
    </row>
    <row r="3589" customFormat="false" ht="12.8" hidden="false" customHeight="false" outlineLevel="0" collapsed="false">
      <c r="B3589" s="0" t="n">
        <v>352860</v>
      </c>
      <c r="C3589" s="0" t="n">
        <v>3</v>
      </c>
      <c r="D3589" s="0" t="n">
        <v>35</v>
      </c>
      <c r="E3589" s="2" t="n">
        <v>-23.0056</v>
      </c>
      <c r="F3589" s="2" t="n">
        <v>-49.3202</v>
      </c>
      <c r="G3589" s="3" t="n">
        <f aca="false">($G$5572/$N$5572)*N3589</f>
        <v>10548.1976991535</v>
      </c>
      <c r="H3589" s="0" t="n">
        <v>1</v>
      </c>
      <c r="J3589" s="0" t="s">
        <v>3482</v>
      </c>
      <c r="K3589" s="0" t="n">
        <v>1</v>
      </c>
      <c r="L3589" s="0" t="s">
        <v>3482</v>
      </c>
      <c r="N3589" s="0" t="n">
        <v>9780</v>
      </c>
    </row>
    <row r="3590" customFormat="false" ht="12.8" hidden="false" customHeight="false" outlineLevel="0" collapsed="false">
      <c r="B3590" s="0" t="n">
        <v>352870</v>
      </c>
      <c r="C3590" s="0" t="n">
        <v>3</v>
      </c>
      <c r="D3590" s="0" t="n">
        <v>35</v>
      </c>
      <c r="E3590" s="2" t="n">
        <v>-22.1068</v>
      </c>
      <c r="F3590" s="2" t="n">
        <v>-51.9617</v>
      </c>
      <c r="G3590" s="3" t="n">
        <f aca="false">($G$5572/$N$5572)*N3590</f>
        <v>6209.1998112502</v>
      </c>
      <c r="H3590" s="0" t="n">
        <v>1</v>
      </c>
      <c r="J3590" s="0" t="s">
        <v>3483</v>
      </c>
      <c r="K3590" s="0" t="n">
        <v>1</v>
      </c>
      <c r="L3590" s="0" t="s">
        <v>3483</v>
      </c>
      <c r="N3590" s="0" t="n">
        <v>5757</v>
      </c>
    </row>
    <row r="3591" customFormat="false" ht="12.8" hidden="false" customHeight="false" outlineLevel="0" collapsed="false">
      <c r="B3591" s="0" t="n">
        <v>352880</v>
      </c>
      <c r="C3591" s="0" t="n">
        <v>3</v>
      </c>
      <c r="D3591" s="0" t="n">
        <v>35</v>
      </c>
      <c r="E3591" s="2" t="n">
        <v>-22.6149</v>
      </c>
      <c r="F3591" s="2" t="n">
        <v>-50.6713</v>
      </c>
      <c r="G3591" s="3" t="n">
        <f aca="false">($G$5572/$N$5572)*N3591</f>
        <v>15064.0774298648</v>
      </c>
      <c r="H3591" s="0" t="n">
        <v>0</v>
      </c>
      <c r="J3591" s="0" t="s">
        <v>3484</v>
      </c>
      <c r="K3591" s="0" t="n">
        <v>0</v>
      </c>
      <c r="L3591" s="0" t="s">
        <v>3484</v>
      </c>
      <c r="N3591" s="0" t="n">
        <v>13967</v>
      </c>
    </row>
    <row r="3592" customFormat="false" ht="12.8" hidden="false" customHeight="false" outlineLevel="0" collapsed="false">
      <c r="B3592" s="0" t="n">
        <v>352885</v>
      </c>
      <c r="C3592" s="0" t="n">
        <v>3</v>
      </c>
      <c r="D3592" s="0" t="n">
        <v>35</v>
      </c>
      <c r="E3592" s="2" t="n">
        <v>-21.2587</v>
      </c>
      <c r="F3592" s="2" t="n">
        <v>-49.13</v>
      </c>
      <c r="G3592" s="3" t="n">
        <f aca="false">($G$5572/$N$5572)*N3592</f>
        <v>3231.32927471002</v>
      </c>
      <c r="H3592" s="0" t="n">
        <v>1</v>
      </c>
      <c r="J3592" s="0" t="s">
        <v>3485</v>
      </c>
      <c r="K3592" s="0" t="n">
        <v>1</v>
      </c>
      <c r="L3592" s="0" t="s">
        <v>3485</v>
      </c>
      <c r="N3592" s="0" t="n">
        <v>2996</v>
      </c>
    </row>
    <row r="3593" customFormat="false" ht="12.8" hidden="false" customHeight="false" outlineLevel="0" collapsed="false">
      <c r="B3593" s="0" t="n">
        <v>352890</v>
      </c>
      <c r="C3593" s="0" t="n">
        <v>3</v>
      </c>
      <c r="D3593" s="0" t="n">
        <v>35</v>
      </c>
      <c r="E3593" s="2" t="n">
        <v>-21.7959</v>
      </c>
      <c r="F3593" s="2" t="n">
        <v>-51.1824</v>
      </c>
      <c r="G3593" s="3" t="n">
        <f aca="false">($G$5572/$N$5572)*N3593</f>
        <v>4397.23947029131</v>
      </c>
      <c r="H3593" s="0" t="n">
        <v>1</v>
      </c>
      <c r="J3593" s="0" t="s">
        <v>3486</v>
      </c>
      <c r="K3593" s="0" t="n">
        <v>1</v>
      </c>
      <c r="L3593" s="0" t="s">
        <v>3486</v>
      </c>
      <c r="N3593" s="0" t="n">
        <v>4077</v>
      </c>
    </row>
    <row r="3594" customFormat="false" ht="12.8" hidden="false" customHeight="false" outlineLevel="0" collapsed="false">
      <c r="B3594" s="0" t="n">
        <v>352900</v>
      </c>
      <c r="C3594" s="0" t="n">
        <v>3</v>
      </c>
      <c r="D3594" s="0" t="n">
        <v>35</v>
      </c>
      <c r="E3594" s="2" t="n">
        <v>-22.2171</v>
      </c>
      <c r="F3594" s="2" t="n">
        <v>-49.9501</v>
      </c>
      <c r="G3594" s="3" t="n">
        <f aca="false">($G$5572/$N$5572)*N3594</f>
        <v>255756.045030704</v>
      </c>
      <c r="H3594" s="0" t="n">
        <v>0</v>
      </c>
      <c r="J3594" s="0" t="s">
        <v>3487</v>
      </c>
      <c r="K3594" s="0" t="n">
        <v>0</v>
      </c>
      <c r="L3594" s="0" t="s">
        <v>3487</v>
      </c>
      <c r="N3594" s="0" t="n">
        <v>237130</v>
      </c>
    </row>
    <row r="3595" customFormat="false" ht="12.8" hidden="false" customHeight="false" outlineLevel="0" collapsed="false">
      <c r="B3595" s="0" t="n">
        <v>352910</v>
      </c>
      <c r="C3595" s="0" t="n">
        <v>3</v>
      </c>
      <c r="D3595" s="0" t="n">
        <v>35</v>
      </c>
      <c r="E3595" s="2" t="n">
        <v>-20.4389</v>
      </c>
      <c r="F3595" s="2" t="n">
        <v>-50.8254</v>
      </c>
      <c r="G3595" s="3" t="n">
        <f aca="false">($G$5572/$N$5572)*N3595</f>
        <v>2283.2857391726</v>
      </c>
      <c r="H3595" s="0" t="n">
        <v>1</v>
      </c>
      <c r="J3595" s="0" t="s">
        <v>3488</v>
      </c>
      <c r="K3595" s="0" t="n">
        <v>1</v>
      </c>
      <c r="L3595" s="0" t="s">
        <v>3488</v>
      </c>
      <c r="N3595" s="0" t="n">
        <v>2117</v>
      </c>
    </row>
    <row r="3596" customFormat="false" ht="12.8" hidden="false" customHeight="false" outlineLevel="0" collapsed="false">
      <c r="B3596" s="0" t="n">
        <v>352920</v>
      </c>
      <c r="C3596" s="0" t="n">
        <v>3</v>
      </c>
      <c r="D3596" s="0" t="n">
        <v>35</v>
      </c>
      <c r="E3596" s="2" t="n">
        <v>-22.1462</v>
      </c>
      <c r="F3596" s="2" t="n">
        <v>-51.1709</v>
      </c>
      <c r="G3596" s="3" t="n">
        <f aca="false">($G$5572/$N$5572)*N3596</f>
        <v>28353.9436925407</v>
      </c>
      <c r="H3596" s="0" t="n">
        <v>0</v>
      </c>
      <c r="J3596" s="0" t="s">
        <v>3489</v>
      </c>
      <c r="K3596" s="0" t="n">
        <v>0</v>
      </c>
      <c r="L3596" s="0" t="s">
        <v>3489</v>
      </c>
      <c r="N3596" s="0" t="n">
        <v>26289</v>
      </c>
    </row>
    <row r="3597" customFormat="false" ht="12.8" hidden="false" customHeight="false" outlineLevel="0" collapsed="false">
      <c r="B3597" s="0" t="n">
        <v>352930</v>
      </c>
      <c r="C3597" s="0" t="n">
        <v>3</v>
      </c>
      <c r="D3597" s="0" t="n">
        <v>35</v>
      </c>
      <c r="E3597" s="2" t="n">
        <v>-21.6025</v>
      </c>
      <c r="F3597" s="2" t="n">
        <v>-48.364</v>
      </c>
      <c r="G3597" s="3" t="n">
        <f aca="false">($G$5572/$N$5572)*N3597</f>
        <v>89198.0619749894</v>
      </c>
      <c r="H3597" s="0" t="n">
        <v>0</v>
      </c>
      <c r="J3597" s="0" t="s">
        <v>3490</v>
      </c>
      <c r="K3597" s="0" t="n">
        <v>0</v>
      </c>
      <c r="L3597" s="0" t="s">
        <v>3490</v>
      </c>
      <c r="N3597" s="0" t="n">
        <v>82702</v>
      </c>
    </row>
    <row r="3598" customFormat="false" ht="12.8" hidden="false" customHeight="false" outlineLevel="0" collapsed="false">
      <c r="B3598" s="0" t="n">
        <v>352940</v>
      </c>
      <c r="C3598" s="0" t="n">
        <v>3</v>
      </c>
      <c r="D3598" s="0" t="n">
        <v>35</v>
      </c>
      <c r="E3598" s="2" t="n">
        <v>-23.6677</v>
      </c>
      <c r="F3598" s="2" t="n">
        <v>-46.4613</v>
      </c>
      <c r="G3598" s="3" t="n">
        <f aca="false">($G$5572/$N$5572)*N3598</f>
        <v>504920.005773347</v>
      </c>
      <c r="H3598" s="0" t="n">
        <v>0</v>
      </c>
      <c r="J3598" s="0" t="s">
        <v>3491</v>
      </c>
      <c r="K3598" s="0" t="n">
        <v>0</v>
      </c>
      <c r="L3598" s="0" t="s">
        <v>3491</v>
      </c>
      <c r="N3598" s="0" t="n">
        <v>468148</v>
      </c>
    </row>
    <row r="3599" customFormat="false" ht="12.8" hidden="false" customHeight="false" outlineLevel="0" collapsed="false">
      <c r="B3599" s="0" t="n">
        <v>352950</v>
      </c>
      <c r="C3599" s="0" t="n">
        <v>3</v>
      </c>
      <c r="D3599" s="0" t="n">
        <v>35</v>
      </c>
      <c r="E3599" s="2" t="n">
        <v>-21.1757</v>
      </c>
      <c r="F3599" s="2" t="n">
        <v>-49.5791</v>
      </c>
      <c r="G3599" s="3" t="n">
        <f aca="false">($G$5572/$N$5572)*N3599</f>
        <v>5838.17936048243</v>
      </c>
      <c r="H3599" s="0" t="n">
        <v>1</v>
      </c>
      <c r="J3599" s="0" t="s">
        <v>3492</v>
      </c>
      <c r="K3599" s="0" t="n">
        <v>1</v>
      </c>
      <c r="L3599" s="0" t="s">
        <v>3492</v>
      </c>
      <c r="N3599" s="0" t="n">
        <v>5413</v>
      </c>
    </row>
    <row r="3600" customFormat="false" ht="12.8" hidden="false" customHeight="false" outlineLevel="0" collapsed="false">
      <c r="B3600" s="0" t="n">
        <v>352960</v>
      </c>
      <c r="C3600" s="0" t="n">
        <v>3</v>
      </c>
      <c r="D3600" s="0" t="n">
        <v>35</v>
      </c>
      <c r="E3600" s="2" t="n">
        <v>-20.3579</v>
      </c>
      <c r="F3600" s="2" t="n">
        <v>-50.1811</v>
      </c>
      <c r="G3600" s="3" t="n">
        <f aca="false">($G$5572/$N$5572)*N3600</f>
        <v>4150.25201905346</v>
      </c>
      <c r="H3600" s="0" t="n">
        <v>1</v>
      </c>
      <c r="J3600" s="0" t="s">
        <v>3493</v>
      </c>
      <c r="K3600" s="0" t="n">
        <v>1</v>
      </c>
      <c r="L3600" s="0" t="s">
        <v>3493</v>
      </c>
      <c r="N3600" s="0" t="n">
        <v>3848</v>
      </c>
    </row>
    <row r="3601" customFormat="false" ht="12.8" hidden="false" customHeight="false" outlineLevel="0" collapsed="false">
      <c r="B3601" s="0" t="n">
        <v>352965</v>
      </c>
      <c r="C3601" s="0" t="n">
        <v>3</v>
      </c>
      <c r="D3601" s="0" t="n">
        <v>35</v>
      </c>
      <c r="E3601" s="2" t="n">
        <v>-19.9684</v>
      </c>
      <c r="F3601" s="2" t="n">
        <v>-50.6326</v>
      </c>
      <c r="G3601" s="3" t="n">
        <f aca="false">($G$5572/$N$5572)*N3601</f>
        <v>2060.02634001874</v>
      </c>
      <c r="H3601" s="0" t="n">
        <v>1</v>
      </c>
      <c r="J3601" s="0" t="s">
        <v>3494</v>
      </c>
      <c r="K3601" s="0" t="n">
        <v>1</v>
      </c>
      <c r="L3601" s="0" t="s">
        <v>3494</v>
      </c>
      <c r="N3601" s="0" t="n">
        <v>1910</v>
      </c>
    </row>
    <row r="3602" customFormat="false" ht="12.8" hidden="false" customHeight="false" outlineLevel="0" collapsed="false">
      <c r="B3602" s="0" t="n">
        <v>352970</v>
      </c>
      <c r="C3602" s="0" t="n">
        <v>3</v>
      </c>
      <c r="D3602" s="0" t="n">
        <v>35</v>
      </c>
      <c r="E3602" s="2" t="n">
        <v>-20.1796</v>
      </c>
      <c r="F3602" s="2" t="n">
        <v>-48.031</v>
      </c>
      <c r="G3602" s="3" t="n">
        <f aca="false">($G$5572/$N$5572)*N3602</f>
        <v>23828.3570314314</v>
      </c>
      <c r="H3602" s="0" t="n">
        <v>0</v>
      </c>
      <c r="J3602" s="0" t="s">
        <v>3495</v>
      </c>
      <c r="K3602" s="0" t="n">
        <v>0</v>
      </c>
      <c r="L3602" s="0" t="s">
        <v>3495</v>
      </c>
      <c r="N3602" s="0" t="n">
        <v>22093</v>
      </c>
    </row>
    <row r="3603" customFormat="false" ht="12.8" hidden="false" customHeight="false" outlineLevel="0" collapsed="false">
      <c r="B3603" s="0" t="n">
        <v>352980</v>
      </c>
      <c r="C3603" s="0" t="n">
        <v>3</v>
      </c>
      <c r="D3603" s="0" t="n">
        <v>35</v>
      </c>
      <c r="E3603" s="2" t="n">
        <v>-22.412</v>
      </c>
      <c r="F3603" s="2" t="n">
        <v>-48.451</v>
      </c>
      <c r="G3603" s="3" t="n">
        <f aca="false">($G$5572/$N$5572)*N3603</f>
        <v>13858.2609648695</v>
      </c>
      <c r="H3603" s="0" t="n">
        <v>1</v>
      </c>
      <c r="J3603" s="0" t="s">
        <v>3496</v>
      </c>
      <c r="K3603" s="0" t="n">
        <v>1</v>
      </c>
      <c r="L3603" s="0" t="s">
        <v>3496</v>
      </c>
      <c r="N3603" s="0" t="n">
        <v>12849</v>
      </c>
    </row>
    <row r="3604" customFormat="false" ht="12.8" hidden="false" customHeight="false" outlineLevel="0" collapsed="false">
      <c r="B3604" s="0" t="n">
        <v>352990</v>
      </c>
      <c r="C3604" s="0" t="n">
        <v>3</v>
      </c>
      <c r="D3604" s="0" t="n">
        <v>35</v>
      </c>
      <c r="E3604" s="2" t="n">
        <v>-24.2766</v>
      </c>
      <c r="F3604" s="2" t="n">
        <v>-47.4625</v>
      </c>
      <c r="G3604" s="3" t="n">
        <f aca="false">($G$5572/$N$5572)*N3604</f>
        <v>21483.5940664049</v>
      </c>
      <c r="H3604" s="0" t="n">
        <v>1</v>
      </c>
      <c r="J3604" s="0" t="s">
        <v>3497</v>
      </c>
      <c r="K3604" s="0" t="n">
        <v>1</v>
      </c>
      <c r="L3604" s="0" t="s">
        <v>3497</v>
      </c>
      <c r="N3604" s="0" t="n">
        <v>19919</v>
      </c>
    </row>
    <row r="3605" customFormat="false" ht="12.8" hidden="false" customHeight="false" outlineLevel="0" collapsed="false">
      <c r="B3605" s="0" t="n">
        <v>353000</v>
      </c>
      <c r="C3605" s="0" t="n">
        <v>3</v>
      </c>
      <c r="D3605" s="0" t="n">
        <v>35</v>
      </c>
      <c r="E3605" s="2" t="n">
        <v>-19.9789</v>
      </c>
      <c r="F3605" s="2" t="n">
        <v>-50.139</v>
      </c>
      <c r="G3605" s="3" t="n">
        <f aca="false">($G$5572/$N$5572)*N3605</f>
        <v>3306.82762224998</v>
      </c>
      <c r="H3605" s="0" t="n">
        <v>1</v>
      </c>
      <c r="J3605" s="0" t="s">
        <v>3498</v>
      </c>
      <c r="K3605" s="0" t="n">
        <v>1</v>
      </c>
      <c r="L3605" s="0" t="s">
        <v>3498</v>
      </c>
      <c r="N3605" s="0" t="n">
        <v>3066</v>
      </c>
    </row>
    <row r="3606" customFormat="false" ht="12.8" hidden="false" customHeight="false" outlineLevel="0" collapsed="false">
      <c r="B3606" s="0" t="n">
        <v>353010</v>
      </c>
      <c r="C3606" s="0" t="n">
        <v>3</v>
      </c>
      <c r="D3606" s="0" t="n">
        <v>35</v>
      </c>
      <c r="E3606" s="2" t="n">
        <v>-21.1313</v>
      </c>
      <c r="F3606" s="2" t="n">
        <v>-51.1035</v>
      </c>
      <c r="G3606" s="3" t="n">
        <f aca="false">($G$5572/$N$5572)*N3606</f>
        <v>31728.7198275766</v>
      </c>
      <c r="H3606" s="0" t="n">
        <v>0</v>
      </c>
      <c r="J3606" s="0" t="s">
        <v>3499</v>
      </c>
      <c r="K3606" s="0" t="n">
        <v>0</v>
      </c>
      <c r="L3606" s="0" t="s">
        <v>3499</v>
      </c>
      <c r="N3606" s="0" t="n">
        <v>29418</v>
      </c>
    </row>
    <row r="3607" customFormat="false" ht="12.8" hidden="false" customHeight="false" outlineLevel="0" collapsed="false">
      <c r="B3607" s="0" t="n">
        <v>353020</v>
      </c>
      <c r="C3607" s="0" t="n">
        <v>3</v>
      </c>
      <c r="D3607" s="0" t="n">
        <v>35</v>
      </c>
      <c r="E3607" s="2" t="n">
        <v>-22.2904</v>
      </c>
      <c r="F3607" s="2" t="n">
        <v>-51.9084</v>
      </c>
      <c r="G3607" s="3" t="n">
        <f aca="false">($G$5572/$N$5572)*N3607</f>
        <v>19605.842308304</v>
      </c>
      <c r="H3607" s="0" t="n">
        <v>1</v>
      </c>
      <c r="J3607" s="0" t="s">
        <v>3500</v>
      </c>
      <c r="K3607" s="0" t="n">
        <v>1</v>
      </c>
      <c r="L3607" s="0" t="s">
        <v>3500</v>
      </c>
      <c r="N3607" s="0" t="n">
        <v>18178</v>
      </c>
    </row>
    <row r="3608" customFormat="false" ht="12.8" hidden="false" customHeight="false" outlineLevel="0" collapsed="false">
      <c r="B3608" s="0" t="n">
        <v>353030</v>
      </c>
      <c r="C3608" s="0" t="n">
        <v>3</v>
      </c>
      <c r="D3608" s="0" t="n">
        <v>35</v>
      </c>
      <c r="E3608" s="2" t="n">
        <v>-20.8169</v>
      </c>
      <c r="F3608" s="2" t="n">
        <v>-49.5206</v>
      </c>
      <c r="G3608" s="3" t="n">
        <f aca="false">($G$5572/$N$5572)*N3608</f>
        <v>63993.4779226869</v>
      </c>
      <c r="H3608" s="0" t="n">
        <v>0</v>
      </c>
      <c r="J3608" s="0" t="s">
        <v>3501</v>
      </c>
      <c r="K3608" s="0" t="n">
        <v>0</v>
      </c>
      <c r="L3608" s="0" t="s">
        <v>3501</v>
      </c>
      <c r="N3608" s="0" t="n">
        <v>59333</v>
      </c>
    </row>
    <row r="3609" customFormat="false" ht="12.8" hidden="false" customHeight="false" outlineLevel="0" collapsed="false">
      <c r="B3609" s="0" t="n">
        <v>353040</v>
      </c>
      <c r="C3609" s="0" t="n">
        <v>3</v>
      </c>
      <c r="D3609" s="0" t="n">
        <v>35</v>
      </c>
      <c r="E3609" s="2" t="n">
        <v>-20.6179</v>
      </c>
      <c r="F3609" s="2" t="n">
        <v>-49.4617</v>
      </c>
      <c r="G3609" s="3" t="n">
        <f aca="false">($G$5572/$N$5572)*N3609</f>
        <v>5200.75759768082</v>
      </c>
      <c r="H3609" s="0" t="n">
        <v>1</v>
      </c>
      <c r="J3609" s="0" t="s">
        <v>3502</v>
      </c>
      <c r="K3609" s="0" t="n">
        <v>1</v>
      </c>
      <c r="L3609" s="0" t="s">
        <v>3502</v>
      </c>
      <c r="N3609" s="0" t="n">
        <v>4822</v>
      </c>
    </row>
    <row r="3610" customFormat="false" ht="12.8" hidden="false" customHeight="false" outlineLevel="0" collapsed="false">
      <c r="B3610" s="0" t="n">
        <v>353050</v>
      </c>
      <c r="C3610" s="0" t="n">
        <v>3</v>
      </c>
      <c r="D3610" s="0" t="n">
        <v>35</v>
      </c>
      <c r="E3610" s="2" t="n">
        <v>-21.4647</v>
      </c>
      <c r="F3610" s="2" t="n">
        <v>-47.0024</v>
      </c>
      <c r="G3610" s="3" t="n">
        <f aca="false">($G$5572/$N$5572)*N3610</f>
        <v>74191.1475796906</v>
      </c>
      <c r="H3610" s="0" t="n">
        <v>0</v>
      </c>
      <c r="J3610" s="0" t="s">
        <v>3503</v>
      </c>
      <c r="K3610" s="0" t="n">
        <v>0</v>
      </c>
      <c r="L3610" s="0" t="s">
        <v>3503</v>
      </c>
      <c r="N3610" s="0" t="n">
        <v>68788</v>
      </c>
    </row>
    <row r="3611" customFormat="false" ht="12.8" hidden="false" customHeight="false" outlineLevel="0" collapsed="false">
      <c r="B3611" s="0" t="n">
        <v>353060</v>
      </c>
      <c r="C3611" s="0" t="n">
        <v>3</v>
      </c>
      <c r="D3611" s="0" t="n">
        <v>35</v>
      </c>
      <c r="E3611" s="2" t="n">
        <v>-23.5208</v>
      </c>
      <c r="F3611" s="2" t="n">
        <v>-46.1854</v>
      </c>
      <c r="G3611" s="3" t="n">
        <f aca="false">($G$5572/$N$5572)*N3611</f>
        <v>475390.444954827</v>
      </c>
      <c r="H3611" s="0" t="n">
        <v>0</v>
      </c>
      <c r="J3611" s="0" t="s">
        <v>3504</v>
      </c>
      <c r="K3611" s="0" t="n">
        <v>0</v>
      </c>
      <c r="L3611" s="0" t="s">
        <v>3504</v>
      </c>
      <c r="N3611" s="0" t="n">
        <v>440769</v>
      </c>
    </row>
    <row r="3612" customFormat="false" ht="12.8" hidden="false" customHeight="false" outlineLevel="0" collapsed="false">
      <c r="B3612" s="0" t="n">
        <v>353070</v>
      </c>
      <c r="C3612" s="0" t="n">
        <v>3</v>
      </c>
      <c r="D3612" s="0" t="n">
        <v>35</v>
      </c>
      <c r="E3612" s="2" t="n">
        <v>-22.3675</v>
      </c>
      <c r="F3612" s="2" t="n">
        <v>-46.9428</v>
      </c>
      <c r="G3612" s="3" t="n">
        <f aca="false">($G$5572/$N$5572)*N3612</f>
        <v>162551.177896987</v>
      </c>
      <c r="H3612" s="0" t="n">
        <v>0</v>
      </c>
      <c r="J3612" s="0" t="s">
        <v>3505</v>
      </c>
      <c r="K3612" s="0" t="n">
        <v>0</v>
      </c>
      <c r="L3612" s="0" t="s">
        <v>3505</v>
      </c>
      <c r="N3612" s="0" t="n">
        <v>150713</v>
      </c>
    </row>
    <row r="3613" customFormat="false" ht="12.8" hidden="false" customHeight="false" outlineLevel="0" collapsed="false">
      <c r="B3613" s="0" t="n">
        <v>353080</v>
      </c>
      <c r="C3613" s="0" t="n">
        <v>3</v>
      </c>
      <c r="D3613" s="0" t="n">
        <v>35</v>
      </c>
      <c r="E3613" s="2" t="n">
        <v>-22.4332</v>
      </c>
      <c r="F3613" s="2" t="n">
        <v>-46.9532</v>
      </c>
      <c r="G3613" s="3" t="n">
        <f aca="false">($G$5572/$N$5572)*N3613</f>
        <v>99997.5613166689</v>
      </c>
      <c r="H3613" s="0" t="n">
        <v>1</v>
      </c>
      <c r="J3613" s="0" t="s">
        <v>3506</v>
      </c>
      <c r="K3613" s="0" t="n">
        <v>1</v>
      </c>
      <c r="L3613" s="0" t="s">
        <v>3506</v>
      </c>
      <c r="N3613" s="0" t="n">
        <v>92715</v>
      </c>
    </row>
    <row r="3614" customFormat="false" ht="12.8" hidden="false" customHeight="false" outlineLevel="0" collapsed="false">
      <c r="B3614" s="0" t="n">
        <v>353090</v>
      </c>
      <c r="C3614" s="0" t="n">
        <v>3</v>
      </c>
      <c r="D3614" s="0" t="n">
        <v>35</v>
      </c>
      <c r="E3614" s="2" t="n">
        <v>-22.9285</v>
      </c>
      <c r="F3614" s="2" t="n">
        <v>-47.559</v>
      </c>
      <c r="G3614" s="3" t="n">
        <f aca="false">($G$5572/$N$5572)*N3614</f>
        <v>3751.18932491371</v>
      </c>
      <c r="H3614" s="0" t="n">
        <v>1</v>
      </c>
      <c r="J3614" s="0" t="s">
        <v>3507</v>
      </c>
      <c r="K3614" s="0" t="n">
        <v>1</v>
      </c>
      <c r="L3614" s="0" t="s">
        <v>3507</v>
      </c>
      <c r="N3614" s="0" t="n">
        <v>3478</v>
      </c>
    </row>
    <row r="3615" customFormat="false" ht="12.8" hidden="false" customHeight="false" outlineLevel="0" collapsed="false">
      <c r="B3615" s="0" t="n">
        <v>353100</v>
      </c>
      <c r="C3615" s="0" t="n">
        <v>3</v>
      </c>
      <c r="D3615" s="0" t="n">
        <v>35</v>
      </c>
      <c r="E3615" s="2" t="n">
        <v>-20.8509</v>
      </c>
      <c r="F3615" s="2" t="n">
        <v>-50.0975</v>
      </c>
      <c r="G3615" s="3" t="n">
        <f aca="false">($G$5572/$N$5572)*N3615</f>
        <v>2428.88969514251</v>
      </c>
      <c r="H3615" s="0" t="n">
        <v>1</v>
      </c>
      <c r="J3615" s="0" t="s">
        <v>3508</v>
      </c>
      <c r="K3615" s="0" t="n">
        <v>1</v>
      </c>
      <c r="L3615" s="0" t="s">
        <v>3508</v>
      </c>
      <c r="N3615" s="0" t="n">
        <v>2252</v>
      </c>
    </row>
    <row r="3616" customFormat="false" ht="12.8" hidden="false" customHeight="false" outlineLevel="0" collapsed="false">
      <c r="B3616" s="0" t="n">
        <v>353110</v>
      </c>
      <c r="C3616" s="0" t="n">
        <v>3</v>
      </c>
      <c r="D3616" s="0" t="n">
        <v>35</v>
      </c>
      <c r="E3616" s="2" t="n">
        <v>-24.0809</v>
      </c>
      <c r="F3616" s="2" t="n">
        <v>-46.6265</v>
      </c>
      <c r="G3616" s="3" t="n">
        <f aca="false">($G$5572/$N$5572)*N3616</f>
        <v>60108.5486678452</v>
      </c>
      <c r="H3616" s="0" t="n">
        <v>0</v>
      </c>
      <c r="J3616" s="0" t="s">
        <v>3509</v>
      </c>
      <c r="K3616" s="0" t="n">
        <v>0</v>
      </c>
      <c r="L3616" s="0" t="s">
        <v>3509</v>
      </c>
      <c r="N3616" s="0" t="n">
        <v>55731</v>
      </c>
    </row>
    <row r="3617" customFormat="false" ht="12.8" hidden="false" customHeight="false" outlineLevel="0" collapsed="false">
      <c r="B3617" s="0" t="n">
        <v>353120</v>
      </c>
      <c r="C3617" s="0" t="n">
        <v>3</v>
      </c>
      <c r="D3617" s="0" t="n">
        <v>35</v>
      </c>
      <c r="E3617" s="2" t="n">
        <v>-22.6817</v>
      </c>
      <c r="F3617" s="2" t="n">
        <v>-46.681</v>
      </c>
      <c r="G3617" s="3" t="n">
        <f aca="false">($G$5572/$N$5572)*N3617</f>
        <v>8589.55485440275</v>
      </c>
      <c r="H3617" s="0" t="n">
        <v>1</v>
      </c>
      <c r="J3617" s="0" t="s">
        <v>3510</v>
      </c>
      <c r="K3617" s="0" t="n">
        <v>1</v>
      </c>
      <c r="L3617" s="0" t="s">
        <v>3510</v>
      </c>
      <c r="N3617" s="0" t="n">
        <v>7964</v>
      </c>
    </row>
    <row r="3618" customFormat="false" ht="12.8" hidden="false" customHeight="false" outlineLevel="0" collapsed="false">
      <c r="B3618" s="0" t="n">
        <v>353130</v>
      </c>
      <c r="C3618" s="0" t="n">
        <v>3</v>
      </c>
      <c r="D3618" s="0" t="n">
        <v>35</v>
      </c>
      <c r="E3618" s="2" t="n">
        <v>-21.2655</v>
      </c>
      <c r="F3618" s="2" t="n">
        <v>-48.4971</v>
      </c>
      <c r="G3618" s="3" t="n">
        <f aca="false">($G$5572/$N$5572)*N3618</f>
        <v>54160.3574295189</v>
      </c>
      <c r="H3618" s="0" t="n">
        <v>0</v>
      </c>
      <c r="J3618" s="0" t="s">
        <v>3511</v>
      </c>
      <c r="K3618" s="0" t="n">
        <v>0</v>
      </c>
      <c r="L3618" s="0" t="s">
        <v>3511</v>
      </c>
      <c r="N3618" s="0" t="n">
        <v>50216</v>
      </c>
    </row>
    <row r="3619" customFormat="false" ht="12.8" hidden="false" customHeight="false" outlineLevel="0" collapsed="false">
      <c r="B3619" s="0" t="n">
        <v>353140</v>
      </c>
      <c r="C3619" s="0" t="n">
        <v>3</v>
      </c>
      <c r="D3619" s="0" t="n">
        <v>35</v>
      </c>
      <c r="E3619" s="2" t="n">
        <v>-20.768</v>
      </c>
      <c r="F3619" s="2" t="n">
        <v>-49.7184</v>
      </c>
      <c r="G3619" s="3" t="n">
        <f aca="false">($G$5572/$N$5572)*N3619</f>
        <v>26741.5146986516</v>
      </c>
      <c r="H3619" s="0" t="n">
        <v>0</v>
      </c>
      <c r="J3619" s="0" t="s">
        <v>3512</v>
      </c>
      <c r="K3619" s="0" t="n">
        <v>0</v>
      </c>
      <c r="L3619" s="0" t="s">
        <v>3512</v>
      </c>
      <c r="N3619" s="0" t="n">
        <v>24794</v>
      </c>
    </row>
    <row r="3620" customFormat="false" ht="12.8" hidden="false" customHeight="false" outlineLevel="0" collapsed="false">
      <c r="B3620" s="0" t="n">
        <v>353150</v>
      </c>
      <c r="C3620" s="0" t="n">
        <v>3</v>
      </c>
      <c r="D3620" s="0" t="n">
        <v>35</v>
      </c>
      <c r="E3620" s="2" t="n">
        <v>-20.9065</v>
      </c>
      <c r="F3620" s="2" t="n">
        <v>-48.6387</v>
      </c>
      <c r="G3620" s="3" t="n">
        <f aca="false">($G$5572/$N$5572)*N3620</f>
        <v>20546.3360090874</v>
      </c>
      <c r="H3620" s="0" t="n">
        <v>0</v>
      </c>
      <c r="J3620" s="0" t="s">
        <v>3513</v>
      </c>
      <c r="K3620" s="0" t="n">
        <v>0</v>
      </c>
      <c r="L3620" s="0" t="s">
        <v>3513</v>
      </c>
      <c r="N3620" s="0" t="n">
        <v>19050</v>
      </c>
    </row>
    <row r="3621" customFormat="false" ht="12.8" hidden="false" customHeight="false" outlineLevel="0" collapsed="false">
      <c r="B3621" s="0" t="n">
        <v>353160</v>
      </c>
      <c r="C3621" s="0" t="n">
        <v>3</v>
      </c>
      <c r="D3621" s="0" t="n">
        <v>35</v>
      </c>
      <c r="E3621" s="2" t="n">
        <v>-21.2981</v>
      </c>
      <c r="F3621" s="2" t="n">
        <v>-51.5679</v>
      </c>
      <c r="G3621" s="3" t="n">
        <f aca="false">($G$5572/$N$5572)*N3621</f>
        <v>4493.23022644925</v>
      </c>
      <c r="H3621" s="0" t="n">
        <v>1</v>
      </c>
      <c r="J3621" s="0" t="s">
        <v>3514</v>
      </c>
      <c r="K3621" s="0" t="n">
        <v>1</v>
      </c>
      <c r="L3621" s="0" t="s">
        <v>3514</v>
      </c>
      <c r="N3621" s="0" t="n">
        <v>4166</v>
      </c>
    </row>
    <row r="3622" customFormat="false" ht="12.8" hidden="false" customHeight="false" outlineLevel="0" collapsed="false">
      <c r="B3622" s="0" t="n">
        <v>353170</v>
      </c>
      <c r="C3622" s="0" t="n">
        <v>3</v>
      </c>
      <c r="D3622" s="0" t="n">
        <v>35</v>
      </c>
      <c r="E3622" s="2" t="n">
        <v>-22.9544</v>
      </c>
      <c r="F3622" s="2" t="n">
        <v>-45.8407</v>
      </c>
      <c r="G3622" s="3" t="n">
        <f aca="false">($G$5572/$N$5572)*N3622</f>
        <v>4969.94836377296</v>
      </c>
      <c r="H3622" s="0" t="n">
        <v>1</v>
      </c>
      <c r="J3622" s="0" t="s">
        <v>3515</v>
      </c>
      <c r="K3622" s="0" t="n">
        <v>1</v>
      </c>
      <c r="L3622" s="0" t="s">
        <v>3515</v>
      </c>
      <c r="N3622" s="0" t="n">
        <v>4608</v>
      </c>
    </row>
    <row r="3623" customFormat="false" ht="12.8" hidden="false" customHeight="false" outlineLevel="0" collapsed="false">
      <c r="B3623" s="0" t="n">
        <v>353180</v>
      </c>
      <c r="C3623" s="0" t="n">
        <v>3</v>
      </c>
      <c r="D3623" s="0" t="n">
        <v>35</v>
      </c>
      <c r="E3623" s="2" t="n">
        <v>-22.945</v>
      </c>
      <c r="F3623" s="2" t="n">
        <v>-47.3122</v>
      </c>
      <c r="G3623" s="3" t="n">
        <f aca="false">($G$5572/$N$5572)*N3623</f>
        <v>63380.8627597912</v>
      </c>
      <c r="H3623" s="0" t="n">
        <v>0</v>
      </c>
      <c r="J3623" s="0" t="s">
        <v>3516</v>
      </c>
      <c r="K3623" s="0" t="n">
        <v>0</v>
      </c>
      <c r="L3623" s="0" t="s">
        <v>3516</v>
      </c>
      <c r="N3623" s="0" t="n">
        <v>58765</v>
      </c>
    </row>
    <row r="3624" customFormat="false" ht="12.8" hidden="false" customHeight="false" outlineLevel="0" collapsed="false">
      <c r="B3624" s="0" t="n">
        <v>353190</v>
      </c>
      <c r="C3624" s="0" t="n">
        <v>3</v>
      </c>
      <c r="D3624" s="0" t="n">
        <v>35</v>
      </c>
      <c r="E3624" s="2" t="n">
        <v>-20.7288</v>
      </c>
      <c r="F3624" s="2" t="n">
        <v>-48.0581</v>
      </c>
      <c r="G3624" s="3" t="n">
        <f aca="false">($G$5572/$N$5572)*N3624</f>
        <v>35204.8794578805</v>
      </c>
      <c r="H3624" s="0" t="n">
        <v>0</v>
      </c>
      <c r="J3624" s="0" t="s">
        <v>3517</v>
      </c>
      <c r="K3624" s="0" t="n">
        <v>0</v>
      </c>
      <c r="L3624" s="0" t="s">
        <v>3517</v>
      </c>
      <c r="N3624" s="0" t="n">
        <v>32641</v>
      </c>
    </row>
    <row r="3625" customFormat="false" ht="12.8" hidden="false" customHeight="false" outlineLevel="0" collapsed="false">
      <c r="B3625" s="0" t="n">
        <v>353200</v>
      </c>
      <c r="C3625" s="0" t="n">
        <v>3</v>
      </c>
      <c r="D3625" s="0" t="n">
        <v>35</v>
      </c>
      <c r="E3625" s="2" t="n">
        <v>-22.8811</v>
      </c>
      <c r="F3625" s="2" t="n">
        <v>-46.7896</v>
      </c>
      <c r="G3625" s="3" t="n">
        <f aca="false">($G$5572/$N$5572)*N3625</f>
        <v>14515.0965884671</v>
      </c>
      <c r="H3625" s="0" t="n">
        <v>0</v>
      </c>
      <c r="J3625" s="0" t="s">
        <v>3518</v>
      </c>
      <c r="K3625" s="0" t="n">
        <v>0</v>
      </c>
      <c r="L3625" s="0" t="s">
        <v>3518</v>
      </c>
      <c r="N3625" s="0" t="n">
        <v>13458</v>
      </c>
    </row>
    <row r="3626" customFormat="false" ht="12.8" hidden="false" customHeight="false" outlineLevel="0" collapsed="false">
      <c r="B3626" s="0" t="n">
        <v>353205</v>
      </c>
      <c r="C3626" s="0" t="n">
        <v>3</v>
      </c>
      <c r="D3626" s="0" t="n">
        <v>35</v>
      </c>
      <c r="E3626" s="2" t="n">
        <v>-21.5103</v>
      </c>
      <c r="F3626" s="2" t="n">
        <v>-48.1538</v>
      </c>
      <c r="G3626" s="3" t="n">
        <f aca="false">($G$5572/$N$5572)*N3626</f>
        <v>5090.74571983689</v>
      </c>
      <c r="H3626" s="0" t="n">
        <v>1</v>
      </c>
      <c r="J3626" s="0" t="s">
        <v>3519</v>
      </c>
      <c r="K3626" s="0" t="n">
        <v>1</v>
      </c>
      <c r="L3626" s="0" t="s">
        <v>3519</v>
      </c>
      <c r="N3626" s="0" t="n">
        <v>4720</v>
      </c>
    </row>
    <row r="3627" customFormat="false" ht="12.8" hidden="false" customHeight="false" outlineLevel="0" collapsed="false">
      <c r="B3627" s="0" t="n">
        <v>353210</v>
      </c>
      <c r="C3627" s="0" t="n">
        <v>3</v>
      </c>
      <c r="D3627" s="0" t="n">
        <v>35</v>
      </c>
      <c r="E3627" s="2" t="n">
        <v>-20.9908</v>
      </c>
      <c r="F3627" s="2" t="n">
        <v>-51.2774</v>
      </c>
      <c r="G3627" s="3" t="n">
        <f aca="false">($G$5572/$N$5572)*N3627</f>
        <v>4816.79457304905</v>
      </c>
      <c r="H3627" s="0" t="n">
        <v>1</v>
      </c>
      <c r="J3627" s="0" t="s">
        <v>3520</v>
      </c>
      <c r="K3627" s="0" t="n">
        <v>1</v>
      </c>
      <c r="L3627" s="0" t="s">
        <v>3520</v>
      </c>
      <c r="N3627" s="0" t="n">
        <v>4466</v>
      </c>
    </row>
    <row r="3628" customFormat="false" ht="12.8" hidden="false" customHeight="false" outlineLevel="0" collapsed="false">
      <c r="B3628" s="0" t="n">
        <v>353215</v>
      </c>
      <c r="C3628" s="0" t="n">
        <v>3</v>
      </c>
      <c r="D3628" s="0" t="n">
        <v>35</v>
      </c>
      <c r="E3628" s="2" t="n">
        <v>-22.6156</v>
      </c>
      <c r="F3628" s="2" t="n">
        <v>-51.24</v>
      </c>
      <c r="G3628" s="3" t="n">
        <f aca="false">($G$5572/$N$5572)*N3628</f>
        <v>3346.73389166395</v>
      </c>
      <c r="H3628" s="0" t="n">
        <v>1</v>
      </c>
      <c r="J3628" s="0" t="s">
        <v>3521</v>
      </c>
      <c r="K3628" s="0" t="n">
        <v>1</v>
      </c>
      <c r="L3628" s="0" t="s">
        <v>3521</v>
      </c>
      <c r="N3628" s="0" t="n">
        <v>3103</v>
      </c>
    </row>
    <row r="3629" customFormat="false" ht="12.8" hidden="false" customHeight="false" outlineLevel="0" collapsed="false">
      <c r="B3629" s="0" t="n">
        <v>353220</v>
      </c>
      <c r="C3629" s="0" t="n">
        <v>3</v>
      </c>
      <c r="D3629" s="0" t="n">
        <v>35</v>
      </c>
      <c r="E3629" s="2" t="n">
        <v>-22.4057</v>
      </c>
      <c r="F3629" s="2" t="n">
        <v>-51.5274</v>
      </c>
      <c r="G3629" s="3" t="n">
        <f aca="false">($G$5572/$N$5572)*N3629</f>
        <v>5186.73647599483</v>
      </c>
      <c r="H3629" s="0" t="n">
        <v>1</v>
      </c>
      <c r="J3629" s="0" t="s">
        <v>3522</v>
      </c>
      <c r="K3629" s="0" t="n">
        <v>1</v>
      </c>
      <c r="L3629" s="0" t="s">
        <v>3522</v>
      </c>
      <c r="N3629" s="0" t="n">
        <v>4809</v>
      </c>
    </row>
    <row r="3630" customFormat="false" ht="12.8" hidden="false" customHeight="false" outlineLevel="0" collapsed="false">
      <c r="B3630" s="0" t="n">
        <v>353230</v>
      </c>
      <c r="C3630" s="0" t="n">
        <v>3</v>
      </c>
      <c r="D3630" s="0" t="n">
        <v>35</v>
      </c>
      <c r="E3630" s="2" t="n">
        <v>-23.3707</v>
      </c>
      <c r="F3630" s="2" t="n">
        <v>-45.4468</v>
      </c>
      <c r="G3630" s="3" t="n">
        <f aca="false">($G$5572/$N$5572)*N3630</f>
        <v>7205.77799877759</v>
      </c>
      <c r="H3630" s="0" t="n">
        <v>1</v>
      </c>
      <c r="J3630" s="0" t="s">
        <v>3523</v>
      </c>
      <c r="K3630" s="0" t="n">
        <v>1</v>
      </c>
      <c r="L3630" s="0" t="s">
        <v>3523</v>
      </c>
      <c r="N3630" s="0" t="n">
        <v>6681</v>
      </c>
    </row>
    <row r="3631" customFormat="false" ht="12.8" hidden="false" customHeight="false" outlineLevel="0" collapsed="false">
      <c r="B3631" s="0" t="n">
        <v>353240</v>
      </c>
      <c r="C3631" s="0" t="n">
        <v>3</v>
      </c>
      <c r="D3631" s="0" t="n">
        <v>35</v>
      </c>
      <c r="E3631" s="2" t="n">
        <v>-23.1747</v>
      </c>
      <c r="F3631" s="2" t="n">
        <v>-46.3983</v>
      </c>
      <c r="G3631" s="3" t="n">
        <f aca="false">($G$5572/$N$5572)*N3631</f>
        <v>19787.0383423999</v>
      </c>
      <c r="H3631" s="0" t="n">
        <v>0</v>
      </c>
      <c r="J3631" s="0" t="s">
        <v>3524</v>
      </c>
      <c r="K3631" s="0" t="n">
        <v>0</v>
      </c>
      <c r="L3631" s="0" t="s">
        <v>3524</v>
      </c>
      <c r="N3631" s="0" t="n">
        <v>18346</v>
      </c>
    </row>
    <row r="3632" customFormat="false" ht="12.8" hidden="false" customHeight="false" outlineLevel="0" collapsed="false">
      <c r="B3632" s="0" t="n">
        <v>353250</v>
      </c>
      <c r="C3632" s="0" t="n">
        <v>3</v>
      </c>
      <c r="D3632" s="0" t="n">
        <v>35</v>
      </c>
      <c r="E3632" s="2" t="n">
        <v>-20.843</v>
      </c>
      <c r="F3632" s="2" t="n">
        <v>-49.6358</v>
      </c>
      <c r="G3632" s="3" t="n">
        <f aca="false">($G$5572/$N$5572)*N3632</f>
        <v>9637.90333738611</v>
      </c>
      <c r="H3632" s="0" t="n">
        <v>0</v>
      </c>
      <c r="J3632" s="0" t="s">
        <v>3525</v>
      </c>
      <c r="K3632" s="0" t="n">
        <v>0</v>
      </c>
      <c r="L3632" s="0" t="s">
        <v>3525</v>
      </c>
      <c r="N3632" s="0" t="n">
        <v>8936</v>
      </c>
    </row>
    <row r="3633" customFormat="false" ht="12.8" hidden="false" customHeight="false" outlineLevel="0" collapsed="false">
      <c r="B3633" s="0" t="n">
        <v>353260</v>
      </c>
      <c r="C3633" s="0" t="n">
        <v>3</v>
      </c>
      <c r="D3633" s="0" t="n">
        <v>35</v>
      </c>
      <c r="E3633" s="2" t="n">
        <v>-20.6945</v>
      </c>
      <c r="F3633" s="2" t="n">
        <v>-50.0436</v>
      </c>
      <c r="G3633" s="3" t="n">
        <f aca="false">($G$5572/$N$5572)*N3633</f>
        <v>12324.5659619865</v>
      </c>
      <c r="H3633" s="0" t="n">
        <v>0</v>
      </c>
      <c r="J3633" s="0" t="s">
        <v>3526</v>
      </c>
      <c r="K3633" s="0" t="n">
        <v>0</v>
      </c>
      <c r="L3633" s="0" t="s">
        <v>3526</v>
      </c>
      <c r="N3633" s="0" t="n">
        <v>11427</v>
      </c>
    </row>
    <row r="3634" customFormat="false" ht="12.8" hidden="false" customHeight="false" outlineLevel="0" collapsed="false">
      <c r="B3634" s="0" t="n">
        <v>353270</v>
      </c>
      <c r="C3634" s="0" t="n">
        <v>3</v>
      </c>
      <c r="D3634" s="0" t="n">
        <v>35</v>
      </c>
      <c r="E3634" s="2" t="n">
        <v>-20.9114</v>
      </c>
      <c r="F3634" s="2" t="n">
        <v>-49.7833</v>
      </c>
      <c r="G3634" s="3" t="n">
        <f aca="false">($G$5572/$N$5572)*N3634</f>
        <v>5528.63613556862</v>
      </c>
      <c r="H3634" s="0" t="n">
        <v>1</v>
      </c>
      <c r="J3634" s="0" t="s">
        <v>3527</v>
      </c>
      <c r="K3634" s="0" t="n">
        <v>1</v>
      </c>
      <c r="L3634" s="0" t="s">
        <v>3527</v>
      </c>
      <c r="N3634" s="0" t="n">
        <v>5126</v>
      </c>
    </row>
    <row r="3635" customFormat="false" ht="12.8" hidden="false" customHeight="false" outlineLevel="0" collapsed="false">
      <c r="B3635" s="0" t="n">
        <v>353280</v>
      </c>
      <c r="C3635" s="0" t="n">
        <v>3</v>
      </c>
      <c r="D3635" s="0" t="n">
        <v>35</v>
      </c>
      <c r="E3635" s="2" t="n">
        <v>-21.0156</v>
      </c>
      <c r="F3635" s="2" t="n">
        <v>-49.4986</v>
      </c>
      <c r="G3635" s="3" t="n">
        <f aca="false">($G$5572/$N$5572)*N3635</f>
        <v>7415.01627624546</v>
      </c>
      <c r="H3635" s="0" t="n">
        <v>1</v>
      </c>
      <c r="J3635" s="0" t="s">
        <v>3528</v>
      </c>
      <c r="K3635" s="0" t="n">
        <v>1</v>
      </c>
      <c r="L3635" s="0" t="s">
        <v>3528</v>
      </c>
      <c r="N3635" s="0" t="n">
        <v>6875</v>
      </c>
    </row>
    <row r="3636" customFormat="false" ht="12.8" hidden="false" customHeight="false" outlineLevel="0" collapsed="false">
      <c r="B3636" s="0" t="n">
        <v>353282</v>
      </c>
      <c r="C3636" s="0" t="n">
        <v>3</v>
      </c>
      <c r="D3636" s="0" t="n">
        <v>35</v>
      </c>
      <c r="E3636" s="2" t="n">
        <v>-24.1224</v>
      </c>
      <c r="F3636" s="2" t="n">
        <v>-48.9022</v>
      </c>
      <c r="G3636" s="3" t="n">
        <f aca="false">($G$5572/$N$5572)*N3636</f>
        <v>10404.7508388276</v>
      </c>
      <c r="H3636" s="0" t="n">
        <v>1</v>
      </c>
      <c r="J3636" s="0" t="s">
        <v>3529</v>
      </c>
      <c r="K3636" s="0" t="n">
        <v>1</v>
      </c>
      <c r="L3636" s="0" t="s">
        <v>3529</v>
      </c>
      <c r="N3636" s="0" t="n">
        <v>9647</v>
      </c>
    </row>
    <row r="3637" customFormat="false" ht="12.8" hidden="false" customHeight="false" outlineLevel="0" collapsed="false">
      <c r="B3637" s="0" t="n">
        <v>353284</v>
      </c>
      <c r="C3637" s="0" t="n">
        <v>3</v>
      </c>
      <c r="D3637" s="0" t="n">
        <v>35</v>
      </c>
      <c r="E3637" s="2" t="n">
        <v>-20.3836</v>
      </c>
      <c r="F3637" s="2" t="n">
        <v>-50.9483</v>
      </c>
      <c r="G3637" s="3" t="n">
        <f aca="false">($G$5572/$N$5572)*N3637</f>
        <v>2061.10488784074</v>
      </c>
      <c r="H3637" s="0" t="n">
        <v>1</v>
      </c>
      <c r="J3637" s="0" t="s">
        <v>3530</v>
      </c>
      <c r="K3637" s="0" t="n">
        <v>1</v>
      </c>
      <c r="L3637" s="0" t="s">
        <v>3530</v>
      </c>
      <c r="N3637" s="0" t="n">
        <v>1911</v>
      </c>
    </row>
    <row r="3638" customFormat="false" ht="12.8" hidden="false" customHeight="false" outlineLevel="0" collapsed="false">
      <c r="B3638" s="0" t="n">
        <v>353286</v>
      </c>
      <c r="C3638" s="0" t="n">
        <v>3</v>
      </c>
      <c r="D3638" s="0" t="n">
        <v>35</v>
      </c>
      <c r="E3638" s="2" t="n">
        <v>-20.7615</v>
      </c>
      <c r="F3638" s="2" t="n">
        <v>-50.3477</v>
      </c>
      <c r="G3638" s="3" t="n">
        <f aca="false">($G$5572/$N$5572)*N3638</f>
        <v>1353.57751660917</v>
      </c>
      <c r="H3638" s="0" t="n">
        <v>1</v>
      </c>
      <c r="J3638" s="0" t="s">
        <v>3531</v>
      </c>
      <c r="K3638" s="0" t="n">
        <v>1</v>
      </c>
      <c r="L3638" s="0" t="s">
        <v>3531</v>
      </c>
      <c r="N3638" s="0" t="n">
        <v>1255</v>
      </c>
    </row>
    <row r="3639" customFormat="false" ht="12.8" hidden="false" customHeight="false" outlineLevel="0" collapsed="false">
      <c r="B3639" s="0" t="n">
        <v>353290</v>
      </c>
      <c r="C3639" s="0" t="n">
        <v>3</v>
      </c>
      <c r="D3639" s="0" t="n">
        <v>35</v>
      </c>
      <c r="E3639" s="2" t="n">
        <v>-21.7765</v>
      </c>
      <c r="F3639" s="2" t="n">
        <v>-48.5705</v>
      </c>
      <c r="G3639" s="3" t="n">
        <f aca="false">($G$5572/$N$5572)*N3639</f>
        <v>11878.0471636787</v>
      </c>
      <c r="H3639" s="0" t="n">
        <v>0</v>
      </c>
      <c r="J3639" s="0" t="s">
        <v>3532</v>
      </c>
      <c r="K3639" s="0" t="n">
        <v>0</v>
      </c>
      <c r="L3639" s="0" t="s">
        <v>3532</v>
      </c>
      <c r="N3639" s="0" t="n">
        <v>11013</v>
      </c>
    </row>
    <row r="3640" customFormat="false" ht="12.8" hidden="false" customHeight="false" outlineLevel="0" collapsed="false">
      <c r="B3640" s="0" t="n">
        <v>353300</v>
      </c>
      <c r="C3640" s="0" t="n">
        <v>3</v>
      </c>
      <c r="D3640" s="0" t="n">
        <v>35</v>
      </c>
      <c r="E3640" s="2" t="n">
        <v>-20.5321</v>
      </c>
      <c r="F3640" s="2" t="n">
        <v>-49.3123</v>
      </c>
      <c r="G3640" s="3" t="n">
        <f aca="false">($G$5572/$N$5572)*N3640</f>
        <v>22980.6184433399</v>
      </c>
      <c r="H3640" s="0" t="n">
        <v>0</v>
      </c>
      <c r="J3640" s="0" t="s">
        <v>3533</v>
      </c>
      <c r="K3640" s="0" t="n">
        <v>0</v>
      </c>
      <c r="L3640" s="0" t="s">
        <v>3533</v>
      </c>
      <c r="N3640" s="0" t="n">
        <v>21307</v>
      </c>
    </row>
    <row r="3641" customFormat="false" ht="12.8" hidden="false" customHeight="false" outlineLevel="0" collapsed="false">
      <c r="B3641" s="0" t="n">
        <v>353310</v>
      </c>
      <c r="C3641" s="0" t="n">
        <v>3</v>
      </c>
      <c r="D3641" s="0" t="n">
        <v>35</v>
      </c>
      <c r="E3641" s="2" t="n">
        <v>-21.332</v>
      </c>
      <c r="F3641" s="2" t="n">
        <v>-51.6447</v>
      </c>
      <c r="G3641" s="3" t="n">
        <f aca="false">($G$5572/$N$5572)*N3641</f>
        <v>2489.28837317448</v>
      </c>
      <c r="H3641" s="0" t="n">
        <v>1</v>
      </c>
      <c r="J3641" s="0" t="s">
        <v>3534</v>
      </c>
      <c r="K3641" s="0" t="n">
        <v>1</v>
      </c>
      <c r="L3641" s="0" t="s">
        <v>3534</v>
      </c>
      <c r="N3641" s="0" t="n">
        <v>2308</v>
      </c>
    </row>
    <row r="3642" customFormat="false" ht="12.8" hidden="false" customHeight="false" outlineLevel="0" collapsed="false">
      <c r="B3642" s="0" t="n">
        <v>353320</v>
      </c>
      <c r="C3642" s="0" t="n">
        <v>3</v>
      </c>
      <c r="D3642" s="0" t="n">
        <v>35</v>
      </c>
      <c r="E3642" s="2" t="n">
        <v>-21.1026</v>
      </c>
      <c r="F3642" s="2" t="n">
        <v>-51.4905</v>
      </c>
      <c r="G3642" s="3" t="n">
        <f aca="false">($G$5572/$N$5572)*N3642</f>
        <v>4188.00119282344</v>
      </c>
      <c r="H3642" s="0" t="n">
        <v>1</v>
      </c>
      <c r="J3642" s="0" t="s">
        <v>3535</v>
      </c>
      <c r="K3642" s="0" t="n">
        <v>1</v>
      </c>
      <c r="L3642" s="0" t="s">
        <v>3535</v>
      </c>
      <c r="N3642" s="0" t="n">
        <v>3883</v>
      </c>
    </row>
    <row r="3643" customFormat="false" ht="12.8" hidden="false" customHeight="false" outlineLevel="0" collapsed="false">
      <c r="B3643" s="0" t="n">
        <v>353325</v>
      </c>
      <c r="C3643" s="0" t="n">
        <v>3</v>
      </c>
      <c r="D3643" s="0" t="n">
        <v>35</v>
      </c>
      <c r="E3643" s="2" t="n">
        <v>-20.9893</v>
      </c>
      <c r="F3643" s="2" t="n">
        <v>-48.9141</v>
      </c>
      <c r="G3643" s="3" t="n">
        <f aca="false">($G$5572/$N$5572)*N3643</f>
        <v>6160.66515926023</v>
      </c>
      <c r="H3643" s="0" t="n">
        <v>1</v>
      </c>
      <c r="J3643" s="0" t="s">
        <v>3536</v>
      </c>
      <c r="K3643" s="0" t="n">
        <v>1</v>
      </c>
      <c r="L3643" s="0" t="s">
        <v>3536</v>
      </c>
      <c r="N3643" s="0" t="n">
        <v>5712</v>
      </c>
    </row>
    <row r="3644" customFormat="false" ht="12.8" hidden="false" customHeight="false" outlineLevel="0" collapsed="false">
      <c r="B3644" s="0" t="n">
        <v>353330</v>
      </c>
      <c r="C3644" s="0" t="n">
        <v>3</v>
      </c>
      <c r="D3644" s="0" t="n">
        <v>35</v>
      </c>
      <c r="E3644" s="2" t="n">
        <v>-20.856</v>
      </c>
      <c r="F3644" s="2" t="n">
        <v>-50.2617</v>
      </c>
      <c r="G3644" s="3" t="n">
        <f aca="false">($G$5572/$N$5572)*N3644</f>
        <v>4358.41174869934</v>
      </c>
      <c r="H3644" s="0" t="n">
        <v>1</v>
      </c>
      <c r="J3644" s="0" t="s">
        <v>3537</v>
      </c>
      <c r="K3644" s="0" t="n">
        <v>1</v>
      </c>
      <c r="L3644" s="0" t="s">
        <v>3537</v>
      </c>
      <c r="N3644" s="0" t="n">
        <v>4041</v>
      </c>
    </row>
    <row r="3645" customFormat="false" ht="12.8" hidden="false" customHeight="false" outlineLevel="0" collapsed="false">
      <c r="B3645" s="0" t="n">
        <v>353340</v>
      </c>
      <c r="C3645" s="0" t="n">
        <v>3</v>
      </c>
      <c r="D3645" s="0" t="n">
        <v>35</v>
      </c>
      <c r="E3645" s="2" t="n">
        <v>-22.7832</v>
      </c>
      <c r="F3645" s="2" t="n">
        <v>-47.2941</v>
      </c>
      <c r="G3645" s="3" t="n">
        <f aca="false">($G$5572/$N$5572)*N3645</f>
        <v>64034.4627399228</v>
      </c>
      <c r="H3645" s="0" t="n">
        <v>0</v>
      </c>
      <c r="J3645" s="0" t="s">
        <v>3538</v>
      </c>
      <c r="K3645" s="0" t="n">
        <v>0</v>
      </c>
      <c r="L3645" s="0" t="s">
        <v>3538</v>
      </c>
      <c r="N3645" s="0" t="n">
        <v>59371</v>
      </c>
    </row>
    <row r="3646" customFormat="false" ht="12.8" hidden="false" customHeight="false" outlineLevel="0" collapsed="false">
      <c r="B3646" s="0" t="n">
        <v>353350</v>
      </c>
      <c r="C3646" s="0" t="n">
        <v>3</v>
      </c>
      <c r="D3646" s="0" t="n">
        <v>35</v>
      </c>
      <c r="E3646" s="2" t="n">
        <v>-21.4651</v>
      </c>
      <c r="F3646" s="2" t="n">
        <v>-49.2234</v>
      </c>
      <c r="G3646" s="3" t="n">
        <f aca="false">($G$5572/$N$5572)*N3646</f>
        <v>43875.3253989332</v>
      </c>
      <c r="H3646" s="0" t="n">
        <v>0</v>
      </c>
      <c r="J3646" s="0" t="s">
        <v>2052</v>
      </c>
      <c r="K3646" s="0" t="n">
        <v>0</v>
      </c>
      <c r="L3646" s="0" t="s">
        <v>2052</v>
      </c>
      <c r="N3646" s="0" t="n">
        <v>40680</v>
      </c>
    </row>
    <row r="3647" customFormat="false" ht="12.8" hidden="false" customHeight="false" outlineLevel="0" collapsed="false">
      <c r="B3647" s="0" t="n">
        <v>353360</v>
      </c>
      <c r="C3647" s="0" t="n">
        <v>3</v>
      </c>
      <c r="D3647" s="0" t="n">
        <v>35</v>
      </c>
      <c r="E3647" s="2" t="n">
        <v>-20.7296</v>
      </c>
      <c r="F3647" s="2" t="n">
        <v>-47.7429</v>
      </c>
      <c r="G3647" s="3" t="n">
        <f aca="false">($G$5572/$N$5572)*N3647</f>
        <v>7966.15421328713</v>
      </c>
      <c r="H3647" s="0" t="n">
        <v>1</v>
      </c>
      <c r="J3647" s="0" t="s">
        <v>3539</v>
      </c>
      <c r="K3647" s="0" t="n">
        <v>1</v>
      </c>
      <c r="L3647" s="0" t="s">
        <v>3539</v>
      </c>
      <c r="N3647" s="0" t="n">
        <v>7386</v>
      </c>
    </row>
    <row r="3648" customFormat="false" ht="12.8" hidden="false" customHeight="false" outlineLevel="0" collapsed="false">
      <c r="B3648" s="0" t="n">
        <v>353370</v>
      </c>
      <c r="C3648" s="0" t="n">
        <v>3</v>
      </c>
      <c r="D3648" s="0" t="n">
        <v>35</v>
      </c>
      <c r="E3648" s="2" t="n">
        <v>-22.438</v>
      </c>
      <c r="F3648" s="2" t="n">
        <v>-49.922</v>
      </c>
      <c r="G3648" s="3" t="n">
        <f aca="false">($G$5572/$N$5572)*N3648</f>
        <v>4623.73451291117</v>
      </c>
      <c r="H3648" s="0" t="n">
        <v>1</v>
      </c>
      <c r="J3648" s="0" t="s">
        <v>3540</v>
      </c>
      <c r="K3648" s="0" t="n">
        <v>1</v>
      </c>
      <c r="L3648" s="0" t="s">
        <v>3540</v>
      </c>
      <c r="N3648" s="0" t="n">
        <v>4287</v>
      </c>
    </row>
    <row r="3649" customFormat="false" ht="12.8" hidden="false" customHeight="false" outlineLevel="0" collapsed="false">
      <c r="B3649" s="0" t="n">
        <v>353380</v>
      </c>
      <c r="C3649" s="0" t="n">
        <v>3</v>
      </c>
      <c r="D3649" s="0" t="n">
        <v>35</v>
      </c>
      <c r="E3649" s="2" t="n">
        <v>-22.9435</v>
      </c>
      <c r="F3649" s="2" t="n">
        <v>-49.3419</v>
      </c>
      <c r="G3649" s="3" t="n">
        <f aca="false">($G$5572/$N$5572)*N3649</f>
        <v>2720.09760708234</v>
      </c>
      <c r="H3649" s="0" t="n">
        <v>1</v>
      </c>
      <c r="J3649" s="0" t="s">
        <v>3541</v>
      </c>
      <c r="K3649" s="0" t="n">
        <v>1</v>
      </c>
      <c r="L3649" s="0" t="s">
        <v>3541</v>
      </c>
      <c r="N3649" s="0" t="n">
        <v>2522</v>
      </c>
    </row>
    <row r="3650" customFormat="false" ht="12.8" hidden="false" customHeight="false" outlineLevel="0" collapsed="false">
      <c r="B3650" s="0" t="n">
        <v>353390</v>
      </c>
      <c r="C3650" s="0" t="n">
        <v>3</v>
      </c>
      <c r="D3650" s="0" t="n">
        <v>35</v>
      </c>
      <c r="E3650" s="2" t="n">
        <v>-20.7366</v>
      </c>
      <c r="F3650" s="2" t="n">
        <v>-48.9106</v>
      </c>
      <c r="G3650" s="3" t="n">
        <f aca="false">($G$5572/$N$5572)*N3650</f>
        <v>58679.4728036961</v>
      </c>
      <c r="H3650" s="0" t="n">
        <v>0</v>
      </c>
      <c r="J3650" s="0" t="s">
        <v>3542</v>
      </c>
      <c r="K3650" s="0" t="n">
        <v>0</v>
      </c>
      <c r="L3650" s="0" t="s">
        <v>3542</v>
      </c>
      <c r="N3650" s="0" t="n">
        <v>54406</v>
      </c>
    </row>
    <row r="3651" customFormat="false" ht="12.8" hidden="false" customHeight="false" outlineLevel="0" collapsed="false">
      <c r="B3651" s="0" t="n">
        <v>353400</v>
      </c>
      <c r="C3651" s="0" t="n">
        <v>3</v>
      </c>
      <c r="D3651" s="0" t="n">
        <v>35</v>
      </c>
      <c r="E3651" s="2" t="n">
        <v>-20.6042</v>
      </c>
      <c r="F3651" s="2" t="n">
        <v>-49.2929</v>
      </c>
      <c r="G3651" s="3" t="n">
        <f aca="false">($G$5572/$N$5572)*N3651</f>
        <v>4679.81899965514</v>
      </c>
      <c r="H3651" s="0" t="n">
        <v>1</v>
      </c>
      <c r="J3651" s="0" t="s">
        <v>3543</v>
      </c>
      <c r="K3651" s="0" t="n">
        <v>1</v>
      </c>
      <c r="L3651" s="0" t="s">
        <v>3543</v>
      </c>
      <c r="N3651" s="0" t="n">
        <v>4339</v>
      </c>
    </row>
    <row r="3652" customFormat="false" ht="12.8" hidden="false" customHeight="false" outlineLevel="0" collapsed="false">
      <c r="B3652" s="0" t="n">
        <v>353410</v>
      </c>
      <c r="C3652" s="0" t="n">
        <v>3</v>
      </c>
      <c r="D3652" s="0" t="n">
        <v>35</v>
      </c>
      <c r="E3652" s="2" t="n">
        <v>-22.1549</v>
      </c>
      <c r="F3652" s="2" t="n">
        <v>-50.0971</v>
      </c>
      <c r="G3652" s="3" t="n">
        <f aca="false">($G$5572/$N$5572)*N3652</f>
        <v>6996.53972130972</v>
      </c>
      <c r="H3652" s="0" t="n">
        <v>1</v>
      </c>
      <c r="J3652" s="0" t="s">
        <v>3544</v>
      </c>
      <c r="K3652" s="0" t="n">
        <v>1</v>
      </c>
      <c r="L3652" s="0" t="s">
        <v>3544</v>
      </c>
      <c r="N3652" s="0" t="n">
        <v>6487</v>
      </c>
    </row>
    <row r="3653" customFormat="false" ht="12.8" hidden="false" customHeight="false" outlineLevel="0" collapsed="false">
      <c r="B3653" s="0" t="n">
        <v>353420</v>
      </c>
      <c r="C3653" s="0" t="n">
        <v>3</v>
      </c>
      <c r="D3653" s="0" t="n">
        <v>35</v>
      </c>
      <c r="E3653" s="2" t="n">
        <v>-20.1861</v>
      </c>
      <c r="F3653" s="2" t="n">
        <v>-49.3464</v>
      </c>
      <c r="G3653" s="3" t="n">
        <f aca="false">($G$5572/$N$5572)*N3653</f>
        <v>7479.72914556543</v>
      </c>
      <c r="H3653" s="0" t="n">
        <v>1</v>
      </c>
      <c r="J3653" s="0" t="s">
        <v>3545</v>
      </c>
      <c r="K3653" s="0" t="n">
        <v>1</v>
      </c>
      <c r="L3653" s="0" t="s">
        <v>3545</v>
      </c>
      <c r="N3653" s="0" t="n">
        <v>6935</v>
      </c>
    </row>
    <row r="3654" customFormat="false" ht="12.8" hidden="false" customHeight="false" outlineLevel="0" collapsed="false">
      <c r="B3654" s="0" t="n">
        <v>353430</v>
      </c>
      <c r="C3654" s="0" t="n">
        <v>3</v>
      </c>
      <c r="D3654" s="0" t="n">
        <v>35</v>
      </c>
      <c r="E3654" s="2" t="n">
        <v>-20.7169</v>
      </c>
      <c r="F3654" s="2" t="n">
        <v>-47.8852</v>
      </c>
      <c r="G3654" s="3" t="n">
        <f aca="false">($G$5572/$N$5572)*N3654</f>
        <v>47118.5186996852</v>
      </c>
      <c r="H3654" s="0" t="n">
        <v>0</v>
      </c>
      <c r="J3654" s="0" t="s">
        <v>3546</v>
      </c>
      <c r="K3654" s="0" t="n">
        <v>0</v>
      </c>
      <c r="L3654" s="0" t="s">
        <v>3546</v>
      </c>
      <c r="N3654" s="0" t="n">
        <v>43687</v>
      </c>
    </row>
    <row r="3655" customFormat="false" ht="12.8" hidden="false" customHeight="false" outlineLevel="0" collapsed="false">
      <c r="B3655" s="0" t="n">
        <v>353440</v>
      </c>
      <c r="C3655" s="0" t="n">
        <v>3</v>
      </c>
      <c r="D3655" s="0" t="n">
        <v>35</v>
      </c>
      <c r="E3655" s="2" t="n">
        <v>-23.5324</v>
      </c>
      <c r="F3655" s="2" t="n">
        <v>-46.7916</v>
      </c>
      <c r="G3655" s="3" t="n">
        <f aca="false">($G$5572/$N$5572)*N3655</f>
        <v>751586.04976024</v>
      </c>
      <c r="H3655" s="0" t="n">
        <v>0</v>
      </c>
      <c r="J3655" s="0" t="s">
        <v>3547</v>
      </c>
      <c r="K3655" s="0" t="n">
        <v>0</v>
      </c>
      <c r="L3655" s="0" t="s">
        <v>3547</v>
      </c>
      <c r="N3655" s="0" t="n">
        <v>696850</v>
      </c>
    </row>
    <row r="3656" customFormat="false" ht="12.8" hidden="false" customHeight="false" outlineLevel="0" collapsed="false">
      <c r="B3656" s="0" t="n">
        <v>353450</v>
      </c>
      <c r="C3656" s="0" t="n">
        <v>3</v>
      </c>
      <c r="D3656" s="0" t="n">
        <v>35</v>
      </c>
      <c r="E3656" s="2" t="n">
        <v>-22.3149</v>
      </c>
      <c r="F3656" s="2" t="n">
        <v>-50.2811</v>
      </c>
      <c r="G3656" s="3" t="n">
        <f aca="false">($G$5572/$N$5572)*N3656</f>
        <v>2806.38143284228</v>
      </c>
      <c r="H3656" s="0" t="n">
        <v>1</v>
      </c>
      <c r="J3656" s="0" t="s">
        <v>3548</v>
      </c>
      <c r="K3656" s="0" t="n">
        <v>1</v>
      </c>
      <c r="L3656" s="0" t="s">
        <v>3548</v>
      </c>
      <c r="N3656" s="0" t="n">
        <v>2602</v>
      </c>
    </row>
    <row r="3657" customFormat="false" ht="12.8" hidden="false" customHeight="false" outlineLevel="0" collapsed="false">
      <c r="B3657" s="0" t="n">
        <v>353460</v>
      </c>
      <c r="C3657" s="0" t="n">
        <v>3</v>
      </c>
      <c r="D3657" s="0" t="n">
        <v>35</v>
      </c>
      <c r="E3657" s="2" t="n">
        <v>-21.7968</v>
      </c>
      <c r="F3657" s="2" t="n">
        <v>-50.8793</v>
      </c>
      <c r="G3657" s="3" t="n">
        <f aca="false">($G$5572/$N$5572)*N3657</f>
        <v>35326.7553617664</v>
      </c>
      <c r="H3657" s="0" t="n">
        <v>0</v>
      </c>
      <c r="J3657" s="0" t="s">
        <v>3549</v>
      </c>
      <c r="K3657" s="0" t="n">
        <v>0</v>
      </c>
      <c r="L3657" s="0" t="s">
        <v>3549</v>
      </c>
      <c r="N3657" s="0" t="n">
        <v>32754</v>
      </c>
    </row>
    <row r="3658" customFormat="false" ht="12.8" hidden="false" customHeight="false" outlineLevel="0" collapsed="false">
      <c r="B3658" s="0" t="n">
        <v>353470</v>
      </c>
      <c r="C3658" s="0" t="n">
        <v>3</v>
      </c>
      <c r="D3658" s="0" t="n">
        <v>35</v>
      </c>
      <c r="E3658" s="2" t="n">
        <v>-22.9797</v>
      </c>
      <c r="F3658" s="2" t="n">
        <v>-49.8697</v>
      </c>
      <c r="G3658" s="3" t="n">
        <f aca="false">($G$5572/$N$5572)*N3658</f>
        <v>121564.203565368</v>
      </c>
      <c r="H3658" s="0" t="n">
        <v>0</v>
      </c>
      <c r="J3658" s="0" t="s">
        <v>3550</v>
      </c>
      <c r="K3658" s="0" t="n">
        <v>0</v>
      </c>
      <c r="L3658" s="0" t="s">
        <v>3550</v>
      </c>
      <c r="N3658" s="0" t="n">
        <v>112711</v>
      </c>
    </row>
    <row r="3659" customFormat="false" ht="12.8" hidden="false" customHeight="false" outlineLevel="0" collapsed="false">
      <c r="B3659" s="0" t="n">
        <v>353475</v>
      </c>
      <c r="C3659" s="0" t="n">
        <v>3</v>
      </c>
      <c r="D3659" s="0" t="n">
        <v>35</v>
      </c>
      <c r="E3659" s="2" t="n">
        <v>-20.0061</v>
      </c>
      <c r="F3659" s="2" t="n">
        <v>-50.3768</v>
      </c>
      <c r="G3659" s="3" t="n">
        <f aca="false">($G$5572/$N$5572)*N3659</f>
        <v>10976.3811844873</v>
      </c>
      <c r="H3659" s="0" t="n">
        <v>0</v>
      </c>
      <c r="J3659" s="0" t="s">
        <v>3551</v>
      </c>
      <c r="K3659" s="0" t="n">
        <v>0</v>
      </c>
      <c r="L3659" s="0" t="s">
        <v>3551</v>
      </c>
      <c r="N3659" s="0" t="n">
        <v>10177</v>
      </c>
    </row>
    <row r="3660" customFormat="false" ht="12.8" hidden="false" customHeight="false" outlineLevel="0" collapsed="false">
      <c r="B3660" s="0" t="n">
        <v>353480</v>
      </c>
      <c r="C3660" s="0" t="n">
        <v>3</v>
      </c>
      <c r="D3660" s="0" t="n">
        <v>35</v>
      </c>
      <c r="E3660" s="2" t="n">
        <v>-21.4872</v>
      </c>
      <c r="F3660" s="2" t="n">
        <v>-51.7024</v>
      </c>
      <c r="G3660" s="3" t="n">
        <f aca="false">($G$5572/$N$5572)*N3660</f>
        <v>9170.89213046039</v>
      </c>
      <c r="H3660" s="0" t="n">
        <v>1</v>
      </c>
      <c r="J3660" s="0" t="s">
        <v>3552</v>
      </c>
      <c r="K3660" s="0" t="n">
        <v>1</v>
      </c>
      <c r="L3660" s="0" t="s">
        <v>3552</v>
      </c>
      <c r="N3660" s="0" t="n">
        <v>8503</v>
      </c>
    </row>
    <row r="3661" customFormat="false" ht="12.8" hidden="false" customHeight="false" outlineLevel="0" collapsed="false">
      <c r="B3661" s="0" t="n">
        <v>353490</v>
      </c>
      <c r="C3661" s="0" t="n">
        <v>3</v>
      </c>
      <c r="D3661" s="0" t="n">
        <v>35</v>
      </c>
      <c r="E3661" s="2" t="n">
        <v>-21.5627</v>
      </c>
      <c r="F3661" s="2" t="n">
        <v>-51.2654</v>
      </c>
      <c r="G3661" s="3" t="n">
        <f aca="false">($G$5572/$N$5572)*N3661</f>
        <v>15239.8807248507</v>
      </c>
      <c r="H3661" s="0" t="n">
        <v>0</v>
      </c>
      <c r="J3661" s="0" t="s">
        <v>3553</v>
      </c>
      <c r="K3661" s="0" t="n">
        <v>0</v>
      </c>
      <c r="L3661" s="0" t="s">
        <v>3553</v>
      </c>
      <c r="N3661" s="0" t="n">
        <v>14130</v>
      </c>
    </row>
    <row r="3662" customFormat="false" ht="12.8" hidden="false" customHeight="false" outlineLevel="0" collapsed="false">
      <c r="B3662" s="0" t="n">
        <v>353500</v>
      </c>
      <c r="C3662" s="0" t="n">
        <v>3</v>
      </c>
      <c r="D3662" s="0" t="n">
        <v>35</v>
      </c>
      <c r="E3662" s="2" t="n">
        <v>-20.39</v>
      </c>
      <c r="F3662" s="2" t="n">
        <v>-49.4309</v>
      </c>
      <c r="G3662" s="3" t="n">
        <f aca="false">($G$5572/$N$5572)*N3662</f>
        <v>13790.3124520836</v>
      </c>
      <c r="H3662" s="0" t="n">
        <v>1</v>
      </c>
      <c r="J3662" s="0" t="s">
        <v>1677</v>
      </c>
      <c r="K3662" s="0" t="n">
        <v>1</v>
      </c>
      <c r="L3662" s="0" t="s">
        <v>1677</v>
      </c>
      <c r="N3662" s="0" t="n">
        <v>12786</v>
      </c>
    </row>
    <row r="3663" customFormat="false" ht="12.8" hidden="false" customHeight="false" outlineLevel="0" collapsed="false">
      <c r="B3663" s="0" t="n">
        <v>353510</v>
      </c>
      <c r="C3663" s="0" t="n">
        <v>3</v>
      </c>
      <c r="D3663" s="0" t="n">
        <v>35</v>
      </c>
      <c r="E3663" s="2" t="n">
        <v>-21.0854</v>
      </c>
      <c r="F3663" s="2" t="n">
        <v>-48.8037</v>
      </c>
      <c r="G3663" s="3" t="n">
        <f aca="false">($G$5572/$N$5572)*N3663</f>
        <v>14083.6774596674</v>
      </c>
      <c r="H3663" s="0" t="n">
        <v>1</v>
      </c>
      <c r="J3663" s="0" t="s">
        <v>3554</v>
      </c>
      <c r="K3663" s="0" t="n">
        <v>1</v>
      </c>
      <c r="L3663" s="0" t="s">
        <v>3554</v>
      </c>
      <c r="N3663" s="0" t="n">
        <v>13058</v>
      </c>
    </row>
    <row r="3664" customFormat="false" ht="12.8" hidden="false" customHeight="false" outlineLevel="0" collapsed="false">
      <c r="B3664" s="0" t="n">
        <v>353520</v>
      </c>
      <c r="C3664" s="0" t="n">
        <v>3</v>
      </c>
      <c r="D3664" s="0" t="n">
        <v>35</v>
      </c>
      <c r="E3664" s="2" t="n">
        <v>-20.4148</v>
      </c>
      <c r="F3664" s="2" t="n">
        <v>-50.7632</v>
      </c>
      <c r="G3664" s="3" t="n">
        <f aca="false">($G$5572/$N$5572)*N3664</f>
        <v>10073.6366574738</v>
      </c>
      <c r="H3664" s="0" t="n">
        <v>1</v>
      </c>
      <c r="J3664" s="0" t="s">
        <v>3555</v>
      </c>
      <c r="K3664" s="0" t="n">
        <v>1</v>
      </c>
      <c r="L3664" s="0" t="s">
        <v>3555</v>
      </c>
      <c r="N3664" s="0" t="n">
        <v>9340</v>
      </c>
    </row>
    <row r="3665" customFormat="false" ht="12.8" hidden="false" customHeight="false" outlineLevel="0" collapsed="false">
      <c r="B3665" s="0" t="n">
        <v>353530</v>
      </c>
      <c r="C3665" s="0" t="n">
        <v>3</v>
      </c>
      <c r="D3665" s="0" t="n">
        <v>35</v>
      </c>
      <c r="E3665" s="2" t="n">
        <v>-22.7858</v>
      </c>
      <c r="F3665" s="2" t="n">
        <v>-50.218</v>
      </c>
      <c r="G3665" s="3" t="n">
        <f aca="false">($G$5572/$N$5572)*N3665</f>
        <v>23909.2481180814</v>
      </c>
      <c r="H3665" s="0" t="n">
        <v>0</v>
      </c>
      <c r="J3665" s="0" t="s">
        <v>3556</v>
      </c>
      <c r="K3665" s="0" t="n">
        <v>0</v>
      </c>
      <c r="L3665" s="0" t="s">
        <v>3556</v>
      </c>
      <c r="N3665" s="0" t="n">
        <v>22168</v>
      </c>
    </row>
    <row r="3666" customFormat="false" ht="12.8" hidden="false" customHeight="false" outlineLevel="0" collapsed="false">
      <c r="B3666" s="0" t="n">
        <v>353540</v>
      </c>
      <c r="C3666" s="0" t="n">
        <v>3</v>
      </c>
      <c r="D3666" s="0" t="n">
        <v>35</v>
      </c>
      <c r="E3666" s="2" t="n">
        <v>-21.354</v>
      </c>
      <c r="F3666" s="2" t="n">
        <v>-51.8562</v>
      </c>
      <c r="G3666" s="3" t="n">
        <f aca="false">($G$5572/$N$5572)*N3666</f>
        <v>16922.4153271697</v>
      </c>
      <c r="H3666" s="0" t="n">
        <v>0</v>
      </c>
      <c r="J3666" s="0" t="s">
        <v>3557</v>
      </c>
      <c r="K3666" s="0" t="n">
        <v>0</v>
      </c>
      <c r="L3666" s="0" t="s">
        <v>3557</v>
      </c>
      <c r="N3666" s="0" t="n">
        <v>15690</v>
      </c>
    </row>
    <row r="3667" customFormat="false" ht="12.8" hidden="false" customHeight="false" outlineLevel="0" collapsed="false">
      <c r="B3667" s="0" t="n">
        <v>353550</v>
      </c>
      <c r="C3667" s="0" t="n">
        <v>3</v>
      </c>
      <c r="D3667" s="0" t="n">
        <v>35</v>
      </c>
      <c r="E3667" s="2" t="n">
        <v>-22.4114</v>
      </c>
      <c r="F3667" s="2" t="n">
        <v>-50.5732</v>
      </c>
      <c r="G3667" s="3" t="n">
        <f aca="false">($G$5572/$N$5572)*N3667</f>
        <v>49025.39124898</v>
      </c>
      <c r="H3667" s="0" t="n">
        <v>0</v>
      </c>
      <c r="J3667" s="0" t="s">
        <v>3558</v>
      </c>
      <c r="K3667" s="0" t="n">
        <v>0</v>
      </c>
      <c r="L3667" s="0" t="s">
        <v>3558</v>
      </c>
      <c r="N3667" s="0" t="n">
        <v>45455</v>
      </c>
    </row>
    <row r="3668" customFormat="false" ht="12.8" hidden="false" customHeight="false" outlineLevel="0" collapsed="false">
      <c r="B3668" s="0" t="n">
        <v>353560</v>
      </c>
      <c r="C3668" s="0" t="n">
        <v>3</v>
      </c>
      <c r="D3668" s="0" t="n">
        <v>35</v>
      </c>
      <c r="E3668" s="2" t="n">
        <v>-23.3872</v>
      </c>
      <c r="F3668" s="2" t="n">
        <v>-45.6639</v>
      </c>
      <c r="G3668" s="3" t="n">
        <f aca="false">($G$5572/$N$5572)*N3668</f>
        <v>19607.999403948</v>
      </c>
      <c r="H3668" s="0" t="n">
        <v>1</v>
      </c>
      <c r="J3668" s="0" t="s">
        <v>3559</v>
      </c>
      <c r="K3668" s="0" t="n">
        <v>1</v>
      </c>
      <c r="L3668" s="0" t="s">
        <v>3559</v>
      </c>
      <c r="N3668" s="0" t="n">
        <v>18180</v>
      </c>
    </row>
    <row r="3669" customFormat="false" ht="12.8" hidden="false" customHeight="false" outlineLevel="0" collapsed="false">
      <c r="B3669" s="0" t="n">
        <v>353570</v>
      </c>
      <c r="C3669" s="0" t="n">
        <v>3</v>
      </c>
      <c r="D3669" s="0" t="n">
        <v>35</v>
      </c>
      <c r="E3669" s="2" t="n">
        <v>-21.0159</v>
      </c>
      <c r="F3669" s="2" t="n">
        <v>-48.7761</v>
      </c>
      <c r="G3669" s="3" t="n">
        <f aca="false">($G$5572/$N$5572)*N3669</f>
        <v>6914.57008683777</v>
      </c>
      <c r="H3669" s="0" t="n">
        <v>1</v>
      </c>
      <c r="J3669" s="0" t="s">
        <v>3560</v>
      </c>
      <c r="K3669" s="0" t="n">
        <v>1</v>
      </c>
      <c r="L3669" s="0" t="s">
        <v>3560</v>
      </c>
      <c r="N3669" s="0" t="n">
        <v>6411</v>
      </c>
    </row>
    <row r="3670" customFormat="false" ht="12.8" hidden="false" customHeight="false" outlineLevel="0" collapsed="false">
      <c r="B3670" s="0" t="n">
        <v>353580</v>
      </c>
      <c r="C3670" s="0" t="n">
        <v>3</v>
      </c>
      <c r="D3670" s="0" t="n">
        <v>35</v>
      </c>
      <c r="E3670" s="2" t="n">
        <v>-23.3862</v>
      </c>
      <c r="F3670" s="2" t="n">
        <v>-48.7214</v>
      </c>
      <c r="G3670" s="3" t="n">
        <f aca="false">($G$5572/$N$5572)*N3670</f>
        <v>21563.4066052328</v>
      </c>
      <c r="H3670" s="0" t="n">
        <v>0</v>
      </c>
      <c r="J3670" s="0" t="s">
        <v>3561</v>
      </c>
      <c r="K3670" s="0" t="n">
        <v>0</v>
      </c>
      <c r="L3670" s="0" t="s">
        <v>3561</v>
      </c>
      <c r="N3670" s="0" t="n">
        <v>19993</v>
      </c>
    </row>
    <row r="3671" customFormat="false" ht="12.8" hidden="false" customHeight="false" outlineLevel="0" collapsed="false">
      <c r="B3671" s="0" t="n">
        <v>353590</v>
      </c>
      <c r="C3671" s="0" t="n">
        <v>3</v>
      </c>
      <c r="D3671" s="0" t="n">
        <v>35</v>
      </c>
      <c r="E3671" s="2" t="n">
        <v>-20.1048</v>
      </c>
      <c r="F3671" s="2" t="n">
        <v>-50.5886</v>
      </c>
      <c r="G3671" s="3" t="n">
        <f aca="false">($G$5572/$N$5572)*N3671</f>
        <v>4379.98270513932</v>
      </c>
      <c r="H3671" s="0" t="n">
        <v>1</v>
      </c>
      <c r="J3671" s="0" t="s">
        <v>3562</v>
      </c>
      <c r="K3671" s="0" t="n">
        <v>1</v>
      </c>
      <c r="L3671" s="0" t="s">
        <v>3562</v>
      </c>
      <c r="N3671" s="0" t="n">
        <v>4061</v>
      </c>
    </row>
    <row r="3672" customFormat="false" ht="12.8" hidden="false" customHeight="false" outlineLevel="0" collapsed="false">
      <c r="B3672" s="0" t="n">
        <v>353600</v>
      </c>
      <c r="C3672" s="0" t="n">
        <v>3</v>
      </c>
      <c r="D3672" s="0" t="n">
        <v>35</v>
      </c>
      <c r="E3672" s="2" t="n">
        <v>-21.7792</v>
      </c>
      <c r="F3672" s="2" t="n">
        <v>-50.7949</v>
      </c>
      <c r="G3672" s="3" t="n">
        <f aca="false">($G$5572/$N$5572)*N3672</f>
        <v>11842.4550855528</v>
      </c>
      <c r="H3672" s="0" t="n">
        <v>0</v>
      </c>
      <c r="J3672" s="0" t="s">
        <v>3563</v>
      </c>
      <c r="K3672" s="0" t="n">
        <v>0</v>
      </c>
      <c r="L3672" s="0" t="s">
        <v>3563</v>
      </c>
      <c r="N3672" s="0" t="n">
        <v>10980</v>
      </c>
    </row>
    <row r="3673" customFormat="false" ht="12.8" hidden="false" customHeight="false" outlineLevel="0" collapsed="false">
      <c r="B3673" s="0" t="n">
        <v>353610</v>
      </c>
      <c r="C3673" s="0" t="n">
        <v>3</v>
      </c>
      <c r="D3673" s="0" t="n">
        <v>35</v>
      </c>
      <c r="E3673" s="2" t="n">
        <v>-23.0841</v>
      </c>
      <c r="F3673" s="2" t="n">
        <v>-48.3679</v>
      </c>
      <c r="G3673" s="3" t="n">
        <f aca="false">($G$5572/$N$5572)*N3673</f>
        <v>6859.5641479158</v>
      </c>
      <c r="H3673" s="0" t="n">
        <v>1</v>
      </c>
      <c r="J3673" s="0" t="s">
        <v>3564</v>
      </c>
      <c r="K3673" s="0" t="n">
        <v>1</v>
      </c>
      <c r="L3673" s="0" t="s">
        <v>3564</v>
      </c>
      <c r="N3673" s="0" t="n">
        <v>6360</v>
      </c>
    </row>
    <row r="3674" customFormat="false" ht="12.8" hidden="false" customHeight="false" outlineLevel="0" collapsed="false">
      <c r="B3674" s="0" t="n">
        <v>353620</v>
      </c>
      <c r="C3674" s="0" t="n">
        <v>3</v>
      </c>
      <c r="D3674" s="0" t="n">
        <v>35</v>
      </c>
      <c r="E3674" s="2" t="n">
        <v>-24.7147</v>
      </c>
      <c r="F3674" s="2" t="n">
        <v>-47.8742</v>
      </c>
      <c r="G3674" s="3" t="n">
        <f aca="false">($G$5572/$N$5572)*N3674</f>
        <v>21107.1808765271</v>
      </c>
      <c r="H3674" s="0" t="n">
        <v>1</v>
      </c>
      <c r="J3674" s="0" t="s">
        <v>3565</v>
      </c>
      <c r="K3674" s="0" t="n">
        <v>1</v>
      </c>
      <c r="L3674" s="0" t="s">
        <v>3565</v>
      </c>
      <c r="N3674" s="0" t="n">
        <v>19570</v>
      </c>
    </row>
    <row r="3675" customFormat="false" ht="12.8" hidden="false" customHeight="false" outlineLevel="0" collapsed="false">
      <c r="B3675" s="0" t="n">
        <v>353625</v>
      </c>
      <c r="C3675" s="0" t="n">
        <v>3</v>
      </c>
      <c r="D3675" s="0" t="n">
        <v>35</v>
      </c>
      <c r="E3675" s="2" t="n">
        <v>-20.3034</v>
      </c>
      <c r="F3675" s="2" t="n">
        <v>-50.0163</v>
      </c>
      <c r="G3675" s="3" t="n">
        <f aca="false">($G$5572/$N$5572)*N3675</f>
        <v>2322.11346076458</v>
      </c>
      <c r="H3675" s="0" t="n">
        <v>1</v>
      </c>
      <c r="J3675" s="0" t="s">
        <v>3566</v>
      </c>
      <c r="K3675" s="0" t="n">
        <v>1</v>
      </c>
      <c r="L3675" s="0" t="s">
        <v>3566</v>
      </c>
      <c r="N3675" s="0" t="n">
        <v>2153</v>
      </c>
    </row>
    <row r="3676" customFormat="false" ht="12.8" hidden="false" customHeight="false" outlineLevel="0" collapsed="false">
      <c r="B3676" s="0" t="n">
        <v>353630</v>
      </c>
      <c r="C3676" s="0" t="n">
        <v>3</v>
      </c>
      <c r="D3676" s="0" t="n">
        <v>35</v>
      </c>
      <c r="E3676" s="2" t="n">
        <v>-20.6384</v>
      </c>
      <c r="F3676" s="2" t="n">
        <v>-47.2801</v>
      </c>
      <c r="G3676" s="3" t="n">
        <f aca="false">($G$5572/$N$5572)*N3676</f>
        <v>15670.2213058284</v>
      </c>
      <c r="H3676" s="0" t="n">
        <v>0</v>
      </c>
      <c r="J3676" s="0" t="s">
        <v>3567</v>
      </c>
      <c r="K3676" s="0" t="n">
        <v>0</v>
      </c>
      <c r="L3676" s="0" t="s">
        <v>3567</v>
      </c>
      <c r="N3676" s="0" t="n">
        <v>14529</v>
      </c>
    </row>
    <row r="3677" customFormat="false" ht="12.8" hidden="false" customHeight="false" outlineLevel="0" collapsed="false">
      <c r="B3677" s="0" t="n">
        <v>353640</v>
      </c>
      <c r="C3677" s="0" t="n">
        <v>3</v>
      </c>
      <c r="D3677" s="0" t="n">
        <v>35</v>
      </c>
      <c r="E3677" s="2" t="n">
        <v>-21.3153</v>
      </c>
      <c r="F3677" s="2" t="n">
        <v>-51.8321</v>
      </c>
      <c r="G3677" s="3" t="n">
        <f aca="false">($G$5572/$N$5572)*N3677</f>
        <v>7845.3568572232</v>
      </c>
      <c r="H3677" s="0" t="n">
        <v>1</v>
      </c>
      <c r="J3677" s="0" t="s">
        <v>3568</v>
      </c>
      <c r="K3677" s="0" t="n">
        <v>1</v>
      </c>
      <c r="L3677" s="0" t="s">
        <v>3568</v>
      </c>
      <c r="N3677" s="0" t="n">
        <v>7274</v>
      </c>
    </row>
    <row r="3678" customFormat="false" ht="12.8" hidden="false" customHeight="false" outlineLevel="0" collapsed="false">
      <c r="B3678" s="0" t="n">
        <v>353650</v>
      </c>
      <c r="C3678" s="0" t="n">
        <v>3</v>
      </c>
      <c r="D3678" s="0" t="n">
        <v>35</v>
      </c>
      <c r="E3678" s="2" t="n">
        <v>-22.7542</v>
      </c>
      <c r="F3678" s="2" t="n">
        <v>-47.1488</v>
      </c>
      <c r="G3678" s="3" t="n">
        <f aca="false">($G$5572/$N$5572)*N3678</f>
        <v>115163.022241802</v>
      </c>
      <c r="H3678" s="0" t="n">
        <v>0</v>
      </c>
      <c r="J3678" s="0" t="s">
        <v>3569</v>
      </c>
      <c r="K3678" s="0" t="n">
        <v>0</v>
      </c>
      <c r="L3678" s="0" t="s">
        <v>3569</v>
      </c>
      <c r="N3678" s="0" t="n">
        <v>106776</v>
      </c>
    </row>
    <row r="3679" customFormat="false" ht="12.8" hidden="false" customHeight="false" outlineLevel="0" collapsed="false">
      <c r="B3679" s="0" t="n">
        <v>353657</v>
      </c>
      <c r="C3679" s="0" t="n">
        <v>3</v>
      </c>
      <c r="D3679" s="0" t="n">
        <v>35</v>
      </c>
      <c r="E3679" s="2" t="n">
        <v>-22.5768</v>
      </c>
      <c r="F3679" s="2" t="n">
        <v>-49.4008</v>
      </c>
      <c r="G3679" s="3" t="n">
        <f aca="false">($G$5572/$N$5572)*N3679</f>
        <v>1975.89960990279</v>
      </c>
      <c r="H3679" s="0" t="n">
        <v>1</v>
      </c>
      <c r="J3679" s="0" t="s">
        <v>3570</v>
      </c>
      <c r="K3679" s="0" t="n">
        <v>1</v>
      </c>
      <c r="L3679" s="0" t="s">
        <v>3570</v>
      </c>
      <c r="N3679" s="0" t="n">
        <v>1832</v>
      </c>
    </row>
    <row r="3680" customFormat="false" ht="12.8" hidden="false" customHeight="false" outlineLevel="0" collapsed="false">
      <c r="B3680" s="0" t="n">
        <v>353660</v>
      </c>
      <c r="C3680" s="0" t="n">
        <v>3</v>
      </c>
      <c r="D3680" s="0" t="n">
        <v>35</v>
      </c>
      <c r="E3680" s="2" t="n">
        <v>-20.0296</v>
      </c>
      <c r="F3680" s="2" t="n">
        <v>-49.4</v>
      </c>
      <c r="G3680" s="3" t="n">
        <f aca="false">($G$5572/$N$5572)*N3680</f>
        <v>9631.43205045411</v>
      </c>
      <c r="H3680" s="0" t="n">
        <v>0</v>
      </c>
      <c r="J3680" s="0" t="s">
        <v>3571</v>
      </c>
      <c r="K3680" s="0" t="n">
        <v>0</v>
      </c>
      <c r="L3680" s="0" t="s">
        <v>3571</v>
      </c>
      <c r="N3680" s="0" t="n">
        <v>8930</v>
      </c>
    </row>
    <row r="3681" customFormat="false" ht="12.8" hidden="false" customHeight="false" outlineLevel="0" collapsed="false">
      <c r="B3681" s="0" t="n">
        <v>353670</v>
      </c>
      <c r="C3681" s="0" t="n">
        <v>3</v>
      </c>
      <c r="D3681" s="0" t="n">
        <v>35</v>
      </c>
      <c r="E3681" s="2" t="n">
        <v>-22.3511</v>
      </c>
      <c r="F3681" s="2" t="n">
        <v>-48.7781</v>
      </c>
      <c r="G3681" s="3" t="n">
        <f aca="false">($G$5572/$N$5572)*N3681</f>
        <v>49883.9153152915</v>
      </c>
      <c r="H3681" s="0" t="n">
        <v>0</v>
      </c>
      <c r="J3681" s="0" t="s">
        <v>3572</v>
      </c>
      <c r="K3681" s="0" t="n">
        <v>0</v>
      </c>
      <c r="L3681" s="0" t="s">
        <v>3572</v>
      </c>
      <c r="N3681" s="0" t="n">
        <v>46251</v>
      </c>
    </row>
    <row r="3682" customFormat="false" ht="12.8" hidden="false" customHeight="false" outlineLevel="0" collapsed="false">
      <c r="B3682" s="0" t="n">
        <v>353680</v>
      </c>
      <c r="C3682" s="0" t="n">
        <v>3</v>
      </c>
      <c r="D3682" s="0" t="n">
        <v>35</v>
      </c>
      <c r="E3682" s="2" t="n">
        <v>-22.7902</v>
      </c>
      <c r="F3682" s="2" t="n">
        <v>-46.4455</v>
      </c>
      <c r="G3682" s="3" t="n">
        <f aca="false">($G$5572/$N$5572)*N3682</f>
        <v>6552.17801864599</v>
      </c>
      <c r="H3682" s="0" t="n">
        <v>1</v>
      </c>
      <c r="J3682" s="0" t="s">
        <v>3573</v>
      </c>
      <c r="K3682" s="0" t="n">
        <v>1</v>
      </c>
      <c r="L3682" s="0" t="s">
        <v>3573</v>
      </c>
      <c r="N3682" s="0" t="n">
        <v>6075</v>
      </c>
    </row>
    <row r="3683" customFormat="false" ht="12.8" hidden="false" customHeight="false" outlineLevel="0" collapsed="false">
      <c r="B3683" s="0" t="n">
        <v>353690</v>
      </c>
      <c r="C3683" s="0" t="n">
        <v>3</v>
      </c>
      <c r="D3683" s="0" t="n">
        <v>35</v>
      </c>
      <c r="E3683" s="2" t="n">
        <v>-20.2474</v>
      </c>
      <c r="F3683" s="2" t="n">
        <v>-50.1129</v>
      </c>
      <c r="G3683" s="3" t="n">
        <f aca="false">($G$5572/$N$5572)*N3683</f>
        <v>2704.99793757435</v>
      </c>
      <c r="H3683" s="0" t="n">
        <v>1</v>
      </c>
      <c r="J3683" s="0" t="s">
        <v>3574</v>
      </c>
      <c r="K3683" s="0" t="n">
        <v>1</v>
      </c>
      <c r="L3683" s="0" t="s">
        <v>3574</v>
      </c>
      <c r="N3683" s="0" t="n">
        <v>2508</v>
      </c>
    </row>
    <row r="3684" customFormat="false" ht="12.8" hidden="false" customHeight="false" outlineLevel="0" collapsed="false">
      <c r="B3684" s="0" t="n">
        <v>353700</v>
      </c>
      <c r="C3684" s="0" t="n">
        <v>3</v>
      </c>
      <c r="D3684" s="0" t="n">
        <v>35</v>
      </c>
      <c r="E3684" s="2" t="n">
        <v>-20.2535</v>
      </c>
      <c r="F3684" s="2" t="n">
        <v>-47.4775</v>
      </c>
      <c r="G3684" s="3" t="n">
        <f aca="false">($G$5572/$N$5572)*N3684</f>
        <v>17985.863479661</v>
      </c>
      <c r="H3684" s="0" t="n">
        <v>0</v>
      </c>
      <c r="J3684" s="0" t="s">
        <v>3575</v>
      </c>
      <c r="K3684" s="0" t="n">
        <v>0</v>
      </c>
      <c r="L3684" s="0" t="s">
        <v>3575</v>
      </c>
      <c r="N3684" s="0" t="n">
        <v>16676</v>
      </c>
    </row>
    <row r="3685" customFormat="false" ht="12.8" hidden="false" customHeight="false" outlineLevel="0" collapsed="false">
      <c r="B3685" s="0" t="n">
        <v>353710</v>
      </c>
      <c r="C3685" s="0" t="n">
        <v>3</v>
      </c>
      <c r="D3685" s="0" t="n">
        <v>35</v>
      </c>
      <c r="E3685" s="2" t="n">
        <v>-22.7413</v>
      </c>
      <c r="F3685" s="2" t="n">
        <v>-46.8948</v>
      </c>
      <c r="G3685" s="3" t="n">
        <f aca="false">($G$5572/$N$5572)*N3685</f>
        <v>51081.1033977108</v>
      </c>
      <c r="H3685" s="0" t="n">
        <v>0</v>
      </c>
      <c r="J3685" s="0" t="s">
        <v>3576</v>
      </c>
      <c r="K3685" s="0" t="n">
        <v>0</v>
      </c>
      <c r="L3685" s="0" t="s">
        <v>3576</v>
      </c>
      <c r="N3685" s="0" t="n">
        <v>47361</v>
      </c>
    </row>
    <row r="3686" customFormat="false" ht="12.8" hidden="false" customHeight="false" outlineLevel="0" collapsed="false">
      <c r="B3686" s="0" t="n">
        <v>353715</v>
      </c>
      <c r="C3686" s="0" t="n">
        <v>3</v>
      </c>
      <c r="D3686" s="0" t="n">
        <v>35</v>
      </c>
      <c r="E3686" s="2" t="n">
        <v>-22.8174</v>
      </c>
      <c r="F3686" s="2" t="n">
        <v>-50.7933</v>
      </c>
      <c r="G3686" s="3" t="n">
        <f aca="false">($G$5572/$N$5572)*N3686</f>
        <v>3327.32003086796</v>
      </c>
      <c r="H3686" s="0" t="n">
        <v>1</v>
      </c>
      <c r="J3686" s="0" t="s">
        <v>3577</v>
      </c>
      <c r="K3686" s="0" t="n">
        <v>1</v>
      </c>
      <c r="L3686" s="0" t="s">
        <v>3577</v>
      </c>
      <c r="N3686" s="0" t="n">
        <v>3085</v>
      </c>
    </row>
    <row r="3687" customFormat="false" ht="12.8" hidden="false" customHeight="false" outlineLevel="0" collapsed="false">
      <c r="B3687" s="0" t="n">
        <v>353720</v>
      </c>
      <c r="C3687" s="0" t="n">
        <v>3</v>
      </c>
      <c r="D3687" s="0" t="n">
        <v>35</v>
      </c>
      <c r="E3687" s="2" t="n">
        <v>-24.2764</v>
      </c>
      <c r="F3687" s="2" t="n">
        <v>-47.2354</v>
      </c>
      <c r="G3687" s="3" t="n">
        <f aca="false">($G$5572/$N$5572)*N3687</f>
        <v>12122.8775192726</v>
      </c>
      <c r="H3687" s="0" t="n">
        <v>1</v>
      </c>
      <c r="J3687" s="0" t="s">
        <v>3578</v>
      </c>
      <c r="K3687" s="0" t="n">
        <v>1</v>
      </c>
      <c r="L3687" s="0" t="s">
        <v>3578</v>
      </c>
      <c r="N3687" s="0" t="n">
        <v>11240</v>
      </c>
    </row>
    <row r="3688" customFormat="false" ht="12.8" hidden="false" customHeight="false" outlineLevel="0" collapsed="false">
      <c r="B3688" s="0" t="n">
        <v>353730</v>
      </c>
      <c r="C3688" s="0" t="n">
        <v>3</v>
      </c>
      <c r="D3688" s="0" t="n">
        <v>35</v>
      </c>
      <c r="E3688" s="2" t="n">
        <v>-21.4148</v>
      </c>
      <c r="F3688" s="2" t="n">
        <v>-50.0769</v>
      </c>
      <c r="G3688" s="3" t="n">
        <f aca="false">($G$5572/$N$5572)*N3688</f>
        <v>67999.2045335924</v>
      </c>
      <c r="H3688" s="0" t="n">
        <v>0</v>
      </c>
      <c r="J3688" s="0" t="s">
        <v>3579</v>
      </c>
      <c r="K3688" s="0" t="n">
        <v>0</v>
      </c>
      <c r="L3688" s="0" t="s">
        <v>3579</v>
      </c>
      <c r="N3688" s="0" t="n">
        <v>63047</v>
      </c>
    </row>
    <row r="3689" customFormat="false" ht="12.8" hidden="false" customHeight="false" outlineLevel="0" collapsed="false">
      <c r="B3689" s="0" t="n">
        <v>353740</v>
      </c>
      <c r="C3689" s="0" t="n">
        <v>3</v>
      </c>
      <c r="D3689" s="0" t="n">
        <v>35</v>
      </c>
      <c r="E3689" s="2" t="n">
        <v>-20.6368</v>
      </c>
      <c r="F3689" s="2" t="n">
        <v>-51.1123</v>
      </c>
      <c r="G3689" s="3" t="n">
        <f aca="false">($G$5572/$N$5572)*N3689</f>
        <v>27675.5371125031</v>
      </c>
      <c r="H3689" s="0" t="n">
        <v>0</v>
      </c>
      <c r="J3689" s="0" t="s">
        <v>3580</v>
      </c>
      <c r="K3689" s="0" t="n">
        <v>0</v>
      </c>
      <c r="L3689" s="0" t="s">
        <v>3580</v>
      </c>
      <c r="N3689" s="0" t="n">
        <v>25660</v>
      </c>
    </row>
    <row r="3690" customFormat="false" ht="12.8" hidden="false" customHeight="false" outlineLevel="0" collapsed="false">
      <c r="B3690" s="0" t="n">
        <v>353750</v>
      </c>
      <c r="C3690" s="0" t="n">
        <v>3</v>
      </c>
      <c r="D3690" s="0" t="n">
        <v>35</v>
      </c>
      <c r="E3690" s="2" t="n">
        <v>-23.0804</v>
      </c>
      <c r="F3690" s="2" t="n">
        <v>-47.972</v>
      </c>
      <c r="G3690" s="3" t="n">
        <f aca="false">($G$5572/$N$5572)*N3690</f>
        <v>9232.36935631435</v>
      </c>
      <c r="H3690" s="0" t="n">
        <v>1</v>
      </c>
      <c r="J3690" s="0" t="s">
        <v>3581</v>
      </c>
      <c r="K3690" s="0" t="n">
        <v>1</v>
      </c>
      <c r="L3690" s="0" t="s">
        <v>3581</v>
      </c>
      <c r="N3690" s="0" t="n">
        <v>8560</v>
      </c>
    </row>
    <row r="3691" customFormat="false" ht="12.8" hidden="false" customHeight="false" outlineLevel="0" collapsed="false">
      <c r="B3691" s="0" t="n">
        <v>353760</v>
      </c>
      <c r="C3691" s="0" t="n">
        <v>3</v>
      </c>
      <c r="D3691" s="0" t="n">
        <v>35</v>
      </c>
      <c r="E3691" s="2" t="n">
        <v>-24.312</v>
      </c>
      <c r="F3691" s="2" t="n">
        <v>-47.0012</v>
      </c>
      <c r="G3691" s="3" t="n">
        <f aca="false">($G$5572/$N$5572)*N3691</f>
        <v>72853.7482804114</v>
      </c>
      <c r="H3691" s="0" t="n">
        <v>0</v>
      </c>
      <c r="J3691" s="0" t="s">
        <v>3582</v>
      </c>
      <c r="K3691" s="0" t="n">
        <v>0</v>
      </c>
      <c r="L3691" s="0" t="s">
        <v>3582</v>
      </c>
      <c r="N3691" s="0" t="n">
        <v>67548</v>
      </c>
    </row>
    <row r="3692" customFormat="false" ht="12.8" hidden="false" customHeight="false" outlineLevel="0" collapsed="false">
      <c r="B3692" s="0" t="n">
        <v>353770</v>
      </c>
      <c r="C3692" s="0" t="n">
        <v>3</v>
      </c>
      <c r="D3692" s="0" t="n">
        <v>35</v>
      </c>
      <c r="E3692" s="2" t="n">
        <v>-21.5921</v>
      </c>
      <c r="F3692" s="2" t="n">
        <v>-50.6003</v>
      </c>
      <c r="G3692" s="3" t="n">
        <f aca="false">($G$5572/$N$5572)*N3692</f>
        <v>6387.16020188009</v>
      </c>
      <c r="H3692" s="0" t="n">
        <v>1</v>
      </c>
      <c r="J3692" s="0" t="s">
        <v>3583</v>
      </c>
      <c r="K3692" s="0" t="n">
        <v>1</v>
      </c>
      <c r="L3692" s="0" t="s">
        <v>3583</v>
      </c>
      <c r="N3692" s="0" t="n">
        <v>5922</v>
      </c>
    </row>
    <row r="3693" customFormat="false" ht="12.8" hidden="false" customHeight="false" outlineLevel="0" collapsed="false">
      <c r="B3693" s="0" t="n">
        <v>353780</v>
      </c>
      <c r="C3693" s="0" t="n">
        <v>3</v>
      </c>
      <c r="D3693" s="0" t="n">
        <v>35</v>
      </c>
      <c r="E3693" s="2" t="n">
        <v>-23.7139</v>
      </c>
      <c r="F3693" s="2" t="n">
        <v>-47.4256</v>
      </c>
      <c r="G3693" s="3" t="n">
        <f aca="false">($G$5572/$N$5572)*N3693</f>
        <v>59480.8338354416</v>
      </c>
      <c r="H3693" s="0" t="n">
        <v>0</v>
      </c>
      <c r="J3693" s="0" t="s">
        <v>3584</v>
      </c>
      <c r="K3693" s="0" t="n">
        <v>0</v>
      </c>
      <c r="L3693" s="0" t="s">
        <v>3584</v>
      </c>
      <c r="N3693" s="0" t="n">
        <v>55149</v>
      </c>
    </row>
    <row r="3694" customFormat="false" ht="12.8" hidden="false" customHeight="false" outlineLevel="0" collapsed="false">
      <c r="B3694" s="0" t="n">
        <v>353790</v>
      </c>
      <c r="C3694" s="0" t="n">
        <v>3</v>
      </c>
      <c r="D3694" s="0" t="n">
        <v>35</v>
      </c>
      <c r="E3694" s="2" t="n">
        <v>-23.8077</v>
      </c>
      <c r="F3694" s="2" t="n">
        <v>-47.7222</v>
      </c>
      <c r="G3694" s="3" t="n">
        <f aca="false">($G$5572/$N$5572)*N3694</f>
        <v>31237.9805685669</v>
      </c>
      <c r="H3694" s="0" t="n">
        <v>0</v>
      </c>
      <c r="J3694" s="0" t="s">
        <v>3585</v>
      </c>
      <c r="K3694" s="0" t="n">
        <v>0</v>
      </c>
      <c r="L3694" s="0" t="s">
        <v>3585</v>
      </c>
      <c r="N3694" s="0" t="n">
        <v>28963</v>
      </c>
    </row>
    <row r="3695" customFormat="false" ht="12.8" hidden="false" customHeight="false" outlineLevel="0" collapsed="false">
      <c r="B3695" s="0" t="n">
        <v>353800</v>
      </c>
      <c r="C3695" s="0" t="n">
        <v>3</v>
      </c>
      <c r="D3695" s="0" t="n">
        <v>35</v>
      </c>
      <c r="E3695" s="2" t="n">
        <v>-22.9246</v>
      </c>
      <c r="F3695" s="2" t="n">
        <v>-45.4613</v>
      </c>
      <c r="G3695" s="3" t="n">
        <f aca="false">($G$5572/$N$5572)*N3695</f>
        <v>179551.24866734</v>
      </c>
      <c r="H3695" s="0" t="n">
        <v>0</v>
      </c>
      <c r="J3695" s="0" t="s">
        <v>3586</v>
      </c>
      <c r="K3695" s="0" t="n">
        <v>0</v>
      </c>
      <c r="L3695" s="0" t="s">
        <v>3586</v>
      </c>
      <c r="N3695" s="0" t="n">
        <v>166475</v>
      </c>
    </row>
    <row r="3696" customFormat="false" ht="12.8" hidden="false" customHeight="false" outlineLevel="0" collapsed="false">
      <c r="B3696" s="0" t="n">
        <v>353810</v>
      </c>
      <c r="C3696" s="0" t="n">
        <v>3</v>
      </c>
      <c r="D3696" s="0" t="n">
        <v>35</v>
      </c>
      <c r="E3696" s="2" t="n">
        <v>-21.1853</v>
      </c>
      <c r="F3696" s="2" t="n">
        <v>-48.9086</v>
      </c>
      <c r="G3696" s="3" t="n">
        <f aca="false">($G$5572/$N$5572)*N3696</f>
        <v>18202.6515918829</v>
      </c>
      <c r="H3696" s="0" t="n">
        <v>1</v>
      </c>
      <c r="J3696" s="0" t="s">
        <v>3587</v>
      </c>
      <c r="K3696" s="0" t="n">
        <v>1</v>
      </c>
      <c r="L3696" s="0" t="s">
        <v>3587</v>
      </c>
      <c r="N3696" s="0" t="n">
        <v>16877</v>
      </c>
    </row>
    <row r="3697" customFormat="false" ht="12.8" hidden="false" customHeight="false" outlineLevel="0" collapsed="false">
      <c r="B3697" s="0" t="n">
        <v>353820</v>
      </c>
      <c r="C3697" s="0" t="n">
        <v>3</v>
      </c>
      <c r="D3697" s="0" t="n">
        <v>35</v>
      </c>
      <c r="E3697" s="2" t="n">
        <v>-22.7811</v>
      </c>
      <c r="F3697" s="2" t="n">
        <v>-46.5897</v>
      </c>
      <c r="G3697" s="3" t="n">
        <f aca="false">($G$5572/$N$5572)*N3697</f>
        <v>16200.8668342521</v>
      </c>
      <c r="H3697" s="0" t="n">
        <v>1</v>
      </c>
      <c r="J3697" s="0" t="s">
        <v>3588</v>
      </c>
      <c r="K3697" s="0" t="n">
        <v>1</v>
      </c>
      <c r="L3697" s="0" t="s">
        <v>3588</v>
      </c>
      <c r="N3697" s="0" t="n">
        <v>15021</v>
      </c>
    </row>
    <row r="3698" customFormat="false" ht="12.8" hidden="false" customHeight="false" outlineLevel="0" collapsed="false">
      <c r="B3698" s="0" t="n">
        <v>353830</v>
      </c>
      <c r="C3698" s="0" t="n">
        <v>3</v>
      </c>
      <c r="D3698" s="0" t="n">
        <v>35</v>
      </c>
      <c r="E3698" s="2" t="n">
        <v>-21.8747</v>
      </c>
      <c r="F3698" s="2" t="n">
        <v>-51.7282</v>
      </c>
      <c r="G3698" s="3" t="n">
        <f aca="false">($G$5572/$N$5572)*N3698</f>
        <v>3974.44872406757</v>
      </c>
      <c r="H3698" s="0" t="n">
        <v>1</v>
      </c>
      <c r="J3698" s="0" t="s">
        <v>3589</v>
      </c>
      <c r="K3698" s="0" t="n">
        <v>1</v>
      </c>
      <c r="L3698" s="0" t="s">
        <v>3589</v>
      </c>
      <c r="N3698" s="0" t="n">
        <v>3685</v>
      </c>
    </row>
    <row r="3699" customFormat="false" ht="12.8" hidden="false" customHeight="false" outlineLevel="0" collapsed="false">
      <c r="B3699" s="0" t="n">
        <v>353850</v>
      </c>
      <c r="C3699" s="0" t="n">
        <v>3</v>
      </c>
      <c r="D3699" s="0" t="n">
        <v>35</v>
      </c>
      <c r="E3699" s="2" t="n">
        <v>-22.6069</v>
      </c>
      <c r="F3699" s="2" t="n">
        <v>-45.1869</v>
      </c>
      <c r="G3699" s="3" t="n">
        <f aca="false">($G$5572/$N$5572)*N3699</f>
        <v>14821.4041699149</v>
      </c>
      <c r="H3699" s="0" t="n">
        <v>1</v>
      </c>
      <c r="J3699" s="0" t="s">
        <v>3590</v>
      </c>
      <c r="K3699" s="0" t="n">
        <v>1</v>
      </c>
      <c r="L3699" s="0" t="s">
        <v>3590</v>
      </c>
      <c r="N3699" s="0" t="n">
        <v>13742</v>
      </c>
    </row>
    <row r="3700" customFormat="false" ht="12.8" hidden="false" customHeight="false" outlineLevel="0" collapsed="false">
      <c r="B3700" s="0" t="n">
        <v>353860</v>
      </c>
      <c r="C3700" s="0" t="n">
        <v>3</v>
      </c>
      <c r="D3700" s="0" t="n">
        <v>35</v>
      </c>
      <c r="E3700" s="2" t="n">
        <v>-23.0525</v>
      </c>
      <c r="F3700" s="2" t="n">
        <v>-46.3594</v>
      </c>
      <c r="G3700" s="3" t="n">
        <f aca="false">($G$5572/$N$5572)*N3700</f>
        <v>29271.7878890621</v>
      </c>
      <c r="H3700" s="0" t="n">
        <v>0</v>
      </c>
      <c r="J3700" s="0" t="s">
        <v>3591</v>
      </c>
      <c r="K3700" s="0" t="n">
        <v>0</v>
      </c>
      <c r="L3700" s="0" t="s">
        <v>3591</v>
      </c>
      <c r="N3700" s="0" t="n">
        <v>27140</v>
      </c>
    </row>
    <row r="3701" customFormat="false" ht="12.8" hidden="false" customHeight="false" outlineLevel="0" collapsed="false">
      <c r="B3701" s="0" t="n">
        <v>353870</v>
      </c>
      <c r="C3701" s="0" t="n">
        <v>3</v>
      </c>
      <c r="D3701" s="0" t="n">
        <v>35</v>
      </c>
      <c r="E3701" s="2" t="n">
        <v>-22.7338</v>
      </c>
      <c r="F3701" s="2" t="n">
        <v>-47.6476</v>
      </c>
      <c r="G3701" s="3" t="n">
        <f aca="false">($G$5572/$N$5572)*N3701</f>
        <v>432442.670682814</v>
      </c>
      <c r="H3701" s="0" t="n">
        <v>0</v>
      </c>
      <c r="J3701" s="0" t="s">
        <v>3592</v>
      </c>
      <c r="K3701" s="0" t="n">
        <v>0</v>
      </c>
      <c r="L3701" s="0" t="s">
        <v>3592</v>
      </c>
      <c r="N3701" s="0" t="n">
        <v>400949</v>
      </c>
    </row>
    <row r="3702" customFormat="false" ht="12.8" hidden="false" customHeight="false" outlineLevel="0" collapsed="false">
      <c r="B3702" s="0" t="n">
        <v>353880</v>
      </c>
      <c r="C3702" s="0" t="n">
        <v>3</v>
      </c>
      <c r="D3702" s="0" t="n">
        <v>35</v>
      </c>
      <c r="E3702" s="2" t="n">
        <v>-23.1981</v>
      </c>
      <c r="F3702" s="2" t="n">
        <v>-49.3803</v>
      </c>
      <c r="G3702" s="3" t="n">
        <f aca="false">($G$5572/$N$5572)*N3702</f>
        <v>32077.0907740824</v>
      </c>
      <c r="H3702" s="0" t="n">
        <v>0</v>
      </c>
      <c r="J3702" s="0" t="s">
        <v>3593</v>
      </c>
      <c r="K3702" s="0" t="n">
        <v>0</v>
      </c>
      <c r="L3702" s="0" t="s">
        <v>3593</v>
      </c>
      <c r="N3702" s="0" t="n">
        <v>29741</v>
      </c>
    </row>
    <row r="3703" customFormat="false" ht="12.8" hidden="false" customHeight="false" outlineLevel="0" collapsed="false">
      <c r="B3703" s="0" t="n">
        <v>353890</v>
      </c>
      <c r="C3703" s="0" t="n">
        <v>3</v>
      </c>
      <c r="D3703" s="0" t="n">
        <v>35</v>
      </c>
      <c r="E3703" s="2" t="n">
        <v>-21.999</v>
      </c>
      <c r="F3703" s="2" t="n">
        <v>-49.4608</v>
      </c>
      <c r="G3703" s="3" t="n">
        <f aca="false">($G$5572/$N$5572)*N3703</f>
        <v>27243.0394358813</v>
      </c>
      <c r="H3703" s="0" t="n">
        <v>0</v>
      </c>
      <c r="J3703" s="0" t="s">
        <v>3594</v>
      </c>
      <c r="K3703" s="0" t="n">
        <v>0</v>
      </c>
      <c r="L3703" s="0" t="s">
        <v>3594</v>
      </c>
      <c r="N3703" s="0" t="n">
        <v>25259</v>
      </c>
    </row>
    <row r="3704" customFormat="false" ht="12.8" hidden="false" customHeight="false" outlineLevel="0" collapsed="false">
      <c r="B3704" s="0" t="n">
        <v>353900</v>
      </c>
      <c r="C3704" s="0" t="n">
        <v>3</v>
      </c>
      <c r="D3704" s="0" t="n">
        <v>35</v>
      </c>
      <c r="E3704" s="2" t="n">
        <v>-21.0886</v>
      </c>
      <c r="F3704" s="2" t="n">
        <v>-48.6607</v>
      </c>
      <c r="G3704" s="3" t="n">
        <f aca="false">($G$5572/$N$5572)*N3704</f>
        <v>12254.4603535565</v>
      </c>
      <c r="H3704" s="0" t="n">
        <v>0</v>
      </c>
      <c r="J3704" s="0" t="s">
        <v>3595</v>
      </c>
      <c r="K3704" s="0" t="n">
        <v>0</v>
      </c>
      <c r="L3704" s="0" t="s">
        <v>3595</v>
      </c>
      <c r="N3704" s="0" t="n">
        <v>11362</v>
      </c>
    </row>
    <row r="3705" customFormat="false" ht="12.8" hidden="false" customHeight="false" outlineLevel="0" collapsed="false">
      <c r="B3705" s="0" t="n">
        <v>353910</v>
      </c>
      <c r="C3705" s="0" t="n">
        <v>3</v>
      </c>
      <c r="D3705" s="0" t="n">
        <v>35</v>
      </c>
      <c r="E3705" s="2" t="n">
        <v>-23.3965</v>
      </c>
      <c r="F3705" s="2" t="n">
        <v>-46.9991</v>
      </c>
      <c r="G3705" s="3" t="n">
        <f aca="false">($G$5572/$N$5572)*N3705</f>
        <v>20065.3036804757</v>
      </c>
      <c r="H3705" s="0" t="n">
        <v>1</v>
      </c>
      <c r="J3705" s="0" t="s">
        <v>3596</v>
      </c>
      <c r="K3705" s="0" t="n">
        <v>1</v>
      </c>
      <c r="L3705" s="0" t="s">
        <v>3596</v>
      </c>
      <c r="N3705" s="0" t="n">
        <v>18604</v>
      </c>
    </row>
    <row r="3706" customFormat="false" ht="12.8" hidden="false" customHeight="false" outlineLevel="0" collapsed="false">
      <c r="B3706" s="0" t="n">
        <v>353920</v>
      </c>
      <c r="C3706" s="0" t="n">
        <v>3</v>
      </c>
      <c r="D3706" s="0" t="n">
        <v>35</v>
      </c>
      <c r="E3706" s="2" t="n">
        <v>-22.2711</v>
      </c>
      <c r="F3706" s="2" t="n">
        <v>-51.4976</v>
      </c>
      <c r="G3706" s="3" t="n">
        <f aca="false">($G$5572/$N$5572)*N3706</f>
        <v>29438.962801472</v>
      </c>
      <c r="H3706" s="0" t="n">
        <v>1</v>
      </c>
      <c r="J3706" s="0" t="s">
        <v>3597</v>
      </c>
      <c r="K3706" s="0" t="n">
        <v>1</v>
      </c>
      <c r="L3706" s="0" t="s">
        <v>3597</v>
      </c>
      <c r="N3706" s="0" t="n">
        <v>27295</v>
      </c>
    </row>
    <row r="3707" customFormat="false" ht="12.8" hidden="false" customHeight="false" outlineLevel="0" collapsed="false">
      <c r="B3707" s="0" t="n">
        <v>353930</v>
      </c>
      <c r="C3707" s="0" t="n">
        <v>3</v>
      </c>
      <c r="D3707" s="0" t="n">
        <v>35</v>
      </c>
      <c r="E3707" s="2" t="n">
        <v>-21.996</v>
      </c>
      <c r="F3707" s="2" t="n">
        <v>-47.4257</v>
      </c>
      <c r="G3707" s="3" t="n">
        <f aca="false">($G$5572/$N$5572)*N3707</f>
        <v>81894.1361244099</v>
      </c>
      <c r="H3707" s="0" t="n">
        <v>0</v>
      </c>
      <c r="J3707" s="0" t="s">
        <v>3598</v>
      </c>
      <c r="K3707" s="0" t="n">
        <v>0</v>
      </c>
      <c r="L3707" s="0" t="s">
        <v>3598</v>
      </c>
      <c r="N3707" s="0" t="n">
        <v>75930</v>
      </c>
    </row>
    <row r="3708" customFormat="false" ht="12.8" hidden="false" customHeight="false" outlineLevel="0" collapsed="false">
      <c r="B3708" s="0" t="n">
        <v>353940</v>
      </c>
      <c r="C3708" s="0" t="n">
        <v>3</v>
      </c>
      <c r="D3708" s="0" t="n">
        <v>35</v>
      </c>
      <c r="E3708" s="2" t="n">
        <v>-22.4142</v>
      </c>
      <c r="F3708" s="2" t="n">
        <v>-49.1339</v>
      </c>
      <c r="G3708" s="3" t="n">
        <f aca="false">($G$5572/$N$5572)*N3708</f>
        <v>14563.6312404571</v>
      </c>
      <c r="H3708" s="0" t="n">
        <v>0</v>
      </c>
      <c r="J3708" s="0" t="s">
        <v>3599</v>
      </c>
      <c r="K3708" s="0" t="n">
        <v>0</v>
      </c>
      <c r="L3708" s="0" t="s">
        <v>3599</v>
      </c>
      <c r="N3708" s="0" t="n">
        <v>13503</v>
      </c>
    </row>
    <row r="3709" customFormat="false" ht="12.8" hidden="false" customHeight="false" outlineLevel="0" collapsed="false">
      <c r="B3709" s="0" t="n">
        <v>353950</v>
      </c>
      <c r="C3709" s="0" t="n">
        <v>3</v>
      </c>
      <c r="D3709" s="0" t="n">
        <v>35</v>
      </c>
      <c r="E3709" s="2" t="n">
        <v>-21.0132</v>
      </c>
      <c r="F3709" s="2" t="n">
        <v>-48.221</v>
      </c>
      <c r="G3709" s="3" t="n">
        <f aca="false">($G$5572/$N$5572)*N3709</f>
        <v>42439.778247852</v>
      </c>
      <c r="H3709" s="0" t="n">
        <v>0</v>
      </c>
      <c r="J3709" s="0" t="s">
        <v>3600</v>
      </c>
      <c r="K3709" s="0" t="n">
        <v>0</v>
      </c>
      <c r="L3709" s="0" t="s">
        <v>3600</v>
      </c>
      <c r="N3709" s="0" t="n">
        <v>39349</v>
      </c>
    </row>
    <row r="3710" customFormat="false" ht="12.8" hidden="false" customHeight="false" outlineLevel="0" collapsed="false">
      <c r="B3710" s="0" t="n">
        <v>353960</v>
      </c>
      <c r="C3710" s="0" t="n">
        <v>3</v>
      </c>
      <c r="D3710" s="0" t="n">
        <v>35</v>
      </c>
      <c r="E3710" s="2" t="n">
        <v>-21.0342</v>
      </c>
      <c r="F3710" s="2" t="n">
        <v>-49.933</v>
      </c>
      <c r="G3710" s="3" t="n">
        <f aca="false">($G$5572/$N$5572)*N3710</f>
        <v>5572.85659627059</v>
      </c>
      <c r="H3710" s="0" t="n">
        <v>1</v>
      </c>
      <c r="J3710" s="0" t="s">
        <v>2077</v>
      </c>
      <c r="K3710" s="0" t="n">
        <v>1</v>
      </c>
      <c r="L3710" s="0" t="s">
        <v>2077</v>
      </c>
      <c r="N3710" s="0" t="n">
        <v>5167</v>
      </c>
    </row>
    <row r="3711" customFormat="false" ht="12.8" hidden="false" customHeight="false" outlineLevel="0" collapsed="false">
      <c r="B3711" s="0" t="n">
        <v>353970</v>
      </c>
      <c r="C3711" s="0" t="n">
        <v>3</v>
      </c>
      <c r="D3711" s="0" t="n">
        <v>35</v>
      </c>
      <c r="E3711" s="2" t="n">
        <v>-22.6371</v>
      </c>
      <c r="F3711" s="2" t="n">
        <v>-50.2104</v>
      </c>
      <c r="G3711" s="3" t="n">
        <f aca="false">($G$5572/$N$5572)*N3711</f>
        <v>3797.56688125968</v>
      </c>
      <c r="H3711" s="0" t="n">
        <v>1</v>
      </c>
      <c r="J3711" s="0" t="s">
        <v>3601</v>
      </c>
      <c r="K3711" s="0" t="n">
        <v>1</v>
      </c>
      <c r="L3711" s="0" t="s">
        <v>3601</v>
      </c>
      <c r="N3711" s="0" t="n">
        <v>3521</v>
      </c>
    </row>
    <row r="3712" customFormat="false" ht="12.8" hidden="false" customHeight="false" outlineLevel="0" collapsed="false">
      <c r="B3712" s="0" t="n">
        <v>353980</v>
      </c>
      <c r="C3712" s="0" t="n">
        <v>3</v>
      </c>
      <c r="D3712" s="0" t="n">
        <v>35</v>
      </c>
      <c r="E3712" s="2" t="n">
        <v>-23.5333</v>
      </c>
      <c r="F3712" s="2" t="n">
        <v>-46.3473</v>
      </c>
      <c r="G3712" s="3" t="n">
        <f aca="false">($G$5572/$N$5572)*N3712</f>
        <v>125683.177697583</v>
      </c>
      <c r="H3712" s="0" t="n">
        <v>1</v>
      </c>
      <c r="J3712" s="0" t="s">
        <v>3602</v>
      </c>
      <c r="K3712" s="0" t="n">
        <v>1</v>
      </c>
      <c r="L3712" s="0" t="s">
        <v>3602</v>
      </c>
      <c r="N3712" s="0" t="n">
        <v>116530</v>
      </c>
    </row>
    <row r="3713" customFormat="false" ht="12.8" hidden="false" customHeight="false" outlineLevel="0" collapsed="false">
      <c r="B3713" s="0" t="n">
        <v>353990</v>
      </c>
      <c r="C3713" s="0" t="n">
        <v>3</v>
      </c>
      <c r="D3713" s="0" t="n">
        <v>35</v>
      </c>
      <c r="E3713" s="2" t="n">
        <v>-20.7829</v>
      </c>
      <c r="F3713" s="2" t="n">
        <v>-49.8258</v>
      </c>
      <c r="G3713" s="3" t="n">
        <f aca="false">($G$5572/$N$5572)*N3713</f>
        <v>6475.60112328404</v>
      </c>
      <c r="H3713" s="0" t="n">
        <v>1</v>
      </c>
      <c r="J3713" s="0" t="s">
        <v>3603</v>
      </c>
      <c r="K3713" s="0" t="n">
        <v>1</v>
      </c>
      <c r="L3713" s="0" t="s">
        <v>3603</v>
      </c>
      <c r="N3713" s="0" t="n">
        <v>6004</v>
      </c>
    </row>
    <row r="3714" customFormat="false" ht="12.8" hidden="false" customHeight="false" outlineLevel="0" collapsed="false">
      <c r="B3714" s="0" t="n">
        <v>354000</v>
      </c>
      <c r="C3714" s="0" t="n">
        <v>3</v>
      </c>
      <c r="D3714" s="0" t="n">
        <v>35</v>
      </c>
      <c r="E3714" s="2" t="n">
        <v>-22.107</v>
      </c>
      <c r="F3714" s="2" t="n">
        <v>-50.176</v>
      </c>
      <c r="G3714" s="3" t="n">
        <f aca="false">($G$5572/$N$5572)*N3714</f>
        <v>23567.3484585076</v>
      </c>
      <c r="H3714" s="0" t="n">
        <v>0</v>
      </c>
      <c r="J3714" s="0" t="s">
        <v>3604</v>
      </c>
      <c r="K3714" s="0" t="n">
        <v>0</v>
      </c>
      <c r="L3714" s="0" t="s">
        <v>3604</v>
      </c>
      <c r="N3714" s="0" t="n">
        <v>21851</v>
      </c>
    </row>
    <row r="3715" customFormat="false" ht="12.8" hidden="false" customHeight="false" outlineLevel="0" collapsed="false">
      <c r="B3715" s="0" t="n">
        <v>354010</v>
      </c>
      <c r="C3715" s="0" t="n">
        <v>3</v>
      </c>
      <c r="D3715" s="0" t="n">
        <v>35</v>
      </c>
      <c r="E3715" s="2" t="n">
        <v>-21.7396</v>
      </c>
      <c r="F3715" s="2" t="n">
        <v>-49.3604</v>
      </c>
      <c r="G3715" s="3" t="n">
        <f aca="false">($G$5572/$N$5572)*N3715</f>
        <v>3701.57612510174</v>
      </c>
      <c r="H3715" s="0" t="n">
        <v>1</v>
      </c>
      <c r="J3715" s="0" t="s">
        <v>3605</v>
      </c>
      <c r="K3715" s="0" t="n">
        <v>1</v>
      </c>
      <c r="L3715" s="0" t="s">
        <v>3605</v>
      </c>
      <c r="N3715" s="0" t="n">
        <v>3432</v>
      </c>
    </row>
    <row r="3716" customFormat="false" ht="12.8" hidden="false" customHeight="false" outlineLevel="0" collapsed="false">
      <c r="B3716" s="0" t="n">
        <v>354020</v>
      </c>
      <c r="C3716" s="0" t="n">
        <v>3</v>
      </c>
      <c r="D3716" s="0" t="n">
        <v>35</v>
      </c>
      <c r="E3716" s="2" t="n">
        <v>-21.0216</v>
      </c>
      <c r="F3716" s="2" t="n">
        <v>-48.0423</v>
      </c>
      <c r="G3716" s="3" t="n">
        <f aca="false">($G$5572/$N$5572)*N3716</f>
        <v>52899.5350256017</v>
      </c>
      <c r="H3716" s="0" t="n">
        <v>0</v>
      </c>
      <c r="J3716" s="0" t="s">
        <v>3606</v>
      </c>
      <c r="K3716" s="0" t="n">
        <v>0</v>
      </c>
      <c r="L3716" s="0" t="s">
        <v>3606</v>
      </c>
      <c r="N3716" s="0" t="n">
        <v>49047</v>
      </c>
    </row>
    <row r="3717" customFormat="false" ht="12.8" hidden="false" customHeight="false" outlineLevel="0" collapsed="false">
      <c r="B3717" s="0" t="n">
        <v>354025</v>
      </c>
      <c r="C3717" s="0" t="n">
        <v>3</v>
      </c>
      <c r="D3717" s="0" t="n">
        <v>35</v>
      </c>
      <c r="E3717" s="2" t="n">
        <v>-20.4396</v>
      </c>
      <c r="F3717" s="2" t="n">
        <v>-50.5258</v>
      </c>
      <c r="G3717" s="3" t="n">
        <f aca="false">($G$5572/$N$5572)*N3717</f>
        <v>4939.74902475698</v>
      </c>
      <c r="H3717" s="0" t="n">
        <v>1</v>
      </c>
      <c r="J3717" s="0" t="s">
        <v>3607</v>
      </c>
      <c r="K3717" s="0" t="n">
        <v>1</v>
      </c>
      <c r="L3717" s="0" t="s">
        <v>3607</v>
      </c>
      <c r="N3717" s="0" t="n">
        <v>4580</v>
      </c>
    </row>
    <row r="3718" customFormat="false" ht="12.8" hidden="false" customHeight="false" outlineLevel="0" collapsed="false">
      <c r="B3718" s="0" t="n">
        <v>354030</v>
      </c>
      <c r="C3718" s="0" t="n">
        <v>3</v>
      </c>
      <c r="D3718" s="0" t="n">
        <v>35</v>
      </c>
      <c r="E3718" s="2" t="n">
        <v>-20.1727</v>
      </c>
      <c r="F3718" s="2" t="n">
        <v>-49.7064</v>
      </c>
      <c r="G3718" s="3" t="n">
        <f aca="false">($G$5572/$N$5572)*N3718</f>
        <v>2779.4177372923</v>
      </c>
      <c r="H3718" s="0" t="n">
        <v>1</v>
      </c>
      <c r="J3718" s="0" t="s">
        <v>3608</v>
      </c>
      <c r="K3718" s="0" t="n">
        <v>1</v>
      </c>
      <c r="L3718" s="0" t="s">
        <v>3608</v>
      </c>
      <c r="N3718" s="0" t="n">
        <v>2577</v>
      </c>
    </row>
    <row r="3719" customFormat="false" ht="12.8" hidden="false" customHeight="false" outlineLevel="0" collapsed="false">
      <c r="B3719" s="0" t="n">
        <v>354040</v>
      </c>
      <c r="C3719" s="0" t="n">
        <v>3</v>
      </c>
      <c r="D3719" s="0" t="n">
        <v>35</v>
      </c>
      <c r="E3719" s="2" t="n">
        <v>-19.9453</v>
      </c>
      <c r="F3719" s="2" t="n">
        <v>-50.538</v>
      </c>
      <c r="G3719" s="3" t="n">
        <f aca="false">($G$5572/$N$5572)*N3719</f>
        <v>4514.80118288924</v>
      </c>
      <c r="H3719" s="0" t="n">
        <v>0</v>
      </c>
      <c r="J3719" s="0" t="s">
        <v>3609</v>
      </c>
      <c r="K3719" s="0" t="n">
        <v>0</v>
      </c>
      <c r="L3719" s="0" t="s">
        <v>3609</v>
      </c>
      <c r="N3719" s="0" t="n">
        <v>4186</v>
      </c>
    </row>
    <row r="3720" customFormat="false" ht="12.8" hidden="false" customHeight="false" outlineLevel="0" collapsed="false">
      <c r="B3720" s="0" t="n">
        <v>354050</v>
      </c>
      <c r="C3720" s="0" t="n">
        <v>3</v>
      </c>
      <c r="D3720" s="0" t="n">
        <v>35</v>
      </c>
      <c r="E3720" s="2" t="n">
        <v>-23.1761</v>
      </c>
      <c r="F3720" s="2" t="n">
        <v>-48.1195</v>
      </c>
      <c r="G3720" s="3" t="n">
        <f aca="false">($G$5572/$N$5572)*N3720</f>
        <v>10547.1191513315</v>
      </c>
      <c r="H3720" s="0" t="n">
        <v>1</v>
      </c>
      <c r="J3720" s="0" t="s">
        <v>3610</v>
      </c>
      <c r="K3720" s="0" t="n">
        <v>1</v>
      </c>
      <c r="L3720" s="0" t="s">
        <v>3610</v>
      </c>
      <c r="N3720" s="0" t="n">
        <v>9779</v>
      </c>
    </row>
    <row r="3721" customFormat="false" ht="12.8" hidden="false" customHeight="false" outlineLevel="0" collapsed="false">
      <c r="B3721" s="0" t="n">
        <v>354060</v>
      </c>
      <c r="C3721" s="0" t="n">
        <v>3</v>
      </c>
      <c r="D3721" s="0" t="n">
        <v>35</v>
      </c>
      <c r="E3721" s="2" t="n">
        <v>-23.2093</v>
      </c>
      <c r="F3721" s="2" t="n">
        <v>-47.5251</v>
      </c>
      <c r="G3721" s="3" t="n">
        <f aca="false">($G$5572/$N$5572)*N3721</f>
        <v>56931.1467842352</v>
      </c>
      <c r="H3721" s="0" t="n">
        <v>0</v>
      </c>
      <c r="J3721" s="0" t="s">
        <v>3611</v>
      </c>
      <c r="K3721" s="0" t="n">
        <v>0</v>
      </c>
      <c r="L3721" s="0" t="s">
        <v>3611</v>
      </c>
      <c r="N3721" s="0" t="n">
        <v>52785</v>
      </c>
    </row>
    <row r="3722" customFormat="false" ht="12.8" hidden="false" customHeight="false" outlineLevel="0" collapsed="false">
      <c r="B3722" s="0" t="n">
        <v>354070</v>
      </c>
      <c r="C3722" s="0" t="n">
        <v>3</v>
      </c>
      <c r="D3722" s="0" t="n">
        <v>35</v>
      </c>
      <c r="E3722" s="2" t="n">
        <v>-21.8498</v>
      </c>
      <c r="F3722" s="2" t="n">
        <v>-47.487</v>
      </c>
      <c r="G3722" s="3" t="n">
        <f aca="false">($G$5572/$N$5572)*N3722</f>
        <v>60168.9473458772</v>
      </c>
      <c r="H3722" s="0" t="n">
        <v>0</v>
      </c>
      <c r="J3722" s="0" t="s">
        <v>3612</v>
      </c>
      <c r="K3722" s="0" t="n">
        <v>0</v>
      </c>
      <c r="L3722" s="0" t="s">
        <v>3612</v>
      </c>
      <c r="N3722" s="0" t="n">
        <v>55787</v>
      </c>
    </row>
    <row r="3723" customFormat="false" ht="12.8" hidden="false" customHeight="false" outlineLevel="0" collapsed="false">
      <c r="B3723" s="0" t="n">
        <v>354075</v>
      </c>
      <c r="C3723" s="0" t="n">
        <v>3</v>
      </c>
      <c r="D3723" s="0" t="n">
        <v>35</v>
      </c>
      <c r="E3723" s="2" t="n">
        <v>-22.8343</v>
      </c>
      <c r="F3723" s="2" t="n">
        <v>-45.2552</v>
      </c>
      <c r="G3723" s="3" t="n">
        <f aca="false">($G$5572/$N$5572)*N3723</f>
        <v>26039.3800665301</v>
      </c>
      <c r="H3723" s="0" t="n">
        <v>1</v>
      </c>
      <c r="J3723" s="0" t="s">
        <v>3613</v>
      </c>
      <c r="K3723" s="0" t="n">
        <v>1</v>
      </c>
      <c r="L3723" s="0" t="s">
        <v>3613</v>
      </c>
      <c r="N3723" s="0" t="n">
        <v>24143</v>
      </c>
    </row>
    <row r="3724" customFormat="false" ht="12.8" hidden="false" customHeight="false" outlineLevel="0" collapsed="false">
      <c r="B3724" s="0" t="n">
        <v>354080</v>
      </c>
      <c r="C3724" s="0" t="n">
        <v>3</v>
      </c>
      <c r="D3724" s="0" t="n">
        <v>35</v>
      </c>
      <c r="E3724" s="2" t="n">
        <v>-21.0428</v>
      </c>
      <c r="F3724" s="2" t="n">
        <v>-49.3815</v>
      </c>
      <c r="G3724" s="3" t="n">
        <f aca="false">($G$5572/$N$5572)*N3724</f>
        <v>18552.1010862107</v>
      </c>
      <c r="H3724" s="0" t="n">
        <v>0</v>
      </c>
      <c r="J3724" s="0" t="s">
        <v>3614</v>
      </c>
      <c r="K3724" s="0" t="n">
        <v>0</v>
      </c>
      <c r="L3724" s="0" t="s">
        <v>3614</v>
      </c>
      <c r="N3724" s="0" t="n">
        <v>17201</v>
      </c>
    </row>
    <row r="3725" customFormat="false" ht="12.8" hidden="false" customHeight="false" outlineLevel="0" collapsed="false">
      <c r="B3725" s="0" t="n">
        <v>354085</v>
      </c>
      <c r="C3725" s="0" t="n">
        <v>3</v>
      </c>
      <c r="D3725" s="0" t="n">
        <v>35</v>
      </c>
      <c r="E3725" s="2" t="n">
        <v>-21.8496</v>
      </c>
      <c r="F3725" s="2" t="n">
        <v>-51.0868</v>
      </c>
      <c r="G3725" s="3" t="n">
        <f aca="false">($G$5572/$N$5572)*N3725</f>
        <v>4282.91340115938</v>
      </c>
      <c r="H3725" s="0" t="n">
        <v>1</v>
      </c>
      <c r="J3725" s="0" t="s">
        <v>3615</v>
      </c>
      <c r="K3725" s="0" t="n">
        <v>1</v>
      </c>
      <c r="L3725" s="0" t="s">
        <v>3615</v>
      </c>
      <c r="N3725" s="0" t="n">
        <v>3971</v>
      </c>
    </row>
    <row r="3726" customFormat="false" ht="12.8" hidden="false" customHeight="false" outlineLevel="0" collapsed="false">
      <c r="B3726" s="0" t="n">
        <v>354090</v>
      </c>
      <c r="C3726" s="0" t="n">
        <v>3</v>
      </c>
      <c r="D3726" s="0" t="n">
        <v>35</v>
      </c>
      <c r="E3726" s="2" t="n">
        <v>-21.3626</v>
      </c>
      <c r="F3726" s="2" t="n">
        <v>-48.0679</v>
      </c>
      <c r="G3726" s="3" t="n">
        <f aca="false">($G$5572/$N$5572)*N3726</f>
        <v>22768.1445224061</v>
      </c>
      <c r="H3726" s="0" t="n">
        <v>1</v>
      </c>
      <c r="J3726" s="0" t="s">
        <v>3616</v>
      </c>
      <c r="K3726" s="0" t="n">
        <v>1</v>
      </c>
      <c r="L3726" s="0" t="s">
        <v>3616</v>
      </c>
      <c r="N3726" s="0" t="n">
        <v>21110</v>
      </c>
    </row>
    <row r="3727" customFormat="false" ht="12.8" hidden="false" customHeight="false" outlineLevel="0" collapsed="false">
      <c r="B3727" s="0" t="n">
        <v>354100</v>
      </c>
      <c r="C3727" s="0" t="n">
        <v>3</v>
      </c>
      <c r="D3727" s="0" t="n">
        <v>35</v>
      </c>
      <c r="E3727" s="2" t="n">
        <v>-24.0084</v>
      </c>
      <c r="F3727" s="2" t="n">
        <v>-46.4121</v>
      </c>
      <c r="G3727" s="3" t="n">
        <f aca="false">($G$5572/$N$5572)*N3727</f>
        <v>344214.223199801</v>
      </c>
      <c r="H3727" s="0" t="n">
        <v>0</v>
      </c>
      <c r="J3727" s="0" t="s">
        <v>3617</v>
      </c>
      <c r="K3727" s="0" t="n">
        <v>0</v>
      </c>
      <c r="L3727" s="0" t="s">
        <v>3617</v>
      </c>
      <c r="N3727" s="0" t="n">
        <v>319146</v>
      </c>
    </row>
    <row r="3728" customFormat="false" ht="12.8" hidden="false" customHeight="false" outlineLevel="0" collapsed="false">
      <c r="B3728" s="0" t="n">
        <v>354105</v>
      </c>
      <c r="C3728" s="0" t="n">
        <v>3</v>
      </c>
      <c r="D3728" s="0" t="n">
        <v>35</v>
      </c>
      <c r="E3728" s="2" t="n">
        <v>-22.8112</v>
      </c>
      <c r="F3728" s="2" t="n">
        <v>-48.6636</v>
      </c>
      <c r="G3728" s="3" t="n">
        <f aca="false">($G$5572/$N$5572)*N3728</f>
        <v>5612.76286568457</v>
      </c>
      <c r="H3728" s="0" t="n">
        <v>1</v>
      </c>
      <c r="J3728" s="0" t="s">
        <v>3618</v>
      </c>
      <c r="K3728" s="0" t="n">
        <v>1</v>
      </c>
      <c r="L3728" s="0" t="s">
        <v>3618</v>
      </c>
      <c r="N3728" s="0" t="n">
        <v>5204</v>
      </c>
    </row>
    <row r="3729" customFormat="false" ht="12.8" hidden="false" customHeight="false" outlineLevel="0" collapsed="false">
      <c r="B3729" s="0" t="n">
        <v>354110</v>
      </c>
      <c r="C3729" s="0" t="n">
        <v>3</v>
      </c>
      <c r="D3729" s="0" t="n">
        <v>35</v>
      </c>
      <c r="E3729" s="2" t="n">
        <v>-22.0999</v>
      </c>
      <c r="F3729" s="2" t="n">
        <v>-49.4381</v>
      </c>
      <c r="G3729" s="3" t="n">
        <f aca="false">($G$5572/$N$5572)*N3729</f>
        <v>4430.67445277329</v>
      </c>
      <c r="H3729" s="0" t="n">
        <v>1</v>
      </c>
      <c r="J3729" s="0" t="s">
        <v>3619</v>
      </c>
      <c r="K3729" s="0" t="n">
        <v>1</v>
      </c>
      <c r="L3729" s="0" t="s">
        <v>3619</v>
      </c>
      <c r="N3729" s="0" t="n">
        <v>4108</v>
      </c>
    </row>
    <row r="3730" customFormat="false" ht="12.8" hidden="false" customHeight="false" outlineLevel="0" collapsed="false">
      <c r="B3730" s="0" t="n">
        <v>354120</v>
      </c>
      <c r="C3730" s="0" t="n">
        <v>3</v>
      </c>
      <c r="D3730" s="0" t="n">
        <v>35</v>
      </c>
      <c r="E3730" s="2" t="n">
        <v>-22.0082</v>
      </c>
      <c r="F3730" s="2" t="n">
        <v>-51.5565</v>
      </c>
      <c r="G3730" s="3" t="n">
        <f aca="false">($G$5572/$N$5572)*N3730</f>
        <v>14226.0457721713</v>
      </c>
      <c r="H3730" s="0" t="n">
        <v>0</v>
      </c>
      <c r="J3730" s="0" t="s">
        <v>2783</v>
      </c>
      <c r="K3730" s="0" t="n">
        <v>0</v>
      </c>
      <c r="L3730" s="0" t="s">
        <v>2783</v>
      </c>
      <c r="N3730" s="0" t="n">
        <v>13190</v>
      </c>
    </row>
    <row r="3731" customFormat="false" ht="12.8" hidden="false" customHeight="false" outlineLevel="0" collapsed="false">
      <c r="B3731" s="0" t="n">
        <v>354130</v>
      </c>
      <c r="C3731" s="0" t="n">
        <v>3</v>
      </c>
      <c r="D3731" s="0" t="n">
        <v>35</v>
      </c>
      <c r="E3731" s="2" t="n">
        <v>-21.7651</v>
      </c>
      <c r="F3731" s="2" t="n">
        <v>-52.1111</v>
      </c>
      <c r="G3731" s="3" t="n">
        <f aca="false">($G$5572/$N$5572)*N3731</f>
        <v>47462.575454903</v>
      </c>
      <c r="H3731" s="0" t="n">
        <v>0</v>
      </c>
      <c r="J3731" s="0" t="s">
        <v>3620</v>
      </c>
      <c r="K3731" s="0" t="n">
        <v>0</v>
      </c>
      <c r="L3731" s="0" t="s">
        <v>3620</v>
      </c>
      <c r="N3731" s="0" t="n">
        <v>44006</v>
      </c>
    </row>
    <row r="3732" customFormat="false" ht="12.8" hidden="false" customHeight="false" outlineLevel="0" collapsed="false">
      <c r="B3732" s="0" t="n">
        <v>354140</v>
      </c>
      <c r="C3732" s="0" t="n">
        <v>3</v>
      </c>
      <c r="D3732" s="0" t="n">
        <v>35</v>
      </c>
      <c r="E3732" s="2" t="n">
        <v>-22.1207</v>
      </c>
      <c r="F3732" s="2" t="n">
        <v>-51.3925</v>
      </c>
      <c r="G3732" s="3" t="n">
        <f aca="false">($G$5572/$N$5572)*N3732</f>
        <v>244908.011037034</v>
      </c>
      <c r="H3732" s="0" t="n">
        <v>0</v>
      </c>
      <c r="J3732" s="0" t="s">
        <v>3621</v>
      </c>
      <c r="K3732" s="0" t="n">
        <v>0</v>
      </c>
      <c r="L3732" s="0" t="s">
        <v>3621</v>
      </c>
      <c r="N3732" s="0" t="n">
        <v>227072</v>
      </c>
    </row>
    <row r="3733" customFormat="false" ht="12.8" hidden="false" customHeight="false" outlineLevel="0" collapsed="false">
      <c r="B3733" s="0" t="n">
        <v>354150</v>
      </c>
      <c r="C3733" s="0" t="n">
        <v>3</v>
      </c>
      <c r="D3733" s="0" t="n">
        <v>35</v>
      </c>
      <c r="E3733" s="2" t="n">
        <v>-21.8732</v>
      </c>
      <c r="F3733" s="2" t="n">
        <v>-51.8447</v>
      </c>
      <c r="G3733" s="3" t="n">
        <f aca="false">($G$5572/$N$5572)*N3733</f>
        <v>42546.55448223</v>
      </c>
      <c r="H3733" s="0" t="n">
        <v>0</v>
      </c>
      <c r="J3733" s="0" t="s">
        <v>3622</v>
      </c>
      <c r="K3733" s="0" t="n">
        <v>0</v>
      </c>
      <c r="L3733" s="0" t="s">
        <v>3622</v>
      </c>
      <c r="N3733" s="0" t="n">
        <v>39448</v>
      </c>
    </row>
    <row r="3734" customFormat="false" ht="12.8" hidden="false" customHeight="false" outlineLevel="0" collapsed="false">
      <c r="B3734" s="0" t="n">
        <v>354160</v>
      </c>
      <c r="C3734" s="0" t="n">
        <v>3</v>
      </c>
      <c r="D3734" s="0" t="n">
        <v>35</v>
      </c>
      <c r="E3734" s="2" t="n">
        <v>-21.5356</v>
      </c>
      <c r="F3734" s="2" t="n">
        <v>-49.8599</v>
      </c>
      <c r="G3734" s="3" t="n">
        <f aca="false">($G$5572/$N$5572)*N3734</f>
        <v>43171.0336711676</v>
      </c>
      <c r="H3734" s="0" t="n">
        <v>0</v>
      </c>
      <c r="J3734" s="0" t="s">
        <v>3623</v>
      </c>
      <c r="K3734" s="0" t="n">
        <v>0</v>
      </c>
      <c r="L3734" s="0" t="s">
        <v>3623</v>
      </c>
      <c r="N3734" s="0" t="n">
        <v>40027</v>
      </c>
    </row>
    <row r="3735" customFormat="false" ht="12.8" hidden="false" customHeight="false" outlineLevel="0" collapsed="false">
      <c r="B3735" s="0" t="n">
        <v>354165</v>
      </c>
      <c r="C3735" s="0" t="n">
        <v>3</v>
      </c>
      <c r="D3735" s="0" t="n">
        <v>35</v>
      </c>
      <c r="E3735" s="2" t="n">
        <v>-23.2993</v>
      </c>
      <c r="F3735" s="2" t="n">
        <v>-48.0547</v>
      </c>
      <c r="G3735" s="3" t="n">
        <f aca="false">($G$5572/$N$5572)*N3735</f>
        <v>4047.78997596352</v>
      </c>
      <c r="H3735" s="0" t="n">
        <v>1</v>
      </c>
      <c r="J3735" s="0" t="s">
        <v>3624</v>
      </c>
      <c r="K3735" s="0" t="n">
        <v>1</v>
      </c>
      <c r="L3735" s="0" t="s">
        <v>3624</v>
      </c>
      <c r="N3735" s="0" t="n">
        <v>3753</v>
      </c>
    </row>
    <row r="3736" customFormat="false" ht="12.8" hidden="false" customHeight="false" outlineLevel="0" collapsed="false">
      <c r="B3736" s="0" t="n">
        <v>354170</v>
      </c>
      <c r="C3736" s="0" t="n">
        <v>3</v>
      </c>
      <c r="D3736" s="0" t="n">
        <v>35</v>
      </c>
      <c r="E3736" s="2" t="n">
        <v>-22.2456</v>
      </c>
      <c r="F3736" s="2" t="n">
        <v>-50.6966</v>
      </c>
      <c r="G3736" s="3" t="n">
        <f aca="false">($G$5572/$N$5572)*N3736</f>
        <v>15106.1407949228</v>
      </c>
      <c r="H3736" s="0" t="n">
        <v>1</v>
      </c>
      <c r="J3736" s="0" t="s">
        <v>3625</v>
      </c>
      <c r="K3736" s="0" t="n">
        <v>1</v>
      </c>
      <c r="L3736" s="0" t="s">
        <v>3625</v>
      </c>
      <c r="N3736" s="0" t="n">
        <v>14006</v>
      </c>
    </row>
    <row r="3737" customFormat="false" ht="12.8" hidden="false" customHeight="false" outlineLevel="0" collapsed="false">
      <c r="B3737" s="0" t="n">
        <v>354180</v>
      </c>
      <c r="C3737" s="0" t="n">
        <v>3</v>
      </c>
      <c r="D3737" s="0" t="n">
        <v>35</v>
      </c>
      <c r="E3737" s="2" t="n">
        <v>-21.7969</v>
      </c>
      <c r="F3737" s="2" t="n">
        <v>-50.2415</v>
      </c>
      <c r="G3737" s="3" t="n">
        <f aca="false">($G$5572/$N$5572)*N3737</f>
        <v>3614.21375151979</v>
      </c>
      <c r="H3737" s="0" t="n">
        <v>1</v>
      </c>
      <c r="J3737" s="0" t="s">
        <v>3626</v>
      </c>
      <c r="K3737" s="0" t="n">
        <v>1</v>
      </c>
      <c r="L3737" s="0" t="s">
        <v>3626</v>
      </c>
      <c r="N3737" s="0" t="n">
        <v>3351</v>
      </c>
    </row>
    <row r="3738" customFormat="false" ht="12.8" hidden="false" customHeight="false" outlineLevel="0" collapsed="false">
      <c r="B3738" s="0" t="n">
        <v>354190</v>
      </c>
      <c r="C3738" s="0" t="n">
        <v>3</v>
      </c>
      <c r="D3738" s="0" t="n">
        <v>35</v>
      </c>
      <c r="E3738" s="2" t="n">
        <v>-22.5312</v>
      </c>
      <c r="F3738" s="2" t="n">
        <v>-44.7781</v>
      </c>
      <c r="G3738" s="3" t="n">
        <f aca="false">($G$5572/$N$5572)*N3738</f>
        <v>14267.0305894073</v>
      </c>
      <c r="H3738" s="0" t="n">
        <v>0</v>
      </c>
      <c r="J3738" s="0" t="s">
        <v>3627</v>
      </c>
      <c r="K3738" s="0" t="n">
        <v>0</v>
      </c>
      <c r="L3738" s="0" t="s">
        <v>3627</v>
      </c>
      <c r="N3738" s="0" t="n">
        <v>13228</v>
      </c>
    </row>
    <row r="3739" customFormat="false" ht="12.8" hidden="false" customHeight="false" outlineLevel="0" collapsed="false">
      <c r="B3739" s="0" t="n">
        <v>354200</v>
      </c>
      <c r="C3739" s="0" t="n">
        <v>3</v>
      </c>
      <c r="D3739" s="0" t="n">
        <v>35</v>
      </c>
      <c r="E3739" s="2" t="n">
        <v>-22.0692</v>
      </c>
      <c r="F3739" s="2" t="n">
        <v>-50.307</v>
      </c>
      <c r="G3739" s="3" t="n">
        <f aca="false">($G$5572/$N$5572)*N3739</f>
        <v>7104.39450350965</v>
      </c>
      <c r="H3739" s="0" t="n">
        <v>1</v>
      </c>
      <c r="J3739" s="0" t="s">
        <v>3628</v>
      </c>
      <c r="K3739" s="0" t="n">
        <v>1</v>
      </c>
      <c r="L3739" s="0" t="s">
        <v>3628</v>
      </c>
      <c r="N3739" s="0" t="n">
        <v>6587</v>
      </c>
    </row>
    <row r="3740" customFormat="false" ht="12.8" hidden="false" customHeight="false" outlineLevel="0" collapsed="false">
      <c r="B3740" s="0" t="n">
        <v>354210</v>
      </c>
      <c r="C3740" s="0" t="n">
        <v>3</v>
      </c>
      <c r="D3740" s="0" t="n">
        <v>35</v>
      </c>
      <c r="E3740" s="2" t="n">
        <v>-23.0105</v>
      </c>
      <c r="F3740" s="2" t="n">
        <v>-47.5318</v>
      </c>
      <c r="G3740" s="3" t="n">
        <f aca="false">($G$5572/$N$5572)*N3740</f>
        <v>9760.85778909403</v>
      </c>
      <c r="H3740" s="0" t="n">
        <v>1</v>
      </c>
      <c r="J3740" s="0" t="s">
        <v>3629</v>
      </c>
      <c r="K3740" s="0" t="n">
        <v>1</v>
      </c>
      <c r="L3740" s="0" t="s">
        <v>3629</v>
      </c>
      <c r="N3740" s="0" t="n">
        <v>9050</v>
      </c>
    </row>
    <row r="3741" customFormat="false" ht="12.8" hidden="false" customHeight="false" outlineLevel="0" collapsed="false">
      <c r="B3741" s="0" t="n">
        <v>354220</v>
      </c>
      <c r="C3741" s="0" t="n">
        <v>3</v>
      </c>
      <c r="D3741" s="0" t="n">
        <v>35</v>
      </c>
      <c r="E3741" s="2" t="n">
        <v>-22.2269</v>
      </c>
      <c r="F3741" s="2" t="n">
        <v>-50.893</v>
      </c>
      <c r="G3741" s="3" t="n">
        <f aca="false">($G$5572/$N$5572)*N3741</f>
        <v>32019.9277395164</v>
      </c>
      <c r="H3741" s="0" t="n">
        <v>0</v>
      </c>
      <c r="J3741" s="0" t="s">
        <v>3630</v>
      </c>
      <c r="K3741" s="0" t="n">
        <v>0</v>
      </c>
      <c r="L3741" s="0" t="s">
        <v>3630</v>
      </c>
      <c r="N3741" s="0" t="n">
        <v>29688</v>
      </c>
    </row>
    <row r="3742" customFormat="false" ht="12.8" hidden="false" customHeight="false" outlineLevel="0" collapsed="false">
      <c r="B3742" s="0" t="n">
        <v>354230</v>
      </c>
      <c r="C3742" s="0" t="n">
        <v>3</v>
      </c>
      <c r="D3742" s="0" t="n">
        <v>35</v>
      </c>
      <c r="E3742" s="2" t="n">
        <v>-23.2638</v>
      </c>
      <c r="F3742" s="2" t="n">
        <v>-45.5422</v>
      </c>
      <c r="G3742" s="3" t="n">
        <f aca="false">($G$5572/$N$5572)*N3742</f>
        <v>4166.43023638345</v>
      </c>
      <c r="H3742" s="0" t="n">
        <v>1</v>
      </c>
      <c r="J3742" s="0" t="s">
        <v>3631</v>
      </c>
      <c r="K3742" s="0" t="n">
        <v>1</v>
      </c>
      <c r="L3742" s="0" t="s">
        <v>3631</v>
      </c>
      <c r="N3742" s="0" t="n">
        <v>3863</v>
      </c>
    </row>
    <row r="3743" customFormat="false" ht="12.8" hidden="false" customHeight="false" outlineLevel="0" collapsed="false">
      <c r="B3743" s="0" t="n">
        <v>354240</v>
      </c>
      <c r="C3743" s="0" t="n">
        <v>3</v>
      </c>
      <c r="D3743" s="0" t="n">
        <v>35</v>
      </c>
      <c r="E3743" s="2" t="n">
        <v>-22.2181</v>
      </c>
      <c r="F3743" s="2" t="n">
        <v>-51.3055</v>
      </c>
      <c r="G3743" s="3" t="n">
        <f aca="false">($G$5572/$N$5572)*N3743</f>
        <v>21704.6963699147</v>
      </c>
      <c r="H3743" s="0" t="n">
        <v>0</v>
      </c>
      <c r="J3743" s="0" t="s">
        <v>3632</v>
      </c>
      <c r="K3743" s="0" t="n">
        <v>0</v>
      </c>
      <c r="L3743" s="0" t="s">
        <v>3632</v>
      </c>
      <c r="N3743" s="0" t="n">
        <v>20124</v>
      </c>
    </row>
    <row r="3744" customFormat="false" ht="12.8" hidden="false" customHeight="false" outlineLevel="0" collapsed="false">
      <c r="B3744" s="0" t="n">
        <v>354250</v>
      </c>
      <c r="C3744" s="0" t="n">
        <v>3</v>
      </c>
      <c r="D3744" s="0" t="n">
        <v>35</v>
      </c>
      <c r="E3744" s="2" t="n">
        <v>-21.8914</v>
      </c>
      <c r="F3744" s="2" t="n">
        <v>-49.2268</v>
      </c>
      <c r="G3744" s="3" t="n">
        <f aca="false">($G$5572/$N$5572)*N3744</f>
        <v>10137.2709789718</v>
      </c>
      <c r="H3744" s="0" t="n">
        <v>1</v>
      </c>
      <c r="J3744" s="0" t="s">
        <v>3633</v>
      </c>
      <c r="K3744" s="0" t="n">
        <v>1</v>
      </c>
      <c r="L3744" s="0" t="s">
        <v>3633</v>
      </c>
      <c r="N3744" s="0" t="n">
        <v>9399</v>
      </c>
    </row>
    <row r="3745" customFormat="false" ht="12.8" hidden="false" customHeight="false" outlineLevel="0" collapsed="false">
      <c r="B3745" s="0" t="n">
        <v>354260</v>
      </c>
      <c r="C3745" s="0" t="n">
        <v>3</v>
      </c>
      <c r="D3745" s="0" t="n">
        <v>35</v>
      </c>
      <c r="E3745" s="2" t="n">
        <v>-24.4979</v>
      </c>
      <c r="F3745" s="2" t="n">
        <v>-47.8449</v>
      </c>
      <c r="G3745" s="3" t="n">
        <f aca="false">($G$5572/$N$5572)*N3745</f>
        <v>60667.2364396409</v>
      </c>
      <c r="H3745" s="0" t="n">
        <v>0</v>
      </c>
      <c r="J3745" s="0" t="s">
        <v>3634</v>
      </c>
      <c r="K3745" s="0" t="n">
        <v>0</v>
      </c>
      <c r="L3745" s="0" t="s">
        <v>3634</v>
      </c>
      <c r="N3745" s="0" t="n">
        <v>56249</v>
      </c>
    </row>
    <row r="3746" customFormat="false" ht="12.8" hidden="false" customHeight="false" outlineLevel="0" collapsed="false">
      <c r="B3746" s="0" t="n">
        <v>354270</v>
      </c>
      <c r="C3746" s="0" t="n">
        <v>3</v>
      </c>
      <c r="D3746" s="0" t="n">
        <v>35</v>
      </c>
      <c r="E3746" s="2" t="n">
        <v>-20.6056</v>
      </c>
      <c r="F3746" s="2" t="n">
        <v>-47.4833</v>
      </c>
      <c r="G3746" s="3" t="n">
        <f aca="false">($G$5572/$N$5572)*N3746</f>
        <v>8093.42285628305</v>
      </c>
      <c r="H3746" s="0" t="n">
        <v>1</v>
      </c>
      <c r="J3746" s="0" t="s">
        <v>3635</v>
      </c>
      <c r="K3746" s="0" t="n">
        <v>1</v>
      </c>
      <c r="L3746" s="0" t="s">
        <v>3635</v>
      </c>
      <c r="N3746" s="0" t="n">
        <v>7504</v>
      </c>
    </row>
    <row r="3747" customFormat="false" ht="12.8" hidden="false" customHeight="false" outlineLevel="0" collapsed="false">
      <c r="B3747" s="0" t="n">
        <v>354280</v>
      </c>
      <c r="C3747" s="0" t="n">
        <v>3</v>
      </c>
      <c r="D3747" s="0" t="n">
        <v>35</v>
      </c>
      <c r="E3747" s="2" t="n">
        <v>-24.6517</v>
      </c>
      <c r="F3747" s="2" t="n">
        <v>-49.0044</v>
      </c>
      <c r="G3747" s="3" t="n">
        <f aca="false">($G$5572/$N$5572)*N3747</f>
        <v>3614.21375151979</v>
      </c>
      <c r="H3747" s="0" t="n">
        <v>1</v>
      </c>
      <c r="J3747" s="0" t="s">
        <v>3636</v>
      </c>
      <c r="K3747" s="0" t="n">
        <v>1</v>
      </c>
      <c r="L3747" s="0" t="s">
        <v>3636</v>
      </c>
      <c r="N3747" s="0" t="n">
        <v>3351</v>
      </c>
    </row>
    <row r="3748" customFormat="false" ht="12.8" hidden="false" customHeight="false" outlineLevel="0" collapsed="false">
      <c r="B3748" s="0" t="n">
        <v>354290</v>
      </c>
      <c r="C3748" s="0" t="n">
        <v>3</v>
      </c>
      <c r="D3748" s="0" t="n">
        <v>35</v>
      </c>
      <c r="E3748" s="2" t="n">
        <v>-22.0685</v>
      </c>
      <c r="F3748" s="2" t="n">
        <v>-48.182</v>
      </c>
      <c r="G3748" s="3" t="n">
        <f aca="false">($G$5572/$N$5572)*N3748</f>
        <v>14168.8827376053</v>
      </c>
      <c r="H3748" s="0" t="n">
        <v>0</v>
      </c>
      <c r="J3748" s="0" t="s">
        <v>3637</v>
      </c>
      <c r="K3748" s="0" t="n">
        <v>0</v>
      </c>
      <c r="L3748" s="0" t="s">
        <v>3637</v>
      </c>
      <c r="N3748" s="0" t="n">
        <v>13137</v>
      </c>
    </row>
    <row r="3749" customFormat="false" ht="12.8" hidden="false" customHeight="false" outlineLevel="0" collapsed="false">
      <c r="B3749" s="0" t="n">
        <v>354300</v>
      </c>
      <c r="C3749" s="0" t="n">
        <v>3</v>
      </c>
      <c r="D3749" s="0" t="n">
        <v>35</v>
      </c>
      <c r="E3749" s="2" t="n">
        <v>-24.2206</v>
      </c>
      <c r="F3749" s="2" t="n">
        <v>-48.7635</v>
      </c>
      <c r="G3749" s="3" t="n">
        <f aca="false">($G$5572/$N$5572)*N3749</f>
        <v>17994.491862237</v>
      </c>
      <c r="H3749" s="0" t="n">
        <v>0</v>
      </c>
      <c r="J3749" s="0" t="s">
        <v>3638</v>
      </c>
      <c r="K3749" s="0" t="n">
        <v>0</v>
      </c>
      <c r="L3749" s="0" t="s">
        <v>3638</v>
      </c>
      <c r="N3749" s="0" t="n">
        <v>16684</v>
      </c>
    </row>
    <row r="3750" customFormat="false" ht="12.8" hidden="false" customHeight="false" outlineLevel="0" collapsed="false">
      <c r="B3750" s="0" t="n">
        <v>354310</v>
      </c>
      <c r="C3750" s="0" t="n">
        <v>3</v>
      </c>
      <c r="D3750" s="0" t="n">
        <v>35</v>
      </c>
      <c r="E3750" s="2" t="n">
        <v>-20.4579</v>
      </c>
      <c r="F3750" s="2" t="n">
        <v>-47.5904</v>
      </c>
      <c r="G3750" s="3" t="n">
        <f aca="false">($G$5572/$N$5572)*N3750</f>
        <v>5049.76090260091</v>
      </c>
      <c r="H3750" s="0" t="n">
        <v>1</v>
      </c>
      <c r="J3750" s="0" t="s">
        <v>3639</v>
      </c>
      <c r="K3750" s="0" t="n">
        <v>1</v>
      </c>
      <c r="L3750" s="0" t="s">
        <v>3639</v>
      </c>
      <c r="N3750" s="0" t="n">
        <v>4682</v>
      </c>
    </row>
    <row r="3751" customFormat="false" ht="12.8" hidden="false" customHeight="false" outlineLevel="0" collapsed="false">
      <c r="B3751" s="0" t="n">
        <v>354320</v>
      </c>
      <c r="C3751" s="0" t="n">
        <v>3</v>
      </c>
      <c r="D3751" s="0" t="n">
        <v>35</v>
      </c>
      <c r="E3751" s="2" t="n">
        <v>-22.789</v>
      </c>
      <c r="F3751" s="2" t="n">
        <v>-49.933</v>
      </c>
      <c r="G3751" s="3" t="n">
        <f aca="false">($G$5572/$N$5572)*N3751</f>
        <v>4898.764207521</v>
      </c>
      <c r="H3751" s="0" t="n">
        <v>1</v>
      </c>
      <c r="J3751" s="0" t="s">
        <v>3640</v>
      </c>
      <c r="K3751" s="0" t="n">
        <v>1</v>
      </c>
      <c r="L3751" s="0" t="s">
        <v>3640</v>
      </c>
      <c r="N3751" s="0" t="n">
        <v>4542</v>
      </c>
    </row>
    <row r="3752" customFormat="false" ht="12.8" hidden="false" customHeight="false" outlineLevel="0" collapsed="false">
      <c r="B3752" s="0" t="n">
        <v>354323</v>
      </c>
      <c r="C3752" s="0" t="n">
        <v>3</v>
      </c>
      <c r="D3752" s="0" t="n">
        <v>35</v>
      </c>
      <c r="E3752" s="2" t="n">
        <v>-21.8382</v>
      </c>
      <c r="F3752" s="2" t="n">
        <v>-51.6103</v>
      </c>
      <c r="G3752" s="3" t="n">
        <f aca="false">($G$5572/$N$5572)*N3752</f>
        <v>2401.92599959253</v>
      </c>
      <c r="H3752" s="0" t="n">
        <v>1</v>
      </c>
      <c r="J3752" s="0" t="s">
        <v>3641</v>
      </c>
      <c r="K3752" s="0" t="n">
        <v>1</v>
      </c>
      <c r="L3752" s="0" t="s">
        <v>3641</v>
      </c>
      <c r="N3752" s="0" t="n">
        <v>2227</v>
      </c>
    </row>
    <row r="3753" customFormat="false" ht="12.8" hidden="false" customHeight="false" outlineLevel="0" collapsed="false">
      <c r="B3753" s="0" t="n">
        <v>354325</v>
      </c>
      <c r="C3753" s="0" t="n">
        <v>3</v>
      </c>
      <c r="D3753" s="0" t="n">
        <v>35</v>
      </c>
      <c r="E3753" s="2" t="n">
        <v>-24.1011</v>
      </c>
      <c r="F3753" s="2" t="n">
        <v>-48.3679</v>
      </c>
      <c r="G3753" s="3" t="n">
        <f aca="false">($G$5572/$N$5572)*N3753</f>
        <v>8268.14760344694</v>
      </c>
      <c r="H3753" s="0" t="n">
        <v>1</v>
      </c>
      <c r="J3753" s="0" t="s">
        <v>3642</v>
      </c>
      <c r="K3753" s="0" t="n">
        <v>1</v>
      </c>
      <c r="L3753" s="0" t="s">
        <v>3642</v>
      </c>
      <c r="N3753" s="0" t="n">
        <v>7666</v>
      </c>
    </row>
    <row r="3754" customFormat="false" ht="12.8" hidden="false" customHeight="false" outlineLevel="0" collapsed="false">
      <c r="B3754" s="0" t="n">
        <v>354330</v>
      </c>
      <c r="C3754" s="0" t="n">
        <v>3</v>
      </c>
      <c r="D3754" s="0" t="n">
        <v>35</v>
      </c>
      <c r="E3754" s="2" t="n">
        <v>-23.7067</v>
      </c>
      <c r="F3754" s="2" t="n">
        <v>-46.4058</v>
      </c>
      <c r="G3754" s="3" t="n">
        <f aca="false">($G$5572/$N$5572)*N3754</f>
        <v>132237.512811873</v>
      </c>
      <c r="H3754" s="0" t="n">
        <v>0</v>
      </c>
      <c r="J3754" s="0" t="s">
        <v>3643</v>
      </c>
      <c r="K3754" s="0" t="n">
        <v>0</v>
      </c>
      <c r="L3754" s="0" t="s">
        <v>3643</v>
      </c>
      <c r="N3754" s="0" t="n">
        <v>122607</v>
      </c>
    </row>
    <row r="3755" customFormat="false" ht="12.8" hidden="false" customHeight="false" outlineLevel="0" collapsed="false">
      <c r="B3755" s="0" t="n">
        <v>354340</v>
      </c>
      <c r="C3755" s="0" t="n">
        <v>3</v>
      </c>
      <c r="D3755" s="0" t="n">
        <v>35</v>
      </c>
      <c r="E3755" s="2" t="n">
        <v>-21.1699</v>
      </c>
      <c r="F3755" s="2" t="n">
        <v>-47.8099</v>
      </c>
      <c r="G3755" s="3" t="n">
        <f aca="false">($G$5572/$N$5572)*N3755</f>
        <v>749088.13300449</v>
      </c>
      <c r="H3755" s="0" t="n">
        <v>0</v>
      </c>
      <c r="J3755" s="0" t="s">
        <v>3644</v>
      </c>
      <c r="K3755" s="0" t="n">
        <v>0</v>
      </c>
      <c r="L3755" s="0" t="s">
        <v>3644</v>
      </c>
      <c r="N3755" s="0" t="n">
        <v>694534</v>
      </c>
    </row>
    <row r="3756" customFormat="false" ht="12.8" hidden="false" customHeight="false" outlineLevel="0" collapsed="false">
      <c r="B3756" s="0" t="n">
        <v>354350</v>
      </c>
      <c r="C3756" s="0" t="n">
        <v>3</v>
      </c>
      <c r="D3756" s="0" t="n">
        <v>35</v>
      </c>
      <c r="E3756" s="2" t="n">
        <v>-23.829</v>
      </c>
      <c r="F3756" s="2" t="n">
        <v>-49.429</v>
      </c>
      <c r="G3756" s="3" t="n">
        <f aca="false">($G$5572/$N$5572)*N3756</f>
        <v>6047.4176379503</v>
      </c>
      <c r="H3756" s="0" t="n">
        <v>1</v>
      </c>
      <c r="J3756" s="0" t="s">
        <v>3645</v>
      </c>
      <c r="K3756" s="0" t="n">
        <v>1</v>
      </c>
      <c r="L3756" s="0" t="s">
        <v>3645</v>
      </c>
      <c r="N3756" s="0" t="n">
        <v>5607</v>
      </c>
    </row>
    <row r="3757" customFormat="false" ht="12.8" hidden="false" customHeight="false" outlineLevel="0" collapsed="false">
      <c r="B3757" s="0" t="n">
        <v>354360</v>
      </c>
      <c r="C3757" s="0" t="n">
        <v>3</v>
      </c>
      <c r="D3757" s="0" t="n">
        <v>35</v>
      </c>
      <c r="E3757" s="2" t="n">
        <v>-20.0803</v>
      </c>
      <c r="F3757" s="2" t="n">
        <v>-47.4291</v>
      </c>
      <c r="G3757" s="3" t="n">
        <f aca="false">($G$5572/$N$5572)*N3757</f>
        <v>3902.18601999361</v>
      </c>
      <c r="H3757" s="0" t="n">
        <v>1</v>
      </c>
      <c r="J3757" s="0" t="s">
        <v>3646</v>
      </c>
      <c r="K3757" s="0" t="n">
        <v>1</v>
      </c>
      <c r="L3757" s="0" t="s">
        <v>3646</v>
      </c>
      <c r="N3757" s="0" t="n">
        <v>3618</v>
      </c>
    </row>
    <row r="3758" customFormat="false" ht="12.8" hidden="false" customHeight="false" outlineLevel="0" collapsed="false">
      <c r="B3758" s="0" t="n">
        <v>354370</v>
      </c>
      <c r="C3758" s="0" t="n">
        <v>3</v>
      </c>
      <c r="D3758" s="0" t="n">
        <v>35</v>
      </c>
      <c r="E3758" s="2" t="n">
        <v>-21.5894</v>
      </c>
      <c r="F3758" s="2" t="n">
        <v>-48.0728</v>
      </c>
      <c r="G3758" s="3" t="n">
        <f aca="false">($G$5572/$N$5572)*N3758</f>
        <v>11633.2168080849</v>
      </c>
      <c r="H3758" s="0" t="n">
        <v>1</v>
      </c>
      <c r="J3758" s="0" t="s">
        <v>3647</v>
      </c>
      <c r="K3758" s="0" t="n">
        <v>1</v>
      </c>
      <c r="L3758" s="0" t="s">
        <v>3647</v>
      </c>
      <c r="N3758" s="0" t="n">
        <v>10786</v>
      </c>
    </row>
    <row r="3759" customFormat="false" ht="12.8" hidden="false" customHeight="false" outlineLevel="0" collapsed="false">
      <c r="B3759" s="0" t="n">
        <v>354380</v>
      </c>
      <c r="C3759" s="0" t="n">
        <v>3</v>
      </c>
      <c r="D3759" s="0" t="n">
        <v>35</v>
      </c>
      <c r="E3759" s="2" t="n">
        <v>-21.7284</v>
      </c>
      <c r="F3759" s="2" t="n">
        <v>-50.7239</v>
      </c>
      <c r="G3759" s="3" t="n">
        <f aca="false">($G$5572/$N$5572)*N3759</f>
        <v>10788.7138634594</v>
      </c>
      <c r="H3759" s="0" t="n">
        <v>0</v>
      </c>
      <c r="J3759" s="0" t="s">
        <v>3648</v>
      </c>
      <c r="K3759" s="0" t="n">
        <v>0</v>
      </c>
      <c r="L3759" s="0" t="s">
        <v>3648</v>
      </c>
      <c r="N3759" s="0" t="n">
        <v>10003</v>
      </c>
    </row>
    <row r="3760" customFormat="false" ht="12.8" hidden="false" customHeight="false" outlineLevel="0" collapsed="false">
      <c r="B3760" s="0" t="n">
        <v>354390</v>
      </c>
      <c r="C3760" s="0" t="n">
        <v>3</v>
      </c>
      <c r="D3760" s="0" t="n">
        <v>35</v>
      </c>
      <c r="E3760" s="2" t="n">
        <v>-22.3984</v>
      </c>
      <c r="F3760" s="2" t="n">
        <v>-47.5546</v>
      </c>
      <c r="G3760" s="3" t="n">
        <f aca="false">($G$5572/$N$5572)*N3760</f>
        <v>220883.358301999</v>
      </c>
      <c r="H3760" s="0" t="n">
        <v>0</v>
      </c>
      <c r="J3760" s="0" t="s">
        <v>3144</v>
      </c>
      <c r="K3760" s="0" t="n">
        <v>0</v>
      </c>
      <c r="L3760" s="0" t="s">
        <v>3144</v>
      </c>
      <c r="N3760" s="0" t="n">
        <v>204797</v>
      </c>
    </row>
    <row r="3761" customFormat="false" ht="12.8" hidden="false" customHeight="false" outlineLevel="0" collapsed="false">
      <c r="B3761" s="0" t="n">
        <v>354400</v>
      </c>
      <c r="C3761" s="0" t="n">
        <v>3</v>
      </c>
      <c r="D3761" s="0" t="n">
        <v>35</v>
      </c>
      <c r="E3761" s="2" t="n">
        <v>-22.8417</v>
      </c>
      <c r="F3761" s="2" t="n">
        <v>-47.6047</v>
      </c>
      <c r="G3761" s="3" t="n">
        <f aca="false">($G$5572/$N$5572)*N3761</f>
        <v>37429.9236146651</v>
      </c>
      <c r="H3761" s="0" t="n">
        <v>0</v>
      </c>
      <c r="J3761" s="0" t="s">
        <v>3649</v>
      </c>
      <c r="K3761" s="0" t="n">
        <v>0</v>
      </c>
      <c r="L3761" s="0" t="s">
        <v>3649</v>
      </c>
      <c r="N3761" s="0" t="n">
        <v>34704</v>
      </c>
    </row>
    <row r="3762" customFormat="false" ht="12.8" hidden="false" customHeight="false" outlineLevel="0" collapsed="false">
      <c r="B3762" s="0" t="n">
        <v>354410</v>
      </c>
      <c r="C3762" s="0" t="n">
        <v>3</v>
      </c>
      <c r="D3762" s="0" t="n">
        <v>35</v>
      </c>
      <c r="E3762" s="2" t="n">
        <v>-23.7437</v>
      </c>
      <c r="F3762" s="2" t="n">
        <v>-46.3971</v>
      </c>
      <c r="G3762" s="3" t="n">
        <f aca="false">($G$5572/$N$5572)*N3762</f>
        <v>54187.3211250689</v>
      </c>
      <c r="H3762" s="0" t="n">
        <v>1</v>
      </c>
      <c r="J3762" s="0" t="s">
        <v>3650</v>
      </c>
      <c r="K3762" s="0" t="n">
        <v>1</v>
      </c>
      <c r="L3762" s="0" t="s">
        <v>3650</v>
      </c>
      <c r="N3762" s="0" t="n">
        <v>50241</v>
      </c>
    </row>
    <row r="3763" customFormat="false" ht="12.8" hidden="false" customHeight="false" outlineLevel="0" collapsed="false">
      <c r="B3763" s="0" t="n">
        <v>354420</v>
      </c>
      <c r="C3763" s="0" t="n">
        <v>3</v>
      </c>
      <c r="D3763" s="0" t="n">
        <v>35</v>
      </c>
      <c r="E3763" s="2" t="n">
        <v>-19.9868</v>
      </c>
      <c r="F3763" s="2" t="n">
        <v>-49.6836</v>
      </c>
      <c r="G3763" s="3" t="n">
        <f aca="false">($G$5572/$N$5572)*N3763</f>
        <v>13311.4372191159</v>
      </c>
      <c r="H3763" s="0" t="n">
        <v>0</v>
      </c>
      <c r="J3763" s="0" t="s">
        <v>3651</v>
      </c>
      <c r="K3763" s="0" t="n">
        <v>0</v>
      </c>
      <c r="L3763" s="0" t="s">
        <v>3651</v>
      </c>
      <c r="N3763" s="0" t="n">
        <v>12342</v>
      </c>
    </row>
    <row r="3764" customFormat="false" ht="12.8" hidden="false" customHeight="false" outlineLevel="0" collapsed="false">
      <c r="B3764" s="0" t="n">
        <v>354425</v>
      </c>
      <c r="C3764" s="0" t="n">
        <v>3</v>
      </c>
      <c r="D3764" s="0" t="n">
        <v>35</v>
      </c>
      <c r="E3764" s="2" t="n">
        <v>-22.5782</v>
      </c>
      <c r="F3764" s="2" t="n">
        <v>-53.0603</v>
      </c>
      <c r="G3764" s="3" t="n">
        <f aca="false">($G$5572/$N$5572)*N3764</f>
        <v>18351.4911913188</v>
      </c>
      <c r="H3764" s="0" t="n">
        <v>0</v>
      </c>
      <c r="J3764" s="0" t="s">
        <v>3652</v>
      </c>
      <c r="K3764" s="0" t="n">
        <v>0</v>
      </c>
      <c r="L3764" s="0" t="s">
        <v>3652</v>
      </c>
      <c r="N3764" s="0" t="n">
        <v>17015</v>
      </c>
    </row>
    <row r="3765" customFormat="false" ht="12.8" hidden="false" customHeight="false" outlineLevel="0" collapsed="false">
      <c r="B3765" s="0" t="n">
        <v>354430</v>
      </c>
      <c r="C3765" s="0" t="n">
        <v>3</v>
      </c>
      <c r="D3765" s="0" t="n">
        <v>35</v>
      </c>
      <c r="E3765" s="2" t="n">
        <v>-22.8938</v>
      </c>
      <c r="F3765" s="2" t="n">
        <v>-45.307</v>
      </c>
      <c r="G3765" s="3" t="n">
        <f aca="false">($G$5572/$N$5572)*N3765</f>
        <v>11455.256417455</v>
      </c>
      <c r="H3765" s="0" t="n">
        <v>1</v>
      </c>
      <c r="J3765" s="0" t="s">
        <v>3653</v>
      </c>
      <c r="K3765" s="0" t="n">
        <v>1</v>
      </c>
      <c r="L3765" s="0" t="s">
        <v>3653</v>
      </c>
      <c r="N3765" s="0" t="n">
        <v>10621</v>
      </c>
    </row>
    <row r="3766" customFormat="false" ht="12.8" hidden="false" customHeight="false" outlineLevel="0" collapsed="false">
      <c r="B3766" s="0" t="n">
        <v>354440</v>
      </c>
      <c r="C3766" s="0" t="n">
        <v>3</v>
      </c>
      <c r="D3766" s="0" t="n">
        <v>35</v>
      </c>
      <c r="E3766" s="2" t="n">
        <v>-21.3006</v>
      </c>
      <c r="F3766" s="2" t="n">
        <v>-50.7296</v>
      </c>
      <c r="G3766" s="3" t="n">
        <f aca="false">($G$5572/$N$5572)*N3766</f>
        <v>3335.94841344396</v>
      </c>
      <c r="H3766" s="0" t="n">
        <v>1</v>
      </c>
      <c r="J3766" s="0" t="s">
        <v>3654</v>
      </c>
      <c r="K3766" s="0" t="n">
        <v>1</v>
      </c>
      <c r="L3766" s="0" t="s">
        <v>3654</v>
      </c>
      <c r="N3766" s="0" t="n">
        <v>3093</v>
      </c>
    </row>
    <row r="3767" customFormat="false" ht="12.8" hidden="false" customHeight="false" outlineLevel="0" collapsed="false">
      <c r="B3767" s="0" t="n">
        <v>354450</v>
      </c>
      <c r="C3767" s="0" t="n">
        <v>3</v>
      </c>
      <c r="D3767" s="0" t="n">
        <v>35</v>
      </c>
      <c r="E3767" s="2" t="n">
        <v>-20.1759</v>
      </c>
      <c r="F3767" s="2" t="n">
        <v>-51.007</v>
      </c>
      <c r="G3767" s="3" t="n">
        <f aca="false">($G$5572/$N$5572)*N3767</f>
        <v>3370.46194374794</v>
      </c>
      <c r="H3767" s="0" t="n">
        <v>1</v>
      </c>
      <c r="J3767" s="0" t="s">
        <v>3655</v>
      </c>
      <c r="K3767" s="0" t="n">
        <v>1</v>
      </c>
      <c r="L3767" s="0" t="s">
        <v>3655</v>
      </c>
      <c r="N3767" s="0" t="n">
        <v>3125</v>
      </c>
    </row>
    <row r="3768" customFormat="false" ht="12.8" hidden="false" customHeight="false" outlineLevel="0" collapsed="false">
      <c r="B3768" s="0" t="n">
        <v>354460</v>
      </c>
      <c r="C3768" s="0" t="n">
        <v>3</v>
      </c>
      <c r="D3768" s="0" t="n">
        <v>35</v>
      </c>
      <c r="E3768" s="2" t="n">
        <v>-21.4593</v>
      </c>
      <c r="F3768" s="2" t="n">
        <v>-49.5755</v>
      </c>
      <c r="G3768" s="3" t="n">
        <f aca="false">($G$5572/$N$5572)*N3768</f>
        <v>6001.04008160433</v>
      </c>
      <c r="H3768" s="0" t="n">
        <v>1</v>
      </c>
      <c r="J3768" s="0" t="s">
        <v>3656</v>
      </c>
      <c r="K3768" s="0" t="n">
        <v>1</v>
      </c>
      <c r="L3768" s="0" t="s">
        <v>3656</v>
      </c>
      <c r="N3768" s="0" t="n">
        <v>5564</v>
      </c>
    </row>
    <row r="3769" customFormat="false" ht="12.8" hidden="false" customHeight="false" outlineLevel="0" collapsed="false">
      <c r="B3769" s="0" t="n">
        <v>354470</v>
      </c>
      <c r="C3769" s="0" t="n">
        <v>3</v>
      </c>
      <c r="D3769" s="0" t="n">
        <v>35</v>
      </c>
      <c r="E3769" s="2" t="n">
        <v>-21.8823</v>
      </c>
      <c r="F3769" s="2" t="n">
        <v>-50.9594</v>
      </c>
      <c r="G3769" s="3" t="n">
        <f aca="false">($G$5572/$N$5572)*N3769</f>
        <v>2626.26394656839</v>
      </c>
      <c r="H3769" s="0" t="n">
        <v>1</v>
      </c>
      <c r="J3769" s="0" t="s">
        <v>3657</v>
      </c>
      <c r="K3769" s="0" t="n">
        <v>1</v>
      </c>
      <c r="L3769" s="0" t="s">
        <v>3657</v>
      </c>
      <c r="N3769" s="0" t="n">
        <v>2435</v>
      </c>
    </row>
    <row r="3770" customFormat="false" ht="12.8" hidden="false" customHeight="false" outlineLevel="0" collapsed="false">
      <c r="B3770" s="0" t="n">
        <v>354480</v>
      </c>
      <c r="C3770" s="0" t="n">
        <v>3</v>
      </c>
      <c r="D3770" s="0" t="n">
        <v>35</v>
      </c>
      <c r="E3770" s="2" t="n">
        <v>-21.3427</v>
      </c>
      <c r="F3770" s="2" t="n">
        <v>-49.4897</v>
      </c>
      <c r="G3770" s="3" t="n">
        <f aca="false">($G$5572/$N$5572)*N3770</f>
        <v>6744.15953096188</v>
      </c>
      <c r="H3770" s="0" t="n">
        <v>1</v>
      </c>
      <c r="J3770" s="0" t="s">
        <v>3658</v>
      </c>
      <c r="K3770" s="0" t="n">
        <v>1</v>
      </c>
      <c r="L3770" s="0" t="s">
        <v>3658</v>
      </c>
      <c r="N3770" s="0" t="n">
        <v>6253</v>
      </c>
    </row>
    <row r="3771" customFormat="false" ht="12.8" hidden="false" customHeight="false" outlineLevel="0" collapsed="false">
      <c r="B3771" s="0" t="n">
        <v>354490</v>
      </c>
      <c r="C3771" s="0" t="n">
        <v>3</v>
      </c>
      <c r="D3771" s="0" t="n">
        <v>35</v>
      </c>
      <c r="E3771" s="2" t="n">
        <v>-20.7696</v>
      </c>
      <c r="F3771" s="2" t="n">
        <v>-47.8369</v>
      </c>
      <c r="G3771" s="3" t="n">
        <f aca="false">($G$5572/$N$5572)*N3771</f>
        <v>12704.2147953302</v>
      </c>
      <c r="H3771" s="0" t="n">
        <v>0</v>
      </c>
      <c r="J3771" s="0" t="s">
        <v>3659</v>
      </c>
      <c r="K3771" s="0" t="n">
        <v>0</v>
      </c>
      <c r="L3771" s="0" t="s">
        <v>3659</v>
      </c>
      <c r="N3771" s="0" t="n">
        <v>11779</v>
      </c>
    </row>
    <row r="3772" customFormat="false" ht="12.8" hidden="false" customHeight="false" outlineLevel="0" collapsed="false">
      <c r="B3772" s="0" t="n">
        <v>354500</v>
      </c>
      <c r="C3772" s="0" t="n">
        <v>3</v>
      </c>
      <c r="D3772" s="0" t="n">
        <v>35</v>
      </c>
      <c r="E3772" s="2" t="n">
        <v>-23.5288</v>
      </c>
      <c r="F3772" s="2" t="n">
        <v>-45.8465</v>
      </c>
      <c r="G3772" s="3" t="n">
        <f aca="false">($G$5572/$N$5572)*N3772</f>
        <v>18359.0410260728</v>
      </c>
      <c r="H3772" s="0" t="n">
        <v>0</v>
      </c>
      <c r="J3772" s="0" t="s">
        <v>3660</v>
      </c>
      <c r="K3772" s="0" t="n">
        <v>0</v>
      </c>
      <c r="L3772" s="0" t="s">
        <v>3660</v>
      </c>
      <c r="N3772" s="0" t="n">
        <v>17022</v>
      </c>
    </row>
    <row r="3773" customFormat="false" ht="12.8" hidden="false" customHeight="false" outlineLevel="0" collapsed="false">
      <c r="B3773" s="0" t="n">
        <v>354510</v>
      </c>
      <c r="C3773" s="0" t="n">
        <v>3</v>
      </c>
      <c r="D3773" s="0" t="n">
        <v>35</v>
      </c>
      <c r="E3773" s="2" t="n">
        <v>-21.6267</v>
      </c>
      <c r="F3773" s="2" t="n">
        <v>-50.8614</v>
      </c>
      <c r="G3773" s="3" t="n">
        <f aca="false">($G$5572/$N$5572)*N3773</f>
        <v>5675.31863936053</v>
      </c>
      <c r="H3773" s="0" t="n">
        <v>1</v>
      </c>
      <c r="J3773" s="0" t="s">
        <v>3661</v>
      </c>
      <c r="K3773" s="0" t="n">
        <v>1</v>
      </c>
      <c r="L3773" s="0" t="s">
        <v>3661</v>
      </c>
      <c r="N3773" s="0" t="n">
        <v>5262</v>
      </c>
    </row>
    <row r="3774" customFormat="false" ht="12.8" hidden="false" customHeight="false" outlineLevel="0" collapsed="false">
      <c r="B3774" s="0" t="n">
        <v>354515</v>
      </c>
      <c r="C3774" s="0" t="n">
        <v>3</v>
      </c>
      <c r="D3774" s="0" t="n">
        <v>35</v>
      </c>
      <c r="E3774" s="2" t="n">
        <v>-22.8442</v>
      </c>
      <c r="F3774" s="2" t="n">
        <v>-47.6754</v>
      </c>
      <c r="G3774" s="3" t="n">
        <f aca="false">($G$5572/$N$5572)*N3774</f>
        <v>8818.20699266661</v>
      </c>
      <c r="H3774" s="0" t="n">
        <v>1</v>
      </c>
      <c r="J3774" s="0" t="s">
        <v>3662</v>
      </c>
      <c r="K3774" s="0" t="n">
        <v>1</v>
      </c>
      <c r="L3774" s="0" t="s">
        <v>3662</v>
      </c>
      <c r="N3774" s="0" t="n">
        <v>8176</v>
      </c>
    </row>
    <row r="3775" customFormat="false" ht="12.8" hidden="false" customHeight="false" outlineLevel="0" collapsed="false">
      <c r="B3775" s="0" t="n">
        <v>354520</v>
      </c>
      <c r="C3775" s="0" t="n">
        <v>3</v>
      </c>
      <c r="D3775" s="0" t="n">
        <v>35</v>
      </c>
      <c r="E3775" s="2" t="n">
        <v>-23.1996</v>
      </c>
      <c r="F3775" s="2" t="n">
        <v>-47.2931</v>
      </c>
      <c r="G3775" s="3" t="n">
        <f aca="false">($G$5572/$N$5572)*N3775</f>
        <v>126795.160502064</v>
      </c>
      <c r="H3775" s="0" t="n">
        <v>0</v>
      </c>
      <c r="J3775" s="0" t="s">
        <v>3663</v>
      </c>
      <c r="K3775" s="0" t="n">
        <v>0</v>
      </c>
      <c r="L3775" s="0" t="s">
        <v>3663</v>
      </c>
      <c r="N3775" s="0" t="n">
        <v>117561</v>
      </c>
    </row>
    <row r="3776" customFormat="false" ht="12.8" hidden="false" customHeight="false" outlineLevel="0" collapsed="false">
      <c r="B3776" s="0" t="n">
        <v>354530</v>
      </c>
      <c r="C3776" s="0" t="n">
        <v>3</v>
      </c>
      <c r="D3776" s="0" t="n">
        <v>35</v>
      </c>
      <c r="E3776" s="2" t="n">
        <v>-23.6474</v>
      </c>
      <c r="F3776" s="2" t="n">
        <v>-47.5743</v>
      </c>
      <c r="G3776" s="3" t="n">
        <f aca="false">($G$5572/$N$5572)*N3776</f>
        <v>48504.4526509543</v>
      </c>
      <c r="H3776" s="0" t="n">
        <v>0</v>
      </c>
      <c r="J3776" s="0" t="s">
        <v>3664</v>
      </c>
      <c r="K3776" s="0" t="n">
        <v>0</v>
      </c>
      <c r="L3776" s="0" t="s">
        <v>3664</v>
      </c>
      <c r="N3776" s="0" t="n">
        <v>44972</v>
      </c>
    </row>
    <row r="3777" customFormat="false" ht="12.8" hidden="false" customHeight="false" outlineLevel="0" collapsed="false">
      <c r="B3777" s="0" t="n">
        <v>354540</v>
      </c>
      <c r="C3777" s="0" t="n">
        <v>3</v>
      </c>
      <c r="D3777" s="0" t="n">
        <v>35</v>
      </c>
      <c r="E3777" s="2" t="n">
        <v>-22.8894</v>
      </c>
      <c r="F3777" s="2" t="n">
        <v>-49.9831</v>
      </c>
      <c r="G3777" s="3" t="n">
        <f aca="false">($G$5572/$N$5572)*N3777</f>
        <v>10027.2591011279</v>
      </c>
      <c r="H3777" s="0" t="n">
        <v>0</v>
      </c>
      <c r="J3777" s="0" t="s">
        <v>3665</v>
      </c>
      <c r="K3777" s="0" t="n">
        <v>0</v>
      </c>
      <c r="L3777" s="0" t="s">
        <v>3665</v>
      </c>
      <c r="N3777" s="0" t="n">
        <v>9297</v>
      </c>
    </row>
    <row r="3778" customFormat="false" ht="12.8" hidden="false" customHeight="false" outlineLevel="0" collapsed="false">
      <c r="B3778" s="0" t="n">
        <v>354550</v>
      </c>
      <c r="C3778" s="0" t="n">
        <v>3</v>
      </c>
      <c r="D3778" s="0" t="n">
        <v>35</v>
      </c>
      <c r="E3778" s="2" t="n">
        <v>-22.4551</v>
      </c>
      <c r="F3778" s="2" t="n">
        <v>-51.7648</v>
      </c>
      <c r="G3778" s="3" t="n">
        <f aca="false">($G$5572/$N$5572)*N3778</f>
        <v>4581.6711478532</v>
      </c>
      <c r="H3778" s="0" t="n">
        <v>1</v>
      </c>
      <c r="J3778" s="0" t="s">
        <v>3666</v>
      </c>
      <c r="K3778" s="0" t="n">
        <v>1</v>
      </c>
      <c r="L3778" s="0" t="s">
        <v>3666</v>
      </c>
      <c r="N3778" s="0" t="n">
        <v>4248</v>
      </c>
    </row>
    <row r="3779" customFormat="false" ht="12.8" hidden="false" customHeight="false" outlineLevel="0" collapsed="false">
      <c r="B3779" s="0" t="n">
        <v>354560</v>
      </c>
      <c r="C3779" s="0" t="n">
        <v>3</v>
      </c>
      <c r="D3779" s="0" t="n">
        <v>35</v>
      </c>
      <c r="E3779" s="2" t="n">
        <v>-21.2427</v>
      </c>
      <c r="F3779" s="2" t="n">
        <v>-48.8063</v>
      </c>
      <c r="G3779" s="3" t="n">
        <f aca="false">($G$5572/$N$5572)*N3779</f>
        <v>16606.4008153238</v>
      </c>
      <c r="H3779" s="0" t="n">
        <v>0</v>
      </c>
      <c r="J3779" s="0" t="s">
        <v>3667</v>
      </c>
      <c r="K3779" s="0" t="n">
        <v>0</v>
      </c>
      <c r="L3779" s="0" t="s">
        <v>3667</v>
      </c>
      <c r="N3779" s="0" t="n">
        <v>15397</v>
      </c>
    </row>
    <row r="3780" customFormat="false" ht="12.8" hidden="false" customHeight="false" outlineLevel="0" collapsed="false">
      <c r="B3780" s="0" t="n">
        <v>354570</v>
      </c>
      <c r="C3780" s="0" t="n">
        <v>3</v>
      </c>
      <c r="D3780" s="0" t="n">
        <v>35</v>
      </c>
      <c r="E3780" s="2" t="n">
        <v>-20.0311</v>
      </c>
      <c r="F3780" s="2" t="n">
        <v>-50.7297</v>
      </c>
      <c r="G3780" s="3" t="n">
        <f aca="false">($G$5572/$N$5572)*N3780</f>
        <v>6463.73709724205</v>
      </c>
      <c r="H3780" s="0" t="n">
        <v>1</v>
      </c>
      <c r="J3780" s="0" t="s">
        <v>3668</v>
      </c>
      <c r="K3780" s="0" t="n">
        <v>1</v>
      </c>
      <c r="L3780" s="0" t="s">
        <v>3668</v>
      </c>
      <c r="N3780" s="0" t="n">
        <v>5993</v>
      </c>
    </row>
    <row r="3781" customFormat="false" ht="12.8" hidden="false" customHeight="false" outlineLevel="0" collapsed="false">
      <c r="B3781" s="0" t="n">
        <v>354580</v>
      </c>
      <c r="C3781" s="0" t="n">
        <v>3</v>
      </c>
      <c r="D3781" s="0" t="n">
        <v>35</v>
      </c>
      <c r="E3781" s="2" t="n">
        <v>-22.7553</v>
      </c>
      <c r="F3781" s="2" t="n">
        <v>-47.4143</v>
      </c>
      <c r="G3781" s="3" t="n">
        <f aca="false">($G$5572/$N$5572)*N3781</f>
        <v>207659.283456465</v>
      </c>
      <c r="H3781" s="0" t="n">
        <v>1</v>
      </c>
      <c r="J3781" s="0" t="s">
        <v>3669</v>
      </c>
      <c r="K3781" s="0" t="n">
        <v>1</v>
      </c>
      <c r="L3781" s="0" t="s">
        <v>3669</v>
      </c>
      <c r="N3781" s="0" t="n">
        <v>192536</v>
      </c>
    </row>
    <row r="3782" customFormat="false" ht="12.8" hidden="false" customHeight="false" outlineLevel="0" collapsed="false">
      <c r="B3782" s="0" t="n">
        <v>354600</v>
      </c>
      <c r="C3782" s="0" t="n">
        <v>3</v>
      </c>
      <c r="D3782" s="0" t="n">
        <v>35</v>
      </c>
      <c r="E3782" s="2" t="n">
        <v>-23.3933</v>
      </c>
      <c r="F3782" s="2" t="n">
        <v>-45.8875</v>
      </c>
      <c r="G3782" s="3" t="n">
        <f aca="false">($G$5572/$N$5572)*N3782</f>
        <v>15872.9882963643</v>
      </c>
      <c r="H3782" s="0" t="n">
        <v>1</v>
      </c>
      <c r="J3782" s="0" t="s">
        <v>3670</v>
      </c>
      <c r="K3782" s="0" t="n">
        <v>1</v>
      </c>
      <c r="L3782" s="0" t="s">
        <v>3670</v>
      </c>
      <c r="N3782" s="0" t="n">
        <v>14717</v>
      </c>
    </row>
    <row r="3783" customFormat="false" ht="12.8" hidden="false" customHeight="false" outlineLevel="0" collapsed="false">
      <c r="B3783" s="0" t="n">
        <v>354610</v>
      </c>
      <c r="C3783" s="0" t="n">
        <v>3</v>
      </c>
      <c r="D3783" s="0" t="n">
        <v>35</v>
      </c>
      <c r="E3783" s="2" t="n">
        <v>-20.09</v>
      </c>
      <c r="F3783" s="2" t="n">
        <v>-50.9491</v>
      </c>
      <c r="G3783" s="3" t="n">
        <f aca="false">($G$5572/$N$5572)*N3783</f>
        <v>2284.3642869946</v>
      </c>
      <c r="H3783" s="0" t="n">
        <v>1</v>
      </c>
      <c r="J3783" s="0" t="s">
        <v>3671</v>
      </c>
      <c r="K3783" s="0" t="n">
        <v>1</v>
      </c>
      <c r="L3783" s="0" t="s">
        <v>3671</v>
      </c>
      <c r="N3783" s="0" t="n">
        <v>2118</v>
      </c>
    </row>
    <row r="3784" customFormat="false" ht="12.8" hidden="false" customHeight="false" outlineLevel="0" collapsed="false">
      <c r="B3784" s="0" t="n">
        <v>354620</v>
      </c>
      <c r="C3784" s="0" t="n">
        <v>3</v>
      </c>
      <c r="D3784" s="0" t="n">
        <v>35</v>
      </c>
      <c r="E3784" s="2" t="n">
        <v>-22.1405</v>
      </c>
      <c r="F3784" s="2" t="n">
        <v>-47.4512</v>
      </c>
      <c r="G3784" s="3" t="n">
        <f aca="false">($G$5572/$N$5572)*N3784</f>
        <v>4811.40183393906</v>
      </c>
      <c r="H3784" s="0" t="n">
        <v>1</v>
      </c>
      <c r="J3784" s="0" t="s">
        <v>3672</v>
      </c>
      <c r="K3784" s="0" t="n">
        <v>1</v>
      </c>
      <c r="L3784" s="0" t="s">
        <v>3672</v>
      </c>
      <c r="N3784" s="0" t="n">
        <v>4461</v>
      </c>
    </row>
    <row r="3785" customFormat="false" ht="12.8" hidden="false" customHeight="false" outlineLevel="0" collapsed="false">
      <c r="B3785" s="0" t="n">
        <v>354625</v>
      </c>
      <c r="C3785" s="0" t="n">
        <v>3</v>
      </c>
      <c r="D3785" s="0" t="n">
        <v>35</v>
      </c>
      <c r="E3785" s="2" t="n">
        <v>-21.2951</v>
      </c>
      <c r="F3785" s="2" t="n">
        <v>-47.4304</v>
      </c>
      <c r="G3785" s="3" t="n">
        <f aca="false">($G$5572/$N$5572)*N3785</f>
        <v>2290.8355739266</v>
      </c>
      <c r="H3785" s="0" t="n">
        <v>1</v>
      </c>
      <c r="J3785" s="0" t="s">
        <v>3673</v>
      </c>
      <c r="K3785" s="0" t="n">
        <v>1</v>
      </c>
      <c r="L3785" s="0" t="s">
        <v>3673</v>
      </c>
      <c r="N3785" s="0" t="n">
        <v>2124</v>
      </c>
    </row>
    <row r="3786" customFormat="false" ht="12.8" hidden="false" customHeight="false" outlineLevel="0" collapsed="false">
      <c r="B3786" s="0" t="n">
        <v>354630</v>
      </c>
      <c r="C3786" s="0" t="n">
        <v>3</v>
      </c>
      <c r="D3786" s="0" t="n">
        <v>35</v>
      </c>
      <c r="E3786" s="2" t="n">
        <v>-21.8235</v>
      </c>
      <c r="F3786" s="2" t="n">
        <v>-47.248</v>
      </c>
      <c r="G3786" s="3" t="n">
        <f aca="false">($G$5572/$N$5572)*N3786</f>
        <v>36643.6622524276</v>
      </c>
      <c r="H3786" s="0" t="n">
        <v>0</v>
      </c>
      <c r="J3786" s="0" t="s">
        <v>3674</v>
      </c>
      <c r="K3786" s="0" t="n">
        <v>0</v>
      </c>
      <c r="L3786" s="0" t="s">
        <v>3674</v>
      </c>
      <c r="N3786" s="0" t="n">
        <v>33975</v>
      </c>
    </row>
    <row r="3787" customFormat="false" ht="12.8" hidden="false" customHeight="false" outlineLevel="0" collapsed="false">
      <c r="B3787" s="0" t="n">
        <v>354640</v>
      </c>
      <c r="C3787" s="0" t="n">
        <v>3</v>
      </c>
      <c r="D3787" s="0" t="n">
        <v>35</v>
      </c>
      <c r="E3787" s="2" t="n">
        <v>-22.8988</v>
      </c>
      <c r="F3787" s="2" t="n">
        <v>-49.6354</v>
      </c>
      <c r="G3787" s="3" t="n">
        <f aca="false">($G$5572/$N$5572)*N3787</f>
        <v>51117.7740236587</v>
      </c>
      <c r="H3787" s="0" t="n">
        <v>0</v>
      </c>
      <c r="J3787" s="0" t="s">
        <v>3675</v>
      </c>
      <c r="K3787" s="0" t="n">
        <v>0</v>
      </c>
      <c r="L3787" s="0" t="s">
        <v>3675</v>
      </c>
      <c r="N3787" s="0" t="n">
        <v>47395</v>
      </c>
    </row>
    <row r="3788" customFormat="false" ht="12.8" hidden="false" customHeight="false" outlineLevel="0" collapsed="false">
      <c r="B3788" s="0" t="n">
        <v>354650</v>
      </c>
      <c r="C3788" s="0" t="n">
        <v>3</v>
      </c>
      <c r="D3788" s="0" t="n">
        <v>35</v>
      </c>
      <c r="E3788" s="2" t="n">
        <v>-21.4618</v>
      </c>
      <c r="F3788" s="2" t="n">
        <v>-48.3953</v>
      </c>
      <c r="G3788" s="3" t="n">
        <f aca="false">($G$5572/$N$5572)*N3788</f>
        <v>6051.7318292383</v>
      </c>
      <c r="H3788" s="0" t="n">
        <v>1</v>
      </c>
      <c r="J3788" s="0" t="s">
        <v>3676</v>
      </c>
      <c r="K3788" s="0" t="n">
        <v>1</v>
      </c>
      <c r="L3788" s="0" t="s">
        <v>3676</v>
      </c>
      <c r="N3788" s="0" t="n">
        <v>5611</v>
      </c>
    </row>
    <row r="3789" customFormat="false" ht="12.8" hidden="false" customHeight="false" outlineLevel="0" collapsed="false">
      <c r="B3789" s="0" t="n">
        <v>354660</v>
      </c>
      <c r="C3789" s="0" t="n">
        <v>3</v>
      </c>
      <c r="D3789" s="0" t="n">
        <v>35</v>
      </c>
      <c r="E3789" s="2" t="n">
        <v>-20.2083</v>
      </c>
      <c r="F3789" s="2" t="n">
        <v>-50.932</v>
      </c>
      <c r="G3789" s="3" t="n">
        <f aca="false">($G$5572/$N$5572)*N3789</f>
        <v>34595.4999384508</v>
      </c>
      <c r="H3789" s="0" t="n">
        <v>0</v>
      </c>
      <c r="J3789" s="0" t="s">
        <v>3677</v>
      </c>
      <c r="K3789" s="0" t="n">
        <v>0</v>
      </c>
      <c r="L3789" s="0" t="s">
        <v>3677</v>
      </c>
      <c r="N3789" s="0" t="n">
        <v>32076</v>
      </c>
    </row>
    <row r="3790" customFormat="false" ht="12.8" hidden="false" customHeight="false" outlineLevel="0" collapsed="false">
      <c r="B3790" s="0" t="n">
        <v>354670</v>
      </c>
      <c r="C3790" s="0" t="n">
        <v>3</v>
      </c>
      <c r="D3790" s="0" t="n">
        <v>35</v>
      </c>
      <c r="E3790" s="2" t="n">
        <v>-22.4572</v>
      </c>
      <c r="F3790" s="2" t="n">
        <v>-47.5272</v>
      </c>
      <c r="G3790" s="3" t="n">
        <f aca="false">($G$5572/$N$5572)*N3790</f>
        <v>28476.8981442486</v>
      </c>
      <c r="H3790" s="0" t="n">
        <v>1</v>
      </c>
      <c r="J3790" s="0" t="s">
        <v>3678</v>
      </c>
      <c r="K3790" s="0" t="n">
        <v>1</v>
      </c>
      <c r="L3790" s="0" t="s">
        <v>3678</v>
      </c>
      <c r="N3790" s="0" t="n">
        <v>26403</v>
      </c>
    </row>
    <row r="3791" customFormat="false" ht="12.8" hidden="false" customHeight="false" outlineLevel="0" collapsed="false">
      <c r="B3791" s="0" t="n">
        <v>354680</v>
      </c>
      <c r="C3791" s="0" t="n">
        <v>3</v>
      </c>
      <c r="D3791" s="0" t="n">
        <v>35</v>
      </c>
      <c r="E3791" s="2" t="n">
        <v>-23.3172</v>
      </c>
      <c r="F3791" s="2" t="n">
        <v>-46.2237</v>
      </c>
      <c r="G3791" s="3" t="n">
        <f aca="false">($G$5572/$N$5572)*N3791</f>
        <v>61252.8879069865</v>
      </c>
      <c r="H3791" s="0" t="n">
        <v>0</v>
      </c>
      <c r="J3791" s="0" t="s">
        <v>3679</v>
      </c>
      <c r="K3791" s="0" t="n">
        <v>0</v>
      </c>
      <c r="L3791" s="0" t="s">
        <v>3679</v>
      </c>
      <c r="N3791" s="0" t="n">
        <v>56792</v>
      </c>
    </row>
    <row r="3792" customFormat="false" ht="12.8" hidden="false" customHeight="false" outlineLevel="0" collapsed="false">
      <c r="B3792" s="0" t="n">
        <v>354690</v>
      </c>
      <c r="C3792" s="0" t="n">
        <v>3</v>
      </c>
      <c r="D3792" s="0" t="n">
        <v>35</v>
      </c>
      <c r="E3792" s="2" t="n">
        <v>-21.685</v>
      </c>
      <c r="F3792" s="2" t="n">
        <v>-48.0885</v>
      </c>
      <c r="G3792" s="3" t="n">
        <f aca="false">($G$5572/$N$5572)*N3792</f>
        <v>9468.57132933221</v>
      </c>
      <c r="H3792" s="0" t="n">
        <v>1</v>
      </c>
      <c r="J3792" s="0" t="s">
        <v>3680</v>
      </c>
      <c r="K3792" s="0" t="n">
        <v>1</v>
      </c>
      <c r="L3792" s="0" t="s">
        <v>3680</v>
      </c>
      <c r="N3792" s="0" t="n">
        <v>8779</v>
      </c>
    </row>
    <row r="3793" customFormat="false" ht="12.8" hidden="false" customHeight="false" outlineLevel="0" collapsed="false">
      <c r="B3793" s="0" t="n">
        <v>354700</v>
      </c>
      <c r="C3793" s="0" t="n">
        <v>3</v>
      </c>
      <c r="D3793" s="0" t="n">
        <v>35</v>
      </c>
      <c r="E3793" s="2" t="n">
        <v>-22.5661</v>
      </c>
      <c r="F3793" s="2" t="n">
        <v>-48.1593</v>
      </c>
      <c r="G3793" s="3" t="n">
        <f aca="false">($G$5572/$N$5572)*N3793</f>
        <v>6586.69154894997</v>
      </c>
      <c r="H3793" s="0" t="n">
        <v>1</v>
      </c>
      <c r="J3793" s="0" t="s">
        <v>3681</v>
      </c>
      <c r="K3793" s="0" t="n">
        <v>1</v>
      </c>
      <c r="L3793" s="0" t="s">
        <v>3681</v>
      </c>
      <c r="N3793" s="0" t="n">
        <v>6107</v>
      </c>
    </row>
    <row r="3794" customFormat="false" ht="12.8" hidden="false" customHeight="false" outlineLevel="0" collapsed="false">
      <c r="B3794" s="0" t="n">
        <v>354710</v>
      </c>
      <c r="C3794" s="0" t="n">
        <v>3</v>
      </c>
      <c r="D3794" s="0" t="n">
        <v>35</v>
      </c>
      <c r="E3794" s="2" t="n">
        <v>-21.3495</v>
      </c>
      <c r="F3794" s="2" t="n">
        <v>-51.7564</v>
      </c>
      <c r="G3794" s="3" t="n">
        <f aca="false">($G$5572/$N$5572)*N3794</f>
        <v>3165.53785756806</v>
      </c>
      <c r="H3794" s="0" t="n">
        <v>1</v>
      </c>
      <c r="J3794" s="0" t="s">
        <v>3682</v>
      </c>
      <c r="K3794" s="0" t="n">
        <v>1</v>
      </c>
      <c r="L3794" s="0" t="s">
        <v>3682</v>
      </c>
      <c r="N3794" s="0" t="n">
        <v>2935</v>
      </c>
    </row>
    <row r="3795" customFormat="false" ht="12.8" hidden="false" customHeight="false" outlineLevel="0" collapsed="false">
      <c r="B3795" s="0" t="n">
        <v>354720</v>
      </c>
      <c r="C3795" s="0" t="n">
        <v>3</v>
      </c>
      <c r="D3795" s="0" t="n">
        <v>35</v>
      </c>
      <c r="E3795" s="2" t="n">
        <v>-20.2523</v>
      </c>
      <c r="F3795" s="2" t="n">
        <v>-50.8014</v>
      </c>
      <c r="G3795" s="3" t="n">
        <f aca="false">($G$5572/$N$5572)*N3795</f>
        <v>1625.37156775301</v>
      </c>
      <c r="H3795" s="0" t="n">
        <v>1</v>
      </c>
      <c r="J3795" s="0" t="s">
        <v>3683</v>
      </c>
      <c r="K3795" s="0" t="n">
        <v>1</v>
      </c>
      <c r="L3795" s="0" t="s">
        <v>3683</v>
      </c>
      <c r="N3795" s="0" t="n">
        <v>1507</v>
      </c>
    </row>
    <row r="3796" customFormat="false" ht="12.8" hidden="false" customHeight="false" outlineLevel="0" collapsed="false">
      <c r="B3796" s="0" t="n">
        <v>354730</v>
      </c>
      <c r="C3796" s="0" t="n">
        <v>3</v>
      </c>
      <c r="D3796" s="0" t="n">
        <v>35</v>
      </c>
      <c r="E3796" s="2" t="n">
        <v>-23.4439</v>
      </c>
      <c r="F3796" s="2" t="n">
        <v>-46.9178</v>
      </c>
      <c r="G3796" s="3" t="n">
        <f aca="false">($G$5572/$N$5572)*N3796</f>
        <v>147240.113015884</v>
      </c>
      <c r="H3796" s="0" t="n">
        <v>0</v>
      </c>
      <c r="J3796" s="0" t="s">
        <v>3684</v>
      </c>
      <c r="K3796" s="0" t="n">
        <v>0</v>
      </c>
      <c r="L3796" s="0" t="s">
        <v>3684</v>
      </c>
      <c r="N3796" s="0" t="n">
        <v>136517</v>
      </c>
    </row>
    <row r="3797" customFormat="false" ht="12.8" hidden="false" customHeight="false" outlineLevel="0" collapsed="false">
      <c r="B3797" s="0" t="n">
        <v>354740</v>
      </c>
      <c r="C3797" s="0" t="n">
        <v>3</v>
      </c>
      <c r="D3797" s="0" t="n">
        <v>35</v>
      </c>
      <c r="E3797" s="2" t="n">
        <v>-20.1414</v>
      </c>
      <c r="F3797" s="2" t="n">
        <v>-50.8358</v>
      </c>
      <c r="G3797" s="3" t="n">
        <f aca="false">($G$5572/$N$5572)*N3797</f>
        <v>2707.15503321834</v>
      </c>
      <c r="H3797" s="0" t="n">
        <v>1</v>
      </c>
      <c r="J3797" s="0" t="s">
        <v>3685</v>
      </c>
      <c r="K3797" s="0" t="n">
        <v>1</v>
      </c>
      <c r="L3797" s="0" t="s">
        <v>3685</v>
      </c>
      <c r="N3797" s="0" t="n">
        <v>2510</v>
      </c>
    </row>
    <row r="3798" customFormat="false" ht="12.8" hidden="false" customHeight="false" outlineLevel="0" collapsed="false">
      <c r="B3798" s="0" t="n">
        <v>354750</v>
      </c>
      <c r="C3798" s="0" t="n">
        <v>3</v>
      </c>
      <c r="D3798" s="0" t="n">
        <v>35</v>
      </c>
      <c r="E3798" s="2" t="n">
        <v>-21.7083</v>
      </c>
      <c r="F3798" s="2" t="n">
        <v>-47.478</v>
      </c>
      <c r="G3798" s="3" t="n">
        <f aca="false">($G$5572/$N$5572)*N3798</f>
        <v>29675.1647744898</v>
      </c>
      <c r="H3798" s="0" t="n">
        <v>0</v>
      </c>
      <c r="J3798" s="0" t="s">
        <v>3686</v>
      </c>
      <c r="K3798" s="0" t="n">
        <v>0</v>
      </c>
      <c r="L3798" s="0" t="s">
        <v>3686</v>
      </c>
      <c r="N3798" s="0" t="n">
        <v>27514</v>
      </c>
    </row>
    <row r="3799" customFormat="false" ht="12.8" hidden="false" customHeight="false" outlineLevel="0" collapsed="false">
      <c r="B3799" s="0" t="n">
        <v>354760</v>
      </c>
      <c r="C3799" s="0" t="n">
        <v>3</v>
      </c>
      <c r="D3799" s="0" t="n">
        <v>35</v>
      </c>
      <c r="E3799" s="2" t="n">
        <v>-21.4776</v>
      </c>
      <c r="F3799" s="2" t="n">
        <v>-47.3622</v>
      </c>
      <c r="G3799" s="3" t="n">
        <f aca="false">($G$5572/$N$5572)*N3799</f>
        <v>28389.5357706666</v>
      </c>
      <c r="H3799" s="0" t="n">
        <v>0</v>
      </c>
      <c r="J3799" s="0" t="s">
        <v>3687</v>
      </c>
      <c r="K3799" s="0" t="n">
        <v>0</v>
      </c>
      <c r="L3799" s="0" t="s">
        <v>3687</v>
      </c>
      <c r="N3799" s="0" t="n">
        <v>26322</v>
      </c>
    </row>
    <row r="3800" customFormat="false" ht="12.8" hidden="false" customHeight="false" outlineLevel="0" collapsed="false">
      <c r="B3800" s="0" t="n">
        <v>354765</v>
      </c>
      <c r="C3800" s="0" t="n">
        <v>3</v>
      </c>
      <c r="D3800" s="0" t="n">
        <v>35</v>
      </c>
      <c r="E3800" s="2" t="n">
        <v>-20.2429</v>
      </c>
      <c r="F3800" s="2" t="n">
        <v>-50.6887</v>
      </c>
      <c r="G3800" s="3" t="n">
        <f aca="false">($G$5572/$N$5572)*N3800</f>
        <v>1659.88509805698</v>
      </c>
      <c r="H3800" s="0" t="n">
        <v>1</v>
      </c>
      <c r="J3800" s="0" t="s">
        <v>3688</v>
      </c>
      <c r="K3800" s="0" t="n">
        <v>1</v>
      </c>
      <c r="L3800" s="0" t="s">
        <v>3688</v>
      </c>
      <c r="N3800" s="0" t="n">
        <v>1539</v>
      </c>
    </row>
    <row r="3801" customFormat="false" ht="12.8" hidden="false" customHeight="false" outlineLevel="0" collapsed="false">
      <c r="B3801" s="0" t="n">
        <v>354770</v>
      </c>
      <c r="C3801" s="0" t="n">
        <v>3</v>
      </c>
      <c r="D3801" s="0" t="n">
        <v>35</v>
      </c>
      <c r="E3801" s="2" t="n">
        <v>-21.9747</v>
      </c>
      <c r="F3801" s="2" t="n">
        <v>-51.6527</v>
      </c>
      <c r="G3801" s="3" t="n">
        <f aca="false">($G$5572/$N$5572)*N3801</f>
        <v>22529.7854537442</v>
      </c>
      <c r="H3801" s="0" t="n">
        <v>0</v>
      </c>
      <c r="J3801" s="0" t="s">
        <v>3689</v>
      </c>
      <c r="K3801" s="0" t="n">
        <v>0</v>
      </c>
      <c r="L3801" s="0" t="s">
        <v>3689</v>
      </c>
      <c r="N3801" s="0" t="n">
        <v>20889</v>
      </c>
    </row>
    <row r="3802" customFormat="false" ht="12.8" hidden="false" customHeight="false" outlineLevel="0" collapsed="false">
      <c r="B3802" s="0" t="n">
        <v>354780</v>
      </c>
      <c r="C3802" s="0" t="n">
        <v>3</v>
      </c>
      <c r="D3802" s="0" t="n">
        <v>35</v>
      </c>
      <c r="E3802" s="2" t="n">
        <v>-23.6737</v>
      </c>
      <c r="F3802" s="2" t="n">
        <v>-46.5432</v>
      </c>
      <c r="G3802" s="3" t="n">
        <f aca="false">($G$5572/$N$5572)*N3802</f>
        <v>772357.802264126</v>
      </c>
      <c r="H3802" s="0" t="n">
        <v>0</v>
      </c>
      <c r="J3802" s="0" t="s">
        <v>1408</v>
      </c>
      <c r="K3802" s="0" t="n">
        <v>0</v>
      </c>
      <c r="L3802" s="0" t="s">
        <v>1408</v>
      </c>
      <c r="N3802" s="0" t="n">
        <v>716109</v>
      </c>
    </row>
    <row r="3803" customFormat="false" ht="12.8" hidden="false" customHeight="false" outlineLevel="0" collapsed="false">
      <c r="B3803" s="0" t="n">
        <v>354790</v>
      </c>
      <c r="C3803" s="0" t="n">
        <v>3</v>
      </c>
      <c r="D3803" s="0" t="n">
        <v>35</v>
      </c>
      <c r="E3803" s="2" t="n">
        <v>-21.0864</v>
      </c>
      <c r="F3803" s="2" t="n">
        <v>-47.1464</v>
      </c>
      <c r="G3803" s="3" t="n">
        <f aca="false">($G$5572/$N$5572)*N3803</f>
        <v>7420.40901535546</v>
      </c>
      <c r="H3803" s="0" t="n">
        <v>0</v>
      </c>
      <c r="J3803" s="0" t="s">
        <v>3690</v>
      </c>
      <c r="K3803" s="0" t="n">
        <v>0</v>
      </c>
      <c r="L3803" s="0" t="s">
        <v>3690</v>
      </c>
      <c r="N3803" s="0" t="n">
        <v>6880</v>
      </c>
    </row>
    <row r="3804" customFormat="false" ht="12.8" hidden="false" customHeight="false" outlineLevel="0" collapsed="false">
      <c r="B3804" s="0" t="n">
        <v>354800</v>
      </c>
      <c r="C3804" s="0" t="n">
        <v>3</v>
      </c>
      <c r="D3804" s="0" t="n">
        <v>35</v>
      </c>
      <c r="E3804" s="2" t="n">
        <v>-22.6029</v>
      </c>
      <c r="F3804" s="2" t="n">
        <v>-46.9192</v>
      </c>
      <c r="G3804" s="3" t="n">
        <f aca="false">($G$5572/$N$5572)*N3804</f>
        <v>24898.2764708548</v>
      </c>
      <c r="H3804" s="0" t="n">
        <v>1</v>
      </c>
      <c r="J3804" s="0" t="s">
        <v>3691</v>
      </c>
      <c r="K3804" s="0" t="n">
        <v>1</v>
      </c>
      <c r="L3804" s="0" t="s">
        <v>3691</v>
      </c>
      <c r="N3804" s="0" t="n">
        <v>23085</v>
      </c>
    </row>
    <row r="3805" customFormat="false" ht="12.8" hidden="false" customHeight="false" outlineLevel="0" collapsed="false">
      <c r="B3805" s="0" t="n">
        <v>354805</v>
      </c>
      <c r="C3805" s="0" t="n">
        <v>3</v>
      </c>
      <c r="D3805" s="0" t="n">
        <v>35</v>
      </c>
      <c r="E3805" s="2" t="n">
        <v>-20.9331</v>
      </c>
      <c r="F3805" s="2" t="n">
        <v>-50.498</v>
      </c>
      <c r="G3805" s="3" t="n">
        <f aca="false">($G$5572/$N$5572)*N3805</f>
        <v>9012.34560062649</v>
      </c>
      <c r="H3805" s="0" t="n">
        <v>1</v>
      </c>
      <c r="J3805" s="0" t="s">
        <v>3692</v>
      </c>
      <c r="K3805" s="0" t="n">
        <v>1</v>
      </c>
      <c r="L3805" s="0" t="s">
        <v>3692</v>
      </c>
      <c r="N3805" s="0" t="n">
        <v>8356</v>
      </c>
    </row>
    <row r="3806" customFormat="false" ht="12.8" hidden="false" customHeight="false" outlineLevel="0" collapsed="false">
      <c r="B3806" s="0" t="n">
        <v>354810</v>
      </c>
      <c r="C3806" s="0" t="n">
        <v>3</v>
      </c>
      <c r="D3806" s="0" t="n">
        <v>35</v>
      </c>
      <c r="E3806" s="2" t="n">
        <v>-22.1121</v>
      </c>
      <c r="F3806" s="2" t="n">
        <v>-46.6845</v>
      </c>
      <c r="G3806" s="3" t="n">
        <f aca="false">($G$5572/$N$5572)*N3806</f>
        <v>6436.77340169206</v>
      </c>
      <c r="H3806" s="0" t="n">
        <v>1</v>
      </c>
      <c r="J3806" s="0" t="s">
        <v>3693</v>
      </c>
      <c r="K3806" s="0" t="n">
        <v>1</v>
      </c>
      <c r="L3806" s="0" t="s">
        <v>3693</v>
      </c>
      <c r="N3806" s="0" t="n">
        <v>5968</v>
      </c>
    </row>
    <row r="3807" customFormat="false" ht="12.8" hidden="false" customHeight="false" outlineLevel="0" collapsed="false">
      <c r="B3807" s="0" t="n">
        <v>354820</v>
      </c>
      <c r="C3807" s="0" t="n">
        <v>3</v>
      </c>
      <c r="D3807" s="0" t="n">
        <v>35</v>
      </c>
      <c r="E3807" s="2" t="n">
        <v>-22.827</v>
      </c>
      <c r="F3807" s="2" t="n">
        <v>-45.663</v>
      </c>
      <c r="G3807" s="3" t="n">
        <f aca="false">($G$5572/$N$5572)*N3807</f>
        <v>7327.65390266352</v>
      </c>
      <c r="H3807" s="0" t="n">
        <v>1</v>
      </c>
      <c r="J3807" s="0" t="s">
        <v>3694</v>
      </c>
      <c r="K3807" s="0" t="n">
        <v>1</v>
      </c>
      <c r="L3807" s="0" t="s">
        <v>3694</v>
      </c>
      <c r="N3807" s="0" t="n">
        <v>6794</v>
      </c>
    </row>
    <row r="3808" customFormat="false" ht="12.8" hidden="false" customHeight="false" outlineLevel="0" collapsed="false">
      <c r="B3808" s="0" t="n">
        <v>354830</v>
      </c>
      <c r="C3808" s="0" t="n">
        <v>3</v>
      </c>
      <c r="D3808" s="0" t="n">
        <v>35</v>
      </c>
      <c r="E3808" s="2" t="n">
        <v>-21.8467</v>
      </c>
      <c r="F3808" s="2" t="n">
        <v>-51.3929</v>
      </c>
      <c r="G3808" s="3" t="n">
        <f aca="false">($G$5572/$N$5572)*N3808</f>
        <v>3328.39857868996</v>
      </c>
      <c r="H3808" s="0" t="n">
        <v>1</v>
      </c>
      <c r="J3808" s="0" t="s">
        <v>3695</v>
      </c>
      <c r="K3808" s="0" t="n">
        <v>1</v>
      </c>
      <c r="L3808" s="0" t="s">
        <v>3695</v>
      </c>
      <c r="N3808" s="0" t="n">
        <v>3086</v>
      </c>
    </row>
    <row r="3809" customFormat="false" ht="12.8" hidden="false" customHeight="false" outlineLevel="0" collapsed="false">
      <c r="B3809" s="0" t="n">
        <v>354840</v>
      </c>
      <c r="C3809" s="0" t="n">
        <v>3</v>
      </c>
      <c r="D3809" s="0" t="n">
        <v>35</v>
      </c>
      <c r="E3809" s="2" t="n">
        <v>-21.6376</v>
      </c>
      <c r="F3809" s="2" t="n">
        <v>-50.5044</v>
      </c>
      <c r="G3809" s="3" t="n">
        <f aca="false">($G$5572/$N$5572)*N3809</f>
        <v>5108.00248498888</v>
      </c>
      <c r="H3809" s="0" t="n">
        <v>1</v>
      </c>
      <c r="J3809" s="0" t="s">
        <v>3696</v>
      </c>
      <c r="K3809" s="0" t="n">
        <v>1</v>
      </c>
      <c r="L3809" s="0" t="s">
        <v>3696</v>
      </c>
      <c r="N3809" s="0" t="n">
        <v>4736</v>
      </c>
    </row>
    <row r="3810" customFormat="false" ht="12.8" hidden="false" customHeight="false" outlineLevel="0" collapsed="false">
      <c r="B3810" s="0" t="n">
        <v>354850</v>
      </c>
      <c r="C3810" s="0" t="n">
        <v>3</v>
      </c>
      <c r="D3810" s="0" t="n">
        <v>35</v>
      </c>
      <c r="E3810" s="2" t="n">
        <v>-23.9535</v>
      </c>
      <c r="F3810" s="2" t="n">
        <v>-46.335</v>
      </c>
      <c r="G3810" s="3" t="n">
        <f aca="false">($G$5572/$N$5572)*N3810</f>
        <v>466964.829369368</v>
      </c>
      <c r="H3810" s="0" t="n">
        <v>0</v>
      </c>
      <c r="J3810" s="0" t="s">
        <v>3697</v>
      </c>
      <c r="K3810" s="0" t="n">
        <v>0</v>
      </c>
      <c r="L3810" s="0" t="s">
        <v>3697</v>
      </c>
      <c r="N3810" s="0" t="n">
        <v>432957</v>
      </c>
    </row>
    <row r="3811" customFormat="false" ht="12.8" hidden="false" customHeight="false" outlineLevel="0" collapsed="false">
      <c r="B3811" s="0" t="n">
        <v>354860</v>
      </c>
      <c r="C3811" s="0" t="n">
        <v>3</v>
      </c>
      <c r="D3811" s="0" t="n">
        <v>35</v>
      </c>
      <c r="E3811" s="2" t="n">
        <v>-22.6837</v>
      </c>
      <c r="F3811" s="2" t="n">
        <v>-45.7287</v>
      </c>
      <c r="G3811" s="3" t="n">
        <f aca="false">($G$5572/$N$5572)*N3811</f>
        <v>11715.1864425568</v>
      </c>
      <c r="H3811" s="0" t="n">
        <v>0</v>
      </c>
      <c r="J3811" s="0" t="s">
        <v>3698</v>
      </c>
      <c r="K3811" s="0" t="n">
        <v>0</v>
      </c>
      <c r="L3811" s="0" t="s">
        <v>3698</v>
      </c>
      <c r="N3811" s="0" t="n">
        <v>10862</v>
      </c>
    </row>
    <row r="3812" customFormat="false" ht="12.8" hidden="false" customHeight="false" outlineLevel="0" collapsed="false">
      <c r="B3812" s="0" t="n">
        <v>354870</v>
      </c>
      <c r="C3812" s="0" t="n">
        <v>3</v>
      </c>
      <c r="D3812" s="0" t="n">
        <v>35</v>
      </c>
      <c r="E3812" s="2" t="n">
        <v>-23.6914</v>
      </c>
      <c r="F3812" s="2" t="n">
        <v>-46.5646</v>
      </c>
      <c r="G3812" s="3" t="n">
        <f aca="false">($G$5572/$N$5572)*N3812</f>
        <v>898689.18720273</v>
      </c>
      <c r="H3812" s="0" t="n">
        <v>0</v>
      </c>
      <c r="J3812" s="0" t="s">
        <v>3699</v>
      </c>
      <c r="K3812" s="0" t="n">
        <v>0</v>
      </c>
      <c r="L3812" s="0" t="s">
        <v>3699</v>
      </c>
      <c r="N3812" s="0" t="n">
        <v>833240</v>
      </c>
    </row>
    <row r="3813" customFormat="false" ht="12.8" hidden="false" customHeight="false" outlineLevel="0" collapsed="false">
      <c r="B3813" s="0" t="n">
        <v>354880</v>
      </c>
      <c r="C3813" s="0" t="n">
        <v>3</v>
      </c>
      <c r="D3813" s="0" t="n">
        <v>35</v>
      </c>
      <c r="E3813" s="2" t="n">
        <v>-23.6229</v>
      </c>
      <c r="F3813" s="2" t="n">
        <v>-46.5548</v>
      </c>
      <c r="G3813" s="3" t="n">
        <f aca="false">($G$5572/$N$5572)*N3813</f>
        <v>172864.252170944</v>
      </c>
      <c r="H3813" s="0" t="n">
        <v>0</v>
      </c>
      <c r="J3813" s="0" t="s">
        <v>3700</v>
      </c>
      <c r="K3813" s="0" t="n">
        <v>0</v>
      </c>
      <c r="L3813" s="0" t="s">
        <v>3700</v>
      </c>
      <c r="N3813" s="0" t="n">
        <v>160275</v>
      </c>
    </row>
    <row r="3814" customFormat="false" ht="12.8" hidden="false" customHeight="false" outlineLevel="0" collapsed="false">
      <c r="B3814" s="0" t="n">
        <v>354890</v>
      </c>
      <c r="C3814" s="0" t="n">
        <v>3</v>
      </c>
      <c r="D3814" s="0" t="n">
        <v>35</v>
      </c>
      <c r="E3814" s="2" t="n">
        <v>-22.0174</v>
      </c>
      <c r="F3814" s="2" t="n">
        <v>-47.886</v>
      </c>
      <c r="G3814" s="3" t="n">
        <f aca="false">($G$5572/$N$5572)*N3814</f>
        <v>269006.005023965</v>
      </c>
      <c r="H3814" s="0" t="n">
        <v>0</v>
      </c>
      <c r="J3814" s="0" t="s">
        <v>3701</v>
      </c>
      <c r="K3814" s="0" t="n">
        <v>0</v>
      </c>
      <c r="L3814" s="0" t="s">
        <v>3701</v>
      </c>
      <c r="N3814" s="0" t="n">
        <v>249415</v>
      </c>
    </row>
    <row r="3815" customFormat="false" ht="12.8" hidden="false" customHeight="false" outlineLevel="0" collapsed="false">
      <c r="B3815" s="0" t="n">
        <v>354900</v>
      </c>
      <c r="C3815" s="0" t="n">
        <v>3</v>
      </c>
      <c r="D3815" s="0" t="n">
        <v>35</v>
      </c>
      <c r="E3815" s="2" t="n">
        <v>-20.3623</v>
      </c>
      <c r="F3815" s="2" t="n">
        <v>-50.6952</v>
      </c>
      <c r="G3815" s="3" t="n">
        <f aca="false">($G$5572/$N$5572)*N3815</f>
        <v>3047.97614497014</v>
      </c>
      <c r="H3815" s="0" t="n">
        <v>1</v>
      </c>
      <c r="J3815" s="0" t="s">
        <v>1412</v>
      </c>
      <c r="K3815" s="0" t="n">
        <v>1</v>
      </c>
      <c r="L3815" s="0" t="s">
        <v>1412</v>
      </c>
      <c r="N3815" s="0" t="n">
        <v>2826</v>
      </c>
    </row>
    <row r="3816" customFormat="false" ht="12.8" hidden="false" customHeight="false" outlineLevel="0" collapsed="false">
      <c r="B3816" s="0" t="n">
        <v>354910</v>
      </c>
      <c r="C3816" s="0" t="n">
        <v>3</v>
      </c>
      <c r="D3816" s="0" t="n">
        <v>35</v>
      </c>
      <c r="E3816" s="2" t="n">
        <v>-21.9707</v>
      </c>
      <c r="F3816" s="2" t="n">
        <v>-46.7944</v>
      </c>
      <c r="G3816" s="3" t="n">
        <f aca="false">($G$5572/$N$5572)*N3816</f>
        <v>97756.3389425542</v>
      </c>
      <c r="H3816" s="0" t="n">
        <v>0</v>
      </c>
      <c r="J3816" s="0" t="s">
        <v>3702</v>
      </c>
      <c r="K3816" s="0" t="n">
        <v>0</v>
      </c>
      <c r="L3816" s="0" t="s">
        <v>3702</v>
      </c>
      <c r="N3816" s="0" t="n">
        <v>90637</v>
      </c>
    </row>
    <row r="3817" customFormat="false" ht="12.8" hidden="false" customHeight="false" outlineLevel="0" collapsed="false">
      <c r="B3817" s="0" t="n">
        <v>354920</v>
      </c>
      <c r="C3817" s="0" t="n">
        <v>3</v>
      </c>
      <c r="D3817" s="0" t="n">
        <v>35</v>
      </c>
      <c r="E3817" s="2" t="n">
        <v>-20.3879</v>
      </c>
      <c r="F3817" s="2" t="n">
        <v>-50.3792</v>
      </c>
      <c r="G3817" s="3" t="n">
        <f aca="false">($G$5572/$N$5572)*N3817</f>
        <v>2776.1820938263</v>
      </c>
      <c r="H3817" s="0" t="n">
        <v>1</v>
      </c>
      <c r="J3817" s="0" t="s">
        <v>3703</v>
      </c>
      <c r="K3817" s="0" t="n">
        <v>1</v>
      </c>
      <c r="L3817" s="0" t="s">
        <v>3703</v>
      </c>
      <c r="N3817" s="0" t="n">
        <v>2574</v>
      </c>
    </row>
    <row r="3818" customFormat="false" ht="12.8" hidden="false" customHeight="false" outlineLevel="0" collapsed="false">
      <c r="B3818" s="0" t="n">
        <v>354925</v>
      </c>
      <c r="C3818" s="0" t="n">
        <v>3</v>
      </c>
      <c r="D3818" s="0" t="n">
        <v>35</v>
      </c>
      <c r="E3818" s="2" t="n">
        <v>-20.5111</v>
      </c>
      <c r="F3818" s="2" t="n">
        <v>-50.3561</v>
      </c>
      <c r="G3818" s="3" t="n">
        <f aca="false">($G$5572/$N$5572)*N3818</f>
        <v>2062.18343566274</v>
      </c>
      <c r="H3818" s="0" t="n">
        <v>1</v>
      </c>
      <c r="J3818" s="0" t="s">
        <v>3704</v>
      </c>
      <c r="K3818" s="0" t="n">
        <v>1</v>
      </c>
      <c r="L3818" s="0" t="s">
        <v>3704</v>
      </c>
      <c r="N3818" s="0" t="n">
        <v>1912</v>
      </c>
    </row>
    <row r="3819" customFormat="false" ht="12.8" hidden="false" customHeight="false" outlineLevel="0" collapsed="false">
      <c r="B3819" s="0" t="n">
        <v>354930</v>
      </c>
      <c r="C3819" s="0" t="n">
        <v>3</v>
      </c>
      <c r="D3819" s="0" t="n">
        <v>35</v>
      </c>
      <c r="E3819" s="2" t="n">
        <v>-21.2662</v>
      </c>
      <c r="F3819" s="2" t="n">
        <v>-51.6672</v>
      </c>
      <c r="G3819" s="3" t="n">
        <f aca="false">($G$5572/$N$5572)*N3819</f>
        <v>2276.81445224061</v>
      </c>
      <c r="H3819" s="0" t="n">
        <v>1</v>
      </c>
      <c r="J3819" s="0" t="s">
        <v>3705</v>
      </c>
      <c r="K3819" s="0" t="n">
        <v>1</v>
      </c>
      <c r="L3819" s="0" t="s">
        <v>3705</v>
      </c>
      <c r="N3819" s="0" t="n">
        <v>2111</v>
      </c>
    </row>
    <row r="3820" customFormat="false" ht="12.8" hidden="false" customHeight="false" outlineLevel="0" collapsed="false">
      <c r="B3820" s="0" t="n">
        <v>354940</v>
      </c>
      <c r="C3820" s="0" t="n">
        <v>3</v>
      </c>
      <c r="D3820" s="0" t="n">
        <v>35</v>
      </c>
      <c r="E3820" s="2" t="n">
        <v>-20.5812</v>
      </c>
      <c r="F3820" s="2" t="n">
        <v>-47.8593</v>
      </c>
      <c r="G3820" s="3" t="n">
        <f aca="false">($G$5572/$N$5572)*N3820</f>
        <v>55488.0497984001</v>
      </c>
      <c r="H3820" s="0" t="n">
        <v>0</v>
      </c>
      <c r="J3820" s="0" t="s">
        <v>3706</v>
      </c>
      <c r="K3820" s="0" t="n">
        <v>0</v>
      </c>
      <c r="L3820" s="0" t="s">
        <v>3706</v>
      </c>
      <c r="N3820" s="0" t="n">
        <v>51447</v>
      </c>
    </row>
    <row r="3821" customFormat="false" ht="12.8" hidden="false" customHeight="false" outlineLevel="0" collapsed="false">
      <c r="B3821" s="0" t="n">
        <v>354950</v>
      </c>
      <c r="C3821" s="0" t="n">
        <v>3</v>
      </c>
      <c r="D3821" s="0" t="n">
        <v>35</v>
      </c>
      <c r="E3821" s="2" t="n">
        <v>-20.5935</v>
      </c>
      <c r="F3821" s="2" t="n">
        <v>-47.6424</v>
      </c>
      <c r="G3821" s="3" t="n">
        <f aca="false">($G$5572/$N$5572)*N3821</f>
        <v>9593.68287668413</v>
      </c>
      <c r="H3821" s="0" t="n">
        <v>1</v>
      </c>
      <c r="J3821" s="0" t="s">
        <v>3707</v>
      </c>
      <c r="K3821" s="0" t="n">
        <v>1</v>
      </c>
      <c r="L3821" s="0" t="s">
        <v>3707</v>
      </c>
      <c r="N3821" s="0" t="n">
        <v>8895</v>
      </c>
    </row>
    <row r="3822" customFormat="false" ht="12.8" hidden="false" customHeight="false" outlineLevel="0" collapsed="false">
      <c r="B3822" s="0" t="n">
        <v>354960</v>
      </c>
      <c r="C3822" s="0" t="n">
        <v>3</v>
      </c>
      <c r="D3822" s="0" t="n">
        <v>35</v>
      </c>
      <c r="E3822" s="2" t="n">
        <v>-22.6414</v>
      </c>
      <c r="F3822" s="2" t="n">
        <v>-44.5774</v>
      </c>
      <c r="G3822" s="3" t="n">
        <f aca="false">($G$5572/$N$5572)*N3822</f>
        <v>4477.05200911926</v>
      </c>
      <c r="H3822" s="0" t="n">
        <v>1</v>
      </c>
      <c r="J3822" s="0" t="s">
        <v>3708</v>
      </c>
      <c r="K3822" s="0" t="n">
        <v>1</v>
      </c>
      <c r="L3822" s="0" t="s">
        <v>3708</v>
      </c>
      <c r="N3822" s="0" t="n">
        <v>4151</v>
      </c>
    </row>
    <row r="3823" customFormat="false" ht="12.8" hidden="false" customHeight="false" outlineLevel="0" collapsed="false">
      <c r="B3823" s="0" t="n">
        <v>354970</v>
      </c>
      <c r="C3823" s="0" t="n">
        <v>3</v>
      </c>
      <c r="D3823" s="0" t="n">
        <v>35</v>
      </c>
      <c r="E3823" s="2" t="n">
        <v>-21.5953</v>
      </c>
      <c r="F3823" s="2" t="n">
        <v>-46.8873</v>
      </c>
      <c r="G3823" s="3" t="n">
        <f aca="false">($G$5572/$N$5572)*N3823</f>
        <v>59064.5143761499</v>
      </c>
      <c r="H3823" s="0" t="n">
        <v>0</v>
      </c>
      <c r="J3823" s="0" t="s">
        <v>3709</v>
      </c>
      <c r="K3823" s="0" t="n">
        <v>0</v>
      </c>
      <c r="L3823" s="0" t="s">
        <v>3709</v>
      </c>
      <c r="N3823" s="0" t="n">
        <v>54763</v>
      </c>
    </row>
    <row r="3824" customFormat="false" ht="12.8" hidden="false" customHeight="false" outlineLevel="0" collapsed="false">
      <c r="B3824" s="0" t="n">
        <v>354980</v>
      </c>
      <c r="C3824" s="0" t="n">
        <v>3</v>
      </c>
      <c r="D3824" s="0" t="n">
        <v>35</v>
      </c>
      <c r="E3824" s="2" t="n">
        <v>-20.8113</v>
      </c>
      <c r="F3824" s="2" t="n">
        <v>-49.3758</v>
      </c>
      <c r="G3824" s="3" t="n">
        <f aca="false">($G$5572/$N$5572)*N3824</f>
        <v>492082.051048089</v>
      </c>
      <c r="H3824" s="0" t="n">
        <v>0</v>
      </c>
      <c r="J3824" s="0" t="s">
        <v>3710</v>
      </c>
      <c r="K3824" s="0" t="n">
        <v>0</v>
      </c>
      <c r="L3824" s="0" t="s">
        <v>3710</v>
      </c>
      <c r="N3824" s="0" t="n">
        <v>456245</v>
      </c>
    </row>
    <row r="3825" customFormat="false" ht="12.8" hidden="false" customHeight="false" outlineLevel="0" collapsed="false">
      <c r="B3825" s="0" t="n">
        <v>354990</v>
      </c>
      <c r="C3825" s="0" t="n">
        <v>3</v>
      </c>
      <c r="D3825" s="0" t="n">
        <v>35</v>
      </c>
      <c r="E3825" s="2" t="n">
        <v>-23.1896</v>
      </c>
      <c r="F3825" s="2" t="n">
        <v>-45.8841</v>
      </c>
      <c r="G3825" s="3" t="n">
        <f aca="false">($G$5572/$N$5572)*N3825</f>
        <v>770021.667681675</v>
      </c>
      <c r="H3825" s="0" t="n">
        <v>0</v>
      </c>
      <c r="J3825" s="0" t="s">
        <v>3711</v>
      </c>
      <c r="K3825" s="0" t="n">
        <v>0</v>
      </c>
      <c r="L3825" s="0" t="s">
        <v>3711</v>
      </c>
      <c r="N3825" s="0" t="n">
        <v>713943</v>
      </c>
    </row>
    <row r="3826" customFormat="false" ht="12.8" hidden="false" customHeight="false" outlineLevel="0" collapsed="false">
      <c r="B3826" s="0" t="n">
        <v>354995</v>
      </c>
      <c r="C3826" s="0" t="n">
        <v>3</v>
      </c>
      <c r="D3826" s="0" t="n">
        <v>35</v>
      </c>
      <c r="E3826" s="2" t="n">
        <v>-23.8491</v>
      </c>
      <c r="F3826" s="2" t="n">
        <v>-46.9432</v>
      </c>
      <c r="G3826" s="3" t="n">
        <f aca="false">($G$5572/$N$5572)*N3826</f>
        <v>16897.6087272637</v>
      </c>
      <c r="H3826" s="0" t="n">
        <v>1</v>
      </c>
      <c r="J3826" s="0" t="s">
        <v>3712</v>
      </c>
      <c r="K3826" s="0" t="n">
        <v>1</v>
      </c>
      <c r="L3826" s="0" t="s">
        <v>3712</v>
      </c>
      <c r="N3826" s="0" t="n">
        <v>15667</v>
      </c>
    </row>
    <row r="3827" customFormat="false" ht="12.8" hidden="false" customHeight="false" outlineLevel="0" collapsed="false">
      <c r="B3827" s="0" t="n">
        <v>355000</v>
      </c>
      <c r="C3827" s="0" t="n">
        <v>3</v>
      </c>
      <c r="D3827" s="0" t="n">
        <v>35</v>
      </c>
      <c r="E3827" s="2" t="n">
        <v>-23.222</v>
      </c>
      <c r="F3827" s="2" t="n">
        <v>-45.3109</v>
      </c>
      <c r="G3827" s="3" t="n">
        <f aca="false">($G$5572/$N$5572)*N3827</f>
        <v>11523.204930241</v>
      </c>
      <c r="H3827" s="0" t="n">
        <v>0</v>
      </c>
      <c r="J3827" s="0" t="s">
        <v>3713</v>
      </c>
      <c r="K3827" s="0" t="n">
        <v>0</v>
      </c>
      <c r="L3827" s="0" t="s">
        <v>3713</v>
      </c>
      <c r="N3827" s="0" t="n">
        <v>10684</v>
      </c>
    </row>
    <row r="3828" customFormat="false" ht="12.8" hidden="false" customHeight="false" outlineLevel="0" collapsed="false">
      <c r="B3828" s="0" t="n">
        <v>355010</v>
      </c>
      <c r="C3828" s="0" t="n">
        <v>3</v>
      </c>
      <c r="D3828" s="0" t="n">
        <v>35</v>
      </c>
      <c r="E3828" s="2" t="n">
        <v>-22.7321</v>
      </c>
      <c r="F3828" s="2" t="n">
        <v>-48.5723</v>
      </c>
      <c r="G3828" s="3" t="n">
        <f aca="false">($G$5572/$N$5572)*N3828</f>
        <v>43984.2587289551</v>
      </c>
      <c r="H3828" s="0" t="n">
        <v>0</v>
      </c>
      <c r="J3828" s="0" t="s">
        <v>3714</v>
      </c>
      <c r="K3828" s="0" t="n">
        <v>0</v>
      </c>
      <c r="L3828" s="0" t="s">
        <v>3714</v>
      </c>
      <c r="N3828" s="0" t="n">
        <v>40781</v>
      </c>
    </row>
    <row r="3829" customFormat="false" ht="12.8" hidden="false" customHeight="false" outlineLevel="0" collapsed="false">
      <c r="B3829" s="0" t="n">
        <v>355020</v>
      </c>
      <c r="C3829" s="0" t="n">
        <v>3</v>
      </c>
      <c r="D3829" s="0" t="n">
        <v>35</v>
      </c>
      <c r="E3829" s="2" t="n">
        <v>-23.8782</v>
      </c>
      <c r="F3829" s="2" t="n">
        <v>-47.9935</v>
      </c>
      <c r="G3829" s="3" t="n">
        <f aca="false">($G$5572/$N$5572)*N3829</f>
        <v>35440.0028830763</v>
      </c>
      <c r="H3829" s="0" t="n">
        <v>0</v>
      </c>
      <c r="J3829" s="0" t="s">
        <v>3715</v>
      </c>
      <c r="K3829" s="0" t="n">
        <v>0</v>
      </c>
      <c r="L3829" s="0" t="s">
        <v>3715</v>
      </c>
      <c r="N3829" s="0" t="n">
        <v>32859</v>
      </c>
    </row>
    <row r="3830" customFormat="false" ht="12.8" hidden="false" customHeight="false" outlineLevel="0" collapsed="false">
      <c r="B3830" s="0" t="n">
        <v>355030</v>
      </c>
      <c r="C3830" s="0" t="n">
        <v>3</v>
      </c>
      <c r="D3830" s="0" t="n">
        <v>35</v>
      </c>
      <c r="E3830" s="2" t="n">
        <v>-23.5329</v>
      </c>
      <c r="F3830" s="2" t="n">
        <v>-46.6395</v>
      </c>
      <c r="G3830" s="3" t="n">
        <f aca="false">($G$5572/$N$5572)*N3830</f>
        <v>13133332.3030778</v>
      </c>
      <c r="H3830" s="0" t="n">
        <v>0</v>
      </c>
      <c r="J3830" s="0" t="s">
        <v>3716</v>
      </c>
      <c r="K3830" s="0" t="n">
        <v>0</v>
      </c>
      <c r="L3830" s="0" t="s">
        <v>3716</v>
      </c>
      <c r="N3830" s="0" t="n">
        <v>12176866</v>
      </c>
    </row>
    <row r="3831" customFormat="false" ht="12.8" hidden="false" customHeight="false" outlineLevel="0" collapsed="false">
      <c r="B3831" s="0" t="n">
        <v>355040</v>
      </c>
      <c r="C3831" s="0" t="n">
        <v>3</v>
      </c>
      <c r="D3831" s="0" t="n">
        <v>35</v>
      </c>
      <c r="E3831" s="2" t="n">
        <v>-22.5483</v>
      </c>
      <c r="F3831" s="2" t="n">
        <v>-47.9096</v>
      </c>
      <c r="G3831" s="3" t="n">
        <f aca="false">($G$5572/$N$5572)*N3831</f>
        <v>38092.1519773727</v>
      </c>
      <c r="H3831" s="0" t="n">
        <v>0</v>
      </c>
      <c r="J3831" s="0" t="s">
        <v>1221</v>
      </c>
      <c r="K3831" s="0" t="n">
        <v>0</v>
      </c>
      <c r="L3831" s="0" t="s">
        <v>1221</v>
      </c>
      <c r="N3831" s="0" t="n">
        <v>35318</v>
      </c>
    </row>
    <row r="3832" customFormat="false" ht="12.8" hidden="false" customHeight="false" outlineLevel="0" collapsed="false">
      <c r="B3832" s="0" t="n">
        <v>355050</v>
      </c>
      <c r="C3832" s="0" t="n">
        <v>3</v>
      </c>
      <c r="D3832" s="0" t="n">
        <v>35</v>
      </c>
      <c r="E3832" s="2" t="n">
        <v>-22.7453</v>
      </c>
      <c r="F3832" s="2" t="n">
        <v>-49.7428</v>
      </c>
      <c r="G3832" s="3" t="n">
        <f aca="false">($G$5572/$N$5572)*N3832</f>
        <v>8235.79116878696</v>
      </c>
      <c r="H3832" s="0" t="n">
        <v>1</v>
      </c>
      <c r="J3832" s="0" t="s">
        <v>3717</v>
      </c>
      <c r="K3832" s="0" t="n">
        <v>1</v>
      </c>
      <c r="L3832" s="0" t="s">
        <v>3717</v>
      </c>
      <c r="N3832" s="0" t="n">
        <v>7636</v>
      </c>
    </row>
    <row r="3833" customFormat="false" ht="12.8" hidden="false" customHeight="false" outlineLevel="0" collapsed="false">
      <c r="B3833" s="0" t="n">
        <v>355060</v>
      </c>
      <c r="C3833" s="0" t="n">
        <v>3</v>
      </c>
      <c r="D3833" s="0" t="n">
        <v>35</v>
      </c>
      <c r="E3833" s="2" t="n">
        <v>-23.5226</v>
      </c>
      <c r="F3833" s="2" t="n">
        <v>-47.1357</v>
      </c>
      <c r="G3833" s="3" t="n">
        <f aca="false">($G$5572/$N$5572)*N3833</f>
        <v>97007.8267540867</v>
      </c>
      <c r="H3833" s="0" t="n">
        <v>0</v>
      </c>
      <c r="J3833" s="0" t="s">
        <v>3718</v>
      </c>
      <c r="K3833" s="0" t="n">
        <v>0</v>
      </c>
      <c r="L3833" s="0" t="s">
        <v>3718</v>
      </c>
      <c r="N3833" s="0" t="n">
        <v>89943</v>
      </c>
    </row>
    <row r="3834" customFormat="false" ht="12.8" hidden="false" customHeight="false" outlineLevel="0" collapsed="false">
      <c r="B3834" s="0" t="n">
        <v>355070</v>
      </c>
      <c r="C3834" s="0" t="n">
        <v>3</v>
      </c>
      <c r="D3834" s="0" t="n">
        <v>35</v>
      </c>
      <c r="E3834" s="2" t="n">
        <v>-23.7951</v>
      </c>
      <c r="F3834" s="2" t="n">
        <v>-45.4143</v>
      </c>
      <c r="G3834" s="3" t="n">
        <f aca="false">($G$5572/$N$5572)*N3834</f>
        <v>94476.4750158542</v>
      </c>
      <c r="H3834" s="0" t="n">
        <v>0</v>
      </c>
      <c r="J3834" s="0" t="s">
        <v>1704</v>
      </c>
      <c r="K3834" s="0" t="n">
        <v>0</v>
      </c>
      <c r="L3834" s="0" t="s">
        <v>1704</v>
      </c>
      <c r="N3834" s="0" t="n">
        <v>87596</v>
      </c>
    </row>
    <row r="3835" customFormat="false" ht="12.8" hidden="false" customHeight="false" outlineLevel="0" collapsed="false">
      <c r="B3835" s="0" t="n">
        <v>355080</v>
      </c>
      <c r="C3835" s="0" t="n">
        <v>3</v>
      </c>
      <c r="D3835" s="0" t="n">
        <v>35</v>
      </c>
      <c r="E3835" s="2" t="n">
        <v>-21.7041</v>
      </c>
      <c r="F3835" s="2" t="n">
        <v>-46.8208</v>
      </c>
      <c r="G3835" s="3" t="n">
        <f aca="false">($G$5572/$N$5572)*N3835</f>
        <v>13163.6761675019</v>
      </c>
      <c r="H3835" s="0" t="n">
        <v>0</v>
      </c>
      <c r="J3835" s="0" t="s">
        <v>3719</v>
      </c>
      <c r="K3835" s="0" t="n">
        <v>0</v>
      </c>
      <c r="L3835" s="0" t="s">
        <v>3719</v>
      </c>
      <c r="N3835" s="0" t="n">
        <v>12205</v>
      </c>
    </row>
    <row r="3836" customFormat="false" ht="12.8" hidden="false" customHeight="false" outlineLevel="0" collapsed="false">
      <c r="B3836" s="0" t="n">
        <v>355090</v>
      </c>
      <c r="C3836" s="0" t="n">
        <v>3</v>
      </c>
      <c r="D3836" s="0" t="n">
        <v>35</v>
      </c>
      <c r="E3836" s="2" t="n">
        <v>-21.4732</v>
      </c>
      <c r="F3836" s="2" t="n">
        <v>-47.5518</v>
      </c>
      <c r="G3836" s="3" t="n">
        <f aca="false">($G$5572/$N$5572)*N3836</f>
        <v>16455.4041202439</v>
      </c>
      <c r="H3836" s="0" t="n">
        <v>0</v>
      </c>
      <c r="J3836" s="0" t="s">
        <v>3720</v>
      </c>
      <c r="K3836" s="0" t="n">
        <v>0</v>
      </c>
      <c r="L3836" s="0" t="s">
        <v>3720</v>
      </c>
      <c r="N3836" s="0" t="n">
        <v>15257</v>
      </c>
    </row>
    <row r="3837" customFormat="false" ht="12.8" hidden="false" customHeight="false" outlineLevel="0" collapsed="false">
      <c r="B3837" s="0" t="n">
        <v>355100</v>
      </c>
      <c r="C3837" s="0" t="n">
        <v>3</v>
      </c>
      <c r="D3837" s="0" t="n">
        <v>35</v>
      </c>
      <c r="E3837" s="2" t="n">
        <v>-23.9574</v>
      </c>
      <c r="F3837" s="2" t="n">
        <v>-46.3883</v>
      </c>
      <c r="G3837" s="3" t="n">
        <f aca="false">($G$5572/$N$5572)*N3837</f>
        <v>391699.448158966</v>
      </c>
      <c r="H3837" s="0" t="n">
        <v>0</v>
      </c>
      <c r="J3837" s="0" t="s">
        <v>1224</v>
      </c>
      <c r="K3837" s="0" t="n">
        <v>0</v>
      </c>
      <c r="L3837" s="0" t="s">
        <v>1224</v>
      </c>
      <c r="N3837" s="0" t="n">
        <v>363173</v>
      </c>
    </row>
    <row r="3838" customFormat="false" ht="12.8" hidden="false" customHeight="false" outlineLevel="0" collapsed="false">
      <c r="B3838" s="0" t="n">
        <v>355110</v>
      </c>
      <c r="C3838" s="0" t="n">
        <v>3</v>
      </c>
      <c r="D3838" s="0" t="n">
        <v>35</v>
      </c>
      <c r="E3838" s="2" t="n">
        <v>-23.6397</v>
      </c>
      <c r="F3838" s="2" t="n">
        <v>-47.8249</v>
      </c>
      <c r="G3838" s="3" t="n">
        <f aca="false">($G$5572/$N$5572)*N3838</f>
        <v>10976.3811844873</v>
      </c>
      <c r="H3838" s="0" t="n">
        <v>1</v>
      </c>
      <c r="J3838" s="0" t="s">
        <v>3721</v>
      </c>
      <c r="K3838" s="0" t="n">
        <v>1</v>
      </c>
      <c r="L3838" s="0" t="s">
        <v>3721</v>
      </c>
      <c r="N3838" s="0" t="n">
        <v>10177</v>
      </c>
    </row>
    <row r="3839" customFormat="false" ht="12.8" hidden="false" customHeight="false" outlineLevel="0" collapsed="false">
      <c r="B3839" s="0" t="n">
        <v>355120</v>
      </c>
      <c r="C3839" s="0" t="n">
        <v>3</v>
      </c>
      <c r="D3839" s="0" t="n">
        <v>35</v>
      </c>
      <c r="E3839" s="2" t="n">
        <v>-23.2721</v>
      </c>
      <c r="F3839" s="2" t="n">
        <v>-49.4763</v>
      </c>
      <c r="G3839" s="3" t="n">
        <f aca="false">($G$5572/$N$5572)*N3839</f>
        <v>3932.38535900959</v>
      </c>
      <c r="H3839" s="0" t="n">
        <v>1</v>
      </c>
      <c r="J3839" s="0" t="s">
        <v>3722</v>
      </c>
      <c r="K3839" s="0" t="n">
        <v>1</v>
      </c>
      <c r="L3839" s="0" t="s">
        <v>3722</v>
      </c>
      <c r="N3839" s="0" t="n">
        <v>3646</v>
      </c>
    </row>
    <row r="3840" customFormat="false" ht="12.8" hidden="false" customHeight="false" outlineLevel="0" collapsed="false">
      <c r="B3840" s="0" t="n">
        <v>355130</v>
      </c>
      <c r="C3840" s="0" t="n">
        <v>3</v>
      </c>
      <c r="D3840" s="0" t="n">
        <v>35</v>
      </c>
      <c r="E3840" s="2" t="n">
        <v>-20.6523</v>
      </c>
      <c r="F3840" s="2" t="n">
        <v>-49.925</v>
      </c>
      <c r="G3840" s="3" t="n">
        <f aca="false">($G$5572/$N$5572)*N3840</f>
        <v>3742.56094233771</v>
      </c>
      <c r="H3840" s="0" t="n">
        <v>1</v>
      </c>
      <c r="J3840" s="0" t="s">
        <v>3723</v>
      </c>
      <c r="K3840" s="0" t="n">
        <v>1</v>
      </c>
      <c r="L3840" s="0" t="s">
        <v>3723</v>
      </c>
      <c r="N3840" s="0" t="n">
        <v>3470</v>
      </c>
    </row>
    <row r="3841" customFormat="false" ht="12.8" hidden="false" customHeight="false" outlineLevel="0" collapsed="false">
      <c r="B3841" s="0" t="n">
        <v>355140</v>
      </c>
      <c r="C3841" s="0" t="n">
        <v>3</v>
      </c>
      <c r="D3841" s="0" t="n">
        <v>35</v>
      </c>
      <c r="E3841" s="2" t="n">
        <v>-21.3074</v>
      </c>
      <c r="F3841" s="2" t="n">
        <v>-47.5602</v>
      </c>
      <c r="G3841" s="3" t="n">
        <f aca="false">($G$5572/$N$5572)*N3841</f>
        <v>15459.9044805385</v>
      </c>
      <c r="H3841" s="0" t="n">
        <v>1</v>
      </c>
      <c r="J3841" s="0" t="s">
        <v>3724</v>
      </c>
      <c r="K3841" s="0" t="n">
        <v>1</v>
      </c>
      <c r="L3841" s="0" t="s">
        <v>3724</v>
      </c>
      <c r="N3841" s="0" t="n">
        <v>14334</v>
      </c>
    </row>
    <row r="3842" customFormat="false" ht="12.8" hidden="false" customHeight="false" outlineLevel="0" collapsed="false">
      <c r="B3842" s="0" t="n">
        <v>355150</v>
      </c>
      <c r="C3842" s="0" t="n">
        <v>3</v>
      </c>
      <c r="D3842" s="0" t="n">
        <v>35</v>
      </c>
      <c r="E3842" s="2" t="n">
        <v>-21.2043</v>
      </c>
      <c r="F3842" s="2" t="n">
        <v>-47.5952</v>
      </c>
      <c r="G3842" s="3" t="n">
        <f aca="false">($G$5572/$N$5572)*N3842</f>
        <v>48054.6982091806</v>
      </c>
      <c r="H3842" s="0" t="n">
        <v>0</v>
      </c>
      <c r="J3842" s="0" t="s">
        <v>3725</v>
      </c>
      <c r="K3842" s="0" t="n">
        <v>0</v>
      </c>
      <c r="L3842" s="0" t="s">
        <v>3725</v>
      </c>
      <c r="N3842" s="0" t="n">
        <v>44555</v>
      </c>
    </row>
    <row r="3843" customFormat="false" ht="12.8" hidden="false" customHeight="false" outlineLevel="0" collapsed="false">
      <c r="B3843" s="0" t="n">
        <v>355160</v>
      </c>
      <c r="C3843" s="0" t="n">
        <v>3</v>
      </c>
      <c r="D3843" s="0" t="n">
        <v>35</v>
      </c>
      <c r="E3843" s="2" t="n">
        <v>-22.6139</v>
      </c>
      <c r="F3843" s="2" t="n">
        <v>-46.7033</v>
      </c>
      <c r="G3843" s="3" t="n">
        <f aca="false">($G$5572/$N$5572)*N3843</f>
        <v>31278.9653858029</v>
      </c>
      <c r="H3843" s="0" t="n">
        <v>0</v>
      </c>
      <c r="J3843" s="0" t="s">
        <v>3726</v>
      </c>
      <c r="K3843" s="0" t="n">
        <v>0</v>
      </c>
      <c r="L3843" s="0" t="s">
        <v>3726</v>
      </c>
      <c r="N3843" s="0" t="n">
        <v>29001</v>
      </c>
    </row>
    <row r="3844" customFormat="false" ht="12.8" hidden="false" customHeight="false" outlineLevel="0" collapsed="false">
      <c r="B3844" s="0" t="n">
        <v>355170</v>
      </c>
      <c r="C3844" s="0" t="n">
        <v>3</v>
      </c>
      <c r="D3844" s="0" t="n">
        <v>35</v>
      </c>
      <c r="E3844" s="2" t="n">
        <v>-21.1316</v>
      </c>
      <c r="F3844" s="2" t="n">
        <v>-47.9875</v>
      </c>
      <c r="G3844" s="3" t="n">
        <f aca="false">($G$5572/$N$5572)*N3844</f>
        <v>134228.512091284</v>
      </c>
      <c r="H3844" s="0" t="n">
        <v>0</v>
      </c>
      <c r="J3844" s="0" t="s">
        <v>1436</v>
      </c>
      <c r="K3844" s="0" t="n">
        <v>0</v>
      </c>
      <c r="L3844" s="0" t="s">
        <v>1436</v>
      </c>
      <c r="N3844" s="0" t="n">
        <v>124453</v>
      </c>
    </row>
    <row r="3845" customFormat="false" ht="12.8" hidden="false" customHeight="false" outlineLevel="0" collapsed="false">
      <c r="B3845" s="0" t="n">
        <v>355180</v>
      </c>
      <c r="C3845" s="0" t="n">
        <v>3</v>
      </c>
      <c r="D3845" s="0" t="n">
        <v>35</v>
      </c>
      <c r="E3845" s="2" t="n">
        <v>-24.382</v>
      </c>
      <c r="F3845" s="2" t="n">
        <v>-47.9279</v>
      </c>
      <c r="G3845" s="3" t="n">
        <f aca="false">($G$5572/$N$5572)*N3845</f>
        <v>13896.0101386395</v>
      </c>
      <c r="H3845" s="0" t="n">
        <v>1</v>
      </c>
      <c r="J3845" s="0" t="s">
        <v>3727</v>
      </c>
      <c r="K3845" s="0" t="n">
        <v>1</v>
      </c>
      <c r="L3845" s="0" t="s">
        <v>3727</v>
      </c>
      <c r="N3845" s="0" t="n">
        <v>12884</v>
      </c>
    </row>
    <row r="3846" customFormat="false" ht="12.8" hidden="false" customHeight="false" outlineLevel="0" collapsed="false">
      <c r="B3846" s="0" t="n">
        <v>355190</v>
      </c>
      <c r="C3846" s="0" t="n">
        <v>3</v>
      </c>
      <c r="D3846" s="0" t="n">
        <v>35</v>
      </c>
      <c r="E3846" s="2" t="n">
        <v>-20.8108</v>
      </c>
      <c r="F3846" s="2" t="n">
        <v>-48.8054</v>
      </c>
      <c r="G3846" s="3" t="n">
        <f aca="false">($G$5572/$N$5572)*N3846</f>
        <v>18689.0766596046</v>
      </c>
      <c r="H3846" s="0" t="n">
        <v>1</v>
      </c>
      <c r="J3846" s="0" t="s">
        <v>3728</v>
      </c>
      <c r="K3846" s="0" t="n">
        <v>1</v>
      </c>
      <c r="L3846" s="0" t="s">
        <v>3728</v>
      </c>
      <c r="N3846" s="0" t="n">
        <v>17328</v>
      </c>
    </row>
    <row r="3847" customFormat="false" ht="12.8" hidden="false" customHeight="false" outlineLevel="0" collapsed="false">
      <c r="B3847" s="0" t="n">
        <v>355200</v>
      </c>
      <c r="C3847" s="0" t="n">
        <v>3</v>
      </c>
      <c r="D3847" s="0" t="n">
        <v>35</v>
      </c>
      <c r="E3847" s="2" t="n">
        <v>-22.6638</v>
      </c>
      <c r="F3847" s="2" t="n">
        <v>-44.8522</v>
      </c>
      <c r="G3847" s="3" t="n">
        <f aca="false">($G$5572/$N$5572)*N3847</f>
        <v>6756.02355700387</v>
      </c>
      <c r="H3847" s="0" t="n">
        <v>1</v>
      </c>
      <c r="J3847" s="0" t="s">
        <v>3729</v>
      </c>
      <c r="K3847" s="0" t="n">
        <v>1</v>
      </c>
      <c r="L3847" s="0" t="s">
        <v>3729</v>
      </c>
      <c r="N3847" s="0" t="n">
        <v>6264</v>
      </c>
    </row>
    <row r="3848" customFormat="false" ht="12.8" hidden="false" customHeight="false" outlineLevel="0" collapsed="false">
      <c r="B3848" s="0" t="n">
        <v>355210</v>
      </c>
      <c r="C3848" s="0" t="n">
        <v>3</v>
      </c>
      <c r="D3848" s="0" t="n">
        <v>35</v>
      </c>
      <c r="E3848" s="2" t="n">
        <v>-22.5903</v>
      </c>
      <c r="F3848" s="2" t="n">
        <v>-46.5251</v>
      </c>
      <c r="G3848" s="3" t="n">
        <f aca="false">($G$5572/$N$5572)*N3848</f>
        <v>43840.8118686292</v>
      </c>
      <c r="H3848" s="0" t="n">
        <v>0</v>
      </c>
      <c r="J3848" s="0" t="s">
        <v>3730</v>
      </c>
      <c r="K3848" s="0" t="n">
        <v>0</v>
      </c>
      <c r="L3848" s="0" t="s">
        <v>3730</v>
      </c>
      <c r="N3848" s="0" t="n">
        <v>40648</v>
      </c>
    </row>
    <row r="3849" customFormat="false" ht="12.8" hidden="false" customHeight="false" outlineLevel="0" collapsed="false">
      <c r="B3849" s="0" t="n">
        <v>355220</v>
      </c>
      <c r="C3849" s="0" t="n">
        <v>3</v>
      </c>
      <c r="D3849" s="0" t="n">
        <v>35</v>
      </c>
      <c r="E3849" s="2" t="n">
        <v>-23.4969</v>
      </c>
      <c r="F3849" s="2" t="n">
        <v>-47.4451</v>
      </c>
      <c r="G3849" s="3" t="n">
        <f aca="false">($G$5572/$N$5572)*N3849</f>
        <v>723906.198456449</v>
      </c>
      <c r="H3849" s="0" t="n">
        <v>0</v>
      </c>
      <c r="J3849" s="0" t="s">
        <v>3731</v>
      </c>
      <c r="K3849" s="0" t="n">
        <v>0</v>
      </c>
      <c r="L3849" s="0" t="s">
        <v>3731</v>
      </c>
      <c r="N3849" s="0" t="n">
        <v>671186</v>
      </c>
    </row>
    <row r="3850" customFormat="false" ht="12.8" hidden="false" customHeight="false" outlineLevel="0" collapsed="false">
      <c r="B3850" s="0" t="n">
        <v>355230</v>
      </c>
      <c r="C3850" s="0" t="n">
        <v>3</v>
      </c>
      <c r="D3850" s="0" t="n">
        <v>35</v>
      </c>
      <c r="E3850" s="2" t="n">
        <v>-20.6872</v>
      </c>
      <c r="F3850" s="2" t="n">
        <v>-50.9238</v>
      </c>
      <c r="G3850" s="3" t="n">
        <f aca="false">($G$5572/$N$5572)*N3850</f>
        <v>8313.44661197091</v>
      </c>
      <c r="H3850" s="0" t="n">
        <v>0</v>
      </c>
      <c r="J3850" s="0" t="s">
        <v>3732</v>
      </c>
      <c r="K3850" s="0" t="n">
        <v>0</v>
      </c>
      <c r="L3850" s="0" t="s">
        <v>3732</v>
      </c>
      <c r="N3850" s="0" t="n">
        <v>7708</v>
      </c>
    </row>
    <row r="3851" customFormat="false" ht="12.8" hidden="false" customHeight="false" outlineLevel="0" collapsed="false">
      <c r="B3851" s="0" t="n">
        <v>355240</v>
      </c>
      <c r="C3851" s="0" t="n">
        <v>3</v>
      </c>
      <c r="D3851" s="0" t="n">
        <v>35</v>
      </c>
      <c r="E3851" s="2" t="n">
        <v>-22.8204</v>
      </c>
      <c r="F3851" s="2" t="n">
        <v>-47.2728</v>
      </c>
      <c r="G3851" s="3" t="n">
        <f aca="false">($G$5572/$N$5572)*N3851</f>
        <v>300452.145322178</v>
      </c>
      <c r="H3851" s="0" t="n">
        <v>0</v>
      </c>
      <c r="J3851" s="0" t="s">
        <v>3733</v>
      </c>
      <c r="K3851" s="0" t="n">
        <v>0</v>
      </c>
      <c r="L3851" s="0" t="s">
        <v>3733</v>
      </c>
      <c r="N3851" s="0" t="n">
        <v>278571</v>
      </c>
    </row>
    <row r="3852" customFormat="false" ht="12.8" hidden="false" customHeight="false" outlineLevel="0" collapsed="false">
      <c r="B3852" s="0" t="n">
        <v>355250</v>
      </c>
      <c r="C3852" s="0" t="n">
        <v>3</v>
      </c>
      <c r="D3852" s="0" t="n">
        <v>35</v>
      </c>
      <c r="E3852" s="2" t="n">
        <v>-23.5448</v>
      </c>
      <c r="F3852" s="2" t="n">
        <v>-46.3112</v>
      </c>
      <c r="G3852" s="3" t="n">
        <f aca="false">($G$5572/$N$5572)*N3852</f>
        <v>317781.173178242</v>
      </c>
      <c r="H3852" s="0" t="n">
        <v>0</v>
      </c>
      <c r="J3852" s="0" t="s">
        <v>3734</v>
      </c>
      <c r="K3852" s="0" t="n">
        <v>0</v>
      </c>
      <c r="L3852" s="0" t="s">
        <v>3734</v>
      </c>
      <c r="N3852" s="0" t="n">
        <v>294638</v>
      </c>
    </row>
    <row r="3853" customFormat="false" ht="12.8" hidden="false" customHeight="false" outlineLevel="0" collapsed="false">
      <c r="B3853" s="0" t="n">
        <v>355255</v>
      </c>
      <c r="C3853" s="0" t="n">
        <v>3</v>
      </c>
      <c r="D3853" s="0" t="n">
        <v>35</v>
      </c>
      <c r="E3853" s="2" t="n">
        <v>-20.4981</v>
      </c>
      <c r="F3853" s="2" t="n">
        <v>-51.0268</v>
      </c>
      <c r="G3853" s="3" t="n">
        <f aca="false">($G$5572/$N$5572)*N3853</f>
        <v>4218.20053183942</v>
      </c>
      <c r="H3853" s="0" t="n">
        <v>1</v>
      </c>
      <c r="J3853" s="0" t="s">
        <v>3735</v>
      </c>
      <c r="K3853" s="0" t="n">
        <v>1</v>
      </c>
      <c r="L3853" s="0" t="s">
        <v>3735</v>
      </c>
      <c r="N3853" s="0" t="n">
        <v>3911</v>
      </c>
    </row>
    <row r="3854" customFormat="false" ht="12.8" hidden="false" customHeight="false" outlineLevel="0" collapsed="false">
      <c r="B3854" s="0" t="n">
        <v>355260</v>
      </c>
      <c r="C3854" s="0" t="n">
        <v>3</v>
      </c>
      <c r="D3854" s="0" t="n">
        <v>35</v>
      </c>
      <c r="E3854" s="2" t="n">
        <v>-20.9602</v>
      </c>
      <c r="F3854" s="2" t="n">
        <v>-49.0307</v>
      </c>
      <c r="G3854" s="3" t="n">
        <f aca="false">($G$5572/$N$5572)*N3854</f>
        <v>13296.3375496079</v>
      </c>
      <c r="H3854" s="0" t="n">
        <v>0</v>
      </c>
      <c r="J3854" s="0" t="s">
        <v>3736</v>
      </c>
      <c r="K3854" s="0" t="n">
        <v>0</v>
      </c>
      <c r="L3854" s="0" t="s">
        <v>3736</v>
      </c>
      <c r="N3854" s="0" t="n">
        <v>12328</v>
      </c>
    </row>
    <row r="3855" customFormat="false" ht="12.8" hidden="false" customHeight="false" outlineLevel="0" collapsed="false">
      <c r="B3855" s="0" t="n">
        <v>355270</v>
      </c>
      <c r="C3855" s="0" t="n">
        <v>3</v>
      </c>
      <c r="D3855" s="0" t="n">
        <v>35</v>
      </c>
      <c r="E3855" s="2" t="n">
        <v>-21.7239</v>
      </c>
      <c r="F3855" s="2" t="n">
        <v>-48.6896</v>
      </c>
      <c r="G3855" s="3" t="n">
        <f aca="false">($G$5572/$N$5572)*N3855</f>
        <v>17628.8641505792</v>
      </c>
      <c r="H3855" s="0" t="n">
        <v>0</v>
      </c>
      <c r="J3855" s="0" t="s">
        <v>150</v>
      </c>
      <c r="K3855" s="0" t="n">
        <v>0</v>
      </c>
      <c r="L3855" s="0" t="s">
        <v>150</v>
      </c>
      <c r="N3855" s="0" t="n">
        <v>16345</v>
      </c>
    </row>
    <row r="3856" customFormat="false" ht="12.8" hidden="false" customHeight="false" outlineLevel="0" collapsed="false">
      <c r="B3856" s="0" t="n">
        <v>355280</v>
      </c>
      <c r="C3856" s="0" t="n">
        <v>3</v>
      </c>
      <c r="D3856" s="0" t="n">
        <v>35</v>
      </c>
      <c r="E3856" s="2" t="n">
        <v>-23.6019</v>
      </c>
      <c r="F3856" s="2" t="n">
        <v>-46.7526</v>
      </c>
      <c r="G3856" s="3" t="n">
        <f aca="false">($G$5572/$N$5572)*N3856</f>
        <v>308000.901528352</v>
      </c>
      <c r="H3856" s="0" t="n">
        <v>0</v>
      </c>
      <c r="J3856" s="0" t="s">
        <v>3737</v>
      </c>
      <c r="K3856" s="0" t="n">
        <v>0</v>
      </c>
      <c r="L3856" s="0" t="s">
        <v>3737</v>
      </c>
      <c r="N3856" s="0" t="n">
        <v>285570</v>
      </c>
    </row>
    <row r="3857" customFormat="false" ht="12.8" hidden="false" customHeight="false" outlineLevel="0" collapsed="false">
      <c r="B3857" s="0" t="n">
        <v>355290</v>
      </c>
      <c r="C3857" s="0" t="n">
        <v>3</v>
      </c>
      <c r="D3857" s="0" t="n">
        <v>35</v>
      </c>
      <c r="E3857" s="2" t="n">
        <v>-22.3866</v>
      </c>
      <c r="F3857" s="2" t="n">
        <v>-51.2882</v>
      </c>
      <c r="G3857" s="3" t="n">
        <f aca="false">($G$5572/$N$5572)*N3857</f>
        <v>6730.13840927588</v>
      </c>
      <c r="H3857" s="0" t="n">
        <v>1</v>
      </c>
      <c r="J3857" s="0" t="s">
        <v>3738</v>
      </c>
      <c r="K3857" s="0" t="n">
        <v>1</v>
      </c>
      <c r="L3857" s="0" t="s">
        <v>3738</v>
      </c>
      <c r="N3857" s="0" t="n">
        <v>6240</v>
      </c>
    </row>
    <row r="3858" customFormat="false" ht="12.8" hidden="false" customHeight="false" outlineLevel="0" collapsed="false">
      <c r="B3858" s="0" t="n">
        <v>355300</v>
      </c>
      <c r="C3858" s="0" t="n">
        <v>3</v>
      </c>
      <c r="D3858" s="0" t="n">
        <v>35</v>
      </c>
      <c r="E3858" s="2" t="n">
        <v>-23.4452</v>
      </c>
      <c r="F3858" s="2" t="n">
        <v>-49.4024</v>
      </c>
      <c r="G3858" s="3" t="n">
        <f aca="false">($G$5572/$N$5572)*N3858</f>
        <v>14634.815396709</v>
      </c>
      <c r="H3858" s="0" t="n">
        <v>0</v>
      </c>
      <c r="J3858" s="0" t="s">
        <v>3739</v>
      </c>
      <c r="K3858" s="0" t="n">
        <v>0</v>
      </c>
      <c r="L3858" s="0" t="s">
        <v>3739</v>
      </c>
      <c r="N3858" s="0" t="n">
        <v>13569</v>
      </c>
    </row>
    <row r="3859" customFormat="false" ht="12.8" hidden="false" customHeight="false" outlineLevel="0" collapsed="false">
      <c r="B3859" s="0" t="n">
        <v>355310</v>
      </c>
      <c r="C3859" s="0" t="n">
        <v>3</v>
      </c>
      <c r="D3859" s="0" t="n">
        <v>35</v>
      </c>
      <c r="E3859" s="2" t="n">
        <v>-21.1431</v>
      </c>
      <c r="F3859" s="2" t="n">
        <v>-48.5112</v>
      </c>
      <c r="G3859" s="3" t="n">
        <f aca="false">($G$5572/$N$5572)*N3859</f>
        <v>6760.33774829187</v>
      </c>
      <c r="H3859" s="0" t="n">
        <v>1</v>
      </c>
      <c r="J3859" s="0" t="s">
        <v>3740</v>
      </c>
      <c r="K3859" s="0" t="n">
        <v>1</v>
      </c>
      <c r="L3859" s="0" t="s">
        <v>3740</v>
      </c>
      <c r="N3859" s="0" t="n">
        <v>6268</v>
      </c>
    </row>
    <row r="3860" customFormat="false" ht="12.8" hidden="false" customHeight="false" outlineLevel="0" collapsed="false">
      <c r="B3860" s="0" t="n">
        <v>355320</v>
      </c>
      <c r="C3860" s="0" t="n">
        <v>3</v>
      </c>
      <c r="D3860" s="0" t="n">
        <v>35</v>
      </c>
      <c r="E3860" s="2" t="n">
        <v>-21.1223</v>
      </c>
      <c r="F3860" s="2" t="n">
        <v>-48.4528</v>
      </c>
      <c r="G3860" s="3" t="n">
        <f aca="false">($G$5572/$N$5572)*N3860</f>
        <v>6005.35427289233</v>
      </c>
      <c r="H3860" s="0" t="n">
        <v>1</v>
      </c>
      <c r="J3860" s="0" t="s">
        <v>3741</v>
      </c>
      <c r="K3860" s="0" t="n">
        <v>1</v>
      </c>
      <c r="L3860" s="0" t="s">
        <v>3741</v>
      </c>
      <c r="N3860" s="0" t="n">
        <v>5568</v>
      </c>
    </row>
    <row r="3861" customFormat="false" ht="12.8" hidden="false" customHeight="false" outlineLevel="0" collapsed="false">
      <c r="B3861" s="0" t="n">
        <v>355330</v>
      </c>
      <c r="C3861" s="0" t="n">
        <v>3</v>
      </c>
      <c r="D3861" s="0" t="n">
        <v>35</v>
      </c>
      <c r="E3861" s="2" t="n">
        <v>-21.7029</v>
      </c>
      <c r="F3861" s="2" t="n">
        <v>-47.2703</v>
      </c>
      <c r="G3861" s="3" t="n">
        <f aca="false">($G$5572/$N$5572)*N3861</f>
        <v>25002.8956095887</v>
      </c>
      <c r="H3861" s="0" t="n">
        <v>0</v>
      </c>
      <c r="J3861" s="0" t="s">
        <v>3742</v>
      </c>
      <c r="K3861" s="0" t="n">
        <v>0</v>
      </c>
      <c r="L3861" s="0" t="s">
        <v>3742</v>
      </c>
      <c r="N3861" s="0" t="n">
        <v>23182</v>
      </c>
    </row>
    <row r="3862" customFormat="false" ht="12.8" hidden="false" customHeight="false" outlineLevel="0" collapsed="false">
      <c r="B3862" s="0" t="n">
        <v>355340</v>
      </c>
      <c r="C3862" s="0" t="n">
        <v>3</v>
      </c>
      <c r="D3862" s="0" t="n">
        <v>35</v>
      </c>
      <c r="E3862" s="2" t="n">
        <v>-20.6228</v>
      </c>
      <c r="F3862" s="2" t="n">
        <v>-49.6563</v>
      </c>
      <c r="G3862" s="3" t="n">
        <f aca="false">($G$5572/$N$5572)*N3862</f>
        <v>27858.890242243</v>
      </c>
      <c r="H3862" s="0" t="n">
        <v>0</v>
      </c>
      <c r="J3862" s="0" t="s">
        <v>3743</v>
      </c>
      <c r="K3862" s="0" t="n">
        <v>0</v>
      </c>
      <c r="L3862" s="0" t="s">
        <v>3743</v>
      </c>
      <c r="N3862" s="0" t="n">
        <v>25830</v>
      </c>
    </row>
    <row r="3863" customFormat="false" ht="12.8" hidden="false" customHeight="false" outlineLevel="0" collapsed="false">
      <c r="B3863" s="0" t="n">
        <v>355350</v>
      </c>
      <c r="C3863" s="0" t="n">
        <v>3</v>
      </c>
      <c r="D3863" s="0" t="n">
        <v>35</v>
      </c>
      <c r="E3863" s="2" t="n">
        <v>-23.9612</v>
      </c>
      <c r="F3863" s="2" t="n">
        <v>-47.5062</v>
      </c>
      <c r="G3863" s="3" t="n">
        <f aca="false">($G$5572/$N$5572)*N3863</f>
        <v>8466.60040269482</v>
      </c>
      <c r="H3863" s="0" t="n">
        <v>1</v>
      </c>
      <c r="J3863" s="0" t="s">
        <v>2957</v>
      </c>
      <c r="K3863" s="0" t="n">
        <v>1</v>
      </c>
      <c r="L3863" s="0" t="s">
        <v>2957</v>
      </c>
      <c r="N3863" s="0" t="n">
        <v>7850</v>
      </c>
    </row>
    <row r="3864" customFormat="false" ht="12.8" hidden="false" customHeight="false" outlineLevel="0" collapsed="false">
      <c r="B3864" s="0" t="n">
        <v>355360</v>
      </c>
      <c r="C3864" s="0" t="n">
        <v>3</v>
      </c>
      <c r="D3864" s="0" t="n">
        <v>35</v>
      </c>
      <c r="E3864" s="2" t="n">
        <v>-21.4713</v>
      </c>
      <c r="F3864" s="2" t="n">
        <v>-46.7448</v>
      </c>
      <c r="G3864" s="3" t="n">
        <f aca="false">($G$5572/$N$5572)*N3864</f>
        <v>13988.7652513314</v>
      </c>
      <c r="H3864" s="0" t="n">
        <v>0</v>
      </c>
      <c r="J3864" s="0" t="s">
        <v>3744</v>
      </c>
      <c r="K3864" s="0" t="n">
        <v>0</v>
      </c>
      <c r="L3864" s="0" t="s">
        <v>3744</v>
      </c>
      <c r="N3864" s="0" t="n">
        <v>12970</v>
      </c>
    </row>
    <row r="3865" customFormat="false" ht="12.8" hidden="false" customHeight="false" outlineLevel="0" collapsed="false">
      <c r="B3865" s="0" t="n">
        <v>355365</v>
      </c>
      <c r="C3865" s="0" t="n">
        <v>3</v>
      </c>
      <c r="D3865" s="0" t="n">
        <v>35</v>
      </c>
      <c r="E3865" s="2" t="n">
        <v>-21.0737</v>
      </c>
      <c r="F3865" s="2" t="n">
        <v>-48.4126</v>
      </c>
      <c r="G3865" s="3" t="n">
        <f aca="false">($G$5572/$N$5572)*N3865</f>
        <v>3030.71937981815</v>
      </c>
      <c r="H3865" s="0" t="n">
        <v>1</v>
      </c>
      <c r="J3865" s="0" t="s">
        <v>3745</v>
      </c>
      <c r="K3865" s="0" t="n">
        <v>1</v>
      </c>
      <c r="L3865" s="0" t="s">
        <v>3745</v>
      </c>
      <c r="N3865" s="0" t="n">
        <v>2810</v>
      </c>
    </row>
    <row r="3866" customFormat="false" ht="12.8" hidden="false" customHeight="false" outlineLevel="0" collapsed="false">
      <c r="B3866" s="0" t="n">
        <v>355370</v>
      </c>
      <c r="C3866" s="0" t="n">
        <v>3</v>
      </c>
      <c r="D3866" s="0" t="n">
        <v>35</v>
      </c>
      <c r="E3866" s="2" t="n">
        <v>-21.4049</v>
      </c>
      <c r="F3866" s="2" t="n">
        <v>-48.5103</v>
      </c>
      <c r="G3866" s="3" t="n">
        <f aca="false">($G$5572/$N$5572)*N3866</f>
        <v>61459.9690888104</v>
      </c>
      <c r="H3866" s="0" t="n">
        <v>0</v>
      </c>
      <c r="J3866" s="0" t="s">
        <v>3746</v>
      </c>
      <c r="K3866" s="0" t="n">
        <v>0</v>
      </c>
      <c r="L3866" s="0" t="s">
        <v>3746</v>
      </c>
      <c r="N3866" s="0" t="n">
        <v>56984</v>
      </c>
    </row>
    <row r="3867" customFormat="false" ht="12.8" hidden="false" customHeight="false" outlineLevel="0" collapsed="false">
      <c r="B3867" s="0" t="n">
        <v>355380</v>
      </c>
      <c r="C3867" s="0" t="n">
        <v>3</v>
      </c>
      <c r="D3867" s="0" t="n">
        <v>35</v>
      </c>
      <c r="E3867" s="2" t="n">
        <v>-23.5307</v>
      </c>
      <c r="F3867" s="2" t="n">
        <v>-49.241</v>
      </c>
      <c r="G3867" s="3" t="n">
        <f aca="false">($G$5572/$N$5572)*N3867</f>
        <v>25000.7385139447</v>
      </c>
      <c r="H3867" s="0" t="n">
        <v>0</v>
      </c>
      <c r="J3867" s="0" t="s">
        <v>3747</v>
      </c>
      <c r="K3867" s="0" t="n">
        <v>0</v>
      </c>
      <c r="L3867" s="0" t="s">
        <v>3747</v>
      </c>
      <c r="N3867" s="0" t="n">
        <v>23180</v>
      </c>
    </row>
    <row r="3868" customFormat="false" ht="12.8" hidden="false" customHeight="false" outlineLevel="0" collapsed="false">
      <c r="B3868" s="0" t="n">
        <v>355385</v>
      </c>
      <c r="C3868" s="0" t="n">
        <v>3</v>
      </c>
      <c r="D3868" s="0" t="n">
        <v>35</v>
      </c>
      <c r="E3868" s="2" t="n">
        <v>-23.9211</v>
      </c>
      <c r="F3868" s="2" t="n">
        <v>-48.6948</v>
      </c>
      <c r="G3868" s="3" t="n">
        <f aca="false">($G$5572/$N$5572)*N3868</f>
        <v>6246.94898502018</v>
      </c>
      <c r="H3868" s="0" t="n">
        <v>1</v>
      </c>
      <c r="J3868" s="0" t="s">
        <v>3748</v>
      </c>
      <c r="K3868" s="0" t="n">
        <v>1</v>
      </c>
      <c r="L3868" s="0" t="s">
        <v>3748</v>
      </c>
      <c r="N3868" s="0" t="n">
        <v>5792</v>
      </c>
    </row>
    <row r="3869" customFormat="false" ht="12.8" hidden="false" customHeight="false" outlineLevel="0" collapsed="false">
      <c r="B3869" s="0" t="n">
        <v>355390</v>
      </c>
      <c r="C3869" s="0" t="n">
        <v>3</v>
      </c>
      <c r="D3869" s="0" t="n">
        <v>35</v>
      </c>
      <c r="E3869" s="2" t="n">
        <v>-22.3016</v>
      </c>
      <c r="F3869" s="2" t="n">
        <v>-51.5621</v>
      </c>
      <c r="G3869" s="3" t="n">
        <f aca="false">($G$5572/$N$5572)*N3869</f>
        <v>7975.86114368512</v>
      </c>
      <c r="H3869" s="0" t="n">
        <v>1</v>
      </c>
      <c r="J3869" s="0" t="s">
        <v>3749</v>
      </c>
      <c r="K3869" s="0" t="n">
        <v>1</v>
      </c>
      <c r="L3869" s="0" t="s">
        <v>3749</v>
      </c>
      <c r="N3869" s="0" t="n">
        <v>7395</v>
      </c>
    </row>
    <row r="3870" customFormat="false" ht="12.8" hidden="false" customHeight="false" outlineLevel="0" collapsed="false">
      <c r="B3870" s="0" t="n">
        <v>355395</v>
      </c>
      <c r="C3870" s="0" t="n">
        <v>3</v>
      </c>
      <c r="D3870" s="0" t="n">
        <v>35</v>
      </c>
      <c r="E3870" s="2" t="n">
        <v>-22.7429</v>
      </c>
      <c r="F3870" s="2" t="n">
        <v>-50.5786</v>
      </c>
      <c r="G3870" s="3" t="n">
        <f aca="false">($G$5572/$N$5572)*N3870</f>
        <v>15975.4503394542</v>
      </c>
      <c r="H3870" s="0" t="n">
        <v>1</v>
      </c>
      <c r="J3870" s="0" t="s">
        <v>3750</v>
      </c>
      <c r="K3870" s="0" t="n">
        <v>1</v>
      </c>
      <c r="L3870" s="0" t="s">
        <v>3750</v>
      </c>
      <c r="N3870" s="0" t="n">
        <v>14812</v>
      </c>
    </row>
    <row r="3871" customFormat="false" ht="12.8" hidden="false" customHeight="false" outlineLevel="0" collapsed="false">
      <c r="B3871" s="0" t="n">
        <v>355400</v>
      </c>
      <c r="C3871" s="0" t="n">
        <v>3</v>
      </c>
      <c r="D3871" s="0" t="n">
        <v>35</v>
      </c>
      <c r="E3871" s="2" t="n">
        <v>-23.3487</v>
      </c>
      <c r="F3871" s="2" t="n">
        <v>-47.8461</v>
      </c>
      <c r="G3871" s="3" t="n">
        <f aca="false">($G$5572/$N$5572)*N3871</f>
        <v>130000.604629046</v>
      </c>
      <c r="H3871" s="0" t="n">
        <v>0</v>
      </c>
      <c r="J3871" s="0" t="s">
        <v>3751</v>
      </c>
      <c r="K3871" s="0" t="n">
        <v>0</v>
      </c>
      <c r="L3871" s="0" t="s">
        <v>3751</v>
      </c>
      <c r="N3871" s="0" t="n">
        <v>120533</v>
      </c>
    </row>
    <row r="3872" customFormat="false" ht="12.8" hidden="false" customHeight="false" outlineLevel="0" collapsed="false">
      <c r="B3872" s="0" t="n">
        <v>355410</v>
      </c>
      <c r="C3872" s="0" t="n">
        <v>3</v>
      </c>
      <c r="D3872" s="0" t="n">
        <v>35</v>
      </c>
      <c r="E3872" s="2" t="n">
        <v>-23.0104</v>
      </c>
      <c r="F3872" s="2" t="n">
        <v>-45.5593</v>
      </c>
      <c r="G3872" s="3" t="n">
        <f aca="false">($G$5572/$N$5572)*N3872</f>
        <v>336349.452481782</v>
      </c>
      <c r="H3872" s="0" t="n">
        <v>0</v>
      </c>
      <c r="J3872" s="0" t="s">
        <v>3752</v>
      </c>
      <c r="K3872" s="0" t="n">
        <v>0</v>
      </c>
      <c r="L3872" s="0" t="s">
        <v>3752</v>
      </c>
      <c r="N3872" s="0" t="n">
        <v>311854</v>
      </c>
    </row>
    <row r="3873" customFormat="false" ht="12.8" hidden="false" customHeight="false" outlineLevel="0" collapsed="false">
      <c r="B3873" s="0" t="n">
        <v>355420</v>
      </c>
      <c r="C3873" s="0" t="n">
        <v>3</v>
      </c>
      <c r="D3873" s="0" t="n">
        <v>35</v>
      </c>
      <c r="E3873" s="2" t="n">
        <v>-23.3425</v>
      </c>
      <c r="F3873" s="2" t="n">
        <v>-49.3722</v>
      </c>
      <c r="G3873" s="3" t="n">
        <f aca="false">($G$5572/$N$5572)*N3873</f>
        <v>4933.27773782498</v>
      </c>
      <c r="H3873" s="0" t="n">
        <v>1</v>
      </c>
      <c r="J3873" s="0" t="s">
        <v>3753</v>
      </c>
      <c r="K3873" s="0" t="n">
        <v>1</v>
      </c>
      <c r="L3873" s="0" t="s">
        <v>3753</v>
      </c>
      <c r="N3873" s="0" t="n">
        <v>4574</v>
      </c>
    </row>
    <row r="3874" customFormat="false" ht="12.8" hidden="false" customHeight="false" outlineLevel="0" collapsed="false">
      <c r="B3874" s="0" t="n">
        <v>355430</v>
      </c>
      <c r="C3874" s="0" t="n">
        <v>3</v>
      </c>
      <c r="D3874" s="0" t="n">
        <v>35</v>
      </c>
      <c r="E3874" s="2" t="n">
        <v>-22.5299</v>
      </c>
      <c r="F3874" s="2" t="n">
        <v>-52.1682</v>
      </c>
      <c r="G3874" s="3" t="n">
        <f aca="false">($G$5572/$N$5572)*N3874</f>
        <v>24827.0923146028</v>
      </c>
      <c r="H3874" s="0" t="n">
        <v>0</v>
      </c>
      <c r="J3874" s="0" t="s">
        <v>2148</v>
      </c>
      <c r="K3874" s="0" t="n">
        <v>0</v>
      </c>
      <c r="L3874" s="0" t="s">
        <v>2148</v>
      </c>
      <c r="N3874" s="0" t="n">
        <v>23019</v>
      </c>
    </row>
    <row r="3875" customFormat="false" ht="12.8" hidden="false" customHeight="false" outlineLevel="0" collapsed="false">
      <c r="B3875" s="0" t="n">
        <v>355440</v>
      </c>
      <c r="C3875" s="0" t="n">
        <v>3</v>
      </c>
      <c r="D3875" s="0" t="n">
        <v>35</v>
      </c>
      <c r="E3875" s="2" t="n">
        <v>-20.787</v>
      </c>
      <c r="F3875" s="2" t="n">
        <v>-48.3314</v>
      </c>
      <c r="G3875" s="3" t="n">
        <f aca="false">($G$5572/$N$5572)*N3875</f>
        <v>10032.6518402379</v>
      </c>
      <c r="H3875" s="0" t="n">
        <v>0</v>
      </c>
      <c r="J3875" s="0" t="s">
        <v>3754</v>
      </c>
      <c r="K3875" s="0" t="n">
        <v>0</v>
      </c>
      <c r="L3875" s="0" t="s">
        <v>3754</v>
      </c>
      <c r="N3875" s="0" t="n">
        <v>9302</v>
      </c>
    </row>
    <row r="3876" customFormat="false" ht="12.8" hidden="false" customHeight="false" outlineLevel="0" collapsed="false">
      <c r="B3876" s="0" t="n">
        <v>355450</v>
      </c>
      <c r="C3876" s="0" t="n">
        <v>3</v>
      </c>
      <c r="D3876" s="0" t="n">
        <v>35</v>
      </c>
      <c r="E3876" s="2" t="n">
        <v>-23.1101</v>
      </c>
      <c r="F3876" s="2" t="n">
        <v>-47.7164</v>
      </c>
      <c r="G3876" s="3" t="n">
        <f aca="false">($G$5572/$N$5572)*N3876</f>
        <v>44891.3174472565</v>
      </c>
      <c r="H3876" s="0" t="n">
        <v>0</v>
      </c>
      <c r="J3876" s="0" t="s">
        <v>3755</v>
      </c>
      <c r="K3876" s="0" t="n">
        <v>0</v>
      </c>
      <c r="L3876" s="0" t="s">
        <v>3755</v>
      </c>
      <c r="N3876" s="0" t="n">
        <v>41622</v>
      </c>
    </row>
    <row r="3877" customFormat="false" ht="12.8" hidden="false" customHeight="false" outlineLevel="0" collapsed="false">
      <c r="B3877" s="0" t="n">
        <v>355460</v>
      </c>
      <c r="C3877" s="0" t="n">
        <v>3</v>
      </c>
      <c r="D3877" s="0" t="n">
        <v>35</v>
      </c>
      <c r="E3877" s="2" t="n">
        <v>-23.2057</v>
      </c>
      <c r="F3877" s="2" t="n">
        <v>-49.6096</v>
      </c>
      <c r="G3877" s="3" t="n">
        <f aca="false">($G$5572/$N$5572)*N3877</f>
        <v>2872.17284998424</v>
      </c>
      <c r="H3877" s="0" t="n">
        <v>1</v>
      </c>
      <c r="J3877" s="0" t="s">
        <v>3756</v>
      </c>
      <c r="K3877" s="0" t="n">
        <v>1</v>
      </c>
      <c r="L3877" s="0" t="s">
        <v>3756</v>
      </c>
      <c r="N3877" s="0" t="n">
        <v>2663</v>
      </c>
    </row>
    <row r="3878" customFormat="false" ht="12.8" hidden="false" customHeight="false" outlineLevel="0" collapsed="false">
      <c r="B3878" s="0" t="n">
        <v>355465</v>
      </c>
      <c r="C3878" s="0" t="n">
        <v>3</v>
      </c>
      <c r="D3878" s="0" t="n">
        <v>35</v>
      </c>
      <c r="E3878" s="2" t="n">
        <v>-23.2462</v>
      </c>
      <c r="F3878" s="2" t="n">
        <v>-48.1955</v>
      </c>
      <c r="G3878" s="3" t="n">
        <f aca="false">($G$5572/$N$5572)*N3878</f>
        <v>2589.59332062042</v>
      </c>
      <c r="H3878" s="0" t="n">
        <v>1</v>
      </c>
      <c r="J3878" s="0" t="s">
        <v>3757</v>
      </c>
      <c r="K3878" s="0" t="n">
        <v>1</v>
      </c>
      <c r="L3878" s="0" t="s">
        <v>3757</v>
      </c>
      <c r="N3878" s="0" t="n">
        <v>2401</v>
      </c>
    </row>
    <row r="3879" customFormat="false" ht="12.8" hidden="false" customHeight="false" outlineLevel="0" collapsed="false">
      <c r="B3879" s="0" t="n">
        <v>355470</v>
      </c>
      <c r="C3879" s="0" t="n">
        <v>3</v>
      </c>
      <c r="D3879" s="0" t="n">
        <v>35</v>
      </c>
      <c r="E3879" s="2" t="n">
        <v>-22.4237</v>
      </c>
      <c r="F3879" s="2" t="n">
        <v>-48.1731</v>
      </c>
      <c r="G3879" s="3" t="n">
        <f aca="false">($G$5572/$N$5572)*N3879</f>
        <v>10745.5719505794</v>
      </c>
      <c r="H3879" s="0" t="n">
        <v>0</v>
      </c>
      <c r="J3879" s="0" t="s">
        <v>3758</v>
      </c>
      <c r="K3879" s="0" t="n">
        <v>0</v>
      </c>
      <c r="L3879" s="0" t="s">
        <v>3758</v>
      </c>
      <c r="N3879" s="0" t="n">
        <v>9963</v>
      </c>
    </row>
    <row r="3880" customFormat="false" ht="12.8" hidden="false" customHeight="false" outlineLevel="0" collapsed="false">
      <c r="B3880" s="0" t="n">
        <v>355475</v>
      </c>
      <c r="C3880" s="0" t="n">
        <v>3</v>
      </c>
      <c r="D3880" s="0" t="n">
        <v>35</v>
      </c>
      <c r="E3880" s="2" t="n">
        <v>-22.0388</v>
      </c>
      <c r="F3880" s="2" t="n">
        <v>-48.3342</v>
      </c>
      <c r="G3880" s="3" t="n">
        <f aca="false">($G$5572/$N$5572)*N3880</f>
        <v>1843.23822779687</v>
      </c>
      <c r="H3880" s="0" t="n">
        <v>1</v>
      </c>
      <c r="J3880" s="0" t="s">
        <v>3759</v>
      </c>
      <c r="K3880" s="0" t="n">
        <v>1</v>
      </c>
      <c r="L3880" s="0" t="s">
        <v>3759</v>
      </c>
      <c r="N3880" s="0" t="n">
        <v>1709</v>
      </c>
    </row>
    <row r="3881" customFormat="false" ht="12.8" hidden="false" customHeight="false" outlineLevel="0" collapsed="false">
      <c r="B3881" s="0" t="n">
        <v>355480</v>
      </c>
      <c r="C3881" s="0" t="n">
        <v>3</v>
      </c>
      <c r="D3881" s="0" t="n">
        <v>35</v>
      </c>
      <c r="E3881" s="2" t="n">
        <v>-22.9571</v>
      </c>
      <c r="F3881" s="2" t="n">
        <v>-45.5475</v>
      </c>
      <c r="G3881" s="3" t="n">
        <f aca="false">($G$5572/$N$5572)*N3881</f>
        <v>50305.6275136932</v>
      </c>
      <c r="H3881" s="0" t="n">
        <v>1</v>
      </c>
      <c r="J3881" s="0" t="s">
        <v>3760</v>
      </c>
      <c r="K3881" s="0" t="n">
        <v>1</v>
      </c>
      <c r="L3881" s="0" t="s">
        <v>3760</v>
      </c>
      <c r="N3881" s="0" t="n">
        <v>46642</v>
      </c>
    </row>
    <row r="3882" customFormat="false" ht="12.8" hidden="false" customHeight="false" outlineLevel="0" collapsed="false">
      <c r="B3882" s="0" t="n">
        <v>355490</v>
      </c>
      <c r="C3882" s="0" t="n">
        <v>3</v>
      </c>
      <c r="D3882" s="0" t="n">
        <v>35</v>
      </c>
      <c r="E3882" s="2" t="n">
        <v>-20.2344</v>
      </c>
      <c r="F3882" s="2" t="n">
        <v>-50.8905</v>
      </c>
      <c r="G3882" s="3" t="n">
        <f aca="false">($G$5572/$N$5572)*N3882</f>
        <v>6235.08495897819</v>
      </c>
      <c r="H3882" s="0" t="n">
        <v>1</v>
      </c>
      <c r="J3882" s="0" t="s">
        <v>3761</v>
      </c>
      <c r="K3882" s="0" t="n">
        <v>1</v>
      </c>
      <c r="L3882" s="0" t="s">
        <v>3761</v>
      </c>
      <c r="N3882" s="0" t="n">
        <v>5781</v>
      </c>
    </row>
    <row r="3883" customFormat="false" ht="12.8" hidden="false" customHeight="false" outlineLevel="0" collapsed="false">
      <c r="B3883" s="0" t="n">
        <v>355495</v>
      </c>
      <c r="C3883" s="0" t="n">
        <v>3</v>
      </c>
      <c r="D3883" s="0" t="n">
        <v>35</v>
      </c>
      <c r="E3883" s="2" t="n">
        <v>-22.8193</v>
      </c>
      <c r="F3883" s="2" t="n">
        <v>-46.6937</v>
      </c>
      <c r="G3883" s="3" t="n">
        <f aca="false">($G$5572/$N$5572)*N3883</f>
        <v>7342.75357217151</v>
      </c>
      <c r="H3883" s="0" t="n">
        <v>1</v>
      </c>
      <c r="J3883" s="0" t="s">
        <v>3762</v>
      </c>
      <c r="K3883" s="0" t="n">
        <v>1</v>
      </c>
      <c r="L3883" s="0" t="s">
        <v>3762</v>
      </c>
      <c r="N3883" s="0" t="n">
        <v>6808</v>
      </c>
    </row>
    <row r="3884" customFormat="false" ht="12.8" hidden="false" customHeight="false" outlineLevel="0" collapsed="false">
      <c r="B3884" s="0" t="n">
        <v>355500</v>
      </c>
      <c r="C3884" s="0" t="n">
        <v>3</v>
      </c>
      <c r="D3884" s="0" t="n">
        <v>35</v>
      </c>
      <c r="E3884" s="2" t="n">
        <v>-21.9335</v>
      </c>
      <c r="F3884" s="2" t="n">
        <v>-50.5191</v>
      </c>
      <c r="G3884" s="3" t="n">
        <f aca="false">($G$5572/$N$5572)*N3884</f>
        <v>70620.0757410508</v>
      </c>
      <c r="H3884" s="0" t="n">
        <v>0</v>
      </c>
      <c r="J3884" s="0" t="s">
        <v>3763</v>
      </c>
      <c r="K3884" s="0" t="n">
        <v>0</v>
      </c>
      <c r="L3884" s="0" t="s">
        <v>3763</v>
      </c>
      <c r="N3884" s="0" t="n">
        <v>65477</v>
      </c>
    </row>
    <row r="3885" customFormat="false" ht="12.8" hidden="false" customHeight="false" outlineLevel="0" collapsed="false">
      <c r="B3885" s="0" t="n">
        <v>355510</v>
      </c>
      <c r="C3885" s="0" t="n">
        <v>3</v>
      </c>
      <c r="D3885" s="0" t="n">
        <v>35</v>
      </c>
      <c r="E3885" s="2" t="n">
        <v>-21.3825</v>
      </c>
      <c r="F3885" s="2" t="n">
        <v>-51.575</v>
      </c>
      <c r="G3885" s="3" t="n">
        <f aca="false">($G$5572/$N$5572)*N3885</f>
        <v>16613.9506500778</v>
      </c>
      <c r="H3885" s="0" t="n">
        <v>0</v>
      </c>
      <c r="J3885" s="0" t="s">
        <v>3764</v>
      </c>
      <c r="K3885" s="0" t="n">
        <v>0</v>
      </c>
      <c r="L3885" s="0" t="s">
        <v>3764</v>
      </c>
      <c r="N3885" s="0" t="n">
        <v>15404</v>
      </c>
    </row>
    <row r="3886" customFormat="false" ht="12.8" hidden="false" customHeight="false" outlineLevel="0" collapsed="false">
      <c r="B3886" s="0" t="n">
        <v>355520</v>
      </c>
      <c r="C3886" s="0" t="n">
        <v>3</v>
      </c>
      <c r="D3886" s="0" t="n">
        <v>35</v>
      </c>
      <c r="E3886" s="2" t="n">
        <v>-20.9428</v>
      </c>
      <c r="F3886" s="2" t="n">
        <v>-50.1135</v>
      </c>
      <c r="G3886" s="3" t="n">
        <f aca="false">($G$5572/$N$5572)*N3886</f>
        <v>2170.03821786267</v>
      </c>
      <c r="H3886" s="0" t="n">
        <v>1</v>
      </c>
      <c r="J3886" s="0" t="s">
        <v>3765</v>
      </c>
      <c r="K3886" s="0" t="n">
        <v>1</v>
      </c>
      <c r="L3886" s="0" t="s">
        <v>3765</v>
      </c>
      <c r="N3886" s="0" t="n">
        <v>2012</v>
      </c>
    </row>
    <row r="3887" customFormat="false" ht="12.8" hidden="false" customHeight="false" outlineLevel="0" collapsed="false">
      <c r="B3887" s="0" t="n">
        <v>355530</v>
      </c>
      <c r="C3887" s="0" t="n">
        <v>3</v>
      </c>
      <c r="D3887" s="0" t="n">
        <v>35</v>
      </c>
      <c r="E3887" s="2" t="n">
        <v>-20.0486</v>
      </c>
      <c r="F3887" s="2" t="n">
        <v>-50.4792</v>
      </c>
      <c r="G3887" s="3" t="n">
        <f aca="false">($G$5572/$N$5572)*N3887</f>
        <v>1897.16561889684</v>
      </c>
      <c r="H3887" s="0" t="n">
        <v>1</v>
      </c>
      <c r="J3887" s="0" t="s">
        <v>2974</v>
      </c>
      <c r="K3887" s="0" t="n">
        <v>1</v>
      </c>
      <c r="L3887" s="0" t="s">
        <v>2974</v>
      </c>
      <c r="N3887" s="0" t="n">
        <v>1759</v>
      </c>
    </row>
    <row r="3888" customFormat="false" ht="12.8" hidden="false" customHeight="false" outlineLevel="0" collapsed="false">
      <c r="B3888" s="0" t="n">
        <v>355535</v>
      </c>
      <c r="C3888" s="0" t="n">
        <v>3</v>
      </c>
      <c r="D3888" s="0" t="n">
        <v>35</v>
      </c>
      <c r="E3888" s="2" t="n">
        <v>-21.165</v>
      </c>
      <c r="F3888" s="2" t="n">
        <v>-49.7198</v>
      </c>
      <c r="G3888" s="3" t="n">
        <f aca="false">($G$5572/$N$5572)*N3888</f>
        <v>6704.2532615479</v>
      </c>
      <c r="H3888" s="0" t="n">
        <v>1</v>
      </c>
      <c r="J3888" s="0" t="s">
        <v>3766</v>
      </c>
      <c r="K3888" s="0" t="n">
        <v>1</v>
      </c>
      <c r="L3888" s="0" t="s">
        <v>3766</v>
      </c>
      <c r="N3888" s="0" t="n">
        <v>6216</v>
      </c>
    </row>
    <row r="3889" customFormat="false" ht="12.8" hidden="false" customHeight="false" outlineLevel="0" collapsed="false">
      <c r="B3889" s="0" t="n">
        <v>355540</v>
      </c>
      <c r="C3889" s="0" t="n">
        <v>3</v>
      </c>
      <c r="D3889" s="0" t="n">
        <v>35</v>
      </c>
      <c r="E3889" s="2" t="n">
        <v>-23.4332</v>
      </c>
      <c r="F3889" s="2" t="n">
        <v>-45.0834</v>
      </c>
      <c r="G3889" s="3" t="n">
        <f aca="false">($G$5572/$N$5572)*N3889</f>
        <v>96796.4313809748</v>
      </c>
      <c r="H3889" s="0" t="n">
        <v>0</v>
      </c>
      <c r="J3889" s="0" t="s">
        <v>3767</v>
      </c>
      <c r="K3889" s="0" t="n">
        <v>0</v>
      </c>
      <c r="L3889" s="0" t="s">
        <v>3767</v>
      </c>
      <c r="N3889" s="0" t="n">
        <v>89747</v>
      </c>
    </row>
    <row r="3890" customFormat="false" ht="12.8" hidden="false" customHeight="false" outlineLevel="0" collapsed="false">
      <c r="B3890" s="0" t="n">
        <v>355550</v>
      </c>
      <c r="C3890" s="0" t="n">
        <v>3</v>
      </c>
      <c r="D3890" s="0" t="n">
        <v>35</v>
      </c>
      <c r="E3890" s="2" t="n">
        <v>-22.5272</v>
      </c>
      <c r="F3890" s="2" t="n">
        <v>-49.6613</v>
      </c>
      <c r="G3890" s="3" t="n">
        <f aca="false">($G$5572/$N$5572)*N3890</f>
        <v>5127.41634578486</v>
      </c>
      <c r="H3890" s="0" t="n">
        <v>1</v>
      </c>
      <c r="J3890" s="0" t="s">
        <v>3768</v>
      </c>
      <c r="K3890" s="0" t="n">
        <v>1</v>
      </c>
      <c r="L3890" s="0" t="s">
        <v>3768</v>
      </c>
      <c r="N3890" s="0" t="n">
        <v>4754</v>
      </c>
    </row>
    <row r="3891" customFormat="false" ht="12.8" hidden="false" customHeight="false" outlineLevel="0" collapsed="false">
      <c r="B3891" s="0" t="n">
        <v>355560</v>
      </c>
      <c r="C3891" s="0" t="n">
        <v>3</v>
      </c>
      <c r="D3891" s="0" t="n">
        <v>35</v>
      </c>
      <c r="E3891" s="2" t="n">
        <v>-20.9511</v>
      </c>
      <c r="F3891" s="2" t="n">
        <v>-49.1713</v>
      </c>
      <c r="G3891" s="3" t="n">
        <f aca="false">($G$5572/$N$5572)*N3891</f>
        <v>10858.8194718894</v>
      </c>
      <c r="H3891" s="0" t="n">
        <v>1</v>
      </c>
      <c r="J3891" s="0" t="s">
        <v>3769</v>
      </c>
      <c r="K3891" s="0" t="n">
        <v>1</v>
      </c>
      <c r="L3891" s="0" t="s">
        <v>3769</v>
      </c>
      <c r="N3891" s="0" t="n">
        <v>10068</v>
      </c>
    </row>
    <row r="3892" customFormat="false" ht="12.8" hidden="false" customHeight="false" outlineLevel="0" collapsed="false">
      <c r="B3892" s="0" t="n">
        <v>355570</v>
      </c>
      <c r="C3892" s="0" t="n">
        <v>3</v>
      </c>
      <c r="D3892" s="0" t="n">
        <v>35</v>
      </c>
      <c r="E3892" s="2" t="n">
        <v>-20.8862</v>
      </c>
      <c r="F3892" s="2" t="n">
        <v>-49.9025</v>
      </c>
      <c r="G3892" s="3" t="n">
        <f aca="false">($G$5572/$N$5572)*N3892</f>
        <v>1966.1926795048</v>
      </c>
      <c r="H3892" s="0" t="n">
        <v>1</v>
      </c>
      <c r="J3892" s="0" t="s">
        <v>3770</v>
      </c>
      <c r="K3892" s="0" t="n">
        <v>1</v>
      </c>
      <c r="L3892" s="0" t="s">
        <v>3770</v>
      </c>
      <c r="N3892" s="0" t="n">
        <v>1823</v>
      </c>
    </row>
    <row r="3893" customFormat="false" ht="12.8" hidden="false" customHeight="false" outlineLevel="0" collapsed="false">
      <c r="B3893" s="0" t="n">
        <v>355580</v>
      </c>
      <c r="C3893" s="0" t="n">
        <v>3</v>
      </c>
      <c r="D3893" s="0" t="n">
        <v>35</v>
      </c>
      <c r="E3893" s="2" t="n">
        <v>-20.2455</v>
      </c>
      <c r="F3893" s="2" t="n">
        <v>-50.6455</v>
      </c>
      <c r="G3893" s="3" t="n">
        <f aca="false">($G$5572/$N$5572)*N3893</f>
        <v>9823.41356276999</v>
      </c>
      <c r="H3893" s="0" t="n">
        <v>0</v>
      </c>
      <c r="J3893" s="0" t="s">
        <v>3771</v>
      </c>
      <c r="K3893" s="0" t="n">
        <v>0</v>
      </c>
      <c r="L3893" s="0" t="s">
        <v>3771</v>
      </c>
      <c r="N3893" s="0" t="n">
        <v>9108</v>
      </c>
    </row>
    <row r="3894" customFormat="false" ht="12.8" hidden="false" customHeight="false" outlineLevel="0" collapsed="false">
      <c r="B3894" s="0" t="n">
        <v>355590</v>
      </c>
      <c r="C3894" s="0" t="n">
        <v>3</v>
      </c>
      <c r="D3894" s="0" t="n">
        <v>35</v>
      </c>
      <c r="E3894" s="2" t="n">
        <v>-21.7866</v>
      </c>
      <c r="F3894" s="2" t="n">
        <v>-49.2848</v>
      </c>
      <c r="G3894" s="3" t="n">
        <f aca="false">($G$5572/$N$5572)*N3894</f>
        <v>1269.45078649322</v>
      </c>
      <c r="H3894" s="0" t="n">
        <v>1</v>
      </c>
      <c r="J3894" s="0" t="s">
        <v>3772</v>
      </c>
      <c r="K3894" s="0" t="n">
        <v>1</v>
      </c>
      <c r="L3894" s="0" t="s">
        <v>3772</v>
      </c>
      <c r="N3894" s="0" t="n">
        <v>1177</v>
      </c>
    </row>
    <row r="3895" customFormat="false" ht="12.8" hidden="false" customHeight="false" outlineLevel="0" collapsed="false">
      <c r="B3895" s="0" t="n">
        <v>355600</v>
      </c>
      <c r="C3895" s="0" t="n">
        <v>3</v>
      </c>
      <c r="D3895" s="0" t="n">
        <v>35</v>
      </c>
      <c r="E3895" s="2" t="n">
        <v>-21.2032</v>
      </c>
      <c r="F3895" s="2" t="n">
        <v>-49.2931</v>
      </c>
      <c r="G3895" s="3" t="n">
        <f aca="false">($G$5572/$N$5572)*N3895</f>
        <v>14805.2259525849</v>
      </c>
      <c r="H3895" s="0" t="n">
        <v>0</v>
      </c>
      <c r="J3895" s="0" t="s">
        <v>3773</v>
      </c>
      <c r="K3895" s="0" t="n">
        <v>0</v>
      </c>
      <c r="L3895" s="0" t="s">
        <v>3773</v>
      </c>
      <c r="N3895" s="0" t="n">
        <v>13727</v>
      </c>
    </row>
    <row r="3896" customFormat="false" ht="12.8" hidden="false" customHeight="false" outlineLevel="0" collapsed="false">
      <c r="B3896" s="0" t="n">
        <v>355610</v>
      </c>
      <c r="C3896" s="0" t="n">
        <v>3</v>
      </c>
      <c r="D3896" s="0" t="n">
        <v>35</v>
      </c>
      <c r="E3896" s="2" t="n">
        <v>-20.4217</v>
      </c>
      <c r="F3896" s="2" t="n">
        <v>-50.0889</v>
      </c>
      <c r="G3896" s="3" t="n">
        <f aca="false">($G$5572/$N$5572)*N3896</f>
        <v>14145.1546855213</v>
      </c>
      <c r="H3896" s="0" t="n">
        <v>1</v>
      </c>
      <c r="J3896" s="0" t="s">
        <v>3774</v>
      </c>
      <c r="K3896" s="0" t="n">
        <v>1</v>
      </c>
      <c r="L3896" s="0" t="s">
        <v>3774</v>
      </c>
      <c r="N3896" s="0" t="n">
        <v>13115</v>
      </c>
    </row>
    <row r="3897" customFormat="false" ht="12.8" hidden="false" customHeight="false" outlineLevel="0" collapsed="false">
      <c r="B3897" s="0" t="n">
        <v>355620</v>
      </c>
      <c r="C3897" s="0" t="n">
        <v>3</v>
      </c>
      <c r="D3897" s="0" t="n">
        <v>35</v>
      </c>
      <c r="E3897" s="2" t="n">
        <v>-22.9698</v>
      </c>
      <c r="F3897" s="2" t="n">
        <v>-46.9974</v>
      </c>
      <c r="G3897" s="3" t="n">
        <f aca="false">($G$5572/$N$5572)*N3897</f>
        <v>137108.234776022</v>
      </c>
      <c r="H3897" s="0" t="n">
        <v>0</v>
      </c>
      <c r="J3897" s="0" t="s">
        <v>3775</v>
      </c>
      <c r="K3897" s="0" t="n">
        <v>0</v>
      </c>
      <c r="L3897" s="0" t="s">
        <v>3775</v>
      </c>
      <c r="N3897" s="0" t="n">
        <v>127123</v>
      </c>
    </row>
    <row r="3898" customFormat="false" ht="12.8" hidden="false" customHeight="false" outlineLevel="0" collapsed="false">
      <c r="B3898" s="0" t="n">
        <v>355630</v>
      </c>
      <c r="C3898" s="0" t="n">
        <v>3</v>
      </c>
      <c r="D3898" s="0" t="n">
        <v>35</v>
      </c>
      <c r="E3898" s="2" t="n">
        <v>-21.2229</v>
      </c>
      <c r="F3898" s="2" t="n">
        <v>-50.8699</v>
      </c>
      <c r="G3898" s="3" t="n">
        <f aca="false">($G$5572/$N$5572)*N3898</f>
        <v>28182.4545888428</v>
      </c>
      <c r="H3898" s="0" t="n">
        <v>0</v>
      </c>
      <c r="J3898" s="0" t="s">
        <v>3776</v>
      </c>
      <c r="K3898" s="0" t="n">
        <v>0</v>
      </c>
      <c r="L3898" s="0" t="s">
        <v>3776</v>
      </c>
      <c r="N3898" s="0" t="n">
        <v>26130</v>
      </c>
    </row>
    <row r="3899" customFormat="false" ht="12.8" hidden="false" customHeight="false" outlineLevel="0" collapsed="false">
      <c r="B3899" s="0" t="n">
        <v>355635</v>
      </c>
      <c r="C3899" s="0" t="n">
        <v>3</v>
      </c>
      <c r="D3899" s="0" t="n">
        <v>35</v>
      </c>
      <c r="E3899" s="2" t="n">
        <v>-22.887</v>
      </c>
      <c r="F3899" s="2" t="n">
        <v>-46.4124</v>
      </c>
      <c r="G3899" s="3" t="n">
        <f aca="false">($G$5572/$N$5572)*N3899</f>
        <v>11193.1692967092</v>
      </c>
      <c r="H3899" s="0" t="n">
        <v>1</v>
      </c>
      <c r="J3899" s="0" t="s">
        <v>3777</v>
      </c>
      <c r="K3899" s="0" t="n">
        <v>1</v>
      </c>
      <c r="L3899" s="0" t="s">
        <v>3777</v>
      </c>
      <c r="N3899" s="0" t="n">
        <v>10378</v>
      </c>
    </row>
    <row r="3900" customFormat="false" ht="12.8" hidden="false" customHeight="false" outlineLevel="0" collapsed="false">
      <c r="B3900" s="0" t="n">
        <v>355640</v>
      </c>
      <c r="C3900" s="0" t="n">
        <v>3</v>
      </c>
      <c r="D3900" s="0" t="n">
        <v>35</v>
      </c>
      <c r="E3900" s="2" t="n">
        <v>-21.8322</v>
      </c>
      <c r="F3900" s="2" t="n">
        <v>-46.8913</v>
      </c>
      <c r="G3900" s="3" t="n">
        <f aca="false">($G$5572/$N$5572)*N3900</f>
        <v>45917.0164259779</v>
      </c>
      <c r="H3900" s="0" t="n">
        <v>0</v>
      </c>
      <c r="J3900" s="0" t="s">
        <v>3778</v>
      </c>
      <c r="K3900" s="0" t="n">
        <v>0</v>
      </c>
      <c r="L3900" s="0" t="s">
        <v>3778</v>
      </c>
      <c r="N3900" s="0" t="n">
        <v>42573</v>
      </c>
    </row>
    <row r="3901" customFormat="false" ht="12.8" hidden="false" customHeight="false" outlineLevel="0" collapsed="false">
      <c r="B3901" s="0" t="n">
        <v>355645</v>
      </c>
      <c r="C3901" s="0" t="n">
        <v>3</v>
      </c>
      <c r="D3901" s="0" t="n">
        <v>35</v>
      </c>
      <c r="E3901" s="2" t="n">
        <v>-23.5993</v>
      </c>
      <c r="F3901" s="2" t="n">
        <v>-47.022</v>
      </c>
      <c r="G3901" s="3" t="n">
        <f aca="false">($G$5572/$N$5572)*N3901</f>
        <v>55763.0794930099</v>
      </c>
      <c r="H3901" s="0" t="n">
        <v>1</v>
      </c>
      <c r="J3901" s="0" t="s">
        <v>3779</v>
      </c>
      <c r="K3901" s="0" t="n">
        <v>1</v>
      </c>
      <c r="L3901" s="0" t="s">
        <v>3779</v>
      </c>
      <c r="N3901" s="0" t="n">
        <v>51702</v>
      </c>
    </row>
    <row r="3902" customFormat="false" ht="12.8" hidden="false" customHeight="false" outlineLevel="0" collapsed="false">
      <c r="B3902" s="0" t="n">
        <v>355650</v>
      </c>
      <c r="C3902" s="0" t="n">
        <v>3</v>
      </c>
      <c r="D3902" s="0" t="n">
        <v>35</v>
      </c>
      <c r="E3902" s="2" t="n">
        <v>-23.2136</v>
      </c>
      <c r="F3902" s="2" t="n">
        <v>-46.8234</v>
      </c>
      <c r="G3902" s="3" t="n">
        <f aca="false">($G$5572/$N$5572)*N3902</f>
        <v>130042.667994104</v>
      </c>
      <c r="H3902" s="0" t="n">
        <v>0</v>
      </c>
      <c r="J3902" s="0" t="s">
        <v>3780</v>
      </c>
      <c r="K3902" s="0" t="n">
        <v>0</v>
      </c>
      <c r="L3902" s="0" t="s">
        <v>3780</v>
      </c>
      <c r="N3902" s="0" t="n">
        <v>120572</v>
      </c>
    </row>
    <row r="3903" customFormat="false" ht="12.8" hidden="false" customHeight="false" outlineLevel="0" collapsed="false">
      <c r="B3903" s="0" t="n">
        <v>355660</v>
      </c>
      <c r="C3903" s="0" t="n">
        <v>3</v>
      </c>
      <c r="D3903" s="0" t="n">
        <v>35</v>
      </c>
      <c r="E3903" s="2" t="n">
        <v>-22.2183</v>
      </c>
      <c r="F3903" s="2" t="n">
        <v>-49.8207</v>
      </c>
      <c r="G3903" s="3" t="n">
        <f aca="false">($G$5572/$N$5572)*N3903</f>
        <v>11717.3435382008</v>
      </c>
      <c r="H3903" s="0" t="n">
        <v>1</v>
      </c>
      <c r="J3903" s="0" t="s">
        <v>1246</v>
      </c>
      <c r="K3903" s="0" t="n">
        <v>1</v>
      </c>
      <c r="L3903" s="0" t="s">
        <v>1246</v>
      </c>
      <c r="N3903" s="0" t="n">
        <v>10864</v>
      </c>
    </row>
    <row r="3904" customFormat="false" ht="12.8" hidden="false" customHeight="false" outlineLevel="0" collapsed="false">
      <c r="B3904" s="0" t="n">
        <v>355670</v>
      </c>
      <c r="C3904" s="0" t="n">
        <v>3</v>
      </c>
      <c r="D3904" s="0" t="n">
        <v>35</v>
      </c>
      <c r="E3904" s="2" t="n">
        <v>-23.0302</v>
      </c>
      <c r="F3904" s="2" t="n">
        <v>-46.9833</v>
      </c>
      <c r="G3904" s="3" t="n">
        <f aca="false">($G$5572/$N$5572)*N3904</f>
        <v>83380.375023125</v>
      </c>
      <c r="H3904" s="0" t="n">
        <v>0</v>
      </c>
      <c r="J3904" s="0" t="s">
        <v>3781</v>
      </c>
      <c r="K3904" s="0" t="n">
        <v>0</v>
      </c>
      <c r="L3904" s="0" t="s">
        <v>3781</v>
      </c>
      <c r="N3904" s="0" t="n">
        <v>77308</v>
      </c>
    </row>
    <row r="3905" customFormat="false" ht="12.8" hidden="false" customHeight="false" outlineLevel="0" collapsed="false">
      <c r="B3905" s="0" t="n">
        <v>355680</v>
      </c>
      <c r="C3905" s="0" t="n">
        <v>3</v>
      </c>
      <c r="D3905" s="0" t="n">
        <v>35</v>
      </c>
      <c r="E3905" s="2" t="n">
        <v>-20.8734</v>
      </c>
      <c r="F3905" s="2" t="n">
        <v>-48.293</v>
      </c>
      <c r="G3905" s="3" t="n">
        <f aca="false">($G$5572/$N$5572)*N3905</f>
        <v>20249.7353580376</v>
      </c>
      <c r="H3905" s="0" t="n">
        <v>0</v>
      </c>
      <c r="J3905" s="0" t="s">
        <v>3782</v>
      </c>
      <c r="K3905" s="0" t="n">
        <v>0</v>
      </c>
      <c r="L3905" s="0" t="s">
        <v>3782</v>
      </c>
      <c r="N3905" s="0" t="n">
        <v>18775</v>
      </c>
    </row>
    <row r="3906" customFormat="false" ht="12.8" hidden="false" customHeight="false" outlineLevel="0" collapsed="false">
      <c r="B3906" s="0" t="n">
        <v>355690</v>
      </c>
      <c r="C3906" s="0" t="n">
        <v>3</v>
      </c>
      <c r="D3906" s="0" t="n">
        <v>35</v>
      </c>
      <c r="E3906" s="2" t="n">
        <v>-21.1692</v>
      </c>
      <c r="F3906" s="2" t="n">
        <v>-48.6284</v>
      </c>
      <c r="G3906" s="3" t="n">
        <f aca="false">($G$5572/$N$5572)*N3906</f>
        <v>9303.55351256631</v>
      </c>
      <c r="H3906" s="0" t="n">
        <v>1</v>
      </c>
      <c r="J3906" s="0" t="s">
        <v>3783</v>
      </c>
      <c r="K3906" s="0" t="n">
        <v>1</v>
      </c>
      <c r="L3906" s="0" t="s">
        <v>3783</v>
      </c>
      <c r="N3906" s="0" t="n">
        <v>8626</v>
      </c>
    </row>
    <row r="3907" customFormat="false" ht="12.8" hidden="false" customHeight="false" outlineLevel="0" collapsed="false">
      <c r="B3907" s="0" t="n">
        <v>355695</v>
      </c>
      <c r="C3907" s="0" t="n">
        <v>3</v>
      </c>
      <c r="D3907" s="0" t="n">
        <v>35</v>
      </c>
      <c r="E3907" s="2" t="n">
        <v>-20.1956</v>
      </c>
      <c r="F3907" s="2" t="n">
        <v>-50.4875</v>
      </c>
      <c r="G3907" s="3" t="n">
        <f aca="false">($G$5572/$N$5572)*N3907</f>
        <v>1978.05670554679</v>
      </c>
      <c r="H3907" s="0" t="n">
        <v>1</v>
      </c>
      <c r="J3907" s="0" t="s">
        <v>3784</v>
      </c>
      <c r="K3907" s="0" t="n">
        <v>1</v>
      </c>
      <c r="L3907" s="0" t="s">
        <v>3784</v>
      </c>
      <c r="N3907" s="0" t="n">
        <v>1834</v>
      </c>
    </row>
    <row r="3908" customFormat="false" ht="12.8" hidden="false" customHeight="false" outlineLevel="0" collapsed="false">
      <c r="B3908" s="0" t="n">
        <v>355700</v>
      </c>
      <c r="C3908" s="0" t="n">
        <v>3</v>
      </c>
      <c r="D3908" s="0" t="n">
        <v>35</v>
      </c>
      <c r="E3908" s="2" t="n">
        <v>-23.5446</v>
      </c>
      <c r="F3908" s="2" t="n">
        <v>-47.4388</v>
      </c>
      <c r="G3908" s="3" t="n">
        <f aca="false">($G$5572/$N$5572)*N3908</f>
        <v>130861.285791002</v>
      </c>
      <c r="H3908" s="0" t="n">
        <v>0</v>
      </c>
      <c r="J3908" s="0" t="s">
        <v>3785</v>
      </c>
      <c r="K3908" s="0" t="n">
        <v>0</v>
      </c>
      <c r="L3908" s="0" t="s">
        <v>3785</v>
      </c>
      <c r="N3908" s="0" t="n">
        <v>121331</v>
      </c>
    </row>
    <row r="3909" customFormat="false" ht="12.8" hidden="false" customHeight="false" outlineLevel="0" collapsed="false">
      <c r="B3909" s="0" t="n">
        <v>355710</v>
      </c>
      <c r="C3909" s="0" t="n">
        <v>3</v>
      </c>
      <c r="D3909" s="0" t="n">
        <v>35</v>
      </c>
      <c r="E3909" s="2" t="n">
        <v>-20.4237</v>
      </c>
      <c r="F3909" s="2" t="n">
        <v>-49.9781</v>
      </c>
      <c r="G3909" s="3" t="n">
        <f aca="false">($G$5572/$N$5572)*N3909</f>
        <v>101098.75864293</v>
      </c>
      <c r="H3909" s="0" t="n">
        <v>0</v>
      </c>
      <c r="J3909" s="0" t="s">
        <v>3786</v>
      </c>
      <c r="K3909" s="0" t="n">
        <v>0</v>
      </c>
      <c r="L3909" s="0" t="s">
        <v>3786</v>
      </c>
      <c r="N3909" s="0" t="n">
        <v>93736</v>
      </c>
    </row>
    <row r="3910" customFormat="false" ht="12.8" hidden="false" customHeight="false" outlineLevel="0" collapsed="false">
      <c r="B3910" s="0" t="n">
        <v>355715</v>
      </c>
      <c r="C3910" s="0" t="n">
        <v>3</v>
      </c>
      <c r="D3910" s="0" t="n">
        <v>35</v>
      </c>
      <c r="E3910" s="2" t="n">
        <v>-21.0506</v>
      </c>
      <c r="F3910" s="2" t="n">
        <v>-50.0552</v>
      </c>
      <c r="G3910" s="3" t="n">
        <f aca="false">($G$5572/$N$5572)*N3910</f>
        <v>2894.82235424623</v>
      </c>
      <c r="H3910" s="0" t="n">
        <v>1</v>
      </c>
      <c r="J3910" s="0" t="s">
        <v>3787</v>
      </c>
      <c r="K3910" s="0" t="n">
        <v>1</v>
      </c>
      <c r="L3910" s="0" t="s">
        <v>3787</v>
      </c>
      <c r="N3910" s="0" t="n">
        <v>2684</v>
      </c>
    </row>
    <row r="3911" customFormat="false" ht="12.8" hidden="false" customHeight="false" outlineLevel="0" collapsed="false">
      <c r="B3911" s="0" t="n">
        <v>355720</v>
      </c>
      <c r="C3911" s="0" t="n">
        <v>3</v>
      </c>
      <c r="D3911" s="0" t="n">
        <v>35</v>
      </c>
      <c r="E3911" s="2" t="n">
        <v>-23.0366</v>
      </c>
      <c r="F3911" s="2" t="n">
        <v>-49.7096</v>
      </c>
      <c r="G3911" s="3" t="n">
        <f aca="false">($G$5572/$N$5572)*N3911</f>
        <v>13393.4068535878</v>
      </c>
      <c r="H3911" s="0" t="n">
        <v>0</v>
      </c>
      <c r="J3911" s="0" t="s">
        <v>3788</v>
      </c>
      <c r="K3911" s="0" t="n">
        <v>0</v>
      </c>
      <c r="L3911" s="0" t="s">
        <v>3788</v>
      </c>
      <c r="N3911" s="0" t="n">
        <v>12418</v>
      </c>
    </row>
    <row r="3912" customFormat="false" ht="12.8" hidden="false" customHeight="false" outlineLevel="0" collapsed="false">
      <c r="B3912" s="0" t="n">
        <v>355730</v>
      </c>
      <c r="C3912" s="0" t="n">
        <v>3</v>
      </c>
      <c r="D3912" s="0" t="n">
        <v>35</v>
      </c>
      <c r="E3912" s="2" t="n">
        <v>-22.2713</v>
      </c>
      <c r="F3912" s="2" t="n">
        <v>-46.9481</v>
      </c>
      <c r="G3912" s="3" t="n">
        <f aca="false">($G$5572/$N$5572)*N3912</f>
        <v>12077.5785107486</v>
      </c>
      <c r="H3912" s="0" t="n">
        <v>1</v>
      </c>
      <c r="J3912" s="0" t="s">
        <v>3789</v>
      </c>
      <c r="K3912" s="0" t="n">
        <v>1</v>
      </c>
      <c r="L3912" s="0" t="s">
        <v>3789</v>
      </c>
      <c r="N3912" s="0" t="n">
        <v>11198</v>
      </c>
    </row>
    <row r="3913" customFormat="false" ht="12.8" hidden="false" customHeight="false" outlineLevel="0" collapsed="false">
      <c r="B3913" s="0" t="n">
        <v>410010</v>
      </c>
      <c r="C3913" s="0" t="n">
        <v>4</v>
      </c>
      <c r="D3913" s="0" t="n">
        <v>41</v>
      </c>
      <c r="E3913" s="2" t="n">
        <v>-23.3049</v>
      </c>
      <c r="F3913" s="2" t="n">
        <v>-50.3133</v>
      </c>
      <c r="G3913" s="3" t="n">
        <f aca="false">($G$5572/$N$5572)*N3913</f>
        <v>8096.65849974905</v>
      </c>
      <c r="H3913" s="0" t="n">
        <v>1</v>
      </c>
      <c r="J3913" s="0" t="s">
        <v>3790</v>
      </c>
      <c r="K3913" s="0" t="n">
        <v>1</v>
      </c>
      <c r="L3913" s="0" t="s">
        <v>3790</v>
      </c>
      <c r="N3913" s="0" t="n">
        <v>7507</v>
      </c>
    </row>
    <row r="3914" customFormat="false" ht="12.8" hidden="false" customHeight="false" outlineLevel="0" collapsed="false">
      <c r="B3914" s="0" t="n">
        <v>410020</v>
      </c>
      <c r="C3914" s="0" t="n">
        <v>4</v>
      </c>
      <c r="D3914" s="0" t="n">
        <v>41</v>
      </c>
      <c r="E3914" s="2" t="n">
        <v>-24.6606</v>
      </c>
      <c r="F3914" s="2" t="n">
        <v>-48.9922</v>
      </c>
      <c r="G3914" s="3" t="n">
        <f aca="false">($G$5572/$N$5572)*N3914</f>
        <v>6452.95161902205</v>
      </c>
      <c r="H3914" s="0" t="n">
        <v>1</v>
      </c>
      <c r="J3914" s="0" t="s">
        <v>3791</v>
      </c>
      <c r="K3914" s="0" t="n">
        <v>1</v>
      </c>
      <c r="L3914" s="0" t="s">
        <v>3791</v>
      </c>
      <c r="N3914" s="0" t="n">
        <v>5983</v>
      </c>
    </row>
    <row r="3915" customFormat="false" ht="12.8" hidden="false" customHeight="false" outlineLevel="0" collapsed="false">
      <c r="B3915" s="0" t="n">
        <v>410030</v>
      </c>
      <c r="C3915" s="0" t="n">
        <v>4</v>
      </c>
      <c r="D3915" s="0" t="n">
        <v>41</v>
      </c>
      <c r="E3915" s="2" t="n">
        <v>-25.9899</v>
      </c>
      <c r="F3915" s="2" t="n">
        <v>-49.3343</v>
      </c>
      <c r="G3915" s="3" t="n">
        <f aca="false">($G$5572/$N$5572)*N3915</f>
        <v>9997.05976211189</v>
      </c>
      <c r="H3915" s="0" t="n">
        <v>1</v>
      </c>
      <c r="J3915" s="0" t="s">
        <v>3792</v>
      </c>
      <c r="K3915" s="0" t="n">
        <v>1</v>
      </c>
      <c r="L3915" s="0" t="s">
        <v>3792</v>
      </c>
      <c r="N3915" s="0" t="n">
        <v>9269</v>
      </c>
    </row>
    <row r="3916" customFormat="false" ht="12.8" hidden="false" customHeight="false" outlineLevel="0" collapsed="false">
      <c r="B3916" s="0" t="n">
        <v>410040</v>
      </c>
      <c r="C3916" s="0" t="n">
        <v>4</v>
      </c>
      <c r="D3916" s="0" t="n">
        <v>41</v>
      </c>
      <c r="E3916" s="2" t="n">
        <v>-25.3188</v>
      </c>
      <c r="F3916" s="2" t="n">
        <v>-49.3037</v>
      </c>
      <c r="G3916" s="3" t="n">
        <f aca="false">($G$5572/$N$5572)*N3916</f>
        <v>126371.291208019</v>
      </c>
      <c r="H3916" s="0" t="n">
        <v>1</v>
      </c>
      <c r="J3916" s="0" t="s">
        <v>3793</v>
      </c>
      <c r="K3916" s="0" t="n">
        <v>1</v>
      </c>
      <c r="L3916" s="0" t="s">
        <v>3793</v>
      </c>
      <c r="N3916" s="0" t="n">
        <v>117168</v>
      </c>
    </row>
    <row r="3917" customFormat="false" ht="12.8" hidden="false" customHeight="false" outlineLevel="0" collapsed="false">
      <c r="B3917" s="0" t="n">
        <v>410045</v>
      </c>
      <c r="C3917" s="0" t="n">
        <v>4</v>
      </c>
      <c r="D3917" s="0" t="n">
        <v>41</v>
      </c>
      <c r="E3917" s="2" t="n">
        <v>-24.7983</v>
      </c>
      <c r="F3917" s="2" t="n">
        <v>-52.7128</v>
      </c>
      <c r="G3917" s="3" t="n">
        <f aca="false">($G$5572/$N$5572)*N3917</f>
        <v>2382.51213879654</v>
      </c>
      <c r="H3917" s="0" t="n">
        <v>0</v>
      </c>
      <c r="J3917" s="0" t="s">
        <v>3794</v>
      </c>
      <c r="K3917" s="0" t="n">
        <v>0</v>
      </c>
      <c r="L3917" s="0" t="s">
        <v>3794</v>
      </c>
      <c r="N3917" s="0" t="n">
        <v>2209</v>
      </c>
    </row>
    <row r="3918" customFormat="false" ht="12.8" hidden="false" customHeight="false" outlineLevel="0" collapsed="false">
      <c r="B3918" s="0" t="n">
        <v>410050</v>
      </c>
      <c r="C3918" s="0" t="n">
        <v>4</v>
      </c>
      <c r="D3918" s="0" t="n">
        <v>41</v>
      </c>
      <c r="E3918" s="2" t="n">
        <v>-23.8759</v>
      </c>
      <c r="F3918" s="2" t="n">
        <v>-53.8958</v>
      </c>
      <c r="G3918" s="3" t="n">
        <f aca="false">($G$5572/$N$5572)*N3918</f>
        <v>23655.7893799115</v>
      </c>
      <c r="H3918" s="0" t="n">
        <v>0</v>
      </c>
      <c r="J3918" s="0" t="s">
        <v>3795</v>
      </c>
      <c r="K3918" s="0" t="n">
        <v>0</v>
      </c>
      <c r="L3918" s="0" t="s">
        <v>3795</v>
      </c>
      <c r="N3918" s="0" t="n">
        <v>21933</v>
      </c>
    </row>
    <row r="3919" customFormat="false" ht="12.8" hidden="false" customHeight="false" outlineLevel="0" collapsed="false">
      <c r="B3919" s="0" t="n">
        <v>410060</v>
      </c>
      <c r="C3919" s="0" t="n">
        <v>4</v>
      </c>
      <c r="D3919" s="0" t="n">
        <v>41</v>
      </c>
      <c r="E3919" s="2" t="n">
        <v>-23.1312</v>
      </c>
      <c r="F3919" s="2" t="n">
        <v>-52.3189</v>
      </c>
      <c r="G3919" s="3" t="n">
        <f aca="false">($G$5572/$N$5572)*N3919</f>
        <v>15832.0034791283</v>
      </c>
      <c r="H3919" s="0" t="n">
        <v>0</v>
      </c>
      <c r="J3919" s="0" t="s">
        <v>3796</v>
      </c>
      <c r="K3919" s="0" t="n">
        <v>0</v>
      </c>
      <c r="L3919" s="0" t="s">
        <v>3796</v>
      </c>
      <c r="N3919" s="0" t="n">
        <v>14679</v>
      </c>
    </row>
    <row r="3920" customFormat="false" ht="12.8" hidden="false" customHeight="false" outlineLevel="0" collapsed="false">
      <c r="B3920" s="0" t="n">
        <v>410070</v>
      </c>
      <c r="C3920" s="0" t="n">
        <v>4</v>
      </c>
      <c r="D3920" s="0" t="n">
        <v>41</v>
      </c>
      <c r="E3920" s="2" t="n">
        <v>-24.0224</v>
      </c>
      <c r="F3920" s="2" t="n">
        <v>-53.44</v>
      </c>
      <c r="G3920" s="3" t="n">
        <f aca="false">($G$5572/$N$5572)*N3920</f>
        <v>10673.3092465055</v>
      </c>
      <c r="H3920" s="0" t="n">
        <v>1</v>
      </c>
      <c r="J3920" s="0" t="s">
        <v>3797</v>
      </c>
      <c r="K3920" s="0" t="n">
        <v>1</v>
      </c>
      <c r="L3920" s="0" t="s">
        <v>3797</v>
      </c>
      <c r="N3920" s="0" t="n">
        <v>9896</v>
      </c>
    </row>
    <row r="3921" customFormat="false" ht="12.8" hidden="false" customHeight="false" outlineLevel="0" collapsed="false">
      <c r="B3921" s="0" t="n">
        <v>410080</v>
      </c>
      <c r="C3921" s="0" t="n">
        <v>4</v>
      </c>
      <c r="D3921" s="0" t="n">
        <v>41</v>
      </c>
      <c r="E3921" s="2" t="n">
        <v>-22.7813</v>
      </c>
      <c r="F3921" s="2" t="n">
        <v>-51.2297</v>
      </c>
      <c r="G3921" s="3" t="n">
        <f aca="false">($G$5572/$N$5572)*N3921</f>
        <v>12194.0616755245</v>
      </c>
      <c r="H3921" s="0" t="n">
        <v>0</v>
      </c>
      <c r="J3921" s="0" t="s">
        <v>3798</v>
      </c>
      <c r="K3921" s="0" t="n">
        <v>0</v>
      </c>
      <c r="L3921" s="0" t="s">
        <v>3798</v>
      </c>
      <c r="N3921" s="0" t="n">
        <v>11306</v>
      </c>
    </row>
    <row r="3922" customFormat="false" ht="12.8" hidden="false" customHeight="false" outlineLevel="0" collapsed="false">
      <c r="B3922" s="0" t="n">
        <v>410090</v>
      </c>
      <c r="C3922" s="0" t="n">
        <v>4</v>
      </c>
      <c r="D3922" s="0" t="n">
        <v>41</v>
      </c>
      <c r="E3922" s="2" t="n">
        <v>-23.0943</v>
      </c>
      <c r="F3922" s="2" t="n">
        <v>-52.7866</v>
      </c>
      <c r="G3922" s="3" t="n">
        <f aca="false">($G$5572/$N$5572)*N3922</f>
        <v>6666.50408777792</v>
      </c>
      <c r="H3922" s="0" t="n">
        <v>0</v>
      </c>
      <c r="J3922" s="0" t="s">
        <v>3799</v>
      </c>
      <c r="K3922" s="0" t="n">
        <v>0</v>
      </c>
      <c r="L3922" s="0" t="s">
        <v>3799</v>
      </c>
      <c r="N3922" s="0" t="n">
        <v>6181</v>
      </c>
    </row>
    <row r="3923" customFormat="false" ht="12.8" hidden="false" customHeight="false" outlineLevel="0" collapsed="false">
      <c r="B3923" s="0" t="n">
        <v>410100</v>
      </c>
      <c r="C3923" s="0" t="n">
        <v>4</v>
      </c>
      <c r="D3923" s="0" t="n">
        <v>41</v>
      </c>
      <c r="E3923" s="2" t="n">
        <v>-25.9168</v>
      </c>
      <c r="F3923" s="2" t="n">
        <v>-53.4686</v>
      </c>
      <c r="G3923" s="3" t="n">
        <f aca="false">($G$5572/$N$5572)*N3923</f>
        <v>20480.5445919455</v>
      </c>
      <c r="H3923" s="0" t="n">
        <v>0</v>
      </c>
      <c r="J3923" s="0" t="s">
        <v>3800</v>
      </c>
      <c r="K3923" s="0" t="n">
        <v>0</v>
      </c>
      <c r="L3923" s="0" t="s">
        <v>3800</v>
      </c>
      <c r="N3923" s="0" t="n">
        <v>18989</v>
      </c>
    </row>
    <row r="3924" customFormat="false" ht="12.8" hidden="false" customHeight="false" outlineLevel="0" collapsed="false">
      <c r="B3924" s="0" t="n">
        <v>410105</v>
      </c>
      <c r="C3924" s="0" t="n">
        <v>4</v>
      </c>
      <c r="D3924" s="0" t="n">
        <v>41</v>
      </c>
      <c r="E3924" s="2" t="n">
        <v>-24.6449</v>
      </c>
      <c r="F3924" s="2" t="n">
        <v>-53.1332</v>
      </c>
      <c r="G3924" s="3" t="n">
        <f aca="false">($G$5572/$N$5572)*N3924</f>
        <v>3037.19066675014</v>
      </c>
      <c r="H3924" s="0" t="n">
        <v>1</v>
      </c>
      <c r="J3924" s="0" t="s">
        <v>3801</v>
      </c>
      <c r="K3924" s="0" t="n">
        <v>1</v>
      </c>
      <c r="L3924" s="0" t="s">
        <v>3801</v>
      </c>
      <c r="N3924" s="0" t="n">
        <v>2816</v>
      </c>
    </row>
    <row r="3925" customFormat="false" ht="12.8" hidden="false" customHeight="false" outlineLevel="0" collapsed="false">
      <c r="B3925" s="0" t="n">
        <v>410110</v>
      </c>
      <c r="C3925" s="0" t="n">
        <v>4</v>
      </c>
      <c r="D3925" s="0" t="n">
        <v>41</v>
      </c>
      <c r="E3925" s="2" t="n">
        <v>-23.0533</v>
      </c>
      <c r="F3925" s="2" t="n">
        <v>-50.2304</v>
      </c>
      <c r="G3925" s="3" t="n">
        <f aca="false">($G$5572/$N$5572)*N3925</f>
        <v>21720.8745872447</v>
      </c>
      <c r="H3925" s="0" t="n">
        <v>0</v>
      </c>
      <c r="J3925" s="0" t="s">
        <v>3802</v>
      </c>
      <c r="K3925" s="0" t="n">
        <v>0</v>
      </c>
      <c r="L3925" s="0" t="s">
        <v>3802</v>
      </c>
      <c r="N3925" s="0" t="n">
        <v>20139</v>
      </c>
    </row>
    <row r="3926" customFormat="false" ht="12.8" hidden="false" customHeight="false" outlineLevel="0" collapsed="false">
      <c r="B3926" s="0" t="n">
        <v>410115</v>
      </c>
      <c r="C3926" s="0" t="n">
        <v>4</v>
      </c>
      <c r="D3926" s="0" t="n">
        <v>41</v>
      </c>
      <c r="E3926" s="2" t="n">
        <v>-23.1946</v>
      </c>
      <c r="F3926" s="2" t="n">
        <v>-51.9154</v>
      </c>
      <c r="G3926" s="3" t="n">
        <f aca="false">($G$5572/$N$5572)*N3926</f>
        <v>3156.90947499207</v>
      </c>
      <c r="H3926" s="0" t="n">
        <v>1</v>
      </c>
      <c r="J3926" s="0" t="s">
        <v>3803</v>
      </c>
      <c r="K3926" s="0" t="n">
        <v>1</v>
      </c>
      <c r="L3926" s="0" t="s">
        <v>3803</v>
      </c>
      <c r="N3926" s="0" t="n">
        <v>2927</v>
      </c>
    </row>
    <row r="3927" customFormat="false" ht="12.8" hidden="false" customHeight="false" outlineLevel="0" collapsed="false">
      <c r="B3927" s="0" t="n">
        <v>410120</v>
      </c>
      <c r="C3927" s="0" t="n">
        <v>4</v>
      </c>
      <c r="D3927" s="0" t="n">
        <v>41</v>
      </c>
      <c r="E3927" s="2" t="n">
        <v>-25.4386</v>
      </c>
      <c r="F3927" s="2" t="n">
        <v>-48.7191</v>
      </c>
      <c r="G3927" s="3" t="n">
        <f aca="false">($G$5572/$N$5572)*N3927</f>
        <v>20504.2726440295</v>
      </c>
      <c r="H3927" s="0" t="n">
        <v>0</v>
      </c>
      <c r="J3927" s="0" t="s">
        <v>3804</v>
      </c>
      <c r="K3927" s="0" t="n">
        <v>0</v>
      </c>
      <c r="L3927" s="0" t="s">
        <v>3804</v>
      </c>
      <c r="N3927" s="0" t="n">
        <v>19011</v>
      </c>
    </row>
    <row r="3928" customFormat="false" ht="12.8" hidden="false" customHeight="false" outlineLevel="0" collapsed="false">
      <c r="B3928" s="0" t="n">
        <v>410130</v>
      </c>
      <c r="C3928" s="0" t="n">
        <v>4</v>
      </c>
      <c r="D3928" s="0" t="n">
        <v>41</v>
      </c>
      <c r="E3928" s="2" t="n">
        <v>-25.9804</v>
      </c>
      <c r="F3928" s="2" t="n">
        <v>-50.1972</v>
      </c>
      <c r="G3928" s="3" t="n">
        <f aca="false">($G$5572/$N$5572)*N3928</f>
        <v>8025.47434349709</v>
      </c>
      <c r="H3928" s="0" t="n">
        <v>1</v>
      </c>
      <c r="J3928" s="0" t="s">
        <v>3805</v>
      </c>
      <c r="K3928" s="0" t="n">
        <v>1</v>
      </c>
      <c r="L3928" s="0" t="s">
        <v>3805</v>
      </c>
      <c r="N3928" s="0" t="n">
        <v>7441</v>
      </c>
    </row>
    <row r="3929" customFormat="false" ht="12.8" hidden="false" customHeight="false" outlineLevel="0" collapsed="false">
      <c r="B3929" s="0" t="n">
        <v>410140</v>
      </c>
      <c r="C3929" s="0" t="n">
        <v>4</v>
      </c>
      <c r="D3929" s="0" t="n">
        <v>41</v>
      </c>
      <c r="E3929" s="2" t="n">
        <v>-23.55</v>
      </c>
      <c r="F3929" s="2" t="n">
        <v>-51.4635</v>
      </c>
      <c r="G3929" s="3" t="n">
        <f aca="false">($G$5572/$N$5572)*N3929</f>
        <v>144229.886044684</v>
      </c>
      <c r="H3929" s="0" t="n">
        <v>0</v>
      </c>
      <c r="J3929" s="0" t="s">
        <v>3806</v>
      </c>
      <c r="K3929" s="0" t="n">
        <v>0</v>
      </c>
      <c r="L3929" s="0" t="s">
        <v>3806</v>
      </c>
      <c r="N3929" s="0" t="n">
        <v>133726</v>
      </c>
    </row>
    <row r="3930" customFormat="false" ht="12.8" hidden="false" customHeight="false" outlineLevel="0" collapsed="false">
      <c r="B3930" s="0" t="n">
        <v>410150</v>
      </c>
      <c r="C3930" s="0" t="n">
        <v>4</v>
      </c>
      <c r="D3930" s="0" t="n">
        <v>41</v>
      </c>
      <c r="E3930" s="2" t="n">
        <v>-23.4153</v>
      </c>
      <c r="F3930" s="2" t="n">
        <v>-51.4259</v>
      </c>
      <c r="G3930" s="3" t="n">
        <f aca="false">($G$5572/$N$5572)*N3930</f>
        <v>130717.838930676</v>
      </c>
      <c r="H3930" s="0" t="n">
        <v>0</v>
      </c>
      <c r="J3930" s="0" t="s">
        <v>3807</v>
      </c>
      <c r="K3930" s="0" t="n">
        <v>0</v>
      </c>
      <c r="L3930" s="0" t="s">
        <v>3807</v>
      </c>
      <c r="N3930" s="0" t="n">
        <v>121198</v>
      </c>
    </row>
    <row r="3931" customFormat="false" ht="12.8" hidden="false" customHeight="false" outlineLevel="0" collapsed="false">
      <c r="B3931" s="0" t="n">
        <v>410160</v>
      </c>
      <c r="C3931" s="0" t="n">
        <v>4</v>
      </c>
      <c r="D3931" s="0" t="n">
        <v>41</v>
      </c>
      <c r="E3931" s="2" t="n">
        <v>-24.1548</v>
      </c>
      <c r="F3931" s="2" t="n">
        <v>-49.8285</v>
      </c>
      <c r="G3931" s="3" t="n">
        <f aca="false">($G$5572/$N$5572)*N3931</f>
        <v>30118.4479293316</v>
      </c>
      <c r="H3931" s="0" t="n">
        <v>1</v>
      </c>
      <c r="J3931" s="0" t="s">
        <v>3808</v>
      </c>
      <c r="K3931" s="0" t="n">
        <v>1</v>
      </c>
      <c r="L3931" s="0" t="s">
        <v>3808</v>
      </c>
      <c r="N3931" s="0" t="n">
        <v>27925</v>
      </c>
    </row>
    <row r="3932" customFormat="false" ht="12.8" hidden="false" customHeight="false" outlineLevel="0" collapsed="false">
      <c r="B3932" s="0" t="n">
        <v>410165</v>
      </c>
      <c r="C3932" s="0" t="n">
        <v>4</v>
      </c>
      <c r="D3932" s="0" t="n">
        <v>41</v>
      </c>
      <c r="E3932" s="2" t="n">
        <v>-24.3132</v>
      </c>
      <c r="F3932" s="2" t="n">
        <v>-51.7856</v>
      </c>
      <c r="G3932" s="3" t="n">
        <f aca="false">($G$5572/$N$5572)*N3932</f>
        <v>3373.69758721394</v>
      </c>
      <c r="H3932" s="0" t="n">
        <v>1</v>
      </c>
      <c r="J3932" s="0" t="s">
        <v>2216</v>
      </c>
      <c r="K3932" s="0" t="n">
        <v>1</v>
      </c>
      <c r="L3932" s="0" t="s">
        <v>2216</v>
      </c>
      <c r="N3932" s="0" t="n">
        <v>3128</v>
      </c>
    </row>
    <row r="3933" customFormat="false" ht="12.8" hidden="false" customHeight="false" outlineLevel="0" collapsed="false">
      <c r="B3933" s="0" t="n">
        <v>410170</v>
      </c>
      <c r="C3933" s="0" t="n">
        <v>4</v>
      </c>
      <c r="D3933" s="0" t="n">
        <v>41</v>
      </c>
      <c r="E3933" s="2" t="n">
        <v>-23.9315</v>
      </c>
      <c r="F3933" s="2" t="n">
        <v>-52.5021</v>
      </c>
      <c r="G3933" s="3" t="n">
        <f aca="false">($G$5572/$N$5572)*N3933</f>
        <v>15033.8780908488</v>
      </c>
      <c r="H3933" s="0" t="n">
        <v>0</v>
      </c>
      <c r="J3933" s="0" t="s">
        <v>1261</v>
      </c>
      <c r="K3933" s="0" t="n">
        <v>0</v>
      </c>
      <c r="L3933" s="0" t="s">
        <v>1261</v>
      </c>
      <c r="N3933" s="0" t="n">
        <v>13939</v>
      </c>
    </row>
    <row r="3934" customFormat="false" ht="12.8" hidden="false" customHeight="false" outlineLevel="0" collapsed="false">
      <c r="B3934" s="0" t="n">
        <v>410180</v>
      </c>
      <c r="C3934" s="0" t="n">
        <v>4</v>
      </c>
      <c r="D3934" s="0" t="n">
        <v>41</v>
      </c>
      <c r="E3934" s="2" t="n">
        <v>-25.5859</v>
      </c>
      <c r="F3934" s="2" t="n">
        <v>-49.4047</v>
      </c>
      <c r="G3934" s="3" t="n">
        <f aca="false">($G$5572/$N$5572)*N3934</f>
        <v>152517.447508927</v>
      </c>
      <c r="H3934" s="0" t="n">
        <v>0</v>
      </c>
      <c r="J3934" s="0" t="s">
        <v>3809</v>
      </c>
      <c r="K3934" s="0" t="n">
        <v>0</v>
      </c>
      <c r="L3934" s="0" t="s">
        <v>3809</v>
      </c>
      <c r="N3934" s="0" t="n">
        <v>141410</v>
      </c>
    </row>
    <row r="3935" customFormat="false" ht="12.8" hidden="false" customHeight="false" outlineLevel="0" collapsed="false">
      <c r="B3935" s="0" t="n">
        <v>410185</v>
      </c>
      <c r="C3935" s="0" t="n">
        <v>4</v>
      </c>
      <c r="D3935" s="0" t="n">
        <v>41</v>
      </c>
      <c r="E3935" s="2" t="n">
        <v>-24.3857</v>
      </c>
      <c r="F3935" s="2" t="n">
        <v>-51.5839</v>
      </c>
      <c r="G3935" s="3" t="n">
        <f aca="false">($G$5572/$N$5572)*N3935</f>
        <v>2319.95636512058</v>
      </c>
      <c r="H3935" s="0" t="n">
        <v>1</v>
      </c>
      <c r="J3935" s="0" t="s">
        <v>3810</v>
      </c>
      <c r="K3935" s="0" t="n">
        <v>1</v>
      </c>
      <c r="L3935" s="0" t="s">
        <v>3810</v>
      </c>
      <c r="N3935" s="0" t="n">
        <v>2151</v>
      </c>
    </row>
    <row r="3936" customFormat="false" ht="12.8" hidden="false" customHeight="false" outlineLevel="0" collapsed="false">
      <c r="B3936" s="0" t="n">
        <v>410190</v>
      </c>
      <c r="C3936" s="0" t="n">
        <v>4</v>
      </c>
      <c r="D3936" s="0" t="n">
        <v>41</v>
      </c>
      <c r="E3936" s="2" t="n">
        <v>-23.3697</v>
      </c>
      <c r="F3936" s="2" t="n">
        <v>-50.8459</v>
      </c>
      <c r="G3936" s="3" t="n">
        <f aca="false">($G$5572/$N$5572)*N3936</f>
        <v>16489.9176505479</v>
      </c>
      <c r="H3936" s="0" t="n">
        <v>0</v>
      </c>
      <c r="J3936" s="0" t="s">
        <v>3811</v>
      </c>
      <c r="K3936" s="0" t="n">
        <v>0</v>
      </c>
      <c r="L3936" s="0" t="s">
        <v>3811</v>
      </c>
      <c r="N3936" s="0" t="n">
        <v>15289</v>
      </c>
    </row>
    <row r="3937" customFormat="false" ht="12.8" hidden="false" customHeight="false" outlineLevel="0" collapsed="false">
      <c r="B3937" s="0" t="n">
        <v>410200</v>
      </c>
      <c r="C3937" s="0" t="n">
        <v>4</v>
      </c>
      <c r="D3937" s="0" t="n">
        <v>41</v>
      </c>
      <c r="E3937" s="2" t="n">
        <v>-24.4168</v>
      </c>
      <c r="F3937" s="2" t="n">
        <v>-53.5213</v>
      </c>
      <c r="G3937" s="3" t="n">
        <f aca="false">($G$5572/$N$5572)*N3937</f>
        <v>36020.261611312</v>
      </c>
      <c r="H3937" s="0" t="n">
        <v>0</v>
      </c>
      <c r="J3937" s="0" t="s">
        <v>3812</v>
      </c>
      <c r="K3937" s="0" t="n">
        <v>0</v>
      </c>
      <c r="L3937" s="0" t="s">
        <v>3812</v>
      </c>
      <c r="N3937" s="0" t="n">
        <v>33397</v>
      </c>
    </row>
    <row r="3938" customFormat="false" ht="12.8" hidden="false" customHeight="false" outlineLevel="0" collapsed="false">
      <c r="B3938" s="0" t="n">
        <v>410210</v>
      </c>
      <c r="C3938" s="0" t="n">
        <v>4</v>
      </c>
      <c r="D3938" s="0" t="n">
        <v>41</v>
      </c>
      <c r="E3938" s="2" t="n">
        <v>-23.2318</v>
      </c>
      <c r="F3938" s="2" t="n">
        <v>-51.6668</v>
      </c>
      <c r="G3938" s="3" t="n">
        <f aca="false">($G$5572/$N$5572)*N3938</f>
        <v>28054.1073980248</v>
      </c>
      <c r="H3938" s="0" t="n">
        <v>0</v>
      </c>
      <c r="J3938" s="0" t="s">
        <v>3813</v>
      </c>
      <c r="K3938" s="0" t="n">
        <v>0</v>
      </c>
      <c r="L3938" s="0" t="s">
        <v>3813</v>
      </c>
      <c r="N3938" s="0" t="n">
        <v>26011</v>
      </c>
    </row>
    <row r="3939" customFormat="false" ht="12.8" hidden="false" customHeight="false" outlineLevel="0" collapsed="false">
      <c r="B3939" s="0" t="n">
        <v>410220</v>
      </c>
      <c r="C3939" s="0" t="n">
        <v>4</v>
      </c>
      <c r="D3939" s="0" t="n">
        <v>41</v>
      </c>
      <c r="E3939" s="2" t="n">
        <v>-23.1517</v>
      </c>
      <c r="F3939" s="2" t="n">
        <v>-52.0551</v>
      </c>
      <c r="G3939" s="3" t="n">
        <f aca="false">($G$5572/$N$5572)*N3939</f>
        <v>4208.49360144143</v>
      </c>
      <c r="H3939" s="0" t="n">
        <v>1</v>
      </c>
      <c r="J3939" s="0" t="s">
        <v>1620</v>
      </c>
      <c r="K3939" s="0" t="n">
        <v>1</v>
      </c>
      <c r="L3939" s="0" t="s">
        <v>1620</v>
      </c>
      <c r="N3939" s="0" t="n">
        <v>3902</v>
      </c>
    </row>
    <row r="3940" customFormat="false" ht="12.8" hidden="false" customHeight="false" outlineLevel="0" collapsed="false">
      <c r="B3940" s="0" t="n">
        <v>410230</v>
      </c>
      <c r="C3940" s="0" t="n">
        <v>4</v>
      </c>
      <c r="D3940" s="0" t="n">
        <v>41</v>
      </c>
      <c r="E3940" s="2" t="n">
        <v>-25.5804</v>
      </c>
      <c r="F3940" s="2" t="n">
        <v>-49.6291</v>
      </c>
      <c r="G3940" s="3" t="n">
        <f aca="false">($G$5572/$N$5572)*N3940</f>
        <v>13791.3909999056</v>
      </c>
      <c r="H3940" s="0" t="n">
        <v>1</v>
      </c>
      <c r="J3940" s="0" t="s">
        <v>3814</v>
      </c>
      <c r="K3940" s="0" t="n">
        <v>1</v>
      </c>
      <c r="L3940" s="0" t="s">
        <v>3814</v>
      </c>
      <c r="N3940" s="0" t="n">
        <v>12787</v>
      </c>
    </row>
    <row r="3941" customFormat="false" ht="12.8" hidden="false" customHeight="false" outlineLevel="0" collapsed="false">
      <c r="B3941" s="0" t="n">
        <v>410240</v>
      </c>
      <c r="C3941" s="0" t="n">
        <v>4</v>
      </c>
      <c r="D3941" s="0" t="n">
        <v>41</v>
      </c>
      <c r="E3941" s="2" t="n">
        <v>-23.1078</v>
      </c>
      <c r="F3941" s="2" t="n">
        <v>-50.3704</v>
      </c>
      <c r="G3941" s="3" t="n">
        <f aca="false">($G$5572/$N$5572)*N3941</f>
        <v>34002.2986363512</v>
      </c>
      <c r="H3941" s="0" t="n">
        <v>0</v>
      </c>
      <c r="J3941" s="0" t="s">
        <v>3815</v>
      </c>
      <c r="K3941" s="0" t="n">
        <v>0</v>
      </c>
      <c r="L3941" s="0" t="s">
        <v>3815</v>
      </c>
      <c r="N3941" s="0" t="n">
        <v>31526</v>
      </c>
    </row>
    <row r="3942" customFormat="false" ht="12.8" hidden="false" customHeight="false" outlineLevel="0" collapsed="false">
      <c r="B3942" s="0" t="n">
        <v>410250</v>
      </c>
      <c r="C3942" s="0" t="n">
        <v>4</v>
      </c>
      <c r="D3942" s="0" t="n">
        <v>41</v>
      </c>
      <c r="E3942" s="2" t="n">
        <v>-24.0334</v>
      </c>
      <c r="F3942" s="2" t="n">
        <v>-52.004</v>
      </c>
      <c r="G3942" s="3" t="n">
        <f aca="false">($G$5572/$N$5572)*N3942</f>
        <v>12634.1091869003</v>
      </c>
      <c r="H3942" s="0" t="n">
        <v>0</v>
      </c>
      <c r="J3942" s="0" t="s">
        <v>3816</v>
      </c>
      <c r="K3942" s="0" t="n">
        <v>0</v>
      </c>
      <c r="L3942" s="0" t="s">
        <v>3816</v>
      </c>
      <c r="N3942" s="0" t="n">
        <v>11714</v>
      </c>
    </row>
    <row r="3943" customFormat="false" ht="12.8" hidden="false" customHeight="false" outlineLevel="0" collapsed="false">
      <c r="B3943" s="0" t="n">
        <v>410260</v>
      </c>
      <c r="C3943" s="0" t="n">
        <v>4</v>
      </c>
      <c r="D3943" s="0" t="n">
        <v>41</v>
      </c>
      <c r="E3943" s="2" t="n">
        <v>-26.2502</v>
      </c>
      <c r="F3943" s="2" t="n">
        <v>-53.6324</v>
      </c>
      <c r="G3943" s="3" t="n">
        <f aca="false">($G$5572/$N$5572)*N3943</f>
        <v>11042.1726016292</v>
      </c>
      <c r="H3943" s="0" t="n">
        <v>1</v>
      </c>
      <c r="J3943" s="0" t="s">
        <v>3817</v>
      </c>
      <c r="K3943" s="0" t="n">
        <v>1</v>
      </c>
      <c r="L3943" s="0" t="s">
        <v>3817</v>
      </c>
      <c r="N3943" s="0" t="n">
        <v>10238</v>
      </c>
    </row>
    <row r="3944" customFormat="false" ht="12.8" hidden="false" customHeight="false" outlineLevel="0" collapsed="false">
      <c r="B3944" s="0" t="n">
        <v>410270</v>
      </c>
      <c r="C3944" s="0" t="n">
        <v>4</v>
      </c>
      <c r="D3944" s="0" t="n">
        <v>41</v>
      </c>
      <c r="E3944" s="2" t="n">
        <v>-23.116</v>
      </c>
      <c r="F3944" s="2" t="n">
        <v>-50.1842</v>
      </c>
      <c r="G3944" s="3" t="n">
        <f aca="false">($G$5572/$N$5572)*N3944</f>
        <v>2999.44149298017</v>
      </c>
      <c r="H3944" s="0" t="n">
        <v>1</v>
      </c>
      <c r="J3944" s="0" t="s">
        <v>3818</v>
      </c>
      <c r="K3944" s="0" t="n">
        <v>1</v>
      </c>
      <c r="L3944" s="0" t="s">
        <v>3818</v>
      </c>
      <c r="N3944" s="0" t="n">
        <v>2781</v>
      </c>
    </row>
    <row r="3945" customFormat="false" ht="12.8" hidden="false" customHeight="false" outlineLevel="0" collapsed="false">
      <c r="B3945" s="0" t="n">
        <v>410275</v>
      </c>
      <c r="C3945" s="0" t="n">
        <v>4</v>
      </c>
      <c r="D3945" s="0" t="n">
        <v>41</v>
      </c>
      <c r="E3945" s="2" t="n">
        <v>-25.8842</v>
      </c>
      <c r="F3945" s="2" t="n">
        <v>-53.6725</v>
      </c>
      <c r="G3945" s="3" t="n">
        <f aca="false">($G$5572/$N$5572)*N3945</f>
        <v>3847.18008107165</v>
      </c>
      <c r="H3945" s="0" t="n">
        <v>1</v>
      </c>
      <c r="J3945" s="0" t="s">
        <v>3819</v>
      </c>
      <c r="K3945" s="0" t="n">
        <v>1</v>
      </c>
      <c r="L3945" s="0" t="s">
        <v>3819</v>
      </c>
      <c r="N3945" s="0" t="n">
        <v>3567</v>
      </c>
    </row>
    <row r="3946" customFormat="false" ht="12.8" hidden="false" customHeight="false" outlineLevel="0" collapsed="false">
      <c r="B3946" s="0" t="n">
        <v>410280</v>
      </c>
      <c r="C3946" s="0" t="n">
        <v>4</v>
      </c>
      <c r="D3946" s="0" t="n">
        <v>41</v>
      </c>
      <c r="E3946" s="2" t="n">
        <v>-22.9937</v>
      </c>
      <c r="F3946" s="2" t="n">
        <v>-51.1927</v>
      </c>
      <c r="G3946" s="3" t="n">
        <f aca="false">($G$5572/$N$5572)*N3946</f>
        <v>16604.2437196798</v>
      </c>
      <c r="H3946" s="0" t="n">
        <v>0</v>
      </c>
      <c r="J3946" s="0" t="s">
        <v>3820</v>
      </c>
      <c r="K3946" s="0" t="n">
        <v>0</v>
      </c>
      <c r="L3946" s="0" t="s">
        <v>3820</v>
      </c>
      <c r="N3946" s="0" t="n">
        <v>15395</v>
      </c>
    </row>
    <row r="3947" customFormat="false" ht="12.8" hidden="false" customHeight="false" outlineLevel="0" collapsed="false">
      <c r="B3947" s="0" t="n">
        <v>410290</v>
      </c>
      <c r="C3947" s="0" t="n">
        <v>4</v>
      </c>
      <c r="D3947" s="0" t="n">
        <v>41</v>
      </c>
      <c r="E3947" s="2" t="n">
        <v>-26.1607</v>
      </c>
      <c r="F3947" s="2" t="n">
        <v>-51.5518</v>
      </c>
      <c r="G3947" s="3" t="n">
        <f aca="false">($G$5572/$N$5572)*N3947</f>
        <v>17663.3776808832</v>
      </c>
      <c r="H3947" s="0" t="n">
        <v>0</v>
      </c>
      <c r="J3947" s="0" t="s">
        <v>3821</v>
      </c>
      <c r="K3947" s="0" t="n">
        <v>0</v>
      </c>
      <c r="L3947" s="0" t="s">
        <v>3821</v>
      </c>
      <c r="N3947" s="0" t="n">
        <v>16377</v>
      </c>
    </row>
    <row r="3948" customFormat="false" ht="12.8" hidden="false" customHeight="false" outlineLevel="0" collapsed="false">
      <c r="B3948" s="0" t="n">
        <v>410300</v>
      </c>
      <c r="C3948" s="0" t="n">
        <v>4</v>
      </c>
      <c r="D3948" s="0" t="n">
        <v>41</v>
      </c>
      <c r="E3948" s="2" t="n">
        <v>-24.2467</v>
      </c>
      <c r="F3948" s="2" t="n">
        <v>-52.7876</v>
      </c>
      <c r="G3948" s="3" t="n">
        <f aca="false">($G$5572/$N$5572)*N3948</f>
        <v>4492.15167862725</v>
      </c>
      <c r="H3948" s="0" t="n">
        <v>1</v>
      </c>
      <c r="J3948" s="0" t="s">
        <v>2250</v>
      </c>
      <c r="K3948" s="0" t="n">
        <v>1</v>
      </c>
      <c r="L3948" s="0" t="s">
        <v>2250</v>
      </c>
      <c r="N3948" s="0" t="n">
        <v>4165</v>
      </c>
    </row>
    <row r="3949" customFormat="false" ht="12.8" hidden="false" customHeight="false" outlineLevel="0" collapsed="false">
      <c r="B3949" s="0" t="n">
        <v>410302</v>
      </c>
      <c r="C3949" s="0" t="n">
        <v>4</v>
      </c>
      <c r="D3949" s="0" t="n">
        <v>41</v>
      </c>
      <c r="E3949" s="2" t="n">
        <v>-25.6324</v>
      </c>
      <c r="F3949" s="2" t="n">
        <v>-53.2108</v>
      </c>
      <c r="G3949" s="3" t="n">
        <f aca="false">($G$5572/$N$5572)*N3949</f>
        <v>2737.35437223433</v>
      </c>
      <c r="H3949" s="0" t="n">
        <v>1</v>
      </c>
      <c r="J3949" s="0" t="s">
        <v>3822</v>
      </c>
      <c r="K3949" s="0" t="n">
        <v>1</v>
      </c>
      <c r="L3949" s="0" t="s">
        <v>3822</v>
      </c>
      <c r="N3949" s="0" t="n">
        <v>2538</v>
      </c>
    </row>
    <row r="3950" customFormat="false" ht="12.8" hidden="false" customHeight="false" outlineLevel="0" collapsed="false">
      <c r="B3950" s="0" t="n">
        <v>410304</v>
      </c>
      <c r="C3950" s="0" t="n">
        <v>4</v>
      </c>
      <c r="D3950" s="0" t="n">
        <v>41</v>
      </c>
      <c r="E3950" s="2" t="n">
        <v>-24.8688</v>
      </c>
      <c r="F3950" s="2" t="n">
        <v>-51.6276</v>
      </c>
      <c r="G3950" s="3" t="n">
        <f aca="false">($G$5572/$N$5572)*N3950</f>
        <v>6914.57008683777</v>
      </c>
      <c r="H3950" s="0" t="n">
        <v>1</v>
      </c>
      <c r="J3950" s="0" t="s">
        <v>3823</v>
      </c>
      <c r="K3950" s="0" t="n">
        <v>1</v>
      </c>
      <c r="L3950" s="0" t="s">
        <v>3823</v>
      </c>
      <c r="N3950" s="0" t="n">
        <v>6411</v>
      </c>
    </row>
    <row r="3951" customFormat="false" ht="12.8" hidden="false" customHeight="false" outlineLevel="0" collapsed="false">
      <c r="B3951" s="0" t="n">
        <v>410305</v>
      </c>
      <c r="C3951" s="0" t="n">
        <v>4</v>
      </c>
      <c r="D3951" s="0" t="n">
        <v>41</v>
      </c>
      <c r="E3951" s="2" t="n">
        <v>-25.4308</v>
      </c>
      <c r="F3951" s="2" t="n">
        <v>-53.4117</v>
      </c>
      <c r="G3951" s="3" t="n">
        <f aca="false">($G$5572/$N$5572)*N3951</f>
        <v>8243.34100354096</v>
      </c>
      <c r="H3951" s="0" t="n">
        <v>0</v>
      </c>
      <c r="J3951" s="0" t="s">
        <v>3824</v>
      </c>
      <c r="K3951" s="0" t="n">
        <v>0</v>
      </c>
      <c r="L3951" s="0" t="s">
        <v>3824</v>
      </c>
      <c r="N3951" s="0" t="n">
        <v>7643</v>
      </c>
    </row>
    <row r="3952" customFormat="false" ht="12.8" hidden="false" customHeight="false" outlineLevel="0" collapsed="false">
      <c r="B3952" s="0" t="n">
        <v>410310</v>
      </c>
      <c r="C3952" s="0" t="n">
        <v>4</v>
      </c>
      <c r="D3952" s="0" t="n">
        <v>41</v>
      </c>
      <c r="E3952" s="2" t="n">
        <v>-25.2066</v>
      </c>
      <c r="F3952" s="2" t="n">
        <v>-49.1141</v>
      </c>
      <c r="G3952" s="3" t="n">
        <f aca="false">($G$5572/$N$5572)*N3952</f>
        <v>13756.8774696016</v>
      </c>
      <c r="H3952" s="0" t="n">
        <v>0</v>
      </c>
      <c r="J3952" s="0" t="s">
        <v>3825</v>
      </c>
      <c r="K3952" s="0" t="n">
        <v>0</v>
      </c>
      <c r="L3952" s="0" t="s">
        <v>3825</v>
      </c>
      <c r="N3952" s="0" t="n">
        <v>12755</v>
      </c>
    </row>
    <row r="3953" customFormat="false" ht="12.8" hidden="false" customHeight="false" outlineLevel="0" collapsed="false">
      <c r="B3953" s="0" t="n">
        <v>410315</v>
      </c>
      <c r="C3953" s="0" t="n">
        <v>4</v>
      </c>
      <c r="D3953" s="0" t="n">
        <v>41</v>
      </c>
      <c r="E3953" s="2" t="n">
        <v>-26.1958</v>
      </c>
      <c r="F3953" s="2" t="n">
        <v>-53.5955</v>
      </c>
      <c r="G3953" s="3" t="n">
        <f aca="false">($G$5572/$N$5572)*N3953</f>
        <v>3857.96555929164</v>
      </c>
      <c r="H3953" s="0" t="n">
        <v>1</v>
      </c>
      <c r="J3953" s="0" t="s">
        <v>3826</v>
      </c>
      <c r="K3953" s="0" t="n">
        <v>1</v>
      </c>
      <c r="L3953" s="0" t="s">
        <v>3826</v>
      </c>
      <c r="N3953" s="0" t="n">
        <v>3577</v>
      </c>
    </row>
    <row r="3954" customFormat="false" ht="12.8" hidden="false" customHeight="false" outlineLevel="0" collapsed="false">
      <c r="B3954" s="0" t="n">
        <v>410320</v>
      </c>
      <c r="C3954" s="0" t="n">
        <v>4</v>
      </c>
      <c r="D3954" s="0" t="n">
        <v>41</v>
      </c>
      <c r="E3954" s="2" t="n">
        <v>-23.7063</v>
      </c>
      <c r="F3954" s="2" t="n">
        <v>-51.7671</v>
      </c>
      <c r="G3954" s="3" t="n">
        <f aca="false">($G$5572/$N$5572)*N3954</f>
        <v>7544.44201488539</v>
      </c>
      <c r="H3954" s="0" t="n">
        <v>0</v>
      </c>
      <c r="J3954" s="0" t="s">
        <v>1276</v>
      </c>
      <c r="K3954" s="0" t="n">
        <v>0</v>
      </c>
      <c r="L3954" s="0" t="s">
        <v>1276</v>
      </c>
      <c r="N3954" s="0" t="n">
        <v>6995</v>
      </c>
    </row>
    <row r="3955" customFormat="false" ht="12.8" hidden="false" customHeight="false" outlineLevel="0" collapsed="false">
      <c r="B3955" s="0" t="n">
        <v>410322</v>
      </c>
      <c r="C3955" s="0" t="n">
        <v>4</v>
      </c>
      <c r="D3955" s="0" t="n">
        <v>41</v>
      </c>
      <c r="E3955" s="2" t="n">
        <v>-26.0731</v>
      </c>
      <c r="F3955" s="2" t="n">
        <v>-52.8353</v>
      </c>
      <c r="G3955" s="3" t="n">
        <f aca="false">($G$5572/$N$5572)*N3955</f>
        <v>3531.16556922584</v>
      </c>
      <c r="H3955" s="0" t="n">
        <v>1</v>
      </c>
      <c r="J3955" s="0" t="s">
        <v>3827</v>
      </c>
      <c r="K3955" s="0" t="n">
        <v>1</v>
      </c>
      <c r="L3955" s="0" t="s">
        <v>3827</v>
      </c>
      <c r="N3955" s="0" t="n">
        <v>3274</v>
      </c>
    </row>
    <row r="3956" customFormat="false" ht="12.8" hidden="false" customHeight="false" outlineLevel="0" collapsed="false">
      <c r="B3956" s="0" t="n">
        <v>410330</v>
      </c>
      <c r="C3956" s="0" t="n">
        <v>4</v>
      </c>
      <c r="D3956" s="0" t="n">
        <v>41</v>
      </c>
      <c r="E3956" s="2" t="n">
        <v>-23.9366</v>
      </c>
      <c r="F3956" s="2" t="n">
        <v>-51.5875</v>
      </c>
      <c r="G3956" s="3" t="n">
        <f aca="false">($G$5572/$N$5572)*N3956</f>
        <v>7279.11925067355</v>
      </c>
      <c r="H3956" s="0" t="n">
        <v>0</v>
      </c>
      <c r="J3956" s="0" t="s">
        <v>3828</v>
      </c>
      <c r="K3956" s="0" t="n">
        <v>0</v>
      </c>
      <c r="L3956" s="0" t="s">
        <v>3828</v>
      </c>
      <c r="N3956" s="0" t="n">
        <v>6749</v>
      </c>
    </row>
    <row r="3957" customFormat="false" ht="12.8" hidden="false" customHeight="false" outlineLevel="0" collapsed="false">
      <c r="B3957" s="0" t="n">
        <v>410335</v>
      </c>
      <c r="C3957" s="0" t="n">
        <v>4</v>
      </c>
      <c r="D3957" s="0" t="n">
        <v>41</v>
      </c>
      <c r="E3957" s="2" t="n">
        <v>-24.8173</v>
      </c>
      <c r="F3957" s="2" t="n">
        <v>-53.1218</v>
      </c>
      <c r="G3957" s="3" t="n">
        <f aca="false">($G$5572/$N$5572)*N3957</f>
        <v>5902.89222980239</v>
      </c>
      <c r="H3957" s="0" t="n">
        <v>1</v>
      </c>
      <c r="J3957" s="0" t="s">
        <v>3829</v>
      </c>
      <c r="K3957" s="0" t="n">
        <v>1</v>
      </c>
      <c r="L3957" s="0" t="s">
        <v>3829</v>
      </c>
      <c r="N3957" s="0" t="n">
        <v>5473</v>
      </c>
    </row>
    <row r="3958" customFormat="false" ht="12.8" hidden="false" customHeight="false" outlineLevel="0" collapsed="false">
      <c r="B3958" s="0" t="n">
        <v>410337</v>
      </c>
      <c r="C3958" s="0" t="n">
        <v>4</v>
      </c>
      <c r="D3958" s="0" t="n">
        <v>41</v>
      </c>
      <c r="E3958" s="2" t="n">
        <v>-24.1978</v>
      </c>
      <c r="F3958" s="2" t="n">
        <v>-53.5275</v>
      </c>
      <c r="G3958" s="3" t="n">
        <f aca="false">($G$5572/$N$5572)*N3958</f>
        <v>2932.57152801621</v>
      </c>
      <c r="H3958" s="0" t="n">
        <v>1</v>
      </c>
      <c r="J3958" s="0" t="s">
        <v>3830</v>
      </c>
      <c r="K3958" s="0" t="n">
        <v>1</v>
      </c>
      <c r="L3958" s="0" t="s">
        <v>3830</v>
      </c>
      <c r="N3958" s="0" t="n">
        <v>2719</v>
      </c>
    </row>
    <row r="3959" customFormat="false" ht="12.8" hidden="false" customHeight="false" outlineLevel="0" collapsed="false">
      <c r="B3959" s="0" t="n">
        <v>410340</v>
      </c>
      <c r="C3959" s="0" t="n">
        <v>4</v>
      </c>
      <c r="D3959" s="0" t="n">
        <v>41</v>
      </c>
      <c r="E3959" s="2" t="n">
        <v>-22.789</v>
      </c>
      <c r="F3959" s="2" t="n">
        <v>-51.7142</v>
      </c>
      <c r="G3959" s="3" t="n">
        <f aca="false">($G$5572/$N$5572)*N3959</f>
        <v>3142.88835330608</v>
      </c>
      <c r="H3959" s="0" t="n">
        <v>1</v>
      </c>
      <c r="J3959" s="0" t="s">
        <v>3831</v>
      </c>
      <c r="K3959" s="0" t="n">
        <v>1</v>
      </c>
      <c r="L3959" s="0" t="s">
        <v>3831</v>
      </c>
      <c r="N3959" s="0" t="n">
        <v>2914</v>
      </c>
    </row>
    <row r="3960" customFormat="false" ht="12.8" hidden="false" customHeight="false" outlineLevel="0" collapsed="false">
      <c r="B3960" s="0" t="n">
        <v>410345</v>
      </c>
      <c r="C3960" s="0" t="n">
        <v>4</v>
      </c>
      <c r="D3960" s="0" t="n">
        <v>41</v>
      </c>
      <c r="E3960" s="2" t="n">
        <v>-24.6189</v>
      </c>
      <c r="F3960" s="2" t="n">
        <v>-53.3207</v>
      </c>
      <c r="G3960" s="3" t="n">
        <f aca="false">($G$5572/$N$5572)*N3960</f>
        <v>19171.1875360383</v>
      </c>
      <c r="H3960" s="0" t="n">
        <v>1</v>
      </c>
      <c r="J3960" s="0" t="s">
        <v>3264</v>
      </c>
      <c r="K3960" s="0" t="n">
        <v>1</v>
      </c>
      <c r="L3960" s="0" t="s">
        <v>3264</v>
      </c>
      <c r="N3960" s="0" t="n">
        <v>17775</v>
      </c>
    </row>
    <row r="3961" customFormat="false" ht="12.8" hidden="false" customHeight="false" outlineLevel="0" collapsed="false">
      <c r="B3961" s="0" t="n">
        <v>410347</v>
      </c>
      <c r="C3961" s="0" t="n">
        <v>4</v>
      </c>
      <c r="D3961" s="0" t="n">
        <v>41</v>
      </c>
      <c r="E3961" s="2" t="n">
        <v>-23.9005</v>
      </c>
      <c r="F3961" s="2" t="n">
        <v>-53.5124</v>
      </c>
      <c r="G3961" s="3" t="n">
        <f aca="false">($G$5572/$N$5572)*N3961</f>
        <v>4400.47511375731</v>
      </c>
      <c r="H3961" s="0" t="n">
        <v>1</v>
      </c>
      <c r="J3961" s="0" t="s">
        <v>3832</v>
      </c>
      <c r="K3961" s="0" t="n">
        <v>1</v>
      </c>
      <c r="L3961" s="0" t="s">
        <v>3832</v>
      </c>
      <c r="N3961" s="0" t="n">
        <v>4080</v>
      </c>
    </row>
    <row r="3962" customFormat="false" ht="12.8" hidden="false" customHeight="false" outlineLevel="0" collapsed="false">
      <c r="B3962" s="0" t="n">
        <v>410350</v>
      </c>
      <c r="C3962" s="0" t="n">
        <v>4</v>
      </c>
      <c r="D3962" s="0" t="n">
        <v>41</v>
      </c>
      <c r="E3962" s="2" t="n">
        <v>-23.6566</v>
      </c>
      <c r="F3962" s="2" t="n">
        <v>-51.3574</v>
      </c>
      <c r="G3962" s="3" t="n">
        <f aca="false">($G$5572/$N$5572)*N3962</f>
        <v>9203.24856512037</v>
      </c>
      <c r="H3962" s="0" t="n">
        <v>1</v>
      </c>
      <c r="J3962" s="0" t="s">
        <v>3833</v>
      </c>
      <c r="K3962" s="0" t="n">
        <v>1</v>
      </c>
      <c r="L3962" s="0" t="s">
        <v>3833</v>
      </c>
      <c r="N3962" s="0" t="n">
        <v>8533</v>
      </c>
    </row>
    <row r="3963" customFormat="false" ht="12.8" hidden="false" customHeight="false" outlineLevel="0" collapsed="false">
      <c r="B3963" s="0" t="n">
        <v>410360</v>
      </c>
      <c r="C3963" s="0" t="n">
        <v>4</v>
      </c>
      <c r="D3963" s="0" t="n">
        <v>41</v>
      </c>
      <c r="E3963" s="2" t="n">
        <v>-23.0423</v>
      </c>
      <c r="F3963" s="2" t="n">
        <v>-50.0753</v>
      </c>
      <c r="G3963" s="3" t="n">
        <f aca="false">($G$5572/$N$5572)*N3963</f>
        <v>27235.4896011273</v>
      </c>
      <c r="H3963" s="0" t="n">
        <v>0</v>
      </c>
      <c r="J3963" s="0" t="s">
        <v>3834</v>
      </c>
      <c r="K3963" s="0" t="n">
        <v>0</v>
      </c>
      <c r="L3963" s="0" t="s">
        <v>3834</v>
      </c>
      <c r="N3963" s="0" t="n">
        <v>25252</v>
      </c>
    </row>
    <row r="3964" customFormat="false" ht="12.8" hidden="false" customHeight="false" outlineLevel="0" collapsed="false">
      <c r="B3964" s="0" t="n">
        <v>410370</v>
      </c>
      <c r="C3964" s="0" t="n">
        <v>4</v>
      </c>
      <c r="D3964" s="0" t="n">
        <v>41</v>
      </c>
      <c r="E3964" s="2" t="n">
        <v>-23.2766</v>
      </c>
      <c r="F3964" s="2" t="n">
        <v>-51.2798</v>
      </c>
      <c r="G3964" s="3" t="n">
        <f aca="false">($G$5572/$N$5572)*N3964</f>
        <v>114006.818976618</v>
      </c>
      <c r="H3964" s="0" t="n">
        <v>0</v>
      </c>
      <c r="J3964" s="0" t="s">
        <v>3835</v>
      </c>
      <c r="K3964" s="0" t="n">
        <v>0</v>
      </c>
      <c r="L3964" s="0" t="s">
        <v>3835</v>
      </c>
      <c r="N3964" s="0" t="n">
        <v>105704</v>
      </c>
    </row>
    <row r="3965" customFormat="false" ht="12.8" hidden="false" customHeight="false" outlineLevel="0" collapsed="false">
      <c r="B3965" s="0" t="n">
        <v>410380</v>
      </c>
      <c r="C3965" s="0" t="n">
        <v>4</v>
      </c>
      <c r="D3965" s="0" t="n">
        <v>41</v>
      </c>
      <c r="E3965" s="2" t="n">
        <v>-23.589</v>
      </c>
      <c r="F3965" s="2" t="n">
        <v>-51.5792</v>
      </c>
      <c r="G3965" s="3" t="n">
        <f aca="false">($G$5572/$N$5572)*N3965</f>
        <v>8426.69413328085</v>
      </c>
      <c r="H3965" s="0" t="n">
        <v>1</v>
      </c>
      <c r="J3965" s="0" t="s">
        <v>3836</v>
      </c>
      <c r="K3965" s="0" t="n">
        <v>1</v>
      </c>
      <c r="L3965" s="0" t="s">
        <v>3836</v>
      </c>
      <c r="N3965" s="0" t="n">
        <v>7813</v>
      </c>
    </row>
    <row r="3966" customFormat="false" ht="12.8" hidden="false" customHeight="false" outlineLevel="0" collapsed="false">
      <c r="B3966" s="0" t="n">
        <v>410390</v>
      </c>
      <c r="C3966" s="0" t="n">
        <v>4</v>
      </c>
      <c r="D3966" s="0" t="n">
        <v>41</v>
      </c>
      <c r="E3966" s="2" t="n">
        <v>-24.5893</v>
      </c>
      <c r="F3966" s="2" t="n">
        <v>-52.7976</v>
      </c>
      <c r="G3966" s="3" t="n">
        <f aca="false">($G$5572/$N$5572)*N3966</f>
        <v>15494.4180108425</v>
      </c>
      <c r="H3966" s="0" t="n">
        <v>0</v>
      </c>
      <c r="J3966" s="0" t="s">
        <v>3837</v>
      </c>
      <c r="K3966" s="0" t="n">
        <v>0</v>
      </c>
      <c r="L3966" s="0" t="s">
        <v>3837</v>
      </c>
      <c r="N3966" s="0" t="n">
        <v>14366</v>
      </c>
    </row>
    <row r="3967" customFormat="false" ht="12.8" hidden="false" customHeight="false" outlineLevel="0" collapsed="false">
      <c r="B3967" s="0" t="n">
        <v>410395</v>
      </c>
      <c r="C3967" s="0" t="n">
        <v>4</v>
      </c>
      <c r="D3967" s="0" t="n">
        <v>41</v>
      </c>
      <c r="E3967" s="2" t="n">
        <v>-25.0802</v>
      </c>
      <c r="F3967" s="2" t="n">
        <v>-51.8237</v>
      </c>
      <c r="G3967" s="3" t="n">
        <f aca="false">($G$5572/$N$5572)*N3967</f>
        <v>4224.67181877142</v>
      </c>
      <c r="H3967" s="0" t="n">
        <v>1</v>
      </c>
      <c r="J3967" s="0" t="s">
        <v>3838</v>
      </c>
      <c r="K3967" s="0" t="n">
        <v>1</v>
      </c>
      <c r="L3967" s="0" t="s">
        <v>3838</v>
      </c>
      <c r="N3967" s="0" t="n">
        <v>3917</v>
      </c>
    </row>
    <row r="3968" customFormat="false" ht="12.8" hidden="false" customHeight="false" outlineLevel="0" collapsed="false">
      <c r="B3968" s="0" t="n">
        <v>410400</v>
      </c>
      <c r="C3968" s="0" t="n">
        <v>4</v>
      </c>
      <c r="D3968" s="0" t="n">
        <v>41</v>
      </c>
      <c r="E3968" s="2" t="n">
        <v>-25.3044</v>
      </c>
      <c r="F3968" s="2" t="n">
        <v>-49.0551</v>
      </c>
      <c r="G3968" s="3" t="n">
        <f aca="false">($G$5572/$N$5572)*N3968</f>
        <v>46248.1306073317</v>
      </c>
      <c r="H3968" s="0" t="n">
        <v>0</v>
      </c>
      <c r="J3968" s="0" t="s">
        <v>3839</v>
      </c>
      <c r="K3968" s="0" t="n">
        <v>0</v>
      </c>
      <c r="L3968" s="0" t="s">
        <v>3839</v>
      </c>
      <c r="N3968" s="0" t="n">
        <v>42880</v>
      </c>
    </row>
    <row r="3969" customFormat="false" ht="12.8" hidden="false" customHeight="false" outlineLevel="0" collapsed="false">
      <c r="B3969" s="0" t="n">
        <v>410405</v>
      </c>
      <c r="C3969" s="0" t="n">
        <v>4</v>
      </c>
      <c r="D3969" s="0" t="n">
        <v>41</v>
      </c>
      <c r="E3969" s="2" t="n">
        <v>-25.0294</v>
      </c>
      <c r="F3969" s="2" t="n">
        <v>-52.9939</v>
      </c>
      <c r="G3969" s="3" t="n">
        <f aca="false">($G$5572/$N$5572)*N3969</f>
        <v>4211.72924490742</v>
      </c>
      <c r="H3969" s="0" t="n">
        <v>1</v>
      </c>
      <c r="J3969" s="0" t="s">
        <v>3840</v>
      </c>
      <c r="K3969" s="0" t="n">
        <v>1</v>
      </c>
      <c r="L3969" s="0" t="s">
        <v>3840</v>
      </c>
      <c r="N3969" s="0" t="n">
        <v>3905</v>
      </c>
    </row>
    <row r="3970" customFormat="false" ht="12.8" hidden="false" customHeight="false" outlineLevel="0" collapsed="false">
      <c r="B3970" s="0" t="n">
        <v>410410</v>
      </c>
      <c r="C3970" s="0" t="n">
        <v>4</v>
      </c>
      <c r="D3970" s="0" t="n">
        <v>41</v>
      </c>
      <c r="E3970" s="2" t="n">
        <v>-25.98</v>
      </c>
      <c r="F3970" s="2" t="n">
        <v>-49.6844</v>
      </c>
      <c r="G3970" s="3" t="n">
        <f aca="false">($G$5572/$N$5572)*N3970</f>
        <v>8514.05650686279</v>
      </c>
      <c r="H3970" s="0" t="n">
        <v>1</v>
      </c>
      <c r="J3970" s="0" t="s">
        <v>3841</v>
      </c>
      <c r="K3970" s="0" t="n">
        <v>1</v>
      </c>
      <c r="L3970" s="0" t="s">
        <v>3841</v>
      </c>
      <c r="N3970" s="0" t="n">
        <v>7894</v>
      </c>
    </row>
    <row r="3971" customFormat="false" ht="12.8" hidden="false" customHeight="false" outlineLevel="0" collapsed="false">
      <c r="B3971" s="0" t="n">
        <v>410420</v>
      </c>
      <c r="C3971" s="0" t="n">
        <v>4</v>
      </c>
      <c r="D3971" s="0" t="n">
        <v>41</v>
      </c>
      <c r="E3971" s="2" t="n">
        <v>-25.4525</v>
      </c>
      <c r="F3971" s="2" t="n">
        <v>-49.529</v>
      </c>
      <c r="G3971" s="3" t="n">
        <f aca="false">($G$5572/$N$5572)*N3971</f>
        <v>140309.364711716</v>
      </c>
      <c r="H3971" s="0" t="n">
        <v>0</v>
      </c>
      <c r="J3971" s="0" t="s">
        <v>3842</v>
      </c>
      <c r="K3971" s="0" t="n">
        <v>0</v>
      </c>
      <c r="L3971" s="0" t="s">
        <v>3842</v>
      </c>
      <c r="N3971" s="0" t="n">
        <v>130091</v>
      </c>
    </row>
    <row r="3972" customFormat="false" ht="12.8" hidden="false" customHeight="false" outlineLevel="0" collapsed="false">
      <c r="B3972" s="0" t="n">
        <v>410425</v>
      </c>
      <c r="C3972" s="0" t="n">
        <v>4</v>
      </c>
      <c r="D3972" s="0" t="n">
        <v>41</v>
      </c>
      <c r="E3972" s="2" t="n">
        <v>-25.3687</v>
      </c>
      <c r="F3972" s="2" t="n">
        <v>-49.4501</v>
      </c>
      <c r="G3972" s="3" t="n">
        <f aca="false">($G$5572/$N$5572)*N3972</f>
        <v>31153.8538384509</v>
      </c>
      <c r="H3972" s="0" t="n">
        <v>1</v>
      </c>
      <c r="J3972" s="0" t="s">
        <v>3843</v>
      </c>
      <c r="K3972" s="0" t="n">
        <v>1</v>
      </c>
      <c r="L3972" s="0" t="s">
        <v>3843</v>
      </c>
      <c r="N3972" s="0" t="n">
        <v>28885</v>
      </c>
    </row>
    <row r="3973" customFormat="false" ht="12.8" hidden="false" customHeight="false" outlineLevel="0" collapsed="false">
      <c r="B3973" s="0" t="n">
        <v>410430</v>
      </c>
      <c r="C3973" s="0" t="n">
        <v>4</v>
      </c>
      <c r="D3973" s="0" t="n">
        <v>41</v>
      </c>
      <c r="E3973" s="2" t="n">
        <v>-24.0463</v>
      </c>
      <c r="F3973" s="2" t="n">
        <v>-52.378</v>
      </c>
      <c r="G3973" s="3" t="n">
        <f aca="false">($G$5572/$N$5572)*N3973</f>
        <v>101612.147406202</v>
      </c>
      <c r="H3973" s="0" t="n">
        <v>0</v>
      </c>
      <c r="J3973" s="0" t="s">
        <v>3844</v>
      </c>
      <c r="K3973" s="0" t="n">
        <v>0</v>
      </c>
      <c r="L3973" s="0" t="s">
        <v>3844</v>
      </c>
      <c r="N3973" s="0" t="n">
        <v>94212</v>
      </c>
    </row>
    <row r="3974" customFormat="false" ht="12.8" hidden="false" customHeight="false" outlineLevel="0" collapsed="false">
      <c r="B3974" s="0" t="n">
        <v>410440</v>
      </c>
      <c r="C3974" s="0" t="n">
        <v>4</v>
      </c>
      <c r="D3974" s="0" t="n">
        <v>41</v>
      </c>
      <c r="E3974" s="2" t="n">
        <v>-24.5649</v>
      </c>
      <c r="F3974" s="2" t="n">
        <v>-51.3372</v>
      </c>
      <c r="G3974" s="3" t="n">
        <f aca="false">($G$5572/$N$5572)*N3974</f>
        <v>16429.518972516</v>
      </c>
      <c r="H3974" s="0" t="n">
        <v>0</v>
      </c>
      <c r="J3974" s="0" t="s">
        <v>3845</v>
      </c>
      <c r="K3974" s="0" t="n">
        <v>0</v>
      </c>
      <c r="L3974" s="0" t="s">
        <v>3845</v>
      </c>
      <c r="N3974" s="0" t="n">
        <v>15233</v>
      </c>
    </row>
    <row r="3975" customFormat="false" ht="12.8" hidden="false" customHeight="false" outlineLevel="0" collapsed="false">
      <c r="B3975" s="0" t="n">
        <v>410442</v>
      </c>
      <c r="C3975" s="0" t="n">
        <v>4</v>
      </c>
      <c r="D3975" s="0" t="n">
        <v>41</v>
      </c>
      <c r="E3975" s="2" t="n">
        <v>-25.5758</v>
      </c>
      <c r="F3975" s="2" t="n">
        <v>-52.0409</v>
      </c>
      <c r="G3975" s="3" t="n">
        <f aca="false">($G$5572/$N$5572)*N3975</f>
        <v>17152.1460132555</v>
      </c>
      <c r="H3975" s="0" t="n">
        <v>0</v>
      </c>
      <c r="J3975" s="0" t="s">
        <v>3846</v>
      </c>
      <c r="K3975" s="0" t="n">
        <v>0</v>
      </c>
      <c r="L3975" s="0" t="s">
        <v>3846</v>
      </c>
      <c r="N3975" s="0" t="n">
        <v>15903</v>
      </c>
    </row>
    <row r="3976" customFormat="false" ht="12.8" hidden="false" customHeight="false" outlineLevel="0" collapsed="false">
      <c r="B3976" s="0" t="n">
        <v>410445</v>
      </c>
      <c r="C3976" s="0" t="n">
        <v>4</v>
      </c>
      <c r="D3976" s="0" t="n">
        <v>41</v>
      </c>
      <c r="E3976" s="2" t="n">
        <v>-25.3734</v>
      </c>
      <c r="F3976" s="2" t="n">
        <v>-52.1198</v>
      </c>
      <c r="G3976" s="3" t="n">
        <f aca="false">($G$5572/$N$5572)*N3976</f>
        <v>14351.1573195232</v>
      </c>
      <c r="H3976" s="0" t="n">
        <v>1</v>
      </c>
      <c r="J3976" s="0" t="s">
        <v>2299</v>
      </c>
      <c r="K3976" s="0" t="n">
        <v>1</v>
      </c>
      <c r="L3976" s="0" t="s">
        <v>2299</v>
      </c>
      <c r="N3976" s="0" t="n">
        <v>13306</v>
      </c>
    </row>
    <row r="3977" customFormat="false" ht="12.8" hidden="false" customHeight="false" outlineLevel="0" collapsed="false">
      <c r="B3977" s="0" t="n">
        <v>410450</v>
      </c>
      <c r="C3977" s="0" t="n">
        <v>4</v>
      </c>
      <c r="D3977" s="0" t="n">
        <v>41</v>
      </c>
      <c r="E3977" s="2" t="n">
        <v>-25.6691</v>
      </c>
      <c r="F3977" s="2" t="n">
        <v>-53.8055</v>
      </c>
      <c r="G3977" s="3" t="n">
        <f aca="false">($G$5572/$N$5572)*N3977</f>
        <v>20599.1848523654</v>
      </c>
      <c r="H3977" s="0" t="n">
        <v>0</v>
      </c>
      <c r="J3977" s="0" t="s">
        <v>205</v>
      </c>
      <c r="K3977" s="0" t="n">
        <v>0</v>
      </c>
      <c r="L3977" s="0" t="s">
        <v>205</v>
      </c>
      <c r="N3977" s="0" t="n">
        <v>19099</v>
      </c>
    </row>
    <row r="3978" customFormat="false" ht="12.8" hidden="false" customHeight="false" outlineLevel="0" collapsed="false">
      <c r="B3978" s="0" t="n">
        <v>410460</v>
      </c>
      <c r="C3978" s="0" t="n">
        <v>4</v>
      </c>
      <c r="D3978" s="0" t="n">
        <v>41</v>
      </c>
      <c r="E3978" s="2" t="n">
        <v>-25.4816</v>
      </c>
      <c r="F3978" s="2" t="n">
        <v>-53.6112</v>
      </c>
      <c r="G3978" s="3" t="n">
        <f aca="false">($G$5572/$N$5572)*N3978</f>
        <v>16959.0859531176</v>
      </c>
      <c r="H3978" s="0" t="n">
        <v>0</v>
      </c>
      <c r="J3978" s="0" t="s">
        <v>3847</v>
      </c>
      <c r="K3978" s="0" t="n">
        <v>0</v>
      </c>
      <c r="L3978" s="0" t="s">
        <v>3847</v>
      </c>
      <c r="N3978" s="0" t="n">
        <v>15724</v>
      </c>
    </row>
    <row r="3979" customFormat="false" ht="12.8" hidden="false" customHeight="false" outlineLevel="0" collapsed="false">
      <c r="B3979" s="0" t="n">
        <v>410465</v>
      </c>
      <c r="C3979" s="0" t="n">
        <v>4</v>
      </c>
      <c r="D3979" s="0" t="n">
        <v>41</v>
      </c>
      <c r="E3979" s="2" t="n">
        <v>-24.9152</v>
      </c>
      <c r="F3979" s="2" t="n">
        <v>-50.0986</v>
      </c>
      <c r="G3979" s="3" t="n">
        <f aca="false">($G$5572/$N$5572)*N3979</f>
        <v>24799.0500712308</v>
      </c>
      <c r="H3979" s="0" t="n">
        <v>1</v>
      </c>
      <c r="J3979" s="0" t="s">
        <v>3848</v>
      </c>
      <c r="K3979" s="0" t="n">
        <v>1</v>
      </c>
      <c r="L3979" s="0" t="s">
        <v>3848</v>
      </c>
      <c r="N3979" s="0" t="n">
        <v>22993</v>
      </c>
    </row>
    <row r="3980" customFormat="false" ht="12.8" hidden="false" customHeight="false" outlineLevel="0" collapsed="false">
      <c r="B3980" s="0" t="n">
        <v>410470</v>
      </c>
      <c r="C3980" s="0" t="n">
        <v>4</v>
      </c>
      <c r="D3980" s="0" t="n">
        <v>41</v>
      </c>
      <c r="E3980" s="2" t="n">
        <v>-23.4269</v>
      </c>
      <c r="F3980" s="2" t="n">
        <v>-49.7235</v>
      </c>
      <c r="G3980" s="3" t="n">
        <f aca="false">($G$5572/$N$5572)*N3980</f>
        <v>15404.8985416166</v>
      </c>
      <c r="H3980" s="0" t="n">
        <v>0</v>
      </c>
      <c r="J3980" s="0" t="s">
        <v>3849</v>
      </c>
      <c r="K3980" s="0" t="n">
        <v>0</v>
      </c>
      <c r="L3980" s="0" t="s">
        <v>3849</v>
      </c>
      <c r="N3980" s="0" t="n">
        <v>14283</v>
      </c>
    </row>
    <row r="3981" customFormat="false" ht="12.8" hidden="false" customHeight="false" outlineLevel="0" collapsed="false">
      <c r="B3981" s="0" t="n">
        <v>410480</v>
      </c>
      <c r="C3981" s="0" t="n">
        <v>4</v>
      </c>
      <c r="D3981" s="0" t="n">
        <v>41</v>
      </c>
      <c r="E3981" s="2" t="n">
        <v>-24.9573</v>
      </c>
      <c r="F3981" s="2" t="n">
        <v>-53.459</v>
      </c>
      <c r="G3981" s="3" t="n">
        <f aca="false">($G$5572/$N$5572)*N3981</f>
        <v>349962.883091058</v>
      </c>
      <c r="H3981" s="0" t="n">
        <v>0</v>
      </c>
      <c r="J3981" s="0" t="s">
        <v>947</v>
      </c>
      <c r="K3981" s="0" t="n">
        <v>0</v>
      </c>
      <c r="L3981" s="0" t="s">
        <v>947</v>
      </c>
      <c r="N3981" s="0" t="n">
        <v>324476</v>
      </c>
    </row>
    <row r="3982" customFormat="false" ht="12.8" hidden="false" customHeight="false" outlineLevel="0" collapsed="false">
      <c r="B3982" s="0" t="n">
        <v>410490</v>
      </c>
      <c r="C3982" s="0" t="n">
        <v>4</v>
      </c>
      <c r="D3982" s="0" t="n">
        <v>41</v>
      </c>
      <c r="E3982" s="2" t="n">
        <v>-24.7891</v>
      </c>
      <c r="F3982" s="2" t="n">
        <v>-50.0108</v>
      </c>
      <c r="G3982" s="3" t="n">
        <f aca="false">($G$5572/$N$5572)*N3982</f>
        <v>76739.7560830751</v>
      </c>
      <c r="H3982" s="0" t="n">
        <v>0</v>
      </c>
      <c r="J3982" s="0" t="s">
        <v>3850</v>
      </c>
      <c r="K3982" s="0" t="n">
        <v>0</v>
      </c>
      <c r="L3982" s="0" t="s">
        <v>3850</v>
      </c>
      <c r="N3982" s="0" t="n">
        <v>71151</v>
      </c>
    </row>
    <row r="3983" customFormat="false" ht="12.8" hidden="false" customHeight="false" outlineLevel="0" collapsed="false">
      <c r="B3983" s="0" t="n">
        <v>410500</v>
      </c>
      <c r="C3983" s="0" t="n">
        <v>4</v>
      </c>
      <c r="D3983" s="0" t="n">
        <v>41</v>
      </c>
      <c r="E3983" s="2" t="n">
        <v>-25.2044</v>
      </c>
      <c r="F3983" s="2" t="n">
        <v>-53.1548</v>
      </c>
      <c r="G3983" s="3" t="n">
        <f aca="false">($G$5572/$N$5572)*N3983</f>
        <v>11015.2089060793</v>
      </c>
      <c r="H3983" s="0" t="n">
        <v>1</v>
      </c>
      <c r="J3983" s="0" t="s">
        <v>3851</v>
      </c>
      <c r="K3983" s="0" t="n">
        <v>1</v>
      </c>
      <c r="L3983" s="0" t="s">
        <v>3851</v>
      </c>
      <c r="N3983" s="0" t="n">
        <v>10213</v>
      </c>
    </row>
    <row r="3984" customFormat="false" ht="12.8" hidden="false" customHeight="false" outlineLevel="0" collapsed="false">
      <c r="B3984" s="0" t="n">
        <v>410510</v>
      </c>
      <c r="C3984" s="0" t="n">
        <v>4</v>
      </c>
      <c r="D3984" s="0" t="n">
        <v>41</v>
      </c>
      <c r="E3984" s="2" t="n">
        <v>-22.8188</v>
      </c>
      <c r="F3984" s="2" t="n">
        <v>-51.5973</v>
      </c>
      <c r="G3984" s="3" t="n">
        <f aca="false">($G$5572/$N$5572)*N3984</f>
        <v>11746.4643293948</v>
      </c>
      <c r="H3984" s="0" t="n">
        <v>0</v>
      </c>
      <c r="J3984" s="0" t="s">
        <v>3852</v>
      </c>
      <c r="K3984" s="0" t="n">
        <v>0</v>
      </c>
      <c r="L3984" s="0" t="s">
        <v>3852</v>
      </c>
      <c r="N3984" s="0" t="n">
        <v>10891</v>
      </c>
    </row>
    <row r="3985" customFormat="false" ht="12.8" hidden="false" customHeight="false" outlineLevel="0" collapsed="false">
      <c r="B3985" s="0" t="n">
        <v>410520</v>
      </c>
      <c r="C3985" s="0" t="n">
        <v>4</v>
      </c>
      <c r="D3985" s="0" t="n">
        <v>41</v>
      </c>
      <c r="E3985" s="2" t="n">
        <v>-26.0891</v>
      </c>
      <c r="F3985" s="2" t="n">
        <v>-52.8691</v>
      </c>
      <c r="G3985" s="3" t="n">
        <f aca="false">($G$5572/$N$5572)*N3985</f>
        <v>19117.2601449383</v>
      </c>
      <c r="H3985" s="0" t="n">
        <v>0</v>
      </c>
      <c r="J3985" s="0" t="s">
        <v>3853</v>
      </c>
      <c r="K3985" s="0" t="n">
        <v>0</v>
      </c>
      <c r="L3985" s="0" t="s">
        <v>3853</v>
      </c>
      <c r="N3985" s="0" t="n">
        <v>17725</v>
      </c>
    </row>
    <row r="3986" customFormat="false" ht="12.8" hidden="false" customHeight="false" outlineLevel="0" collapsed="false">
      <c r="B3986" s="0" t="n">
        <v>410530</v>
      </c>
      <c r="C3986" s="0" t="n">
        <v>4</v>
      </c>
      <c r="D3986" s="0" t="n">
        <v>41</v>
      </c>
      <c r="E3986" s="2" t="n">
        <v>-25.1489</v>
      </c>
      <c r="F3986" s="2" t="n">
        <v>-53.8415</v>
      </c>
      <c r="G3986" s="3" t="n">
        <f aca="false">($G$5572/$N$5572)*N3986</f>
        <v>12628.7164477903</v>
      </c>
      <c r="H3986" s="0" t="n">
        <v>0</v>
      </c>
      <c r="J3986" s="0" t="s">
        <v>3854</v>
      </c>
      <c r="K3986" s="0" t="n">
        <v>0</v>
      </c>
      <c r="L3986" s="0" t="s">
        <v>3854</v>
      </c>
      <c r="N3986" s="0" t="n">
        <v>11709</v>
      </c>
    </row>
    <row r="3987" customFormat="false" ht="12.8" hidden="false" customHeight="false" outlineLevel="0" collapsed="false">
      <c r="B3987" s="0" t="n">
        <v>410540</v>
      </c>
      <c r="C3987" s="0" t="n">
        <v>4</v>
      </c>
      <c r="D3987" s="0" t="n">
        <v>41</v>
      </c>
      <c r="E3987" s="2" t="n">
        <v>-25.8515</v>
      </c>
      <c r="F3987" s="2" t="n">
        <v>-52.5173</v>
      </c>
      <c r="G3987" s="3" t="n">
        <f aca="false">($G$5572/$N$5572)*N3987</f>
        <v>20862.3505209332</v>
      </c>
      <c r="H3987" s="0" t="n">
        <v>0</v>
      </c>
      <c r="J3987" s="0" t="s">
        <v>3855</v>
      </c>
      <c r="K3987" s="0" t="n">
        <v>0</v>
      </c>
      <c r="L3987" s="0" t="s">
        <v>3855</v>
      </c>
      <c r="N3987" s="0" t="n">
        <v>19343</v>
      </c>
    </row>
    <row r="3988" customFormat="false" ht="12.8" hidden="false" customHeight="false" outlineLevel="0" collapsed="false">
      <c r="B3988" s="0" t="n">
        <v>410550</v>
      </c>
      <c r="C3988" s="0" t="n">
        <v>4</v>
      </c>
      <c r="D3988" s="0" t="n">
        <v>41</v>
      </c>
      <c r="E3988" s="2" t="n">
        <v>-23.6599</v>
      </c>
      <c r="F3988" s="2" t="n">
        <v>-52.6054</v>
      </c>
      <c r="G3988" s="3" t="n">
        <f aca="false">($G$5572/$N$5572)*N3988</f>
        <v>87786.2428759923</v>
      </c>
      <c r="H3988" s="0" t="n">
        <v>0</v>
      </c>
      <c r="J3988" s="0" t="s">
        <v>3856</v>
      </c>
      <c r="K3988" s="0" t="n">
        <v>0</v>
      </c>
      <c r="L3988" s="0" t="s">
        <v>3856</v>
      </c>
      <c r="N3988" s="0" t="n">
        <v>81393</v>
      </c>
    </row>
    <row r="3989" customFormat="false" ht="12.8" hidden="false" customHeight="false" outlineLevel="0" collapsed="false">
      <c r="B3989" s="0" t="n">
        <v>410560</v>
      </c>
      <c r="C3989" s="0" t="n">
        <v>4</v>
      </c>
      <c r="D3989" s="0" t="n">
        <v>41</v>
      </c>
      <c r="E3989" s="2" t="n">
        <v>-23.3772</v>
      </c>
      <c r="F3989" s="2" t="n">
        <v>-52.9436</v>
      </c>
      <c r="G3989" s="3" t="n">
        <f aca="false">($G$5572/$N$5572)*N3989</f>
        <v>13485.0834184578</v>
      </c>
      <c r="H3989" s="0" t="n">
        <v>0</v>
      </c>
      <c r="J3989" s="0" t="s">
        <v>3857</v>
      </c>
      <c r="K3989" s="0" t="n">
        <v>0</v>
      </c>
      <c r="L3989" s="0" t="s">
        <v>3857</v>
      </c>
      <c r="N3989" s="0" t="n">
        <v>12503</v>
      </c>
    </row>
    <row r="3990" customFormat="false" ht="12.8" hidden="false" customHeight="false" outlineLevel="0" collapsed="false">
      <c r="B3990" s="0" t="n">
        <v>410570</v>
      </c>
      <c r="C3990" s="0" t="n">
        <v>4</v>
      </c>
      <c r="D3990" s="0" t="n">
        <v>41</v>
      </c>
      <c r="E3990" s="2" t="n">
        <v>-26.4043</v>
      </c>
      <c r="F3990" s="2" t="n">
        <v>-52.3508</v>
      </c>
      <c r="G3990" s="3" t="n">
        <f aca="false">($G$5572/$N$5572)*N3990</f>
        <v>17980.470740551</v>
      </c>
      <c r="H3990" s="0" t="n">
        <v>0</v>
      </c>
      <c r="J3990" s="0" t="s">
        <v>3858</v>
      </c>
      <c r="K3990" s="0" t="n">
        <v>0</v>
      </c>
      <c r="L3990" s="0" t="s">
        <v>3858</v>
      </c>
      <c r="N3990" s="0" t="n">
        <v>16671</v>
      </c>
    </row>
    <row r="3991" customFormat="false" ht="12.8" hidden="false" customHeight="false" outlineLevel="0" collapsed="false">
      <c r="B3991" s="0" t="n">
        <v>410580</v>
      </c>
      <c r="C3991" s="0" t="n">
        <v>4</v>
      </c>
      <c r="D3991" s="0" t="n">
        <v>41</v>
      </c>
      <c r="E3991" s="2" t="n">
        <v>-25.2925</v>
      </c>
      <c r="F3991" s="2" t="n">
        <v>-49.2262</v>
      </c>
      <c r="G3991" s="3" t="n">
        <f aca="false">($G$5572/$N$5572)*N3991</f>
        <v>259757.457450321</v>
      </c>
      <c r="H3991" s="0" t="n">
        <v>0</v>
      </c>
      <c r="J3991" s="0" t="s">
        <v>3859</v>
      </c>
      <c r="K3991" s="0" t="n">
        <v>0</v>
      </c>
      <c r="L3991" s="0" t="s">
        <v>3859</v>
      </c>
      <c r="N3991" s="0" t="n">
        <v>240840</v>
      </c>
    </row>
    <row r="3992" customFormat="false" ht="12.8" hidden="false" customHeight="false" outlineLevel="0" collapsed="false">
      <c r="B3992" s="0" t="n">
        <v>410590</v>
      </c>
      <c r="C3992" s="0" t="n">
        <v>4</v>
      </c>
      <c r="D3992" s="0" t="n">
        <v>41</v>
      </c>
      <c r="E3992" s="2" t="n">
        <v>-22.8374</v>
      </c>
      <c r="F3992" s="2" t="n">
        <v>-51.9743</v>
      </c>
      <c r="G3992" s="3" t="n">
        <f aca="false">($G$5572/$N$5572)*N3992</f>
        <v>25754.6434415222</v>
      </c>
      <c r="H3992" s="0" t="n">
        <v>0</v>
      </c>
      <c r="J3992" s="0" t="s">
        <v>3860</v>
      </c>
      <c r="K3992" s="0" t="n">
        <v>0</v>
      </c>
      <c r="L3992" s="0" t="s">
        <v>3860</v>
      </c>
      <c r="N3992" s="0" t="n">
        <v>23879</v>
      </c>
    </row>
    <row r="3993" customFormat="false" ht="12.8" hidden="false" customHeight="false" outlineLevel="0" collapsed="false">
      <c r="B3993" s="0" t="n">
        <v>410600</v>
      </c>
      <c r="C3993" s="0" t="n">
        <v>4</v>
      </c>
      <c r="D3993" s="0" t="n">
        <v>41</v>
      </c>
      <c r="E3993" s="2" t="n">
        <v>-23.5493</v>
      </c>
      <c r="F3993" s="2" t="n">
        <v>-50.5569</v>
      </c>
      <c r="G3993" s="3" t="n">
        <f aca="false">($G$5572/$N$5572)*N3993</f>
        <v>9466.41423368821</v>
      </c>
      <c r="H3993" s="0" t="n">
        <v>0</v>
      </c>
      <c r="J3993" s="0" t="s">
        <v>3861</v>
      </c>
      <c r="K3993" s="0" t="n">
        <v>0</v>
      </c>
      <c r="L3993" s="0" t="s">
        <v>3861</v>
      </c>
      <c r="N3993" s="0" t="n">
        <v>8777</v>
      </c>
    </row>
    <row r="3994" customFormat="false" ht="12.8" hidden="false" customHeight="false" outlineLevel="0" collapsed="false">
      <c r="B3994" s="0" t="n">
        <v>410610</v>
      </c>
      <c r="C3994" s="0" t="n">
        <v>4</v>
      </c>
      <c r="D3994" s="0" t="n">
        <v>41</v>
      </c>
      <c r="E3994" s="2" t="n">
        <v>-23.623</v>
      </c>
      <c r="F3994" s="2" t="n">
        <v>-50.1707</v>
      </c>
      <c r="G3994" s="3" t="n">
        <f aca="false">($G$5572/$N$5572)*N3994</f>
        <v>4144.85927994346</v>
      </c>
      <c r="H3994" s="0" t="n">
        <v>0</v>
      </c>
      <c r="J3994" s="0" t="s">
        <v>3862</v>
      </c>
      <c r="K3994" s="0" t="n">
        <v>0</v>
      </c>
      <c r="L3994" s="0" t="s">
        <v>3862</v>
      </c>
      <c r="N3994" s="0" t="n">
        <v>3843</v>
      </c>
    </row>
    <row r="3995" customFormat="false" ht="12.8" hidden="false" customHeight="false" outlineLevel="0" collapsed="false">
      <c r="B3995" s="0" t="n">
        <v>410620</v>
      </c>
      <c r="C3995" s="0" t="n">
        <v>4</v>
      </c>
      <c r="D3995" s="0" t="n">
        <v>41</v>
      </c>
      <c r="E3995" s="2" t="n">
        <v>-25.6788</v>
      </c>
      <c r="F3995" s="2" t="n">
        <v>-49.535</v>
      </c>
      <c r="G3995" s="3" t="n">
        <f aca="false">($G$5572/$N$5572)*N3995</f>
        <v>19765.4673859599</v>
      </c>
      <c r="H3995" s="0" t="n">
        <v>0</v>
      </c>
      <c r="J3995" s="0" t="s">
        <v>3863</v>
      </c>
      <c r="K3995" s="0" t="n">
        <v>0</v>
      </c>
      <c r="L3995" s="0" t="s">
        <v>3863</v>
      </c>
      <c r="N3995" s="0" t="n">
        <v>18326</v>
      </c>
    </row>
    <row r="3996" customFormat="false" ht="12.8" hidden="false" customHeight="false" outlineLevel="0" collapsed="false">
      <c r="B3996" s="0" t="n">
        <v>410630</v>
      </c>
      <c r="C3996" s="0" t="n">
        <v>4</v>
      </c>
      <c r="D3996" s="0" t="n">
        <v>41</v>
      </c>
      <c r="E3996" s="2" t="n">
        <v>-24.7971</v>
      </c>
      <c r="F3996" s="2" t="n">
        <v>-53.3006</v>
      </c>
      <c r="G3996" s="3" t="n">
        <f aca="false">($G$5572/$N$5572)*N3996</f>
        <v>18361.1981217168</v>
      </c>
      <c r="H3996" s="0" t="n">
        <v>0</v>
      </c>
      <c r="J3996" s="0" t="s">
        <v>3864</v>
      </c>
      <c r="K3996" s="0" t="n">
        <v>0</v>
      </c>
      <c r="L3996" s="0" t="s">
        <v>3864</v>
      </c>
      <c r="N3996" s="0" t="n">
        <v>17024</v>
      </c>
    </row>
    <row r="3997" customFormat="false" ht="12.8" hidden="false" customHeight="false" outlineLevel="0" collapsed="false">
      <c r="B3997" s="0" t="n">
        <v>410640</v>
      </c>
      <c r="C3997" s="0" t="n">
        <v>4</v>
      </c>
      <c r="D3997" s="0" t="n">
        <v>41</v>
      </c>
      <c r="E3997" s="2" t="n">
        <v>-23.1829</v>
      </c>
      <c r="F3997" s="2" t="n">
        <v>-50.6498</v>
      </c>
      <c r="G3997" s="3" t="n">
        <f aca="false">($G$5572/$N$5572)*N3997</f>
        <v>51605.2776392024</v>
      </c>
      <c r="H3997" s="0" t="n">
        <v>0</v>
      </c>
      <c r="J3997" s="0" t="s">
        <v>3865</v>
      </c>
      <c r="K3997" s="0" t="n">
        <v>0</v>
      </c>
      <c r="L3997" s="0" t="s">
        <v>3865</v>
      </c>
      <c r="N3997" s="0" t="n">
        <v>47847</v>
      </c>
    </row>
    <row r="3998" customFormat="false" ht="12.8" hidden="false" customHeight="false" outlineLevel="0" collapsed="false">
      <c r="B3998" s="0" t="n">
        <v>410645</v>
      </c>
      <c r="C3998" s="0" t="n">
        <v>4</v>
      </c>
      <c r="D3998" s="0" t="n">
        <v>41</v>
      </c>
      <c r="E3998" s="2" t="n">
        <v>-26.2277</v>
      </c>
      <c r="F3998" s="2" t="n">
        <v>-52.0356</v>
      </c>
      <c r="G3998" s="3" t="n">
        <f aca="false">($G$5572/$N$5572)*N3998</f>
        <v>8062.14496944507</v>
      </c>
      <c r="H3998" s="0" t="n">
        <v>1</v>
      </c>
      <c r="J3998" s="0" t="s">
        <v>3866</v>
      </c>
      <c r="K3998" s="0" t="n">
        <v>1</v>
      </c>
      <c r="L3998" s="0" t="s">
        <v>3866</v>
      </c>
      <c r="N3998" s="0" t="n">
        <v>7475</v>
      </c>
    </row>
    <row r="3999" customFormat="false" ht="12.8" hidden="false" customHeight="false" outlineLevel="0" collapsed="false">
      <c r="B3999" s="0" t="n">
        <v>410650</v>
      </c>
      <c r="C3999" s="0" t="n">
        <v>4</v>
      </c>
      <c r="D3999" s="0" t="n">
        <v>41</v>
      </c>
      <c r="E3999" s="2" t="n">
        <v>-25.9767</v>
      </c>
      <c r="F3999" s="2" t="n">
        <v>-52.5641</v>
      </c>
      <c r="G3999" s="3" t="n">
        <f aca="false">($G$5572/$N$5572)*N3999</f>
        <v>22533.0210972102</v>
      </c>
      <c r="H3999" s="0" t="n">
        <v>0</v>
      </c>
      <c r="J3999" s="0" t="s">
        <v>3867</v>
      </c>
      <c r="K3999" s="0" t="n">
        <v>0</v>
      </c>
      <c r="L3999" s="0" t="s">
        <v>3867</v>
      </c>
      <c r="N3999" s="0" t="n">
        <v>20892</v>
      </c>
    </row>
    <row r="4000" customFormat="false" ht="12.8" hidden="false" customHeight="false" outlineLevel="0" collapsed="false">
      <c r="B4000" s="0" t="n">
        <v>410655</v>
      </c>
      <c r="C4000" s="0" t="n">
        <v>4</v>
      </c>
      <c r="D4000" s="0" t="n">
        <v>41</v>
      </c>
      <c r="E4000" s="2" t="n">
        <v>-24.101</v>
      </c>
      <c r="F4000" s="2" t="n">
        <v>-52.1177</v>
      </c>
      <c r="G4000" s="3" t="n">
        <f aca="false">($G$5572/$N$5572)*N4000</f>
        <v>3573.22893428381</v>
      </c>
      <c r="H4000" s="0" t="n">
        <v>1</v>
      </c>
      <c r="J4000" s="0" t="s">
        <v>3868</v>
      </c>
      <c r="K4000" s="0" t="n">
        <v>1</v>
      </c>
      <c r="L4000" s="0" t="s">
        <v>3868</v>
      </c>
      <c r="N4000" s="0" t="n">
        <v>3313</v>
      </c>
    </row>
    <row r="4001" customFormat="false" ht="12.8" hidden="false" customHeight="false" outlineLevel="0" collapsed="false">
      <c r="B4001" s="0" t="n">
        <v>410657</v>
      </c>
      <c r="C4001" s="0" t="n">
        <v>4</v>
      </c>
      <c r="D4001" s="0" t="n">
        <v>41</v>
      </c>
      <c r="E4001" s="2" t="n">
        <v>-25.6192</v>
      </c>
      <c r="F4001" s="2" t="n">
        <v>-53.1285</v>
      </c>
      <c r="G4001" s="3" t="n">
        <f aca="false">($G$5572/$N$5572)*N4001</f>
        <v>4598.92791300519</v>
      </c>
      <c r="H4001" s="0" t="n">
        <v>1</v>
      </c>
      <c r="J4001" s="0" t="s">
        <v>3869</v>
      </c>
      <c r="K4001" s="0" t="n">
        <v>1</v>
      </c>
      <c r="L4001" s="0" t="s">
        <v>3869</v>
      </c>
      <c r="N4001" s="0" t="n">
        <v>4264</v>
      </c>
    </row>
    <row r="4002" customFormat="false" ht="12.8" hidden="false" customHeight="false" outlineLevel="0" collapsed="false">
      <c r="B4002" s="0" t="n">
        <v>410660</v>
      </c>
      <c r="C4002" s="0" t="n">
        <v>4</v>
      </c>
      <c r="D4002" s="0" t="n">
        <v>41</v>
      </c>
      <c r="E4002" s="2" t="n">
        <v>-23.7799</v>
      </c>
      <c r="F4002" s="2" t="n">
        <v>-53.0774</v>
      </c>
      <c r="G4002" s="3" t="n">
        <f aca="false">($G$5572/$N$5572)*N4002</f>
        <v>22559.9847927602</v>
      </c>
      <c r="H4002" s="0" t="n">
        <v>0</v>
      </c>
      <c r="J4002" s="0" t="s">
        <v>3870</v>
      </c>
      <c r="K4002" s="0" t="n">
        <v>0</v>
      </c>
      <c r="L4002" s="0" t="s">
        <v>3870</v>
      </c>
      <c r="N4002" s="0" t="n">
        <v>20917</v>
      </c>
    </row>
    <row r="4003" customFormat="false" ht="12.8" hidden="false" customHeight="false" outlineLevel="0" collapsed="false">
      <c r="B4003" s="0" t="n">
        <v>410670</v>
      </c>
      <c r="C4003" s="0" t="n">
        <v>4</v>
      </c>
      <c r="D4003" s="0" t="n">
        <v>41</v>
      </c>
      <c r="E4003" s="2" t="n">
        <v>-22.9624</v>
      </c>
      <c r="F4003" s="2" t="n">
        <v>-52.1622</v>
      </c>
      <c r="G4003" s="3" t="n">
        <f aca="false">($G$5572/$N$5572)*N4003</f>
        <v>4841.60117295504</v>
      </c>
      <c r="H4003" s="0" t="n">
        <v>0</v>
      </c>
      <c r="J4003" s="0" t="s">
        <v>78</v>
      </c>
      <c r="K4003" s="0" t="n">
        <v>0</v>
      </c>
      <c r="L4003" s="0" t="s">
        <v>78</v>
      </c>
      <c r="N4003" s="0" t="n">
        <v>4489</v>
      </c>
    </row>
    <row r="4004" customFormat="false" ht="12.8" hidden="false" customHeight="false" outlineLevel="0" collapsed="false">
      <c r="B4004" s="0" t="n">
        <v>410680</v>
      </c>
      <c r="C4004" s="0" t="n">
        <v>4</v>
      </c>
      <c r="D4004" s="0" t="n">
        <v>41</v>
      </c>
      <c r="E4004" s="2" t="n">
        <v>-26.0166</v>
      </c>
      <c r="F4004" s="2" t="n">
        <v>-51.343</v>
      </c>
      <c r="G4004" s="3" t="n">
        <f aca="false">($G$5572/$N$5572)*N4004</f>
        <v>20141.8805758377</v>
      </c>
      <c r="H4004" s="0" t="n">
        <v>0</v>
      </c>
      <c r="J4004" s="0" t="s">
        <v>3871</v>
      </c>
      <c r="K4004" s="0" t="n">
        <v>0</v>
      </c>
      <c r="L4004" s="0" t="s">
        <v>3871</v>
      </c>
      <c r="N4004" s="0" t="n">
        <v>18675</v>
      </c>
    </row>
    <row r="4005" customFormat="false" ht="12.8" hidden="false" customHeight="false" outlineLevel="0" collapsed="false">
      <c r="B4005" s="0" t="n">
        <v>410685</v>
      </c>
      <c r="C4005" s="0" t="n">
        <v>4</v>
      </c>
      <c r="D4005" s="0" t="n">
        <v>41</v>
      </c>
      <c r="E4005" s="2" t="n">
        <v>-24.0132</v>
      </c>
      <c r="F4005" s="2" t="n">
        <v>-51.4563</v>
      </c>
      <c r="G4005" s="3" t="n">
        <f aca="false">($G$5572/$N$5572)*N4005</f>
        <v>3214.07250955803</v>
      </c>
      <c r="H4005" s="0" t="n">
        <v>1</v>
      </c>
      <c r="J4005" s="0" t="s">
        <v>3872</v>
      </c>
      <c r="K4005" s="0" t="n">
        <v>1</v>
      </c>
      <c r="L4005" s="0" t="s">
        <v>3872</v>
      </c>
      <c r="N4005" s="0" t="n">
        <v>2980</v>
      </c>
    </row>
    <row r="4006" customFormat="false" ht="12.8" hidden="false" customHeight="false" outlineLevel="0" collapsed="false">
      <c r="B4006" s="0" t="n">
        <v>410690</v>
      </c>
      <c r="C4006" s="0" t="n">
        <v>4</v>
      </c>
      <c r="D4006" s="0" t="n">
        <v>41</v>
      </c>
      <c r="E4006" s="2" t="n">
        <v>-25.4195</v>
      </c>
      <c r="F4006" s="2" t="n">
        <v>-49.2646</v>
      </c>
      <c r="G4006" s="3" t="n">
        <f aca="false">($G$5572/$N$5572)*N4006</f>
        <v>2067775.7061198</v>
      </c>
      <c r="H4006" s="0" t="n">
        <v>0</v>
      </c>
      <c r="J4006" s="0" t="s">
        <v>3873</v>
      </c>
      <c r="K4006" s="0" t="n">
        <v>0</v>
      </c>
      <c r="L4006" s="0" t="s">
        <v>3873</v>
      </c>
      <c r="N4006" s="0" t="n">
        <v>1917185</v>
      </c>
    </row>
    <row r="4007" customFormat="false" ht="12.8" hidden="false" customHeight="false" outlineLevel="0" collapsed="false">
      <c r="B4007" s="0" t="n">
        <v>410700</v>
      </c>
      <c r="C4007" s="0" t="n">
        <v>4</v>
      </c>
      <c r="D4007" s="0" t="n">
        <v>41</v>
      </c>
      <c r="E4007" s="2" t="n">
        <v>-24.0362</v>
      </c>
      <c r="F4007" s="2" t="n">
        <v>-50.4576</v>
      </c>
      <c r="G4007" s="3" t="n">
        <f aca="false">($G$5572/$N$5572)*N4007</f>
        <v>16181.4529734561</v>
      </c>
      <c r="H4007" s="0" t="n">
        <v>0</v>
      </c>
      <c r="J4007" s="0" t="s">
        <v>3874</v>
      </c>
      <c r="K4007" s="0" t="n">
        <v>0</v>
      </c>
      <c r="L4007" s="0" t="s">
        <v>3874</v>
      </c>
      <c r="N4007" s="0" t="n">
        <v>15003</v>
      </c>
    </row>
    <row r="4008" customFormat="false" ht="12.8" hidden="false" customHeight="false" outlineLevel="0" collapsed="false">
      <c r="B4008" s="0" t="n">
        <v>410710</v>
      </c>
      <c r="C4008" s="0" t="n">
        <v>4</v>
      </c>
      <c r="D4008" s="0" t="n">
        <v>41</v>
      </c>
      <c r="E4008" s="2" t="n">
        <v>-22.655</v>
      </c>
      <c r="F4008" s="2" t="n">
        <v>-52.8617</v>
      </c>
      <c r="G4008" s="3" t="n">
        <f aca="false">($G$5572/$N$5572)*N4008</f>
        <v>5550.20709200861</v>
      </c>
      <c r="H4008" s="0" t="n">
        <v>0</v>
      </c>
      <c r="J4008" s="0" t="s">
        <v>3875</v>
      </c>
      <c r="K4008" s="0" t="n">
        <v>0</v>
      </c>
      <c r="L4008" s="0" t="s">
        <v>3875</v>
      </c>
      <c r="N4008" s="0" t="n">
        <v>5146</v>
      </c>
    </row>
    <row r="4009" customFormat="false" ht="12.8" hidden="false" customHeight="false" outlineLevel="0" collapsed="false">
      <c r="B4009" s="0" t="n">
        <v>410712</v>
      </c>
      <c r="C4009" s="0" t="n">
        <v>4</v>
      </c>
      <c r="D4009" s="0" t="n">
        <v>41</v>
      </c>
      <c r="E4009" s="2" t="n">
        <v>-25.035</v>
      </c>
      <c r="F4009" s="2" t="n">
        <v>-52.6768</v>
      </c>
      <c r="G4009" s="3" t="n">
        <f aca="false">($G$5572/$N$5572)*N4009</f>
        <v>3725.30417718572</v>
      </c>
      <c r="H4009" s="0" t="n">
        <v>1</v>
      </c>
      <c r="J4009" s="0" t="s">
        <v>3876</v>
      </c>
      <c r="K4009" s="0" t="n">
        <v>1</v>
      </c>
      <c r="L4009" s="0" t="s">
        <v>3876</v>
      </c>
      <c r="N4009" s="0" t="n">
        <v>3454</v>
      </c>
    </row>
    <row r="4010" customFormat="false" ht="12.8" hidden="false" customHeight="false" outlineLevel="0" collapsed="false">
      <c r="B4010" s="0" t="n">
        <v>410715</v>
      </c>
      <c r="C4010" s="0" t="n">
        <v>4</v>
      </c>
      <c r="D4010" s="0" t="n">
        <v>41</v>
      </c>
      <c r="E4010" s="2" t="n">
        <v>-24.9419</v>
      </c>
      <c r="F4010" s="2" t="n">
        <v>-54.1052</v>
      </c>
      <c r="G4010" s="3" t="n">
        <f aca="false">($G$5572/$N$5572)*N4010</f>
        <v>5650.51203945454</v>
      </c>
      <c r="H4010" s="0" t="n">
        <v>1</v>
      </c>
      <c r="J4010" s="0" t="s">
        <v>3877</v>
      </c>
      <c r="K4010" s="0" t="n">
        <v>1</v>
      </c>
      <c r="L4010" s="0" t="s">
        <v>3877</v>
      </c>
      <c r="N4010" s="0" t="n">
        <v>5239</v>
      </c>
    </row>
    <row r="4011" customFormat="false" ht="12.8" hidden="false" customHeight="false" outlineLevel="0" collapsed="false">
      <c r="B4011" s="0" t="n">
        <v>410720</v>
      </c>
      <c r="C4011" s="0" t="n">
        <v>4</v>
      </c>
      <c r="D4011" s="0" t="n">
        <v>41</v>
      </c>
      <c r="E4011" s="2" t="n">
        <v>-25.7407</v>
      </c>
      <c r="F4011" s="2" t="n">
        <v>-53.057</v>
      </c>
      <c r="G4011" s="3" t="n">
        <f aca="false">($G$5572/$N$5572)*N4011</f>
        <v>43394.2930703215</v>
      </c>
      <c r="H4011" s="0" t="n">
        <v>0</v>
      </c>
      <c r="J4011" s="0" t="s">
        <v>3878</v>
      </c>
      <c r="K4011" s="0" t="n">
        <v>0</v>
      </c>
      <c r="L4011" s="0" t="s">
        <v>3878</v>
      </c>
      <c r="N4011" s="0" t="n">
        <v>40234</v>
      </c>
    </row>
    <row r="4012" customFormat="false" ht="12.8" hidden="false" customHeight="false" outlineLevel="0" collapsed="false">
      <c r="B4012" s="0" t="n">
        <v>410725</v>
      </c>
      <c r="C4012" s="0" t="n">
        <v>4</v>
      </c>
      <c r="D4012" s="0" t="n">
        <v>41</v>
      </c>
      <c r="E4012" s="2" t="n">
        <v>-23.3807</v>
      </c>
      <c r="F4012" s="2" t="n">
        <v>-53.2918</v>
      </c>
      <c r="G4012" s="3" t="n">
        <f aca="false">($G$5572/$N$5572)*N4012</f>
        <v>9298.16077345631</v>
      </c>
      <c r="H4012" s="0" t="n">
        <v>1</v>
      </c>
      <c r="J4012" s="0" t="s">
        <v>3879</v>
      </c>
      <c r="K4012" s="0" t="n">
        <v>1</v>
      </c>
      <c r="L4012" s="0" t="s">
        <v>3879</v>
      </c>
      <c r="N4012" s="0" t="n">
        <v>8621</v>
      </c>
    </row>
    <row r="4013" customFormat="false" ht="12.8" hidden="false" customHeight="false" outlineLevel="0" collapsed="false">
      <c r="B4013" s="0" t="n">
        <v>410730</v>
      </c>
      <c r="C4013" s="0" t="n">
        <v>4</v>
      </c>
      <c r="D4013" s="0" t="n">
        <v>41</v>
      </c>
      <c r="E4013" s="2" t="n">
        <v>-23.5582</v>
      </c>
      <c r="F4013" s="2" t="n">
        <v>-52.2178</v>
      </c>
      <c r="G4013" s="3" t="n">
        <f aca="false">($G$5572/$N$5572)*N4013</f>
        <v>6445.40178426806</v>
      </c>
      <c r="H4013" s="0" t="n">
        <v>1</v>
      </c>
      <c r="J4013" s="0" t="s">
        <v>3880</v>
      </c>
      <c r="K4013" s="0" t="n">
        <v>1</v>
      </c>
      <c r="L4013" s="0" t="s">
        <v>3880</v>
      </c>
      <c r="N4013" s="0" t="n">
        <v>5976</v>
      </c>
    </row>
    <row r="4014" customFormat="false" ht="12.8" hidden="false" customHeight="false" outlineLevel="0" collapsed="false">
      <c r="B4014" s="0" t="n">
        <v>410740</v>
      </c>
      <c r="C4014" s="0" t="n">
        <v>4</v>
      </c>
      <c r="D4014" s="0" t="n">
        <v>41</v>
      </c>
      <c r="E4014" s="2" t="n">
        <v>-25.9445</v>
      </c>
      <c r="F4014" s="2" t="n">
        <v>-53.1659</v>
      </c>
      <c r="G4014" s="3" t="n">
        <f aca="false">($G$5572/$N$5572)*N4014</f>
        <v>6460.50145377605</v>
      </c>
      <c r="H4014" s="0" t="n">
        <v>1</v>
      </c>
      <c r="J4014" s="0" t="s">
        <v>3881</v>
      </c>
      <c r="K4014" s="0" t="n">
        <v>1</v>
      </c>
      <c r="L4014" s="0" t="s">
        <v>3881</v>
      </c>
      <c r="N4014" s="0" t="n">
        <v>5990</v>
      </c>
    </row>
    <row r="4015" customFormat="false" ht="12.8" hidden="false" customHeight="false" outlineLevel="0" collapsed="false">
      <c r="B4015" s="0" t="n">
        <v>410750</v>
      </c>
      <c r="C4015" s="0" t="n">
        <v>4</v>
      </c>
      <c r="D4015" s="0" t="n">
        <v>41</v>
      </c>
      <c r="E4015" s="2" t="n">
        <v>-23.797</v>
      </c>
      <c r="F4015" s="2" t="n">
        <v>-52.2659</v>
      </c>
      <c r="G4015" s="3" t="n">
        <f aca="false">($G$5572/$N$5572)*N4015</f>
        <v>15121.2404644308</v>
      </c>
      <c r="H4015" s="0" t="n">
        <v>0</v>
      </c>
      <c r="J4015" s="0" t="s">
        <v>3882</v>
      </c>
      <c r="K4015" s="0" t="n">
        <v>0</v>
      </c>
      <c r="L4015" s="0" t="s">
        <v>3882</v>
      </c>
      <c r="N4015" s="0" t="n">
        <v>14020</v>
      </c>
    </row>
    <row r="4016" customFormat="false" ht="12.8" hidden="false" customHeight="false" outlineLevel="0" collapsed="false">
      <c r="B4016" s="0" t="n">
        <v>410752</v>
      </c>
      <c r="C4016" s="0" t="n">
        <v>4</v>
      </c>
      <c r="D4016" s="0" t="n">
        <v>41</v>
      </c>
      <c r="E4016" s="2" t="n">
        <v>-23.7238</v>
      </c>
      <c r="F4016" s="2" t="n">
        <v>-53.811</v>
      </c>
      <c r="G4016" s="3" t="n">
        <f aca="false">($G$5572/$N$5572)*N4016</f>
        <v>1868.04482770286</v>
      </c>
      <c r="H4016" s="0" t="n">
        <v>1</v>
      </c>
      <c r="J4016" s="0" t="s">
        <v>3883</v>
      </c>
      <c r="K4016" s="0" t="n">
        <v>1</v>
      </c>
      <c r="L4016" s="0" t="s">
        <v>3883</v>
      </c>
      <c r="N4016" s="0" t="n">
        <v>1732</v>
      </c>
    </row>
    <row r="4017" customFormat="false" ht="12.8" hidden="false" customHeight="false" outlineLevel="0" collapsed="false">
      <c r="B4017" s="0" t="n">
        <v>410753</v>
      </c>
      <c r="C4017" s="0" t="n">
        <v>4</v>
      </c>
      <c r="D4017" s="0" t="n">
        <v>41</v>
      </c>
      <c r="E4017" s="2" t="n">
        <v>-24.7042</v>
      </c>
      <c r="F4017" s="2" t="n">
        <v>-54.2385</v>
      </c>
      <c r="G4017" s="3" t="n">
        <f aca="false">($G$5572/$N$5572)*N4017</f>
        <v>4832.97279037904</v>
      </c>
      <c r="H4017" s="0" t="n">
        <v>0</v>
      </c>
      <c r="J4017" s="0" t="s">
        <v>3884</v>
      </c>
      <c r="K4017" s="0" t="n">
        <v>0</v>
      </c>
      <c r="L4017" s="0" t="s">
        <v>3884</v>
      </c>
      <c r="N4017" s="0" t="n">
        <v>4481</v>
      </c>
    </row>
    <row r="4018" customFormat="false" ht="12.8" hidden="false" customHeight="false" outlineLevel="0" collapsed="false">
      <c r="B4018" s="0" t="n">
        <v>410754</v>
      </c>
      <c r="C4018" s="0" t="n">
        <v>4</v>
      </c>
      <c r="D4018" s="0" t="n">
        <v>41</v>
      </c>
      <c r="E4018" s="2" t="n">
        <v>-25.4216</v>
      </c>
      <c r="F4018" s="2" t="n">
        <v>-52.8348</v>
      </c>
      <c r="G4018" s="3" t="n">
        <f aca="false">($G$5572/$N$5572)*N4018</f>
        <v>4516.95827853324</v>
      </c>
      <c r="H4018" s="0" t="n">
        <v>1</v>
      </c>
      <c r="J4018" s="0" t="s">
        <v>3885</v>
      </c>
      <c r="K4018" s="0" t="n">
        <v>1</v>
      </c>
      <c r="L4018" s="0" t="s">
        <v>3885</v>
      </c>
      <c r="N4018" s="0" t="n">
        <v>4188</v>
      </c>
    </row>
    <row r="4019" customFormat="false" ht="12.8" hidden="false" customHeight="false" outlineLevel="0" collapsed="false">
      <c r="B4019" s="0" t="n">
        <v>410755</v>
      </c>
      <c r="C4019" s="0" t="n">
        <v>4</v>
      </c>
      <c r="D4019" s="0" t="n">
        <v>41</v>
      </c>
      <c r="E4019" s="2" t="n">
        <v>-24.0958</v>
      </c>
      <c r="F4019" s="2" t="n">
        <v>-52.6217</v>
      </c>
      <c r="G4019" s="3" t="n">
        <f aca="false">($G$5572/$N$5572)*N4019</f>
        <v>3385.56161325593</v>
      </c>
      <c r="H4019" s="0" t="n">
        <v>1</v>
      </c>
      <c r="J4019" s="0" t="s">
        <v>3886</v>
      </c>
      <c r="K4019" s="0" t="n">
        <v>1</v>
      </c>
      <c r="L4019" s="0" t="s">
        <v>3886</v>
      </c>
      <c r="N4019" s="0" t="n">
        <v>3139</v>
      </c>
    </row>
    <row r="4020" customFormat="false" ht="12.8" hidden="false" customHeight="false" outlineLevel="0" collapsed="false">
      <c r="B4020" s="0" t="n">
        <v>410760</v>
      </c>
      <c r="C4020" s="0" t="n">
        <v>4</v>
      </c>
      <c r="D4020" s="0" t="n">
        <v>41</v>
      </c>
      <c r="E4020" s="2" t="n">
        <v>-24.0077</v>
      </c>
      <c r="F4020" s="2" t="n">
        <v>-51.3227</v>
      </c>
      <c r="G4020" s="3" t="n">
        <f aca="false">($G$5572/$N$5572)*N4020</f>
        <v>18534.8443210587</v>
      </c>
      <c r="H4020" s="0" t="n">
        <v>0</v>
      </c>
      <c r="J4020" s="0" t="s">
        <v>3887</v>
      </c>
      <c r="K4020" s="0" t="n">
        <v>0</v>
      </c>
      <c r="L4020" s="0" t="s">
        <v>3887</v>
      </c>
      <c r="N4020" s="0" t="n">
        <v>17185</v>
      </c>
    </row>
    <row r="4021" customFormat="false" ht="12.8" hidden="false" customHeight="false" outlineLevel="0" collapsed="false">
      <c r="B4021" s="0" t="n">
        <v>410765</v>
      </c>
      <c r="C4021" s="0" t="n">
        <v>4</v>
      </c>
      <c r="D4021" s="0" t="n">
        <v>41</v>
      </c>
      <c r="E4021" s="2" t="n">
        <v>-25.6624</v>
      </c>
      <c r="F4021" s="2" t="n">
        <v>-49.3073</v>
      </c>
      <c r="G4021" s="3" t="n">
        <f aca="false">($G$5572/$N$5572)*N4021</f>
        <v>106094.592154431</v>
      </c>
      <c r="H4021" s="0" t="n">
        <v>0</v>
      </c>
      <c r="J4021" s="0" t="s">
        <v>3888</v>
      </c>
      <c r="K4021" s="0" t="n">
        <v>0</v>
      </c>
      <c r="L4021" s="0" t="s">
        <v>3888</v>
      </c>
      <c r="N4021" s="0" t="n">
        <v>98368</v>
      </c>
    </row>
    <row r="4022" customFormat="false" ht="12.8" hidden="false" customHeight="false" outlineLevel="0" collapsed="false">
      <c r="B4022" s="0" t="n">
        <v>410770</v>
      </c>
      <c r="C4022" s="0" t="n">
        <v>4</v>
      </c>
      <c r="D4022" s="0" t="n">
        <v>41</v>
      </c>
      <c r="E4022" s="2" t="n">
        <v>-23.9135</v>
      </c>
      <c r="F4022" s="2" t="n">
        <v>-51.9805</v>
      </c>
      <c r="G4022" s="3" t="n">
        <f aca="false">($G$5572/$N$5572)*N4022</f>
        <v>5152.22294569085</v>
      </c>
      <c r="H4022" s="0" t="n">
        <v>1</v>
      </c>
      <c r="J4022" s="0" t="s">
        <v>3889</v>
      </c>
      <c r="K4022" s="0" t="n">
        <v>1</v>
      </c>
      <c r="L4022" s="0" t="s">
        <v>3889</v>
      </c>
      <c r="N4022" s="0" t="n">
        <v>4777</v>
      </c>
    </row>
    <row r="4023" customFormat="false" ht="12.8" hidden="false" customHeight="false" outlineLevel="0" collapsed="false">
      <c r="B4023" s="0" t="n">
        <v>410773</v>
      </c>
      <c r="C4023" s="0" t="n">
        <v>4</v>
      </c>
      <c r="D4023" s="0" t="n">
        <v>41</v>
      </c>
      <c r="E4023" s="2" t="n">
        <v>-25.4107</v>
      </c>
      <c r="F4023" s="2" t="n">
        <v>-50.5456</v>
      </c>
      <c r="G4023" s="3" t="n">
        <f aca="false">($G$5572/$N$5572)*N4023</f>
        <v>6136.93710717625</v>
      </c>
      <c r="H4023" s="0" t="n">
        <v>1</v>
      </c>
      <c r="J4023" s="0" t="s">
        <v>3890</v>
      </c>
      <c r="K4023" s="0" t="n">
        <v>1</v>
      </c>
      <c r="L4023" s="0" t="s">
        <v>3890</v>
      </c>
      <c r="N4023" s="0" t="n">
        <v>5690</v>
      </c>
    </row>
    <row r="4024" customFormat="false" ht="12.8" hidden="false" customHeight="false" outlineLevel="0" collapsed="false">
      <c r="B4024" s="0" t="n">
        <v>410775</v>
      </c>
      <c r="C4024" s="0" t="n">
        <v>4</v>
      </c>
      <c r="D4024" s="0" t="n">
        <v>41</v>
      </c>
      <c r="E4024" s="2" t="n">
        <v>-23.8455</v>
      </c>
      <c r="F4024" s="2" t="n">
        <v>-50.4031</v>
      </c>
      <c r="G4024" s="3" t="n">
        <f aca="false">($G$5572/$N$5572)*N4024</f>
        <v>8461.20766358482</v>
      </c>
      <c r="H4024" s="0" t="n">
        <v>0</v>
      </c>
      <c r="J4024" s="0" t="s">
        <v>3891</v>
      </c>
      <c r="K4024" s="0" t="n">
        <v>0</v>
      </c>
      <c r="L4024" s="0" t="s">
        <v>3891</v>
      </c>
      <c r="N4024" s="0" t="n">
        <v>7845</v>
      </c>
    </row>
    <row r="4025" customFormat="false" ht="12.8" hidden="false" customHeight="false" outlineLevel="0" collapsed="false">
      <c r="B4025" s="0" t="n">
        <v>410780</v>
      </c>
      <c r="C4025" s="0" t="n">
        <v>4</v>
      </c>
      <c r="D4025" s="0" t="n">
        <v>41</v>
      </c>
      <c r="E4025" s="2" t="n">
        <v>-23.3178</v>
      </c>
      <c r="F4025" s="2" t="n">
        <v>-52.3029</v>
      </c>
      <c r="G4025" s="3" t="n">
        <f aca="false">($G$5572/$N$5572)*N4025</f>
        <v>5342.04736236273</v>
      </c>
      <c r="H4025" s="0" t="n">
        <v>1</v>
      </c>
      <c r="J4025" s="0" t="s">
        <v>3892</v>
      </c>
      <c r="K4025" s="0" t="n">
        <v>1</v>
      </c>
      <c r="L4025" s="0" t="s">
        <v>3892</v>
      </c>
      <c r="N4025" s="0" t="n">
        <v>4953</v>
      </c>
    </row>
    <row r="4026" customFormat="false" ht="12.8" hidden="false" customHeight="false" outlineLevel="0" collapsed="false">
      <c r="B4026" s="0" t="n">
        <v>410785</v>
      </c>
      <c r="C4026" s="0" t="n">
        <v>4</v>
      </c>
      <c r="D4026" s="0" t="n">
        <v>41</v>
      </c>
      <c r="E4026" s="2" t="n">
        <v>-26.2523</v>
      </c>
      <c r="F4026" s="2" t="n">
        <v>-53.3092</v>
      </c>
      <c r="G4026" s="3" t="n">
        <f aca="false">($G$5572/$N$5572)*N4026</f>
        <v>5009.85463318694</v>
      </c>
      <c r="H4026" s="0" t="n">
        <v>1</v>
      </c>
      <c r="J4026" s="0" t="s">
        <v>3893</v>
      </c>
      <c r="K4026" s="0" t="n">
        <v>1</v>
      </c>
      <c r="L4026" s="0" t="s">
        <v>3893</v>
      </c>
      <c r="N4026" s="0" t="n">
        <v>4645</v>
      </c>
    </row>
    <row r="4027" customFormat="false" ht="12.8" hidden="false" customHeight="false" outlineLevel="0" collapsed="false">
      <c r="B4027" s="0" t="n">
        <v>410790</v>
      </c>
      <c r="C4027" s="0" t="n">
        <v>4</v>
      </c>
      <c r="D4027" s="0" t="n">
        <v>41</v>
      </c>
      <c r="E4027" s="2" t="n">
        <v>-23.6031</v>
      </c>
      <c r="F4027" s="2" t="n">
        <v>-52.0807</v>
      </c>
      <c r="G4027" s="3" t="n">
        <f aca="false">($G$5572/$N$5572)*N4027</f>
        <v>7220.87766828558</v>
      </c>
      <c r="H4027" s="0" t="n">
        <v>0</v>
      </c>
      <c r="J4027" s="0" t="s">
        <v>1507</v>
      </c>
      <c r="K4027" s="0" t="n">
        <v>0</v>
      </c>
      <c r="L4027" s="0" t="s">
        <v>1507</v>
      </c>
      <c r="N4027" s="0" t="n">
        <v>6695</v>
      </c>
    </row>
    <row r="4028" customFormat="false" ht="12.8" hidden="false" customHeight="false" outlineLevel="0" collapsed="false">
      <c r="B4028" s="0" t="n">
        <v>410800</v>
      </c>
      <c r="C4028" s="0" t="n">
        <v>4</v>
      </c>
      <c r="D4028" s="0" t="n">
        <v>41</v>
      </c>
      <c r="E4028" s="2" t="n">
        <v>-22.8623</v>
      </c>
      <c r="F4028" s="2" t="n">
        <v>-51.3882</v>
      </c>
      <c r="G4028" s="3" t="n">
        <f aca="false">($G$5572/$N$5572)*N4028</f>
        <v>11482.220113005</v>
      </c>
      <c r="H4028" s="0" t="n">
        <v>0</v>
      </c>
      <c r="J4028" s="0" t="s">
        <v>3894</v>
      </c>
      <c r="K4028" s="0" t="n">
        <v>0</v>
      </c>
      <c r="L4028" s="0" t="s">
        <v>3894</v>
      </c>
      <c r="N4028" s="0" t="n">
        <v>10646</v>
      </c>
    </row>
    <row r="4029" customFormat="false" ht="12.8" hidden="false" customHeight="false" outlineLevel="0" collapsed="false">
      <c r="B4029" s="0" t="n">
        <v>410810</v>
      </c>
      <c r="C4029" s="0" t="n">
        <v>4</v>
      </c>
      <c r="D4029" s="0" t="n">
        <v>41</v>
      </c>
      <c r="E4029" s="2" t="n">
        <v>-23.0847</v>
      </c>
      <c r="F4029" s="2" t="n">
        <v>-51.9546</v>
      </c>
      <c r="G4029" s="3" t="n">
        <f aca="false">($G$5572/$N$5572)*N4029</f>
        <v>2889.42961513623</v>
      </c>
      <c r="H4029" s="0" t="n">
        <v>1</v>
      </c>
      <c r="J4029" s="0" t="s">
        <v>3895</v>
      </c>
      <c r="K4029" s="0" t="n">
        <v>1</v>
      </c>
      <c r="L4029" s="0" t="s">
        <v>3895</v>
      </c>
      <c r="N4029" s="0" t="n">
        <v>2679</v>
      </c>
    </row>
    <row r="4030" customFormat="false" ht="12.8" hidden="false" customHeight="false" outlineLevel="0" collapsed="false">
      <c r="B4030" s="0" t="n">
        <v>410820</v>
      </c>
      <c r="C4030" s="0" t="n">
        <v>4</v>
      </c>
      <c r="D4030" s="0" t="n">
        <v>41</v>
      </c>
      <c r="E4030" s="2" t="n">
        <v>-24.2951</v>
      </c>
      <c r="F4030" s="2" t="n">
        <v>-53.3114</v>
      </c>
      <c r="G4030" s="3" t="n">
        <f aca="false">($G$5572/$N$5572)*N4030</f>
        <v>7226.27040739558</v>
      </c>
      <c r="H4030" s="0" t="n">
        <v>0</v>
      </c>
      <c r="J4030" s="0" t="s">
        <v>3896</v>
      </c>
      <c r="K4030" s="0" t="n">
        <v>0</v>
      </c>
      <c r="L4030" s="0" t="s">
        <v>3896</v>
      </c>
      <c r="N4030" s="0" t="n">
        <v>6700</v>
      </c>
    </row>
    <row r="4031" customFormat="false" ht="12.8" hidden="false" customHeight="false" outlineLevel="0" collapsed="false">
      <c r="B4031" s="0" t="n">
        <v>410830</v>
      </c>
      <c r="C4031" s="0" t="n">
        <v>4</v>
      </c>
      <c r="D4031" s="0" t="n">
        <v>41</v>
      </c>
      <c r="E4031" s="2" t="n">
        <v>-25.5427</v>
      </c>
      <c r="F4031" s="2" t="n">
        <v>-54.5827</v>
      </c>
      <c r="G4031" s="3" t="n">
        <f aca="false">($G$5572/$N$5572)*N4031</f>
        <v>279152.982933335</v>
      </c>
      <c r="H4031" s="0" t="n">
        <v>0</v>
      </c>
      <c r="J4031" s="0" t="s">
        <v>3897</v>
      </c>
      <c r="K4031" s="0" t="n">
        <v>0</v>
      </c>
      <c r="L4031" s="0" t="s">
        <v>3897</v>
      </c>
      <c r="N4031" s="0" t="n">
        <v>258823</v>
      </c>
    </row>
    <row r="4032" customFormat="false" ht="12.8" hidden="false" customHeight="false" outlineLevel="0" collapsed="false">
      <c r="B4032" s="0" t="n">
        <v>410832</v>
      </c>
      <c r="C4032" s="0" t="n">
        <v>4</v>
      </c>
      <c r="D4032" s="0" t="n">
        <v>41</v>
      </c>
      <c r="E4032" s="2" t="n">
        <v>-24.0667</v>
      </c>
      <c r="F4032" s="2" t="n">
        <v>-53.8461</v>
      </c>
      <c r="G4032" s="3" t="n">
        <f aca="false">($G$5572/$N$5572)*N4032</f>
        <v>6580.22026201798</v>
      </c>
      <c r="H4032" s="0" t="n">
        <v>1</v>
      </c>
      <c r="J4032" s="0" t="s">
        <v>3898</v>
      </c>
      <c r="K4032" s="0" t="n">
        <v>1</v>
      </c>
      <c r="L4032" s="0" t="s">
        <v>3898</v>
      </c>
      <c r="N4032" s="0" t="n">
        <v>6101</v>
      </c>
    </row>
    <row r="4033" customFormat="false" ht="12.8" hidden="false" customHeight="false" outlineLevel="0" collapsed="false">
      <c r="B4033" s="0" t="n">
        <v>410840</v>
      </c>
      <c r="C4033" s="0" t="n">
        <v>4</v>
      </c>
      <c r="D4033" s="0" t="n">
        <v>41</v>
      </c>
      <c r="E4033" s="2" t="n">
        <v>-26.0817</v>
      </c>
      <c r="F4033" s="2" t="n">
        <v>-53.0535</v>
      </c>
      <c r="G4033" s="3" t="n">
        <f aca="false">($G$5572/$N$5572)*N4033</f>
        <v>97006.7482062647</v>
      </c>
      <c r="H4033" s="0" t="n">
        <v>0</v>
      </c>
      <c r="J4033" s="0" t="s">
        <v>3899</v>
      </c>
      <c r="K4033" s="0" t="n">
        <v>0</v>
      </c>
      <c r="L4033" s="0" t="s">
        <v>3899</v>
      </c>
      <c r="N4033" s="0" t="n">
        <v>89942</v>
      </c>
    </row>
    <row r="4034" customFormat="false" ht="12.8" hidden="false" customHeight="false" outlineLevel="0" collapsed="false">
      <c r="B4034" s="0" t="n">
        <v>410845</v>
      </c>
      <c r="C4034" s="0" t="n">
        <v>4</v>
      </c>
      <c r="D4034" s="0" t="n">
        <v>41</v>
      </c>
      <c r="E4034" s="2" t="n">
        <v>-25.7371</v>
      </c>
      <c r="F4034" s="2" t="n">
        <v>-52.1188</v>
      </c>
      <c r="G4034" s="3" t="n">
        <f aca="false">($G$5572/$N$5572)*N4034</f>
        <v>5117.70941538687</v>
      </c>
      <c r="H4034" s="0" t="n">
        <v>1</v>
      </c>
      <c r="J4034" s="0" t="s">
        <v>3900</v>
      </c>
      <c r="K4034" s="0" t="n">
        <v>1</v>
      </c>
      <c r="L4034" s="0" t="s">
        <v>3900</v>
      </c>
      <c r="N4034" s="0" t="n">
        <v>4745</v>
      </c>
    </row>
    <row r="4035" customFormat="false" ht="12.8" hidden="false" customHeight="false" outlineLevel="0" collapsed="false">
      <c r="B4035" s="0" t="n">
        <v>410850</v>
      </c>
      <c r="C4035" s="0" t="n">
        <v>4</v>
      </c>
      <c r="D4035" s="0" t="n">
        <v>41</v>
      </c>
      <c r="E4035" s="2" t="n">
        <v>-26.425</v>
      </c>
      <c r="F4035" s="2" t="n">
        <v>-51.3172</v>
      </c>
      <c r="G4035" s="3" t="n">
        <f aca="false">($G$5572/$N$5572)*N4035</f>
        <v>14813.8543351609</v>
      </c>
      <c r="H4035" s="0" t="n">
        <v>1</v>
      </c>
      <c r="J4035" s="0" t="s">
        <v>3901</v>
      </c>
      <c r="K4035" s="0" t="n">
        <v>1</v>
      </c>
      <c r="L4035" s="0" t="s">
        <v>3901</v>
      </c>
      <c r="N4035" s="0" t="n">
        <v>13735</v>
      </c>
    </row>
    <row r="4036" customFormat="false" ht="12.8" hidden="false" customHeight="false" outlineLevel="0" collapsed="false">
      <c r="B4036" s="0" t="n">
        <v>410855</v>
      </c>
      <c r="C4036" s="0" t="n">
        <v>4</v>
      </c>
      <c r="D4036" s="0" t="n">
        <v>41</v>
      </c>
      <c r="E4036" s="2" t="n">
        <v>-24.173</v>
      </c>
      <c r="F4036" s="2" t="n">
        <v>-51.9246</v>
      </c>
      <c r="G4036" s="3" t="n">
        <f aca="false">($G$5572/$N$5572)*N4036</f>
        <v>3231.32927471002</v>
      </c>
      <c r="H4036" s="0" t="n">
        <v>0</v>
      </c>
      <c r="J4036" s="0" t="s">
        <v>3902</v>
      </c>
      <c r="K4036" s="0" t="n">
        <v>0</v>
      </c>
      <c r="L4036" s="0" t="s">
        <v>3902</v>
      </c>
      <c r="N4036" s="0" t="n">
        <v>2996</v>
      </c>
    </row>
    <row r="4037" customFormat="false" ht="12.8" hidden="false" customHeight="false" outlineLevel="0" collapsed="false">
      <c r="B4037" s="0" t="n">
        <v>410860</v>
      </c>
      <c r="C4037" s="0" t="n">
        <v>4</v>
      </c>
      <c r="D4037" s="0" t="n">
        <v>41</v>
      </c>
      <c r="E4037" s="2" t="n">
        <v>-24.1835</v>
      </c>
      <c r="F4037" s="2" t="n">
        <v>-53.0248</v>
      </c>
      <c r="G4037" s="3" t="n">
        <f aca="false">($G$5572/$N$5572)*N4037</f>
        <v>31236.9020207449</v>
      </c>
      <c r="H4037" s="0" t="n">
        <v>0</v>
      </c>
      <c r="J4037" s="0" t="s">
        <v>3903</v>
      </c>
      <c r="K4037" s="0" t="n">
        <v>0</v>
      </c>
      <c r="L4037" s="0" t="s">
        <v>3903</v>
      </c>
      <c r="N4037" s="0" t="n">
        <v>28962</v>
      </c>
    </row>
    <row r="4038" customFormat="false" ht="12.8" hidden="false" customHeight="false" outlineLevel="0" collapsed="false">
      <c r="B4038" s="0" t="n">
        <v>410865</v>
      </c>
      <c r="C4038" s="0" t="n">
        <v>4</v>
      </c>
      <c r="D4038" s="0" t="n">
        <v>41</v>
      </c>
      <c r="E4038" s="2" t="n">
        <v>-25.1927</v>
      </c>
      <c r="F4038" s="2" t="n">
        <v>-51.9911</v>
      </c>
      <c r="G4038" s="3" t="n">
        <f aca="false">($G$5572/$N$5572)*N4038</f>
        <v>7733.18788373527</v>
      </c>
      <c r="H4038" s="0" t="n">
        <v>1</v>
      </c>
      <c r="J4038" s="0" t="s">
        <v>3904</v>
      </c>
      <c r="K4038" s="0" t="n">
        <v>1</v>
      </c>
      <c r="L4038" s="0" t="s">
        <v>3904</v>
      </c>
      <c r="N4038" s="0" t="n">
        <v>7170</v>
      </c>
    </row>
    <row r="4039" customFormat="false" ht="12.8" hidden="false" customHeight="false" outlineLevel="0" collapsed="false">
      <c r="B4039" s="0" t="n">
        <v>410870</v>
      </c>
      <c r="C4039" s="0" t="n">
        <v>4</v>
      </c>
      <c r="D4039" s="0" t="n">
        <v>41</v>
      </c>
      <c r="E4039" s="2" t="n">
        <v>-24.1466</v>
      </c>
      <c r="F4039" s="2" t="n">
        <v>-51.5094</v>
      </c>
      <c r="G4039" s="3" t="n">
        <f aca="false">($G$5572/$N$5572)*N4039</f>
        <v>6193.02159392021</v>
      </c>
      <c r="H4039" s="0" t="n">
        <v>0</v>
      </c>
      <c r="J4039" s="0" t="s">
        <v>3905</v>
      </c>
      <c r="K4039" s="0" t="n">
        <v>0</v>
      </c>
      <c r="L4039" s="0" t="s">
        <v>3905</v>
      </c>
      <c r="N4039" s="0" t="n">
        <v>5742</v>
      </c>
    </row>
    <row r="4040" customFormat="false" ht="12.8" hidden="false" customHeight="false" outlineLevel="0" collapsed="false">
      <c r="B4040" s="0" t="n">
        <v>410880</v>
      </c>
      <c r="C4040" s="0" t="n">
        <v>4</v>
      </c>
      <c r="D4040" s="0" t="n">
        <v>41</v>
      </c>
      <c r="E4040" s="2" t="n">
        <v>-24.085</v>
      </c>
      <c r="F4040" s="2" t="n">
        <v>-54.2573</v>
      </c>
      <c r="G4040" s="3" t="n">
        <f aca="false">($G$5572/$N$5572)*N4040</f>
        <v>35509.0299436843</v>
      </c>
      <c r="H4040" s="0" t="n">
        <v>0</v>
      </c>
      <c r="J4040" s="0" t="s">
        <v>3362</v>
      </c>
      <c r="K4040" s="0" t="n">
        <v>0</v>
      </c>
      <c r="L4040" s="0" t="s">
        <v>3362</v>
      </c>
      <c r="N4040" s="0" t="n">
        <v>32923</v>
      </c>
    </row>
    <row r="4041" customFormat="false" ht="12.8" hidden="false" customHeight="false" outlineLevel="0" collapsed="false">
      <c r="B4041" s="0" t="n">
        <v>410890</v>
      </c>
      <c r="C4041" s="0" t="n">
        <v>4</v>
      </c>
      <c r="D4041" s="0" t="n">
        <v>41</v>
      </c>
      <c r="E4041" s="2" t="n">
        <v>-22.932</v>
      </c>
      <c r="F4041" s="2" t="n">
        <v>-52.6906</v>
      </c>
      <c r="G4041" s="3" t="n">
        <f aca="false">($G$5572/$N$5572)*N4041</f>
        <v>7067.72387756168</v>
      </c>
      <c r="H4041" s="0" t="n">
        <v>0</v>
      </c>
      <c r="J4041" s="0" t="s">
        <v>3906</v>
      </c>
      <c r="K4041" s="0" t="n">
        <v>0</v>
      </c>
      <c r="L4041" s="0" t="s">
        <v>3906</v>
      </c>
      <c r="N4041" s="0" t="n">
        <v>6553</v>
      </c>
    </row>
    <row r="4042" customFormat="false" ht="12.8" hidden="false" customHeight="false" outlineLevel="0" collapsed="false">
      <c r="B4042" s="0" t="n">
        <v>410895</v>
      </c>
      <c r="C4042" s="0" t="n">
        <v>4</v>
      </c>
      <c r="D4042" s="0" t="n">
        <v>41</v>
      </c>
      <c r="E4042" s="2" t="n">
        <v>-25.1912</v>
      </c>
      <c r="F4042" s="2" t="n">
        <v>-50.8021</v>
      </c>
      <c r="G4042" s="3" t="n">
        <f aca="false">($G$5572/$N$5572)*N4042</f>
        <v>9344.53832980229</v>
      </c>
      <c r="H4042" s="0" t="n">
        <v>1</v>
      </c>
      <c r="J4042" s="0" t="s">
        <v>3907</v>
      </c>
      <c r="K4042" s="0" t="n">
        <v>1</v>
      </c>
      <c r="L4042" s="0" t="s">
        <v>3907</v>
      </c>
      <c r="N4042" s="0" t="n">
        <v>8664</v>
      </c>
    </row>
    <row r="4043" customFormat="false" ht="12.8" hidden="false" customHeight="false" outlineLevel="0" collapsed="false">
      <c r="B4043" s="0" t="n">
        <v>410900</v>
      </c>
      <c r="C4043" s="0" t="n">
        <v>4</v>
      </c>
      <c r="D4043" s="0" t="n">
        <v>41</v>
      </c>
      <c r="E4043" s="2" t="n">
        <v>-23.5203</v>
      </c>
      <c r="F4043" s="2" t="n">
        <v>-50.0407</v>
      </c>
      <c r="G4043" s="3" t="n">
        <f aca="false">($G$5572/$N$5572)*N4043</f>
        <v>4120.05268003748</v>
      </c>
      <c r="H4043" s="0" t="n">
        <v>1</v>
      </c>
      <c r="J4043" s="0" t="s">
        <v>3908</v>
      </c>
      <c r="K4043" s="0" t="n">
        <v>1</v>
      </c>
      <c r="L4043" s="0" t="s">
        <v>3908</v>
      </c>
      <c r="N4043" s="0" t="n">
        <v>3820</v>
      </c>
    </row>
    <row r="4044" customFormat="false" ht="12.8" hidden="false" customHeight="false" outlineLevel="0" collapsed="false">
      <c r="B4044" s="0" t="n">
        <v>410910</v>
      </c>
      <c r="C4044" s="0" t="n">
        <v>4</v>
      </c>
      <c r="D4044" s="0" t="n">
        <v>41</v>
      </c>
      <c r="E4044" s="2" t="n">
        <v>-23.3402</v>
      </c>
      <c r="F4044" s="2" t="n">
        <v>-52.7786</v>
      </c>
      <c r="G4044" s="3" t="n">
        <f aca="false">($G$5572/$N$5572)*N4044</f>
        <v>2422.41840821052</v>
      </c>
      <c r="H4044" s="0" t="n">
        <v>1</v>
      </c>
      <c r="J4044" s="0" t="s">
        <v>3909</v>
      </c>
      <c r="K4044" s="0" t="n">
        <v>1</v>
      </c>
      <c r="L4044" s="0" t="s">
        <v>3909</v>
      </c>
      <c r="N4044" s="0" t="n">
        <v>2246</v>
      </c>
    </row>
    <row r="4045" customFormat="false" ht="12.8" hidden="false" customHeight="false" outlineLevel="0" collapsed="false">
      <c r="B4045" s="0" t="n">
        <v>410920</v>
      </c>
      <c r="C4045" s="0" t="n">
        <v>4</v>
      </c>
      <c r="D4045" s="0" t="n">
        <v>41</v>
      </c>
      <c r="E4045" s="2" t="n">
        <v>-22.9694</v>
      </c>
      <c r="F4045" s="2" t="n">
        <v>-51.6504</v>
      </c>
      <c r="G4045" s="3" t="n">
        <f aca="false">($G$5572/$N$5572)*N4045</f>
        <v>5902.89222980239</v>
      </c>
      <c r="H4045" s="0" t="n">
        <v>1</v>
      </c>
      <c r="J4045" s="0" t="s">
        <v>3367</v>
      </c>
      <c r="K4045" s="0" t="n">
        <v>1</v>
      </c>
      <c r="L4045" s="0" t="s">
        <v>3367</v>
      </c>
      <c r="N4045" s="0" t="n">
        <v>5473</v>
      </c>
    </row>
    <row r="4046" customFormat="false" ht="12.8" hidden="false" customHeight="false" outlineLevel="0" collapsed="false">
      <c r="B4046" s="0" t="n">
        <v>410930</v>
      </c>
      <c r="C4046" s="0" t="n">
        <v>4</v>
      </c>
      <c r="D4046" s="0" t="n">
        <v>41</v>
      </c>
      <c r="E4046" s="2" t="n">
        <v>-25.0968</v>
      </c>
      <c r="F4046" s="2" t="n">
        <v>-52.8755</v>
      </c>
      <c r="G4046" s="3" t="n">
        <f aca="false">($G$5572/$N$5572)*N4046</f>
        <v>13733.1494175176</v>
      </c>
      <c r="H4046" s="0" t="n">
        <v>0</v>
      </c>
      <c r="J4046" s="0" t="s">
        <v>3910</v>
      </c>
      <c r="K4046" s="0" t="n">
        <v>0</v>
      </c>
      <c r="L4046" s="0" t="s">
        <v>3910</v>
      </c>
      <c r="N4046" s="0" t="n">
        <v>12733</v>
      </c>
    </row>
    <row r="4047" customFormat="false" ht="12.8" hidden="false" customHeight="false" outlineLevel="0" collapsed="false">
      <c r="B4047" s="0" t="n">
        <v>410940</v>
      </c>
      <c r="C4047" s="0" t="n">
        <v>4</v>
      </c>
      <c r="D4047" s="0" t="n">
        <v>41</v>
      </c>
      <c r="E4047" s="2" t="n">
        <v>-25.3902</v>
      </c>
      <c r="F4047" s="2" t="n">
        <v>-51.4623</v>
      </c>
      <c r="G4047" s="3" t="n">
        <f aca="false">($G$5572/$N$5572)*N4047</f>
        <v>194498.842932429</v>
      </c>
      <c r="H4047" s="0" t="n">
        <v>0</v>
      </c>
      <c r="J4047" s="0" t="s">
        <v>3911</v>
      </c>
      <c r="K4047" s="0" t="n">
        <v>0</v>
      </c>
      <c r="L4047" s="0" t="s">
        <v>3911</v>
      </c>
      <c r="N4047" s="0" t="n">
        <v>180334</v>
      </c>
    </row>
    <row r="4048" customFormat="false" ht="12.8" hidden="false" customHeight="false" outlineLevel="0" collapsed="false">
      <c r="B4048" s="0" t="n">
        <v>410950</v>
      </c>
      <c r="C4048" s="0" t="n">
        <v>4</v>
      </c>
      <c r="D4048" s="0" t="n">
        <v>41</v>
      </c>
      <c r="E4048" s="2" t="n">
        <v>-25.3071</v>
      </c>
      <c r="F4048" s="2" t="n">
        <v>-48.3204</v>
      </c>
      <c r="G4048" s="3" t="n">
        <f aca="false">($G$5572/$N$5572)*N4048</f>
        <v>8282.16872513294</v>
      </c>
      <c r="H4048" s="0" t="n">
        <v>0</v>
      </c>
      <c r="J4048" s="0" t="s">
        <v>3912</v>
      </c>
      <c r="K4048" s="0" t="n">
        <v>0</v>
      </c>
      <c r="L4048" s="0" t="s">
        <v>3912</v>
      </c>
      <c r="N4048" s="0" t="n">
        <v>7679</v>
      </c>
    </row>
    <row r="4049" customFormat="false" ht="12.8" hidden="false" customHeight="false" outlineLevel="0" collapsed="false">
      <c r="B4049" s="0" t="n">
        <v>410960</v>
      </c>
      <c r="C4049" s="0" t="n">
        <v>4</v>
      </c>
      <c r="D4049" s="0" t="n">
        <v>41</v>
      </c>
      <c r="E4049" s="2" t="n">
        <v>-25.8817</v>
      </c>
      <c r="F4049" s="2" t="n">
        <v>-48.5752</v>
      </c>
      <c r="G4049" s="3" t="n">
        <f aca="false">($G$5572/$N$5572)*N4049</f>
        <v>39469.4575460659</v>
      </c>
      <c r="H4049" s="0" t="n">
        <v>0</v>
      </c>
      <c r="J4049" s="0" t="s">
        <v>3913</v>
      </c>
      <c r="K4049" s="0" t="n">
        <v>0</v>
      </c>
      <c r="L4049" s="0" t="s">
        <v>3913</v>
      </c>
      <c r="N4049" s="0" t="n">
        <v>36595</v>
      </c>
    </row>
    <row r="4050" customFormat="false" ht="12.8" hidden="false" customHeight="false" outlineLevel="0" collapsed="false">
      <c r="B4050" s="0" t="n">
        <v>410965</v>
      </c>
      <c r="C4050" s="0" t="n">
        <v>4</v>
      </c>
      <c r="D4050" s="0" t="n">
        <v>41</v>
      </c>
      <c r="E4050" s="2" t="n">
        <v>-26.139</v>
      </c>
      <c r="F4050" s="2" t="n">
        <v>-52.3848</v>
      </c>
      <c r="G4050" s="3" t="n">
        <f aca="false">($G$5572/$N$5572)*N4050</f>
        <v>5721.6961957065</v>
      </c>
      <c r="H4050" s="0" t="n">
        <v>1</v>
      </c>
      <c r="J4050" s="0" t="s">
        <v>3914</v>
      </c>
      <c r="K4050" s="0" t="n">
        <v>1</v>
      </c>
      <c r="L4050" s="0" t="s">
        <v>3914</v>
      </c>
      <c r="N4050" s="0" t="n">
        <v>5305</v>
      </c>
    </row>
    <row r="4051" customFormat="false" ht="12.8" hidden="false" customHeight="false" outlineLevel="0" collapsed="false">
      <c r="B4051" s="0" t="n">
        <v>410970</v>
      </c>
      <c r="C4051" s="0" t="n">
        <v>4</v>
      </c>
      <c r="D4051" s="0" t="n">
        <v>41</v>
      </c>
      <c r="E4051" s="2" t="n">
        <v>-23.8478</v>
      </c>
      <c r="F4051" s="2" t="n">
        <v>-50.1932</v>
      </c>
      <c r="G4051" s="3" t="n">
        <f aca="false">($G$5572/$N$5572)*N4051</f>
        <v>33588.1362727035</v>
      </c>
      <c r="H4051" s="0" t="n">
        <v>0</v>
      </c>
      <c r="J4051" s="0" t="s">
        <v>3915</v>
      </c>
      <c r="K4051" s="0" t="n">
        <v>0</v>
      </c>
      <c r="L4051" s="0" t="s">
        <v>3915</v>
      </c>
      <c r="N4051" s="0" t="n">
        <v>31142</v>
      </c>
    </row>
    <row r="4052" customFormat="false" ht="12.8" hidden="false" customHeight="false" outlineLevel="0" collapsed="false">
      <c r="B4052" s="0" t="n">
        <v>410975</v>
      </c>
      <c r="C4052" s="0" t="n">
        <v>4</v>
      </c>
      <c r="D4052" s="0" t="n">
        <v>41</v>
      </c>
      <c r="E4052" s="2" t="n">
        <v>-25.1193</v>
      </c>
      <c r="F4052" s="2" t="n">
        <v>-53.0072</v>
      </c>
      <c r="G4052" s="3" t="n">
        <f aca="false">($G$5572/$N$5572)*N4052</f>
        <v>6831.52190454382</v>
      </c>
      <c r="H4052" s="0" t="n">
        <v>0</v>
      </c>
      <c r="J4052" s="0" t="s">
        <v>3916</v>
      </c>
      <c r="K4052" s="0" t="n">
        <v>0</v>
      </c>
      <c r="L4052" s="0" t="s">
        <v>3916</v>
      </c>
      <c r="N4052" s="0" t="n">
        <v>6334</v>
      </c>
    </row>
    <row r="4053" customFormat="false" ht="12.8" hidden="false" customHeight="false" outlineLevel="0" collapsed="false">
      <c r="B4053" s="0" t="n">
        <v>410980</v>
      </c>
      <c r="C4053" s="0" t="n">
        <v>4</v>
      </c>
      <c r="D4053" s="0" t="n">
        <v>41</v>
      </c>
      <c r="E4053" s="2" t="n">
        <v>-23.2659</v>
      </c>
      <c r="F4053" s="2" t="n">
        <v>-51.0522</v>
      </c>
      <c r="G4053" s="3" t="n">
        <f aca="false">($G$5572/$N$5572)*N4053</f>
        <v>58209.2259533044</v>
      </c>
      <c r="H4053" s="0" t="n">
        <v>0</v>
      </c>
      <c r="J4053" s="0" t="s">
        <v>3917</v>
      </c>
      <c r="K4053" s="0" t="n">
        <v>0</v>
      </c>
      <c r="L4053" s="0" t="s">
        <v>3917</v>
      </c>
      <c r="N4053" s="0" t="n">
        <v>53970</v>
      </c>
    </row>
    <row r="4054" customFormat="false" ht="12.8" hidden="false" customHeight="false" outlineLevel="0" collapsed="false">
      <c r="B4054" s="0" t="n">
        <v>410990</v>
      </c>
      <c r="C4054" s="0" t="n">
        <v>4</v>
      </c>
      <c r="D4054" s="0" t="n">
        <v>41</v>
      </c>
      <c r="E4054" s="2" t="n">
        <v>-23.3944</v>
      </c>
      <c r="F4054" s="2" t="n">
        <v>-53.615</v>
      </c>
      <c r="G4054" s="3" t="n">
        <f aca="false">($G$5572/$N$5572)*N4054</f>
        <v>8655.34627154471</v>
      </c>
      <c r="H4054" s="0" t="n">
        <v>1</v>
      </c>
      <c r="J4054" s="0" t="s">
        <v>3918</v>
      </c>
      <c r="K4054" s="0" t="n">
        <v>1</v>
      </c>
      <c r="L4054" s="0" t="s">
        <v>3918</v>
      </c>
      <c r="N4054" s="0" t="n">
        <v>8025</v>
      </c>
    </row>
    <row r="4055" customFormat="false" ht="12.8" hidden="false" customHeight="false" outlineLevel="0" collapsed="false">
      <c r="B4055" s="0" t="n">
        <v>411000</v>
      </c>
      <c r="C4055" s="0" t="n">
        <v>4</v>
      </c>
      <c r="D4055" s="0" t="n">
        <v>41</v>
      </c>
      <c r="E4055" s="2" t="n">
        <v>-23.1949</v>
      </c>
      <c r="F4055" s="2" t="n">
        <v>-51.8256</v>
      </c>
      <c r="G4055" s="3" t="n">
        <f aca="false">($G$5572/$N$5572)*N4055</f>
        <v>4708.93979084912</v>
      </c>
      <c r="H4055" s="0" t="n">
        <v>1</v>
      </c>
      <c r="J4055" s="0" t="s">
        <v>3919</v>
      </c>
      <c r="K4055" s="0" t="n">
        <v>1</v>
      </c>
      <c r="L4055" s="0" t="s">
        <v>3919</v>
      </c>
      <c r="N4055" s="0" t="n">
        <v>4366</v>
      </c>
    </row>
    <row r="4056" customFormat="false" ht="12.8" hidden="false" customHeight="false" outlineLevel="0" collapsed="false">
      <c r="B4056" s="0" t="n">
        <v>411005</v>
      </c>
      <c r="C4056" s="0" t="n">
        <v>4</v>
      </c>
      <c r="D4056" s="0" t="n">
        <v>41</v>
      </c>
      <c r="E4056" s="2" t="n">
        <v>-24.7153</v>
      </c>
      <c r="F4056" s="2" t="n">
        <v>-53.0827</v>
      </c>
      <c r="G4056" s="3" t="n">
        <f aca="false">($G$5572/$N$5572)*N4056</f>
        <v>2435.36098207451</v>
      </c>
      <c r="H4056" s="0" t="n">
        <v>1</v>
      </c>
      <c r="J4056" s="0" t="s">
        <v>983</v>
      </c>
      <c r="K4056" s="0" t="n">
        <v>1</v>
      </c>
      <c r="L4056" s="0" t="s">
        <v>983</v>
      </c>
      <c r="N4056" s="0" t="n">
        <v>2258</v>
      </c>
    </row>
    <row r="4057" customFormat="false" ht="12.8" hidden="false" customHeight="false" outlineLevel="0" collapsed="false">
      <c r="B4057" s="0" t="n">
        <v>411007</v>
      </c>
      <c r="C4057" s="0" t="n">
        <v>4</v>
      </c>
      <c r="D4057" s="0" t="n">
        <v>41</v>
      </c>
      <c r="E4057" s="2" t="n">
        <v>-24.448</v>
      </c>
      <c r="F4057" s="2" t="n">
        <v>-50.7533</v>
      </c>
      <c r="G4057" s="3" t="n">
        <f aca="false">($G$5572/$N$5572)*N4057</f>
        <v>13952.0946253835</v>
      </c>
      <c r="H4057" s="0" t="n">
        <v>1</v>
      </c>
      <c r="J4057" s="0" t="s">
        <v>3920</v>
      </c>
      <c r="K4057" s="0" t="n">
        <v>1</v>
      </c>
      <c r="L4057" s="0" t="s">
        <v>3920</v>
      </c>
      <c r="N4057" s="0" t="n">
        <v>12936</v>
      </c>
    </row>
    <row r="4058" customFormat="false" ht="12.8" hidden="false" customHeight="false" outlineLevel="0" collapsed="false">
      <c r="B4058" s="0" t="n">
        <v>411010</v>
      </c>
      <c r="C4058" s="0" t="n">
        <v>4</v>
      </c>
      <c r="D4058" s="0" t="n">
        <v>41</v>
      </c>
      <c r="E4058" s="2" t="n">
        <v>-25.2285</v>
      </c>
      <c r="F4058" s="2" t="n">
        <v>-50.5989</v>
      </c>
      <c r="G4058" s="3" t="n">
        <f aca="false">($G$5572/$N$5572)*N4058</f>
        <v>34706.5903641168</v>
      </c>
      <c r="H4058" s="0" t="n">
        <v>1</v>
      </c>
      <c r="J4058" s="0" t="s">
        <v>3921</v>
      </c>
      <c r="K4058" s="0" t="n">
        <v>1</v>
      </c>
      <c r="L4058" s="0" t="s">
        <v>3921</v>
      </c>
      <c r="N4058" s="0" t="n">
        <v>32179</v>
      </c>
    </row>
    <row r="4059" customFormat="false" ht="12.8" hidden="false" customHeight="false" outlineLevel="0" collapsed="false">
      <c r="B4059" s="0" t="n">
        <v>411020</v>
      </c>
      <c r="C4059" s="0" t="n">
        <v>4</v>
      </c>
      <c r="D4059" s="0" t="n">
        <v>41</v>
      </c>
      <c r="E4059" s="2" t="n">
        <v>-25.5704</v>
      </c>
      <c r="F4059" s="2" t="n">
        <v>-51.0769</v>
      </c>
      <c r="G4059" s="3" t="n">
        <f aca="false">($G$5572/$N$5572)*N4059</f>
        <v>12003.1587110307</v>
      </c>
      <c r="H4059" s="0" t="n">
        <v>1</v>
      </c>
      <c r="J4059" s="0" t="s">
        <v>3922</v>
      </c>
      <c r="K4059" s="0" t="n">
        <v>1</v>
      </c>
      <c r="L4059" s="0" t="s">
        <v>3922</v>
      </c>
      <c r="N4059" s="0" t="n">
        <v>11129</v>
      </c>
    </row>
    <row r="4060" customFormat="false" ht="12.8" hidden="false" customHeight="false" outlineLevel="0" collapsed="false">
      <c r="B4060" s="0" t="n">
        <v>411030</v>
      </c>
      <c r="C4060" s="0" t="n">
        <v>4</v>
      </c>
      <c r="D4060" s="0" t="n">
        <v>41</v>
      </c>
      <c r="E4060" s="2" t="n">
        <v>-22.7509</v>
      </c>
      <c r="F4060" s="2" t="n">
        <v>-52.1995</v>
      </c>
      <c r="G4060" s="3" t="n">
        <f aca="false">($G$5572/$N$5572)*N4060</f>
        <v>3346.73389166395</v>
      </c>
      <c r="H4060" s="0" t="n">
        <v>0</v>
      </c>
      <c r="J4060" s="0" t="s">
        <v>1520</v>
      </c>
      <c r="K4060" s="0" t="n">
        <v>0</v>
      </c>
      <c r="L4060" s="0" t="s">
        <v>1520</v>
      </c>
      <c r="N4060" s="0" t="n">
        <v>3103</v>
      </c>
    </row>
    <row r="4061" customFormat="false" ht="12.8" hidden="false" customHeight="false" outlineLevel="0" collapsed="false">
      <c r="B4061" s="0" t="n">
        <v>411040</v>
      </c>
      <c r="C4061" s="0" t="n">
        <v>4</v>
      </c>
      <c r="D4061" s="0" t="n">
        <v>41</v>
      </c>
      <c r="E4061" s="2" t="n">
        <v>-23.4762</v>
      </c>
      <c r="F4061" s="2" t="n">
        <v>-52.6989</v>
      </c>
      <c r="G4061" s="3" t="n">
        <f aca="false">($G$5572/$N$5572)*N4061</f>
        <v>4798.45926007507</v>
      </c>
      <c r="H4061" s="0" t="n">
        <v>0</v>
      </c>
      <c r="J4061" s="0" t="s">
        <v>2517</v>
      </c>
      <c r="K4061" s="0" t="n">
        <v>0</v>
      </c>
      <c r="L4061" s="0" t="s">
        <v>2517</v>
      </c>
      <c r="N4061" s="0" t="n">
        <v>4449</v>
      </c>
    </row>
    <row r="4062" customFormat="false" ht="12.8" hidden="false" customHeight="false" outlineLevel="0" collapsed="false">
      <c r="B4062" s="0" t="n">
        <v>411050</v>
      </c>
      <c r="C4062" s="0" t="n">
        <v>4</v>
      </c>
      <c r="D4062" s="0" t="n">
        <v>41</v>
      </c>
      <c r="E4062" s="2" t="n">
        <v>-25.0238</v>
      </c>
      <c r="F4062" s="2" t="n">
        <v>-50.5794</v>
      </c>
      <c r="G4062" s="3" t="n">
        <f aca="false">($G$5572/$N$5572)*N4062</f>
        <v>16277.443729614</v>
      </c>
      <c r="H4062" s="0" t="n">
        <v>0</v>
      </c>
      <c r="J4062" s="0" t="s">
        <v>3923</v>
      </c>
      <c r="K4062" s="0" t="n">
        <v>0</v>
      </c>
      <c r="L4062" s="0" t="s">
        <v>3923</v>
      </c>
      <c r="N4062" s="0" t="n">
        <v>15092</v>
      </c>
    </row>
    <row r="4063" customFormat="false" ht="12.8" hidden="false" customHeight="false" outlineLevel="0" collapsed="false">
      <c r="B4063" s="0" t="n">
        <v>411060</v>
      </c>
      <c r="C4063" s="0" t="n">
        <v>4</v>
      </c>
      <c r="D4063" s="0" t="n">
        <v>41</v>
      </c>
      <c r="E4063" s="2" t="n">
        <v>-24.0083</v>
      </c>
      <c r="F4063" s="2" t="n">
        <v>-53.706</v>
      </c>
      <c r="G4063" s="3" t="n">
        <f aca="false">($G$5572/$N$5572)*N4063</f>
        <v>15178.4034989967</v>
      </c>
      <c r="H4063" s="0" t="n">
        <v>0</v>
      </c>
      <c r="J4063" s="0" t="s">
        <v>3924</v>
      </c>
      <c r="K4063" s="0" t="n">
        <v>0</v>
      </c>
      <c r="L4063" s="0" t="s">
        <v>3924</v>
      </c>
      <c r="N4063" s="0" t="n">
        <v>14073</v>
      </c>
    </row>
    <row r="4064" customFormat="false" ht="12.8" hidden="false" customHeight="false" outlineLevel="0" collapsed="false">
      <c r="B4064" s="0" t="n">
        <v>411065</v>
      </c>
      <c r="C4064" s="0" t="n">
        <v>4</v>
      </c>
      <c r="D4064" s="0" t="n">
        <v>41</v>
      </c>
      <c r="E4064" s="2" t="n">
        <v>-24.4262</v>
      </c>
      <c r="F4064" s="2" t="n">
        <v>-53.3528</v>
      </c>
      <c r="G4064" s="3" t="n">
        <f aca="false">($G$5572/$N$5572)*N4064</f>
        <v>2507.62368614847</v>
      </c>
      <c r="H4064" s="0" t="n">
        <v>1</v>
      </c>
      <c r="J4064" s="0" t="s">
        <v>3925</v>
      </c>
      <c r="K4064" s="0" t="n">
        <v>1</v>
      </c>
      <c r="L4064" s="0" t="s">
        <v>3925</v>
      </c>
      <c r="N4064" s="0" t="n">
        <v>2325</v>
      </c>
    </row>
    <row r="4065" customFormat="false" ht="12.8" hidden="false" customHeight="false" outlineLevel="0" collapsed="false">
      <c r="B4065" s="0" t="n">
        <v>411070</v>
      </c>
      <c r="C4065" s="0" t="n">
        <v>4</v>
      </c>
      <c r="D4065" s="0" t="n">
        <v>41</v>
      </c>
      <c r="E4065" s="2" t="n">
        <v>-25.4697</v>
      </c>
      <c r="F4065" s="2" t="n">
        <v>-50.6493</v>
      </c>
      <c r="G4065" s="3" t="n">
        <f aca="false">($G$5572/$N$5572)*N4065</f>
        <v>65097.9108924142</v>
      </c>
      <c r="H4065" s="0" t="n">
        <v>0</v>
      </c>
      <c r="J4065" s="0" t="s">
        <v>3926</v>
      </c>
      <c r="K4065" s="0" t="n">
        <v>0</v>
      </c>
      <c r="L4065" s="0" t="s">
        <v>3926</v>
      </c>
      <c r="N4065" s="0" t="n">
        <v>60357</v>
      </c>
    </row>
    <row r="4066" customFormat="false" ht="12.8" hidden="false" customHeight="false" outlineLevel="0" collapsed="false">
      <c r="B4066" s="0" t="n">
        <v>411080</v>
      </c>
      <c r="C4066" s="0" t="n">
        <v>4</v>
      </c>
      <c r="D4066" s="0" t="n">
        <v>41</v>
      </c>
      <c r="E4066" s="2" t="n">
        <v>-24.4253</v>
      </c>
      <c r="F4066" s="2" t="n">
        <v>-52.1012</v>
      </c>
      <c r="G4066" s="3" t="n">
        <f aca="false">($G$5572/$N$5572)*N4066</f>
        <v>11045.4082450952</v>
      </c>
      <c r="H4066" s="0" t="n">
        <v>0</v>
      </c>
      <c r="J4066" s="0" t="s">
        <v>3927</v>
      </c>
      <c r="K4066" s="0" t="n">
        <v>0</v>
      </c>
      <c r="L4066" s="0" t="s">
        <v>3927</v>
      </c>
      <c r="N4066" s="0" t="n">
        <v>10241</v>
      </c>
    </row>
    <row r="4067" customFormat="false" ht="12.8" hidden="false" customHeight="false" outlineLevel="0" collapsed="false">
      <c r="B4067" s="0" t="n">
        <v>411090</v>
      </c>
      <c r="C4067" s="0" t="n">
        <v>4</v>
      </c>
      <c r="D4067" s="0" t="n">
        <v>41</v>
      </c>
      <c r="E4067" s="2" t="n">
        <v>-22.6183</v>
      </c>
      <c r="F4067" s="2" t="n">
        <v>-51.9674</v>
      </c>
      <c r="G4067" s="3" t="n">
        <f aca="false">($G$5572/$N$5572)*N4067</f>
        <v>4839.44407731104</v>
      </c>
      <c r="H4067" s="0" t="n">
        <v>1</v>
      </c>
      <c r="J4067" s="0" t="s">
        <v>3928</v>
      </c>
      <c r="K4067" s="0" t="n">
        <v>1</v>
      </c>
      <c r="L4067" s="0" t="s">
        <v>3928</v>
      </c>
      <c r="N4067" s="0" t="n">
        <v>4487</v>
      </c>
    </row>
    <row r="4068" customFormat="false" ht="12.8" hidden="false" customHeight="false" outlineLevel="0" collapsed="false">
      <c r="B4068" s="0" t="n">
        <v>411095</v>
      </c>
      <c r="C4068" s="0" t="n">
        <v>4</v>
      </c>
      <c r="D4068" s="0" t="n">
        <v>41</v>
      </c>
      <c r="E4068" s="2" t="n">
        <v>-25.1366</v>
      </c>
      <c r="F4068" s="2" t="n">
        <v>-54.3001</v>
      </c>
      <c r="G4068" s="3" t="n">
        <f aca="false">($G$5572/$N$5572)*N4068</f>
        <v>11821.9626769348</v>
      </c>
      <c r="H4068" s="0" t="n">
        <v>0</v>
      </c>
      <c r="J4068" s="0" t="s">
        <v>3929</v>
      </c>
      <c r="K4068" s="0" t="n">
        <v>0</v>
      </c>
      <c r="L4068" s="0" t="s">
        <v>3929</v>
      </c>
      <c r="N4068" s="0" t="n">
        <v>10961</v>
      </c>
    </row>
    <row r="4069" customFormat="false" ht="12.8" hidden="false" customHeight="false" outlineLevel="0" collapsed="false">
      <c r="B4069" s="0" t="n">
        <v>411100</v>
      </c>
      <c r="C4069" s="0" t="n">
        <v>4</v>
      </c>
      <c r="D4069" s="0" t="n">
        <v>41</v>
      </c>
      <c r="E4069" s="2" t="n">
        <v>-23.0181</v>
      </c>
      <c r="F4069" s="2" t="n">
        <v>-50.4097</v>
      </c>
      <c r="G4069" s="3" t="n">
        <f aca="false">($G$5572/$N$5572)*N4069</f>
        <v>7135.67239034764</v>
      </c>
      <c r="H4069" s="0" t="n">
        <v>0</v>
      </c>
      <c r="J4069" s="0" t="s">
        <v>3930</v>
      </c>
      <c r="K4069" s="0" t="n">
        <v>0</v>
      </c>
      <c r="L4069" s="0" t="s">
        <v>3930</v>
      </c>
      <c r="N4069" s="0" t="n">
        <v>6616</v>
      </c>
    </row>
    <row r="4070" customFormat="false" ht="12.8" hidden="false" customHeight="false" outlineLevel="0" collapsed="false">
      <c r="B4070" s="0" t="n">
        <v>411110</v>
      </c>
      <c r="C4070" s="0" t="n">
        <v>4</v>
      </c>
      <c r="D4070" s="0" t="n">
        <v>41</v>
      </c>
      <c r="E4070" s="2" t="n">
        <v>-23.6601</v>
      </c>
      <c r="F4070" s="2" t="n">
        <v>-51.9912</v>
      </c>
      <c r="G4070" s="3" t="n">
        <f aca="false">($G$5572/$N$5572)*N4070</f>
        <v>6586.69154894997</v>
      </c>
      <c r="H4070" s="0" t="n">
        <v>0</v>
      </c>
      <c r="J4070" s="0" t="s">
        <v>1527</v>
      </c>
      <c r="K4070" s="0" t="n">
        <v>0</v>
      </c>
      <c r="L4070" s="0" t="s">
        <v>1527</v>
      </c>
      <c r="N4070" s="0" t="n">
        <v>6107</v>
      </c>
    </row>
    <row r="4071" customFormat="false" ht="12.8" hidden="false" customHeight="false" outlineLevel="0" collapsed="false">
      <c r="B4071" s="0" t="n">
        <v>411120</v>
      </c>
      <c r="C4071" s="0" t="n">
        <v>4</v>
      </c>
      <c r="D4071" s="0" t="n">
        <v>41</v>
      </c>
      <c r="E4071" s="2" t="n">
        <v>-25.9619</v>
      </c>
      <c r="F4071" s="2" t="n">
        <v>-52.8152</v>
      </c>
      <c r="G4071" s="3" t="n">
        <f aca="false">($G$5572/$N$5572)*N4071</f>
        <v>12760.2992820742</v>
      </c>
      <c r="H4071" s="0" t="n">
        <v>1</v>
      </c>
      <c r="J4071" s="0" t="s">
        <v>3931</v>
      </c>
      <c r="K4071" s="0" t="n">
        <v>1</v>
      </c>
      <c r="L4071" s="0" t="s">
        <v>3931</v>
      </c>
      <c r="N4071" s="0" t="n">
        <v>11831</v>
      </c>
    </row>
    <row r="4072" customFormat="false" ht="12.8" hidden="false" customHeight="false" outlineLevel="0" collapsed="false">
      <c r="B4072" s="0" t="n">
        <v>411125</v>
      </c>
      <c r="C4072" s="0" t="n">
        <v>4</v>
      </c>
      <c r="D4072" s="0" t="n">
        <v>41</v>
      </c>
      <c r="E4072" s="2" t="n">
        <v>-25.2193</v>
      </c>
      <c r="F4072" s="2" t="n">
        <v>-49.3454</v>
      </c>
      <c r="G4072" s="3" t="n">
        <f aca="false">($G$5572/$N$5572)*N4072</f>
        <v>30401.0274586954</v>
      </c>
      <c r="H4072" s="0" t="n">
        <v>0</v>
      </c>
      <c r="J4072" s="0" t="s">
        <v>3932</v>
      </c>
      <c r="K4072" s="0" t="n">
        <v>0</v>
      </c>
      <c r="L4072" s="0" t="s">
        <v>3932</v>
      </c>
      <c r="N4072" s="0" t="n">
        <v>28187</v>
      </c>
    </row>
    <row r="4073" customFormat="false" ht="12.8" hidden="false" customHeight="false" outlineLevel="0" collapsed="false">
      <c r="B4073" s="0" t="n">
        <v>411130</v>
      </c>
      <c r="C4073" s="0" t="n">
        <v>4</v>
      </c>
      <c r="D4073" s="0" t="n">
        <v>41</v>
      </c>
      <c r="E4073" s="2" t="n">
        <v>-22.7289</v>
      </c>
      <c r="F4073" s="2" t="n">
        <v>-52.8874</v>
      </c>
      <c r="G4073" s="3" t="n">
        <f aca="false">($G$5572/$N$5572)*N4073</f>
        <v>3182.79462272005</v>
      </c>
      <c r="H4073" s="0" t="n">
        <v>0</v>
      </c>
      <c r="J4073" s="0" t="s">
        <v>3933</v>
      </c>
      <c r="K4073" s="0" t="n">
        <v>0</v>
      </c>
      <c r="L4073" s="0" t="s">
        <v>3933</v>
      </c>
      <c r="N4073" s="0" t="n">
        <v>2951</v>
      </c>
    </row>
    <row r="4074" customFormat="false" ht="12.8" hidden="false" customHeight="false" outlineLevel="0" collapsed="false">
      <c r="B4074" s="0" t="n">
        <v>411140</v>
      </c>
      <c r="C4074" s="0" t="n">
        <v>4</v>
      </c>
      <c r="D4074" s="0" t="n">
        <v>41</v>
      </c>
      <c r="E4074" s="2" t="n">
        <v>-25.0067</v>
      </c>
      <c r="F4074" s="2" t="n">
        <v>-50.857</v>
      </c>
      <c r="G4074" s="3" t="n">
        <f aca="false">($G$5572/$N$5572)*N4074</f>
        <v>14874.2530131929</v>
      </c>
      <c r="H4074" s="0" t="n">
        <v>0</v>
      </c>
      <c r="J4074" s="0" t="s">
        <v>3934</v>
      </c>
      <c r="K4074" s="0" t="n">
        <v>0</v>
      </c>
      <c r="L4074" s="0" t="s">
        <v>3934</v>
      </c>
      <c r="N4074" s="0" t="n">
        <v>13791</v>
      </c>
    </row>
    <row r="4075" customFormat="false" ht="12.8" hidden="false" customHeight="false" outlineLevel="0" collapsed="false">
      <c r="B4075" s="0" t="n">
        <v>411150</v>
      </c>
      <c r="C4075" s="0" t="n">
        <v>4</v>
      </c>
      <c r="D4075" s="0" t="n">
        <v>41</v>
      </c>
      <c r="E4075" s="2" t="n">
        <v>-24.2485</v>
      </c>
      <c r="F4075" s="2" t="n">
        <v>-51.6754</v>
      </c>
      <c r="G4075" s="3" t="n">
        <f aca="false">($G$5572/$N$5572)*N4075</f>
        <v>34551.2794777489</v>
      </c>
      <c r="H4075" s="0" t="n">
        <v>0</v>
      </c>
      <c r="J4075" s="0" t="s">
        <v>3935</v>
      </c>
      <c r="K4075" s="0" t="n">
        <v>0</v>
      </c>
      <c r="L4075" s="0" t="s">
        <v>3935</v>
      </c>
      <c r="N4075" s="0" t="n">
        <v>32035</v>
      </c>
    </row>
    <row r="4076" customFormat="false" ht="12.8" hidden="false" customHeight="false" outlineLevel="0" collapsed="false">
      <c r="B4076" s="0" t="n">
        <v>411155</v>
      </c>
      <c r="C4076" s="0" t="n">
        <v>4</v>
      </c>
      <c r="D4076" s="0" t="n">
        <v>41</v>
      </c>
      <c r="E4076" s="2" t="n">
        <v>-23.4072</v>
      </c>
      <c r="F4076" s="2" t="n">
        <v>-53.3687</v>
      </c>
      <c r="G4076" s="3" t="n">
        <f aca="false">($G$5572/$N$5572)*N4076</f>
        <v>8766.43669721064</v>
      </c>
      <c r="H4076" s="0" t="n">
        <v>1</v>
      </c>
      <c r="J4076" s="0" t="s">
        <v>3936</v>
      </c>
      <c r="K4076" s="0" t="n">
        <v>1</v>
      </c>
      <c r="L4076" s="0" t="s">
        <v>3936</v>
      </c>
      <c r="N4076" s="0" t="n">
        <v>8128</v>
      </c>
    </row>
    <row r="4077" customFormat="false" ht="12.8" hidden="false" customHeight="false" outlineLevel="0" collapsed="false">
      <c r="B4077" s="0" t="n">
        <v>411160</v>
      </c>
      <c r="C4077" s="0" t="n">
        <v>4</v>
      </c>
      <c r="D4077" s="0" t="n">
        <v>41</v>
      </c>
      <c r="E4077" s="2" t="n">
        <v>-23.6187</v>
      </c>
      <c r="F4077" s="2" t="n">
        <v>-52.2203</v>
      </c>
      <c r="G4077" s="3" t="n">
        <f aca="false">($G$5572/$N$5572)*N4077</f>
        <v>3492.33784763386</v>
      </c>
      <c r="H4077" s="0" t="n">
        <v>1</v>
      </c>
      <c r="J4077" s="0" t="s">
        <v>3937</v>
      </c>
      <c r="K4077" s="0" t="n">
        <v>1</v>
      </c>
      <c r="L4077" s="0" t="s">
        <v>3937</v>
      </c>
      <c r="N4077" s="0" t="n">
        <v>3238</v>
      </c>
    </row>
    <row r="4078" customFormat="false" ht="12.8" hidden="false" customHeight="false" outlineLevel="0" collapsed="false">
      <c r="B4078" s="0" t="n">
        <v>411170</v>
      </c>
      <c r="C4078" s="0" t="n">
        <v>4</v>
      </c>
      <c r="D4078" s="0" t="n">
        <v>41</v>
      </c>
      <c r="E4078" s="2" t="n">
        <v>-23.7435</v>
      </c>
      <c r="F4078" s="2" t="n">
        <v>-50.0729</v>
      </c>
      <c r="G4078" s="3" t="n">
        <f aca="false">($G$5572/$N$5572)*N4078</f>
        <v>5655.90477856454</v>
      </c>
      <c r="H4078" s="0" t="n">
        <v>0</v>
      </c>
      <c r="J4078" s="0" t="s">
        <v>3938</v>
      </c>
      <c r="K4078" s="0" t="n">
        <v>0</v>
      </c>
      <c r="L4078" s="0" t="s">
        <v>3938</v>
      </c>
      <c r="N4078" s="0" t="n">
        <v>5244</v>
      </c>
    </row>
    <row r="4079" customFormat="false" ht="12.8" hidden="false" customHeight="false" outlineLevel="0" collapsed="false">
      <c r="B4079" s="0" t="n">
        <v>411180</v>
      </c>
      <c r="C4079" s="0" t="n">
        <v>4</v>
      </c>
      <c r="D4079" s="0" t="n">
        <v>41</v>
      </c>
      <c r="E4079" s="2" t="n">
        <v>-23.1591</v>
      </c>
      <c r="F4079" s="2" t="n">
        <v>-49.9739</v>
      </c>
      <c r="G4079" s="3" t="n">
        <f aca="false">($G$5572/$N$5572)*N4079</f>
        <v>42532.533360544</v>
      </c>
      <c r="H4079" s="0" t="n">
        <v>0</v>
      </c>
      <c r="J4079" s="0" t="s">
        <v>3939</v>
      </c>
      <c r="K4079" s="0" t="n">
        <v>0</v>
      </c>
      <c r="L4079" s="0" t="s">
        <v>3939</v>
      </c>
      <c r="N4079" s="0" t="n">
        <v>39435</v>
      </c>
    </row>
    <row r="4080" customFormat="false" ht="12.8" hidden="false" customHeight="false" outlineLevel="0" collapsed="false">
      <c r="B4080" s="0" t="n">
        <v>411190</v>
      </c>
      <c r="C4080" s="0" t="n">
        <v>4</v>
      </c>
      <c r="D4080" s="0" t="n">
        <v>41</v>
      </c>
      <c r="E4080" s="2" t="n">
        <v>-23.1104</v>
      </c>
      <c r="F4080" s="2" t="n">
        <v>-51.5342</v>
      </c>
      <c r="G4080" s="3" t="n">
        <f aca="false">($G$5572/$N$5572)*N4080</f>
        <v>14553.9243100591</v>
      </c>
      <c r="H4080" s="0" t="n">
        <v>0</v>
      </c>
      <c r="J4080" s="0" t="s">
        <v>3940</v>
      </c>
      <c r="K4080" s="0" t="n">
        <v>0</v>
      </c>
      <c r="L4080" s="0" t="s">
        <v>3940</v>
      </c>
      <c r="N4080" s="0" t="n">
        <v>13494</v>
      </c>
    </row>
    <row r="4081" customFormat="false" ht="12.8" hidden="false" customHeight="false" outlineLevel="0" collapsed="false">
      <c r="B4081" s="0" t="n">
        <v>411200</v>
      </c>
      <c r="C4081" s="0" t="n">
        <v>4</v>
      </c>
      <c r="D4081" s="0" t="n">
        <v>41</v>
      </c>
      <c r="E4081" s="2" t="n">
        <v>-24.2439</v>
      </c>
      <c r="F4081" s="2" t="n">
        <v>-49.7066</v>
      </c>
      <c r="G4081" s="3" t="n">
        <f aca="false">($G$5572/$N$5572)*N4081</f>
        <v>37407.2741104031</v>
      </c>
      <c r="H4081" s="0" t="n">
        <v>0</v>
      </c>
      <c r="J4081" s="0" t="s">
        <v>3941</v>
      </c>
      <c r="K4081" s="0" t="n">
        <v>0</v>
      </c>
      <c r="L4081" s="0" t="s">
        <v>3941</v>
      </c>
      <c r="N4081" s="0" t="n">
        <v>34683</v>
      </c>
    </row>
    <row r="4082" customFormat="false" ht="12.8" hidden="false" customHeight="false" outlineLevel="0" collapsed="false">
      <c r="B4082" s="0" t="n">
        <v>411210</v>
      </c>
      <c r="C4082" s="0" t="n">
        <v>4</v>
      </c>
      <c r="D4082" s="0" t="n">
        <v>41</v>
      </c>
      <c r="E4082" s="2" t="n">
        <v>-23.6011</v>
      </c>
      <c r="F4082" s="2" t="n">
        <v>-51.6448</v>
      </c>
      <c r="G4082" s="3" t="n">
        <f aca="false">($G$5572/$N$5572)*N4082</f>
        <v>22781.0870962701</v>
      </c>
      <c r="H4082" s="0" t="n">
        <v>0</v>
      </c>
      <c r="J4082" s="0" t="s">
        <v>3942</v>
      </c>
      <c r="K4082" s="0" t="n">
        <v>0</v>
      </c>
      <c r="L4082" s="0" t="s">
        <v>3942</v>
      </c>
      <c r="N4082" s="0" t="n">
        <v>21122</v>
      </c>
    </row>
    <row r="4083" customFormat="false" ht="12.8" hidden="false" customHeight="false" outlineLevel="0" collapsed="false">
      <c r="B4083" s="0" t="n">
        <v>411220</v>
      </c>
      <c r="C4083" s="0" t="n">
        <v>4</v>
      </c>
      <c r="D4083" s="0" t="n">
        <v>41</v>
      </c>
      <c r="E4083" s="2" t="n">
        <v>-24.1401</v>
      </c>
      <c r="F4083" s="2" t="n">
        <v>-52.7784</v>
      </c>
      <c r="G4083" s="3" t="n">
        <f aca="false">($G$5572/$N$5572)*N4083</f>
        <v>5824.15823879644</v>
      </c>
      <c r="H4083" s="0" t="n">
        <v>1</v>
      </c>
      <c r="J4083" s="0" t="s">
        <v>3943</v>
      </c>
      <c r="K4083" s="0" t="n">
        <v>1</v>
      </c>
      <c r="L4083" s="0" t="s">
        <v>3943</v>
      </c>
      <c r="N4083" s="0" t="n">
        <v>5400</v>
      </c>
    </row>
    <row r="4084" customFormat="false" ht="12.8" hidden="false" customHeight="false" outlineLevel="0" collapsed="false">
      <c r="B4084" s="0" t="n">
        <v>411230</v>
      </c>
      <c r="C4084" s="0" t="n">
        <v>4</v>
      </c>
      <c r="D4084" s="0" t="n">
        <v>41</v>
      </c>
      <c r="E4084" s="2" t="n">
        <v>-23.8142</v>
      </c>
      <c r="F4084" s="2" t="n">
        <v>-50.1422</v>
      </c>
      <c r="G4084" s="3" t="n">
        <f aca="false">($G$5572/$N$5572)*N4084</f>
        <v>5387.3463708867</v>
      </c>
      <c r="H4084" s="0" t="n">
        <v>1</v>
      </c>
      <c r="J4084" s="0" t="s">
        <v>3944</v>
      </c>
      <c r="K4084" s="0" t="n">
        <v>1</v>
      </c>
      <c r="L4084" s="0" t="s">
        <v>3944</v>
      </c>
      <c r="N4084" s="0" t="n">
        <v>4995</v>
      </c>
    </row>
    <row r="4085" customFormat="false" ht="12.8" hidden="false" customHeight="false" outlineLevel="0" collapsed="false">
      <c r="B4085" s="0" t="n">
        <v>411240</v>
      </c>
      <c r="C4085" s="0" t="n">
        <v>4</v>
      </c>
      <c r="D4085" s="0" t="n">
        <v>41</v>
      </c>
      <c r="E4085" s="2" t="n">
        <v>-23.4693</v>
      </c>
      <c r="F4085" s="2" t="n">
        <v>-52.5557</v>
      </c>
      <c r="G4085" s="3" t="n">
        <f aca="false">($G$5572/$N$5572)*N4085</f>
        <v>10083.3435878718</v>
      </c>
      <c r="H4085" s="0" t="n">
        <v>0</v>
      </c>
      <c r="J4085" s="0" t="s">
        <v>126</v>
      </c>
      <c r="K4085" s="0" t="n">
        <v>0</v>
      </c>
      <c r="L4085" s="0" t="s">
        <v>126</v>
      </c>
      <c r="N4085" s="0" t="n">
        <v>9349</v>
      </c>
    </row>
    <row r="4086" customFormat="false" ht="12.8" hidden="false" customHeight="false" outlineLevel="0" collapsed="false">
      <c r="B4086" s="0" t="n">
        <v>411250</v>
      </c>
      <c r="C4086" s="0" t="n">
        <v>4</v>
      </c>
      <c r="D4086" s="0" t="n">
        <v>41</v>
      </c>
      <c r="E4086" s="2" t="n">
        <v>-24.1809</v>
      </c>
      <c r="F4086" s="2" t="n">
        <v>-51.6902</v>
      </c>
      <c r="G4086" s="3" t="n">
        <f aca="false">($G$5572/$N$5572)*N4086</f>
        <v>12365.5507792224</v>
      </c>
      <c r="H4086" s="0" t="n">
        <v>0</v>
      </c>
      <c r="J4086" s="0" t="s">
        <v>3945</v>
      </c>
      <c r="K4086" s="0" t="n">
        <v>0</v>
      </c>
      <c r="L4086" s="0" t="s">
        <v>3945</v>
      </c>
      <c r="N4086" s="0" t="n">
        <v>11465</v>
      </c>
    </row>
    <row r="4087" customFormat="false" ht="12.8" hidden="false" customHeight="false" outlineLevel="0" collapsed="false">
      <c r="B4087" s="0" t="n">
        <v>411260</v>
      </c>
      <c r="C4087" s="0" t="n">
        <v>4</v>
      </c>
      <c r="D4087" s="0" t="n">
        <v>41</v>
      </c>
      <c r="E4087" s="2" t="n">
        <v>-22.5523</v>
      </c>
      <c r="F4087" s="2" t="n">
        <v>-52.0503</v>
      </c>
      <c r="G4087" s="3" t="n">
        <f aca="false">($G$5572/$N$5572)*N4087</f>
        <v>1448.48972494511</v>
      </c>
      <c r="H4087" s="0" t="n">
        <v>1</v>
      </c>
      <c r="J4087" s="0" t="s">
        <v>3946</v>
      </c>
      <c r="K4087" s="0" t="n">
        <v>1</v>
      </c>
      <c r="L4087" s="0" t="s">
        <v>3946</v>
      </c>
      <c r="N4087" s="0" t="n">
        <v>1343</v>
      </c>
    </row>
    <row r="4088" customFormat="false" ht="12.8" hidden="false" customHeight="false" outlineLevel="0" collapsed="false">
      <c r="B4088" s="0" t="n">
        <v>411270</v>
      </c>
      <c r="C4088" s="0" t="n">
        <v>4</v>
      </c>
      <c r="D4088" s="0" t="n">
        <v>41</v>
      </c>
      <c r="E4088" s="2" t="n">
        <v>-23.2578</v>
      </c>
      <c r="F4088" s="2" t="n">
        <v>-50.9777</v>
      </c>
      <c r="G4088" s="3" t="n">
        <f aca="false">($G$5572/$N$5572)*N4088</f>
        <v>13520.6754965837</v>
      </c>
      <c r="H4088" s="0" t="n">
        <v>1</v>
      </c>
      <c r="J4088" s="0" t="s">
        <v>3947</v>
      </c>
      <c r="K4088" s="0" t="n">
        <v>1</v>
      </c>
      <c r="L4088" s="0" t="s">
        <v>3947</v>
      </c>
      <c r="N4088" s="0" t="n">
        <v>12536</v>
      </c>
    </row>
    <row r="4089" customFormat="false" ht="12.8" hidden="false" customHeight="false" outlineLevel="0" collapsed="false">
      <c r="B4089" s="0" t="n">
        <v>411275</v>
      </c>
      <c r="C4089" s="0" t="n">
        <v>4</v>
      </c>
      <c r="D4089" s="0" t="n">
        <v>41</v>
      </c>
      <c r="E4089" s="2" t="n">
        <v>-24.3839</v>
      </c>
      <c r="F4089" s="2" t="n">
        <v>-53.3849</v>
      </c>
      <c r="G4089" s="3" t="n">
        <f aca="false">($G$5572/$N$5572)*N4089</f>
        <v>9162.2637478844</v>
      </c>
      <c r="H4089" s="0" t="n">
        <v>0</v>
      </c>
      <c r="J4089" s="0" t="s">
        <v>3948</v>
      </c>
      <c r="K4089" s="0" t="n">
        <v>0</v>
      </c>
      <c r="L4089" s="0" t="s">
        <v>3948</v>
      </c>
      <c r="N4089" s="0" t="n">
        <v>8495</v>
      </c>
    </row>
    <row r="4090" customFormat="false" ht="12.8" hidden="false" customHeight="false" outlineLevel="0" collapsed="false">
      <c r="B4090" s="0" t="n">
        <v>411280</v>
      </c>
      <c r="C4090" s="0" t="n">
        <v>4</v>
      </c>
      <c r="D4090" s="0" t="n">
        <v>41</v>
      </c>
      <c r="E4090" s="2" t="n">
        <v>-23.4987</v>
      </c>
      <c r="F4090" s="2" t="n">
        <v>-49.909</v>
      </c>
      <c r="G4090" s="3" t="n">
        <f aca="false">($G$5572/$N$5572)*N4090</f>
        <v>12730.0999430582</v>
      </c>
      <c r="H4090" s="0" t="n">
        <v>0</v>
      </c>
      <c r="J4090" s="0" t="s">
        <v>3949</v>
      </c>
      <c r="K4090" s="0" t="n">
        <v>0</v>
      </c>
      <c r="L4090" s="0" t="s">
        <v>3949</v>
      </c>
      <c r="N4090" s="0" t="n">
        <v>11803</v>
      </c>
    </row>
    <row r="4091" customFormat="false" ht="12.8" hidden="false" customHeight="false" outlineLevel="0" collapsed="false">
      <c r="B4091" s="0" t="n">
        <v>411290</v>
      </c>
      <c r="C4091" s="0" t="n">
        <v>4</v>
      </c>
      <c r="D4091" s="0" t="n">
        <v>41</v>
      </c>
      <c r="E4091" s="2" t="n">
        <v>-23.4357</v>
      </c>
      <c r="F4091" s="2" t="n">
        <v>-50.2496</v>
      </c>
      <c r="G4091" s="3" t="n">
        <f aca="false">($G$5572/$N$5572)*N4091</f>
        <v>3575.38602992781</v>
      </c>
      <c r="H4091" s="0" t="n">
        <v>1</v>
      </c>
      <c r="J4091" s="0" t="s">
        <v>3950</v>
      </c>
      <c r="K4091" s="0" t="n">
        <v>1</v>
      </c>
      <c r="L4091" s="0" t="s">
        <v>3950</v>
      </c>
      <c r="N4091" s="0" t="n">
        <v>3315</v>
      </c>
    </row>
    <row r="4092" customFormat="false" ht="12.8" hidden="false" customHeight="false" outlineLevel="0" collapsed="false">
      <c r="B4092" s="0" t="n">
        <v>411295</v>
      </c>
      <c r="C4092" s="0" t="n">
        <v>4</v>
      </c>
      <c r="D4092" s="0" t="n">
        <v>41</v>
      </c>
      <c r="E4092" s="2" t="n">
        <v>-24.4209</v>
      </c>
      <c r="F4092" s="2" t="n">
        <v>-52.8413</v>
      </c>
      <c r="G4092" s="3" t="n">
        <f aca="false">($G$5572/$N$5572)*N4092</f>
        <v>7971.54695239712</v>
      </c>
      <c r="H4092" s="0" t="n">
        <v>1</v>
      </c>
      <c r="J4092" s="0" t="s">
        <v>3951</v>
      </c>
      <c r="K4092" s="0" t="n">
        <v>1</v>
      </c>
      <c r="L4092" s="0" t="s">
        <v>3951</v>
      </c>
      <c r="N4092" s="0" t="n">
        <v>7391</v>
      </c>
    </row>
    <row r="4093" customFormat="false" ht="12.8" hidden="false" customHeight="false" outlineLevel="0" collapsed="false">
      <c r="B4093" s="0" t="n">
        <v>411300</v>
      </c>
      <c r="C4093" s="0" t="n">
        <v>4</v>
      </c>
      <c r="D4093" s="0" t="n">
        <v>41</v>
      </c>
      <c r="E4093" s="2" t="n">
        <v>-23.6219</v>
      </c>
      <c r="F4093" s="2" t="n">
        <v>-52.4693</v>
      </c>
      <c r="G4093" s="3" t="n">
        <f aca="false">($G$5572/$N$5572)*N4093</f>
        <v>7531.49944102139</v>
      </c>
      <c r="H4093" s="0" t="n">
        <v>0</v>
      </c>
      <c r="J4093" s="0" t="s">
        <v>1992</v>
      </c>
      <c r="K4093" s="0" t="n">
        <v>0</v>
      </c>
      <c r="L4093" s="0" t="s">
        <v>1992</v>
      </c>
      <c r="N4093" s="0" t="n">
        <v>6983</v>
      </c>
    </row>
    <row r="4094" customFormat="false" ht="12.8" hidden="false" customHeight="false" outlineLevel="0" collapsed="false">
      <c r="B4094" s="0" t="n">
        <v>411310</v>
      </c>
      <c r="C4094" s="0" t="n">
        <v>4</v>
      </c>
      <c r="D4094" s="0" t="n">
        <v>41</v>
      </c>
      <c r="E4094" s="2" t="n">
        <v>-23.8188</v>
      </c>
      <c r="F4094" s="2" t="n">
        <v>-51.6687</v>
      </c>
      <c r="G4094" s="3" t="n">
        <f aca="false">($G$5572/$N$5572)*N4094</f>
        <v>4480.28765258526</v>
      </c>
      <c r="H4094" s="0" t="n">
        <v>0</v>
      </c>
      <c r="J4094" s="0" t="s">
        <v>3952</v>
      </c>
      <c r="K4094" s="0" t="n">
        <v>0</v>
      </c>
      <c r="L4094" s="0" t="s">
        <v>3952</v>
      </c>
      <c r="N4094" s="0" t="n">
        <v>4154</v>
      </c>
    </row>
    <row r="4095" customFormat="false" ht="12.8" hidden="false" customHeight="false" outlineLevel="0" collapsed="false">
      <c r="B4095" s="0" t="n">
        <v>411320</v>
      </c>
      <c r="C4095" s="0" t="n">
        <v>4</v>
      </c>
      <c r="D4095" s="0" t="n">
        <v>41</v>
      </c>
      <c r="E4095" s="2" t="n">
        <v>-25.7671</v>
      </c>
      <c r="F4095" s="2" t="n">
        <v>-49.7168</v>
      </c>
      <c r="G4095" s="3" t="n">
        <f aca="false">($G$5572/$N$5572)*N4095</f>
        <v>51672.1476041664</v>
      </c>
      <c r="H4095" s="0" t="n">
        <v>0</v>
      </c>
      <c r="J4095" s="0" t="s">
        <v>3953</v>
      </c>
      <c r="K4095" s="0" t="n">
        <v>0</v>
      </c>
      <c r="L4095" s="0" t="s">
        <v>3953</v>
      </c>
      <c r="N4095" s="0" t="n">
        <v>47909</v>
      </c>
    </row>
    <row r="4096" customFormat="false" ht="12.8" hidden="false" customHeight="false" outlineLevel="0" collapsed="false">
      <c r="B4096" s="0" t="n">
        <v>411325</v>
      </c>
      <c r="C4096" s="0" t="n">
        <v>4</v>
      </c>
      <c r="D4096" s="0" t="n">
        <v>41</v>
      </c>
      <c r="E4096" s="2" t="n">
        <v>-24.8862</v>
      </c>
      <c r="F4096" s="2" t="n">
        <v>-52.47</v>
      </c>
      <c r="G4096" s="3" t="n">
        <f aca="false">($G$5572/$N$5572)*N4096</f>
        <v>6386.08165405809</v>
      </c>
      <c r="H4096" s="0" t="n">
        <v>1</v>
      </c>
      <c r="J4096" s="0" t="s">
        <v>2600</v>
      </c>
      <c r="K4096" s="0" t="n">
        <v>1</v>
      </c>
      <c r="L4096" s="0" t="s">
        <v>2600</v>
      </c>
      <c r="N4096" s="0" t="n">
        <v>5921</v>
      </c>
    </row>
    <row r="4097" customFormat="false" ht="12.8" hidden="false" customHeight="false" outlineLevel="0" collapsed="false">
      <c r="B4097" s="0" t="n">
        <v>411330</v>
      </c>
      <c r="C4097" s="0" t="n">
        <v>4</v>
      </c>
      <c r="D4097" s="0" t="n">
        <v>41</v>
      </c>
      <c r="E4097" s="2" t="n">
        <v>-25.4077</v>
      </c>
      <c r="F4097" s="2" t="n">
        <v>-52.4109</v>
      </c>
      <c r="G4097" s="3" t="n">
        <f aca="false">($G$5572/$N$5572)*N4097</f>
        <v>34520.0015909109</v>
      </c>
      <c r="H4097" s="0" t="n">
        <v>0</v>
      </c>
      <c r="J4097" s="0" t="s">
        <v>3954</v>
      </c>
      <c r="K4097" s="0" t="n">
        <v>0</v>
      </c>
      <c r="L4097" s="0" t="s">
        <v>3954</v>
      </c>
      <c r="N4097" s="0" t="n">
        <v>32006</v>
      </c>
    </row>
    <row r="4098" customFormat="false" ht="12.8" hidden="false" customHeight="false" outlineLevel="0" collapsed="false">
      <c r="B4098" s="0" t="n">
        <v>411340</v>
      </c>
      <c r="C4098" s="0" t="n">
        <v>4</v>
      </c>
      <c r="D4098" s="0" t="n">
        <v>41</v>
      </c>
      <c r="E4098" s="2" t="n">
        <v>-23.0818</v>
      </c>
      <c r="F4098" s="2" t="n">
        <v>-50.7511</v>
      </c>
      <c r="G4098" s="3" t="n">
        <f aca="false">($G$5572/$N$5572)*N4098</f>
        <v>4296.93452284537</v>
      </c>
      <c r="H4098" s="0" t="n">
        <v>1</v>
      </c>
      <c r="J4098" s="0" t="s">
        <v>3955</v>
      </c>
      <c r="K4098" s="0" t="n">
        <v>1</v>
      </c>
      <c r="L4098" s="0" t="s">
        <v>3955</v>
      </c>
      <c r="N4098" s="0" t="n">
        <v>3984</v>
      </c>
    </row>
    <row r="4099" customFormat="false" ht="12.8" hidden="false" customHeight="false" outlineLevel="0" collapsed="false">
      <c r="B4099" s="0" t="n">
        <v>411342</v>
      </c>
      <c r="C4099" s="0" t="n">
        <v>4</v>
      </c>
      <c r="D4099" s="0" t="n">
        <v>41</v>
      </c>
      <c r="E4099" s="2" t="n">
        <v>-24.11</v>
      </c>
      <c r="F4099" s="2" t="n">
        <v>-51.6506</v>
      </c>
      <c r="G4099" s="3" t="n">
        <f aca="false">($G$5572/$N$5572)*N4099</f>
        <v>3657.35566439976</v>
      </c>
      <c r="H4099" s="0" t="n">
        <v>1</v>
      </c>
      <c r="J4099" s="0" t="s">
        <v>3956</v>
      </c>
      <c r="K4099" s="0" t="n">
        <v>1</v>
      </c>
      <c r="L4099" s="0" t="s">
        <v>3956</v>
      </c>
      <c r="N4099" s="0" t="n">
        <v>3391</v>
      </c>
    </row>
    <row r="4100" customFormat="false" ht="12.8" hidden="false" customHeight="false" outlineLevel="0" collapsed="false">
      <c r="B4100" s="0" t="n">
        <v>411345</v>
      </c>
      <c r="C4100" s="0" t="n">
        <v>4</v>
      </c>
      <c r="D4100" s="0" t="n">
        <v>41</v>
      </c>
      <c r="E4100" s="2" t="n">
        <v>-25.2596</v>
      </c>
      <c r="F4100" s="2" t="n">
        <v>-53.5733</v>
      </c>
      <c r="G4100" s="3" t="n">
        <f aca="false">($G$5572/$N$5572)*N4100</f>
        <v>5136.04472836086</v>
      </c>
      <c r="H4100" s="0" t="n">
        <v>0</v>
      </c>
      <c r="J4100" s="0" t="s">
        <v>3957</v>
      </c>
      <c r="K4100" s="0" t="n">
        <v>0</v>
      </c>
      <c r="L4100" s="0" t="s">
        <v>3957</v>
      </c>
      <c r="N4100" s="0" t="n">
        <v>4762</v>
      </c>
    </row>
    <row r="4101" customFormat="false" ht="12.8" hidden="false" customHeight="false" outlineLevel="0" collapsed="false">
      <c r="B4101" s="0" t="n">
        <v>411350</v>
      </c>
      <c r="C4101" s="0" t="n">
        <v>4</v>
      </c>
      <c r="D4101" s="0" t="n">
        <v>41</v>
      </c>
      <c r="E4101" s="2" t="n">
        <v>-22.9232</v>
      </c>
      <c r="F4101" s="2" t="n">
        <v>-53.1362</v>
      </c>
      <c r="G4101" s="3" t="n">
        <f aca="false">($G$5572/$N$5572)*N4101</f>
        <v>24727.8659149789</v>
      </c>
      <c r="H4101" s="0" t="n">
        <v>0</v>
      </c>
      <c r="J4101" s="0" t="s">
        <v>3958</v>
      </c>
      <c r="K4101" s="0" t="n">
        <v>0</v>
      </c>
      <c r="L4101" s="0" t="s">
        <v>3958</v>
      </c>
      <c r="N4101" s="0" t="n">
        <v>22927</v>
      </c>
    </row>
    <row r="4102" customFormat="false" ht="12.8" hidden="false" customHeight="false" outlineLevel="0" collapsed="false">
      <c r="B4102" s="0" t="n">
        <v>411360</v>
      </c>
      <c r="C4102" s="0" t="n">
        <v>4</v>
      </c>
      <c r="D4102" s="0" t="n">
        <v>41</v>
      </c>
      <c r="E4102" s="2" t="n">
        <v>-23.0058</v>
      </c>
      <c r="F4102" s="2" t="n">
        <v>-51.9524</v>
      </c>
      <c r="G4102" s="3" t="n">
        <f aca="false">($G$5572/$N$5572)*N4102</f>
        <v>5128.49489360686</v>
      </c>
      <c r="H4102" s="0" t="n">
        <v>1</v>
      </c>
      <c r="J4102" s="0" t="s">
        <v>3959</v>
      </c>
      <c r="K4102" s="0" t="n">
        <v>1</v>
      </c>
      <c r="L4102" s="0" t="s">
        <v>3959</v>
      </c>
      <c r="N4102" s="0" t="n">
        <v>4755</v>
      </c>
    </row>
    <row r="4103" customFormat="false" ht="12.8" hidden="false" customHeight="false" outlineLevel="0" collapsed="false">
      <c r="B4103" s="0" t="n">
        <v>411370</v>
      </c>
      <c r="C4103" s="0" t="n">
        <v>4</v>
      </c>
      <c r="D4103" s="0" t="n">
        <v>41</v>
      </c>
      <c r="E4103" s="2" t="n">
        <v>-23.304</v>
      </c>
      <c r="F4103" s="2" t="n">
        <v>-51.1691</v>
      </c>
      <c r="G4103" s="3" t="n">
        <f aca="false">($G$5572/$N$5572)*N4103</f>
        <v>608239.494381774</v>
      </c>
      <c r="H4103" s="0" t="n">
        <v>0</v>
      </c>
      <c r="J4103" s="0" t="s">
        <v>3960</v>
      </c>
      <c r="K4103" s="0" t="n">
        <v>0</v>
      </c>
      <c r="L4103" s="0" t="s">
        <v>3960</v>
      </c>
      <c r="N4103" s="0" t="n">
        <v>563943</v>
      </c>
    </row>
    <row r="4104" customFormat="false" ht="12.8" hidden="false" customHeight="false" outlineLevel="0" collapsed="false">
      <c r="B4104" s="0" t="n">
        <v>411373</v>
      </c>
      <c r="C4104" s="0" t="n">
        <v>4</v>
      </c>
      <c r="D4104" s="0" t="n">
        <v>41</v>
      </c>
      <c r="E4104" s="2" t="n">
        <v>-24.2853</v>
      </c>
      <c r="F4104" s="2" t="n">
        <v>-52.269</v>
      </c>
      <c r="G4104" s="3" t="n">
        <f aca="false">($G$5572/$N$5572)*N4104</f>
        <v>7857.22088326519</v>
      </c>
      <c r="H4104" s="0" t="n">
        <v>1</v>
      </c>
      <c r="J4104" s="0" t="s">
        <v>3961</v>
      </c>
      <c r="K4104" s="0" t="n">
        <v>1</v>
      </c>
      <c r="L4104" s="0" t="s">
        <v>3961</v>
      </c>
      <c r="N4104" s="0" t="n">
        <v>7285</v>
      </c>
    </row>
    <row r="4105" customFormat="false" ht="12.8" hidden="false" customHeight="false" outlineLevel="0" collapsed="false">
      <c r="B4105" s="0" t="n">
        <v>411375</v>
      </c>
      <c r="C4105" s="0" t="n">
        <v>4</v>
      </c>
      <c r="D4105" s="0" t="n">
        <v>41</v>
      </c>
      <c r="E4105" s="2" t="n">
        <v>-24.0821</v>
      </c>
      <c r="F4105" s="2" t="n">
        <v>-51.7368</v>
      </c>
      <c r="G4105" s="3" t="n">
        <f aca="false">($G$5572/$N$5572)*N4105</f>
        <v>5225.5641975868</v>
      </c>
      <c r="H4105" s="0" t="n">
        <v>0</v>
      </c>
      <c r="J4105" s="0" t="s">
        <v>3962</v>
      </c>
      <c r="K4105" s="0" t="n">
        <v>0</v>
      </c>
      <c r="L4105" s="0" t="s">
        <v>3962</v>
      </c>
      <c r="N4105" s="0" t="n">
        <v>4845</v>
      </c>
    </row>
    <row r="4106" customFormat="false" ht="12.8" hidden="false" customHeight="false" outlineLevel="0" collapsed="false">
      <c r="B4106" s="0" t="n">
        <v>411380</v>
      </c>
      <c r="C4106" s="0" t="n">
        <v>4</v>
      </c>
      <c r="D4106" s="0" t="n">
        <v>41</v>
      </c>
      <c r="E4106" s="2" t="n">
        <v>-22.755</v>
      </c>
      <c r="F4106" s="2" t="n">
        <v>-51.6601</v>
      </c>
      <c r="G4106" s="3" t="n">
        <f aca="false">($G$5572/$N$5572)*N4106</f>
        <v>5278.41304086477</v>
      </c>
      <c r="H4106" s="0" t="n">
        <v>0</v>
      </c>
      <c r="J4106" s="0" t="s">
        <v>3963</v>
      </c>
      <c r="K4106" s="0" t="n">
        <v>0</v>
      </c>
      <c r="L4106" s="0" t="s">
        <v>3963</v>
      </c>
      <c r="N4106" s="0" t="n">
        <v>4894</v>
      </c>
    </row>
    <row r="4107" customFormat="false" ht="12.8" hidden="false" customHeight="false" outlineLevel="0" collapsed="false">
      <c r="B4107" s="0" t="n">
        <v>411390</v>
      </c>
      <c r="C4107" s="0" t="n">
        <v>4</v>
      </c>
      <c r="D4107" s="0" t="n">
        <v>41</v>
      </c>
      <c r="E4107" s="2" t="n">
        <v>-25.8806</v>
      </c>
      <c r="F4107" s="2" t="n">
        <v>-50.8173</v>
      </c>
      <c r="G4107" s="3" t="n">
        <f aca="false">($G$5572/$N$5572)*N4107</f>
        <v>14662.857640081</v>
      </c>
      <c r="H4107" s="0" t="n">
        <v>0</v>
      </c>
      <c r="J4107" s="0" t="s">
        <v>3964</v>
      </c>
      <c r="K4107" s="0" t="n">
        <v>0</v>
      </c>
      <c r="L4107" s="0" t="s">
        <v>3964</v>
      </c>
      <c r="N4107" s="0" t="n">
        <v>13595</v>
      </c>
    </row>
    <row r="4108" customFormat="false" ht="12.8" hidden="false" customHeight="false" outlineLevel="0" collapsed="false">
      <c r="B4108" s="0" t="n">
        <v>411400</v>
      </c>
      <c r="C4108" s="0" t="n">
        <v>4</v>
      </c>
      <c r="D4108" s="0" t="n">
        <v>41</v>
      </c>
      <c r="E4108" s="2" t="n">
        <v>-24.317</v>
      </c>
      <c r="F4108" s="2" t="n">
        <v>-52.5271</v>
      </c>
      <c r="G4108" s="3" t="n">
        <f aca="false">($G$5572/$N$5572)*N4108</f>
        <v>14292.9157371353</v>
      </c>
      <c r="H4108" s="0" t="n">
        <v>0</v>
      </c>
      <c r="J4108" s="0" t="s">
        <v>3965</v>
      </c>
      <c r="K4108" s="0" t="n">
        <v>0</v>
      </c>
      <c r="L4108" s="0" t="s">
        <v>3965</v>
      </c>
      <c r="N4108" s="0" t="n">
        <v>13252</v>
      </c>
    </row>
    <row r="4109" customFormat="false" ht="12.8" hidden="false" customHeight="false" outlineLevel="0" collapsed="false">
      <c r="B4109" s="0" t="n">
        <v>411410</v>
      </c>
      <c r="C4109" s="0" t="n">
        <v>4</v>
      </c>
      <c r="D4109" s="0" t="n">
        <v>41</v>
      </c>
      <c r="E4109" s="2" t="n">
        <v>-23.3458</v>
      </c>
      <c r="F4109" s="2" t="n">
        <v>-52.0944</v>
      </c>
      <c r="G4109" s="3" t="n">
        <f aca="false">($G$5572/$N$5572)*N4109</f>
        <v>24300.7609774671</v>
      </c>
      <c r="H4109" s="0" t="n">
        <v>1</v>
      </c>
      <c r="J4109" s="0" t="s">
        <v>3966</v>
      </c>
      <c r="K4109" s="0" t="n">
        <v>1</v>
      </c>
      <c r="L4109" s="0" t="s">
        <v>3966</v>
      </c>
      <c r="N4109" s="0" t="n">
        <v>22531</v>
      </c>
    </row>
    <row r="4110" customFormat="false" ht="12.8" hidden="false" customHeight="false" outlineLevel="0" collapsed="false">
      <c r="B4110" s="0" t="n">
        <v>411420</v>
      </c>
      <c r="C4110" s="0" t="n">
        <v>4</v>
      </c>
      <c r="D4110" s="0" t="n">
        <v>41</v>
      </c>
      <c r="E4110" s="2" t="n">
        <v>-23.5446</v>
      </c>
      <c r="F4110" s="2" t="n">
        <v>-51.671</v>
      </c>
      <c r="G4110" s="3" t="n">
        <f aca="false">($G$5572/$N$5572)*N4110</f>
        <v>36973.6978859594</v>
      </c>
      <c r="H4110" s="0" t="n">
        <v>0</v>
      </c>
      <c r="J4110" s="0" t="s">
        <v>3967</v>
      </c>
      <c r="K4110" s="0" t="n">
        <v>0</v>
      </c>
      <c r="L4110" s="0" t="s">
        <v>3967</v>
      </c>
      <c r="N4110" s="0" t="n">
        <v>34281</v>
      </c>
    </row>
    <row r="4111" customFormat="false" ht="12.8" hidden="false" customHeight="false" outlineLevel="0" collapsed="false">
      <c r="B4111" s="0" t="n">
        <v>411430</v>
      </c>
      <c r="C4111" s="0" t="n">
        <v>4</v>
      </c>
      <c r="D4111" s="0" t="n">
        <v>41</v>
      </c>
      <c r="E4111" s="2" t="n">
        <v>-25.777</v>
      </c>
      <c r="F4111" s="2" t="n">
        <v>-49.3282</v>
      </c>
      <c r="G4111" s="3" t="n">
        <f aca="false">($G$5572/$N$5572)*N4111</f>
        <v>28485.5265268246</v>
      </c>
      <c r="H4111" s="0" t="n">
        <v>0</v>
      </c>
      <c r="J4111" s="0" t="s">
        <v>3968</v>
      </c>
      <c r="K4111" s="0" t="n">
        <v>0</v>
      </c>
      <c r="L4111" s="0" t="s">
        <v>3968</v>
      </c>
      <c r="N4111" s="0" t="n">
        <v>26411</v>
      </c>
    </row>
    <row r="4112" customFormat="false" ht="12.8" hidden="false" customHeight="false" outlineLevel="0" collapsed="false">
      <c r="B4112" s="0" t="n">
        <v>411435</v>
      </c>
      <c r="C4112" s="0" t="n">
        <v>4</v>
      </c>
      <c r="D4112" s="0" t="n">
        <v>41</v>
      </c>
      <c r="E4112" s="2" t="n">
        <v>-26.1441</v>
      </c>
      <c r="F4112" s="2" t="n">
        <v>-53.3113</v>
      </c>
      <c r="G4112" s="3" t="n">
        <f aca="false">($G$5572/$N$5572)*N4112</f>
        <v>2846.28770225626</v>
      </c>
      <c r="H4112" s="0" t="n">
        <v>1</v>
      </c>
      <c r="J4112" s="0" t="s">
        <v>3969</v>
      </c>
      <c r="K4112" s="0" t="n">
        <v>1</v>
      </c>
      <c r="L4112" s="0" t="s">
        <v>3969</v>
      </c>
      <c r="N4112" s="0" t="n">
        <v>2639</v>
      </c>
    </row>
    <row r="4113" customFormat="false" ht="12.8" hidden="false" customHeight="false" outlineLevel="0" collapsed="false">
      <c r="B4113" s="0" t="n">
        <v>411440</v>
      </c>
      <c r="C4113" s="0" t="n">
        <v>4</v>
      </c>
      <c r="D4113" s="0" t="n">
        <v>41</v>
      </c>
      <c r="E4113" s="2" t="n">
        <v>-25.9421</v>
      </c>
      <c r="F4113" s="2" t="n">
        <v>-52.1743</v>
      </c>
      <c r="G4113" s="3" t="n">
        <f aca="false">($G$5572/$N$5572)*N4113</f>
        <v>18105.5822879029</v>
      </c>
      <c r="H4113" s="0" t="n">
        <v>0</v>
      </c>
      <c r="J4113" s="0" t="s">
        <v>3970</v>
      </c>
      <c r="K4113" s="0" t="n">
        <v>0</v>
      </c>
      <c r="L4113" s="0" t="s">
        <v>3970</v>
      </c>
      <c r="N4113" s="0" t="n">
        <v>16787</v>
      </c>
    </row>
    <row r="4114" customFormat="false" ht="12.8" hidden="false" customHeight="false" outlineLevel="0" collapsed="false">
      <c r="B4114" s="0" t="n">
        <v>411450</v>
      </c>
      <c r="C4114" s="0" t="n">
        <v>4</v>
      </c>
      <c r="D4114" s="0" t="n">
        <v>41</v>
      </c>
      <c r="E4114" s="2" t="n">
        <v>-24.5144</v>
      </c>
      <c r="F4114" s="2" t="n">
        <v>-51.6658</v>
      </c>
      <c r="G4114" s="3" t="n">
        <f aca="false">($G$5572/$N$5572)*N4114</f>
        <v>14553.9243100591</v>
      </c>
      <c r="H4114" s="0" t="n">
        <v>0</v>
      </c>
      <c r="J4114" s="0" t="s">
        <v>3971</v>
      </c>
      <c r="K4114" s="0" t="n">
        <v>0</v>
      </c>
      <c r="L4114" s="0" t="s">
        <v>3971</v>
      </c>
      <c r="N4114" s="0" t="n">
        <v>13494</v>
      </c>
    </row>
    <row r="4115" customFormat="false" ht="12.8" hidden="false" customHeight="false" outlineLevel="0" collapsed="false">
      <c r="B4115" s="0" t="n">
        <v>411460</v>
      </c>
      <c r="C4115" s="0" t="n">
        <v>4</v>
      </c>
      <c r="D4115" s="0" t="n">
        <v>41</v>
      </c>
      <c r="E4115" s="2" t="n">
        <v>-24.557</v>
      </c>
      <c r="F4115" s="2" t="n">
        <v>-54.0571</v>
      </c>
      <c r="G4115" s="3" t="n">
        <f aca="false">($G$5572/$N$5572)*N4115</f>
        <v>56493.2563685035</v>
      </c>
      <c r="H4115" s="0" t="n">
        <v>0</v>
      </c>
      <c r="J4115" s="0" t="s">
        <v>3972</v>
      </c>
      <c r="K4115" s="0" t="n">
        <v>0</v>
      </c>
      <c r="L4115" s="0" t="s">
        <v>3972</v>
      </c>
      <c r="N4115" s="0" t="n">
        <v>52379</v>
      </c>
    </row>
    <row r="4116" customFormat="false" ht="12.8" hidden="false" customHeight="false" outlineLevel="0" collapsed="false">
      <c r="B4116" s="0" t="n">
        <v>411470</v>
      </c>
      <c r="C4116" s="0" t="n">
        <v>4</v>
      </c>
      <c r="D4116" s="0" t="n">
        <v>41</v>
      </c>
      <c r="E4116" s="2" t="n">
        <v>-23.6158</v>
      </c>
      <c r="F4116" s="2" t="n">
        <v>-53.2053</v>
      </c>
      <c r="G4116" s="3" t="n">
        <f aca="false">($G$5572/$N$5572)*N4116</f>
        <v>6169.29354183623</v>
      </c>
      <c r="H4116" s="0" t="n">
        <v>1</v>
      </c>
      <c r="J4116" s="0" t="s">
        <v>3973</v>
      </c>
      <c r="K4116" s="0" t="n">
        <v>1</v>
      </c>
      <c r="L4116" s="0" t="s">
        <v>3973</v>
      </c>
      <c r="N4116" s="0" t="n">
        <v>5720</v>
      </c>
    </row>
    <row r="4117" customFormat="false" ht="12.8" hidden="false" customHeight="false" outlineLevel="0" collapsed="false">
      <c r="B4117" s="0" t="n">
        <v>411480</v>
      </c>
      <c r="C4117" s="0" t="n">
        <v>4</v>
      </c>
      <c r="D4117" s="0" t="n">
        <v>41</v>
      </c>
      <c r="E4117" s="2" t="n">
        <v>-23.4843</v>
      </c>
      <c r="F4117" s="2" t="n">
        <v>-51.7928</v>
      </c>
      <c r="G4117" s="3" t="n">
        <f aca="false">($G$5572/$N$5572)*N4117</f>
        <v>37943.3123779368</v>
      </c>
      <c r="H4117" s="0" t="n">
        <v>1</v>
      </c>
      <c r="J4117" s="0" t="s">
        <v>3974</v>
      </c>
      <c r="K4117" s="0" t="n">
        <v>1</v>
      </c>
      <c r="L4117" s="0" t="s">
        <v>3974</v>
      </c>
      <c r="N4117" s="0" t="n">
        <v>35180</v>
      </c>
    </row>
    <row r="4118" customFormat="false" ht="12.8" hidden="false" customHeight="false" outlineLevel="0" collapsed="false">
      <c r="B4118" s="0" t="n">
        <v>411490</v>
      </c>
      <c r="C4118" s="0" t="n">
        <v>4</v>
      </c>
      <c r="D4118" s="0" t="n">
        <v>41</v>
      </c>
      <c r="E4118" s="2" t="n">
        <v>-23.7425</v>
      </c>
      <c r="F4118" s="2" t="n">
        <v>-51.3137</v>
      </c>
      <c r="G4118" s="3" t="n">
        <f aca="false">($G$5572/$N$5572)*N4118</f>
        <v>9553.77660727016</v>
      </c>
      <c r="H4118" s="0" t="n">
        <v>1</v>
      </c>
      <c r="J4118" s="0" t="s">
        <v>3975</v>
      </c>
      <c r="K4118" s="0" t="n">
        <v>1</v>
      </c>
      <c r="L4118" s="0" t="s">
        <v>3975</v>
      </c>
      <c r="N4118" s="0" t="n">
        <v>8858</v>
      </c>
    </row>
    <row r="4119" customFormat="false" ht="12.8" hidden="false" customHeight="false" outlineLevel="0" collapsed="false">
      <c r="B4119" s="0" t="n">
        <v>411500</v>
      </c>
      <c r="C4119" s="0" t="n">
        <v>4</v>
      </c>
      <c r="D4119" s="0" t="n">
        <v>41</v>
      </c>
      <c r="E4119" s="2" t="n">
        <v>-22.7336</v>
      </c>
      <c r="F4119" s="2" t="n">
        <v>-53.0402</v>
      </c>
      <c r="G4119" s="3" t="n">
        <f aca="false">($G$5572/$N$5572)*N4119</f>
        <v>7622.09745806934</v>
      </c>
      <c r="H4119" s="0" t="n">
        <v>0</v>
      </c>
      <c r="J4119" s="0" t="s">
        <v>3976</v>
      </c>
      <c r="K4119" s="0" t="n">
        <v>0</v>
      </c>
      <c r="L4119" s="0" t="s">
        <v>3976</v>
      </c>
      <c r="N4119" s="0" t="n">
        <v>7067</v>
      </c>
    </row>
    <row r="4120" customFormat="false" ht="12.8" hidden="false" customHeight="false" outlineLevel="0" collapsed="false">
      <c r="B4120" s="0" t="n">
        <v>411510</v>
      </c>
      <c r="C4120" s="0" t="n">
        <v>4</v>
      </c>
      <c r="D4120" s="0" t="n">
        <v>41</v>
      </c>
      <c r="E4120" s="2" t="n">
        <v>-24.0089</v>
      </c>
      <c r="F4120" s="2" t="n">
        <v>-53.1432</v>
      </c>
      <c r="G4120" s="3" t="n">
        <f aca="false">($G$5572/$N$5572)*N4120</f>
        <v>11167.2841489812</v>
      </c>
      <c r="H4120" s="0" t="n">
        <v>1</v>
      </c>
      <c r="J4120" s="0" t="s">
        <v>3977</v>
      </c>
      <c r="K4120" s="0" t="n">
        <v>1</v>
      </c>
      <c r="L4120" s="0" t="s">
        <v>3977</v>
      </c>
      <c r="N4120" s="0" t="n">
        <v>10354</v>
      </c>
    </row>
    <row r="4121" customFormat="false" ht="12.8" hidden="false" customHeight="false" outlineLevel="0" collapsed="false">
      <c r="B4121" s="0" t="n">
        <v>411520</v>
      </c>
      <c r="C4121" s="0" t="n">
        <v>4</v>
      </c>
      <c r="D4121" s="0" t="n">
        <v>41</v>
      </c>
      <c r="E4121" s="2" t="n">
        <v>-23.4205</v>
      </c>
      <c r="F4121" s="2" t="n">
        <v>-51.9333</v>
      </c>
      <c r="G4121" s="3" t="n">
        <f aca="false">($G$5572/$N$5572)*N4121</f>
        <v>449765.227251945</v>
      </c>
      <c r="H4121" s="0" t="n">
        <v>0</v>
      </c>
      <c r="J4121" s="0" t="s">
        <v>3978</v>
      </c>
      <c r="K4121" s="0" t="n">
        <v>0</v>
      </c>
      <c r="L4121" s="0" t="s">
        <v>3978</v>
      </c>
      <c r="N4121" s="0" t="n">
        <v>417010</v>
      </c>
    </row>
    <row r="4122" customFormat="false" ht="12.8" hidden="false" customHeight="false" outlineLevel="0" collapsed="false">
      <c r="B4122" s="0" t="n">
        <v>411530</v>
      </c>
      <c r="C4122" s="0" t="n">
        <v>4</v>
      </c>
      <c r="D4122" s="0" t="n">
        <v>41</v>
      </c>
      <c r="E4122" s="2" t="n">
        <v>-26.355</v>
      </c>
      <c r="F4122" s="2" t="n">
        <v>-52.5532</v>
      </c>
      <c r="G4122" s="3" t="n">
        <f aca="false">($G$5572/$N$5572)*N4122</f>
        <v>7103.31595568766</v>
      </c>
      <c r="H4122" s="0" t="n">
        <v>1</v>
      </c>
      <c r="J4122" s="0" t="s">
        <v>3979</v>
      </c>
      <c r="K4122" s="0" t="n">
        <v>1</v>
      </c>
      <c r="L4122" s="0" t="s">
        <v>3979</v>
      </c>
      <c r="N4122" s="0" t="n">
        <v>6586</v>
      </c>
    </row>
    <row r="4123" customFormat="false" ht="12.8" hidden="false" customHeight="false" outlineLevel="0" collapsed="false">
      <c r="B4123" s="0" t="n">
        <v>411535</v>
      </c>
      <c r="C4123" s="0" t="n">
        <v>4</v>
      </c>
      <c r="D4123" s="0" t="n">
        <v>41</v>
      </c>
      <c r="E4123" s="2" t="n">
        <v>-24.42</v>
      </c>
      <c r="F4123" s="2" t="n">
        <v>-53.8286</v>
      </c>
      <c r="G4123" s="3" t="n">
        <f aca="false">($G$5572/$N$5572)*N4123</f>
        <v>6065.75295092429</v>
      </c>
      <c r="H4123" s="0" t="n">
        <v>1</v>
      </c>
      <c r="J4123" s="0" t="s">
        <v>3980</v>
      </c>
      <c r="K4123" s="0" t="n">
        <v>1</v>
      </c>
      <c r="L4123" s="0" t="s">
        <v>3980</v>
      </c>
      <c r="N4123" s="0" t="n">
        <v>5624</v>
      </c>
    </row>
    <row r="4124" customFormat="false" ht="12.8" hidden="false" customHeight="false" outlineLevel="0" collapsed="false">
      <c r="B4124" s="0" t="n">
        <v>411540</v>
      </c>
      <c r="C4124" s="0" t="n">
        <v>4</v>
      </c>
      <c r="D4124" s="0" t="n">
        <v>41</v>
      </c>
      <c r="E4124" s="2" t="n">
        <v>-26.1472</v>
      </c>
      <c r="F4124" s="2" t="n">
        <v>-53.0267</v>
      </c>
      <c r="G4124" s="3" t="n">
        <f aca="false">($G$5572/$N$5572)*N4124</f>
        <v>15472.8470544025</v>
      </c>
      <c r="H4124" s="0" t="n">
        <v>1</v>
      </c>
      <c r="J4124" s="0" t="s">
        <v>3981</v>
      </c>
      <c r="K4124" s="0" t="n">
        <v>1</v>
      </c>
      <c r="L4124" s="0" t="s">
        <v>3981</v>
      </c>
      <c r="N4124" s="0" t="n">
        <v>14346</v>
      </c>
    </row>
    <row r="4125" customFormat="false" ht="12.8" hidden="false" customHeight="false" outlineLevel="0" collapsed="false">
      <c r="B4125" s="0" t="n">
        <v>411545</v>
      </c>
      <c r="C4125" s="0" t="n">
        <v>4</v>
      </c>
      <c r="D4125" s="0" t="n">
        <v>41</v>
      </c>
      <c r="E4125" s="2" t="n">
        <v>-25.112</v>
      </c>
      <c r="F4125" s="2" t="n">
        <v>-52.2497</v>
      </c>
      <c r="G4125" s="3" t="n">
        <f aca="false">($G$5572/$N$5572)*N4125</f>
        <v>4823.26585998105</v>
      </c>
      <c r="H4125" s="0" t="n">
        <v>1</v>
      </c>
      <c r="J4125" s="0" t="s">
        <v>3982</v>
      </c>
      <c r="K4125" s="0" t="n">
        <v>1</v>
      </c>
      <c r="L4125" s="0" t="s">
        <v>3982</v>
      </c>
      <c r="N4125" s="0" t="n">
        <v>4472</v>
      </c>
    </row>
    <row r="4126" customFormat="false" ht="12.8" hidden="false" customHeight="false" outlineLevel="0" collapsed="false">
      <c r="B4126" s="0" t="n">
        <v>411550</v>
      </c>
      <c r="C4126" s="0" t="n">
        <v>4</v>
      </c>
      <c r="D4126" s="0" t="n">
        <v>41</v>
      </c>
      <c r="E4126" s="2" t="n">
        <v>-23.7058</v>
      </c>
      <c r="F4126" s="2" t="n">
        <v>-51.6404</v>
      </c>
      <c r="G4126" s="3" t="n">
        <f aca="false">($G$5572/$N$5572)*N4126</f>
        <v>5048.68235477891</v>
      </c>
      <c r="H4126" s="0" t="n">
        <v>0</v>
      </c>
      <c r="J4126" s="0" t="s">
        <v>3983</v>
      </c>
      <c r="K4126" s="0" t="n">
        <v>0</v>
      </c>
      <c r="L4126" s="0" t="s">
        <v>3983</v>
      </c>
      <c r="N4126" s="0" t="n">
        <v>4681</v>
      </c>
    </row>
    <row r="4127" customFormat="false" ht="12.8" hidden="false" customHeight="false" outlineLevel="0" collapsed="false">
      <c r="B4127" s="0" t="n">
        <v>411560</v>
      </c>
      <c r="C4127" s="0" t="n">
        <v>4</v>
      </c>
      <c r="D4127" s="0" t="n">
        <v>41</v>
      </c>
      <c r="E4127" s="2" t="n">
        <v>-25.2496</v>
      </c>
      <c r="F4127" s="2" t="n">
        <v>-53.9935</v>
      </c>
      <c r="G4127" s="3" t="n">
        <f aca="false">($G$5572/$N$5572)*N4127</f>
        <v>19171.1875360383</v>
      </c>
      <c r="H4127" s="0" t="n">
        <v>0</v>
      </c>
      <c r="J4127" s="0" t="s">
        <v>3984</v>
      </c>
      <c r="K4127" s="0" t="n">
        <v>0</v>
      </c>
      <c r="L4127" s="0" t="s">
        <v>3984</v>
      </c>
      <c r="N4127" s="0" t="n">
        <v>17775</v>
      </c>
    </row>
    <row r="4128" customFormat="false" ht="12.8" hidden="false" customHeight="false" outlineLevel="0" collapsed="false">
      <c r="B4128" s="0" t="n">
        <v>411570</v>
      </c>
      <c r="C4128" s="0" t="n">
        <v>4</v>
      </c>
      <c r="D4128" s="0" t="n">
        <v>41</v>
      </c>
      <c r="E4128" s="2" t="n">
        <v>-25.8237</v>
      </c>
      <c r="F4128" s="2" t="n">
        <v>-48.549</v>
      </c>
      <c r="G4128" s="3" t="n">
        <f aca="false">($G$5572/$N$5572)*N4128</f>
        <v>36893.8853471314</v>
      </c>
      <c r="H4128" s="0" t="n">
        <v>0</v>
      </c>
      <c r="J4128" s="0" t="s">
        <v>3985</v>
      </c>
      <c r="K4128" s="0" t="n">
        <v>0</v>
      </c>
      <c r="L4128" s="0" t="s">
        <v>3985</v>
      </c>
      <c r="N4128" s="0" t="n">
        <v>34207</v>
      </c>
    </row>
    <row r="4129" customFormat="false" ht="12.8" hidden="false" customHeight="false" outlineLevel="0" collapsed="false">
      <c r="B4129" s="0" t="n">
        <v>411573</v>
      </c>
      <c r="C4129" s="0" t="n">
        <v>4</v>
      </c>
      <c r="D4129" s="0" t="n">
        <v>41</v>
      </c>
      <c r="E4129" s="2" t="n">
        <v>-24.6995</v>
      </c>
      <c r="F4129" s="2" t="n">
        <v>-52.1454</v>
      </c>
      <c r="G4129" s="3" t="n">
        <f aca="false">($G$5572/$N$5572)*N4129</f>
        <v>3602.3497254778</v>
      </c>
      <c r="H4129" s="0" t="n">
        <v>1</v>
      </c>
      <c r="J4129" s="0" t="s">
        <v>3986</v>
      </c>
      <c r="K4129" s="0" t="n">
        <v>1</v>
      </c>
      <c r="L4129" s="0" t="s">
        <v>3986</v>
      </c>
      <c r="N4129" s="0" t="n">
        <v>3340</v>
      </c>
    </row>
    <row r="4130" customFormat="false" ht="12.8" hidden="false" customHeight="false" outlineLevel="0" collapsed="false">
      <c r="B4130" s="0" t="n">
        <v>411575</v>
      </c>
      <c r="C4130" s="0" t="n">
        <v>4</v>
      </c>
      <c r="D4130" s="0" t="n">
        <v>41</v>
      </c>
      <c r="E4130" s="2" t="n">
        <v>-23.8988</v>
      </c>
      <c r="F4130" s="2" t="n">
        <v>-51.2277</v>
      </c>
      <c r="G4130" s="3" t="n">
        <f aca="false">($G$5572/$N$5572)*N4130</f>
        <v>11213.6617053271</v>
      </c>
      <c r="H4130" s="0" t="n">
        <v>1</v>
      </c>
      <c r="J4130" s="0" t="s">
        <v>3987</v>
      </c>
      <c r="K4130" s="0" t="n">
        <v>1</v>
      </c>
      <c r="L4130" s="0" t="s">
        <v>3987</v>
      </c>
      <c r="N4130" s="0" t="n">
        <v>10397</v>
      </c>
    </row>
    <row r="4131" customFormat="false" ht="12.8" hidden="false" customHeight="false" outlineLevel="0" collapsed="false">
      <c r="B4131" s="0" t="n">
        <v>411580</v>
      </c>
      <c r="C4131" s="0" t="n">
        <v>4</v>
      </c>
      <c r="D4131" s="0" t="n">
        <v>41</v>
      </c>
      <c r="E4131" s="2" t="n">
        <v>-25.2977</v>
      </c>
      <c r="F4131" s="2" t="n">
        <v>-54.0943</v>
      </c>
      <c r="G4131" s="3" t="n">
        <f aca="false">($G$5572/$N$5572)*N4131</f>
        <v>49410.4328214338</v>
      </c>
      <c r="H4131" s="0" t="n">
        <v>0</v>
      </c>
      <c r="J4131" s="0" t="s">
        <v>3988</v>
      </c>
      <c r="K4131" s="0" t="n">
        <v>0</v>
      </c>
      <c r="L4131" s="0" t="s">
        <v>3988</v>
      </c>
      <c r="N4131" s="0" t="n">
        <v>45812</v>
      </c>
    </row>
    <row r="4132" customFormat="false" ht="12.8" hidden="false" customHeight="false" outlineLevel="0" collapsed="false">
      <c r="B4132" s="0" t="n">
        <v>411585</v>
      </c>
      <c r="C4132" s="0" t="n">
        <v>4</v>
      </c>
      <c r="D4132" s="0" t="n">
        <v>41</v>
      </c>
      <c r="E4132" s="2" t="n">
        <v>-24.4538</v>
      </c>
      <c r="F4132" s="2" t="n">
        <v>-54.1618</v>
      </c>
      <c r="G4132" s="3" t="n">
        <f aca="false">($G$5572/$N$5572)*N4132</f>
        <v>5924.46318624238</v>
      </c>
      <c r="H4132" s="0" t="n">
        <v>1</v>
      </c>
      <c r="J4132" s="0" t="s">
        <v>3989</v>
      </c>
      <c r="K4132" s="0" t="n">
        <v>1</v>
      </c>
      <c r="L4132" s="0" t="s">
        <v>3989</v>
      </c>
      <c r="N4132" s="0" t="n">
        <v>5493</v>
      </c>
    </row>
    <row r="4133" customFormat="false" ht="12.8" hidden="false" customHeight="false" outlineLevel="0" collapsed="false">
      <c r="B4133" s="0" t="n">
        <v>411590</v>
      </c>
      <c r="C4133" s="0" t="n">
        <v>4</v>
      </c>
      <c r="D4133" s="0" t="n">
        <v>41</v>
      </c>
      <c r="E4133" s="2" t="n">
        <v>-23.255</v>
      </c>
      <c r="F4133" s="2" t="n">
        <v>-52.7761</v>
      </c>
      <c r="G4133" s="3" t="n">
        <f aca="false">($G$5572/$N$5572)*N4133</f>
        <v>2406.24019088053</v>
      </c>
      <c r="H4133" s="0" t="n">
        <v>1</v>
      </c>
      <c r="J4133" s="0" t="s">
        <v>585</v>
      </c>
      <c r="K4133" s="0" t="n">
        <v>1</v>
      </c>
      <c r="L4133" s="0" t="s">
        <v>585</v>
      </c>
      <c r="N4133" s="0" t="n">
        <v>2231</v>
      </c>
    </row>
    <row r="4134" customFormat="false" ht="12.8" hidden="false" customHeight="false" outlineLevel="0" collapsed="false">
      <c r="B4134" s="0" t="n">
        <v>411600</v>
      </c>
      <c r="C4134" s="0" t="n">
        <v>4</v>
      </c>
      <c r="D4134" s="0" t="n">
        <v>41</v>
      </c>
      <c r="E4134" s="2" t="n">
        <v>-22.9657</v>
      </c>
      <c r="F4134" s="2" t="n">
        <v>-51.4846</v>
      </c>
      <c r="G4134" s="3" t="n">
        <f aca="false">($G$5572/$N$5572)*N4134</f>
        <v>1958.6428447508</v>
      </c>
      <c r="H4134" s="0" t="n">
        <v>0</v>
      </c>
      <c r="J4134" s="0" t="s">
        <v>3990</v>
      </c>
      <c r="K4134" s="0" t="n">
        <v>0</v>
      </c>
      <c r="L4134" s="0" t="s">
        <v>3990</v>
      </c>
      <c r="N4134" s="0" t="n">
        <v>1816</v>
      </c>
    </row>
    <row r="4135" customFormat="false" ht="12.8" hidden="false" customHeight="false" outlineLevel="0" collapsed="false">
      <c r="B4135" s="0" t="n">
        <v>411605</v>
      </c>
      <c r="C4135" s="0" t="n">
        <v>4</v>
      </c>
      <c r="D4135" s="0" t="n">
        <v>41</v>
      </c>
      <c r="E4135" s="2" t="n">
        <v>-25.0919</v>
      </c>
      <c r="F4135" s="2" t="n">
        <v>-54.2477</v>
      </c>
      <c r="G4135" s="3" t="n">
        <f aca="false">($G$5572/$N$5572)*N4135</f>
        <v>11540.4616953929</v>
      </c>
      <c r="H4135" s="0" t="n">
        <v>0</v>
      </c>
      <c r="J4135" s="0" t="s">
        <v>3991</v>
      </c>
      <c r="K4135" s="0" t="n">
        <v>0</v>
      </c>
      <c r="L4135" s="0" t="s">
        <v>3991</v>
      </c>
      <c r="N4135" s="0" t="n">
        <v>10700</v>
      </c>
    </row>
    <row r="4136" customFormat="false" ht="12.8" hidden="false" customHeight="false" outlineLevel="0" collapsed="false">
      <c r="B4136" s="0" t="n">
        <v>411610</v>
      </c>
      <c r="C4136" s="0" t="n">
        <v>4</v>
      </c>
      <c r="D4136" s="0" t="n">
        <v>41</v>
      </c>
      <c r="E4136" s="2" t="n">
        <v>-24.0509</v>
      </c>
      <c r="F4136" s="2" t="n">
        <v>-53.0102</v>
      </c>
      <c r="G4136" s="3" t="n">
        <f aca="false">($G$5572/$N$5572)*N4136</f>
        <v>13159.361976214</v>
      </c>
      <c r="H4136" s="0" t="n">
        <v>1</v>
      </c>
      <c r="J4136" s="0" t="s">
        <v>3992</v>
      </c>
      <c r="K4136" s="0" t="n">
        <v>1</v>
      </c>
      <c r="L4136" s="0" t="s">
        <v>3992</v>
      </c>
      <c r="N4136" s="0" t="n">
        <v>12201</v>
      </c>
    </row>
    <row r="4137" customFormat="false" ht="12.8" hidden="false" customHeight="false" outlineLevel="0" collapsed="false">
      <c r="B4137" s="0" t="n">
        <v>411620</v>
      </c>
      <c r="C4137" s="0" t="n">
        <v>4</v>
      </c>
      <c r="D4137" s="0" t="n">
        <v>41</v>
      </c>
      <c r="E4137" s="2" t="n">
        <v>-25.4744</v>
      </c>
      <c r="F4137" s="2" t="n">
        <v>-48.8345</v>
      </c>
      <c r="G4137" s="3" t="n">
        <f aca="false">($G$5572/$N$5572)*N4137</f>
        <v>17651.5136548412</v>
      </c>
      <c r="H4137" s="0" t="n">
        <v>0</v>
      </c>
      <c r="J4137" s="0" t="s">
        <v>3993</v>
      </c>
      <c r="K4137" s="0" t="n">
        <v>0</v>
      </c>
      <c r="L4137" s="0" t="s">
        <v>3993</v>
      </c>
      <c r="N4137" s="0" t="n">
        <v>16366</v>
      </c>
    </row>
    <row r="4138" customFormat="false" ht="12.8" hidden="false" customHeight="false" outlineLevel="0" collapsed="false">
      <c r="B4138" s="0" t="n">
        <v>411630</v>
      </c>
      <c r="C4138" s="0" t="n">
        <v>4</v>
      </c>
      <c r="D4138" s="0" t="n">
        <v>41</v>
      </c>
      <c r="E4138" s="2" t="n">
        <v>-23.1487</v>
      </c>
      <c r="F4138" s="2" t="n">
        <v>-51.7737</v>
      </c>
      <c r="G4138" s="3" t="n">
        <f aca="false">($G$5572/$N$5572)*N4138</f>
        <v>4268.89227947339</v>
      </c>
      <c r="H4138" s="0" t="n">
        <v>1</v>
      </c>
      <c r="J4138" s="0" t="s">
        <v>3994</v>
      </c>
      <c r="K4138" s="0" t="n">
        <v>1</v>
      </c>
      <c r="L4138" s="0" t="s">
        <v>3994</v>
      </c>
      <c r="N4138" s="0" t="n">
        <v>3958</v>
      </c>
    </row>
    <row r="4139" customFormat="false" ht="12.8" hidden="false" customHeight="false" outlineLevel="0" collapsed="false">
      <c r="B4139" s="0" t="n">
        <v>411640</v>
      </c>
      <c r="C4139" s="0" t="n">
        <v>4</v>
      </c>
      <c r="D4139" s="0" t="n">
        <v>41</v>
      </c>
      <c r="E4139" s="2" t="n">
        <v>-22.9129</v>
      </c>
      <c r="F4139" s="2" t="n">
        <v>-51.7978</v>
      </c>
      <c r="G4139" s="3" t="n">
        <f aca="false">($G$5572/$N$5572)*N4139</f>
        <v>4322.81967057336</v>
      </c>
      <c r="H4139" s="0" t="n">
        <v>1</v>
      </c>
      <c r="J4139" s="0" t="s">
        <v>3995</v>
      </c>
      <c r="K4139" s="0" t="n">
        <v>1</v>
      </c>
      <c r="L4139" s="0" t="s">
        <v>3995</v>
      </c>
      <c r="N4139" s="0" t="n">
        <v>4008</v>
      </c>
    </row>
    <row r="4140" customFormat="false" ht="12.8" hidden="false" customHeight="false" outlineLevel="0" collapsed="false">
      <c r="B4140" s="0" t="n">
        <v>411650</v>
      </c>
      <c r="C4140" s="0" t="n">
        <v>4</v>
      </c>
      <c r="D4140" s="0" t="n">
        <v>41</v>
      </c>
      <c r="E4140" s="2" t="n">
        <v>-23.1763</v>
      </c>
      <c r="F4140" s="2" t="n">
        <v>-52.6032</v>
      </c>
      <c r="G4140" s="3" t="n">
        <f aca="false">($G$5572/$N$5572)*N4140</f>
        <v>1654.49235894699</v>
      </c>
      <c r="H4140" s="0" t="n">
        <v>1</v>
      </c>
      <c r="J4140" s="0" t="s">
        <v>3996</v>
      </c>
      <c r="K4140" s="0" t="n">
        <v>1</v>
      </c>
      <c r="L4140" s="0" t="s">
        <v>3996</v>
      </c>
      <c r="N4140" s="0" t="n">
        <v>1534</v>
      </c>
    </row>
    <row r="4141" customFormat="false" ht="12.8" hidden="false" customHeight="false" outlineLevel="0" collapsed="false">
      <c r="B4141" s="0" t="n">
        <v>411660</v>
      </c>
      <c r="C4141" s="0" t="n">
        <v>4</v>
      </c>
      <c r="D4141" s="0" t="n">
        <v>41</v>
      </c>
      <c r="E4141" s="2" t="n">
        <v>-23.3308</v>
      </c>
      <c r="F4141" s="2" t="n">
        <v>-50.7168</v>
      </c>
      <c r="G4141" s="3" t="n">
        <f aca="false">($G$5572/$N$5572)*N4141</f>
        <v>3727.46127282972</v>
      </c>
      <c r="H4141" s="0" t="n">
        <v>1</v>
      </c>
      <c r="J4141" s="0" t="s">
        <v>3997</v>
      </c>
      <c r="K4141" s="0" t="n">
        <v>1</v>
      </c>
      <c r="L4141" s="0" t="s">
        <v>3997</v>
      </c>
      <c r="N4141" s="0" t="n">
        <v>3456</v>
      </c>
    </row>
    <row r="4142" customFormat="false" ht="12.8" hidden="false" customHeight="false" outlineLevel="0" collapsed="false">
      <c r="B4142" s="0" t="n">
        <v>411670</v>
      </c>
      <c r="C4142" s="0" t="n">
        <v>4</v>
      </c>
      <c r="D4142" s="0" t="n">
        <v>41</v>
      </c>
      <c r="E4142" s="2" t="n">
        <v>-24.5289</v>
      </c>
      <c r="F4142" s="2" t="n">
        <v>-53.2575</v>
      </c>
      <c r="G4142" s="3" t="n">
        <f aca="false">($G$5572/$N$5572)*N4142</f>
        <v>11486.534304293</v>
      </c>
      <c r="H4142" s="0" t="n">
        <v>0</v>
      </c>
      <c r="J4142" s="0" t="s">
        <v>3998</v>
      </c>
      <c r="K4142" s="0" t="n">
        <v>0</v>
      </c>
      <c r="L4142" s="0" t="s">
        <v>3998</v>
      </c>
      <c r="N4142" s="0" t="n">
        <v>10650</v>
      </c>
    </row>
    <row r="4143" customFormat="false" ht="12.8" hidden="false" customHeight="false" outlineLevel="0" collapsed="false">
      <c r="B4143" s="0" t="n">
        <v>411680</v>
      </c>
      <c r="C4143" s="0" t="n">
        <v>4</v>
      </c>
      <c r="D4143" s="0" t="n">
        <v>41</v>
      </c>
      <c r="E4143" s="2" t="n">
        <v>-24.6723</v>
      </c>
      <c r="F4143" s="2" t="n">
        <v>-52.5661</v>
      </c>
      <c r="G4143" s="3" t="n">
        <f aca="false">($G$5572/$N$5572)*N4143</f>
        <v>5985.94041209634</v>
      </c>
      <c r="H4143" s="0" t="n">
        <v>0</v>
      </c>
      <c r="J4143" s="0" t="s">
        <v>3999</v>
      </c>
      <c r="K4143" s="0" t="n">
        <v>0</v>
      </c>
      <c r="L4143" s="0" t="s">
        <v>3999</v>
      </c>
      <c r="N4143" s="0" t="n">
        <v>5550</v>
      </c>
    </row>
    <row r="4144" customFormat="false" ht="12.8" hidden="false" customHeight="false" outlineLevel="0" collapsed="false">
      <c r="B4144" s="0" t="n">
        <v>411690</v>
      </c>
      <c r="C4144" s="0" t="n">
        <v>4</v>
      </c>
      <c r="D4144" s="0" t="n">
        <v>41</v>
      </c>
      <c r="E4144" s="2" t="n">
        <v>-23.182</v>
      </c>
      <c r="F4144" s="2" t="n">
        <v>-52.2031</v>
      </c>
      <c r="G4144" s="3" t="n">
        <f aca="false">($G$5572/$N$5572)*N4144</f>
        <v>30006.2789558436</v>
      </c>
      <c r="H4144" s="0" t="n">
        <v>0</v>
      </c>
      <c r="J4144" s="0" t="s">
        <v>4000</v>
      </c>
      <c r="K4144" s="0" t="n">
        <v>0</v>
      </c>
      <c r="L4144" s="0" t="s">
        <v>4000</v>
      </c>
      <c r="N4144" s="0" t="n">
        <v>27821</v>
      </c>
    </row>
    <row r="4145" customFormat="false" ht="12.8" hidden="false" customHeight="false" outlineLevel="0" collapsed="false">
      <c r="B4145" s="0" t="n">
        <v>411695</v>
      </c>
      <c r="C4145" s="0" t="n">
        <v>4</v>
      </c>
      <c r="D4145" s="0" t="n">
        <v>41</v>
      </c>
      <c r="E4145" s="2" t="n">
        <v>-25.9004</v>
      </c>
      <c r="F4145" s="2" t="n">
        <v>-53.2618</v>
      </c>
      <c r="G4145" s="3" t="n">
        <f aca="false">($G$5572/$N$5572)*N4145</f>
        <v>5460.68762278266</v>
      </c>
      <c r="H4145" s="0" t="n">
        <v>0</v>
      </c>
      <c r="J4145" s="0" t="s">
        <v>4001</v>
      </c>
      <c r="K4145" s="0" t="n">
        <v>0</v>
      </c>
      <c r="L4145" s="0" t="s">
        <v>4001</v>
      </c>
      <c r="N4145" s="0" t="n">
        <v>5063</v>
      </c>
    </row>
    <row r="4146" customFormat="false" ht="12.8" hidden="false" customHeight="false" outlineLevel="0" collapsed="false">
      <c r="B4146" s="0" t="n">
        <v>411700</v>
      </c>
      <c r="C4146" s="0" t="n">
        <v>4</v>
      </c>
      <c r="D4146" s="0" t="n">
        <v>41</v>
      </c>
      <c r="E4146" s="2" t="n">
        <v>-23.4324</v>
      </c>
      <c r="F4146" s="2" t="n">
        <v>-50.5665</v>
      </c>
      <c r="G4146" s="3" t="n">
        <f aca="false">($G$5572/$N$5572)*N4146</f>
        <v>8811.73570573461</v>
      </c>
      <c r="H4146" s="0" t="n">
        <v>0</v>
      </c>
      <c r="J4146" s="0" t="s">
        <v>2046</v>
      </c>
      <c r="K4146" s="0" t="n">
        <v>0</v>
      </c>
      <c r="L4146" s="0" t="s">
        <v>2046</v>
      </c>
      <c r="N4146" s="0" t="n">
        <v>8170</v>
      </c>
    </row>
    <row r="4147" customFormat="false" ht="12.8" hidden="false" customHeight="false" outlineLevel="0" collapsed="false">
      <c r="B4147" s="0" t="n">
        <v>411705</v>
      </c>
      <c r="C4147" s="0" t="n">
        <v>4</v>
      </c>
      <c r="D4147" s="0" t="n">
        <v>41</v>
      </c>
      <c r="E4147" s="2" t="n">
        <v>-25.3054</v>
      </c>
      <c r="F4147" s="2" t="n">
        <v>-52.5447</v>
      </c>
      <c r="G4147" s="3" t="n">
        <f aca="false">($G$5572/$N$5572)*N4147</f>
        <v>12514.3903786583</v>
      </c>
      <c r="H4147" s="0" t="n">
        <v>1</v>
      </c>
      <c r="J4147" s="0" t="s">
        <v>4002</v>
      </c>
      <c r="K4147" s="0" t="n">
        <v>1</v>
      </c>
      <c r="L4147" s="0" t="s">
        <v>4002</v>
      </c>
      <c r="N4147" s="0" t="n">
        <v>11603</v>
      </c>
    </row>
    <row r="4148" customFormat="false" ht="12.8" hidden="false" customHeight="false" outlineLevel="0" collapsed="false">
      <c r="B4148" s="0" t="n">
        <v>411710</v>
      </c>
      <c r="C4148" s="0" t="n">
        <v>4</v>
      </c>
      <c r="D4148" s="0" t="n">
        <v>41</v>
      </c>
      <c r="E4148" s="2" t="n">
        <v>-22.7639</v>
      </c>
      <c r="F4148" s="2" t="n">
        <v>-52.9868</v>
      </c>
      <c r="G4148" s="3" t="n">
        <f aca="false">($G$5572/$N$5572)*N4148</f>
        <v>14263.7949459413</v>
      </c>
      <c r="H4148" s="0" t="n">
        <v>0</v>
      </c>
      <c r="J4148" s="0" t="s">
        <v>4003</v>
      </c>
      <c r="K4148" s="0" t="n">
        <v>0</v>
      </c>
      <c r="L4148" s="0" t="s">
        <v>4003</v>
      </c>
      <c r="N4148" s="0" t="n">
        <v>13225</v>
      </c>
    </row>
    <row r="4149" customFormat="false" ht="12.8" hidden="false" customHeight="false" outlineLevel="0" collapsed="false">
      <c r="B4149" s="0" t="n">
        <v>411720</v>
      </c>
      <c r="C4149" s="0" t="n">
        <v>4</v>
      </c>
      <c r="D4149" s="0" t="n">
        <v>41</v>
      </c>
      <c r="E4149" s="2" t="n">
        <v>-23.4703</v>
      </c>
      <c r="F4149" s="2" t="n">
        <v>-53.0898</v>
      </c>
      <c r="G4149" s="3" t="n">
        <f aca="false">($G$5572/$N$5572)*N4149</f>
        <v>6239.39915026618</v>
      </c>
      <c r="H4149" s="0" t="n">
        <v>0</v>
      </c>
      <c r="J4149" s="0" t="s">
        <v>4004</v>
      </c>
      <c r="K4149" s="0" t="n">
        <v>0</v>
      </c>
      <c r="L4149" s="0" t="s">
        <v>4004</v>
      </c>
      <c r="N4149" s="0" t="n">
        <v>5785</v>
      </c>
    </row>
    <row r="4150" customFormat="false" ht="12.8" hidden="false" customHeight="false" outlineLevel="0" collapsed="false">
      <c r="B4150" s="0" t="n">
        <v>411721</v>
      </c>
      <c r="C4150" s="0" t="n">
        <v>4</v>
      </c>
      <c r="D4150" s="0" t="n">
        <v>41</v>
      </c>
      <c r="E4150" s="2" t="n">
        <v>-23.5865</v>
      </c>
      <c r="F4150" s="2" t="n">
        <v>-50.7598</v>
      </c>
      <c r="G4150" s="3" t="n">
        <f aca="false">($G$5572/$N$5572)*N4150</f>
        <v>4551.47180883722</v>
      </c>
      <c r="H4150" s="0" t="n">
        <v>1</v>
      </c>
      <c r="J4150" s="0" t="s">
        <v>4005</v>
      </c>
      <c r="K4150" s="0" t="n">
        <v>1</v>
      </c>
      <c r="L4150" s="0" t="s">
        <v>4005</v>
      </c>
      <c r="N4150" s="0" t="n">
        <v>4220</v>
      </c>
    </row>
    <row r="4151" customFormat="false" ht="12.8" hidden="false" customHeight="false" outlineLevel="0" collapsed="false">
      <c r="B4151" s="0" t="n">
        <v>411722</v>
      </c>
      <c r="C4151" s="0" t="n">
        <v>4</v>
      </c>
      <c r="D4151" s="0" t="n">
        <v>41</v>
      </c>
      <c r="E4151" s="2" t="n">
        <v>-24.4693</v>
      </c>
      <c r="F4151" s="2" t="n">
        <v>-53.9552</v>
      </c>
      <c r="G4151" s="3" t="n">
        <f aca="false">($G$5572/$N$5572)*N4151</f>
        <v>8812.81425355661</v>
      </c>
      <c r="H4151" s="0" t="n">
        <v>0</v>
      </c>
      <c r="J4151" s="0" t="s">
        <v>4006</v>
      </c>
      <c r="K4151" s="0" t="n">
        <v>0</v>
      </c>
      <c r="L4151" s="0" t="s">
        <v>4006</v>
      </c>
      <c r="N4151" s="0" t="n">
        <v>8171</v>
      </c>
    </row>
    <row r="4152" customFormat="false" ht="12.8" hidden="false" customHeight="false" outlineLevel="0" collapsed="false">
      <c r="B4152" s="0" t="n">
        <v>411725</v>
      </c>
      <c r="C4152" s="0" t="n">
        <v>4</v>
      </c>
      <c r="D4152" s="0" t="n">
        <v>41</v>
      </c>
      <c r="E4152" s="2" t="n">
        <v>-25.6309</v>
      </c>
      <c r="F4152" s="2" t="n">
        <v>-53.3469</v>
      </c>
      <c r="G4152" s="3" t="n">
        <f aca="false">($G$5572/$N$5572)*N4152</f>
        <v>11380.836617737</v>
      </c>
      <c r="H4152" s="0" t="n">
        <v>1</v>
      </c>
      <c r="J4152" s="0" t="s">
        <v>4007</v>
      </c>
      <c r="K4152" s="0" t="n">
        <v>1</v>
      </c>
      <c r="L4152" s="0" t="s">
        <v>4007</v>
      </c>
      <c r="N4152" s="0" t="n">
        <v>10552</v>
      </c>
    </row>
    <row r="4153" customFormat="false" ht="12.8" hidden="false" customHeight="false" outlineLevel="0" collapsed="false">
      <c r="B4153" s="0" t="n">
        <v>411727</v>
      </c>
      <c r="C4153" s="0" t="n">
        <v>4</v>
      </c>
      <c r="D4153" s="0" t="n">
        <v>41</v>
      </c>
      <c r="E4153" s="2" t="n">
        <v>-24.438</v>
      </c>
      <c r="F4153" s="2" t="n">
        <v>-51.9454</v>
      </c>
      <c r="G4153" s="3" t="n">
        <f aca="false">($G$5572/$N$5572)*N4153</f>
        <v>6315.97604562814</v>
      </c>
      <c r="H4153" s="0" t="n">
        <v>0</v>
      </c>
      <c r="J4153" s="0" t="s">
        <v>4008</v>
      </c>
      <c r="K4153" s="0" t="n">
        <v>0</v>
      </c>
      <c r="L4153" s="0" t="s">
        <v>4008</v>
      </c>
      <c r="N4153" s="0" t="n">
        <v>5856</v>
      </c>
    </row>
    <row r="4154" customFormat="false" ht="12.8" hidden="false" customHeight="false" outlineLevel="0" collapsed="false">
      <c r="B4154" s="0" t="n">
        <v>411729</v>
      </c>
      <c r="C4154" s="0" t="n">
        <v>4</v>
      </c>
      <c r="D4154" s="0" t="n">
        <v>41</v>
      </c>
      <c r="E4154" s="2" t="n">
        <v>-23.7631</v>
      </c>
      <c r="F4154" s="2" t="n">
        <v>-51.5079</v>
      </c>
      <c r="G4154" s="3" t="n">
        <f aca="false">($G$5572/$N$5572)*N4154</f>
        <v>3071.70419705412</v>
      </c>
      <c r="H4154" s="0" t="n">
        <v>1</v>
      </c>
      <c r="J4154" s="0" t="s">
        <v>4009</v>
      </c>
      <c r="K4154" s="0" t="n">
        <v>1</v>
      </c>
      <c r="L4154" s="0" t="s">
        <v>4009</v>
      </c>
      <c r="N4154" s="0" t="n">
        <v>2848</v>
      </c>
    </row>
    <row r="4155" customFormat="false" ht="12.8" hidden="false" customHeight="false" outlineLevel="0" collapsed="false">
      <c r="B4155" s="0" t="n">
        <v>411730</v>
      </c>
      <c r="C4155" s="0" t="n">
        <v>4</v>
      </c>
      <c r="D4155" s="0" t="n">
        <v>41</v>
      </c>
      <c r="E4155" s="2" t="n">
        <v>-24.2058</v>
      </c>
      <c r="F4155" s="2" t="n">
        <v>-50.9185</v>
      </c>
      <c r="G4155" s="3" t="n">
        <f aca="false">($G$5572/$N$5572)*N4155</f>
        <v>24080.7372217793</v>
      </c>
      <c r="H4155" s="0" t="n">
        <v>1</v>
      </c>
      <c r="J4155" s="0" t="s">
        <v>4010</v>
      </c>
      <c r="K4155" s="0" t="n">
        <v>1</v>
      </c>
      <c r="L4155" s="0" t="s">
        <v>4010</v>
      </c>
      <c r="N4155" s="0" t="n">
        <v>22327</v>
      </c>
    </row>
    <row r="4156" customFormat="false" ht="12.8" hidden="false" customHeight="false" outlineLevel="0" collapsed="false">
      <c r="B4156" s="0" t="n">
        <v>411740</v>
      </c>
      <c r="C4156" s="0" t="n">
        <v>4</v>
      </c>
      <c r="D4156" s="0" t="n">
        <v>41</v>
      </c>
      <c r="E4156" s="2" t="n">
        <v>-23.4053</v>
      </c>
      <c r="F4156" s="2" t="n">
        <v>-52.1964</v>
      </c>
      <c r="G4156" s="3" t="n">
        <f aca="false">($G$5572/$N$5572)*N4156</f>
        <v>3699.41902945774</v>
      </c>
      <c r="H4156" s="0" t="n">
        <v>1</v>
      </c>
      <c r="J4156" s="0" t="s">
        <v>4011</v>
      </c>
      <c r="K4156" s="0" t="n">
        <v>1</v>
      </c>
      <c r="L4156" s="0" t="s">
        <v>4011</v>
      </c>
      <c r="N4156" s="0" t="n">
        <v>3430</v>
      </c>
    </row>
    <row r="4157" customFormat="false" ht="12.8" hidden="false" customHeight="false" outlineLevel="0" collapsed="false">
      <c r="B4157" s="0" t="n">
        <v>411745</v>
      </c>
      <c r="C4157" s="0" t="n">
        <v>4</v>
      </c>
      <c r="D4157" s="0" t="n">
        <v>41</v>
      </c>
      <c r="E4157" s="2" t="n">
        <v>-24.7933</v>
      </c>
      <c r="F4157" s="2" t="n">
        <v>-53.9043</v>
      </c>
      <c r="G4157" s="3" t="n">
        <f aca="false">($G$5572/$N$5572)*N4157</f>
        <v>6444.32323644606</v>
      </c>
      <c r="H4157" s="0" t="n">
        <v>1</v>
      </c>
      <c r="J4157" s="0" t="s">
        <v>4012</v>
      </c>
      <c r="K4157" s="0" t="n">
        <v>1</v>
      </c>
      <c r="L4157" s="0" t="s">
        <v>4012</v>
      </c>
      <c r="N4157" s="0" t="n">
        <v>5975</v>
      </c>
    </row>
    <row r="4158" customFormat="false" ht="12.8" hidden="false" customHeight="false" outlineLevel="0" collapsed="false">
      <c r="B4158" s="0" t="n">
        <v>411750</v>
      </c>
      <c r="C4158" s="0" t="n">
        <v>4</v>
      </c>
      <c r="D4158" s="0" t="n">
        <v>41</v>
      </c>
      <c r="E4158" s="2" t="n">
        <v>-23.4555</v>
      </c>
      <c r="F4158" s="2" t="n">
        <v>-52.046</v>
      </c>
      <c r="G4158" s="3" t="n">
        <f aca="false">($G$5572/$N$5572)*N4158</f>
        <v>43979.9445376671</v>
      </c>
      <c r="H4158" s="0" t="n">
        <v>0</v>
      </c>
      <c r="J4158" s="0" t="s">
        <v>4013</v>
      </c>
      <c r="K4158" s="0" t="n">
        <v>0</v>
      </c>
      <c r="L4158" s="0" t="s">
        <v>4013</v>
      </c>
      <c r="N4158" s="0" t="n">
        <v>40777</v>
      </c>
    </row>
    <row r="4159" customFormat="false" ht="12.8" hidden="false" customHeight="false" outlineLevel="0" collapsed="false">
      <c r="B4159" s="0" t="n">
        <v>411760</v>
      </c>
      <c r="C4159" s="0" t="n">
        <v>4</v>
      </c>
      <c r="D4159" s="0" t="n">
        <v>41</v>
      </c>
      <c r="E4159" s="2" t="n">
        <v>-26.4839</v>
      </c>
      <c r="F4159" s="2" t="n">
        <v>-51.9888</v>
      </c>
      <c r="G4159" s="3" t="n">
        <f aca="false">($G$5572/$N$5572)*N4159</f>
        <v>54140.9435687229</v>
      </c>
      <c r="H4159" s="0" t="n">
        <v>0</v>
      </c>
      <c r="J4159" s="0" t="s">
        <v>462</v>
      </c>
      <c r="K4159" s="0" t="n">
        <v>0</v>
      </c>
      <c r="L4159" s="0" t="s">
        <v>462</v>
      </c>
      <c r="N4159" s="0" t="n">
        <v>50198</v>
      </c>
    </row>
    <row r="4160" customFormat="false" ht="12.8" hidden="false" customHeight="false" outlineLevel="0" collapsed="false">
      <c r="B4160" s="0" t="n">
        <v>411770</v>
      </c>
      <c r="C4160" s="0" t="n">
        <v>4</v>
      </c>
      <c r="D4160" s="0" t="n">
        <v>41</v>
      </c>
      <c r="E4160" s="2" t="n">
        <v>-25.4257</v>
      </c>
      <c r="F4160" s="2" t="n">
        <v>-50.007</v>
      </c>
      <c r="G4160" s="3" t="n">
        <f aca="false">($G$5572/$N$5572)*N4160</f>
        <v>36408.5388272317</v>
      </c>
      <c r="H4160" s="0" t="n">
        <v>0</v>
      </c>
      <c r="J4160" s="0" t="s">
        <v>4014</v>
      </c>
      <c r="K4160" s="0" t="n">
        <v>0</v>
      </c>
      <c r="L4160" s="0" t="s">
        <v>4014</v>
      </c>
      <c r="N4160" s="0" t="n">
        <v>33757</v>
      </c>
    </row>
    <row r="4161" customFormat="false" ht="12.8" hidden="false" customHeight="false" outlineLevel="0" collapsed="false">
      <c r="B4161" s="0" t="n">
        <v>411780</v>
      </c>
      <c r="C4161" s="0" t="n">
        <v>4</v>
      </c>
      <c r="D4161" s="0" t="n">
        <v>41</v>
      </c>
      <c r="E4161" s="2" t="n">
        <v>-24.8853</v>
      </c>
      <c r="F4161" s="2" t="n">
        <v>-52.2029</v>
      </c>
      <c r="G4161" s="3" t="n">
        <f aca="false">($G$5572/$N$5572)*N4161</f>
        <v>14440.6767887492</v>
      </c>
      <c r="H4161" s="0" t="n">
        <v>1</v>
      </c>
      <c r="J4161" s="0" t="s">
        <v>3556</v>
      </c>
      <c r="K4161" s="0" t="n">
        <v>1</v>
      </c>
      <c r="L4161" s="0" t="s">
        <v>3556</v>
      </c>
      <c r="N4161" s="0" t="n">
        <v>13389</v>
      </c>
    </row>
    <row r="4162" customFormat="false" ht="12.8" hidden="false" customHeight="false" outlineLevel="0" collapsed="false">
      <c r="B4162" s="0" t="n">
        <v>411790</v>
      </c>
      <c r="C4162" s="0" t="n">
        <v>4</v>
      </c>
      <c r="D4162" s="0" t="n">
        <v>41</v>
      </c>
      <c r="E4162" s="2" t="n">
        <v>-24.2868</v>
      </c>
      <c r="F4162" s="2" t="n">
        <v>-53.8404</v>
      </c>
      <c r="G4162" s="3" t="n">
        <f aca="false">($G$5572/$N$5572)*N4162</f>
        <v>34043.2834535872</v>
      </c>
      <c r="H4162" s="0" t="n">
        <v>0</v>
      </c>
      <c r="J4162" s="0" t="s">
        <v>4015</v>
      </c>
      <c r="K4162" s="0" t="n">
        <v>0</v>
      </c>
      <c r="L4162" s="0" t="s">
        <v>4015</v>
      </c>
      <c r="N4162" s="0" t="n">
        <v>31564</v>
      </c>
    </row>
    <row r="4163" customFormat="false" ht="12.8" hidden="false" customHeight="false" outlineLevel="0" collapsed="false">
      <c r="B4163" s="0" t="n">
        <v>411800</v>
      </c>
      <c r="C4163" s="0" t="n">
        <v>4</v>
      </c>
      <c r="D4163" s="0" t="n">
        <v>41</v>
      </c>
      <c r="E4163" s="2" t="n">
        <v>-23.2824</v>
      </c>
      <c r="F4163" s="2" t="n">
        <v>-52.6054</v>
      </c>
      <c r="G4163" s="3" t="n">
        <f aca="false">($G$5572/$N$5572)*N4163</f>
        <v>14701.685361673</v>
      </c>
      <c r="H4163" s="0" t="n">
        <v>1</v>
      </c>
      <c r="J4163" s="0" t="s">
        <v>4016</v>
      </c>
      <c r="K4163" s="0" t="n">
        <v>1</v>
      </c>
      <c r="L4163" s="0" t="s">
        <v>4016</v>
      </c>
      <c r="N4163" s="0" t="n">
        <v>13631</v>
      </c>
    </row>
    <row r="4164" customFormat="false" ht="12.8" hidden="false" customHeight="false" outlineLevel="0" collapsed="false">
      <c r="B4164" s="0" t="n">
        <v>411810</v>
      </c>
      <c r="C4164" s="0" t="n">
        <v>4</v>
      </c>
      <c r="D4164" s="0" t="n">
        <v>41</v>
      </c>
      <c r="E4164" s="2" t="n">
        <v>-22.9297</v>
      </c>
      <c r="F4164" s="2" t="n">
        <v>-52.1549</v>
      </c>
      <c r="G4164" s="3" t="n">
        <f aca="false">($G$5572/$N$5572)*N4164</f>
        <v>12253.3818057345</v>
      </c>
      <c r="H4164" s="0" t="n">
        <v>1</v>
      </c>
      <c r="J4164" s="0" t="s">
        <v>4017</v>
      </c>
      <c r="K4164" s="0" t="n">
        <v>1</v>
      </c>
      <c r="L4164" s="0" t="s">
        <v>4017</v>
      </c>
      <c r="N4164" s="0" t="n">
        <v>11361</v>
      </c>
    </row>
    <row r="4165" customFormat="false" ht="12.8" hidden="false" customHeight="false" outlineLevel="0" collapsed="false">
      <c r="B4165" s="0" t="n">
        <v>411820</v>
      </c>
      <c r="C4165" s="0" t="n">
        <v>4</v>
      </c>
      <c r="D4165" s="0" t="n">
        <v>41</v>
      </c>
      <c r="E4165" s="2" t="n">
        <v>-25.5161</v>
      </c>
      <c r="F4165" s="2" t="n">
        <v>-48.5225</v>
      </c>
      <c r="G4165" s="3" t="n">
        <f aca="false">($G$5572/$N$5572)*N4165</f>
        <v>165736.129615351</v>
      </c>
      <c r="H4165" s="0" t="n">
        <v>0</v>
      </c>
      <c r="J4165" s="0" t="s">
        <v>4018</v>
      </c>
      <c r="K4165" s="0" t="n">
        <v>0</v>
      </c>
      <c r="L4165" s="0" t="s">
        <v>4018</v>
      </c>
      <c r="N4165" s="0" t="n">
        <v>153666</v>
      </c>
    </row>
    <row r="4166" customFormat="false" ht="12.8" hidden="false" customHeight="false" outlineLevel="0" collapsed="false">
      <c r="B4166" s="0" t="n">
        <v>411830</v>
      </c>
      <c r="C4166" s="0" t="n">
        <v>4</v>
      </c>
      <c r="D4166" s="0" t="n">
        <v>41</v>
      </c>
      <c r="E4166" s="2" t="n">
        <v>-22.6412</v>
      </c>
      <c r="F4166" s="2" t="n">
        <v>-52.0905</v>
      </c>
      <c r="G4166" s="3" t="n">
        <f aca="false">($G$5572/$N$5572)*N4166</f>
        <v>3412.52530880591</v>
      </c>
      <c r="H4166" s="0" t="n">
        <v>1</v>
      </c>
      <c r="J4166" s="0" t="s">
        <v>4019</v>
      </c>
      <c r="K4166" s="0" t="n">
        <v>1</v>
      </c>
      <c r="L4166" s="0" t="s">
        <v>4019</v>
      </c>
      <c r="N4166" s="0" t="n">
        <v>3164</v>
      </c>
    </row>
    <row r="4167" customFormat="false" ht="12.8" hidden="false" customHeight="false" outlineLevel="0" collapsed="false">
      <c r="B4167" s="0" t="n">
        <v>411840</v>
      </c>
      <c r="C4167" s="0" t="n">
        <v>4</v>
      </c>
      <c r="D4167" s="0" t="n">
        <v>41</v>
      </c>
      <c r="E4167" s="2" t="n">
        <v>-23.0816</v>
      </c>
      <c r="F4167" s="2" t="n">
        <v>-52.4617</v>
      </c>
      <c r="G4167" s="3" t="n">
        <f aca="false">($G$5572/$N$5572)*N4167</f>
        <v>94710.5198932281</v>
      </c>
      <c r="H4167" s="0" t="n">
        <v>0</v>
      </c>
      <c r="J4167" s="0" t="s">
        <v>4020</v>
      </c>
      <c r="K4167" s="0" t="n">
        <v>0</v>
      </c>
      <c r="L4167" s="0" t="s">
        <v>4020</v>
      </c>
      <c r="N4167" s="0" t="n">
        <v>87813</v>
      </c>
    </row>
    <row r="4168" customFormat="false" ht="12.8" hidden="false" customHeight="false" outlineLevel="0" collapsed="false">
      <c r="B4168" s="0" t="n">
        <v>411845</v>
      </c>
      <c r="C4168" s="0" t="n">
        <v>4</v>
      </c>
      <c r="D4168" s="0" t="n">
        <v>41</v>
      </c>
      <c r="E4168" s="2" t="n">
        <v>-24.6271</v>
      </c>
      <c r="F4168" s="2" t="n">
        <v>-54.2265</v>
      </c>
      <c r="G4168" s="3" t="n">
        <f aca="false">($G$5572/$N$5572)*N4168</f>
        <v>5969.76219476635</v>
      </c>
      <c r="H4168" s="0" t="n">
        <v>0</v>
      </c>
      <c r="J4168" s="0" t="s">
        <v>4021</v>
      </c>
      <c r="K4168" s="0" t="n">
        <v>0</v>
      </c>
      <c r="L4168" s="0" t="s">
        <v>4021</v>
      </c>
      <c r="N4168" s="0" t="n">
        <v>5535</v>
      </c>
    </row>
    <row r="4169" customFormat="false" ht="12.8" hidden="false" customHeight="false" outlineLevel="0" collapsed="false">
      <c r="B4169" s="0" t="n">
        <v>411850</v>
      </c>
      <c r="C4169" s="0" t="n">
        <v>4</v>
      </c>
      <c r="D4169" s="0" t="n">
        <v>41</v>
      </c>
      <c r="E4169" s="2" t="n">
        <v>-26.2292</v>
      </c>
      <c r="F4169" s="2" t="n">
        <v>-52.6706</v>
      </c>
      <c r="G4169" s="3" t="n">
        <f aca="false">($G$5572/$N$5572)*N4169</f>
        <v>88325.516786992</v>
      </c>
      <c r="H4169" s="0" t="n">
        <v>0</v>
      </c>
      <c r="J4169" s="0" t="s">
        <v>4022</v>
      </c>
      <c r="K4169" s="0" t="n">
        <v>0</v>
      </c>
      <c r="L4169" s="0" t="s">
        <v>4022</v>
      </c>
      <c r="N4169" s="0" t="n">
        <v>81893</v>
      </c>
    </row>
    <row r="4170" customFormat="false" ht="12.8" hidden="false" customHeight="false" outlineLevel="0" collapsed="false">
      <c r="B4170" s="0" t="n">
        <v>411860</v>
      </c>
      <c r="C4170" s="0" t="n">
        <v>4</v>
      </c>
      <c r="D4170" s="0" t="n">
        <v>41</v>
      </c>
      <c r="E4170" s="2" t="n">
        <v>-26.2105</v>
      </c>
      <c r="F4170" s="2" t="n">
        <v>-50.931</v>
      </c>
      <c r="G4170" s="3" t="n">
        <f aca="false">($G$5572/$N$5572)*N4170</f>
        <v>6295.48363701015</v>
      </c>
      <c r="H4170" s="0" t="n">
        <v>1</v>
      </c>
      <c r="J4170" s="0" t="s">
        <v>4023</v>
      </c>
      <c r="K4170" s="0" t="n">
        <v>1</v>
      </c>
      <c r="L4170" s="0" t="s">
        <v>4023</v>
      </c>
      <c r="N4170" s="0" t="n">
        <v>5837</v>
      </c>
    </row>
    <row r="4171" customFormat="false" ht="12.8" hidden="false" customHeight="false" outlineLevel="0" collapsed="false">
      <c r="B4171" s="0" t="n">
        <v>411870</v>
      </c>
      <c r="C4171" s="0" t="n">
        <v>4</v>
      </c>
      <c r="D4171" s="0" t="n">
        <v>41</v>
      </c>
      <c r="E4171" s="2" t="n">
        <v>-26.0466</v>
      </c>
      <c r="F4171" s="2" t="n">
        <v>-50.8304</v>
      </c>
      <c r="G4171" s="3" t="n">
        <f aca="false">($G$5572/$N$5572)*N4171</f>
        <v>7896.04860485717</v>
      </c>
      <c r="H4171" s="0" t="n">
        <v>1</v>
      </c>
      <c r="J4171" s="0" t="s">
        <v>4024</v>
      </c>
      <c r="K4171" s="0" t="n">
        <v>1</v>
      </c>
      <c r="L4171" s="0" t="s">
        <v>4024</v>
      </c>
      <c r="N4171" s="0" t="n">
        <v>7321</v>
      </c>
    </row>
    <row r="4172" customFormat="false" ht="12.8" hidden="false" customHeight="false" outlineLevel="0" collapsed="false">
      <c r="B4172" s="0" t="n">
        <v>411880</v>
      </c>
      <c r="C4172" s="0" t="n">
        <v>4</v>
      </c>
      <c r="D4172" s="0" t="n">
        <v>41</v>
      </c>
      <c r="E4172" s="2" t="n">
        <v>-23.914</v>
      </c>
      <c r="F4172" s="2" t="n">
        <v>-52.3431</v>
      </c>
      <c r="G4172" s="3" t="n">
        <f aca="false">($G$5572/$N$5572)*N4172</f>
        <v>15083.4912906608</v>
      </c>
      <c r="H4172" s="0" t="n">
        <v>1</v>
      </c>
      <c r="J4172" s="0" t="s">
        <v>4025</v>
      </c>
      <c r="K4172" s="0" t="n">
        <v>1</v>
      </c>
      <c r="L4172" s="0" t="s">
        <v>4025</v>
      </c>
      <c r="N4172" s="0" t="n">
        <v>13985</v>
      </c>
    </row>
    <row r="4173" customFormat="false" ht="12.8" hidden="false" customHeight="false" outlineLevel="0" collapsed="false">
      <c r="B4173" s="0" t="n">
        <v>411885</v>
      </c>
      <c r="C4173" s="0" t="n">
        <v>4</v>
      </c>
      <c r="D4173" s="0" t="n">
        <v>41</v>
      </c>
      <c r="E4173" s="2" t="n">
        <v>-23.8949</v>
      </c>
      <c r="F4173" s="2" t="n">
        <v>-53.4098</v>
      </c>
      <c r="G4173" s="3" t="n">
        <f aca="false">($G$5572/$N$5572)*N4173</f>
        <v>6570.51333161998</v>
      </c>
      <c r="H4173" s="0" t="n">
        <v>1</v>
      </c>
      <c r="J4173" s="0" t="s">
        <v>4026</v>
      </c>
      <c r="K4173" s="0" t="n">
        <v>1</v>
      </c>
      <c r="L4173" s="0" t="s">
        <v>4026</v>
      </c>
      <c r="N4173" s="0" t="n">
        <v>6092</v>
      </c>
    </row>
    <row r="4174" customFormat="false" ht="12.8" hidden="false" customHeight="false" outlineLevel="0" collapsed="false">
      <c r="B4174" s="0" t="n">
        <v>411890</v>
      </c>
      <c r="C4174" s="0" t="n">
        <v>4</v>
      </c>
      <c r="D4174" s="0" t="n">
        <v>41</v>
      </c>
      <c r="E4174" s="2" t="n">
        <v>-23.8039</v>
      </c>
      <c r="F4174" s="2" t="n">
        <v>-53.6834</v>
      </c>
      <c r="G4174" s="3" t="n">
        <f aca="false">($G$5572/$N$5572)*N4174</f>
        <v>12019.3369283606</v>
      </c>
      <c r="H4174" s="0" t="n">
        <v>0</v>
      </c>
      <c r="J4174" s="0" t="s">
        <v>4027</v>
      </c>
      <c r="K4174" s="0" t="n">
        <v>0</v>
      </c>
      <c r="L4174" s="0" t="s">
        <v>4027</v>
      </c>
      <c r="N4174" s="0" t="n">
        <v>11144</v>
      </c>
    </row>
    <row r="4175" customFormat="false" ht="12.8" hidden="false" customHeight="false" outlineLevel="0" collapsed="false">
      <c r="B4175" s="0" t="n">
        <v>411900</v>
      </c>
      <c r="C4175" s="0" t="n">
        <v>4</v>
      </c>
      <c r="D4175" s="0" t="n">
        <v>41</v>
      </c>
      <c r="E4175" s="2" t="n">
        <v>-25.8278</v>
      </c>
      <c r="F4175" s="2" t="n">
        <v>-53.7433</v>
      </c>
      <c r="G4175" s="3" t="n">
        <f aca="false">($G$5572/$N$5572)*N4175</f>
        <v>6910.25589554977</v>
      </c>
      <c r="H4175" s="0" t="n">
        <v>1</v>
      </c>
      <c r="J4175" s="0" t="s">
        <v>4028</v>
      </c>
      <c r="K4175" s="0" t="n">
        <v>1</v>
      </c>
      <c r="L4175" s="0" t="s">
        <v>4028</v>
      </c>
      <c r="N4175" s="0" t="n">
        <v>6407</v>
      </c>
    </row>
    <row r="4176" customFormat="false" ht="12.8" hidden="false" customHeight="false" outlineLevel="0" collapsed="false">
      <c r="B4176" s="0" t="n">
        <v>411910</v>
      </c>
      <c r="C4176" s="0" t="n">
        <v>4</v>
      </c>
      <c r="D4176" s="0" t="n">
        <v>41</v>
      </c>
      <c r="E4176" s="2" t="n">
        <v>-26.0965</v>
      </c>
      <c r="F4176" s="2" t="n">
        <v>-49.4336</v>
      </c>
      <c r="G4176" s="3" t="n">
        <f aca="false">($G$5572/$N$5572)*N4176</f>
        <v>13596.1738441237</v>
      </c>
      <c r="H4176" s="0" t="n">
        <v>0</v>
      </c>
      <c r="J4176" s="0" t="s">
        <v>4029</v>
      </c>
      <c r="K4176" s="0" t="n">
        <v>0</v>
      </c>
      <c r="L4176" s="0" t="s">
        <v>4029</v>
      </c>
      <c r="N4176" s="0" t="n">
        <v>12606</v>
      </c>
    </row>
    <row r="4177" customFormat="false" ht="12.8" hidden="false" customHeight="false" outlineLevel="0" collapsed="false">
      <c r="B4177" s="0" t="n">
        <v>411915</v>
      </c>
      <c r="C4177" s="0" t="n">
        <v>4</v>
      </c>
      <c r="D4177" s="0" t="n">
        <v>41</v>
      </c>
      <c r="E4177" s="2" t="n">
        <v>-25.4429</v>
      </c>
      <c r="F4177" s="2" t="n">
        <v>-49.1927</v>
      </c>
      <c r="G4177" s="3" t="n">
        <f aca="false">($G$5572/$N$5572)*N4177</f>
        <v>141062.191091472</v>
      </c>
      <c r="H4177" s="0" t="n">
        <v>0</v>
      </c>
      <c r="J4177" s="0" t="s">
        <v>4030</v>
      </c>
      <c r="K4177" s="0" t="n">
        <v>0</v>
      </c>
      <c r="L4177" s="0" t="s">
        <v>4030</v>
      </c>
      <c r="N4177" s="0" t="n">
        <v>130789</v>
      </c>
    </row>
    <row r="4178" customFormat="false" ht="12.8" hidden="false" customHeight="false" outlineLevel="0" collapsed="false">
      <c r="B4178" s="0" t="n">
        <v>411920</v>
      </c>
      <c r="C4178" s="0" t="n">
        <v>4</v>
      </c>
      <c r="D4178" s="0" t="n">
        <v>41</v>
      </c>
      <c r="E4178" s="2" t="n">
        <v>-23.7982</v>
      </c>
      <c r="F4178" s="2" t="n">
        <v>-50.0536</v>
      </c>
      <c r="G4178" s="3" t="n">
        <f aca="false">($G$5572/$N$5572)*N4178</f>
        <v>6823.97206978983</v>
      </c>
      <c r="H4178" s="0" t="n">
        <v>0</v>
      </c>
      <c r="J4178" s="0" t="s">
        <v>4031</v>
      </c>
      <c r="K4178" s="0" t="n">
        <v>0</v>
      </c>
      <c r="L4178" s="0" t="s">
        <v>4031</v>
      </c>
      <c r="N4178" s="0" t="n">
        <v>6327</v>
      </c>
    </row>
    <row r="4179" customFormat="false" ht="12.8" hidden="false" customHeight="false" outlineLevel="0" collapsed="false">
      <c r="B4179" s="0" t="n">
        <v>411925</v>
      </c>
      <c r="C4179" s="0" t="n">
        <v>4</v>
      </c>
      <c r="D4179" s="0" t="n">
        <v>41</v>
      </c>
      <c r="E4179" s="2" t="n">
        <v>-26.0324</v>
      </c>
      <c r="F4179" s="2" t="n">
        <v>-53.482</v>
      </c>
      <c r="G4179" s="3" t="n">
        <f aca="false">($G$5572/$N$5572)*N4179</f>
        <v>2939.0428149482</v>
      </c>
      <c r="H4179" s="0" t="n">
        <v>1</v>
      </c>
      <c r="J4179" s="0" t="s">
        <v>4032</v>
      </c>
      <c r="K4179" s="0" t="n">
        <v>1</v>
      </c>
      <c r="L4179" s="0" t="s">
        <v>4032</v>
      </c>
      <c r="N4179" s="0" t="n">
        <v>2725</v>
      </c>
    </row>
    <row r="4180" customFormat="false" ht="12.8" hidden="false" customHeight="false" outlineLevel="0" collapsed="false">
      <c r="B4180" s="0" t="n">
        <v>411930</v>
      </c>
      <c r="C4180" s="0" t="n">
        <v>4</v>
      </c>
      <c r="D4180" s="0" t="n">
        <v>41</v>
      </c>
      <c r="E4180" s="2" t="n">
        <v>-25.6944</v>
      </c>
      <c r="F4180" s="2" t="n">
        <v>-51.6536</v>
      </c>
      <c r="G4180" s="3" t="n">
        <f aca="false">($G$5572/$N$5572)*N4180</f>
        <v>34749.7322769967</v>
      </c>
      <c r="H4180" s="0" t="n">
        <v>0</v>
      </c>
      <c r="J4180" s="0" t="s">
        <v>1757</v>
      </c>
      <c r="K4180" s="0" t="n">
        <v>0</v>
      </c>
      <c r="L4180" s="0" t="s">
        <v>1757</v>
      </c>
      <c r="N4180" s="0" t="n">
        <v>32219</v>
      </c>
    </row>
    <row r="4181" customFormat="false" ht="12.8" hidden="false" customHeight="false" outlineLevel="0" collapsed="false">
      <c r="B4181" s="0" t="n">
        <v>411940</v>
      </c>
      <c r="C4181" s="0" t="n">
        <v>4</v>
      </c>
      <c r="D4181" s="0" t="n">
        <v>41</v>
      </c>
      <c r="E4181" s="2" t="n">
        <v>-24.5306</v>
      </c>
      <c r="F4181" s="2" t="n">
        <v>-49.9433</v>
      </c>
      <c r="G4181" s="3" t="n">
        <f aca="false">($G$5572/$N$5572)*N4181</f>
        <v>27277.5529661853</v>
      </c>
      <c r="H4181" s="0" t="n">
        <v>0</v>
      </c>
      <c r="J4181" s="0" t="s">
        <v>4033</v>
      </c>
      <c r="K4181" s="0" t="n">
        <v>0</v>
      </c>
      <c r="L4181" s="0" t="s">
        <v>4033</v>
      </c>
      <c r="N4181" s="0" t="n">
        <v>25291</v>
      </c>
    </row>
    <row r="4182" customFormat="false" ht="12.8" hidden="false" customHeight="false" outlineLevel="0" collapsed="false">
      <c r="B4182" s="0" t="n">
        <v>411950</v>
      </c>
      <c r="C4182" s="0" t="n">
        <v>4</v>
      </c>
      <c r="D4182" s="0" t="n">
        <v>41</v>
      </c>
      <c r="E4182" s="2" t="n">
        <v>-25.4422</v>
      </c>
      <c r="F4182" s="2" t="n">
        <v>-49.0624</v>
      </c>
      <c r="G4182" s="3" t="n">
        <f aca="false">($G$5572/$N$5572)*N4182</f>
        <v>119774.892728671</v>
      </c>
      <c r="H4182" s="0" t="n">
        <v>0</v>
      </c>
      <c r="J4182" s="0" t="s">
        <v>4034</v>
      </c>
      <c r="K4182" s="0" t="n">
        <v>0</v>
      </c>
      <c r="L4182" s="0" t="s">
        <v>4034</v>
      </c>
      <c r="N4182" s="0" t="n">
        <v>111052</v>
      </c>
    </row>
    <row r="4183" customFormat="false" ht="12.8" hidden="false" customHeight="false" outlineLevel="0" collapsed="false">
      <c r="B4183" s="0" t="n">
        <v>411960</v>
      </c>
      <c r="C4183" s="0" t="n">
        <v>4</v>
      </c>
      <c r="D4183" s="0" t="n">
        <v>41</v>
      </c>
      <c r="E4183" s="2" t="n">
        <v>-24.7588</v>
      </c>
      <c r="F4183" s="2" t="n">
        <v>-51.7596</v>
      </c>
      <c r="G4183" s="3" t="n">
        <f aca="false">($G$5572/$N$5572)*N4183</f>
        <v>33041.3125269498</v>
      </c>
      <c r="H4183" s="0" t="n">
        <v>0</v>
      </c>
      <c r="J4183" s="0" t="s">
        <v>4035</v>
      </c>
      <c r="K4183" s="0" t="n">
        <v>0</v>
      </c>
      <c r="L4183" s="0" t="s">
        <v>4035</v>
      </c>
      <c r="N4183" s="0" t="n">
        <v>30635</v>
      </c>
    </row>
    <row r="4184" customFormat="false" ht="12.8" hidden="false" customHeight="false" outlineLevel="0" collapsed="false">
      <c r="B4184" s="0" t="n">
        <v>411965</v>
      </c>
      <c r="C4184" s="0" t="n">
        <v>4</v>
      </c>
      <c r="D4184" s="0" t="n">
        <v>41</v>
      </c>
      <c r="E4184" s="2" t="n">
        <v>-23.2281</v>
      </c>
      <c r="F4184" s="2" t="n">
        <v>-51.5873</v>
      </c>
      <c r="G4184" s="3" t="n">
        <f aca="false">($G$5572/$N$5572)*N4184</f>
        <v>3435.1748130679</v>
      </c>
      <c r="H4184" s="0" t="n">
        <v>1</v>
      </c>
      <c r="J4184" s="0" t="s">
        <v>3600</v>
      </c>
      <c r="K4184" s="0" t="n">
        <v>1</v>
      </c>
      <c r="L4184" s="0" t="s">
        <v>3600</v>
      </c>
      <c r="N4184" s="0" t="n">
        <v>3185</v>
      </c>
    </row>
    <row r="4185" customFormat="false" ht="12.8" hidden="false" customHeight="false" outlineLevel="0" collapsed="false">
      <c r="B4185" s="0" t="n">
        <v>411970</v>
      </c>
      <c r="C4185" s="0" t="n">
        <v>4</v>
      </c>
      <c r="D4185" s="0" t="n">
        <v>41</v>
      </c>
      <c r="E4185" s="2" t="n">
        <v>-23.0101</v>
      </c>
      <c r="F4185" s="2" t="n">
        <v>-52.9162</v>
      </c>
      <c r="G4185" s="3" t="n">
        <f aca="false">($G$5572/$N$5572)*N4185</f>
        <v>4588.14243478519</v>
      </c>
      <c r="H4185" s="0" t="n">
        <v>0</v>
      </c>
      <c r="J4185" s="0" t="s">
        <v>4036</v>
      </c>
      <c r="K4185" s="0" t="n">
        <v>0</v>
      </c>
      <c r="L4185" s="0" t="s">
        <v>4036</v>
      </c>
      <c r="N4185" s="0" t="n">
        <v>4254</v>
      </c>
    </row>
    <row r="4186" customFormat="false" ht="12.8" hidden="false" customHeight="false" outlineLevel="0" collapsed="false">
      <c r="B4186" s="0" t="n">
        <v>411980</v>
      </c>
      <c r="C4186" s="0" t="n">
        <v>4</v>
      </c>
      <c r="D4186" s="0" t="n">
        <v>41</v>
      </c>
      <c r="E4186" s="2" t="n">
        <v>-25.7211</v>
      </c>
      <c r="F4186" s="2" t="n">
        <v>-53.7642</v>
      </c>
      <c r="G4186" s="3" t="n">
        <f aca="false">($G$5572/$N$5572)*N4186</f>
        <v>14590.5949360071</v>
      </c>
      <c r="H4186" s="0" t="n">
        <v>0</v>
      </c>
      <c r="J4186" s="0" t="s">
        <v>2077</v>
      </c>
      <c r="K4186" s="0" t="n">
        <v>0</v>
      </c>
      <c r="L4186" s="0" t="s">
        <v>2077</v>
      </c>
      <c r="N4186" s="0" t="n">
        <v>13528</v>
      </c>
    </row>
    <row r="4187" customFormat="false" ht="12.8" hidden="false" customHeight="false" outlineLevel="0" collapsed="false">
      <c r="B4187" s="0" t="n">
        <v>411990</v>
      </c>
      <c r="C4187" s="0" t="n">
        <v>4</v>
      </c>
      <c r="D4187" s="0" t="n">
        <v>41</v>
      </c>
      <c r="E4187" s="2" t="n">
        <v>-25.0916</v>
      </c>
      <c r="F4187" s="2" t="n">
        <v>-50.1668</v>
      </c>
      <c r="G4187" s="3" t="n">
        <f aca="false">($G$5572/$N$5572)*N4187</f>
        <v>375381.019612116</v>
      </c>
      <c r="H4187" s="0" t="n">
        <v>0</v>
      </c>
      <c r="J4187" s="0" t="s">
        <v>4037</v>
      </c>
      <c r="K4187" s="0" t="n">
        <v>0</v>
      </c>
      <c r="L4187" s="0" t="s">
        <v>4037</v>
      </c>
      <c r="N4187" s="0" t="n">
        <v>348043</v>
      </c>
    </row>
    <row r="4188" customFormat="false" ht="12.8" hidden="false" customHeight="false" outlineLevel="0" collapsed="false">
      <c r="B4188" s="0" t="n">
        <v>411995</v>
      </c>
      <c r="C4188" s="0" t="n">
        <v>4</v>
      </c>
      <c r="D4188" s="0" t="n">
        <v>41</v>
      </c>
      <c r="E4188" s="2" t="n">
        <v>-25.6735</v>
      </c>
      <c r="F4188" s="2" t="n">
        <v>-48.5111</v>
      </c>
      <c r="G4188" s="3" t="n">
        <f aca="false">($G$5572/$N$5572)*N4188</f>
        <v>28728.1997867744</v>
      </c>
      <c r="H4188" s="0" t="n">
        <v>1</v>
      </c>
      <c r="J4188" s="0" t="s">
        <v>4038</v>
      </c>
      <c r="K4188" s="0" t="n">
        <v>1</v>
      </c>
      <c r="L4188" s="0" t="s">
        <v>4038</v>
      </c>
      <c r="N4188" s="0" t="n">
        <v>26636</v>
      </c>
    </row>
    <row r="4189" customFormat="false" ht="12.8" hidden="false" customHeight="false" outlineLevel="0" collapsed="false">
      <c r="B4189" s="0" t="n">
        <v>412000</v>
      </c>
      <c r="C4189" s="0" t="n">
        <v>4</v>
      </c>
      <c r="D4189" s="0" t="n">
        <v>41</v>
      </c>
      <c r="E4189" s="2" t="n">
        <v>-22.7537</v>
      </c>
      <c r="F4189" s="2" t="n">
        <v>-51.3795</v>
      </c>
      <c r="G4189" s="3" t="n">
        <f aca="false">($G$5572/$N$5572)*N4189</f>
        <v>14111.7197030394</v>
      </c>
      <c r="H4189" s="0" t="n">
        <v>0</v>
      </c>
      <c r="J4189" s="0" t="s">
        <v>4039</v>
      </c>
      <c r="K4189" s="0" t="n">
        <v>0</v>
      </c>
      <c r="L4189" s="0" t="s">
        <v>4039</v>
      </c>
      <c r="N4189" s="0" t="n">
        <v>13084</v>
      </c>
    </row>
    <row r="4190" customFormat="false" ht="12.8" hidden="false" customHeight="false" outlineLevel="0" collapsed="false">
      <c r="B4190" s="0" t="n">
        <v>412010</v>
      </c>
      <c r="C4190" s="0" t="n">
        <v>4</v>
      </c>
      <c r="D4190" s="0" t="n">
        <v>41</v>
      </c>
      <c r="E4190" s="2" t="n">
        <v>-25.54</v>
      </c>
      <c r="F4190" s="2" t="n">
        <v>-49.8946</v>
      </c>
      <c r="G4190" s="3" t="n">
        <f aca="false">($G$5572/$N$5572)*N4190</f>
        <v>5199.67904985882</v>
      </c>
      <c r="H4190" s="0" t="n">
        <v>1</v>
      </c>
      <c r="J4190" s="0" t="s">
        <v>4040</v>
      </c>
      <c r="K4190" s="0" t="n">
        <v>1</v>
      </c>
      <c r="L4190" s="0" t="s">
        <v>4040</v>
      </c>
      <c r="N4190" s="0" t="n">
        <v>4821</v>
      </c>
    </row>
    <row r="4191" customFormat="false" ht="12.8" hidden="false" customHeight="false" outlineLevel="0" collapsed="false">
      <c r="B4191" s="0" t="n">
        <v>412015</v>
      </c>
      <c r="C4191" s="0" t="n">
        <v>4</v>
      </c>
      <c r="D4191" s="0" t="n">
        <v>41</v>
      </c>
      <c r="E4191" s="2" t="n">
        <v>-25.5477</v>
      </c>
      <c r="F4191" s="2" t="n">
        <v>-52.4067</v>
      </c>
      <c r="G4191" s="3" t="n">
        <f aca="false">($G$5572/$N$5572)*N4191</f>
        <v>3550.57943002183</v>
      </c>
      <c r="H4191" s="0" t="n">
        <v>1</v>
      </c>
      <c r="J4191" s="0" t="s">
        <v>4041</v>
      </c>
      <c r="K4191" s="0" t="n">
        <v>1</v>
      </c>
      <c r="L4191" s="0" t="s">
        <v>4041</v>
      </c>
      <c r="N4191" s="0" t="n">
        <v>3292</v>
      </c>
    </row>
    <row r="4192" customFormat="false" ht="12.8" hidden="false" customHeight="false" outlineLevel="0" collapsed="false">
      <c r="B4192" s="0" t="n">
        <v>412020</v>
      </c>
      <c r="C4192" s="0" t="n">
        <v>4</v>
      </c>
      <c r="D4192" s="0" t="n">
        <v>41</v>
      </c>
      <c r="E4192" s="2" t="n">
        <v>-22.7747</v>
      </c>
      <c r="F4192" s="2" t="n">
        <v>-53.2677</v>
      </c>
      <c r="G4192" s="3" t="n">
        <f aca="false">($G$5572/$N$5572)*N4192</f>
        <v>2762.16097214031</v>
      </c>
      <c r="H4192" s="0" t="n">
        <v>0</v>
      </c>
      <c r="J4192" s="0" t="s">
        <v>4042</v>
      </c>
      <c r="K4192" s="0" t="n">
        <v>0</v>
      </c>
      <c r="L4192" s="0" t="s">
        <v>4042</v>
      </c>
      <c r="N4192" s="0" t="n">
        <v>2561</v>
      </c>
    </row>
    <row r="4193" customFormat="false" ht="12.8" hidden="false" customHeight="false" outlineLevel="0" collapsed="false">
      <c r="B4193" s="0" t="n">
        <v>412030</v>
      </c>
      <c r="C4193" s="0" t="n">
        <v>4</v>
      </c>
      <c r="D4193" s="0" t="n">
        <v>41</v>
      </c>
      <c r="E4193" s="2" t="n">
        <v>-26.1674</v>
      </c>
      <c r="F4193" s="2" t="n">
        <v>-51.231</v>
      </c>
      <c r="G4193" s="3" t="n">
        <f aca="false">($G$5572/$N$5572)*N4193</f>
        <v>4387.53253989332</v>
      </c>
      <c r="H4193" s="0" t="n">
        <v>1</v>
      </c>
      <c r="J4193" s="0" t="s">
        <v>4043</v>
      </c>
      <c r="K4193" s="0" t="n">
        <v>1</v>
      </c>
      <c r="L4193" s="0" t="s">
        <v>4043</v>
      </c>
      <c r="N4193" s="0" t="n">
        <v>4068</v>
      </c>
    </row>
    <row r="4194" customFormat="false" ht="12.8" hidden="false" customHeight="false" outlineLevel="0" collapsed="false">
      <c r="B4194" s="0" t="n">
        <v>412033</v>
      </c>
      <c r="C4194" s="0" t="n">
        <v>4</v>
      </c>
      <c r="D4194" s="0" t="n">
        <v>41</v>
      </c>
      <c r="E4194" s="2" t="n">
        <v>-23.0357</v>
      </c>
      <c r="F4194" s="2" t="n">
        <v>-51.4429</v>
      </c>
      <c r="G4194" s="3" t="n">
        <f aca="false">($G$5572/$N$5572)*N4194</f>
        <v>4018.66918476954</v>
      </c>
      <c r="H4194" s="0" t="n">
        <v>0</v>
      </c>
      <c r="J4194" s="0" t="s">
        <v>4044</v>
      </c>
      <c r="K4194" s="0" t="n">
        <v>0</v>
      </c>
      <c r="L4194" s="0" t="s">
        <v>4044</v>
      </c>
      <c r="N4194" s="0" t="n">
        <v>3726</v>
      </c>
    </row>
    <row r="4195" customFormat="false" ht="12.8" hidden="false" customHeight="false" outlineLevel="0" collapsed="false">
      <c r="B4195" s="0" t="n">
        <v>412035</v>
      </c>
      <c r="C4195" s="0" t="n">
        <v>4</v>
      </c>
      <c r="D4195" s="0" t="n">
        <v>41</v>
      </c>
      <c r="E4195" s="2" t="n">
        <v>-26.0209</v>
      </c>
      <c r="F4195" s="2" t="n">
        <v>-53.7397</v>
      </c>
      <c r="G4195" s="3" t="n">
        <f aca="false">($G$5572/$N$5572)*N4195</f>
        <v>5631.09817865856</v>
      </c>
      <c r="H4195" s="0" t="n">
        <v>0</v>
      </c>
      <c r="J4195" s="0" t="s">
        <v>4045</v>
      </c>
      <c r="K4195" s="0" t="n">
        <v>0</v>
      </c>
      <c r="L4195" s="0" t="s">
        <v>4045</v>
      </c>
      <c r="N4195" s="0" t="n">
        <v>5221</v>
      </c>
    </row>
    <row r="4196" customFormat="false" ht="12.8" hidden="false" customHeight="false" outlineLevel="0" collapsed="false">
      <c r="B4196" s="0" t="n">
        <v>412040</v>
      </c>
      <c r="C4196" s="0" t="n">
        <v>4</v>
      </c>
      <c r="D4196" s="0" t="n">
        <v>41</v>
      </c>
      <c r="E4196" s="2" t="n">
        <v>-23.2782</v>
      </c>
      <c r="F4196" s="2" t="n">
        <v>-52.1536</v>
      </c>
      <c r="G4196" s="3" t="n">
        <f aca="false">($G$5572/$N$5572)*N4196</f>
        <v>5673.16154371653</v>
      </c>
      <c r="H4196" s="0" t="n">
        <v>1</v>
      </c>
      <c r="J4196" s="0" t="s">
        <v>4046</v>
      </c>
      <c r="K4196" s="0" t="n">
        <v>1</v>
      </c>
      <c r="L4196" s="0" t="s">
        <v>4046</v>
      </c>
      <c r="N4196" s="0" t="n">
        <v>5260</v>
      </c>
    </row>
    <row r="4197" customFormat="false" ht="12.8" hidden="false" customHeight="false" outlineLevel="0" collapsed="false">
      <c r="B4197" s="0" t="n">
        <v>412050</v>
      </c>
      <c r="C4197" s="0" t="n">
        <v>4</v>
      </c>
      <c r="D4197" s="0" t="n">
        <v>41</v>
      </c>
      <c r="E4197" s="2" t="n">
        <v>-22.8517</v>
      </c>
      <c r="F4197" s="2" t="n">
        <v>-51.0293</v>
      </c>
      <c r="G4197" s="3" t="n">
        <f aca="false">($G$5572/$N$5572)*N4197</f>
        <v>11986.9804937007</v>
      </c>
      <c r="H4197" s="0" t="n">
        <v>0</v>
      </c>
      <c r="J4197" s="0" t="s">
        <v>4047</v>
      </c>
      <c r="K4197" s="0" t="n">
        <v>0</v>
      </c>
      <c r="L4197" s="0" t="s">
        <v>4047</v>
      </c>
      <c r="N4197" s="0" t="n">
        <v>11114</v>
      </c>
    </row>
    <row r="4198" customFormat="false" ht="12.8" hidden="false" customHeight="false" outlineLevel="0" collapsed="false">
      <c r="B4198" s="0" t="n">
        <v>412060</v>
      </c>
      <c r="C4198" s="0" t="n">
        <v>4</v>
      </c>
      <c r="D4198" s="0" t="n">
        <v>41</v>
      </c>
      <c r="E4198" s="2" t="n">
        <v>-25.2111</v>
      </c>
      <c r="F4198" s="2" t="n">
        <v>-50.9754</v>
      </c>
      <c r="G4198" s="3" t="n">
        <f aca="false">($G$5572/$N$5572)*N4198</f>
        <v>56042.4233789077</v>
      </c>
      <c r="H4198" s="0" t="n">
        <v>0</v>
      </c>
      <c r="J4198" s="0" t="s">
        <v>4048</v>
      </c>
      <c r="K4198" s="0" t="n">
        <v>0</v>
      </c>
      <c r="L4198" s="0" t="s">
        <v>4048</v>
      </c>
      <c r="N4198" s="0" t="n">
        <v>51961</v>
      </c>
    </row>
    <row r="4199" customFormat="false" ht="12.8" hidden="false" customHeight="false" outlineLevel="0" collapsed="false">
      <c r="B4199" s="0" t="n">
        <v>412065</v>
      </c>
      <c r="C4199" s="0" t="n">
        <v>4</v>
      </c>
      <c r="D4199" s="0" t="n">
        <v>41</v>
      </c>
      <c r="E4199" s="2" t="n">
        <v>-24.2775</v>
      </c>
      <c r="F4199" s="2" t="n">
        <v>-53.0759</v>
      </c>
      <c r="G4199" s="3" t="n">
        <f aca="false">($G$5572/$N$5572)*N4199</f>
        <v>4918.17806831699</v>
      </c>
      <c r="H4199" s="0" t="n">
        <v>1</v>
      </c>
      <c r="J4199" s="0" t="s">
        <v>4049</v>
      </c>
      <c r="K4199" s="0" t="n">
        <v>1</v>
      </c>
      <c r="L4199" s="0" t="s">
        <v>4049</v>
      </c>
      <c r="N4199" s="0" t="n">
        <v>4560</v>
      </c>
    </row>
    <row r="4200" customFormat="false" ht="12.8" hidden="false" customHeight="false" outlineLevel="0" collapsed="false">
      <c r="B4200" s="0" t="n">
        <v>412070</v>
      </c>
      <c r="C4200" s="0" t="n">
        <v>4</v>
      </c>
      <c r="D4200" s="0" t="n">
        <v>41</v>
      </c>
      <c r="E4200" s="2" t="n">
        <v>-23.5671</v>
      </c>
      <c r="F4200" s="2" t="n">
        <v>-49.916</v>
      </c>
      <c r="G4200" s="3" t="n">
        <f aca="false">($G$5572/$N$5572)*N4200</f>
        <v>8002.82483923511</v>
      </c>
      <c r="H4200" s="0" t="n">
        <v>0</v>
      </c>
      <c r="J4200" s="0" t="s">
        <v>4050</v>
      </c>
      <c r="K4200" s="0" t="n">
        <v>0</v>
      </c>
      <c r="L4200" s="0" t="s">
        <v>4050</v>
      </c>
      <c r="N4200" s="0" t="n">
        <v>7420</v>
      </c>
    </row>
    <row r="4201" customFormat="false" ht="12.8" hidden="false" customHeight="false" outlineLevel="0" collapsed="false">
      <c r="B4201" s="0" t="n">
        <v>412080</v>
      </c>
      <c r="C4201" s="0" t="n">
        <v>4</v>
      </c>
      <c r="D4201" s="0" t="n">
        <v>41</v>
      </c>
      <c r="E4201" s="2" t="n">
        <v>-25.3673</v>
      </c>
      <c r="F4201" s="2" t="n">
        <v>-49.0763</v>
      </c>
      <c r="G4201" s="3" t="n">
        <f aca="false">($G$5572/$N$5572)*N4201</f>
        <v>25021.2309225627</v>
      </c>
      <c r="H4201" s="0" t="n">
        <v>1</v>
      </c>
      <c r="J4201" s="0" t="s">
        <v>4051</v>
      </c>
      <c r="K4201" s="0" t="n">
        <v>1</v>
      </c>
      <c r="L4201" s="0" t="s">
        <v>4051</v>
      </c>
      <c r="N4201" s="0" t="n">
        <v>23199</v>
      </c>
    </row>
    <row r="4202" customFormat="false" ht="12.8" hidden="false" customHeight="false" outlineLevel="0" collapsed="false">
      <c r="B4202" s="0" t="n">
        <v>412085</v>
      </c>
      <c r="C4202" s="0" t="n">
        <v>4</v>
      </c>
      <c r="D4202" s="0" t="n">
        <v>41</v>
      </c>
      <c r="E4202" s="2" t="n">
        <v>-24.5752</v>
      </c>
      <c r="F4202" s="2" t="n">
        <v>-53.9759</v>
      </c>
      <c r="G4202" s="3" t="n">
        <f aca="false">($G$5572/$N$5572)*N4202</f>
        <v>4314.19128799736</v>
      </c>
      <c r="H4202" s="0" t="n">
        <v>1</v>
      </c>
      <c r="J4202" s="0" t="s">
        <v>4052</v>
      </c>
      <c r="K4202" s="0" t="n">
        <v>1</v>
      </c>
      <c r="L4202" s="0" t="s">
        <v>4052</v>
      </c>
      <c r="N4202" s="0" t="n">
        <v>4000</v>
      </c>
    </row>
    <row r="4203" customFormat="false" ht="12.8" hidden="false" customHeight="false" outlineLevel="0" collapsed="false">
      <c r="B4203" s="0" t="n">
        <v>412090</v>
      </c>
      <c r="C4203" s="0" t="n">
        <v>4</v>
      </c>
      <c r="D4203" s="0" t="n">
        <v>41</v>
      </c>
      <c r="E4203" s="2" t="n">
        <v>-25.4492</v>
      </c>
      <c r="F4203" s="2" t="n">
        <v>-52.9102</v>
      </c>
      <c r="G4203" s="3" t="n">
        <f aca="false">($G$5572/$N$5572)*N4203</f>
        <v>36441.9738097137</v>
      </c>
      <c r="H4203" s="0" t="n">
        <v>0</v>
      </c>
      <c r="J4203" s="0" t="s">
        <v>4053</v>
      </c>
      <c r="K4203" s="0" t="n">
        <v>0</v>
      </c>
      <c r="L4203" s="0" t="s">
        <v>4053</v>
      </c>
      <c r="N4203" s="0" t="n">
        <v>33788</v>
      </c>
    </row>
    <row r="4204" customFormat="false" ht="12.8" hidden="false" customHeight="false" outlineLevel="0" collapsed="false">
      <c r="B4204" s="0" t="n">
        <v>412100</v>
      </c>
      <c r="C4204" s="0" t="n">
        <v>4</v>
      </c>
      <c r="D4204" s="0" t="n">
        <v>41</v>
      </c>
      <c r="E4204" s="2" t="n">
        <v>-23.0838</v>
      </c>
      <c r="F4204" s="2" t="n">
        <v>-53.483</v>
      </c>
      <c r="G4204" s="3" t="n">
        <f aca="false">($G$5572/$N$5572)*N4204</f>
        <v>13136.712471952</v>
      </c>
      <c r="H4204" s="0" t="n">
        <v>0</v>
      </c>
      <c r="J4204" s="0" t="s">
        <v>4054</v>
      </c>
      <c r="K4204" s="0" t="n">
        <v>0</v>
      </c>
      <c r="L4204" s="0" t="s">
        <v>4054</v>
      </c>
      <c r="N4204" s="0" t="n">
        <v>12180</v>
      </c>
    </row>
    <row r="4205" customFormat="false" ht="12.8" hidden="false" customHeight="false" outlineLevel="0" collapsed="false">
      <c r="B4205" s="0" t="n">
        <v>412110</v>
      </c>
      <c r="C4205" s="0" t="n">
        <v>4</v>
      </c>
      <c r="D4205" s="0" t="n">
        <v>41</v>
      </c>
      <c r="E4205" s="2" t="n">
        <v>-23.8533</v>
      </c>
      <c r="F4205" s="2" t="n">
        <v>-52.1309</v>
      </c>
      <c r="G4205" s="3" t="n">
        <f aca="false">($G$5572/$N$5572)*N4205</f>
        <v>5004.46189407694</v>
      </c>
      <c r="H4205" s="0" t="n">
        <v>1</v>
      </c>
      <c r="J4205" s="0" t="s">
        <v>4055</v>
      </c>
      <c r="K4205" s="0" t="n">
        <v>1</v>
      </c>
      <c r="L4205" s="0" t="s">
        <v>4055</v>
      </c>
      <c r="N4205" s="0" t="n">
        <v>4640</v>
      </c>
    </row>
    <row r="4206" customFormat="false" ht="12.8" hidden="false" customHeight="false" outlineLevel="0" collapsed="false">
      <c r="B4206" s="0" t="n">
        <v>412120</v>
      </c>
      <c r="C4206" s="0" t="n">
        <v>4</v>
      </c>
      <c r="D4206" s="0" t="n">
        <v>41</v>
      </c>
      <c r="E4206" s="2" t="n">
        <v>-25.8734</v>
      </c>
      <c r="F4206" s="2" t="n">
        <v>-49.4973</v>
      </c>
      <c r="G4206" s="3" t="n">
        <f aca="false">($G$5572/$N$5572)*N4206</f>
        <v>20355.4330445935</v>
      </c>
      <c r="H4206" s="0" t="n">
        <v>0</v>
      </c>
      <c r="J4206" s="0" t="s">
        <v>4056</v>
      </c>
      <c r="K4206" s="0" t="n">
        <v>0</v>
      </c>
      <c r="L4206" s="0" t="s">
        <v>4056</v>
      </c>
      <c r="N4206" s="0" t="n">
        <v>18873</v>
      </c>
    </row>
    <row r="4207" customFormat="false" ht="12.8" hidden="false" customHeight="false" outlineLevel="0" collapsed="false">
      <c r="B4207" s="0" t="n">
        <v>412125</v>
      </c>
      <c r="C4207" s="0" t="n">
        <v>4</v>
      </c>
      <c r="D4207" s="0" t="n">
        <v>41</v>
      </c>
      <c r="E4207" s="2" t="n">
        <v>-25.1195</v>
      </c>
      <c r="F4207" s="2" t="n">
        <v>-54.023</v>
      </c>
      <c r="G4207" s="3" t="n">
        <f aca="false">($G$5572/$N$5572)*N4207</f>
        <v>4773.65266016908</v>
      </c>
      <c r="H4207" s="0" t="n">
        <v>1</v>
      </c>
      <c r="J4207" s="0" t="s">
        <v>4057</v>
      </c>
      <c r="K4207" s="0" t="n">
        <v>1</v>
      </c>
      <c r="L4207" s="0" t="s">
        <v>4057</v>
      </c>
      <c r="N4207" s="0" t="n">
        <v>4426</v>
      </c>
    </row>
    <row r="4208" customFormat="false" ht="12.8" hidden="false" customHeight="false" outlineLevel="0" collapsed="false">
      <c r="B4208" s="0" t="n">
        <v>412130</v>
      </c>
      <c r="C4208" s="0" t="n">
        <v>4</v>
      </c>
      <c r="D4208" s="0" t="n">
        <v>41</v>
      </c>
      <c r="E4208" s="2" t="n">
        <v>-23.0676</v>
      </c>
      <c r="F4208" s="2" t="n">
        <v>-50.9145</v>
      </c>
      <c r="G4208" s="3" t="n">
        <f aca="false">($G$5572/$N$5572)*N4208</f>
        <v>4132.99525390147</v>
      </c>
      <c r="H4208" s="0" t="n">
        <v>1</v>
      </c>
      <c r="J4208" s="0" t="s">
        <v>4058</v>
      </c>
      <c r="K4208" s="0" t="n">
        <v>1</v>
      </c>
      <c r="L4208" s="0" t="s">
        <v>4058</v>
      </c>
      <c r="N4208" s="0" t="n">
        <v>3832</v>
      </c>
    </row>
    <row r="4209" customFormat="false" ht="12.8" hidden="false" customHeight="false" outlineLevel="0" collapsed="false">
      <c r="B4209" s="0" t="n">
        <v>412135</v>
      </c>
      <c r="C4209" s="0" t="n">
        <v>4</v>
      </c>
      <c r="D4209" s="0" t="n">
        <v>41</v>
      </c>
      <c r="E4209" s="2" t="n">
        <v>-24.3065</v>
      </c>
      <c r="F4209" s="2" t="n">
        <v>-52.9552</v>
      </c>
      <c r="G4209" s="3" t="n">
        <f aca="false">($G$5572/$N$5572)*N4209</f>
        <v>2892.66525860223</v>
      </c>
      <c r="H4209" s="0" t="n">
        <v>1</v>
      </c>
      <c r="J4209" s="0" t="s">
        <v>4059</v>
      </c>
      <c r="K4209" s="0" t="n">
        <v>1</v>
      </c>
      <c r="L4209" s="0" t="s">
        <v>4059</v>
      </c>
      <c r="N4209" s="0" t="n">
        <v>2682</v>
      </c>
    </row>
    <row r="4210" customFormat="false" ht="12.8" hidden="false" customHeight="false" outlineLevel="0" collapsed="false">
      <c r="B4210" s="0" t="n">
        <v>412140</v>
      </c>
      <c r="C4210" s="0" t="n">
        <v>4</v>
      </c>
      <c r="D4210" s="0" t="n">
        <v>41</v>
      </c>
      <c r="E4210" s="2" t="n">
        <v>-25.7711</v>
      </c>
      <c r="F4210" s="2" t="n">
        <v>-53.526</v>
      </c>
      <c r="G4210" s="3" t="n">
        <f aca="false">($G$5572/$N$5572)*N4210</f>
        <v>18220.9869048569</v>
      </c>
      <c r="H4210" s="0" t="n">
        <v>1</v>
      </c>
      <c r="J4210" s="0" t="s">
        <v>4060</v>
      </c>
      <c r="K4210" s="0" t="n">
        <v>1</v>
      </c>
      <c r="L4210" s="0" t="s">
        <v>4060</v>
      </c>
      <c r="N4210" s="0" t="n">
        <v>16894</v>
      </c>
    </row>
    <row r="4211" customFormat="false" ht="12.8" hidden="false" customHeight="false" outlineLevel="0" collapsed="false">
      <c r="B4211" s="0" t="n">
        <v>412150</v>
      </c>
      <c r="C4211" s="0" t="n">
        <v>4</v>
      </c>
      <c r="D4211" s="0" t="n">
        <v>41</v>
      </c>
      <c r="E4211" s="2" t="n">
        <v>-25.6232</v>
      </c>
      <c r="F4211" s="2" t="n">
        <v>-50.6877</v>
      </c>
      <c r="G4211" s="3" t="n">
        <f aca="false">($G$5572/$N$5572)*N4211</f>
        <v>16017.5137045122</v>
      </c>
      <c r="H4211" s="0" t="n">
        <v>0</v>
      </c>
      <c r="J4211" s="0" t="s">
        <v>4061</v>
      </c>
      <c r="K4211" s="0" t="n">
        <v>0</v>
      </c>
      <c r="L4211" s="0" t="s">
        <v>4061</v>
      </c>
      <c r="N4211" s="0" t="n">
        <v>14851</v>
      </c>
    </row>
    <row r="4212" customFormat="false" ht="12.8" hidden="false" customHeight="false" outlineLevel="0" collapsed="false">
      <c r="B4212" s="0" t="n">
        <v>412160</v>
      </c>
      <c r="C4212" s="0" t="n">
        <v>4</v>
      </c>
      <c r="D4212" s="0" t="n">
        <v>41</v>
      </c>
      <c r="E4212" s="2" t="n">
        <v>-26.1588</v>
      </c>
      <c r="F4212" s="2" t="n">
        <v>-52.9703</v>
      </c>
      <c r="G4212" s="3" t="n">
        <f aca="false">($G$5572/$N$5572)*N4212</f>
        <v>7353.5390503915</v>
      </c>
      <c r="H4212" s="0" t="n">
        <v>1</v>
      </c>
      <c r="J4212" s="0" t="s">
        <v>4062</v>
      </c>
      <c r="K4212" s="0" t="n">
        <v>1</v>
      </c>
      <c r="L4212" s="0" t="s">
        <v>4062</v>
      </c>
      <c r="N4212" s="0" t="n">
        <v>6818</v>
      </c>
    </row>
    <row r="4213" customFormat="false" ht="12.8" hidden="false" customHeight="false" outlineLevel="0" collapsed="false">
      <c r="B4213" s="0" t="n">
        <v>412170</v>
      </c>
      <c r="C4213" s="0" t="n">
        <v>4</v>
      </c>
      <c r="D4213" s="0" t="n">
        <v>41</v>
      </c>
      <c r="E4213" s="2" t="n">
        <v>-24.6492</v>
      </c>
      <c r="F4213" s="2" t="n">
        <v>-50.8466</v>
      </c>
      <c r="G4213" s="3" t="n">
        <f aca="false">($G$5572/$N$5572)*N4213</f>
        <v>28691.5291608264</v>
      </c>
      <c r="H4213" s="0" t="n">
        <v>1</v>
      </c>
      <c r="J4213" s="0" t="s">
        <v>4063</v>
      </c>
      <c r="K4213" s="0" t="n">
        <v>1</v>
      </c>
      <c r="L4213" s="0" t="s">
        <v>4063</v>
      </c>
      <c r="N4213" s="0" t="n">
        <v>26602</v>
      </c>
    </row>
    <row r="4214" customFormat="false" ht="12.8" hidden="false" customHeight="false" outlineLevel="0" collapsed="false">
      <c r="B4214" s="0" t="n">
        <v>412175</v>
      </c>
      <c r="C4214" s="0" t="n">
        <v>4</v>
      </c>
      <c r="D4214" s="0" t="n">
        <v>41</v>
      </c>
      <c r="E4214" s="2" t="n">
        <v>-25.8319</v>
      </c>
      <c r="F4214" s="2" t="n">
        <v>-52.0272</v>
      </c>
      <c r="G4214" s="3" t="n">
        <f aca="false">($G$5572/$N$5572)*N4214</f>
        <v>8574.45518489476</v>
      </c>
      <c r="H4214" s="0" t="n">
        <v>1</v>
      </c>
      <c r="J4214" s="0" t="s">
        <v>4064</v>
      </c>
      <c r="K4214" s="0" t="n">
        <v>1</v>
      </c>
      <c r="L4214" s="0" t="s">
        <v>4064</v>
      </c>
      <c r="N4214" s="0" t="n">
        <v>7950</v>
      </c>
    </row>
    <row r="4215" customFormat="false" ht="12.8" hidden="false" customHeight="false" outlineLevel="0" collapsed="false">
      <c r="B4215" s="0" t="n">
        <v>412180</v>
      </c>
      <c r="C4215" s="0" t="n">
        <v>4</v>
      </c>
      <c r="D4215" s="0" t="n">
        <v>41</v>
      </c>
      <c r="E4215" s="2" t="n">
        <v>-23.1941</v>
      </c>
      <c r="F4215" s="2" t="n">
        <v>-49.7597</v>
      </c>
      <c r="G4215" s="3" t="n">
        <f aca="false">($G$5572/$N$5572)*N4215</f>
        <v>11532.9118606389</v>
      </c>
      <c r="H4215" s="0" t="n">
        <v>0</v>
      </c>
      <c r="J4215" s="0" t="s">
        <v>4065</v>
      </c>
      <c r="K4215" s="0" t="n">
        <v>0</v>
      </c>
      <c r="L4215" s="0" t="s">
        <v>4065</v>
      </c>
      <c r="N4215" s="0" t="n">
        <v>10693</v>
      </c>
    </row>
    <row r="4216" customFormat="false" ht="12.8" hidden="false" customHeight="false" outlineLevel="0" collapsed="false">
      <c r="B4216" s="0" t="n">
        <v>412190</v>
      </c>
      <c r="C4216" s="0" t="n">
        <v>4</v>
      </c>
      <c r="D4216" s="0" t="n">
        <v>41</v>
      </c>
      <c r="E4216" s="2" t="n">
        <v>-23.4091</v>
      </c>
      <c r="F4216" s="2" t="n">
        <v>-50.3601</v>
      </c>
      <c r="G4216" s="3" t="n">
        <f aca="false">($G$5572/$N$5572)*N4216</f>
        <v>14141.9190420553</v>
      </c>
      <c r="H4216" s="0" t="n">
        <v>0</v>
      </c>
      <c r="J4216" s="0" t="s">
        <v>4066</v>
      </c>
      <c r="K4216" s="0" t="n">
        <v>0</v>
      </c>
      <c r="L4216" s="0" t="s">
        <v>4066</v>
      </c>
      <c r="N4216" s="0" t="n">
        <v>13112</v>
      </c>
    </row>
    <row r="4217" customFormat="false" ht="12.8" hidden="false" customHeight="false" outlineLevel="0" collapsed="false">
      <c r="B4217" s="0" t="n">
        <v>412200</v>
      </c>
      <c r="C4217" s="0" t="n">
        <v>4</v>
      </c>
      <c r="D4217" s="0" t="n">
        <v>41</v>
      </c>
      <c r="E4217" s="2" t="n">
        <v>-25.7306</v>
      </c>
      <c r="F4217" s="2" t="n">
        <v>-50.7985</v>
      </c>
      <c r="G4217" s="3" t="n">
        <f aca="false">($G$5572/$N$5572)*N4217</f>
        <v>16322.742738138</v>
      </c>
      <c r="H4217" s="0" t="n">
        <v>0</v>
      </c>
      <c r="J4217" s="0" t="s">
        <v>4067</v>
      </c>
      <c r="K4217" s="0" t="n">
        <v>0</v>
      </c>
      <c r="L4217" s="0" t="s">
        <v>4067</v>
      </c>
      <c r="N4217" s="0" t="n">
        <v>15134</v>
      </c>
    </row>
    <row r="4218" customFormat="false" ht="12.8" hidden="false" customHeight="false" outlineLevel="0" collapsed="false">
      <c r="B4218" s="0" t="n">
        <v>412210</v>
      </c>
      <c r="C4218" s="0" t="n">
        <v>4</v>
      </c>
      <c r="D4218" s="0" t="n">
        <v>41</v>
      </c>
      <c r="E4218" s="2" t="n">
        <v>-23.7606</v>
      </c>
      <c r="F4218" s="2" t="n">
        <v>-51.4122</v>
      </c>
      <c r="G4218" s="3" t="n">
        <f aca="false">($G$5572/$N$5572)*N4218</f>
        <v>3478.31672594787</v>
      </c>
      <c r="H4218" s="0" t="n">
        <v>1</v>
      </c>
      <c r="J4218" s="0" t="s">
        <v>4068</v>
      </c>
      <c r="K4218" s="0" t="n">
        <v>1</v>
      </c>
      <c r="L4218" s="0" t="s">
        <v>4068</v>
      </c>
      <c r="N4218" s="0" t="n">
        <v>3225</v>
      </c>
    </row>
    <row r="4219" customFormat="false" ht="12.8" hidden="false" customHeight="false" outlineLevel="0" collapsed="false">
      <c r="B4219" s="0" t="n">
        <v>412215</v>
      </c>
      <c r="C4219" s="0" t="n">
        <v>4</v>
      </c>
      <c r="D4219" s="0" t="n">
        <v>41</v>
      </c>
      <c r="E4219" s="2" t="n">
        <v>-25.4874</v>
      </c>
      <c r="F4219" s="2" t="n">
        <v>-52.5292</v>
      </c>
      <c r="G4219" s="3" t="n">
        <f aca="false">($G$5572/$N$5572)*N4219</f>
        <v>14326.3507196172</v>
      </c>
      <c r="H4219" s="0" t="n">
        <v>1</v>
      </c>
      <c r="J4219" s="0" t="s">
        <v>4069</v>
      </c>
      <c r="K4219" s="0" t="n">
        <v>1</v>
      </c>
      <c r="L4219" s="0" t="s">
        <v>4069</v>
      </c>
      <c r="N4219" s="0" t="n">
        <v>13283</v>
      </c>
    </row>
    <row r="4220" customFormat="false" ht="12.8" hidden="false" customHeight="false" outlineLevel="0" collapsed="false">
      <c r="B4220" s="0" t="n">
        <v>412217</v>
      </c>
      <c r="C4220" s="0" t="n">
        <v>4</v>
      </c>
      <c r="D4220" s="0" t="n">
        <v>41</v>
      </c>
      <c r="E4220" s="2" t="n">
        <v>-24.3244</v>
      </c>
      <c r="F4220" s="2" t="n">
        <v>-51.3187</v>
      </c>
      <c r="G4220" s="3" t="n">
        <f aca="false">($G$5572/$N$5572)*N4220</f>
        <v>4403.71075722331</v>
      </c>
      <c r="H4220" s="0" t="n">
        <v>1</v>
      </c>
      <c r="J4220" s="0" t="s">
        <v>4070</v>
      </c>
      <c r="K4220" s="0" t="n">
        <v>1</v>
      </c>
      <c r="L4220" s="0" t="s">
        <v>4070</v>
      </c>
      <c r="N4220" s="0" t="n">
        <v>4083</v>
      </c>
    </row>
    <row r="4221" customFormat="false" ht="12.8" hidden="false" customHeight="false" outlineLevel="0" collapsed="false">
      <c r="B4221" s="0" t="n">
        <v>412220</v>
      </c>
      <c r="C4221" s="0" t="n">
        <v>4</v>
      </c>
      <c r="D4221" s="0" t="n">
        <v>41</v>
      </c>
      <c r="E4221" s="2" t="n">
        <v>-25.1892</v>
      </c>
      <c r="F4221" s="2" t="n">
        <v>-49.3115</v>
      </c>
      <c r="G4221" s="3" t="n">
        <f aca="false">($G$5572/$N$5572)*N4221</f>
        <v>34807.9738593847</v>
      </c>
      <c r="H4221" s="0" t="n">
        <v>0</v>
      </c>
      <c r="J4221" s="0" t="s">
        <v>4071</v>
      </c>
      <c r="K4221" s="0" t="n">
        <v>0</v>
      </c>
      <c r="L4221" s="0" t="s">
        <v>4071</v>
      </c>
      <c r="N4221" s="0" t="n">
        <v>32273</v>
      </c>
    </row>
    <row r="4222" customFormat="false" ht="12.8" hidden="false" customHeight="false" outlineLevel="0" collapsed="false">
      <c r="B4222" s="0" t="n">
        <v>412230</v>
      </c>
      <c r="C4222" s="0" t="n">
        <v>4</v>
      </c>
      <c r="D4222" s="0" t="n">
        <v>41</v>
      </c>
      <c r="E4222" s="2" t="n">
        <v>-26.095</v>
      </c>
      <c r="F4222" s="2" t="n">
        <v>-49.7982</v>
      </c>
      <c r="G4222" s="3" t="n">
        <f aca="false">($G$5572/$N$5572)*N4222</f>
        <v>36586.4992178616</v>
      </c>
      <c r="H4222" s="0" t="n">
        <v>0</v>
      </c>
      <c r="J4222" s="0" t="s">
        <v>4072</v>
      </c>
      <c r="K4222" s="0" t="n">
        <v>0</v>
      </c>
      <c r="L4222" s="0" t="s">
        <v>4072</v>
      </c>
      <c r="N4222" s="0" t="n">
        <v>33922</v>
      </c>
    </row>
    <row r="4223" customFormat="false" ht="12.8" hidden="false" customHeight="false" outlineLevel="0" collapsed="false">
      <c r="B4223" s="0" t="n">
        <v>412240</v>
      </c>
      <c r="C4223" s="0" t="n">
        <v>4</v>
      </c>
      <c r="D4223" s="0" t="n">
        <v>41</v>
      </c>
      <c r="E4223" s="2" t="n">
        <v>-23.3101</v>
      </c>
      <c r="F4223" s="2" t="n">
        <v>-51.3659</v>
      </c>
      <c r="G4223" s="3" t="n">
        <f aca="false">($G$5572/$N$5572)*N4223</f>
        <v>70922.0691312106</v>
      </c>
      <c r="H4223" s="0" t="n">
        <v>0</v>
      </c>
      <c r="J4223" s="0" t="s">
        <v>4073</v>
      </c>
      <c r="K4223" s="0" t="n">
        <v>0</v>
      </c>
      <c r="L4223" s="0" t="s">
        <v>4073</v>
      </c>
      <c r="N4223" s="0" t="n">
        <v>65757</v>
      </c>
    </row>
    <row r="4224" customFormat="false" ht="12.8" hidden="false" customHeight="false" outlineLevel="0" collapsed="false">
      <c r="B4224" s="0" t="n">
        <v>412250</v>
      </c>
      <c r="C4224" s="0" t="n">
        <v>4</v>
      </c>
      <c r="D4224" s="0" t="n">
        <v>41</v>
      </c>
      <c r="E4224" s="2" t="n">
        <v>-24.5958</v>
      </c>
      <c r="F4224" s="2" t="n">
        <v>-52.2716</v>
      </c>
      <c r="G4224" s="3" t="n">
        <f aca="false">($G$5572/$N$5572)*N4224</f>
        <v>10848.0339936694</v>
      </c>
      <c r="H4224" s="0" t="n">
        <v>0</v>
      </c>
      <c r="J4224" s="0" t="s">
        <v>4074</v>
      </c>
      <c r="K4224" s="0" t="n">
        <v>0</v>
      </c>
      <c r="L4224" s="0" t="s">
        <v>4074</v>
      </c>
      <c r="N4224" s="0" t="n">
        <v>10058</v>
      </c>
    </row>
    <row r="4225" customFormat="false" ht="12.8" hidden="false" customHeight="false" outlineLevel="0" collapsed="false">
      <c r="B4225" s="0" t="n">
        <v>412260</v>
      </c>
      <c r="C4225" s="0" t="n">
        <v>4</v>
      </c>
      <c r="D4225" s="0" t="n">
        <v>41</v>
      </c>
      <c r="E4225" s="2" t="n">
        <v>-23.412</v>
      </c>
      <c r="F4225" s="2" t="n">
        <v>-52.7659</v>
      </c>
      <c r="G4225" s="3" t="n">
        <f aca="false">($G$5572/$N$5572)*N4225</f>
        <v>10282.8749349417</v>
      </c>
      <c r="H4225" s="0" t="n">
        <v>0</v>
      </c>
      <c r="J4225" s="0" t="s">
        <v>4075</v>
      </c>
      <c r="K4225" s="0" t="n">
        <v>0</v>
      </c>
      <c r="L4225" s="0" t="s">
        <v>4075</v>
      </c>
      <c r="N4225" s="0" t="n">
        <v>9534</v>
      </c>
    </row>
    <row r="4226" customFormat="false" ht="12.8" hidden="false" customHeight="false" outlineLevel="0" collapsed="false">
      <c r="B4226" s="0" t="n">
        <v>412265</v>
      </c>
      <c r="C4226" s="0" t="n">
        <v>4</v>
      </c>
      <c r="D4226" s="0" t="n">
        <v>41</v>
      </c>
      <c r="E4226" s="2" t="n">
        <v>-24.2682</v>
      </c>
      <c r="F4226" s="2" t="n">
        <v>-51.272</v>
      </c>
      <c r="G4226" s="3" t="n">
        <f aca="false">($G$5572/$N$5572)*N4226</f>
        <v>5269.78465828878</v>
      </c>
      <c r="H4226" s="0" t="n">
        <v>1</v>
      </c>
      <c r="J4226" s="0" t="s">
        <v>4076</v>
      </c>
      <c r="K4226" s="0" t="n">
        <v>1</v>
      </c>
      <c r="L4226" s="0" t="s">
        <v>4076</v>
      </c>
      <c r="N4226" s="0" t="n">
        <v>4886</v>
      </c>
    </row>
    <row r="4227" customFormat="false" ht="12.8" hidden="false" customHeight="false" outlineLevel="0" collapsed="false">
      <c r="B4227" s="0" t="n">
        <v>412270</v>
      </c>
      <c r="C4227" s="0" t="n">
        <v>4</v>
      </c>
      <c r="D4227" s="0" t="n">
        <v>41</v>
      </c>
      <c r="E4227" s="2" t="n">
        <v>-23.3155</v>
      </c>
      <c r="F4227" s="2" t="n">
        <v>-51.555</v>
      </c>
      <c r="G4227" s="3" t="n">
        <f aca="false">($G$5572/$N$5572)*N4227</f>
        <v>7290.98327671554</v>
      </c>
      <c r="H4227" s="0" t="n">
        <v>1</v>
      </c>
      <c r="J4227" s="0" t="s">
        <v>4077</v>
      </c>
      <c r="K4227" s="0" t="n">
        <v>1</v>
      </c>
      <c r="L4227" s="0" t="s">
        <v>4077</v>
      </c>
      <c r="N4227" s="0" t="n">
        <v>6760</v>
      </c>
    </row>
    <row r="4228" customFormat="false" ht="12.8" hidden="false" customHeight="false" outlineLevel="0" collapsed="false">
      <c r="B4228" s="0" t="n">
        <v>412280</v>
      </c>
      <c r="C4228" s="0" t="n">
        <v>4</v>
      </c>
      <c r="D4228" s="0" t="n">
        <v>41</v>
      </c>
      <c r="E4228" s="2" t="n">
        <v>-26.1777</v>
      </c>
      <c r="F4228" s="2" t="n">
        <v>-53.3631</v>
      </c>
      <c r="G4228" s="3" t="n">
        <f aca="false">($G$5572/$N$5572)*N4228</f>
        <v>3967.97743713557</v>
      </c>
      <c r="H4228" s="0" t="n">
        <v>1</v>
      </c>
      <c r="J4228" s="0" t="s">
        <v>4078</v>
      </c>
      <c r="K4228" s="0" t="n">
        <v>1</v>
      </c>
      <c r="L4228" s="0" t="s">
        <v>4078</v>
      </c>
      <c r="N4228" s="0" t="n">
        <v>3679</v>
      </c>
    </row>
    <row r="4229" customFormat="false" ht="12.8" hidden="false" customHeight="false" outlineLevel="0" collapsed="false">
      <c r="B4229" s="0" t="n">
        <v>412290</v>
      </c>
      <c r="C4229" s="0" t="n">
        <v>4</v>
      </c>
      <c r="D4229" s="0" t="n">
        <v>41</v>
      </c>
      <c r="E4229" s="2" t="n">
        <v>-23.6074</v>
      </c>
      <c r="F4229" s="2" t="n">
        <v>-49.6354</v>
      </c>
      <c r="G4229" s="3" t="n">
        <f aca="false">($G$5572/$N$5572)*N4229</f>
        <v>5363.61831880272</v>
      </c>
      <c r="H4229" s="0" t="n">
        <v>0</v>
      </c>
      <c r="J4229" s="0" t="s">
        <v>4079</v>
      </c>
      <c r="K4229" s="0" t="n">
        <v>0</v>
      </c>
      <c r="L4229" s="0" t="s">
        <v>4079</v>
      </c>
      <c r="N4229" s="0" t="n">
        <v>4973</v>
      </c>
    </row>
    <row r="4230" customFormat="false" ht="12.8" hidden="false" customHeight="false" outlineLevel="0" collapsed="false">
      <c r="B4230" s="0" t="n">
        <v>412300</v>
      </c>
      <c r="C4230" s="0" t="n">
        <v>4</v>
      </c>
      <c r="D4230" s="0" t="n">
        <v>41</v>
      </c>
      <c r="E4230" s="2" t="n">
        <v>-25.7813</v>
      </c>
      <c r="F4230" s="2" t="n">
        <v>-53.3135</v>
      </c>
      <c r="G4230" s="3" t="n">
        <f aca="false">($G$5572/$N$5572)*N4230</f>
        <v>15849.2602442803</v>
      </c>
      <c r="H4230" s="0" t="n">
        <v>1</v>
      </c>
      <c r="J4230" s="0" t="s">
        <v>4080</v>
      </c>
      <c r="K4230" s="0" t="n">
        <v>1</v>
      </c>
      <c r="L4230" s="0" t="s">
        <v>4080</v>
      </c>
      <c r="N4230" s="0" t="n">
        <v>14695</v>
      </c>
    </row>
    <row r="4231" customFormat="false" ht="12.8" hidden="false" customHeight="false" outlineLevel="0" collapsed="false">
      <c r="B4231" s="0" t="n">
        <v>412310</v>
      </c>
      <c r="C4231" s="0" t="n">
        <v>4</v>
      </c>
      <c r="D4231" s="0" t="n">
        <v>41</v>
      </c>
      <c r="E4231" s="2" t="n">
        <v>-23.2654</v>
      </c>
      <c r="F4231" s="2" t="n">
        <v>-50.4288</v>
      </c>
      <c r="G4231" s="3" t="n">
        <f aca="false">($G$5572/$N$5572)*N4231</f>
        <v>3650.88437746777</v>
      </c>
      <c r="H4231" s="0" t="n">
        <v>0</v>
      </c>
      <c r="J4231" s="0" t="s">
        <v>4081</v>
      </c>
      <c r="K4231" s="0" t="n">
        <v>0</v>
      </c>
      <c r="L4231" s="0" t="s">
        <v>4081</v>
      </c>
      <c r="N4231" s="0" t="n">
        <v>3385</v>
      </c>
    </row>
    <row r="4232" customFormat="false" ht="12.8" hidden="false" customHeight="false" outlineLevel="0" collapsed="false">
      <c r="B4232" s="0" t="n">
        <v>412320</v>
      </c>
      <c r="C4232" s="0" t="n">
        <v>4</v>
      </c>
      <c r="D4232" s="0" t="n">
        <v>41</v>
      </c>
      <c r="E4232" s="2" t="n">
        <v>-23.5201</v>
      </c>
      <c r="F4232" s="2" t="n">
        <v>-50.7835</v>
      </c>
      <c r="G4232" s="3" t="n">
        <f aca="false">($G$5572/$N$5572)*N4232</f>
        <v>3641.17744706977</v>
      </c>
      <c r="H4232" s="0" t="n">
        <v>1</v>
      </c>
      <c r="J4232" s="0" t="s">
        <v>4082</v>
      </c>
      <c r="K4232" s="0" t="n">
        <v>1</v>
      </c>
      <c r="L4232" s="0" t="s">
        <v>4082</v>
      </c>
      <c r="N4232" s="0" t="n">
        <v>3376</v>
      </c>
    </row>
    <row r="4233" customFormat="false" ht="12.8" hidden="false" customHeight="false" outlineLevel="0" collapsed="false">
      <c r="B4233" s="0" t="n">
        <v>412330</v>
      </c>
      <c r="C4233" s="0" t="n">
        <v>4</v>
      </c>
      <c r="D4233" s="0" t="n">
        <v>41</v>
      </c>
      <c r="E4233" s="2" t="n">
        <v>-22.9582</v>
      </c>
      <c r="F4233" s="2" t="n">
        <v>-53.2949</v>
      </c>
      <c r="G4233" s="3" t="n">
        <f aca="false">($G$5572/$N$5572)*N4233</f>
        <v>8465.52185487282</v>
      </c>
      <c r="H4233" s="0" t="n">
        <v>1</v>
      </c>
      <c r="J4233" s="0" t="s">
        <v>4083</v>
      </c>
      <c r="K4233" s="0" t="n">
        <v>1</v>
      </c>
      <c r="L4233" s="0" t="s">
        <v>4083</v>
      </c>
      <c r="N4233" s="0" t="n">
        <v>7849</v>
      </c>
    </row>
    <row r="4234" customFormat="false" ht="12.8" hidden="false" customHeight="false" outlineLevel="0" collapsed="false">
      <c r="B4234" s="0" t="n">
        <v>412340</v>
      </c>
      <c r="C4234" s="0" t="n">
        <v>4</v>
      </c>
      <c r="D4234" s="0" t="n">
        <v>41</v>
      </c>
      <c r="E4234" s="2" t="n">
        <v>-23.04</v>
      </c>
      <c r="F4234" s="2" t="n">
        <v>-51.808</v>
      </c>
      <c r="G4234" s="3" t="n">
        <f aca="false">($G$5572/$N$5572)*N4234</f>
        <v>12818.5408644622</v>
      </c>
      <c r="H4234" s="0" t="n">
        <v>1</v>
      </c>
      <c r="J4234" s="0" t="s">
        <v>4084</v>
      </c>
      <c r="K4234" s="0" t="n">
        <v>1</v>
      </c>
      <c r="L4234" s="0" t="s">
        <v>4084</v>
      </c>
      <c r="N4234" s="0" t="n">
        <v>11885</v>
      </c>
    </row>
    <row r="4235" customFormat="false" ht="12.8" hidden="false" customHeight="false" outlineLevel="0" collapsed="false">
      <c r="B4235" s="0" t="n">
        <v>412350</v>
      </c>
      <c r="C4235" s="0" t="n">
        <v>4</v>
      </c>
      <c r="D4235" s="0" t="n">
        <v>41</v>
      </c>
      <c r="E4235" s="2" t="n">
        <v>-24.8585</v>
      </c>
      <c r="F4235" s="2" t="n">
        <v>-54.336</v>
      </c>
      <c r="G4235" s="3" t="n">
        <f aca="false">($G$5572/$N$5572)*N4235</f>
        <v>28264.4242233147</v>
      </c>
      <c r="H4235" s="0" t="n">
        <v>0</v>
      </c>
      <c r="J4235" s="0" t="s">
        <v>628</v>
      </c>
      <c r="K4235" s="0" t="n">
        <v>0</v>
      </c>
      <c r="L4235" s="0" t="s">
        <v>628</v>
      </c>
      <c r="N4235" s="0" t="n">
        <v>26206</v>
      </c>
    </row>
    <row r="4236" customFormat="false" ht="12.8" hidden="false" customHeight="false" outlineLevel="0" collapsed="false">
      <c r="B4236" s="0" t="n">
        <v>412360</v>
      </c>
      <c r="C4236" s="0" t="n">
        <v>4</v>
      </c>
      <c r="D4236" s="0" t="n">
        <v>41</v>
      </c>
      <c r="E4236" s="2" t="n">
        <v>-22.6376</v>
      </c>
      <c r="F4236" s="2" t="n">
        <v>-51.9024</v>
      </c>
      <c r="G4236" s="3" t="n">
        <f aca="false">($G$5572/$N$5572)*N4236</f>
        <v>1751.56166292693</v>
      </c>
      <c r="H4236" s="0" t="n">
        <v>1</v>
      </c>
      <c r="J4236" s="0" t="s">
        <v>629</v>
      </c>
      <c r="K4236" s="0" t="n">
        <v>1</v>
      </c>
      <c r="L4236" s="0" t="s">
        <v>629</v>
      </c>
      <c r="N4236" s="0" t="n">
        <v>1624</v>
      </c>
    </row>
    <row r="4237" customFormat="false" ht="12.8" hidden="false" customHeight="false" outlineLevel="0" collapsed="false">
      <c r="B4237" s="0" t="n">
        <v>412370</v>
      </c>
      <c r="C4237" s="0" t="n">
        <v>4</v>
      </c>
      <c r="D4237" s="0" t="n">
        <v>41</v>
      </c>
      <c r="E4237" s="2" t="n">
        <v>-23.0025</v>
      </c>
      <c r="F4237" s="2" t="n">
        <v>-53.1989</v>
      </c>
      <c r="G4237" s="3" t="n">
        <f aca="false">($G$5572/$N$5572)*N4237</f>
        <v>9278.74691266032</v>
      </c>
      <c r="H4237" s="0" t="n">
        <v>0</v>
      </c>
      <c r="J4237" s="0" t="s">
        <v>4085</v>
      </c>
      <c r="K4237" s="0" t="n">
        <v>0</v>
      </c>
      <c r="L4237" s="0" t="s">
        <v>4085</v>
      </c>
      <c r="N4237" s="0" t="n">
        <v>8603</v>
      </c>
    </row>
    <row r="4238" customFormat="false" ht="12.8" hidden="false" customHeight="false" outlineLevel="0" collapsed="false">
      <c r="B4238" s="0" t="n">
        <v>412380</v>
      </c>
      <c r="C4238" s="0" t="n">
        <v>4</v>
      </c>
      <c r="D4238" s="0" t="n">
        <v>41</v>
      </c>
      <c r="E4238" s="2" t="n">
        <v>-25.8217</v>
      </c>
      <c r="F4238" s="2" t="n">
        <v>-53.4801</v>
      </c>
      <c r="G4238" s="3" t="n">
        <f aca="false">($G$5572/$N$5572)*N4238</f>
        <v>15661.5929232524</v>
      </c>
      <c r="H4238" s="0" t="n">
        <v>0</v>
      </c>
      <c r="J4238" s="0" t="s">
        <v>4086</v>
      </c>
      <c r="K4238" s="0" t="n">
        <v>0</v>
      </c>
      <c r="L4238" s="0" t="s">
        <v>4086</v>
      </c>
      <c r="N4238" s="0" t="n">
        <v>14521</v>
      </c>
    </row>
    <row r="4239" customFormat="false" ht="12.8" hidden="false" customHeight="false" outlineLevel="0" collapsed="false">
      <c r="B4239" s="0" t="n">
        <v>412382</v>
      </c>
      <c r="C4239" s="0" t="n">
        <v>4</v>
      </c>
      <c r="D4239" s="0" t="n">
        <v>41</v>
      </c>
      <c r="E4239" s="2" t="n">
        <v>-25.4104</v>
      </c>
      <c r="F4239" s="2" t="n">
        <v>-53.5638</v>
      </c>
      <c r="G4239" s="3" t="n">
        <f aca="false">($G$5572/$N$5572)*N4239</f>
        <v>4135.15234954547</v>
      </c>
      <c r="H4239" s="0" t="n">
        <v>1</v>
      </c>
      <c r="J4239" s="0" t="s">
        <v>3680</v>
      </c>
      <c r="K4239" s="0" t="n">
        <v>1</v>
      </c>
      <c r="L4239" s="0" t="s">
        <v>3680</v>
      </c>
      <c r="N4239" s="0" t="n">
        <v>3834</v>
      </c>
    </row>
    <row r="4240" customFormat="false" ht="12.8" hidden="false" customHeight="false" outlineLevel="0" collapsed="false">
      <c r="B4240" s="0" t="n">
        <v>412385</v>
      </c>
      <c r="C4240" s="0" t="n">
        <v>4</v>
      </c>
      <c r="D4240" s="0" t="n">
        <v>41</v>
      </c>
      <c r="E4240" s="2" t="n">
        <v>-24.9377</v>
      </c>
      <c r="F4240" s="2" t="n">
        <v>-51.8696</v>
      </c>
      <c r="G4240" s="3" t="n">
        <f aca="false">($G$5572/$N$5572)*N4240</f>
        <v>10595.6538033215</v>
      </c>
      <c r="H4240" s="0" t="n">
        <v>1</v>
      </c>
      <c r="J4240" s="0" t="s">
        <v>4087</v>
      </c>
      <c r="K4240" s="0" t="n">
        <v>1</v>
      </c>
      <c r="L4240" s="0" t="s">
        <v>4087</v>
      </c>
      <c r="N4240" s="0" t="n">
        <v>9824</v>
      </c>
    </row>
    <row r="4241" customFormat="false" ht="12.8" hidden="false" customHeight="false" outlineLevel="0" collapsed="false">
      <c r="B4241" s="0" t="n">
        <v>412390</v>
      </c>
      <c r="C4241" s="0" t="n">
        <v>4</v>
      </c>
      <c r="D4241" s="0" t="n">
        <v>41</v>
      </c>
      <c r="E4241" s="2" t="n">
        <v>-23.1465</v>
      </c>
      <c r="F4241" s="2" t="n">
        <v>-50.5167</v>
      </c>
      <c r="G4241" s="3" t="n">
        <f aca="false">($G$5572/$N$5572)*N4241</f>
        <v>12758.1421864302</v>
      </c>
      <c r="H4241" s="0" t="n">
        <v>0</v>
      </c>
      <c r="J4241" s="0" t="s">
        <v>4088</v>
      </c>
      <c r="K4241" s="0" t="n">
        <v>0</v>
      </c>
      <c r="L4241" s="0" t="s">
        <v>4088</v>
      </c>
      <c r="N4241" s="0" t="n">
        <v>11829</v>
      </c>
    </row>
    <row r="4242" customFormat="false" ht="12.8" hidden="false" customHeight="false" outlineLevel="0" collapsed="false">
      <c r="B4242" s="0" t="n">
        <v>412395</v>
      </c>
      <c r="C4242" s="0" t="n">
        <v>4</v>
      </c>
      <c r="D4242" s="0" t="n">
        <v>41</v>
      </c>
      <c r="E4242" s="2" t="n">
        <v>-23.108</v>
      </c>
      <c r="F4242" s="2" t="n">
        <v>-53.1103</v>
      </c>
      <c r="G4242" s="3" t="n">
        <f aca="false">($G$5572/$N$5572)*N4242</f>
        <v>4253.7926099654</v>
      </c>
      <c r="H4242" s="0" t="n">
        <v>1</v>
      </c>
      <c r="J4242" s="0" t="s">
        <v>4089</v>
      </c>
      <c r="K4242" s="0" t="n">
        <v>1</v>
      </c>
      <c r="L4242" s="0" t="s">
        <v>4089</v>
      </c>
      <c r="N4242" s="0" t="n">
        <v>3944</v>
      </c>
    </row>
    <row r="4243" customFormat="false" ht="12.8" hidden="false" customHeight="false" outlineLevel="0" collapsed="false">
      <c r="B4243" s="0" t="n">
        <v>412400</v>
      </c>
      <c r="C4243" s="0" t="n">
        <v>4</v>
      </c>
      <c r="D4243" s="0" t="n">
        <v>41</v>
      </c>
      <c r="E4243" s="2" t="n">
        <v>-23.7587</v>
      </c>
      <c r="F4243" s="2" t="n">
        <v>-49.6293</v>
      </c>
      <c r="G4243" s="3" t="n">
        <f aca="false">($G$5572/$N$5572)*N4243</f>
        <v>5426.17409247868</v>
      </c>
      <c r="H4243" s="0" t="n">
        <v>0</v>
      </c>
      <c r="J4243" s="0" t="s">
        <v>4090</v>
      </c>
      <c r="K4243" s="0" t="n">
        <v>0</v>
      </c>
      <c r="L4243" s="0" t="s">
        <v>4090</v>
      </c>
      <c r="N4243" s="0" t="n">
        <v>5031</v>
      </c>
    </row>
    <row r="4244" customFormat="false" ht="12.8" hidden="false" customHeight="false" outlineLevel="0" collapsed="false">
      <c r="B4244" s="0" t="n">
        <v>412402</v>
      </c>
      <c r="C4244" s="0" t="n">
        <v>4</v>
      </c>
      <c r="D4244" s="0" t="n">
        <v>41</v>
      </c>
      <c r="E4244" s="2" t="n">
        <v>-25.0543</v>
      </c>
      <c r="F4244" s="2" t="n">
        <v>-53.6274</v>
      </c>
      <c r="G4244" s="3" t="n">
        <f aca="false">($G$5572/$N$5572)*N4244</f>
        <v>10981.7739235973</v>
      </c>
      <c r="H4244" s="0" t="n">
        <v>1</v>
      </c>
      <c r="J4244" s="0" t="s">
        <v>4091</v>
      </c>
      <c r="K4244" s="0" t="n">
        <v>1</v>
      </c>
      <c r="L4244" s="0" t="s">
        <v>4091</v>
      </c>
      <c r="N4244" s="0" t="n">
        <v>10182</v>
      </c>
    </row>
    <row r="4245" customFormat="false" ht="12.8" hidden="false" customHeight="false" outlineLevel="0" collapsed="false">
      <c r="B4245" s="0" t="n">
        <v>412405</v>
      </c>
      <c r="C4245" s="0" t="n">
        <v>4</v>
      </c>
      <c r="D4245" s="0" t="n">
        <v>41</v>
      </c>
      <c r="E4245" s="2" t="n">
        <v>-25.4391</v>
      </c>
      <c r="F4245" s="2" t="n">
        <v>-54.402</v>
      </c>
      <c r="G4245" s="3" t="n">
        <f aca="false">($G$5572/$N$5572)*N4245</f>
        <v>25048.1946181127</v>
      </c>
      <c r="H4245" s="0" t="n">
        <v>1</v>
      </c>
      <c r="J4245" s="0" t="s">
        <v>4092</v>
      </c>
      <c r="K4245" s="0" t="n">
        <v>1</v>
      </c>
      <c r="L4245" s="0" t="s">
        <v>4092</v>
      </c>
      <c r="N4245" s="0" t="n">
        <v>23224</v>
      </c>
    </row>
    <row r="4246" customFormat="false" ht="12.8" hidden="false" customHeight="false" outlineLevel="0" collapsed="false">
      <c r="B4246" s="0" t="n">
        <v>412410</v>
      </c>
      <c r="C4246" s="0" t="n">
        <v>4</v>
      </c>
      <c r="D4246" s="0" t="n">
        <v>41</v>
      </c>
      <c r="E4246" s="2" t="n">
        <v>-23.2959</v>
      </c>
      <c r="F4246" s="2" t="n">
        <v>-50.0815</v>
      </c>
      <c r="G4246" s="3" t="n">
        <f aca="false">($G$5572/$N$5572)*N4246</f>
        <v>49319.8348043858</v>
      </c>
      <c r="H4246" s="0" t="n">
        <v>0</v>
      </c>
      <c r="J4246" s="0" t="s">
        <v>4093</v>
      </c>
      <c r="K4246" s="0" t="n">
        <v>0</v>
      </c>
      <c r="L4246" s="0" t="s">
        <v>4093</v>
      </c>
      <c r="N4246" s="0" t="n">
        <v>45728</v>
      </c>
    </row>
    <row r="4247" customFormat="false" ht="12.8" hidden="false" customHeight="false" outlineLevel="0" collapsed="false">
      <c r="B4247" s="0" t="n">
        <v>412420</v>
      </c>
      <c r="C4247" s="0" t="n">
        <v>4</v>
      </c>
      <c r="D4247" s="0" t="n">
        <v>41</v>
      </c>
      <c r="E4247" s="2" t="n">
        <v>-22.7351</v>
      </c>
      <c r="F4247" s="2" t="n">
        <v>-52.344</v>
      </c>
      <c r="G4247" s="3" t="n">
        <f aca="false">($G$5572/$N$5572)*N4247</f>
        <v>2864.62301523025</v>
      </c>
      <c r="H4247" s="0" t="n">
        <v>0</v>
      </c>
      <c r="J4247" s="0" t="s">
        <v>4094</v>
      </c>
      <c r="K4247" s="0" t="n">
        <v>0</v>
      </c>
      <c r="L4247" s="0" t="s">
        <v>4094</v>
      </c>
      <c r="N4247" s="0" t="n">
        <v>2656</v>
      </c>
    </row>
    <row r="4248" customFormat="false" ht="12.8" hidden="false" customHeight="false" outlineLevel="0" collapsed="false">
      <c r="B4248" s="0" t="n">
        <v>412430</v>
      </c>
      <c r="C4248" s="0" t="n">
        <v>4</v>
      </c>
      <c r="D4248" s="0" t="n">
        <v>41</v>
      </c>
      <c r="E4248" s="2" t="n">
        <v>-23.4969</v>
      </c>
      <c r="F4248" s="2" t="n">
        <v>-50.6455</v>
      </c>
      <c r="G4248" s="3" t="n">
        <f aca="false">($G$5572/$N$5572)*N4248</f>
        <v>2312.40653036659</v>
      </c>
      <c r="H4248" s="0" t="n">
        <v>1</v>
      </c>
      <c r="J4248" s="0" t="s">
        <v>4095</v>
      </c>
      <c r="K4248" s="0" t="n">
        <v>1</v>
      </c>
      <c r="L4248" s="0" t="s">
        <v>4095</v>
      </c>
      <c r="N4248" s="0" t="n">
        <v>2144</v>
      </c>
    </row>
    <row r="4249" customFormat="false" ht="12.8" hidden="false" customHeight="false" outlineLevel="0" collapsed="false">
      <c r="B4249" s="0" t="n">
        <v>412440</v>
      </c>
      <c r="C4249" s="0" t="n">
        <v>4</v>
      </c>
      <c r="D4249" s="0" t="n">
        <v>41</v>
      </c>
      <c r="E4249" s="2" t="n">
        <v>-26.0737</v>
      </c>
      <c r="F4249" s="2" t="n">
        <v>-53.7251</v>
      </c>
      <c r="G4249" s="3" t="n">
        <f aca="false">($G$5572/$N$5572)*N4249</f>
        <v>21645.3762397048</v>
      </c>
      <c r="H4249" s="0" t="n">
        <v>0</v>
      </c>
      <c r="J4249" s="0" t="s">
        <v>4096</v>
      </c>
      <c r="K4249" s="0" t="n">
        <v>0</v>
      </c>
      <c r="L4249" s="0" t="s">
        <v>4096</v>
      </c>
      <c r="N4249" s="0" t="n">
        <v>20069</v>
      </c>
    </row>
    <row r="4250" customFormat="false" ht="12.8" hidden="false" customHeight="false" outlineLevel="0" collapsed="false">
      <c r="B4250" s="0" t="n">
        <v>412450</v>
      </c>
      <c r="C4250" s="0" t="n">
        <v>4</v>
      </c>
      <c r="D4250" s="0" t="n">
        <v>41</v>
      </c>
      <c r="E4250" s="2" t="n">
        <v>-22.6957</v>
      </c>
      <c r="F4250" s="2" t="n">
        <v>-51.7969</v>
      </c>
      <c r="G4250" s="3" t="n">
        <f aca="false">($G$5572/$N$5572)*N4250</f>
        <v>5857.59322127842</v>
      </c>
      <c r="H4250" s="0" t="n">
        <v>1</v>
      </c>
      <c r="J4250" s="0" t="s">
        <v>4097</v>
      </c>
      <c r="K4250" s="0" t="n">
        <v>1</v>
      </c>
      <c r="L4250" s="0" t="s">
        <v>4097</v>
      </c>
      <c r="N4250" s="0" t="n">
        <v>5431</v>
      </c>
    </row>
    <row r="4251" customFormat="false" ht="12.8" hidden="false" customHeight="false" outlineLevel="0" collapsed="false">
      <c r="B4251" s="0" t="n">
        <v>412460</v>
      </c>
      <c r="C4251" s="0" t="n">
        <v>4</v>
      </c>
      <c r="D4251" s="0" t="n">
        <v>41</v>
      </c>
      <c r="E4251" s="2" t="n">
        <v>-23.3158</v>
      </c>
      <c r="F4251" s="2" t="n">
        <v>-52.4761</v>
      </c>
      <c r="G4251" s="3" t="n">
        <f aca="false">($G$5572/$N$5572)*N4251</f>
        <v>7370.79581554349</v>
      </c>
      <c r="H4251" s="0" t="n">
        <v>0</v>
      </c>
      <c r="J4251" s="0" t="s">
        <v>4098</v>
      </c>
      <c r="K4251" s="0" t="n">
        <v>0</v>
      </c>
      <c r="L4251" s="0" t="s">
        <v>4098</v>
      </c>
      <c r="N4251" s="0" t="n">
        <v>6834</v>
      </c>
    </row>
    <row r="4252" customFormat="false" ht="12.8" hidden="false" customHeight="false" outlineLevel="0" collapsed="false">
      <c r="B4252" s="0" t="n">
        <v>412470</v>
      </c>
      <c r="C4252" s="0" t="n">
        <v>4</v>
      </c>
      <c r="D4252" s="0" t="n">
        <v>41</v>
      </c>
      <c r="E4252" s="2" t="n">
        <v>-23.7218</v>
      </c>
      <c r="F4252" s="2" t="n">
        <v>-50.7475</v>
      </c>
      <c r="G4252" s="3" t="n">
        <f aca="false">($G$5572/$N$5572)*N4252</f>
        <v>12093.7567280786</v>
      </c>
      <c r="H4252" s="0" t="n">
        <v>0</v>
      </c>
      <c r="J4252" s="0" t="s">
        <v>4099</v>
      </c>
      <c r="K4252" s="0" t="n">
        <v>0</v>
      </c>
      <c r="L4252" s="0" t="s">
        <v>4099</v>
      </c>
      <c r="N4252" s="0" t="n">
        <v>11213</v>
      </c>
    </row>
    <row r="4253" customFormat="false" ht="12.8" hidden="false" customHeight="false" outlineLevel="0" collapsed="false">
      <c r="B4253" s="0" t="n">
        <v>412480</v>
      </c>
      <c r="C4253" s="0" t="n">
        <v>4</v>
      </c>
      <c r="D4253" s="0" t="n">
        <v>41</v>
      </c>
      <c r="E4253" s="2" t="n">
        <v>-25.8214</v>
      </c>
      <c r="F4253" s="2" t="n">
        <v>-52.7252</v>
      </c>
      <c r="G4253" s="3" t="n">
        <f aca="false">($G$5572/$N$5572)*N4253</f>
        <v>11112.2782100592</v>
      </c>
      <c r="H4253" s="0" t="n">
        <v>1</v>
      </c>
      <c r="J4253" s="0" t="s">
        <v>1585</v>
      </c>
      <c r="K4253" s="0" t="n">
        <v>1</v>
      </c>
      <c r="L4253" s="0" t="s">
        <v>1585</v>
      </c>
      <c r="N4253" s="0" t="n">
        <v>10303</v>
      </c>
    </row>
    <row r="4254" customFormat="false" ht="12.8" hidden="false" customHeight="false" outlineLevel="0" collapsed="false">
      <c r="B4254" s="0" t="n">
        <v>412490</v>
      </c>
      <c r="C4254" s="0" t="n">
        <v>4</v>
      </c>
      <c r="D4254" s="0" t="n">
        <v>41</v>
      </c>
      <c r="E4254" s="2" t="n">
        <v>-22.8535</v>
      </c>
      <c r="F4254" s="2" t="n">
        <v>-52.3411</v>
      </c>
      <c r="G4254" s="3" t="n">
        <f aca="false">($G$5572/$N$5572)*N4254</f>
        <v>6335.38990642413</v>
      </c>
      <c r="H4254" s="0" t="n">
        <v>0</v>
      </c>
      <c r="J4254" s="0" t="s">
        <v>4100</v>
      </c>
      <c r="K4254" s="0" t="n">
        <v>0</v>
      </c>
      <c r="L4254" s="0" t="s">
        <v>4100</v>
      </c>
      <c r="N4254" s="0" t="n">
        <v>5874</v>
      </c>
    </row>
    <row r="4255" customFormat="false" ht="12.8" hidden="false" customHeight="false" outlineLevel="0" collapsed="false">
      <c r="B4255" s="0" t="n">
        <v>412500</v>
      </c>
      <c r="C4255" s="0" t="n">
        <v>4</v>
      </c>
      <c r="D4255" s="0" t="n">
        <v>41</v>
      </c>
      <c r="E4255" s="2" t="n">
        <v>-23.9833</v>
      </c>
      <c r="F4255" s="2" t="n">
        <v>-51.8215</v>
      </c>
      <c r="G4255" s="3" t="n">
        <f aca="false">($G$5572/$N$5572)*N4255</f>
        <v>11201.7976792851</v>
      </c>
      <c r="H4255" s="0" t="n">
        <v>0</v>
      </c>
      <c r="J4255" s="0" t="s">
        <v>4101</v>
      </c>
      <c r="K4255" s="0" t="n">
        <v>0</v>
      </c>
      <c r="L4255" s="0" t="s">
        <v>4101</v>
      </c>
      <c r="N4255" s="0" t="n">
        <v>10386</v>
      </c>
    </row>
    <row r="4256" customFormat="false" ht="12.8" hidden="false" customHeight="false" outlineLevel="0" collapsed="false">
      <c r="B4256" s="0" t="n">
        <v>412510</v>
      </c>
      <c r="C4256" s="0" t="n">
        <v>4</v>
      </c>
      <c r="D4256" s="0" t="n">
        <v>41</v>
      </c>
      <c r="E4256" s="2" t="n">
        <v>-25.683</v>
      </c>
      <c r="F4256" s="2" t="n">
        <v>-50.2949</v>
      </c>
      <c r="G4256" s="3" t="n">
        <f aca="false">($G$5572/$N$5572)*N4256</f>
        <v>16173.9031387021</v>
      </c>
      <c r="H4256" s="0" t="n">
        <v>0</v>
      </c>
      <c r="J4256" s="0" t="s">
        <v>4102</v>
      </c>
      <c r="K4256" s="0" t="n">
        <v>0</v>
      </c>
      <c r="L4256" s="0" t="s">
        <v>4102</v>
      </c>
      <c r="N4256" s="0" t="n">
        <v>14996</v>
      </c>
    </row>
    <row r="4257" customFormat="false" ht="12.8" hidden="false" customHeight="false" outlineLevel="0" collapsed="false">
      <c r="B4257" s="0" t="n">
        <v>412520</v>
      </c>
      <c r="C4257" s="0" t="n">
        <v>4</v>
      </c>
      <c r="D4257" s="0" t="n">
        <v>41</v>
      </c>
      <c r="E4257" s="2" t="n">
        <v>-25.7085</v>
      </c>
      <c r="F4257" s="2" t="n">
        <v>-52.9204</v>
      </c>
      <c r="G4257" s="3" t="n">
        <f aca="false">($G$5572/$N$5572)*N4257</f>
        <v>9786.74293682201</v>
      </c>
      <c r="H4257" s="0" t="n">
        <v>1</v>
      </c>
      <c r="J4257" s="0" t="s">
        <v>4103</v>
      </c>
      <c r="K4257" s="0" t="n">
        <v>1</v>
      </c>
      <c r="L4257" s="0" t="s">
        <v>4103</v>
      </c>
      <c r="N4257" s="0" t="n">
        <v>9074</v>
      </c>
    </row>
    <row r="4258" customFormat="false" ht="12.8" hidden="false" customHeight="false" outlineLevel="0" collapsed="false">
      <c r="B4258" s="0" t="n">
        <v>412530</v>
      </c>
      <c r="C4258" s="0" t="n">
        <v>4</v>
      </c>
      <c r="D4258" s="0" t="n">
        <v>41</v>
      </c>
      <c r="E4258" s="2" t="n">
        <v>-23.4336</v>
      </c>
      <c r="F4258" s="2" t="n">
        <v>-52.2929</v>
      </c>
      <c r="G4258" s="3" t="n">
        <f aca="false">($G$5572/$N$5572)*N4258</f>
        <v>5995.64734249433</v>
      </c>
      <c r="H4258" s="0" t="n">
        <v>1</v>
      </c>
      <c r="J4258" s="0" t="s">
        <v>4104</v>
      </c>
      <c r="K4258" s="0" t="n">
        <v>1</v>
      </c>
      <c r="L4258" s="0" t="s">
        <v>4104</v>
      </c>
      <c r="N4258" s="0" t="n">
        <v>5559</v>
      </c>
    </row>
    <row r="4259" customFormat="false" ht="12.8" hidden="false" customHeight="false" outlineLevel="0" collapsed="false">
      <c r="B4259" s="0" t="n">
        <v>412535</v>
      </c>
      <c r="C4259" s="0" t="n">
        <v>4</v>
      </c>
      <c r="D4259" s="0" t="n">
        <v>41</v>
      </c>
      <c r="E4259" s="2" t="n">
        <v>-23.7647</v>
      </c>
      <c r="F4259" s="2" t="n">
        <v>-53.8823</v>
      </c>
      <c r="G4259" s="3" t="n">
        <f aca="false">($G$5572/$N$5572)*N4259</f>
        <v>6145.56548975224</v>
      </c>
      <c r="H4259" s="0" t="n">
        <v>0</v>
      </c>
      <c r="J4259" s="0" t="s">
        <v>4105</v>
      </c>
      <c r="K4259" s="0" t="n">
        <v>0</v>
      </c>
      <c r="L4259" s="0" t="s">
        <v>4105</v>
      </c>
      <c r="N4259" s="0" t="n">
        <v>5698</v>
      </c>
    </row>
    <row r="4260" customFormat="false" ht="12.8" hidden="false" customHeight="false" outlineLevel="0" collapsed="false">
      <c r="B4260" s="0" t="n">
        <v>412540</v>
      </c>
      <c r="C4260" s="0" t="n">
        <v>4</v>
      </c>
      <c r="D4260" s="0" t="n">
        <v>41</v>
      </c>
      <c r="E4260" s="2" t="n">
        <v>-23.9122</v>
      </c>
      <c r="F4260" s="2" t="n">
        <v>-49.6577</v>
      </c>
      <c r="G4260" s="3" t="n">
        <f aca="false">($G$5572/$N$5572)*N4260</f>
        <v>6745.23807878387</v>
      </c>
      <c r="H4260" s="0" t="n">
        <v>0</v>
      </c>
      <c r="J4260" s="0" t="s">
        <v>4106</v>
      </c>
      <c r="K4260" s="0" t="n">
        <v>0</v>
      </c>
      <c r="L4260" s="0" t="s">
        <v>4106</v>
      </c>
      <c r="N4260" s="0" t="n">
        <v>6254</v>
      </c>
    </row>
    <row r="4261" customFormat="false" ht="12.8" hidden="false" customHeight="false" outlineLevel="0" collapsed="false">
      <c r="B4261" s="0" t="n">
        <v>412545</v>
      </c>
      <c r="C4261" s="0" t="n">
        <v>4</v>
      </c>
      <c r="D4261" s="0" t="n">
        <v>41</v>
      </c>
      <c r="E4261" s="2" t="n">
        <v>-24.8369</v>
      </c>
      <c r="F4261" s="2" t="n">
        <v>-54.0572</v>
      </c>
      <c r="G4261" s="3" t="n">
        <f aca="false">($G$5572/$N$5572)*N4261</f>
        <v>3971.21308060157</v>
      </c>
      <c r="H4261" s="0" t="n">
        <v>0</v>
      </c>
      <c r="J4261" s="0" t="s">
        <v>4107</v>
      </c>
      <c r="K4261" s="0" t="n">
        <v>0</v>
      </c>
      <c r="L4261" s="0" t="s">
        <v>4107</v>
      </c>
      <c r="N4261" s="0" t="n">
        <v>3682</v>
      </c>
    </row>
    <row r="4262" customFormat="false" ht="12.8" hidden="false" customHeight="false" outlineLevel="0" collapsed="false">
      <c r="B4262" s="0" t="n">
        <v>412550</v>
      </c>
      <c r="C4262" s="0" t="n">
        <v>4</v>
      </c>
      <c r="D4262" s="0" t="n">
        <v>41</v>
      </c>
      <c r="E4262" s="2" t="n">
        <v>-25.5313</v>
      </c>
      <c r="F4262" s="2" t="n">
        <v>-49.2031</v>
      </c>
      <c r="G4262" s="3" t="n">
        <f aca="false">($G$5572/$N$5572)*N4262</f>
        <v>342413.048337063</v>
      </c>
      <c r="H4262" s="0" t="n">
        <v>0</v>
      </c>
      <c r="J4262" s="0" t="s">
        <v>4108</v>
      </c>
      <c r="K4262" s="0" t="n">
        <v>0</v>
      </c>
      <c r="L4262" s="0" t="s">
        <v>4108</v>
      </c>
      <c r="N4262" s="0" t="n">
        <v>317476</v>
      </c>
    </row>
    <row r="4263" customFormat="false" ht="12.8" hidden="false" customHeight="false" outlineLevel="0" collapsed="false">
      <c r="B4263" s="0" t="n">
        <v>412555</v>
      </c>
      <c r="C4263" s="0" t="n">
        <v>4</v>
      </c>
      <c r="D4263" s="0" t="n">
        <v>41</v>
      </c>
      <c r="E4263" s="2" t="n">
        <v>-23.3941</v>
      </c>
      <c r="F4263" s="2" t="n">
        <v>-52.6454</v>
      </c>
      <c r="G4263" s="3" t="n">
        <f aca="false">($G$5572/$N$5572)*N4263</f>
        <v>2327.50619987458</v>
      </c>
      <c r="H4263" s="0" t="n">
        <v>1</v>
      </c>
      <c r="J4263" s="0" t="s">
        <v>4109</v>
      </c>
      <c r="K4263" s="0" t="n">
        <v>1</v>
      </c>
      <c r="L4263" s="0" t="s">
        <v>4109</v>
      </c>
      <c r="N4263" s="0" t="n">
        <v>2158</v>
      </c>
    </row>
    <row r="4264" customFormat="false" ht="12.8" hidden="false" customHeight="false" outlineLevel="0" collapsed="false">
      <c r="B4264" s="0" t="n">
        <v>412560</v>
      </c>
      <c r="C4264" s="0" t="n">
        <v>4</v>
      </c>
      <c r="D4264" s="0" t="n">
        <v>41</v>
      </c>
      <c r="E4264" s="2" t="n">
        <v>-25.8677</v>
      </c>
      <c r="F4264" s="2" t="n">
        <v>-50.384</v>
      </c>
      <c r="G4264" s="3" t="n">
        <f aca="false">($G$5572/$N$5572)*N4264</f>
        <v>49403.9615345018</v>
      </c>
      <c r="H4264" s="0" t="n">
        <v>0</v>
      </c>
      <c r="J4264" s="0" t="s">
        <v>4110</v>
      </c>
      <c r="K4264" s="0" t="n">
        <v>0</v>
      </c>
      <c r="L4264" s="0" t="s">
        <v>4110</v>
      </c>
      <c r="N4264" s="0" t="n">
        <v>45806</v>
      </c>
    </row>
    <row r="4265" customFormat="false" ht="12.8" hidden="false" customHeight="false" outlineLevel="0" collapsed="false">
      <c r="B4265" s="0" t="n">
        <v>412570</v>
      </c>
      <c r="C4265" s="0" t="n">
        <v>4</v>
      </c>
      <c r="D4265" s="0" t="n">
        <v>41</v>
      </c>
      <c r="E4265" s="2" t="n">
        <v>-25.3492</v>
      </c>
      <c r="F4265" s="2" t="n">
        <v>-54.2405</v>
      </c>
      <c r="G4265" s="3" t="n">
        <f aca="false">($G$5572/$N$5572)*N4265</f>
        <v>29471.319236132</v>
      </c>
      <c r="H4265" s="0" t="n">
        <v>0</v>
      </c>
      <c r="J4265" s="0" t="s">
        <v>4111</v>
      </c>
      <c r="K4265" s="0" t="n">
        <v>0</v>
      </c>
      <c r="L4265" s="0" t="s">
        <v>4111</v>
      </c>
      <c r="N4265" s="0" t="n">
        <v>27325</v>
      </c>
    </row>
    <row r="4266" customFormat="false" ht="12.8" hidden="false" customHeight="false" outlineLevel="0" collapsed="false">
      <c r="B4266" s="0" t="n">
        <v>412575</v>
      </c>
      <c r="C4266" s="0" t="n">
        <v>4</v>
      </c>
      <c r="D4266" s="0" t="n">
        <v>41</v>
      </c>
      <c r="E4266" s="2" t="n">
        <v>-24.9373</v>
      </c>
      <c r="F4266" s="2" t="n">
        <v>-53.8521</v>
      </c>
      <c r="G4266" s="3" t="n">
        <f aca="false">($G$5572/$N$5572)*N4266</f>
        <v>6445.40178426806</v>
      </c>
      <c r="H4266" s="0" t="n">
        <v>1</v>
      </c>
      <c r="J4266" s="0" t="s">
        <v>4112</v>
      </c>
      <c r="K4266" s="0" t="n">
        <v>1</v>
      </c>
      <c r="L4266" s="0" t="s">
        <v>4112</v>
      </c>
      <c r="N4266" s="0" t="n">
        <v>5976</v>
      </c>
    </row>
    <row r="4267" customFormat="false" ht="12.8" hidden="false" customHeight="false" outlineLevel="0" collapsed="false">
      <c r="B4267" s="0" t="n">
        <v>412580</v>
      </c>
      <c r="C4267" s="0" t="n">
        <v>4</v>
      </c>
      <c r="D4267" s="0" t="n">
        <v>41</v>
      </c>
      <c r="E4267" s="2" t="n">
        <v>-23.8634</v>
      </c>
      <c r="F4267" s="2" t="n">
        <v>-51.8568</v>
      </c>
      <c r="G4267" s="3" t="n">
        <f aca="false">($G$5572/$N$5572)*N4267</f>
        <v>11772.3494771228</v>
      </c>
      <c r="H4267" s="0" t="n">
        <v>0</v>
      </c>
      <c r="J4267" s="0" t="s">
        <v>4113</v>
      </c>
      <c r="K4267" s="0" t="n">
        <v>0</v>
      </c>
      <c r="L4267" s="0" t="s">
        <v>4113</v>
      </c>
      <c r="N4267" s="0" t="n">
        <v>10915</v>
      </c>
    </row>
    <row r="4268" customFormat="false" ht="12.8" hidden="false" customHeight="false" outlineLevel="0" collapsed="false">
      <c r="B4268" s="0" t="n">
        <v>412590</v>
      </c>
      <c r="C4268" s="0" t="n">
        <v>4</v>
      </c>
      <c r="D4268" s="0" t="n">
        <v>41</v>
      </c>
      <c r="E4268" s="2" t="n">
        <v>-22.8239</v>
      </c>
      <c r="F4268" s="2" t="n">
        <v>-53.2241</v>
      </c>
      <c r="G4268" s="3" t="n">
        <f aca="false">($G$5572/$N$5572)*N4268</f>
        <v>2521.64480783446</v>
      </c>
      <c r="H4268" s="0" t="n">
        <v>1</v>
      </c>
      <c r="J4268" s="0" t="s">
        <v>4114</v>
      </c>
      <c r="K4268" s="0" t="n">
        <v>1</v>
      </c>
      <c r="L4268" s="0" t="s">
        <v>4114</v>
      </c>
      <c r="N4268" s="0" t="n">
        <v>2338</v>
      </c>
    </row>
    <row r="4269" customFormat="false" ht="12.8" hidden="false" customHeight="false" outlineLevel="0" collapsed="false">
      <c r="B4269" s="0" t="n">
        <v>412600</v>
      </c>
      <c r="C4269" s="0" t="n">
        <v>4</v>
      </c>
      <c r="D4269" s="0" t="n">
        <v>41</v>
      </c>
      <c r="E4269" s="2" t="n">
        <v>-23.4656</v>
      </c>
      <c r="F4269" s="2" t="n">
        <v>-50.7625</v>
      </c>
      <c r="G4269" s="3" t="n">
        <f aca="false">($G$5572/$N$5572)*N4269</f>
        <v>9541.91258122816</v>
      </c>
      <c r="H4269" s="0" t="n">
        <v>1</v>
      </c>
      <c r="J4269" s="0" t="s">
        <v>4115</v>
      </c>
      <c r="K4269" s="0" t="n">
        <v>1</v>
      </c>
      <c r="L4269" s="0" t="s">
        <v>4115</v>
      </c>
      <c r="N4269" s="0" t="n">
        <v>8847</v>
      </c>
    </row>
    <row r="4270" customFormat="false" ht="12.8" hidden="false" customHeight="false" outlineLevel="0" collapsed="false">
      <c r="B4270" s="0" t="n">
        <v>412610</v>
      </c>
      <c r="C4270" s="0" t="n">
        <v>4</v>
      </c>
      <c r="D4270" s="0" t="n">
        <v>41</v>
      </c>
      <c r="E4270" s="2" t="n">
        <v>-23.5349</v>
      </c>
      <c r="F4270" s="2" t="n">
        <v>-52.5901</v>
      </c>
      <c r="G4270" s="3" t="n">
        <f aca="false">($G$5572/$N$5572)*N4270</f>
        <v>6140.17275064224</v>
      </c>
      <c r="H4270" s="0" t="n">
        <v>1</v>
      </c>
      <c r="J4270" s="0" t="s">
        <v>1223</v>
      </c>
      <c r="K4270" s="0" t="n">
        <v>1</v>
      </c>
      <c r="L4270" s="0" t="s">
        <v>1223</v>
      </c>
      <c r="N4270" s="0" t="n">
        <v>5693</v>
      </c>
    </row>
    <row r="4271" customFormat="false" ht="12.8" hidden="false" customHeight="false" outlineLevel="0" collapsed="false">
      <c r="B4271" s="0" t="n">
        <v>412620</v>
      </c>
      <c r="C4271" s="0" t="n">
        <v>4</v>
      </c>
      <c r="D4271" s="0" t="n">
        <v>41</v>
      </c>
      <c r="E4271" s="2" t="n">
        <v>-23.9078</v>
      </c>
      <c r="F4271" s="2" t="n">
        <v>-50.5801</v>
      </c>
      <c r="G4271" s="3" t="n">
        <f aca="false">($G$5572/$N$5572)*N4271</f>
        <v>7281.27634631755</v>
      </c>
      <c r="H4271" s="0" t="n">
        <v>0</v>
      </c>
      <c r="J4271" s="0" t="s">
        <v>4116</v>
      </c>
      <c r="K4271" s="0" t="n">
        <v>0</v>
      </c>
      <c r="L4271" s="0" t="s">
        <v>4116</v>
      </c>
      <c r="N4271" s="0" t="n">
        <v>6751</v>
      </c>
    </row>
    <row r="4272" customFormat="false" ht="12.8" hidden="false" customHeight="false" outlineLevel="0" collapsed="false">
      <c r="B4272" s="0" t="n">
        <v>412625</v>
      </c>
      <c r="C4272" s="0" t="n">
        <v>4</v>
      </c>
      <c r="D4272" s="0" t="n">
        <v>41</v>
      </c>
      <c r="E4272" s="2" t="n">
        <v>-23.4441</v>
      </c>
      <c r="F4272" s="2" t="n">
        <v>-51.876</v>
      </c>
      <c r="G4272" s="3" t="n">
        <f aca="false">($G$5572/$N$5572)*N4272</f>
        <v>103047.694557283</v>
      </c>
      <c r="H4272" s="0" t="n">
        <v>0</v>
      </c>
      <c r="J4272" s="0" t="s">
        <v>4117</v>
      </c>
      <c r="K4272" s="0" t="n">
        <v>0</v>
      </c>
      <c r="L4272" s="0" t="s">
        <v>4117</v>
      </c>
      <c r="N4272" s="0" t="n">
        <v>95543</v>
      </c>
    </row>
    <row r="4273" customFormat="false" ht="12.8" hidden="false" customHeight="false" outlineLevel="0" collapsed="false">
      <c r="B4273" s="0" t="n">
        <v>412627</v>
      </c>
      <c r="C4273" s="0" t="n">
        <v>4</v>
      </c>
      <c r="D4273" s="0" t="n">
        <v>41</v>
      </c>
      <c r="E4273" s="2" t="n">
        <v>-25.6917</v>
      </c>
      <c r="F4273" s="2" t="n">
        <v>-52.6184</v>
      </c>
      <c r="G4273" s="3" t="n">
        <f aca="false">($G$5572/$N$5572)*N4273</f>
        <v>5887.7925602944</v>
      </c>
      <c r="H4273" s="0" t="n">
        <v>1</v>
      </c>
      <c r="J4273" s="0" t="s">
        <v>4118</v>
      </c>
      <c r="K4273" s="0" t="n">
        <v>1</v>
      </c>
      <c r="L4273" s="0" t="s">
        <v>4118</v>
      </c>
      <c r="N4273" s="0" t="n">
        <v>5459</v>
      </c>
    </row>
    <row r="4274" customFormat="false" ht="12.8" hidden="false" customHeight="false" outlineLevel="0" collapsed="false">
      <c r="B4274" s="0" t="n">
        <v>412630</v>
      </c>
      <c r="C4274" s="0" t="n">
        <v>4</v>
      </c>
      <c r="D4274" s="0" t="n">
        <v>41</v>
      </c>
      <c r="E4274" s="2" t="n">
        <v>-24.1129</v>
      </c>
      <c r="F4274" s="2" t="n">
        <v>-49.4616</v>
      </c>
      <c r="G4274" s="3" t="n">
        <f aca="false">($G$5572/$N$5572)*N4274</f>
        <v>20780.3808864613</v>
      </c>
      <c r="H4274" s="0" t="n">
        <v>1</v>
      </c>
      <c r="J4274" s="0" t="s">
        <v>4119</v>
      </c>
      <c r="K4274" s="0" t="n">
        <v>1</v>
      </c>
      <c r="L4274" s="0" t="s">
        <v>4119</v>
      </c>
      <c r="N4274" s="0" t="n">
        <v>19267</v>
      </c>
    </row>
    <row r="4275" customFormat="false" ht="12.8" hidden="false" customHeight="false" outlineLevel="0" collapsed="false">
      <c r="B4275" s="0" t="n">
        <v>412635</v>
      </c>
      <c r="C4275" s="0" t="n">
        <v>4</v>
      </c>
      <c r="D4275" s="0" t="n">
        <v>41</v>
      </c>
      <c r="E4275" s="2" t="n">
        <v>-25.3799</v>
      </c>
      <c r="F4275" s="2" t="n">
        <v>-54.0518</v>
      </c>
      <c r="G4275" s="3" t="n">
        <f aca="false">($G$5572/$N$5572)*N4275</f>
        <v>4867.48632068302</v>
      </c>
      <c r="H4275" s="0" t="n">
        <v>1</v>
      </c>
      <c r="J4275" s="0" t="s">
        <v>4120</v>
      </c>
      <c r="K4275" s="0" t="n">
        <v>1</v>
      </c>
      <c r="L4275" s="0" t="s">
        <v>4120</v>
      </c>
      <c r="N4275" s="0" t="n">
        <v>4513</v>
      </c>
    </row>
    <row r="4276" customFormat="false" ht="12.8" hidden="false" customHeight="false" outlineLevel="0" collapsed="false">
      <c r="B4276" s="0" t="n">
        <v>412640</v>
      </c>
      <c r="C4276" s="0" t="n">
        <v>4</v>
      </c>
      <c r="D4276" s="0" t="n">
        <v>41</v>
      </c>
      <c r="E4276" s="2" t="n">
        <v>-23.0361</v>
      </c>
      <c r="F4276" s="2" t="n">
        <v>-50.8317</v>
      </c>
      <c r="G4276" s="3" t="n">
        <f aca="false">($G$5572/$N$5572)*N4276</f>
        <v>5775.62358680647</v>
      </c>
      <c r="H4276" s="0" t="n">
        <v>0</v>
      </c>
      <c r="J4276" s="0" t="s">
        <v>4121</v>
      </c>
      <c r="K4276" s="0" t="n">
        <v>0</v>
      </c>
      <c r="L4276" s="0" t="s">
        <v>4121</v>
      </c>
      <c r="N4276" s="0" t="n">
        <v>5355</v>
      </c>
    </row>
    <row r="4277" customFormat="false" ht="12.8" hidden="false" customHeight="false" outlineLevel="0" collapsed="false">
      <c r="B4277" s="0" t="n">
        <v>412650</v>
      </c>
      <c r="C4277" s="0" t="n">
        <v>4</v>
      </c>
      <c r="D4277" s="0" t="n">
        <v>41</v>
      </c>
      <c r="E4277" s="2" t="n">
        <v>-23.0571</v>
      </c>
      <c r="F4277" s="2" t="n">
        <v>-51.0399</v>
      </c>
      <c r="G4277" s="3" t="n">
        <f aca="false">($G$5572/$N$5572)*N4277</f>
        <v>17605.1360984952</v>
      </c>
      <c r="H4277" s="0" t="n">
        <v>0</v>
      </c>
      <c r="J4277" s="0" t="s">
        <v>4122</v>
      </c>
      <c r="K4277" s="0" t="n">
        <v>0</v>
      </c>
      <c r="L4277" s="0" t="s">
        <v>4122</v>
      </c>
      <c r="N4277" s="0" t="n">
        <v>16323</v>
      </c>
    </row>
    <row r="4278" customFormat="false" ht="12.8" hidden="false" customHeight="false" outlineLevel="0" collapsed="false">
      <c r="B4278" s="0" t="n">
        <v>412660</v>
      </c>
      <c r="C4278" s="0" t="n">
        <v>4</v>
      </c>
      <c r="D4278" s="0" t="n">
        <v>41</v>
      </c>
      <c r="E4278" s="2" t="n">
        <v>-23.6875</v>
      </c>
      <c r="F4278" s="2" t="n">
        <v>-49.8304</v>
      </c>
      <c r="G4278" s="3" t="n">
        <f aca="false">($G$5572/$N$5572)*N4278</f>
        <v>22410.0666455023</v>
      </c>
      <c r="H4278" s="0" t="n">
        <v>0</v>
      </c>
      <c r="J4278" s="0" t="s">
        <v>4123</v>
      </c>
      <c r="K4278" s="0" t="n">
        <v>0</v>
      </c>
      <c r="L4278" s="0" t="s">
        <v>4123</v>
      </c>
      <c r="N4278" s="0" t="n">
        <v>20778</v>
      </c>
    </row>
    <row r="4279" customFormat="false" ht="12.8" hidden="false" customHeight="false" outlineLevel="0" collapsed="false">
      <c r="B4279" s="0" t="n">
        <v>412665</v>
      </c>
      <c r="C4279" s="0" t="n">
        <v>4</v>
      </c>
      <c r="D4279" s="0" t="n">
        <v>41</v>
      </c>
      <c r="E4279" s="2" t="n">
        <v>-25.7066</v>
      </c>
      <c r="F4279" s="2" t="n">
        <v>-52.7299</v>
      </c>
      <c r="G4279" s="3" t="n">
        <f aca="false">($G$5572/$N$5572)*N4279</f>
        <v>3271.235544124</v>
      </c>
      <c r="H4279" s="0" t="n">
        <v>1</v>
      </c>
      <c r="J4279" s="0" t="s">
        <v>4124</v>
      </c>
      <c r="K4279" s="0" t="n">
        <v>1</v>
      </c>
      <c r="L4279" s="0" t="s">
        <v>4124</v>
      </c>
      <c r="N4279" s="0" t="n">
        <v>3033</v>
      </c>
    </row>
    <row r="4280" customFormat="false" ht="12.8" hidden="false" customHeight="false" outlineLevel="0" collapsed="false">
      <c r="B4280" s="0" t="n">
        <v>412667</v>
      </c>
      <c r="C4280" s="0" t="n">
        <v>4</v>
      </c>
      <c r="D4280" s="0" t="n">
        <v>41</v>
      </c>
      <c r="E4280" s="2" t="n">
        <v>-23.7204</v>
      </c>
      <c r="F4280" s="2" t="n">
        <v>-51.0991</v>
      </c>
      <c r="G4280" s="3" t="n">
        <f aca="false">($G$5572/$N$5572)*N4280</f>
        <v>15690.7137144464</v>
      </c>
      <c r="H4280" s="0" t="n">
        <v>0</v>
      </c>
      <c r="J4280" s="0" t="s">
        <v>4125</v>
      </c>
      <c r="K4280" s="0" t="n">
        <v>0</v>
      </c>
      <c r="L4280" s="0" t="s">
        <v>4125</v>
      </c>
      <c r="N4280" s="0" t="n">
        <v>14548</v>
      </c>
    </row>
    <row r="4281" customFormat="false" ht="12.8" hidden="false" customHeight="false" outlineLevel="0" collapsed="false">
      <c r="B4281" s="0" t="n">
        <v>412670</v>
      </c>
      <c r="C4281" s="0" t="n">
        <v>4</v>
      </c>
      <c r="D4281" s="0" t="n">
        <v>41</v>
      </c>
      <c r="E4281" s="2" t="n">
        <v>-23.2036</v>
      </c>
      <c r="F4281" s="2" t="n">
        <v>-52.4743</v>
      </c>
      <c r="G4281" s="3" t="n">
        <f aca="false">($G$5572/$N$5572)*N4281</f>
        <v>5479.02293575665</v>
      </c>
      <c r="H4281" s="0" t="n">
        <v>0</v>
      </c>
      <c r="J4281" s="0" t="s">
        <v>4126</v>
      </c>
      <c r="K4281" s="0" t="n">
        <v>0</v>
      </c>
      <c r="L4281" s="0" t="s">
        <v>4126</v>
      </c>
      <c r="N4281" s="0" t="n">
        <v>5080</v>
      </c>
    </row>
    <row r="4282" customFormat="false" ht="12.8" hidden="false" customHeight="false" outlineLevel="0" collapsed="false">
      <c r="B4282" s="0" t="n">
        <v>412680</v>
      </c>
      <c r="C4282" s="0" t="n">
        <v>4</v>
      </c>
      <c r="D4282" s="0" t="n">
        <v>41</v>
      </c>
      <c r="E4282" s="2" t="n">
        <v>-23.7315</v>
      </c>
      <c r="F4282" s="2" t="n">
        <v>-52.8735</v>
      </c>
      <c r="G4282" s="3" t="n">
        <f aca="false">($G$5572/$N$5572)*N4282</f>
        <v>17323.6351169534</v>
      </c>
      <c r="H4282" s="0" t="n">
        <v>1</v>
      </c>
      <c r="J4282" s="0" t="s">
        <v>4127</v>
      </c>
      <c r="K4282" s="0" t="n">
        <v>1</v>
      </c>
      <c r="L4282" s="0" t="s">
        <v>4127</v>
      </c>
      <c r="N4282" s="0" t="n">
        <v>16062</v>
      </c>
    </row>
    <row r="4283" customFormat="false" ht="12.8" hidden="false" customHeight="false" outlineLevel="0" collapsed="false">
      <c r="B4283" s="0" t="n">
        <v>412690</v>
      </c>
      <c r="C4283" s="0" t="n">
        <v>4</v>
      </c>
      <c r="D4283" s="0" t="n">
        <v>41</v>
      </c>
      <c r="E4283" s="2" t="n">
        <v>-23.3193</v>
      </c>
      <c r="F4283" s="2" t="n">
        <v>-53.0684</v>
      </c>
      <c r="G4283" s="3" t="n">
        <f aca="false">($G$5572/$N$5572)*N4283</f>
        <v>6022.61103804432</v>
      </c>
      <c r="H4283" s="0" t="n">
        <v>1</v>
      </c>
      <c r="J4283" s="0" t="s">
        <v>2956</v>
      </c>
      <c r="K4283" s="0" t="n">
        <v>1</v>
      </c>
      <c r="L4283" s="0" t="s">
        <v>2956</v>
      </c>
      <c r="N4283" s="0" t="n">
        <v>5584</v>
      </c>
    </row>
    <row r="4284" customFormat="false" ht="12.8" hidden="false" customHeight="false" outlineLevel="0" collapsed="false">
      <c r="B4284" s="0" t="n">
        <v>412700</v>
      </c>
      <c r="C4284" s="0" t="n">
        <v>4</v>
      </c>
      <c r="D4284" s="0" t="n">
        <v>41</v>
      </c>
      <c r="E4284" s="2" t="n">
        <v>-25.3701</v>
      </c>
      <c r="F4284" s="2" t="n">
        <v>-50.4571</v>
      </c>
      <c r="G4284" s="3" t="n">
        <f aca="false">($G$5572/$N$5572)*N4284</f>
        <v>13118.377158978</v>
      </c>
      <c r="H4284" s="0" t="n">
        <v>0</v>
      </c>
      <c r="J4284" s="0" t="s">
        <v>4128</v>
      </c>
      <c r="K4284" s="0" t="n">
        <v>0</v>
      </c>
      <c r="L4284" s="0" t="s">
        <v>4128</v>
      </c>
      <c r="N4284" s="0" t="n">
        <v>12163</v>
      </c>
    </row>
    <row r="4285" customFormat="false" ht="12.8" hidden="false" customHeight="false" outlineLevel="0" collapsed="false">
      <c r="B4285" s="0" t="n">
        <v>412710</v>
      </c>
      <c r="C4285" s="0" t="n">
        <v>4</v>
      </c>
      <c r="D4285" s="0" t="n">
        <v>41</v>
      </c>
      <c r="E4285" s="2" t="n">
        <v>-24.3245</v>
      </c>
      <c r="F4285" s="2" t="n">
        <v>-50.6176</v>
      </c>
      <c r="G4285" s="3" t="n">
        <f aca="false">($G$5572/$N$5572)*N4285</f>
        <v>84272.3340719185</v>
      </c>
      <c r="H4285" s="0" t="n">
        <v>0</v>
      </c>
      <c r="J4285" s="0" t="s">
        <v>4129</v>
      </c>
      <c r="K4285" s="0" t="n">
        <v>0</v>
      </c>
      <c r="L4285" s="0" t="s">
        <v>4129</v>
      </c>
      <c r="N4285" s="0" t="n">
        <v>78135</v>
      </c>
    </row>
    <row r="4286" customFormat="false" ht="12.8" hidden="false" customHeight="false" outlineLevel="0" collapsed="false">
      <c r="B4286" s="0" t="n">
        <v>412720</v>
      </c>
      <c r="C4286" s="0" t="n">
        <v>4</v>
      </c>
      <c r="D4286" s="0" t="n">
        <v>41</v>
      </c>
      <c r="E4286" s="2" t="n">
        <v>-23.7683</v>
      </c>
      <c r="F4286" s="2" t="n">
        <v>-52.447</v>
      </c>
      <c r="G4286" s="3" t="n">
        <f aca="false">($G$5572/$N$5572)*N4286</f>
        <v>18318.0562088368</v>
      </c>
      <c r="H4286" s="0" t="n">
        <v>0</v>
      </c>
      <c r="J4286" s="0" t="s">
        <v>4130</v>
      </c>
      <c r="K4286" s="0" t="n">
        <v>0</v>
      </c>
      <c r="L4286" s="0" t="s">
        <v>4130</v>
      </c>
      <c r="N4286" s="0" t="n">
        <v>16984</v>
      </c>
    </row>
    <row r="4287" customFormat="false" ht="12.8" hidden="false" customHeight="false" outlineLevel="0" collapsed="false">
      <c r="B4287" s="0" t="n">
        <v>412730</v>
      </c>
      <c r="C4287" s="0" t="n">
        <v>4</v>
      </c>
      <c r="D4287" s="0" t="n">
        <v>41</v>
      </c>
      <c r="E4287" s="2" t="n">
        <v>-22.7111</v>
      </c>
      <c r="F4287" s="2" t="n">
        <v>-52.6188</v>
      </c>
      <c r="G4287" s="3" t="n">
        <f aca="false">($G$5572/$N$5572)*N4287</f>
        <v>17959.978331933</v>
      </c>
      <c r="H4287" s="0" t="n">
        <v>0</v>
      </c>
      <c r="J4287" s="0" t="s">
        <v>4131</v>
      </c>
      <c r="K4287" s="0" t="n">
        <v>0</v>
      </c>
      <c r="L4287" s="0" t="s">
        <v>4131</v>
      </c>
      <c r="N4287" s="0" t="n">
        <v>16652</v>
      </c>
    </row>
    <row r="4288" customFormat="false" ht="12.8" hidden="false" customHeight="false" outlineLevel="0" collapsed="false">
      <c r="B4288" s="0" t="n">
        <v>412740</v>
      </c>
      <c r="C4288" s="0" t="n">
        <v>4</v>
      </c>
      <c r="D4288" s="0" t="n">
        <v>41</v>
      </c>
      <c r="E4288" s="2" t="n">
        <v>-24.1575</v>
      </c>
      <c r="F4288" s="2" t="n">
        <v>-54.0988</v>
      </c>
      <c r="G4288" s="3" t="n">
        <f aca="false">($G$5572/$N$5572)*N4288</f>
        <v>18808.7954678465</v>
      </c>
      <c r="H4288" s="0" t="n">
        <v>1</v>
      </c>
      <c r="J4288" s="0" t="s">
        <v>3754</v>
      </c>
      <c r="K4288" s="0" t="n">
        <v>1</v>
      </c>
      <c r="L4288" s="0" t="s">
        <v>3754</v>
      </c>
      <c r="N4288" s="0" t="n">
        <v>17439</v>
      </c>
    </row>
    <row r="4289" customFormat="false" ht="12.8" hidden="false" customHeight="false" outlineLevel="0" collapsed="false">
      <c r="B4289" s="0" t="n">
        <v>412750</v>
      </c>
      <c r="C4289" s="0" t="n">
        <v>4</v>
      </c>
      <c r="D4289" s="0" t="n">
        <v>41</v>
      </c>
      <c r="E4289" s="2" t="n">
        <v>-24.5153</v>
      </c>
      <c r="F4289" s="2" t="n">
        <v>-50.4176</v>
      </c>
      <c r="G4289" s="3" t="n">
        <f aca="false">($G$5572/$N$5572)*N4289</f>
        <v>22041.2032903785</v>
      </c>
      <c r="H4289" s="0" t="n">
        <v>0</v>
      </c>
      <c r="J4289" s="0" t="s">
        <v>4132</v>
      </c>
      <c r="K4289" s="0" t="n">
        <v>0</v>
      </c>
      <c r="L4289" s="0" t="s">
        <v>4132</v>
      </c>
      <c r="N4289" s="0" t="n">
        <v>20436</v>
      </c>
    </row>
    <row r="4290" customFormat="false" ht="12.8" hidden="false" customHeight="false" outlineLevel="0" collapsed="false">
      <c r="B4290" s="0" t="n">
        <v>412760</v>
      </c>
      <c r="C4290" s="0" t="n">
        <v>4</v>
      </c>
      <c r="D4290" s="0" t="n">
        <v>41</v>
      </c>
      <c r="E4290" s="2" t="n">
        <v>-25.9311</v>
      </c>
      <c r="F4290" s="2" t="n">
        <v>-49.195</v>
      </c>
      <c r="G4290" s="3" t="n">
        <f aca="false">($G$5572/$N$5572)*N4290</f>
        <v>17953.507045001</v>
      </c>
      <c r="H4290" s="0" t="n">
        <v>0</v>
      </c>
      <c r="J4290" s="0" t="s">
        <v>4133</v>
      </c>
      <c r="K4290" s="0" t="n">
        <v>0</v>
      </c>
      <c r="L4290" s="0" t="s">
        <v>4133</v>
      </c>
      <c r="N4290" s="0" t="n">
        <v>16646</v>
      </c>
    </row>
    <row r="4291" customFormat="false" ht="12.8" hidden="false" customHeight="false" outlineLevel="0" collapsed="false">
      <c r="B4291" s="0" t="n">
        <v>412770</v>
      </c>
      <c r="C4291" s="0" t="n">
        <v>4</v>
      </c>
      <c r="D4291" s="0" t="n">
        <v>41</v>
      </c>
      <c r="E4291" s="2" t="n">
        <v>-24.7246</v>
      </c>
      <c r="F4291" s="2" t="n">
        <v>-53.7412</v>
      </c>
      <c r="G4291" s="3" t="n">
        <f aca="false">($G$5572/$N$5572)*N4291</f>
        <v>149456.528790093</v>
      </c>
      <c r="H4291" s="0" t="n">
        <v>0</v>
      </c>
      <c r="J4291" s="0" t="s">
        <v>2967</v>
      </c>
      <c r="K4291" s="0" t="n">
        <v>0</v>
      </c>
      <c r="L4291" s="0" t="s">
        <v>2967</v>
      </c>
      <c r="N4291" s="0" t="n">
        <v>138572</v>
      </c>
    </row>
    <row r="4292" customFormat="false" ht="12.8" hidden="false" customHeight="false" outlineLevel="0" collapsed="false">
      <c r="B4292" s="0" t="n">
        <v>412780</v>
      </c>
      <c r="C4292" s="0" t="n">
        <v>4</v>
      </c>
      <c r="D4292" s="0" t="n">
        <v>41</v>
      </c>
      <c r="E4292" s="2" t="n">
        <v>-23.7796</v>
      </c>
      <c r="F4292" s="2" t="n">
        <v>-49.9499</v>
      </c>
      <c r="G4292" s="3" t="n">
        <f aca="false">($G$5572/$N$5572)*N4292</f>
        <v>8662.8961062987</v>
      </c>
      <c r="H4292" s="0" t="n">
        <v>0</v>
      </c>
      <c r="J4292" s="0" t="s">
        <v>4134</v>
      </c>
      <c r="K4292" s="0" t="n">
        <v>0</v>
      </c>
      <c r="L4292" s="0" t="s">
        <v>4134</v>
      </c>
      <c r="N4292" s="0" t="n">
        <v>8032</v>
      </c>
    </row>
    <row r="4293" customFormat="false" ht="12.8" hidden="false" customHeight="false" outlineLevel="0" collapsed="false">
      <c r="B4293" s="0" t="n">
        <v>412785</v>
      </c>
      <c r="C4293" s="0" t="n">
        <v>4</v>
      </c>
      <c r="D4293" s="0" t="n">
        <v>41</v>
      </c>
      <c r="E4293" s="2" t="n">
        <v>-25.4185</v>
      </c>
      <c r="F4293" s="2" t="n">
        <v>-53.1833</v>
      </c>
      <c r="G4293" s="3" t="n">
        <f aca="false">($G$5572/$N$5572)*N4293</f>
        <v>12988.9514203381</v>
      </c>
      <c r="H4293" s="0" t="n">
        <v>0</v>
      </c>
      <c r="J4293" s="0" t="s">
        <v>4135</v>
      </c>
      <c r="K4293" s="0" t="n">
        <v>0</v>
      </c>
      <c r="L4293" s="0" t="s">
        <v>4135</v>
      </c>
      <c r="N4293" s="0" t="n">
        <v>12043</v>
      </c>
    </row>
    <row r="4294" customFormat="false" ht="12.8" hidden="false" customHeight="false" outlineLevel="0" collapsed="false">
      <c r="B4294" s="0" t="n">
        <v>412788</v>
      </c>
      <c r="C4294" s="0" t="n">
        <v>4</v>
      </c>
      <c r="D4294" s="0" t="n">
        <v>41</v>
      </c>
      <c r="E4294" s="2" t="n">
        <v>-24.9731</v>
      </c>
      <c r="F4294" s="2" t="n">
        <v>-49.0879</v>
      </c>
      <c r="G4294" s="3" t="n">
        <f aca="false">($G$5572/$N$5572)*N4294</f>
        <v>9177.36341739239</v>
      </c>
      <c r="H4294" s="0" t="n">
        <v>1</v>
      </c>
      <c r="J4294" s="0" t="s">
        <v>4136</v>
      </c>
      <c r="K4294" s="0" t="n">
        <v>1</v>
      </c>
      <c r="L4294" s="0" t="s">
        <v>4136</v>
      </c>
      <c r="N4294" s="0" t="n">
        <v>8509</v>
      </c>
    </row>
    <row r="4295" customFormat="false" ht="12.8" hidden="false" customHeight="false" outlineLevel="0" collapsed="false">
      <c r="B4295" s="0" t="n">
        <v>412790</v>
      </c>
      <c r="C4295" s="0" t="n">
        <v>4</v>
      </c>
      <c r="D4295" s="0" t="n">
        <v>41</v>
      </c>
      <c r="E4295" s="2" t="n">
        <v>-23.8648</v>
      </c>
      <c r="F4295" s="2" t="n">
        <v>-52.8769</v>
      </c>
      <c r="G4295" s="3" t="n">
        <f aca="false">($G$5572/$N$5572)*N4295</f>
        <v>9274.43272137233</v>
      </c>
      <c r="H4295" s="0" t="n">
        <v>0</v>
      </c>
      <c r="J4295" s="0" t="s">
        <v>4137</v>
      </c>
      <c r="K4295" s="0" t="n">
        <v>0</v>
      </c>
      <c r="L4295" s="0" t="s">
        <v>4137</v>
      </c>
      <c r="N4295" s="0" t="n">
        <v>8599</v>
      </c>
    </row>
    <row r="4296" customFormat="false" ht="12.8" hidden="false" customHeight="false" outlineLevel="0" collapsed="false">
      <c r="B4296" s="0" t="n">
        <v>412795</v>
      </c>
      <c r="C4296" s="0" t="n">
        <v>4</v>
      </c>
      <c r="D4296" s="0" t="n">
        <v>41</v>
      </c>
      <c r="E4296" s="2" t="n">
        <v>-24.5879</v>
      </c>
      <c r="F4296" s="2" t="n">
        <v>-53.5105</v>
      </c>
      <c r="G4296" s="3" t="n">
        <f aca="false">($G$5572/$N$5572)*N4296</f>
        <v>8766.43669721064</v>
      </c>
      <c r="H4296" s="0" t="n">
        <v>1</v>
      </c>
      <c r="J4296" s="0" t="s">
        <v>4138</v>
      </c>
      <c r="K4296" s="0" t="n">
        <v>1</v>
      </c>
      <c r="L4296" s="0" t="s">
        <v>4138</v>
      </c>
      <c r="N4296" s="0" t="n">
        <v>8128</v>
      </c>
    </row>
    <row r="4297" customFormat="false" ht="12.8" hidden="false" customHeight="false" outlineLevel="0" collapsed="false">
      <c r="B4297" s="0" t="n">
        <v>412796</v>
      </c>
      <c r="C4297" s="0" t="n">
        <v>4</v>
      </c>
      <c r="D4297" s="0" t="n">
        <v>41</v>
      </c>
      <c r="E4297" s="2" t="n">
        <v>-25.0437</v>
      </c>
      <c r="F4297" s="2" t="n">
        <v>-51.5282</v>
      </c>
      <c r="G4297" s="3" t="n">
        <f aca="false">($G$5572/$N$5572)*N4297</f>
        <v>14387.8279454712</v>
      </c>
      <c r="H4297" s="0" t="n">
        <v>0</v>
      </c>
      <c r="J4297" s="0" t="s">
        <v>4139</v>
      </c>
      <c r="K4297" s="0" t="n">
        <v>0</v>
      </c>
      <c r="L4297" s="0" t="s">
        <v>4139</v>
      </c>
      <c r="N4297" s="0" t="n">
        <v>13340</v>
      </c>
    </row>
    <row r="4298" customFormat="false" ht="12.8" hidden="false" customHeight="false" outlineLevel="0" collapsed="false">
      <c r="B4298" s="0" t="n">
        <v>412800</v>
      </c>
      <c r="C4298" s="0" t="n">
        <v>4</v>
      </c>
      <c r="D4298" s="0" t="n">
        <v>41</v>
      </c>
      <c r="E4298" s="2" t="n">
        <v>-24.5393</v>
      </c>
      <c r="F4298" s="2" t="n">
        <v>-52.9865</v>
      </c>
      <c r="G4298" s="3" t="n">
        <f aca="false">($G$5572/$N$5572)*N4298</f>
        <v>22777.8514528041</v>
      </c>
      <c r="H4298" s="0" t="n">
        <v>0</v>
      </c>
      <c r="J4298" s="0" t="s">
        <v>4140</v>
      </c>
      <c r="K4298" s="0" t="n">
        <v>0</v>
      </c>
      <c r="L4298" s="0" t="s">
        <v>4140</v>
      </c>
      <c r="N4298" s="0" t="n">
        <v>21119</v>
      </c>
    </row>
    <row r="4299" customFormat="false" ht="12.8" hidden="false" customHeight="false" outlineLevel="0" collapsed="false">
      <c r="B4299" s="0" t="n">
        <v>412810</v>
      </c>
      <c r="C4299" s="0" t="n">
        <v>4</v>
      </c>
      <c r="D4299" s="0" t="n">
        <v>41</v>
      </c>
      <c r="E4299" s="2" t="n">
        <v>-23.7656</v>
      </c>
      <c r="F4299" s="2" t="n">
        <v>-53.3201</v>
      </c>
      <c r="G4299" s="3" t="n">
        <f aca="false">($G$5572/$N$5572)*N4299</f>
        <v>119276.603634907</v>
      </c>
      <c r="H4299" s="0" t="n">
        <v>0</v>
      </c>
      <c r="J4299" s="0" t="s">
        <v>4141</v>
      </c>
      <c r="K4299" s="0" t="n">
        <v>0</v>
      </c>
      <c r="L4299" s="0" t="s">
        <v>4141</v>
      </c>
      <c r="N4299" s="0" t="n">
        <v>110590</v>
      </c>
    </row>
    <row r="4300" customFormat="false" ht="12.8" hidden="false" customHeight="false" outlineLevel="0" collapsed="false">
      <c r="B4300" s="0" t="n">
        <v>412820</v>
      </c>
      <c r="C4300" s="0" t="n">
        <v>4</v>
      </c>
      <c r="D4300" s="0" t="n">
        <v>41</v>
      </c>
      <c r="E4300" s="2" t="n">
        <v>-26.2273</v>
      </c>
      <c r="F4300" s="2" t="n">
        <v>-51.0873</v>
      </c>
      <c r="G4300" s="3" t="n">
        <f aca="false">($G$5572/$N$5572)*N4300</f>
        <v>61596.9446622043</v>
      </c>
      <c r="H4300" s="0" t="n">
        <v>0</v>
      </c>
      <c r="J4300" s="0" t="s">
        <v>4142</v>
      </c>
      <c r="K4300" s="0" t="n">
        <v>0</v>
      </c>
      <c r="L4300" s="0" t="s">
        <v>4142</v>
      </c>
      <c r="N4300" s="0" t="n">
        <v>57111</v>
      </c>
    </row>
    <row r="4301" customFormat="false" ht="12.8" hidden="false" customHeight="false" outlineLevel="0" collapsed="false">
      <c r="B4301" s="0" t="n">
        <v>412830</v>
      </c>
      <c r="C4301" s="0" t="n">
        <v>4</v>
      </c>
      <c r="D4301" s="0" t="n">
        <v>41</v>
      </c>
      <c r="E4301" s="2" t="n">
        <v>-23.0868</v>
      </c>
      <c r="F4301" s="2" t="n">
        <v>-52.1573</v>
      </c>
      <c r="G4301" s="3" t="n">
        <f aca="false">($G$5572/$N$5572)*N4301</f>
        <v>2798.83159808829</v>
      </c>
      <c r="H4301" s="0" t="n">
        <v>1</v>
      </c>
      <c r="J4301" s="0" t="s">
        <v>4143</v>
      </c>
      <c r="K4301" s="0" t="n">
        <v>1</v>
      </c>
      <c r="L4301" s="0" t="s">
        <v>4143</v>
      </c>
      <c r="N4301" s="0" t="n">
        <v>2595</v>
      </c>
    </row>
    <row r="4302" customFormat="false" ht="12.8" hidden="false" customHeight="false" outlineLevel="0" collapsed="false">
      <c r="B4302" s="0" t="n">
        <v>412840</v>
      </c>
      <c r="C4302" s="0" t="n">
        <v>4</v>
      </c>
      <c r="D4302" s="0" t="n">
        <v>41</v>
      </c>
      <c r="E4302" s="2" t="n">
        <v>-23.2</v>
      </c>
      <c r="F4302" s="2" t="n">
        <v>-50.7939</v>
      </c>
      <c r="G4302" s="3" t="n">
        <f aca="false">($G$5572/$N$5572)*N4302</f>
        <v>12247.9890666245</v>
      </c>
      <c r="H4302" s="0" t="n">
        <v>0</v>
      </c>
      <c r="J4302" s="0" t="s">
        <v>4144</v>
      </c>
      <c r="K4302" s="0" t="n">
        <v>0</v>
      </c>
      <c r="L4302" s="0" t="s">
        <v>4144</v>
      </c>
      <c r="N4302" s="0" t="n">
        <v>11356</v>
      </c>
    </row>
    <row r="4303" customFormat="false" ht="12.8" hidden="false" customHeight="false" outlineLevel="0" collapsed="false">
      <c r="B4303" s="0" t="n">
        <v>412850</v>
      </c>
      <c r="C4303" s="0" t="n">
        <v>4</v>
      </c>
      <c r="D4303" s="0" t="n">
        <v>41</v>
      </c>
      <c r="E4303" s="2" t="n">
        <v>-23.8742</v>
      </c>
      <c r="F4303" s="2" t="n">
        <v>-49.8032</v>
      </c>
      <c r="G4303" s="3" t="n">
        <f aca="false">($G$5572/$N$5572)*N4303</f>
        <v>20971.2838509552</v>
      </c>
      <c r="H4303" s="0" t="n">
        <v>0</v>
      </c>
      <c r="J4303" s="0" t="s">
        <v>3008</v>
      </c>
      <c r="K4303" s="0" t="n">
        <v>0</v>
      </c>
      <c r="L4303" s="0" t="s">
        <v>3008</v>
      </c>
      <c r="N4303" s="0" t="n">
        <v>19444</v>
      </c>
    </row>
    <row r="4304" customFormat="false" ht="12.8" hidden="false" customHeight="false" outlineLevel="0" collapsed="false">
      <c r="B4304" s="0" t="n">
        <v>412853</v>
      </c>
      <c r="C4304" s="0" t="n">
        <v>4</v>
      </c>
      <c r="D4304" s="0" t="n">
        <v>41</v>
      </c>
      <c r="E4304" s="2" t="n">
        <v>-24.2458</v>
      </c>
      <c r="F4304" s="2" t="n">
        <v>-50.2376</v>
      </c>
      <c r="G4304" s="3" t="n">
        <f aca="false">($G$5572/$N$5572)*N4304</f>
        <v>12622.2451608583</v>
      </c>
      <c r="H4304" s="0" t="n">
        <v>1</v>
      </c>
      <c r="J4304" s="0" t="s">
        <v>4145</v>
      </c>
      <c r="K4304" s="0" t="n">
        <v>1</v>
      </c>
      <c r="L4304" s="0" t="s">
        <v>4145</v>
      </c>
      <c r="N4304" s="0" t="n">
        <v>11703</v>
      </c>
    </row>
    <row r="4305" customFormat="false" ht="12.8" hidden="false" customHeight="false" outlineLevel="0" collapsed="false">
      <c r="B4305" s="0" t="n">
        <v>412855</v>
      </c>
      <c r="C4305" s="0" t="n">
        <v>4</v>
      </c>
      <c r="D4305" s="0" t="n">
        <v>41</v>
      </c>
      <c r="E4305" s="2" t="n">
        <v>-25.0577</v>
      </c>
      <c r="F4305" s="2" t="n">
        <v>-53.8771</v>
      </c>
      <c r="G4305" s="3" t="n">
        <f aca="false">($G$5572/$N$5572)*N4305</f>
        <v>9264.72579097433</v>
      </c>
      <c r="H4305" s="0" t="n">
        <v>0</v>
      </c>
      <c r="J4305" s="0" t="s">
        <v>4146</v>
      </c>
      <c r="K4305" s="0" t="n">
        <v>0</v>
      </c>
      <c r="L4305" s="0" t="s">
        <v>4146</v>
      </c>
      <c r="N4305" s="0" t="n">
        <v>8590</v>
      </c>
    </row>
    <row r="4306" customFormat="false" ht="12.8" hidden="false" customHeight="false" outlineLevel="0" collapsed="false">
      <c r="B4306" s="0" t="n">
        <v>412860</v>
      </c>
      <c r="C4306" s="0" t="n">
        <v>4</v>
      </c>
      <c r="D4306" s="0" t="n">
        <v>41</v>
      </c>
      <c r="E4306" s="2" t="n">
        <v>-25.8772</v>
      </c>
      <c r="F4306" s="2" t="n">
        <v>-52.9051</v>
      </c>
      <c r="G4306" s="3" t="n">
        <f aca="false">($G$5572/$N$5572)*N4306</f>
        <v>7918.69810911916</v>
      </c>
      <c r="H4306" s="0" t="n">
        <v>0</v>
      </c>
      <c r="J4306" s="0" t="s">
        <v>4147</v>
      </c>
      <c r="K4306" s="0" t="n">
        <v>0</v>
      </c>
      <c r="L4306" s="0" t="s">
        <v>4147</v>
      </c>
      <c r="N4306" s="0" t="n">
        <v>7342</v>
      </c>
    </row>
    <row r="4307" customFormat="false" ht="12.8" hidden="false" customHeight="false" outlineLevel="0" collapsed="false">
      <c r="B4307" s="0" t="n">
        <v>412862</v>
      </c>
      <c r="C4307" s="0" t="n">
        <v>4</v>
      </c>
      <c r="D4307" s="0" t="n">
        <v>41</v>
      </c>
      <c r="E4307" s="2" t="n">
        <v>-26.1146</v>
      </c>
      <c r="F4307" s="2" t="n">
        <v>-52.7469</v>
      </c>
      <c r="G4307" s="3" t="n">
        <f aca="false">($G$5572/$N$5572)*N4307</f>
        <v>3018.85535377615</v>
      </c>
      <c r="H4307" s="0" t="n">
        <v>1</v>
      </c>
      <c r="J4307" s="0" t="s">
        <v>45</v>
      </c>
      <c r="K4307" s="0" t="n">
        <v>1</v>
      </c>
      <c r="L4307" s="0" t="s">
        <v>45</v>
      </c>
      <c r="N4307" s="0" t="n">
        <v>2799</v>
      </c>
    </row>
    <row r="4308" customFormat="false" ht="12.8" hidden="false" customHeight="false" outlineLevel="0" collapsed="false">
      <c r="B4308" s="0" t="n">
        <v>412863</v>
      </c>
      <c r="C4308" s="0" t="n">
        <v>4</v>
      </c>
      <c r="D4308" s="0" t="n">
        <v>41</v>
      </c>
      <c r="E4308" s="2" t="n">
        <v>-24.5665</v>
      </c>
      <c r="F4308" s="2" t="n">
        <v>-49.4219</v>
      </c>
      <c r="G4308" s="3" t="n">
        <f aca="false">($G$5572/$N$5572)*N4308</f>
        <v>6049.5747335943</v>
      </c>
      <c r="H4308" s="0" t="n">
        <v>1</v>
      </c>
      <c r="J4308" s="0" t="s">
        <v>4148</v>
      </c>
      <c r="K4308" s="0" t="n">
        <v>1</v>
      </c>
      <c r="L4308" s="0" t="s">
        <v>4148</v>
      </c>
      <c r="N4308" s="0" t="n">
        <v>5609</v>
      </c>
    </row>
    <row r="4309" customFormat="false" ht="12.8" hidden="false" customHeight="false" outlineLevel="0" collapsed="false">
      <c r="B4309" s="0" t="n">
        <v>412865</v>
      </c>
      <c r="C4309" s="0" t="n">
        <v>4</v>
      </c>
      <c r="D4309" s="0" t="n">
        <v>41</v>
      </c>
      <c r="E4309" s="2" t="n">
        <v>-25.3829</v>
      </c>
      <c r="F4309" s="2" t="n">
        <v>-52.1987</v>
      </c>
      <c r="G4309" s="3" t="n">
        <f aca="false">($G$5572/$N$5572)*N4309</f>
        <v>4338.99788790335</v>
      </c>
      <c r="H4309" s="0" t="n">
        <v>1</v>
      </c>
      <c r="J4309" s="0" t="s">
        <v>4149</v>
      </c>
      <c r="K4309" s="0" t="n">
        <v>1</v>
      </c>
      <c r="L4309" s="0" t="s">
        <v>4149</v>
      </c>
      <c r="N4309" s="0" t="n">
        <v>4023</v>
      </c>
    </row>
    <row r="4310" customFormat="false" ht="12.8" hidden="false" customHeight="false" outlineLevel="0" collapsed="false">
      <c r="B4310" s="0" t="n">
        <v>412870</v>
      </c>
      <c r="C4310" s="0" t="n">
        <v>4</v>
      </c>
      <c r="D4310" s="0" t="n">
        <v>41</v>
      </c>
      <c r="E4310" s="2" t="n">
        <v>-26.2683</v>
      </c>
      <c r="F4310" s="2" t="n">
        <v>-52.7843</v>
      </c>
      <c r="G4310" s="3" t="n">
        <f aca="false">($G$5572/$N$5572)*N4310</f>
        <v>7352.4605025695</v>
      </c>
      <c r="H4310" s="0" t="n">
        <v>1</v>
      </c>
      <c r="J4310" s="0" t="s">
        <v>4150</v>
      </c>
      <c r="K4310" s="0" t="n">
        <v>1</v>
      </c>
      <c r="L4310" s="0" t="s">
        <v>4150</v>
      </c>
      <c r="N4310" s="0" t="n">
        <v>6817</v>
      </c>
    </row>
    <row r="4311" customFormat="false" ht="12.8" hidden="false" customHeight="false" outlineLevel="0" collapsed="false">
      <c r="B4311" s="0" t="n">
        <v>412880</v>
      </c>
      <c r="C4311" s="0" t="n">
        <v>4</v>
      </c>
      <c r="D4311" s="0" t="n">
        <v>41</v>
      </c>
      <c r="E4311" s="2" t="n">
        <v>-23.7364</v>
      </c>
      <c r="F4311" s="2" t="n">
        <v>-53.4884</v>
      </c>
      <c r="G4311" s="3" t="n">
        <f aca="false">($G$5572/$N$5572)*N4311</f>
        <v>6177.92192441222</v>
      </c>
      <c r="H4311" s="0" t="n">
        <v>1</v>
      </c>
      <c r="J4311" s="0" t="s">
        <v>4151</v>
      </c>
      <c r="K4311" s="0" t="n">
        <v>1</v>
      </c>
      <c r="L4311" s="0" t="s">
        <v>4151</v>
      </c>
      <c r="N4311" s="0" t="n">
        <v>5728</v>
      </c>
    </row>
    <row r="4312" customFormat="false" ht="12.8" hidden="false" customHeight="false" outlineLevel="0" collapsed="false">
      <c r="B4312" s="0" t="n">
        <v>420005</v>
      </c>
      <c r="C4312" s="0" t="n">
        <v>4</v>
      </c>
      <c r="D4312" s="0" t="n">
        <v>42</v>
      </c>
      <c r="E4312" s="2" t="n">
        <v>-27.6126</v>
      </c>
      <c r="F4312" s="2" t="n">
        <v>-51.0233</v>
      </c>
      <c r="G4312" s="3" t="n">
        <f aca="false">($G$5572/$N$5572)*N4312</f>
        <v>2779.4177372923</v>
      </c>
      <c r="H4312" s="0" t="n">
        <v>1</v>
      </c>
      <c r="J4312" s="0" t="s">
        <v>4152</v>
      </c>
      <c r="K4312" s="0" t="n">
        <v>1</v>
      </c>
      <c r="L4312" s="0" t="s">
        <v>4152</v>
      </c>
      <c r="N4312" s="0" t="n">
        <v>2577</v>
      </c>
    </row>
    <row r="4313" customFormat="false" ht="12.8" hidden="false" customHeight="false" outlineLevel="0" collapsed="false">
      <c r="B4313" s="0" t="n">
        <v>420010</v>
      </c>
      <c r="C4313" s="0" t="n">
        <v>4</v>
      </c>
      <c r="D4313" s="0" t="n">
        <v>42</v>
      </c>
      <c r="E4313" s="2" t="n">
        <v>-26.5716</v>
      </c>
      <c r="F4313" s="2" t="n">
        <v>-52.3229</v>
      </c>
      <c r="G4313" s="3" t="n">
        <f aca="false">($G$5572/$N$5572)*N4313</f>
        <v>19248.8429792222</v>
      </c>
      <c r="H4313" s="0" t="n">
        <v>0</v>
      </c>
      <c r="J4313" s="0" t="s">
        <v>4153</v>
      </c>
      <c r="K4313" s="0" t="n">
        <v>0</v>
      </c>
      <c r="L4313" s="0" t="s">
        <v>4153</v>
      </c>
      <c r="N4313" s="0" t="n">
        <v>17847</v>
      </c>
    </row>
    <row r="4314" customFormat="false" ht="12.8" hidden="false" customHeight="false" outlineLevel="0" collapsed="false">
      <c r="B4314" s="0" t="n">
        <v>420020</v>
      </c>
      <c r="C4314" s="0" t="n">
        <v>4</v>
      </c>
      <c r="D4314" s="0" t="n">
        <v>42</v>
      </c>
      <c r="E4314" s="2" t="n">
        <v>-27.4087</v>
      </c>
      <c r="F4314" s="2" t="n">
        <v>-49.822</v>
      </c>
      <c r="G4314" s="3" t="n">
        <f aca="false">($G$5572/$N$5572)*N4314</f>
        <v>11552.3257214349</v>
      </c>
      <c r="H4314" s="0" t="n">
        <v>0</v>
      </c>
      <c r="J4314" s="0" t="s">
        <v>4154</v>
      </c>
      <c r="K4314" s="0" t="n">
        <v>0</v>
      </c>
      <c r="L4314" s="0" t="s">
        <v>4154</v>
      </c>
      <c r="N4314" s="0" t="n">
        <v>10711</v>
      </c>
    </row>
    <row r="4315" customFormat="false" ht="12.8" hidden="false" customHeight="false" outlineLevel="0" collapsed="false">
      <c r="B4315" s="0" t="n">
        <v>420030</v>
      </c>
      <c r="C4315" s="0" t="n">
        <v>4</v>
      </c>
      <c r="D4315" s="0" t="n">
        <v>42</v>
      </c>
      <c r="E4315" s="2" t="n">
        <v>-27.2662</v>
      </c>
      <c r="F4315" s="2" t="n">
        <v>-49.708</v>
      </c>
      <c r="G4315" s="3" t="n">
        <f aca="false">($G$5572/$N$5572)*N4315</f>
        <v>5807.98002146645</v>
      </c>
      <c r="H4315" s="0" t="n">
        <v>1</v>
      </c>
      <c r="J4315" s="0" t="s">
        <v>4155</v>
      </c>
      <c r="K4315" s="0" t="n">
        <v>1</v>
      </c>
      <c r="L4315" s="0" t="s">
        <v>4155</v>
      </c>
      <c r="N4315" s="0" t="n">
        <v>5385</v>
      </c>
    </row>
    <row r="4316" customFormat="false" ht="12.8" hidden="false" customHeight="false" outlineLevel="0" collapsed="false">
      <c r="B4316" s="0" t="n">
        <v>420040</v>
      </c>
      <c r="C4316" s="0" t="n">
        <v>4</v>
      </c>
      <c r="D4316" s="0" t="n">
        <v>42</v>
      </c>
      <c r="E4316" s="2" t="n">
        <v>-26.9985</v>
      </c>
      <c r="F4316" s="2" t="n">
        <v>-51.5528</v>
      </c>
      <c r="G4316" s="3" t="n">
        <f aca="false">($G$5572/$N$5572)*N4316</f>
        <v>7698.67435343129</v>
      </c>
      <c r="H4316" s="0" t="n">
        <v>0</v>
      </c>
      <c r="J4316" s="0" t="s">
        <v>4156</v>
      </c>
      <c r="K4316" s="0" t="n">
        <v>0</v>
      </c>
      <c r="L4316" s="0" t="s">
        <v>4156</v>
      </c>
      <c r="N4316" s="0" t="n">
        <v>7138</v>
      </c>
    </row>
    <row r="4317" customFormat="false" ht="12.8" hidden="false" customHeight="false" outlineLevel="0" collapsed="false">
      <c r="B4317" s="0" t="n">
        <v>420050</v>
      </c>
      <c r="C4317" s="0" t="n">
        <v>4</v>
      </c>
      <c r="D4317" s="0" t="n">
        <v>42</v>
      </c>
      <c r="E4317" s="2" t="n">
        <v>-27.0754</v>
      </c>
      <c r="F4317" s="2" t="n">
        <v>-52.9808</v>
      </c>
      <c r="G4317" s="3" t="n">
        <f aca="false">($G$5572/$N$5572)*N4317</f>
        <v>6962.02619100574</v>
      </c>
      <c r="H4317" s="0" t="n">
        <v>1</v>
      </c>
      <c r="J4317" s="0" t="s">
        <v>4157</v>
      </c>
      <c r="K4317" s="0" t="n">
        <v>1</v>
      </c>
      <c r="L4317" s="0" t="s">
        <v>4157</v>
      </c>
      <c r="N4317" s="0" t="n">
        <v>6455</v>
      </c>
    </row>
    <row r="4318" customFormat="false" ht="12.8" hidden="false" customHeight="false" outlineLevel="0" collapsed="false">
      <c r="B4318" s="0" t="n">
        <v>420055</v>
      </c>
      <c r="C4318" s="0" t="n">
        <v>4</v>
      </c>
      <c r="D4318" s="0" t="n">
        <v>42</v>
      </c>
      <c r="E4318" s="2" t="n">
        <v>-26.8794</v>
      </c>
      <c r="F4318" s="2" t="n">
        <v>-52.8568</v>
      </c>
      <c r="G4318" s="3" t="n">
        <f aca="false">($G$5572/$N$5572)*N4318</f>
        <v>2564.78672071443</v>
      </c>
      <c r="H4318" s="0" t="n">
        <v>1</v>
      </c>
      <c r="J4318" s="0" t="s">
        <v>4158</v>
      </c>
      <c r="K4318" s="0" t="n">
        <v>1</v>
      </c>
      <c r="L4318" s="0" t="s">
        <v>4158</v>
      </c>
      <c r="N4318" s="0" t="n">
        <v>2378</v>
      </c>
    </row>
    <row r="4319" customFormat="false" ht="12.8" hidden="false" customHeight="false" outlineLevel="0" collapsed="false">
      <c r="B4319" s="0" t="n">
        <v>420060</v>
      </c>
      <c r="C4319" s="0" t="n">
        <v>4</v>
      </c>
      <c r="D4319" s="0" t="n">
        <v>42</v>
      </c>
      <c r="E4319" s="2" t="n">
        <v>-27.6963</v>
      </c>
      <c r="F4319" s="2" t="n">
        <v>-48.8243</v>
      </c>
      <c r="G4319" s="3" t="n">
        <f aca="false">($G$5572/$N$5572)*N4319</f>
        <v>6878.97800871179</v>
      </c>
      <c r="H4319" s="0" t="n">
        <v>1</v>
      </c>
      <c r="J4319" s="0" t="s">
        <v>4159</v>
      </c>
      <c r="K4319" s="0" t="n">
        <v>1</v>
      </c>
      <c r="L4319" s="0" t="s">
        <v>4159</v>
      </c>
      <c r="N4319" s="0" t="n">
        <v>6378</v>
      </c>
    </row>
    <row r="4320" customFormat="false" ht="12.8" hidden="false" customHeight="false" outlineLevel="0" collapsed="false">
      <c r="B4320" s="0" t="n">
        <v>420070</v>
      </c>
      <c r="C4320" s="0" t="n">
        <v>4</v>
      </c>
      <c r="D4320" s="0" t="n">
        <v>42</v>
      </c>
      <c r="E4320" s="2" t="n">
        <v>-27.7001</v>
      </c>
      <c r="F4320" s="2" t="n">
        <v>-49.3273</v>
      </c>
      <c r="G4320" s="3" t="n">
        <f aca="false">($G$5572/$N$5572)*N4320</f>
        <v>10768.2214548414</v>
      </c>
      <c r="H4320" s="0" t="n">
        <v>0</v>
      </c>
      <c r="J4320" s="0" t="s">
        <v>4160</v>
      </c>
      <c r="K4320" s="0" t="n">
        <v>0</v>
      </c>
      <c r="L4320" s="0" t="s">
        <v>4160</v>
      </c>
      <c r="N4320" s="0" t="n">
        <v>9984</v>
      </c>
    </row>
    <row r="4321" customFormat="false" ht="12.8" hidden="false" customHeight="false" outlineLevel="0" collapsed="false">
      <c r="B4321" s="0" t="n">
        <v>420075</v>
      </c>
      <c r="C4321" s="0" t="n">
        <v>4</v>
      </c>
      <c r="D4321" s="0" t="n">
        <v>42</v>
      </c>
      <c r="E4321" s="2" t="n">
        <v>-27.4333</v>
      </c>
      <c r="F4321" s="2" t="n">
        <v>-51.9044</v>
      </c>
      <c r="G4321" s="3" t="n">
        <f aca="false">($G$5572/$N$5572)*N4321</f>
        <v>2101.01115725471</v>
      </c>
      <c r="H4321" s="0" t="n">
        <v>1</v>
      </c>
      <c r="J4321" s="0" t="s">
        <v>4161</v>
      </c>
      <c r="K4321" s="0" t="n">
        <v>1</v>
      </c>
      <c r="L4321" s="0" t="s">
        <v>4161</v>
      </c>
      <c r="N4321" s="0" t="n">
        <v>1948</v>
      </c>
    </row>
    <row r="4322" customFormat="false" ht="12.8" hidden="false" customHeight="false" outlineLevel="0" collapsed="false">
      <c r="B4322" s="0" t="n">
        <v>420080</v>
      </c>
      <c r="C4322" s="0" t="n">
        <v>4</v>
      </c>
      <c r="D4322" s="0" t="n">
        <v>42</v>
      </c>
      <c r="E4322" s="2" t="n">
        <v>-26.5382</v>
      </c>
      <c r="F4322" s="2" t="n">
        <v>-53.3319</v>
      </c>
      <c r="G4322" s="3" t="n">
        <f aca="false">($G$5572/$N$5572)*N4322</f>
        <v>6170.37208965823</v>
      </c>
      <c r="H4322" s="0" t="n">
        <v>1</v>
      </c>
      <c r="J4322" s="0" t="s">
        <v>3015</v>
      </c>
      <c r="K4322" s="0" t="n">
        <v>1</v>
      </c>
      <c r="L4322" s="0" t="s">
        <v>3015</v>
      </c>
      <c r="N4322" s="0" t="n">
        <v>5721</v>
      </c>
    </row>
    <row r="4323" customFormat="false" ht="12.8" hidden="false" customHeight="false" outlineLevel="0" collapsed="false">
      <c r="B4323" s="0" t="n">
        <v>420090</v>
      </c>
      <c r="C4323" s="0" t="n">
        <v>4</v>
      </c>
      <c r="D4323" s="0" t="n">
        <v>42</v>
      </c>
      <c r="E4323" s="2" t="n">
        <v>-27.5704</v>
      </c>
      <c r="F4323" s="2" t="n">
        <v>-48.9879</v>
      </c>
      <c r="G4323" s="3" t="n">
        <f aca="false">($G$5572/$N$5572)*N4323</f>
        <v>5241.74241491679</v>
      </c>
      <c r="H4323" s="0" t="n">
        <v>0</v>
      </c>
      <c r="J4323" s="0" t="s">
        <v>4162</v>
      </c>
      <c r="K4323" s="0" t="n">
        <v>0</v>
      </c>
      <c r="L4323" s="0" t="s">
        <v>4162</v>
      </c>
      <c r="N4323" s="0" t="n">
        <v>4860</v>
      </c>
    </row>
    <row r="4324" customFormat="false" ht="12.8" hidden="false" customHeight="false" outlineLevel="0" collapsed="false">
      <c r="B4324" s="0" t="n">
        <v>420100</v>
      </c>
      <c r="C4324" s="0" t="n">
        <v>4</v>
      </c>
      <c r="D4324" s="0" t="n">
        <v>42</v>
      </c>
      <c r="E4324" s="2" t="n">
        <v>-27.6897</v>
      </c>
      <c r="F4324" s="2" t="n">
        <v>-51.1271</v>
      </c>
      <c r="G4324" s="3" t="n">
        <f aca="false">($G$5572/$N$5572)*N4324</f>
        <v>7887.42022228118</v>
      </c>
      <c r="H4324" s="0" t="n">
        <v>0</v>
      </c>
      <c r="J4324" s="0" t="s">
        <v>4163</v>
      </c>
      <c r="K4324" s="0" t="n">
        <v>0</v>
      </c>
      <c r="L4324" s="0" t="s">
        <v>4163</v>
      </c>
      <c r="N4324" s="0" t="n">
        <v>7313</v>
      </c>
    </row>
    <row r="4325" customFormat="false" ht="12.8" hidden="false" customHeight="false" outlineLevel="0" collapsed="false">
      <c r="B4325" s="0" t="n">
        <v>420110</v>
      </c>
      <c r="C4325" s="0" t="n">
        <v>4</v>
      </c>
      <c r="D4325" s="0" t="n">
        <v>42</v>
      </c>
      <c r="E4325" s="2" t="n">
        <v>-27.9012</v>
      </c>
      <c r="F4325" s="2" t="n">
        <v>-49.1316</v>
      </c>
      <c r="G4325" s="3" t="n">
        <f aca="false">($G$5572/$N$5572)*N4325</f>
        <v>3490.18075198986</v>
      </c>
      <c r="H4325" s="0" t="n">
        <v>0</v>
      </c>
      <c r="J4325" s="0" t="s">
        <v>4164</v>
      </c>
      <c r="K4325" s="0" t="n">
        <v>0</v>
      </c>
      <c r="L4325" s="0" t="s">
        <v>4164</v>
      </c>
      <c r="N4325" s="0" t="n">
        <v>3236</v>
      </c>
    </row>
    <row r="4326" customFormat="false" ht="12.8" hidden="false" customHeight="false" outlineLevel="0" collapsed="false">
      <c r="B4326" s="0" t="n">
        <v>420120</v>
      </c>
      <c r="C4326" s="0" t="n">
        <v>4</v>
      </c>
      <c r="D4326" s="0" t="n">
        <v>42</v>
      </c>
      <c r="E4326" s="2" t="n">
        <v>-27.5191</v>
      </c>
      <c r="F4326" s="2" t="n">
        <v>-48.766</v>
      </c>
      <c r="G4326" s="3" t="n">
        <f aca="false">($G$5572/$N$5572)*N4326</f>
        <v>9071.66573083645</v>
      </c>
      <c r="H4326" s="0" t="n">
        <v>1</v>
      </c>
      <c r="J4326" s="0" t="s">
        <v>2206</v>
      </c>
      <c r="K4326" s="0" t="n">
        <v>1</v>
      </c>
      <c r="L4326" s="0" t="s">
        <v>2206</v>
      </c>
      <c r="N4326" s="0" t="n">
        <v>8411</v>
      </c>
    </row>
    <row r="4327" customFormat="false" ht="12.8" hidden="false" customHeight="false" outlineLevel="0" collapsed="false">
      <c r="B4327" s="0" t="n">
        <v>420125</v>
      </c>
      <c r="C4327" s="0" t="n">
        <v>4</v>
      </c>
      <c r="D4327" s="0" t="n">
        <v>42</v>
      </c>
      <c r="E4327" s="2" t="n">
        <v>-27.0375</v>
      </c>
      <c r="F4327" s="2" t="n">
        <v>-49.3885</v>
      </c>
      <c r="G4327" s="3" t="n">
        <f aca="false">($G$5572/$N$5572)*N4327</f>
        <v>11471.434634785</v>
      </c>
      <c r="H4327" s="0" t="n">
        <v>1</v>
      </c>
      <c r="J4327" s="0" t="s">
        <v>4165</v>
      </c>
      <c r="K4327" s="0" t="n">
        <v>1</v>
      </c>
      <c r="L4327" s="0" t="s">
        <v>4165</v>
      </c>
      <c r="N4327" s="0" t="n">
        <v>10636</v>
      </c>
    </row>
    <row r="4328" customFormat="false" ht="12.8" hidden="false" customHeight="false" outlineLevel="0" collapsed="false">
      <c r="B4328" s="0" t="n">
        <v>420127</v>
      </c>
      <c r="C4328" s="0" t="n">
        <v>4</v>
      </c>
      <c r="D4328" s="0" t="n">
        <v>42</v>
      </c>
      <c r="E4328" s="2" t="n">
        <v>-27.1587</v>
      </c>
      <c r="F4328" s="2" t="n">
        <v>-52.1423</v>
      </c>
      <c r="G4328" s="3" t="n">
        <f aca="false">($G$5572/$N$5572)*N4328</f>
        <v>4601.08500864919</v>
      </c>
      <c r="H4328" s="0" t="n">
        <v>0</v>
      </c>
      <c r="J4328" s="0" t="s">
        <v>4166</v>
      </c>
      <c r="K4328" s="0" t="n">
        <v>0</v>
      </c>
      <c r="L4328" s="0" t="s">
        <v>4166</v>
      </c>
      <c r="N4328" s="0" t="n">
        <v>4266</v>
      </c>
    </row>
    <row r="4329" customFormat="false" ht="12.8" hidden="false" customHeight="false" outlineLevel="0" collapsed="false">
      <c r="B4329" s="0" t="n">
        <v>420130</v>
      </c>
      <c r="C4329" s="0" t="n">
        <v>4</v>
      </c>
      <c r="D4329" s="0" t="n">
        <v>42</v>
      </c>
      <c r="E4329" s="2" t="n">
        <v>-26.3754</v>
      </c>
      <c r="F4329" s="2" t="n">
        <v>-48.7188</v>
      </c>
      <c r="G4329" s="3" t="n">
        <f aca="false">($G$5572/$N$5572)*N4329</f>
        <v>39593.4905455958</v>
      </c>
      <c r="H4329" s="0" t="n">
        <v>1</v>
      </c>
      <c r="J4329" s="0" t="s">
        <v>4167</v>
      </c>
      <c r="K4329" s="0" t="n">
        <v>1</v>
      </c>
      <c r="L4329" s="0" t="s">
        <v>4167</v>
      </c>
      <c r="N4329" s="0" t="n">
        <v>36710</v>
      </c>
    </row>
    <row r="4330" customFormat="false" ht="12.8" hidden="false" customHeight="false" outlineLevel="0" collapsed="false">
      <c r="B4330" s="0" t="n">
        <v>420140</v>
      </c>
      <c r="C4330" s="0" t="n">
        <v>4</v>
      </c>
      <c r="D4330" s="0" t="n">
        <v>42</v>
      </c>
      <c r="E4330" s="2" t="n">
        <v>-28.9356</v>
      </c>
      <c r="F4330" s="2" t="n">
        <v>-49.4918</v>
      </c>
      <c r="G4330" s="3" t="n">
        <f aca="false">($G$5572/$N$5572)*N4330</f>
        <v>72886.1047150714</v>
      </c>
      <c r="H4330" s="0" t="n">
        <v>0</v>
      </c>
      <c r="J4330" s="0" t="s">
        <v>4168</v>
      </c>
      <c r="K4330" s="0" t="n">
        <v>0</v>
      </c>
      <c r="L4330" s="0" t="s">
        <v>4168</v>
      </c>
      <c r="N4330" s="0" t="n">
        <v>67578</v>
      </c>
    </row>
    <row r="4331" customFormat="false" ht="12.8" hidden="false" customHeight="false" outlineLevel="0" collapsed="false">
      <c r="B4331" s="0" t="n">
        <v>420150</v>
      </c>
      <c r="C4331" s="0" t="n">
        <v>4</v>
      </c>
      <c r="D4331" s="0" t="n">
        <v>42</v>
      </c>
      <c r="E4331" s="2" t="n">
        <v>-28.2448</v>
      </c>
      <c r="F4331" s="2" t="n">
        <v>-49.0215</v>
      </c>
      <c r="G4331" s="3" t="n">
        <f aca="false">($G$5572/$N$5572)*N4331</f>
        <v>9261.49014750833</v>
      </c>
      <c r="H4331" s="0" t="n">
        <v>0</v>
      </c>
      <c r="J4331" s="0" t="s">
        <v>4169</v>
      </c>
      <c r="K4331" s="0" t="n">
        <v>0</v>
      </c>
      <c r="L4331" s="0" t="s">
        <v>4169</v>
      </c>
      <c r="N4331" s="0" t="n">
        <v>8587</v>
      </c>
    </row>
    <row r="4332" customFormat="false" ht="12.8" hidden="false" customHeight="false" outlineLevel="0" collapsed="false">
      <c r="B4332" s="0" t="n">
        <v>420160</v>
      </c>
      <c r="C4332" s="0" t="n">
        <v>4</v>
      </c>
      <c r="D4332" s="0" t="n">
        <v>42</v>
      </c>
      <c r="E4332" s="2" t="n">
        <v>-26.9257</v>
      </c>
      <c r="F4332" s="2" t="n">
        <v>-51.3407</v>
      </c>
      <c r="G4332" s="3" t="n">
        <f aca="false">($G$5572/$N$5572)*N4332</f>
        <v>3829.92331591966</v>
      </c>
      <c r="H4332" s="0" t="n">
        <v>0</v>
      </c>
      <c r="J4332" s="0" t="s">
        <v>4170</v>
      </c>
      <c r="K4332" s="0" t="n">
        <v>0</v>
      </c>
      <c r="L4332" s="0" t="s">
        <v>4170</v>
      </c>
      <c r="N4332" s="0" t="n">
        <v>3551</v>
      </c>
    </row>
    <row r="4333" customFormat="false" ht="12.8" hidden="false" customHeight="false" outlineLevel="0" collapsed="false">
      <c r="B4333" s="0" t="n">
        <v>420165</v>
      </c>
      <c r="C4333" s="0" t="n">
        <v>4</v>
      </c>
      <c r="D4333" s="0" t="n">
        <v>42</v>
      </c>
      <c r="E4333" s="2" t="n">
        <v>-27.0748</v>
      </c>
      <c r="F4333" s="2" t="n">
        <v>-52.4543</v>
      </c>
      <c r="G4333" s="3" t="n">
        <f aca="false">($G$5572/$N$5572)*N4333</f>
        <v>2422.41840821052</v>
      </c>
      <c r="H4333" s="0" t="n">
        <v>1</v>
      </c>
      <c r="J4333" s="0" t="s">
        <v>4171</v>
      </c>
      <c r="K4333" s="0" t="n">
        <v>1</v>
      </c>
      <c r="L4333" s="0" t="s">
        <v>4171</v>
      </c>
      <c r="N4333" s="0" t="n">
        <v>2246</v>
      </c>
    </row>
    <row r="4334" customFormat="false" ht="12.8" hidden="false" customHeight="false" outlineLevel="0" collapsed="false">
      <c r="B4334" s="0" t="n">
        <v>420170</v>
      </c>
      <c r="C4334" s="0" t="n">
        <v>4</v>
      </c>
      <c r="D4334" s="0" t="n">
        <v>42</v>
      </c>
      <c r="E4334" s="2" t="n">
        <v>-26.9548</v>
      </c>
      <c r="F4334" s="2" t="n">
        <v>-49.3783</v>
      </c>
      <c r="G4334" s="3" t="n">
        <f aca="false">($G$5572/$N$5572)*N4334</f>
        <v>8508.6637677528</v>
      </c>
      <c r="H4334" s="0" t="n">
        <v>1</v>
      </c>
      <c r="J4334" s="0" t="s">
        <v>4172</v>
      </c>
      <c r="K4334" s="0" t="n">
        <v>1</v>
      </c>
      <c r="L4334" s="0" t="s">
        <v>4172</v>
      </c>
      <c r="N4334" s="0" t="n">
        <v>7889</v>
      </c>
    </row>
    <row r="4335" customFormat="false" ht="12.8" hidden="false" customHeight="false" outlineLevel="0" collapsed="false">
      <c r="B4335" s="0" t="n">
        <v>420180</v>
      </c>
      <c r="C4335" s="0" t="n">
        <v>4</v>
      </c>
      <c r="D4335" s="0" t="n">
        <v>42</v>
      </c>
      <c r="E4335" s="2" t="n">
        <v>-27.4219</v>
      </c>
      <c r="F4335" s="2" t="n">
        <v>-49.7789</v>
      </c>
      <c r="G4335" s="3" t="n">
        <f aca="false">($G$5572/$N$5572)*N4335</f>
        <v>3479.39527376987</v>
      </c>
      <c r="H4335" s="0" t="n">
        <v>1</v>
      </c>
      <c r="J4335" s="0" t="s">
        <v>4173</v>
      </c>
      <c r="K4335" s="0" t="n">
        <v>1</v>
      </c>
      <c r="L4335" s="0" t="s">
        <v>4173</v>
      </c>
      <c r="N4335" s="0" t="n">
        <v>3226</v>
      </c>
    </row>
    <row r="4336" customFormat="false" ht="12.8" hidden="false" customHeight="false" outlineLevel="0" collapsed="false">
      <c r="B4336" s="0" t="n">
        <v>420190</v>
      </c>
      <c r="C4336" s="0" t="n">
        <v>4</v>
      </c>
      <c r="D4336" s="0" t="n">
        <v>42</v>
      </c>
      <c r="E4336" s="2" t="n">
        <v>-27.3098</v>
      </c>
      <c r="F4336" s="2" t="n">
        <v>-49.6295</v>
      </c>
      <c r="G4336" s="3" t="n">
        <f aca="false">($G$5572/$N$5572)*N4336</f>
        <v>6121.83743766826</v>
      </c>
      <c r="H4336" s="0" t="n">
        <v>1</v>
      </c>
      <c r="J4336" s="0" t="s">
        <v>926</v>
      </c>
      <c r="K4336" s="0" t="n">
        <v>1</v>
      </c>
      <c r="L4336" s="0" t="s">
        <v>926</v>
      </c>
      <c r="N4336" s="0" t="n">
        <v>5676</v>
      </c>
    </row>
    <row r="4337" customFormat="false" ht="12.8" hidden="false" customHeight="false" outlineLevel="0" collapsed="false">
      <c r="B4337" s="0" t="n">
        <v>420195</v>
      </c>
      <c r="C4337" s="0" t="n">
        <v>4</v>
      </c>
      <c r="D4337" s="0" t="n">
        <v>42</v>
      </c>
      <c r="E4337" s="2" t="n">
        <v>-28.9806</v>
      </c>
      <c r="F4337" s="2" t="n">
        <v>-49.4237</v>
      </c>
      <c r="G4337" s="3" t="n">
        <f aca="false">($G$5572/$N$5572)*N4337</f>
        <v>13702.9500785016</v>
      </c>
      <c r="H4337" s="0" t="n">
        <v>1</v>
      </c>
      <c r="J4337" s="0" t="s">
        <v>4174</v>
      </c>
      <c r="K4337" s="0" t="n">
        <v>1</v>
      </c>
      <c r="L4337" s="0" t="s">
        <v>4174</v>
      </c>
      <c r="N4337" s="0" t="n">
        <v>12705</v>
      </c>
    </row>
    <row r="4338" customFormat="false" ht="12.8" hidden="false" customHeight="false" outlineLevel="0" collapsed="false">
      <c r="B4338" s="0" t="n">
        <v>420200</v>
      </c>
      <c r="C4338" s="0" t="n">
        <v>4</v>
      </c>
      <c r="D4338" s="0" t="n">
        <v>42</v>
      </c>
      <c r="E4338" s="2" t="n">
        <v>-26.9926</v>
      </c>
      <c r="F4338" s="2" t="n">
        <v>-48.6352</v>
      </c>
      <c r="G4338" s="3" t="n">
        <f aca="false">($G$5572/$N$5572)*N4338</f>
        <v>149629.096441613</v>
      </c>
      <c r="H4338" s="0" t="n">
        <v>0</v>
      </c>
      <c r="J4338" s="0" t="s">
        <v>4175</v>
      </c>
      <c r="K4338" s="0" t="n">
        <v>0</v>
      </c>
      <c r="L4338" s="0" t="s">
        <v>4175</v>
      </c>
      <c r="N4338" s="0" t="n">
        <v>138732</v>
      </c>
    </row>
    <row r="4339" customFormat="false" ht="12.8" hidden="false" customHeight="false" outlineLevel="0" collapsed="false">
      <c r="B4339" s="0" t="n">
        <v>420205</v>
      </c>
      <c r="C4339" s="0" t="n">
        <v>4</v>
      </c>
      <c r="D4339" s="0" t="n">
        <v>42</v>
      </c>
      <c r="E4339" s="2" t="n">
        <v>-26.4597</v>
      </c>
      <c r="F4339" s="2" t="n">
        <v>-48.6123</v>
      </c>
      <c r="G4339" s="3" t="n">
        <f aca="false">($G$5572/$N$5572)*N4339</f>
        <v>11378.679522093</v>
      </c>
      <c r="H4339" s="0" t="n">
        <v>1</v>
      </c>
      <c r="J4339" s="0" t="s">
        <v>4176</v>
      </c>
      <c r="K4339" s="0" t="n">
        <v>1</v>
      </c>
      <c r="L4339" s="0" t="s">
        <v>4176</v>
      </c>
      <c r="N4339" s="0" t="n">
        <v>10550</v>
      </c>
    </row>
    <row r="4340" customFormat="false" ht="12.8" hidden="false" customHeight="false" outlineLevel="0" collapsed="false">
      <c r="B4340" s="0" t="n">
        <v>420207</v>
      </c>
      <c r="C4340" s="0" t="n">
        <v>4</v>
      </c>
      <c r="D4340" s="0" t="n">
        <v>42</v>
      </c>
      <c r="E4340" s="2" t="n">
        <v>-29.1527</v>
      </c>
      <c r="F4340" s="2" t="n">
        <v>-49.5841</v>
      </c>
      <c r="G4340" s="3" t="n">
        <f aca="false">($G$5572/$N$5572)*N4340</f>
        <v>11531.8333128169</v>
      </c>
      <c r="H4340" s="0" t="n">
        <v>1</v>
      </c>
      <c r="J4340" s="0" t="s">
        <v>4177</v>
      </c>
      <c r="K4340" s="0" t="n">
        <v>1</v>
      </c>
      <c r="L4340" s="0" t="s">
        <v>4177</v>
      </c>
      <c r="N4340" s="0" t="n">
        <v>10692</v>
      </c>
    </row>
    <row r="4341" customFormat="false" ht="12.8" hidden="false" customHeight="false" outlineLevel="0" collapsed="false">
      <c r="B4341" s="0" t="n">
        <v>420208</v>
      </c>
      <c r="C4341" s="0" t="n">
        <v>4</v>
      </c>
      <c r="D4341" s="0" t="n">
        <v>42</v>
      </c>
      <c r="E4341" s="2" t="n">
        <v>-26.7705</v>
      </c>
      <c r="F4341" s="2" t="n">
        <v>-53.6413</v>
      </c>
      <c r="G4341" s="3" t="n">
        <f aca="false">($G$5572/$N$5572)*N4341</f>
        <v>2920.70750197421</v>
      </c>
      <c r="H4341" s="0" t="n">
        <v>1</v>
      </c>
      <c r="J4341" s="0" t="s">
        <v>4178</v>
      </c>
      <c r="K4341" s="0" t="n">
        <v>1</v>
      </c>
      <c r="L4341" s="0" t="s">
        <v>4178</v>
      </c>
      <c r="N4341" s="0" t="n">
        <v>2708</v>
      </c>
    </row>
    <row r="4342" customFormat="false" ht="12.8" hidden="false" customHeight="false" outlineLevel="0" collapsed="false">
      <c r="B4342" s="0" t="n">
        <v>420209</v>
      </c>
      <c r="C4342" s="0" t="n">
        <v>4</v>
      </c>
      <c r="D4342" s="0" t="n">
        <v>42</v>
      </c>
      <c r="E4342" s="2" t="n">
        <v>-26.654</v>
      </c>
      <c r="F4342" s="2" t="n">
        <v>-53.44</v>
      </c>
      <c r="G4342" s="3" t="n">
        <f aca="false">($G$5572/$N$5572)*N4342</f>
        <v>1837.84548868688</v>
      </c>
      <c r="H4342" s="0" t="n">
        <v>1</v>
      </c>
      <c r="J4342" s="0" t="s">
        <v>3226</v>
      </c>
      <c r="K4342" s="0" t="n">
        <v>1</v>
      </c>
      <c r="L4342" s="0" t="s">
        <v>3226</v>
      </c>
      <c r="N4342" s="0" t="n">
        <v>1704</v>
      </c>
    </row>
    <row r="4343" customFormat="false" ht="12.8" hidden="false" customHeight="false" outlineLevel="0" collapsed="false">
      <c r="B4343" s="0" t="n">
        <v>420210</v>
      </c>
      <c r="C4343" s="0" t="n">
        <v>4</v>
      </c>
      <c r="D4343" s="0" t="n">
        <v>42</v>
      </c>
      <c r="E4343" s="2" t="n">
        <v>-26.637</v>
      </c>
      <c r="F4343" s="2" t="n">
        <v>-48.6933</v>
      </c>
      <c r="G4343" s="3" t="n">
        <f aca="false">($G$5572/$N$5572)*N4343</f>
        <v>30698.7066575672</v>
      </c>
      <c r="H4343" s="0" t="n">
        <v>1</v>
      </c>
      <c r="J4343" s="0" t="s">
        <v>4179</v>
      </c>
      <c r="K4343" s="0" t="n">
        <v>1</v>
      </c>
      <c r="L4343" s="0" t="s">
        <v>4179</v>
      </c>
      <c r="N4343" s="0" t="n">
        <v>28463</v>
      </c>
    </row>
    <row r="4344" customFormat="false" ht="12.8" hidden="false" customHeight="false" outlineLevel="0" collapsed="false">
      <c r="B4344" s="0" t="n">
        <v>420213</v>
      </c>
      <c r="C4344" s="0" t="n">
        <v>4</v>
      </c>
      <c r="D4344" s="0" t="n">
        <v>42</v>
      </c>
      <c r="E4344" s="2" t="n">
        <v>-26.2746</v>
      </c>
      <c r="F4344" s="2" t="n">
        <v>-50.4664</v>
      </c>
      <c r="G4344" s="3" t="n">
        <f aca="false">($G$5572/$N$5572)*N4344</f>
        <v>6806.71530463784</v>
      </c>
      <c r="H4344" s="0" t="n">
        <v>1</v>
      </c>
      <c r="J4344" s="0" t="s">
        <v>4180</v>
      </c>
      <c r="K4344" s="0" t="n">
        <v>1</v>
      </c>
      <c r="L4344" s="0" t="s">
        <v>4180</v>
      </c>
      <c r="N4344" s="0" t="n">
        <v>6311</v>
      </c>
    </row>
    <row r="4345" customFormat="false" ht="12.8" hidden="false" customHeight="false" outlineLevel="0" collapsed="false">
      <c r="B4345" s="0" t="n">
        <v>420215</v>
      </c>
      <c r="C4345" s="0" t="n">
        <v>4</v>
      </c>
      <c r="D4345" s="0" t="n">
        <v>42</v>
      </c>
      <c r="E4345" s="2" t="n">
        <v>-26.843</v>
      </c>
      <c r="F4345" s="2" t="n">
        <v>-53.5758</v>
      </c>
      <c r="G4345" s="3" t="n">
        <f aca="false">($G$5572/$N$5572)*N4345</f>
        <v>2915.31476286422</v>
      </c>
      <c r="H4345" s="0" t="n">
        <v>1</v>
      </c>
      <c r="J4345" s="0" t="s">
        <v>1821</v>
      </c>
      <c r="K4345" s="0" t="n">
        <v>1</v>
      </c>
      <c r="L4345" s="0" t="s">
        <v>1821</v>
      </c>
      <c r="N4345" s="0" t="n">
        <v>2703</v>
      </c>
    </row>
    <row r="4346" customFormat="false" ht="12.8" hidden="false" customHeight="false" outlineLevel="0" collapsed="false">
      <c r="B4346" s="0" t="n">
        <v>420220</v>
      </c>
      <c r="C4346" s="0" t="n">
        <v>4</v>
      </c>
      <c r="D4346" s="0" t="n">
        <v>42</v>
      </c>
      <c r="E4346" s="2" t="n">
        <v>-26.781</v>
      </c>
      <c r="F4346" s="2" t="n">
        <v>-49.3593</v>
      </c>
      <c r="G4346" s="3" t="n">
        <f aca="false">($G$5572/$N$5572)*N4346</f>
        <v>12431.3421963644</v>
      </c>
      <c r="H4346" s="0" t="n">
        <v>0</v>
      </c>
      <c r="J4346" s="0" t="s">
        <v>4181</v>
      </c>
      <c r="K4346" s="0" t="n">
        <v>0</v>
      </c>
      <c r="L4346" s="0" t="s">
        <v>4181</v>
      </c>
      <c r="N4346" s="0" t="n">
        <v>11526</v>
      </c>
    </row>
    <row r="4347" customFormat="false" ht="12.8" hidden="false" customHeight="false" outlineLevel="0" collapsed="false">
      <c r="B4347" s="0" t="n">
        <v>420230</v>
      </c>
      <c r="C4347" s="0" t="n">
        <v>4</v>
      </c>
      <c r="D4347" s="0" t="n">
        <v>42</v>
      </c>
      <c r="E4347" s="2" t="n">
        <v>-27.496</v>
      </c>
      <c r="F4347" s="2" t="n">
        <v>-48.6598</v>
      </c>
      <c r="G4347" s="3" t="n">
        <f aca="false">($G$5572/$N$5572)*N4347</f>
        <v>72756.6789764315</v>
      </c>
      <c r="H4347" s="0" t="n">
        <v>0</v>
      </c>
      <c r="J4347" s="0" t="s">
        <v>4182</v>
      </c>
      <c r="K4347" s="0" t="n">
        <v>0</v>
      </c>
      <c r="L4347" s="0" t="s">
        <v>4182</v>
      </c>
      <c r="N4347" s="0" t="n">
        <v>67458</v>
      </c>
    </row>
    <row r="4348" customFormat="false" ht="12.8" hidden="false" customHeight="false" outlineLevel="0" collapsed="false">
      <c r="B4348" s="0" t="n">
        <v>420240</v>
      </c>
      <c r="C4348" s="0" t="n">
        <v>4</v>
      </c>
      <c r="D4348" s="0" t="n">
        <v>42</v>
      </c>
      <c r="E4348" s="2" t="n">
        <v>-26.9155</v>
      </c>
      <c r="F4348" s="2" t="n">
        <v>-49.0709</v>
      </c>
      <c r="G4348" s="3" t="n">
        <f aca="false">($G$5572/$N$5572)*N4348</f>
        <v>380144.965341887</v>
      </c>
      <c r="H4348" s="0" t="n">
        <v>0</v>
      </c>
      <c r="J4348" s="0" t="s">
        <v>4183</v>
      </c>
      <c r="K4348" s="0" t="n">
        <v>0</v>
      </c>
      <c r="L4348" s="0" t="s">
        <v>4183</v>
      </c>
      <c r="N4348" s="0" t="n">
        <v>352460</v>
      </c>
    </row>
    <row r="4349" customFormat="false" ht="12.8" hidden="false" customHeight="false" outlineLevel="0" collapsed="false">
      <c r="B4349" s="0" t="n">
        <v>420243</v>
      </c>
      <c r="C4349" s="0" t="n">
        <v>4</v>
      </c>
      <c r="D4349" s="0" t="n">
        <v>42</v>
      </c>
      <c r="E4349" s="2" t="n">
        <v>-27.7455</v>
      </c>
      <c r="F4349" s="2" t="n">
        <v>-49.9423</v>
      </c>
      <c r="G4349" s="3" t="n">
        <f aca="false">($G$5572/$N$5572)*N4349</f>
        <v>3731.77546411772</v>
      </c>
      <c r="H4349" s="0" t="n">
        <v>1</v>
      </c>
      <c r="J4349" s="0" t="s">
        <v>4184</v>
      </c>
      <c r="K4349" s="0" t="n">
        <v>1</v>
      </c>
      <c r="L4349" s="0" t="s">
        <v>4184</v>
      </c>
      <c r="N4349" s="0" t="n">
        <v>3460</v>
      </c>
    </row>
    <row r="4350" customFormat="false" ht="12.8" hidden="false" customHeight="false" outlineLevel="0" collapsed="false">
      <c r="B4350" s="0" t="n">
        <v>420245</v>
      </c>
      <c r="C4350" s="0" t="n">
        <v>4</v>
      </c>
      <c r="D4350" s="0" t="n">
        <v>42</v>
      </c>
      <c r="E4350" s="2" t="n">
        <v>-27.1382</v>
      </c>
      <c r="F4350" s="2" t="n">
        <v>-48.5146</v>
      </c>
      <c r="G4350" s="3" t="n">
        <f aca="false">($G$5572/$N$5572)*N4350</f>
        <v>20700.5683476333</v>
      </c>
      <c r="H4350" s="0" t="n">
        <v>1</v>
      </c>
      <c r="J4350" s="0" t="s">
        <v>4185</v>
      </c>
      <c r="K4350" s="0" t="n">
        <v>1</v>
      </c>
      <c r="L4350" s="0" t="s">
        <v>4185</v>
      </c>
      <c r="N4350" s="0" t="n">
        <v>19193</v>
      </c>
    </row>
    <row r="4351" customFormat="false" ht="12.8" hidden="false" customHeight="false" outlineLevel="0" collapsed="false">
      <c r="B4351" s="0" t="n">
        <v>420250</v>
      </c>
      <c r="C4351" s="0" t="n">
        <v>4</v>
      </c>
      <c r="D4351" s="0" t="n">
        <v>42</v>
      </c>
      <c r="E4351" s="2" t="n">
        <v>-28.3377</v>
      </c>
      <c r="F4351" s="2" t="n">
        <v>-49.6373</v>
      </c>
      <c r="G4351" s="3" t="n">
        <f aca="false">($G$5572/$N$5572)*N4351</f>
        <v>5082.11733726089</v>
      </c>
      <c r="H4351" s="0" t="n">
        <v>0</v>
      </c>
      <c r="J4351" s="0" t="s">
        <v>4186</v>
      </c>
      <c r="K4351" s="0" t="n">
        <v>0</v>
      </c>
      <c r="L4351" s="0" t="s">
        <v>4186</v>
      </c>
      <c r="N4351" s="0" t="n">
        <v>4712</v>
      </c>
    </row>
    <row r="4352" customFormat="false" ht="12.8" hidden="false" customHeight="false" outlineLevel="0" collapsed="false">
      <c r="B4352" s="0" t="n">
        <v>420253</v>
      </c>
      <c r="C4352" s="0" t="n">
        <v>4</v>
      </c>
      <c r="D4352" s="0" t="n">
        <v>42</v>
      </c>
      <c r="E4352" s="2" t="n">
        <v>-26.7326</v>
      </c>
      <c r="F4352" s="2" t="n">
        <v>-52.3919</v>
      </c>
      <c r="G4352" s="3" t="n">
        <f aca="false">($G$5572/$N$5572)*N4352</f>
        <v>3193.58010094005</v>
      </c>
      <c r="H4352" s="0" t="n">
        <v>1</v>
      </c>
      <c r="J4352" s="0" t="s">
        <v>714</v>
      </c>
      <c r="K4352" s="0" t="n">
        <v>1</v>
      </c>
      <c r="L4352" s="0" t="s">
        <v>714</v>
      </c>
      <c r="N4352" s="0" t="n">
        <v>2961</v>
      </c>
    </row>
    <row r="4353" customFormat="false" ht="12.8" hidden="false" customHeight="false" outlineLevel="0" collapsed="false">
      <c r="B4353" s="0" t="n">
        <v>420257</v>
      </c>
      <c r="C4353" s="0" t="n">
        <v>4</v>
      </c>
      <c r="D4353" s="0" t="n">
        <v>42</v>
      </c>
      <c r="E4353" s="2" t="n">
        <v>-26.6927</v>
      </c>
      <c r="F4353" s="2" t="n">
        <v>-53.0967</v>
      </c>
      <c r="G4353" s="3" t="n">
        <f aca="false">($G$5572/$N$5572)*N4353</f>
        <v>2314.56362601058</v>
      </c>
      <c r="H4353" s="0" t="n">
        <v>1</v>
      </c>
      <c r="J4353" s="0" t="s">
        <v>4187</v>
      </c>
      <c r="K4353" s="0" t="n">
        <v>1</v>
      </c>
      <c r="L4353" s="0" t="s">
        <v>4187</v>
      </c>
      <c r="N4353" s="0" t="n">
        <v>2146</v>
      </c>
    </row>
    <row r="4354" customFormat="false" ht="12.8" hidden="false" customHeight="false" outlineLevel="0" collapsed="false">
      <c r="B4354" s="0" t="n">
        <v>420260</v>
      </c>
      <c r="C4354" s="0" t="n">
        <v>4</v>
      </c>
      <c r="D4354" s="0" t="n">
        <v>42</v>
      </c>
      <c r="E4354" s="2" t="n">
        <v>-27.799</v>
      </c>
      <c r="F4354" s="2" t="n">
        <v>-49.487</v>
      </c>
      <c r="G4354" s="3" t="n">
        <f aca="false">($G$5572/$N$5572)*N4354</f>
        <v>10645.2670031335</v>
      </c>
      <c r="H4354" s="0" t="n">
        <v>0</v>
      </c>
      <c r="J4354" s="0" t="s">
        <v>4188</v>
      </c>
      <c r="K4354" s="0" t="n">
        <v>0</v>
      </c>
      <c r="L4354" s="0" t="s">
        <v>4188</v>
      </c>
      <c r="N4354" s="0" t="n">
        <v>9870</v>
      </c>
    </row>
    <row r="4355" customFormat="false" ht="12.8" hidden="false" customHeight="false" outlineLevel="0" collapsed="false">
      <c r="B4355" s="0" t="n">
        <v>420270</v>
      </c>
      <c r="C4355" s="0" t="n">
        <v>4</v>
      </c>
      <c r="D4355" s="0" t="n">
        <v>42</v>
      </c>
      <c r="E4355" s="2" t="n">
        <v>-27.2007</v>
      </c>
      <c r="F4355" s="2" t="n">
        <v>-49.0689</v>
      </c>
      <c r="G4355" s="3" t="n">
        <f aca="false">($G$5572/$N$5572)*N4355</f>
        <v>5575.01369191459</v>
      </c>
      <c r="H4355" s="0" t="n">
        <v>1</v>
      </c>
      <c r="J4355" s="0" t="s">
        <v>4189</v>
      </c>
      <c r="K4355" s="0" t="n">
        <v>1</v>
      </c>
      <c r="L4355" s="0" t="s">
        <v>4189</v>
      </c>
      <c r="N4355" s="0" t="n">
        <v>5169</v>
      </c>
    </row>
    <row r="4356" customFormat="false" ht="12.8" hidden="false" customHeight="false" outlineLevel="0" collapsed="false">
      <c r="B4356" s="0" t="n">
        <v>420280</v>
      </c>
      <c r="C4356" s="0" t="n">
        <v>4</v>
      </c>
      <c r="D4356" s="0" t="n">
        <v>42</v>
      </c>
      <c r="E4356" s="2" t="n">
        <v>-28.2681</v>
      </c>
      <c r="F4356" s="2" t="n">
        <v>-49.1701</v>
      </c>
      <c r="G4356" s="3" t="n">
        <f aca="false">($G$5572/$N$5572)*N4356</f>
        <v>35609.3348911302</v>
      </c>
      <c r="H4356" s="0" t="n">
        <v>0</v>
      </c>
      <c r="J4356" s="0" t="s">
        <v>4190</v>
      </c>
      <c r="K4356" s="0" t="n">
        <v>0</v>
      </c>
      <c r="L4356" s="0" t="s">
        <v>4190</v>
      </c>
      <c r="N4356" s="0" t="n">
        <v>33016</v>
      </c>
    </row>
    <row r="4357" customFormat="false" ht="12.8" hidden="false" customHeight="false" outlineLevel="0" collapsed="false">
      <c r="B4357" s="0" t="n">
        <v>420285</v>
      </c>
      <c r="C4357" s="0" t="n">
        <v>4</v>
      </c>
      <c r="D4357" s="0" t="n">
        <v>42</v>
      </c>
      <c r="E4357" s="2" t="n">
        <v>-27.3586</v>
      </c>
      <c r="F4357" s="2" t="n">
        <v>-49.8821</v>
      </c>
      <c r="G4357" s="3" t="n">
        <f aca="false">($G$5572/$N$5572)*N4357</f>
        <v>4010.04080219355</v>
      </c>
      <c r="H4357" s="0" t="n">
        <v>1</v>
      </c>
      <c r="J4357" s="0" t="s">
        <v>4191</v>
      </c>
      <c r="K4357" s="0" t="n">
        <v>1</v>
      </c>
      <c r="L4357" s="0" t="s">
        <v>4191</v>
      </c>
      <c r="N4357" s="0" t="n">
        <v>3718</v>
      </c>
    </row>
    <row r="4358" customFormat="false" ht="12.8" hidden="false" customHeight="false" outlineLevel="0" collapsed="false">
      <c r="B4358" s="0" t="n">
        <v>420287</v>
      </c>
      <c r="C4358" s="0" t="n">
        <v>4</v>
      </c>
      <c r="D4358" s="0" t="n">
        <v>42</v>
      </c>
      <c r="E4358" s="2" t="n">
        <v>-27.3058</v>
      </c>
      <c r="F4358" s="2" t="n">
        <v>-50.8684</v>
      </c>
      <c r="G4358" s="3" t="n">
        <f aca="false">($G$5572/$N$5572)*N4358</f>
        <v>2667.24876380437</v>
      </c>
      <c r="H4358" s="0" t="n">
        <v>1</v>
      </c>
      <c r="J4358" s="0" t="s">
        <v>4192</v>
      </c>
      <c r="K4358" s="0" t="n">
        <v>1</v>
      </c>
      <c r="L4358" s="0" t="s">
        <v>4192</v>
      </c>
      <c r="N4358" s="0" t="n">
        <v>2473</v>
      </c>
    </row>
    <row r="4359" customFormat="false" ht="12.8" hidden="false" customHeight="false" outlineLevel="0" collapsed="false">
      <c r="B4359" s="0" t="n">
        <v>420290</v>
      </c>
      <c r="C4359" s="0" t="n">
        <v>4</v>
      </c>
      <c r="D4359" s="0" t="n">
        <v>42</v>
      </c>
      <c r="E4359" s="2" t="n">
        <v>-27.0977</v>
      </c>
      <c r="F4359" s="2" t="n">
        <v>-48.9107</v>
      </c>
      <c r="G4359" s="3" t="n">
        <f aca="false">($G$5572/$N$5572)*N4359</f>
        <v>142047.983800779</v>
      </c>
      <c r="H4359" s="0" t="n">
        <v>0</v>
      </c>
      <c r="J4359" s="0" t="s">
        <v>4193</v>
      </c>
      <c r="K4359" s="0" t="n">
        <v>0</v>
      </c>
      <c r="L4359" s="0" t="s">
        <v>4193</v>
      </c>
      <c r="N4359" s="0" t="n">
        <v>131703</v>
      </c>
    </row>
    <row r="4360" customFormat="false" ht="12.8" hidden="false" customHeight="false" outlineLevel="0" collapsed="false">
      <c r="B4360" s="0" t="n">
        <v>420300</v>
      </c>
      <c r="C4360" s="0" t="n">
        <v>4</v>
      </c>
      <c r="D4360" s="0" t="n">
        <v>42</v>
      </c>
      <c r="E4360" s="2" t="n">
        <v>-26.7757</v>
      </c>
      <c r="F4360" s="2" t="n">
        <v>-51.012</v>
      </c>
      <c r="G4360" s="3" t="n">
        <f aca="false">($G$5572/$N$5572)*N4360</f>
        <v>83978.9690643346</v>
      </c>
      <c r="H4360" s="0" t="n">
        <v>0</v>
      </c>
      <c r="J4360" s="0" t="s">
        <v>4194</v>
      </c>
      <c r="K4360" s="0" t="n">
        <v>0</v>
      </c>
      <c r="L4360" s="0" t="s">
        <v>4194</v>
      </c>
      <c r="N4360" s="0" t="n">
        <v>77863</v>
      </c>
    </row>
    <row r="4361" customFormat="false" ht="12.8" hidden="false" customHeight="false" outlineLevel="0" collapsed="false">
      <c r="B4361" s="0" t="n">
        <v>420310</v>
      </c>
      <c r="C4361" s="0" t="n">
        <v>4</v>
      </c>
      <c r="D4361" s="0" t="n">
        <v>42</v>
      </c>
      <c r="E4361" s="2" t="n">
        <v>-27.0741</v>
      </c>
      <c r="F4361" s="2" t="n">
        <v>-53.2458</v>
      </c>
      <c r="G4361" s="3" t="n">
        <f aca="false">($G$5572/$N$5572)*N4361</f>
        <v>6651.40441826993</v>
      </c>
      <c r="H4361" s="0" t="n">
        <v>0</v>
      </c>
      <c r="J4361" s="0" t="s">
        <v>4195</v>
      </c>
      <c r="K4361" s="0" t="n">
        <v>0</v>
      </c>
      <c r="L4361" s="0" t="s">
        <v>4195</v>
      </c>
      <c r="N4361" s="0" t="n">
        <v>6167</v>
      </c>
    </row>
    <row r="4362" customFormat="false" ht="12.8" hidden="false" customHeight="false" outlineLevel="0" collapsed="false">
      <c r="B4362" s="0" t="n">
        <v>420315</v>
      </c>
      <c r="C4362" s="0" t="n">
        <v>4</v>
      </c>
      <c r="D4362" s="0" t="n">
        <v>42</v>
      </c>
      <c r="E4362" s="2" t="n">
        <v>-26.5942</v>
      </c>
      <c r="F4362" s="2" t="n">
        <v>-51.095</v>
      </c>
      <c r="G4362" s="3" t="n">
        <f aca="false">($G$5572/$N$5572)*N4362</f>
        <v>3620.68503845179</v>
      </c>
      <c r="H4362" s="0" t="n">
        <v>1</v>
      </c>
      <c r="J4362" s="0" t="s">
        <v>4196</v>
      </c>
      <c r="K4362" s="0" t="n">
        <v>1</v>
      </c>
      <c r="L4362" s="0" t="s">
        <v>4196</v>
      </c>
      <c r="N4362" s="0" t="n">
        <v>3357</v>
      </c>
    </row>
    <row r="4363" customFormat="false" ht="12.8" hidden="false" customHeight="false" outlineLevel="0" collapsed="false">
      <c r="B4363" s="0" t="n">
        <v>420320</v>
      </c>
      <c r="C4363" s="0" t="n">
        <v>4</v>
      </c>
      <c r="D4363" s="0" t="n">
        <v>42</v>
      </c>
      <c r="E4363" s="2" t="n">
        <v>-27.0241</v>
      </c>
      <c r="F4363" s="2" t="n">
        <v>-48.6503</v>
      </c>
      <c r="G4363" s="3" t="n">
        <f aca="false">($G$5572/$N$5572)*N4363</f>
        <v>87183.3346434947</v>
      </c>
      <c r="H4363" s="0" t="n">
        <v>0</v>
      </c>
      <c r="J4363" s="0" t="s">
        <v>4197</v>
      </c>
      <c r="K4363" s="0" t="n">
        <v>0</v>
      </c>
      <c r="L4363" s="0" t="s">
        <v>4197</v>
      </c>
      <c r="N4363" s="0" t="n">
        <v>80834</v>
      </c>
    </row>
    <row r="4364" customFormat="false" ht="12.8" hidden="false" customHeight="false" outlineLevel="0" collapsed="false">
      <c r="B4364" s="0" t="n">
        <v>420325</v>
      </c>
      <c r="C4364" s="0" t="n">
        <v>4</v>
      </c>
      <c r="D4364" s="0" t="n">
        <v>42</v>
      </c>
      <c r="E4364" s="2" t="n">
        <v>-27.9389</v>
      </c>
      <c r="F4364" s="2" t="n">
        <v>-50.5098</v>
      </c>
      <c r="G4364" s="3" t="n">
        <f aca="false">($G$5572/$N$5572)*N4364</f>
        <v>2756.76823303031</v>
      </c>
      <c r="H4364" s="0" t="n">
        <v>1</v>
      </c>
      <c r="J4364" s="0" t="s">
        <v>4198</v>
      </c>
      <c r="K4364" s="0" t="n">
        <v>1</v>
      </c>
      <c r="L4364" s="0" t="s">
        <v>4198</v>
      </c>
      <c r="N4364" s="0" t="n">
        <v>2556</v>
      </c>
    </row>
    <row r="4365" customFormat="false" ht="12.8" hidden="false" customHeight="false" outlineLevel="0" collapsed="false">
      <c r="B4365" s="0" t="n">
        <v>420330</v>
      </c>
      <c r="C4365" s="0" t="n">
        <v>4</v>
      </c>
      <c r="D4365" s="0" t="n">
        <v>42</v>
      </c>
      <c r="E4365" s="2" t="n">
        <v>-26.195</v>
      </c>
      <c r="F4365" s="2" t="n">
        <v>-49.2676</v>
      </c>
      <c r="G4365" s="3" t="n">
        <f aca="false">($G$5572/$N$5572)*N4365</f>
        <v>12914.5316206201</v>
      </c>
      <c r="H4365" s="0" t="n">
        <v>0</v>
      </c>
      <c r="J4365" s="0" t="s">
        <v>1628</v>
      </c>
      <c r="K4365" s="0" t="n">
        <v>0</v>
      </c>
      <c r="L4365" s="0" t="s">
        <v>1628</v>
      </c>
      <c r="N4365" s="0" t="n">
        <v>11974</v>
      </c>
    </row>
    <row r="4366" customFormat="false" ht="12.8" hidden="false" customHeight="false" outlineLevel="0" collapsed="false">
      <c r="B4366" s="0" t="n">
        <v>420340</v>
      </c>
      <c r="C4366" s="0" t="n">
        <v>4</v>
      </c>
      <c r="D4366" s="0" t="n">
        <v>42</v>
      </c>
      <c r="E4366" s="2" t="n">
        <v>-27.8975</v>
      </c>
      <c r="F4366" s="2" t="n">
        <v>-50.7595</v>
      </c>
      <c r="G4366" s="3" t="n">
        <f aca="false">($G$5572/$N$5572)*N4366</f>
        <v>7637.19712757733</v>
      </c>
      <c r="H4366" s="0" t="n">
        <v>0</v>
      </c>
      <c r="J4366" s="0" t="s">
        <v>4199</v>
      </c>
      <c r="K4366" s="0" t="n">
        <v>0</v>
      </c>
      <c r="L4366" s="0" t="s">
        <v>4199</v>
      </c>
      <c r="N4366" s="0" t="n">
        <v>7081</v>
      </c>
    </row>
    <row r="4367" customFormat="false" ht="12.8" hidden="false" customHeight="false" outlineLevel="0" collapsed="false">
      <c r="B4367" s="0" t="n">
        <v>420350</v>
      </c>
      <c r="C4367" s="0" t="n">
        <v>4</v>
      </c>
      <c r="D4367" s="0" t="n">
        <v>42</v>
      </c>
      <c r="E4367" s="2" t="n">
        <v>-26.3931</v>
      </c>
      <c r="F4367" s="2" t="n">
        <v>-53.0856</v>
      </c>
      <c r="G4367" s="3" t="n">
        <f aca="false">($G$5572/$N$5572)*N4367</f>
        <v>9314.3389907863</v>
      </c>
      <c r="H4367" s="0" t="n">
        <v>0</v>
      </c>
      <c r="J4367" s="0" t="s">
        <v>4200</v>
      </c>
      <c r="K4367" s="0" t="n">
        <v>0</v>
      </c>
      <c r="L4367" s="0" t="s">
        <v>4200</v>
      </c>
      <c r="N4367" s="0" t="n">
        <v>8636</v>
      </c>
    </row>
    <row r="4368" customFormat="false" ht="12.8" hidden="false" customHeight="false" outlineLevel="0" collapsed="false">
      <c r="B4368" s="0" t="n">
        <v>420360</v>
      </c>
      <c r="C4368" s="0" t="n">
        <v>4</v>
      </c>
      <c r="D4368" s="0" t="n">
        <v>42</v>
      </c>
      <c r="E4368" s="2" t="n">
        <v>-27.4002</v>
      </c>
      <c r="F4368" s="2" t="n">
        <v>-51.2276</v>
      </c>
      <c r="G4368" s="3" t="n">
        <f aca="false">($G$5572/$N$5572)*N4368</f>
        <v>38752.2232444363</v>
      </c>
      <c r="H4368" s="0" t="n">
        <v>0</v>
      </c>
      <c r="J4368" s="0" t="s">
        <v>4201</v>
      </c>
      <c r="K4368" s="0" t="n">
        <v>0</v>
      </c>
      <c r="L4368" s="0" t="s">
        <v>4201</v>
      </c>
      <c r="N4368" s="0" t="n">
        <v>35930</v>
      </c>
    </row>
    <row r="4369" customFormat="false" ht="12.8" hidden="false" customHeight="false" outlineLevel="0" collapsed="false">
      <c r="B4369" s="0" t="n">
        <v>420370</v>
      </c>
      <c r="C4369" s="0" t="n">
        <v>4</v>
      </c>
      <c r="D4369" s="0" t="n">
        <v>42</v>
      </c>
      <c r="E4369" s="2" t="n">
        <v>-27.2616</v>
      </c>
      <c r="F4369" s="2" t="n">
        <v>-48.7658</v>
      </c>
      <c r="G4369" s="3" t="n">
        <f aca="false">($G$5572/$N$5572)*N4369</f>
        <v>13028.857689752</v>
      </c>
      <c r="H4369" s="0" t="n">
        <v>0</v>
      </c>
      <c r="J4369" s="0" t="s">
        <v>4202</v>
      </c>
      <c r="K4369" s="0" t="n">
        <v>0</v>
      </c>
      <c r="L4369" s="0" t="s">
        <v>4202</v>
      </c>
      <c r="N4369" s="0" t="n">
        <v>12080</v>
      </c>
    </row>
    <row r="4370" customFormat="false" ht="12.8" hidden="false" customHeight="false" outlineLevel="0" collapsed="false">
      <c r="B4370" s="0" t="n">
        <v>420380</v>
      </c>
      <c r="C4370" s="0" t="n">
        <v>4</v>
      </c>
      <c r="D4370" s="0" t="n">
        <v>42</v>
      </c>
      <c r="E4370" s="2" t="n">
        <v>-26.1766</v>
      </c>
      <c r="F4370" s="2" t="n">
        <v>-50.395</v>
      </c>
      <c r="G4370" s="3" t="n">
        <f aca="false">($G$5572/$N$5572)*N4370</f>
        <v>58585.6391431822</v>
      </c>
      <c r="H4370" s="0" t="n">
        <v>0</v>
      </c>
      <c r="J4370" s="0" t="s">
        <v>4203</v>
      </c>
      <c r="K4370" s="0" t="n">
        <v>0</v>
      </c>
      <c r="L4370" s="0" t="s">
        <v>4203</v>
      </c>
      <c r="N4370" s="0" t="n">
        <v>54319</v>
      </c>
    </row>
    <row r="4371" customFormat="false" ht="12.8" hidden="false" customHeight="false" outlineLevel="0" collapsed="false">
      <c r="B4371" s="0" t="n">
        <v>420390</v>
      </c>
      <c r="C4371" s="0" t="n">
        <v>4</v>
      </c>
      <c r="D4371" s="0" t="n">
        <v>42</v>
      </c>
      <c r="E4371" s="2" t="n">
        <v>-27.3473</v>
      </c>
      <c r="F4371" s="2" t="n">
        <v>-51.6057</v>
      </c>
      <c r="G4371" s="3" t="n">
        <f aca="false">($G$5572/$N$5572)*N4371</f>
        <v>24437.736550861</v>
      </c>
      <c r="H4371" s="0" t="n">
        <v>0</v>
      </c>
      <c r="J4371" s="0" t="s">
        <v>4204</v>
      </c>
      <c r="K4371" s="0" t="n">
        <v>0</v>
      </c>
      <c r="L4371" s="0" t="s">
        <v>4204</v>
      </c>
      <c r="N4371" s="0" t="n">
        <v>22658</v>
      </c>
    </row>
    <row r="4372" customFormat="false" ht="12.8" hidden="false" customHeight="false" outlineLevel="0" collapsed="false">
      <c r="B4372" s="0" t="n">
        <v>420395</v>
      </c>
      <c r="C4372" s="0" t="n">
        <v>4</v>
      </c>
      <c r="D4372" s="0" t="n">
        <v>42</v>
      </c>
      <c r="E4372" s="2" t="n">
        <v>-28.4498</v>
      </c>
      <c r="F4372" s="2" t="n">
        <v>-48.9631</v>
      </c>
      <c r="G4372" s="3" t="n">
        <f aca="false">($G$5572/$N$5572)*N4372</f>
        <v>26488.0559604818</v>
      </c>
      <c r="H4372" s="0" t="n">
        <v>1</v>
      </c>
      <c r="J4372" s="0" t="s">
        <v>4205</v>
      </c>
      <c r="K4372" s="0" t="n">
        <v>1</v>
      </c>
      <c r="L4372" s="0" t="s">
        <v>4205</v>
      </c>
      <c r="N4372" s="0" t="n">
        <v>24559</v>
      </c>
    </row>
    <row r="4373" customFormat="false" ht="12.8" hidden="false" customHeight="false" outlineLevel="0" collapsed="false">
      <c r="B4373" s="0" t="n">
        <v>420400</v>
      </c>
      <c r="C4373" s="0" t="n">
        <v>4</v>
      </c>
      <c r="D4373" s="0" t="n">
        <v>42</v>
      </c>
      <c r="E4373" s="2" t="n">
        <v>-27.069</v>
      </c>
      <c r="F4373" s="2" t="n">
        <v>-51.6602</v>
      </c>
      <c r="G4373" s="3" t="n">
        <f aca="false">($G$5572/$N$5572)*N4373</f>
        <v>11578.2108691629</v>
      </c>
      <c r="H4373" s="0" t="n">
        <v>0</v>
      </c>
      <c r="J4373" s="0" t="s">
        <v>3851</v>
      </c>
      <c r="K4373" s="0" t="n">
        <v>0</v>
      </c>
      <c r="L4373" s="0" t="s">
        <v>3851</v>
      </c>
      <c r="N4373" s="0" t="n">
        <v>10735</v>
      </c>
    </row>
    <row r="4374" customFormat="false" ht="12.8" hidden="false" customHeight="false" outlineLevel="0" collapsed="false">
      <c r="B4374" s="0" t="n">
        <v>420410</v>
      </c>
      <c r="C4374" s="0" t="n">
        <v>4</v>
      </c>
      <c r="D4374" s="0" t="n">
        <v>42</v>
      </c>
      <c r="E4374" s="2" t="n">
        <v>-27.1624</v>
      </c>
      <c r="F4374" s="2" t="n">
        <v>-52.8807</v>
      </c>
      <c r="G4374" s="3" t="n">
        <f aca="false">($G$5572/$N$5572)*N4374</f>
        <v>4028.37611516754</v>
      </c>
      <c r="H4374" s="0" t="n">
        <v>0</v>
      </c>
      <c r="J4374" s="0" t="s">
        <v>4206</v>
      </c>
      <c r="K4374" s="0" t="n">
        <v>0</v>
      </c>
      <c r="L4374" s="0" t="s">
        <v>4206</v>
      </c>
      <c r="N4374" s="0" t="n">
        <v>3735</v>
      </c>
    </row>
    <row r="4375" customFormat="false" ht="12.8" hidden="false" customHeight="false" outlineLevel="0" collapsed="false">
      <c r="B4375" s="0" t="n">
        <v>420415</v>
      </c>
      <c r="C4375" s="0" t="n">
        <v>4</v>
      </c>
      <c r="D4375" s="0" t="n">
        <v>42</v>
      </c>
      <c r="E4375" s="2" t="n">
        <v>-27.6327</v>
      </c>
      <c r="F4375" s="2" t="n">
        <v>-51.335</v>
      </c>
      <c r="G4375" s="3" t="n">
        <f aca="false">($G$5572/$N$5572)*N4375</f>
        <v>2953.06393663419</v>
      </c>
      <c r="H4375" s="0" t="n">
        <v>1</v>
      </c>
      <c r="J4375" s="0" t="s">
        <v>4207</v>
      </c>
      <c r="K4375" s="0" t="n">
        <v>1</v>
      </c>
      <c r="L4375" s="0" t="s">
        <v>4207</v>
      </c>
      <c r="N4375" s="0" t="n">
        <v>2738</v>
      </c>
    </row>
    <row r="4376" customFormat="false" ht="12.8" hidden="false" customHeight="false" outlineLevel="0" collapsed="false">
      <c r="B4376" s="0" t="n">
        <v>420417</v>
      </c>
      <c r="C4376" s="0" t="n">
        <v>4</v>
      </c>
      <c r="D4376" s="0" t="n">
        <v>42</v>
      </c>
      <c r="E4376" s="2" t="n">
        <v>-27.7942</v>
      </c>
      <c r="F4376" s="2" t="n">
        <v>-50.8673</v>
      </c>
      <c r="G4376" s="3" t="n">
        <f aca="false">($G$5572/$N$5572)*N4376</f>
        <v>3430.8606217799</v>
      </c>
      <c r="H4376" s="0" t="n">
        <v>1</v>
      </c>
      <c r="J4376" s="0" t="s">
        <v>4208</v>
      </c>
      <c r="K4376" s="0" t="n">
        <v>1</v>
      </c>
      <c r="L4376" s="0" t="s">
        <v>4208</v>
      </c>
      <c r="N4376" s="0" t="n">
        <v>3181</v>
      </c>
    </row>
    <row r="4377" customFormat="false" ht="12.8" hidden="false" customHeight="false" outlineLevel="0" collapsed="false">
      <c r="B4377" s="0" t="n">
        <v>420419</v>
      </c>
      <c r="C4377" s="0" t="n">
        <v>4</v>
      </c>
      <c r="D4377" s="0" t="n">
        <v>42</v>
      </c>
      <c r="E4377" s="2" t="n">
        <v>-27.5905</v>
      </c>
      <c r="F4377" s="2" t="n">
        <v>-49.5539</v>
      </c>
      <c r="G4377" s="3" t="n">
        <f aca="false">($G$5572/$N$5572)*N4377</f>
        <v>3202.20848351604</v>
      </c>
      <c r="H4377" s="0" t="n">
        <v>1</v>
      </c>
      <c r="J4377" s="0" t="s">
        <v>4209</v>
      </c>
      <c r="K4377" s="0" t="n">
        <v>1</v>
      </c>
      <c r="L4377" s="0" t="s">
        <v>4209</v>
      </c>
      <c r="N4377" s="0" t="n">
        <v>2969</v>
      </c>
    </row>
    <row r="4378" customFormat="false" ht="12.8" hidden="false" customHeight="false" outlineLevel="0" collapsed="false">
      <c r="B4378" s="0" t="n">
        <v>420420</v>
      </c>
      <c r="C4378" s="0" t="n">
        <v>4</v>
      </c>
      <c r="D4378" s="0" t="n">
        <v>42</v>
      </c>
      <c r="E4378" s="2" t="n">
        <v>-27.1004</v>
      </c>
      <c r="F4378" s="2" t="n">
        <v>-52.6152</v>
      </c>
      <c r="G4378" s="3" t="n">
        <f aca="false">($G$5572/$N$5572)*N4378</f>
        <v>233671.699827445</v>
      </c>
      <c r="H4378" s="0" t="n">
        <v>0</v>
      </c>
      <c r="J4378" s="0" t="s">
        <v>4210</v>
      </c>
      <c r="K4378" s="0" t="n">
        <v>0</v>
      </c>
      <c r="L4378" s="0" t="s">
        <v>4210</v>
      </c>
      <c r="N4378" s="0" t="n">
        <v>216654</v>
      </c>
    </row>
    <row r="4379" customFormat="false" ht="12.8" hidden="false" customHeight="false" outlineLevel="0" collapsed="false">
      <c r="B4379" s="0" t="n">
        <v>420425</v>
      </c>
      <c r="C4379" s="0" t="n">
        <v>4</v>
      </c>
      <c r="D4379" s="0" t="n">
        <v>42</v>
      </c>
      <c r="E4379" s="2" t="n">
        <v>-28.5986</v>
      </c>
      <c r="F4379" s="2" t="n">
        <v>-49.3335</v>
      </c>
      <c r="G4379" s="3" t="n">
        <f aca="false">($G$5572/$N$5572)*N4379</f>
        <v>17843.4951671571</v>
      </c>
      <c r="H4379" s="0" t="n">
        <v>1</v>
      </c>
      <c r="J4379" s="0" t="s">
        <v>4211</v>
      </c>
      <c r="K4379" s="0" t="n">
        <v>1</v>
      </c>
      <c r="L4379" s="0" t="s">
        <v>4211</v>
      </c>
      <c r="N4379" s="0" t="n">
        <v>16544</v>
      </c>
    </row>
    <row r="4380" customFormat="false" ht="12.8" hidden="false" customHeight="false" outlineLevel="0" collapsed="false">
      <c r="B4380" s="0" t="n">
        <v>420430</v>
      </c>
      <c r="C4380" s="0" t="n">
        <v>4</v>
      </c>
      <c r="D4380" s="0" t="n">
        <v>42</v>
      </c>
      <c r="E4380" s="2" t="n">
        <v>-27.2335</v>
      </c>
      <c r="F4380" s="2" t="n">
        <v>-52.026</v>
      </c>
      <c r="G4380" s="3" t="n">
        <f aca="false">($G$5572/$N$5572)*N4380</f>
        <v>79926.8648970831</v>
      </c>
      <c r="H4380" s="0" t="n">
        <v>0</v>
      </c>
      <c r="J4380" s="0" t="s">
        <v>4212</v>
      </c>
      <c r="K4380" s="0" t="n">
        <v>0</v>
      </c>
      <c r="L4380" s="0" t="s">
        <v>4212</v>
      </c>
      <c r="N4380" s="0" t="n">
        <v>74106</v>
      </c>
    </row>
    <row r="4381" customFormat="false" ht="12.8" hidden="false" customHeight="false" outlineLevel="0" collapsed="false">
      <c r="B4381" s="0" t="n">
        <v>420435</v>
      </c>
      <c r="C4381" s="0" t="n">
        <v>4</v>
      </c>
      <c r="D4381" s="0" t="n">
        <v>42</v>
      </c>
      <c r="E4381" s="2" t="n">
        <v>-26.9844</v>
      </c>
      <c r="F4381" s="2" t="n">
        <v>-52.6056</v>
      </c>
      <c r="G4381" s="3" t="n">
        <f aca="false">($G$5572/$N$5572)*N4381</f>
        <v>4729.43219946711</v>
      </c>
      <c r="H4381" s="0" t="n">
        <v>1</v>
      </c>
      <c r="J4381" s="0" t="s">
        <v>4213</v>
      </c>
      <c r="K4381" s="0" t="n">
        <v>1</v>
      </c>
      <c r="L4381" s="0" t="s">
        <v>4213</v>
      </c>
      <c r="N4381" s="0" t="n">
        <v>4385</v>
      </c>
    </row>
    <row r="4382" customFormat="false" ht="12.8" hidden="false" customHeight="false" outlineLevel="0" collapsed="false">
      <c r="B4382" s="0" t="n">
        <v>420440</v>
      </c>
      <c r="C4382" s="0" t="n">
        <v>4</v>
      </c>
      <c r="D4382" s="0" t="n">
        <v>42</v>
      </c>
      <c r="E4382" s="2" t="n">
        <v>-26.9057</v>
      </c>
      <c r="F4382" s="2" t="n">
        <v>-52.7011</v>
      </c>
      <c r="G4382" s="3" t="n">
        <f aca="false">($G$5572/$N$5572)*N4382</f>
        <v>10809.2062720774</v>
      </c>
      <c r="H4382" s="0" t="n">
        <v>0</v>
      </c>
      <c r="J4382" s="0" t="s">
        <v>4214</v>
      </c>
      <c r="K4382" s="0" t="n">
        <v>0</v>
      </c>
      <c r="L4382" s="0" t="s">
        <v>4214</v>
      </c>
      <c r="N4382" s="0" t="n">
        <v>10022</v>
      </c>
    </row>
    <row r="4383" customFormat="false" ht="12.8" hidden="false" customHeight="false" outlineLevel="0" collapsed="false">
      <c r="B4383" s="0" t="n">
        <v>420445</v>
      </c>
      <c r="C4383" s="0" t="n">
        <v>4</v>
      </c>
      <c r="D4383" s="0" t="n">
        <v>42</v>
      </c>
      <c r="E4383" s="2" t="n">
        <v>-26.511</v>
      </c>
      <c r="F4383" s="2" t="n">
        <v>-52.6694</v>
      </c>
      <c r="G4383" s="3" t="n">
        <f aca="false">($G$5572/$N$5572)*N4383</f>
        <v>2743.82565916632</v>
      </c>
      <c r="H4383" s="0" t="n">
        <v>1</v>
      </c>
      <c r="J4383" s="0" t="s">
        <v>4215</v>
      </c>
      <c r="K4383" s="0" t="n">
        <v>1</v>
      </c>
      <c r="L4383" s="0" t="s">
        <v>4215</v>
      </c>
      <c r="N4383" s="0" t="n">
        <v>2544</v>
      </c>
    </row>
    <row r="4384" customFormat="false" ht="12.8" hidden="false" customHeight="false" outlineLevel="0" collapsed="false">
      <c r="B4384" s="0" t="n">
        <v>420450</v>
      </c>
      <c r="C4384" s="0" t="n">
        <v>4</v>
      </c>
      <c r="D4384" s="0" t="n">
        <v>42</v>
      </c>
      <c r="E4384" s="2" t="n">
        <v>-26.4246</v>
      </c>
      <c r="F4384" s="2" t="n">
        <v>-49.246</v>
      </c>
      <c r="G4384" s="3" t="n">
        <f aca="false">($G$5572/$N$5572)*N4384</f>
        <v>16942.9077357876</v>
      </c>
      <c r="H4384" s="0" t="n">
        <v>1</v>
      </c>
      <c r="J4384" s="0" t="s">
        <v>4216</v>
      </c>
      <c r="K4384" s="0" t="n">
        <v>1</v>
      </c>
      <c r="L4384" s="0" t="s">
        <v>4216</v>
      </c>
      <c r="N4384" s="0" t="n">
        <v>15709</v>
      </c>
    </row>
    <row r="4385" customFormat="false" ht="12.8" hidden="false" customHeight="false" outlineLevel="0" collapsed="false">
      <c r="B4385" s="0" t="n">
        <v>420455</v>
      </c>
      <c r="C4385" s="0" t="n">
        <v>4</v>
      </c>
      <c r="D4385" s="0" t="n">
        <v>42</v>
      </c>
      <c r="E4385" s="2" t="n">
        <v>-27.5877</v>
      </c>
      <c r="F4385" s="2" t="n">
        <v>-50.3614</v>
      </c>
      <c r="G4385" s="3" t="n">
        <f aca="false">($G$5572/$N$5572)*N4385</f>
        <v>14064.2635988714</v>
      </c>
      <c r="H4385" s="0" t="n">
        <v>1</v>
      </c>
      <c r="J4385" s="0" t="s">
        <v>4217</v>
      </c>
      <c r="K4385" s="0" t="n">
        <v>1</v>
      </c>
      <c r="L4385" s="0" t="s">
        <v>4217</v>
      </c>
      <c r="N4385" s="0" t="n">
        <v>13040</v>
      </c>
    </row>
    <row r="4386" customFormat="false" ht="12.8" hidden="false" customHeight="false" outlineLevel="0" collapsed="false">
      <c r="B4386" s="0" t="n">
        <v>420460</v>
      </c>
      <c r="C4386" s="0" t="n">
        <v>4</v>
      </c>
      <c r="D4386" s="0" t="n">
        <v>42</v>
      </c>
      <c r="E4386" s="2" t="n">
        <v>-28.6723</v>
      </c>
      <c r="F4386" s="2" t="n">
        <v>-49.3729</v>
      </c>
      <c r="G4386" s="3" t="n">
        <f aca="false">($G$5572/$N$5572)*N4386</f>
        <v>229755.492685765</v>
      </c>
      <c r="H4386" s="0" t="n">
        <v>0</v>
      </c>
      <c r="J4386" s="0" t="s">
        <v>4218</v>
      </c>
      <c r="K4386" s="0" t="n">
        <v>0</v>
      </c>
      <c r="L4386" s="0" t="s">
        <v>4218</v>
      </c>
      <c r="N4386" s="0" t="n">
        <v>213023</v>
      </c>
    </row>
    <row r="4387" customFormat="false" ht="12.8" hidden="false" customHeight="false" outlineLevel="0" collapsed="false">
      <c r="B4387" s="0" t="n">
        <v>420470</v>
      </c>
      <c r="C4387" s="0" t="n">
        <v>4</v>
      </c>
      <c r="D4387" s="0" t="n">
        <v>42</v>
      </c>
      <c r="E4387" s="2" t="n">
        <v>-26.895</v>
      </c>
      <c r="F4387" s="2" t="n">
        <v>-53.1662</v>
      </c>
      <c r="G4387" s="3" t="n">
        <f aca="false">($G$5572/$N$5572)*N4387</f>
        <v>11921.1890765587</v>
      </c>
      <c r="H4387" s="0" t="n">
        <v>0</v>
      </c>
      <c r="J4387" s="0" t="s">
        <v>4219</v>
      </c>
      <c r="K4387" s="0" t="n">
        <v>0</v>
      </c>
      <c r="L4387" s="0" t="s">
        <v>4219</v>
      </c>
      <c r="N4387" s="0" t="n">
        <v>11053</v>
      </c>
    </row>
    <row r="4388" customFormat="false" ht="12.8" hidden="false" customHeight="false" outlineLevel="0" collapsed="false">
      <c r="B4388" s="0" t="n">
        <v>420475</v>
      </c>
      <c r="C4388" s="0" t="n">
        <v>4</v>
      </c>
      <c r="D4388" s="0" t="n">
        <v>42</v>
      </c>
      <c r="E4388" s="2" t="n">
        <v>-26.9709</v>
      </c>
      <c r="F4388" s="2" t="n">
        <v>-53.0895</v>
      </c>
      <c r="G4388" s="3" t="n">
        <f aca="false">($G$5572/$N$5572)*N4388</f>
        <v>2110.71808765271</v>
      </c>
      <c r="H4388" s="0" t="n">
        <v>1</v>
      </c>
      <c r="J4388" s="0" t="s">
        <v>4220</v>
      </c>
      <c r="K4388" s="0" t="n">
        <v>1</v>
      </c>
      <c r="L4388" s="0" t="s">
        <v>4220</v>
      </c>
      <c r="N4388" s="0" t="n">
        <v>1957</v>
      </c>
    </row>
    <row r="4389" customFormat="false" ht="12.8" hidden="false" customHeight="false" outlineLevel="0" collapsed="false">
      <c r="B4389" s="0" t="n">
        <v>420480</v>
      </c>
      <c r="C4389" s="0" t="n">
        <v>4</v>
      </c>
      <c r="D4389" s="0" t="n">
        <v>42</v>
      </c>
      <c r="E4389" s="2" t="n">
        <v>-27.2824</v>
      </c>
      <c r="F4389" s="2" t="n">
        <v>-50.5816</v>
      </c>
      <c r="G4389" s="3" t="n">
        <f aca="false">($G$5572/$N$5572)*N4389</f>
        <v>42705.1010120639</v>
      </c>
      <c r="H4389" s="0" t="n">
        <v>0</v>
      </c>
      <c r="J4389" s="0" t="s">
        <v>4221</v>
      </c>
      <c r="K4389" s="0" t="n">
        <v>0</v>
      </c>
      <c r="L4389" s="0" t="s">
        <v>4221</v>
      </c>
      <c r="N4389" s="0" t="n">
        <v>39595</v>
      </c>
    </row>
    <row r="4390" customFormat="false" ht="12.8" hidden="false" customHeight="false" outlineLevel="0" collapsed="false">
      <c r="B4390" s="0" t="n">
        <v>420490</v>
      </c>
      <c r="C4390" s="0" t="n">
        <v>4</v>
      </c>
      <c r="D4390" s="0" t="n">
        <v>42</v>
      </c>
      <c r="E4390" s="2" t="n">
        <v>-26.827</v>
      </c>
      <c r="F4390" s="2" t="n">
        <v>-53.5034</v>
      </c>
      <c r="G4390" s="3" t="n">
        <f aca="false">($G$5572/$N$5572)*N4390</f>
        <v>8960.57530517052</v>
      </c>
      <c r="H4390" s="0" t="n">
        <v>0</v>
      </c>
      <c r="J4390" s="0" t="s">
        <v>4222</v>
      </c>
      <c r="K4390" s="0" t="n">
        <v>0</v>
      </c>
      <c r="L4390" s="0" t="s">
        <v>4222</v>
      </c>
      <c r="N4390" s="0" t="n">
        <v>8308</v>
      </c>
    </row>
    <row r="4391" customFormat="false" ht="12.8" hidden="false" customHeight="false" outlineLevel="0" collapsed="false">
      <c r="B4391" s="0" t="n">
        <v>420500</v>
      </c>
      <c r="C4391" s="0" t="n">
        <v>4</v>
      </c>
      <c r="D4391" s="0" t="n">
        <v>42</v>
      </c>
      <c r="E4391" s="2" t="n">
        <v>-26.2648</v>
      </c>
      <c r="F4391" s="2" t="n">
        <v>-53.6351</v>
      </c>
      <c r="G4391" s="3" t="n">
        <f aca="false">($G$5572/$N$5572)*N4391</f>
        <v>16663.5638498898</v>
      </c>
      <c r="H4391" s="0" t="n">
        <v>0</v>
      </c>
      <c r="J4391" s="0" t="s">
        <v>4223</v>
      </c>
      <c r="K4391" s="0" t="n">
        <v>0</v>
      </c>
      <c r="L4391" s="0" t="s">
        <v>4223</v>
      </c>
      <c r="N4391" s="0" t="n">
        <v>15450</v>
      </c>
    </row>
    <row r="4392" customFormat="false" ht="12.8" hidden="false" customHeight="false" outlineLevel="0" collapsed="false">
      <c r="B4392" s="0" t="n">
        <v>420510</v>
      </c>
      <c r="C4392" s="0" t="n">
        <v>4</v>
      </c>
      <c r="D4392" s="0" t="n">
        <v>42</v>
      </c>
      <c r="E4392" s="2" t="n">
        <v>-26.981</v>
      </c>
      <c r="F4392" s="2" t="n">
        <v>-49.7261</v>
      </c>
      <c r="G4392" s="3" t="n">
        <f aca="false">($G$5572/$N$5572)*N4392</f>
        <v>4427.43880930729</v>
      </c>
      <c r="H4392" s="0" t="n">
        <v>1</v>
      </c>
      <c r="J4392" s="0" t="s">
        <v>4224</v>
      </c>
      <c r="K4392" s="0" t="n">
        <v>1</v>
      </c>
      <c r="L4392" s="0" t="s">
        <v>4224</v>
      </c>
      <c r="N4392" s="0" t="n">
        <v>4105</v>
      </c>
    </row>
    <row r="4393" customFormat="false" ht="12.8" hidden="false" customHeight="false" outlineLevel="0" collapsed="false">
      <c r="B4393" s="0" t="n">
        <v>420515</v>
      </c>
      <c r="C4393" s="0" t="n">
        <v>4</v>
      </c>
      <c r="D4393" s="0" t="n">
        <v>42</v>
      </c>
      <c r="E4393" s="2" t="n">
        <v>-26.7174</v>
      </c>
      <c r="F4393" s="2" t="n">
        <v>-49.4795</v>
      </c>
      <c r="G4393" s="3" t="n">
        <f aca="false">($G$5572/$N$5572)*N4393</f>
        <v>4328.21240968335</v>
      </c>
      <c r="H4393" s="0" t="n">
        <v>1</v>
      </c>
      <c r="J4393" s="0" t="s">
        <v>4225</v>
      </c>
      <c r="K4393" s="0" t="n">
        <v>1</v>
      </c>
      <c r="L4393" s="0" t="s">
        <v>4225</v>
      </c>
      <c r="N4393" s="0" t="n">
        <v>4013</v>
      </c>
    </row>
    <row r="4394" customFormat="false" ht="12.8" hidden="false" customHeight="false" outlineLevel="0" collapsed="false">
      <c r="B4394" s="0" t="n">
        <v>420517</v>
      </c>
      <c r="C4394" s="0" t="n">
        <v>4</v>
      </c>
      <c r="D4394" s="0" t="n">
        <v>42</v>
      </c>
      <c r="E4394" s="2" t="n">
        <v>-26.7225</v>
      </c>
      <c r="F4394" s="2" t="n">
        <v>-52.5585</v>
      </c>
      <c r="G4394" s="3" t="n">
        <f aca="false">($G$5572/$N$5572)*N4394</f>
        <v>3439.4890043559</v>
      </c>
      <c r="H4394" s="0" t="n">
        <v>1</v>
      </c>
      <c r="J4394" s="0" t="s">
        <v>1901</v>
      </c>
      <c r="K4394" s="0" t="n">
        <v>1</v>
      </c>
      <c r="L4394" s="0" t="s">
        <v>1901</v>
      </c>
      <c r="N4394" s="0" t="n">
        <v>3189</v>
      </c>
    </row>
    <row r="4395" customFormat="false" ht="12.8" hidden="false" customHeight="false" outlineLevel="0" collapsed="false">
      <c r="B4395" s="0" t="n">
        <v>420519</v>
      </c>
      <c r="C4395" s="0" t="n">
        <v>4</v>
      </c>
      <c r="D4395" s="0" t="n">
        <v>42</v>
      </c>
      <c r="E4395" s="2" t="n">
        <v>-28.9869</v>
      </c>
      <c r="F4395" s="2" t="n">
        <v>-49.643</v>
      </c>
      <c r="G4395" s="3" t="n">
        <f aca="false">($G$5572/$N$5572)*N4395</f>
        <v>2228.27980025064</v>
      </c>
      <c r="H4395" s="0" t="n">
        <v>1</v>
      </c>
      <c r="J4395" s="0" t="s">
        <v>4226</v>
      </c>
      <c r="K4395" s="0" t="n">
        <v>1</v>
      </c>
      <c r="L4395" s="0" t="s">
        <v>4226</v>
      </c>
      <c r="N4395" s="0" t="n">
        <v>2066</v>
      </c>
    </row>
    <row r="4396" customFormat="false" ht="12.8" hidden="false" customHeight="false" outlineLevel="0" collapsed="false">
      <c r="B4396" s="0" t="n">
        <v>420520</v>
      </c>
      <c r="C4396" s="0" t="n">
        <v>4</v>
      </c>
      <c r="D4396" s="0" t="n">
        <v>42</v>
      </c>
      <c r="E4396" s="2" t="n">
        <v>-27.2743</v>
      </c>
      <c r="F4396" s="2" t="n">
        <v>-51.443</v>
      </c>
      <c r="G4396" s="3" t="n">
        <f aca="false">($G$5572/$N$5572)*N4396</f>
        <v>4753.16025155109</v>
      </c>
      <c r="H4396" s="0" t="n">
        <v>1</v>
      </c>
      <c r="J4396" s="0" t="s">
        <v>4227</v>
      </c>
      <c r="K4396" s="0" t="n">
        <v>1</v>
      </c>
      <c r="L4396" s="0" t="s">
        <v>4227</v>
      </c>
      <c r="N4396" s="0" t="n">
        <v>4407</v>
      </c>
    </row>
    <row r="4397" customFormat="false" ht="12.8" hidden="false" customHeight="false" outlineLevel="0" collapsed="false">
      <c r="B4397" s="0" t="n">
        <v>420530</v>
      </c>
      <c r="C4397" s="0" t="n">
        <v>4</v>
      </c>
      <c r="D4397" s="0" t="n">
        <v>42</v>
      </c>
      <c r="E4397" s="2" t="n">
        <v>-26.8451</v>
      </c>
      <c r="F4397" s="2" t="n">
        <v>-52.2596</v>
      </c>
      <c r="G4397" s="3" t="n">
        <f aca="false">($G$5572/$N$5572)*N4397</f>
        <v>11525.3620258849</v>
      </c>
      <c r="H4397" s="0" t="n">
        <v>0</v>
      </c>
      <c r="J4397" s="0" t="s">
        <v>4228</v>
      </c>
      <c r="K4397" s="0" t="n">
        <v>0</v>
      </c>
      <c r="L4397" s="0" t="s">
        <v>4228</v>
      </c>
      <c r="N4397" s="0" t="n">
        <v>10686</v>
      </c>
    </row>
    <row r="4398" customFormat="false" ht="12.8" hidden="false" customHeight="false" outlineLevel="0" collapsed="false">
      <c r="B4398" s="0" t="n">
        <v>420535</v>
      </c>
      <c r="C4398" s="0" t="n">
        <v>4</v>
      </c>
      <c r="D4398" s="0" t="n">
        <v>42</v>
      </c>
      <c r="E4398" s="2" t="n">
        <v>-26.7811</v>
      </c>
      <c r="F4398" s="2" t="n">
        <v>-53.3505</v>
      </c>
      <c r="G4398" s="3" t="n">
        <f aca="false">($G$5572/$N$5572)*N4398</f>
        <v>1710.57684569095</v>
      </c>
      <c r="H4398" s="0" t="n">
        <v>1</v>
      </c>
      <c r="J4398" s="0" t="s">
        <v>4229</v>
      </c>
      <c r="K4398" s="0" t="n">
        <v>1</v>
      </c>
      <c r="L4398" s="0" t="s">
        <v>4229</v>
      </c>
      <c r="N4398" s="0" t="n">
        <v>1586</v>
      </c>
    </row>
    <row r="4399" customFormat="false" ht="12.8" hidden="false" customHeight="false" outlineLevel="0" collapsed="false">
      <c r="B4399" s="0" t="n">
        <v>420540</v>
      </c>
      <c r="C4399" s="0" t="n">
        <v>4</v>
      </c>
      <c r="D4399" s="0" t="n">
        <v>42</v>
      </c>
      <c r="E4399" s="2" t="n">
        <v>-27.5945</v>
      </c>
      <c r="F4399" s="2" t="n">
        <v>-48.5477</v>
      </c>
      <c r="G4399" s="3" t="n">
        <f aca="false">($G$5572/$N$5572)*N4399</f>
        <v>531699.269645769</v>
      </c>
      <c r="H4399" s="0" t="n">
        <v>0</v>
      </c>
      <c r="J4399" s="0" t="s">
        <v>4230</v>
      </c>
      <c r="K4399" s="0" t="n">
        <v>0</v>
      </c>
      <c r="L4399" s="0" t="s">
        <v>4230</v>
      </c>
      <c r="N4399" s="0" t="n">
        <v>492977</v>
      </c>
    </row>
    <row r="4400" customFormat="false" ht="12.8" hidden="false" customHeight="false" outlineLevel="0" collapsed="false">
      <c r="B4400" s="0" t="n">
        <v>420543</v>
      </c>
      <c r="C4400" s="0" t="n">
        <v>4</v>
      </c>
      <c r="D4400" s="0" t="n">
        <v>42</v>
      </c>
      <c r="E4400" s="2" t="n">
        <v>-26.6453</v>
      </c>
      <c r="F4400" s="2" t="n">
        <v>-52.7946</v>
      </c>
      <c r="G4400" s="3" t="n">
        <f aca="false">($G$5572/$N$5572)*N4400</f>
        <v>2723.33325054833</v>
      </c>
      <c r="H4400" s="0" t="n">
        <v>1</v>
      </c>
      <c r="J4400" s="0" t="s">
        <v>4231</v>
      </c>
      <c r="K4400" s="0" t="n">
        <v>1</v>
      </c>
      <c r="L4400" s="0" t="s">
        <v>4231</v>
      </c>
      <c r="N4400" s="0" t="n">
        <v>2525</v>
      </c>
    </row>
    <row r="4401" customFormat="false" ht="12.8" hidden="false" customHeight="false" outlineLevel="0" collapsed="false">
      <c r="B4401" s="0" t="n">
        <v>420545</v>
      </c>
      <c r="C4401" s="0" t="n">
        <v>4</v>
      </c>
      <c r="D4401" s="0" t="n">
        <v>42</v>
      </c>
      <c r="E4401" s="2" t="n">
        <v>-28.7454</v>
      </c>
      <c r="F4401" s="2" t="n">
        <v>-49.4785</v>
      </c>
      <c r="G4401" s="3" t="n">
        <f aca="false">($G$5572/$N$5572)*N4401</f>
        <v>28439.1489704786</v>
      </c>
      <c r="H4401" s="0" t="n">
        <v>1</v>
      </c>
      <c r="J4401" s="0" t="s">
        <v>4232</v>
      </c>
      <c r="K4401" s="0" t="n">
        <v>1</v>
      </c>
      <c r="L4401" s="0" t="s">
        <v>4232</v>
      </c>
      <c r="N4401" s="0" t="n">
        <v>26368</v>
      </c>
    </row>
    <row r="4402" customFormat="false" ht="12.8" hidden="false" customHeight="false" outlineLevel="0" collapsed="false">
      <c r="B4402" s="0" t="n">
        <v>420550</v>
      </c>
      <c r="C4402" s="0" t="n">
        <v>4</v>
      </c>
      <c r="D4402" s="0" t="n">
        <v>42</v>
      </c>
      <c r="E4402" s="2" t="n">
        <v>-27.0233</v>
      </c>
      <c r="F4402" s="2" t="n">
        <v>-50.92</v>
      </c>
      <c r="G4402" s="3" t="n">
        <f aca="false">($G$5572/$N$5572)*N4402</f>
        <v>39150.2073907541</v>
      </c>
      <c r="H4402" s="0" t="n">
        <v>0</v>
      </c>
      <c r="J4402" s="0" t="s">
        <v>4233</v>
      </c>
      <c r="K4402" s="0" t="n">
        <v>0</v>
      </c>
      <c r="L4402" s="0" t="s">
        <v>4233</v>
      </c>
      <c r="N4402" s="0" t="n">
        <v>36299</v>
      </c>
    </row>
    <row r="4403" customFormat="false" ht="12.8" hidden="false" customHeight="false" outlineLevel="0" collapsed="false">
      <c r="B4403" s="0" t="n">
        <v>420555</v>
      </c>
      <c r="C4403" s="0" t="n">
        <v>4</v>
      </c>
      <c r="D4403" s="0" t="n">
        <v>42</v>
      </c>
      <c r="E4403" s="2" t="n">
        <v>-27.175</v>
      </c>
      <c r="F4403" s="2" t="n">
        <v>-50.8076</v>
      </c>
      <c r="G4403" s="3" t="n">
        <f aca="false">($G$5572/$N$5572)*N4403</f>
        <v>2240.14382629263</v>
      </c>
      <c r="H4403" s="0" t="n">
        <v>1</v>
      </c>
      <c r="J4403" s="0" t="s">
        <v>4234</v>
      </c>
      <c r="K4403" s="0" t="n">
        <v>1</v>
      </c>
      <c r="L4403" s="0" t="s">
        <v>4234</v>
      </c>
      <c r="N4403" s="0" t="n">
        <v>2077</v>
      </c>
    </row>
    <row r="4404" customFormat="false" ht="12.8" hidden="false" customHeight="false" outlineLevel="0" collapsed="false">
      <c r="B4404" s="0" t="n">
        <v>420560</v>
      </c>
      <c r="C4404" s="0" t="n">
        <v>4</v>
      </c>
      <c r="D4404" s="0" t="n">
        <v>42</v>
      </c>
      <c r="E4404" s="2" t="n">
        <v>-26.4549</v>
      </c>
      <c r="F4404" s="2" t="n">
        <v>-52.6875</v>
      </c>
      <c r="G4404" s="3" t="n">
        <f aca="false">($G$5572/$N$5572)*N4404</f>
        <v>3188.18736183005</v>
      </c>
      <c r="H4404" s="0" t="n">
        <v>1</v>
      </c>
      <c r="J4404" s="0" t="s">
        <v>4235</v>
      </c>
      <c r="K4404" s="0" t="n">
        <v>1</v>
      </c>
      <c r="L4404" s="0" t="s">
        <v>4235</v>
      </c>
      <c r="N4404" s="0" t="n">
        <v>2956</v>
      </c>
    </row>
    <row r="4405" customFormat="false" ht="12.8" hidden="false" customHeight="false" outlineLevel="0" collapsed="false">
      <c r="B4405" s="0" t="n">
        <v>420570</v>
      </c>
      <c r="C4405" s="0" t="n">
        <v>4</v>
      </c>
      <c r="D4405" s="0" t="n">
        <v>42</v>
      </c>
      <c r="E4405" s="2" t="n">
        <v>-28.0275</v>
      </c>
      <c r="F4405" s="2" t="n">
        <v>-48.6192</v>
      </c>
      <c r="G4405" s="3" t="n">
        <f aca="false">($G$5572/$N$5572)*N4405</f>
        <v>24340.6672468811</v>
      </c>
      <c r="H4405" s="0" t="n">
        <v>1</v>
      </c>
      <c r="J4405" s="0" t="s">
        <v>4236</v>
      </c>
      <c r="K4405" s="0" t="n">
        <v>1</v>
      </c>
      <c r="L4405" s="0" t="s">
        <v>4236</v>
      </c>
      <c r="N4405" s="0" t="n">
        <v>22568</v>
      </c>
    </row>
    <row r="4406" customFormat="false" ht="12.8" hidden="false" customHeight="false" outlineLevel="0" collapsed="false">
      <c r="B4406" s="0" t="n">
        <v>420580</v>
      </c>
      <c r="C4406" s="0" t="n">
        <v>4</v>
      </c>
      <c r="D4406" s="0" t="n">
        <v>42</v>
      </c>
      <c r="E4406" s="2" t="n">
        <v>-26.0292</v>
      </c>
      <c r="F4406" s="2" t="n">
        <v>-48.852</v>
      </c>
      <c r="G4406" s="3" t="n">
        <f aca="false">($G$5572/$N$5572)*N4406</f>
        <v>19198.1512315883</v>
      </c>
      <c r="H4406" s="0" t="n">
        <v>1</v>
      </c>
      <c r="J4406" s="0" t="s">
        <v>4237</v>
      </c>
      <c r="K4406" s="0" t="n">
        <v>1</v>
      </c>
      <c r="L4406" s="0" t="s">
        <v>4237</v>
      </c>
      <c r="N4406" s="0" t="n">
        <v>17800</v>
      </c>
    </row>
    <row r="4407" customFormat="false" ht="12.8" hidden="false" customHeight="false" outlineLevel="0" collapsed="false">
      <c r="B4407" s="0" t="n">
        <v>420590</v>
      </c>
      <c r="C4407" s="0" t="n">
        <v>4</v>
      </c>
      <c r="D4407" s="0" t="n">
        <v>42</v>
      </c>
      <c r="E4407" s="2" t="n">
        <v>-26.9336</v>
      </c>
      <c r="F4407" s="2" t="n">
        <v>-48.9534</v>
      </c>
      <c r="G4407" s="3" t="n">
        <f aca="false">($G$5572/$N$5572)*N4407</f>
        <v>73842.7766331848</v>
      </c>
      <c r="H4407" s="0" t="n">
        <v>0</v>
      </c>
      <c r="J4407" s="0" t="s">
        <v>4238</v>
      </c>
      <c r="K4407" s="0" t="n">
        <v>0</v>
      </c>
      <c r="L4407" s="0" t="s">
        <v>4238</v>
      </c>
      <c r="N4407" s="0" t="n">
        <v>68465</v>
      </c>
    </row>
    <row r="4408" customFormat="false" ht="12.8" hidden="false" customHeight="false" outlineLevel="0" collapsed="false">
      <c r="B4408" s="0" t="n">
        <v>420600</v>
      </c>
      <c r="C4408" s="0" t="n">
        <v>4</v>
      </c>
      <c r="D4408" s="0" t="n">
        <v>42</v>
      </c>
      <c r="E4408" s="2" t="n">
        <v>-27.3172</v>
      </c>
      <c r="F4408" s="2" t="n">
        <v>-48.5576</v>
      </c>
      <c r="G4408" s="3" t="n">
        <f aca="false">($G$5572/$N$5572)*N4408</f>
        <v>15458.8259327165</v>
      </c>
      <c r="H4408" s="0" t="n">
        <v>1</v>
      </c>
      <c r="J4408" s="0" t="s">
        <v>4239</v>
      </c>
      <c r="K4408" s="0" t="n">
        <v>1</v>
      </c>
      <c r="L4408" s="0" t="s">
        <v>4239</v>
      </c>
      <c r="N4408" s="0" t="n">
        <v>14333</v>
      </c>
    </row>
    <row r="4409" customFormat="false" ht="12.8" hidden="false" customHeight="false" outlineLevel="0" collapsed="false">
      <c r="B4409" s="0" t="n">
        <v>420610</v>
      </c>
      <c r="C4409" s="0" t="n">
        <v>4</v>
      </c>
      <c r="D4409" s="0" t="n">
        <v>42</v>
      </c>
      <c r="E4409" s="2" t="n">
        <v>-28.1809</v>
      </c>
      <c r="F4409" s="2" t="n">
        <v>-49.2252</v>
      </c>
      <c r="G4409" s="3" t="n">
        <f aca="false">($G$5572/$N$5572)*N4409</f>
        <v>7055.85985151969</v>
      </c>
      <c r="H4409" s="0" t="n">
        <v>1</v>
      </c>
      <c r="J4409" s="0" t="s">
        <v>4240</v>
      </c>
      <c r="K4409" s="0" t="n">
        <v>1</v>
      </c>
      <c r="L4409" s="0" t="s">
        <v>4240</v>
      </c>
      <c r="N4409" s="0" t="n">
        <v>6542</v>
      </c>
    </row>
    <row r="4410" customFormat="false" ht="12.8" hidden="false" customHeight="false" outlineLevel="0" collapsed="false">
      <c r="B4410" s="0" t="n">
        <v>420620</v>
      </c>
      <c r="C4410" s="0" t="n">
        <v>4</v>
      </c>
      <c r="D4410" s="0" t="n">
        <v>42</v>
      </c>
      <c r="E4410" s="2" t="n">
        <v>-28.3208</v>
      </c>
      <c r="F4410" s="2" t="n">
        <v>-49.0427</v>
      </c>
      <c r="G4410" s="3" t="n">
        <f aca="false">($G$5572/$N$5572)*N4410</f>
        <v>12320.2517706985</v>
      </c>
      <c r="H4410" s="0" t="n">
        <v>1</v>
      </c>
      <c r="J4410" s="0" t="s">
        <v>4241</v>
      </c>
      <c r="K4410" s="0" t="n">
        <v>1</v>
      </c>
      <c r="L4410" s="0" t="s">
        <v>4241</v>
      </c>
      <c r="N4410" s="0" t="n">
        <v>11423</v>
      </c>
    </row>
    <row r="4411" customFormat="false" ht="12.8" hidden="false" customHeight="false" outlineLevel="0" collapsed="false">
      <c r="B4411" s="0" t="n">
        <v>420630</v>
      </c>
      <c r="C4411" s="0" t="n">
        <v>4</v>
      </c>
      <c r="D4411" s="0" t="n">
        <v>42</v>
      </c>
      <c r="E4411" s="2" t="n">
        <v>-27.0808</v>
      </c>
      <c r="F4411" s="2" t="n">
        <v>-48.9804</v>
      </c>
      <c r="G4411" s="3" t="n">
        <f aca="false">($G$5572/$N$5572)*N4411</f>
        <v>25099.9649135686</v>
      </c>
      <c r="H4411" s="0" t="n">
        <v>1</v>
      </c>
      <c r="J4411" s="0" t="s">
        <v>4242</v>
      </c>
      <c r="K4411" s="0" t="n">
        <v>1</v>
      </c>
      <c r="L4411" s="0" t="s">
        <v>4242</v>
      </c>
      <c r="N4411" s="0" t="n">
        <v>23272</v>
      </c>
    </row>
    <row r="4412" customFormat="false" ht="12.8" hidden="false" customHeight="false" outlineLevel="0" collapsed="false">
      <c r="B4412" s="0" t="n">
        <v>420640</v>
      </c>
      <c r="C4412" s="0" t="n">
        <v>4</v>
      </c>
      <c r="D4412" s="0" t="n">
        <v>42</v>
      </c>
      <c r="E4412" s="2" t="n">
        <v>-26.6042</v>
      </c>
      <c r="F4412" s="2" t="n">
        <v>-53.5243</v>
      </c>
      <c r="G4412" s="3" t="n">
        <f aca="false">($G$5572/$N$5572)*N4412</f>
        <v>10951.5745845813</v>
      </c>
      <c r="H4412" s="0" t="n">
        <v>0</v>
      </c>
      <c r="J4412" s="0" t="s">
        <v>2487</v>
      </c>
      <c r="K4412" s="0" t="n">
        <v>0</v>
      </c>
      <c r="L4412" s="0" t="s">
        <v>2487</v>
      </c>
      <c r="N4412" s="0" t="n">
        <v>10154</v>
      </c>
    </row>
    <row r="4413" customFormat="false" ht="12.8" hidden="false" customHeight="false" outlineLevel="0" collapsed="false">
      <c r="B4413" s="0" t="n">
        <v>420650</v>
      </c>
      <c r="C4413" s="0" t="n">
        <v>4</v>
      </c>
      <c r="D4413" s="0" t="n">
        <v>42</v>
      </c>
      <c r="E4413" s="2" t="n">
        <v>-26.4688</v>
      </c>
      <c r="F4413" s="2" t="n">
        <v>-49.0026</v>
      </c>
      <c r="G4413" s="3" t="n">
        <f aca="false">($G$5572/$N$5572)*N4413</f>
        <v>47264.1226556551</v>
      </c>
      <c r="H4413" s="0" t="n">
        <v>0</v>
      </c>
      <c r="J4413" s="0" t="s">
        <v>4243</v>
      </c>
      <c r="K4413" s="0" t="n">
        <v>0</v>
      </c>
      <c r="L4413" s="0" t="s">
        <v>4243</v>
      </c>
      <c r="N4413" s="0" t="n">
        <v>43822</v>
      </c>
    </row>
    <row r="4414" customFormat="false" ht="12.8" hidden="false" customHeight="false" outlineLevel="0" collapsed="false">
      <c r="B4414" s="0" t="n">
        <v>420660</v>
      </c>
      <c r="C4414" s="0" t="n">
        <v>4</v>
      </c>
      <c r="D4414" s="0" t="n">
        <v>42</v>
      </c>
      <c r="E4414" s="2" t="n">
        <v>-26.3858</v>
      </c>
      <c r="F4414" s="2" t="n">
        <v>-53.5296</v>
      </c>
      <c r="G4414" s="3" t="n">
        <f aca="false">($G$5572/$N$5572)*N4414</f>
        <v>5544.81435289861</v>
      </c>
      <c r="H4414" s="0" t="n">
        <v>0</v>
      </c>
      <c r="J4414" s="0" t="s">
        <v>4244</v>
      </c>
      <c r="K4414" s="0" t="n">
        <v>0</v>
      </c>
      <c r="L4414" s="0" t="s">
        <v>4244</v>
      </c>
      <c r="N4414" s="0" t="n">
        <v>5141</v>
      </c>
    </row>
    <row r="4415" customFormat="false" ht="12.8" hidden="false" customHeight="false" outlineLevel="0" collapsed="false">
      <c r="B4415" s="0" t="n">
        <v>420665</v>
      </c>
      <c r="C4415" s="0" t="n">
        <v>4</v>
      </c>
      <c r="D4415" s="0" t="n">
        <v>42</v>
      </c>
      <c r="E4415" s="2" t="n">
        <v>-27.1341</v>
      </c>
      <c r="F4415" s="2" t="n">
        <v>-52.7887</v>
      </c>
      <c r="G4415" s="3" t="n">
        <f aca="false">($G$5572/$N$5572)*N4415</f>
        <v>5079.96024161689</v>
      </c>
      <c r="H4415" s="0" t="n">
        <v>1</v>
      </c>
      <c r="J4415" s="0" t="s">
        <v>4245</v>
      </c>
      <c r="K4415" s="0" t="n">
        <v>1</v>
      </c>
      <c r="L4415" s="0" t="s">
        <v>4245</v>
      </c>
      <c r="N4415" s="0" t="n">
        <v>4710</v>
      </c>
    </row>
    <row r="4416" customFormat="false" ht="12.8" hidden="false" customHeight="false" outlineLevel="0" collapsed="false">
      <c r="B4416" s="0" t="n">
        <v>420670</v>
      </c>
      <c r="C4416" s="0" t="n">
        <v>4</v>
      </c>
      <c r="D4416" s="0" t="n">
        <v>42</v>
      </c>
      <c r="E4416" s="2" t="n">
        <v>-27.1903</v>
      </c>
      <c r="F4416" s="2" t="n">
        <v>-51.4917</v>
      </c>
      <c r="G4416" s="3" t="n">
        <f aca="false">($G$5572/$N$5572)*N4416</f>
        <v>24261.9332558752</v>
      </c>
      <c r="H4416" s="0" t="n">
        <v>1</v>
      </c>
      <c r="J4416" s="0" t="s">
        <v>4246</v>
      </c>
      <c r="K4416" s="0" t="n">
        <v>1</v>
      </c>
      <c r="L4416" s="0" t="s">
        <v>4246</v>
      </c>
      <c r="N4416" s="0" t="n">
        <v>22495</v>
      </c>
    </row>
    <row r="4417" customFormat="false" ht="12.8" hidden="false" customHeight="false" outlineLevel="0" collapsed="false">
      <c r="B4417" s="0" t="n">
        <v>420675</v>
      </c>
      <c r="C4417" s="0" t="n">
        <v>4</v>
      </c>
      <c r="D4417" s="0" t="n">
        <v>42</v>
      </c>
      <c r="E4417" s="2" t="n">
        <v>-27.1847</v>
      </c>
      <c r="F4417" s="2" t="n">
        <v>-51.2352</v>
      </c>
      <c r="G4417" s="3" t="n">
        <f aca="false">($G$5572/$N$5572)*N4417</f>
        <v>2112.87518329671</v>
      </c>
      <c r="H4417" s="0" t="n">
        <v>1</v>
      </c>
      <c r="J4417" s="0" t="s">
        <v>4247</v>
      </c>
      <c r="K4417" s="0" t="n">
        <v>1</v>
      </c>
      <c r="L4417" s="0" t="s">
        <v>4247</v>
      </c>
      <c r="N4417" s="0" t="n">
        <v>1959</v>
      </c>
    </row>
    <row r="4418" customFormat="false" ht="12.8" hidden="false" customHeight="false" outlineLevel="0" collapsed="false">
      <c r="B4418" s="0" t="n">
        <v>420680</v>
      </c>
      <c r="C4418" s="0" t="n">
        <v>4</v>
      </c>
      <c r="D4418" s="0" t="n">
        <v>42</v>
      </c>
      <c r="E4418" s="2" t="n">
        <v>-27.0881</v>
      </c>
      <c r="F4418" s="2" t="n">
        <v>-51.3681</v>
      </c>
      <c r="G4418" s="3" t="n">
        <f aca="false">($G$5572/$N$5572)*N4418</f>
        <v>3480.47382159187</v>
      </c>
      <c r="H4418" s="0" t="n">
        <v>1</v>
      </c>
      <c r="J4418" s="0" t="s">
        <v>4248</v>
      </c>
      <c r="K4418" s="0" t="n">
        <v>1</v>
      </c>
      <c r="L4418" s="0" t="s">
        <v>4248</v>
      </c>
      <c r="N4418" s="0" t="n">
        <v>3227</v>
      </c>
    </row>
    <row r="4419" customFormat="false" ht="12.8" hidden="false" customHeight="false" outlineLevel="0" collapsed="false">
      <c r="B4419" s="0" t="n">
        <v>420690</v>
      </c>
      <c r="C4419" s="0" t="n">
        <v>4</v>
      </c>
      <c r="D4419" s="0" t="n">
        <v>42</v>
      </c>
      <c r="E4419" s="2" t="n">
        <v>-27.0547</v>
      </c>
      <c r="F4419" s="2" t="n">
        <v>-49.5193</v>
      </c>
      <c r="G4419" s="3" t="n">
        <f aca="false">($G$5572/$N$5572)*N4419</f>
        <v>20278.8561492316</v>
      </c>
      <c r="H4419" s="0" t="n">
        <v>0</v>
      </c>
      <c r="J4419" s="0" t="s">
        <v>4249</v>
      </c>
      <c r="K4419" s="0" t="n">
        <v>0</v>
      </c>
      <c r="L4419" s="0" t="s">
        <v>4249</v>
      </c>
      <c r="N4419" s="0" t="n">
        <v>18802</v>
      </c>
    </row>
    <row r="4420" customFormat="false" ht="12.8" hidden="false" customHeight="false" outlineLevel="0" collapsed="false">
      <c r="B4420" s="0" t="n">
        <v>420700</v>
      </c>
      <c r="C4420" s="0" t="n">
        <v>4</v>
      </c>
      <c r="D4420" s="0" t="n">
        <v>42</v>
      </c>
      <c r="E4420" s="2" t="n">
        <v>-28.7132</v>
      </c>
      <c r="F4420" s="2" t="n">
        <v>-49.3087</v>
      </c>
      <c r="G4420" s="3" t="n">
        <f aca="false">($G$5572/$N$5572)*N4420</f>
        <v>59946.7664945453</v>
      </c>
      <c r="H4420" s="0" t="n">
        <v>0</v>
      </c>
      <c r="J4420" s="0" t="s">
        <v>4250</v>
      </c>
      <c r="K4420" s="0" t="n">
        <v>0</v>
      </c>
      <c r="L4420" s="0" t="s">
        <v>4250</v>
      </c>
      <c r="N4420" s="0" t="n">
        <v>55581</v>
      </c>
    </row>
    <row r="4421" customFormat="false" ht="12.8" hidden="false" customHeight="false" outlineLevel="0" collapsed="false">
      <c r="B4421" s="0" t="n">
        <v>420710</v>
      </c>
      <c r="C4421" s="0" t="n">
        <v>4</v>
      </c>
      <c r="D4421" s="0" t="n">
        <v>42</v>
      </c>
      <c r="E4421" s="2" t="n">
        <v>-26.9023</v>
      </c>
      <c r="F4421" s="2" t="n">
        <v>-48.8251</v>
      </c>
      <c r="G4421" s="3" t="n">
        <f aca="false">($G$5572/$N$5572)*N4421</f>
        <v>15105.0622471008</v>
      </c>
      <c r="H4421" s="0" t="n">
        <v>1</v>
      </c>
      <c r="J4421" s="0" t="s">
        <v>4251</v>
      </c>
      <c r="K4421" s="0" t="n">
        <v>1</v>
      </c>
      <c r="L4421" s="0" t="s">
        <v>4251</v>
      </c>
      <c r="N4421" s="0" t="n">
        <v>14005</v>
      </c>
    </row>
    <row r="4422" customFormat="false" ht="12.8" hidden="false" customHeight="false" outlineLevel="0" collapsed="false">
      <c r="B4422" s="0" t="n">
        <v>420720</v>
      </c>
      <c r="C4422" s="0" t="n">
        <v>4</v>
      </c>
      <c r="D4422" s="0" t="n">
        <v>42</v>
      </c>
      <c r="E4422" s="2" t="n">
        <v>-28.3339</v>
      </c>
      <c r="F4422" s="2" t="n">
        <v>-48.817</v>
      </c>
      <c r="G4422" s="3" t="n">
        <f aca="false">($G$5572/$N$5572)*N4422</f>
        <v>11137.0848099652</v>
      </c>
      <c r="H4422" s="0" t="n">
        <v>0</v>
      </c>
      <c r="J4422" s="0" t="s">
        <v>4252</v>
      </c>
      <c r="K4422" s="0" t="n">
        <v>0</v>
      </c>
      <c r="L4422" s="0" t="s">
        <v>4252</v>
      </c>
      <c r="N4422" s="0" t="n">
        <v>10326</v>
      </c>
    </row>
    <row r="4423" customFormat="false" ht="12.8" hidden="false" customHeight="false" outlineLevel="0" collapsed="false">
      <c r="B4423" s="0" t="n">
        <v>420730</v>
      </c>
      <c r="C4423" s="0" t="n">
        <v>4</v>
      </c>
      <c r="D4423" s="0" t="n">
        <v>42</v>
      </c>
      <c r="E4423" s="2" t="n">
        <v>-28.2284</v>
      </c>
      <c r="F4423" s="2" t="n">
        <v>-48.6659</v>
      </c>
      <c r="G4423" s="3" t="n">
        <f aca="false">($G$5572/$N$5572)*N4423</f>
        <v>47900.4658706347</v>
      </c>
      <c r="H4423" s="0" t="n">
        <v>0</v>
      </c>
      <c r="J4423" s="0" t="s">
        <v>4253</v>
      </c>
      <c r="K4423" s="0" t="n">
        <v>0</v>
      </c>
      <c r="L4423" s="0" t="s">
        <v>4253</v>
      </c>
      <c r="N4423" s="0" t="n">
        <v>44412</v>
      </c>
    </row>
    <row r="4424" customFormat="false" ht="12.8" hidden="false" customHeight="false" outlineLevel="0" collapsed="false">
      <c r="B4424" s="0" t="n">
        <v>420740</v>
      </c>
      <c r="C4424" s="0" t="n">
        <v>4</v>
      </c>
      <c r="D4424" s="0" t="n">
        <v>42</v>
      </c>
      <c r="E4424" s="2" t="n">
        <v>-27.4908</v>
      </c>
      <c r="F4424" s="2" t="n">
        <v>-49.4218</v>
      </c>
      <c r="G4424" s="3" t="n">
        <f aca="false">($G$5572/$N$5572)*N4424</f>
        <v>6636.30474876194</v>
      </c>
      <c r="H4424" s="0" t="n">
        <v>1</v>
      </c>
      <c r="J4424" s="0" t="s">
        <v>4254</v>
      </c>
      <c r="K4424" s="0" t="n">
        <v>1</v>
      </c>
      <c r="L4424" s="0" t="s">
        <v>4254</v>
      </c>
      <c r="N4424" s="0" t="n">
        <v>6153</v>
      </c>
    </row>
    <row r="4425" customFormat="false" ht="12.8" hidden="false" customHeight="false" outlineLevel="0" collapsed="false">
      <c r="B4425" s="0" t="n">
        <v>420750</v>
      </c>
      <c r="C4425" s="0" t="n">
        <v>4</v>
      </c>
      <c r="D4425" s="0" t="n">
        <v>42</v>
      </c>
      <c r="E4425" s="2" t="n">
        <v>-26.8992</v>
      </c>
      <c r="F4425" s="2" t="n">
        <v>-49.2354</v>
      </c>
      <c r="G4425" s="3" t="n">
        <f aca="false">($G$5572/$N$5572)*N4425</f>
        <v>73258.2037136612</v>
      </c>
      <c r="H4425" s="0" t="n">
        <v>0</v>
      </c>
      <c r="J4425" s="0" t="s">
        <v>4255</v>
      </c>
      <c r="K4425" s="0" t="n">
        <v>0</v>
      </c>
      <c r="L4425" s="0" t="s">
        <v>4255</v>
      </c>
      <c r="N4425" s="0" t="n">
        <v>67923</v>
      </c>
    </row>
    <row r="4426" customFormat="false" ht="12.8" hidden="false" customHeight="false" outlineLevel="0" collapsed="false">
      <c r="B4426" s="0" t="n">
        <v>420757</v>
      </c>
      <c r="C4426" s="0" t="n">
        <v>4</v>
      </c>
      <c r="D4426" s="0" t="n">
        <v>42</v>
      </c>
      <c r="E4426" s="2" t="n">
        <v>-27.0019</v>
      </c>
      <c r="F4426" s="2" t="n">
        <v>-51.2442</v>
      </c>
      <c r="G4426" s="3" t="n">
        <f aca="false">($G$5572/$N$5572)*N4426</f>
        <v>3156.90947499207</v>
      </c>
      <c r="H4426" s="0" t="n">
        <v>1</v>
      </c>
      <c r="J4426" s="0" t="s">
        <v>4256</v>
      </c>
      <c r="K4426" s="0" t="n">
        <v>1</v>
      </c>
      <c r="L4426" s="0" t="s">
        <v>4256</v>
      </c>
      <c r="N4426" s="0" t="n">
        <v>2927</v>
      </c>
    </row>
    <row r="4427" customFormat="false" ht="12.8" hidden="false" customHeight="false" outlineLevel="0" collapsed="false">
      <c r="B4427" s="0" t="n">
        <v>420760</v>
      </c>
      <c r="C4427" s="0" t="n">
        <v>4</v>
      </c>
      <c r="D4427" s="0" t="n">
        <v>42</v>
      </c>
      <c r="E4427" s="2" t="n">
        <v>-27.4038</v>
      </c>
      <c r="F4427" s="2" t="n">
        <v>-51.7758</v>
      </c>
      <c r="G4427" s="3" t="n">
        <f aca="false">($G$5572/$N$5572)*N4427</f>
        <v>4838.36552948904</v>
      </c>
      <c r="H4427" s="0" t="n">
        <v>0</v>
      </c>
      <c r="J4427" s="0" t="s">
        <v>1942</v>
      </c>
      <c r="K4427" s="0" t="n">
        <v>0</v>
      </c>
      <c r="L4427" s="0" t="s">
        <v>1942</v>
      </c>
      <c r="N4427" s="0" t="n">
        <v>4486</v>
      </c>
    </row>
    <row r="4428" customFormat="false" ht="12.8" hidden="false" customHeight="false" outlineLevel="0" collapsed="false">
      <c r="B4428" s="0" t="n">
        <v>420765</v>
      </c>
      <c r="C4428" s="0" t="n">
        <v>4</v>
      </c>
      <c r="D4428" s="0" t="n">
        <v>42</v>
      </c>
      <c r="E4428" s="2" t="n">
        <v>-26.9854</v>
      </c>
      <c r="F4428" s="2" t="n">
        <v>-53.5355</v>
      </c>
      <c r="G4428" s="3" t="n">
        <f aca="false">($G$5572/$N$5572)*N4428</f>
        <v>9647.6102677841</v>
      </c>
      <c r="H4428" s="0" t="n">
        <v>0</v>
      </c>
      <c r="J4428" s="0" t="s">
        <v>4257</v>
      </c>
      <c r="K4428" s="0" t="n">
        <v>0</v>
      </c>
      <c r="L4428" s="0" t="s">
        <v>4257</v>
      </c>
      <c r="N4428" s="0" t="n">
        <v>8945</v>
      </c>
    </row>
    <row r="4429" customFormat="false" ht="12.8" hidden="false" customHeight="false" outlineLevel="0" collapsed="false">
      <c r="B4429" s="0" t="n">
        <v>420768</v>
      </c>
      <c r="C4429" s="0" t="n">
        <v>4</v>
      </c>
      <c r="D4429" s="0" t="n">
        <v>42</v>
      </c>
      <c r="E4429" s="2" t="n">
        <v>-26.635</v>
      </c>
      <c r="F4429" s="2" t="n">
        <v>-52.4556</v>
      </c>
      <c r="G4429" s="3" t="n">
        <f aca="false">($G$5572/$N$5572)*N4429</f>
        <v>8033.02417825109</v>
      </c>
      <c r="H4429" s="0" t="n">
        <v>1</v>
      </c>
      <c r="J4429" s="0" t="s">
        <v>4258</v>
      </c>
      <c r="K4429" s="0" t="n">
        <v>1</v>
      </c>
      <c r="L4429" s="0" t="s">
        <v>4258</v>
      </c>
      <c r="N4429" s="0" t="n">
        <v>7448</v>
      </c>
    </row>
    <row r="4430" customFormat="false" ht="12.8" hidden="false" customHeight="false" outlineLevel="0" collapsed="false">
      <c r="B4430" s="0" t="n">
        <v>420770</v>
      </c>
      <c r="C4430" s="0" t="n">
        <v>4</v>
      </c>
      <c r="D4430" s="0" t="n">
        <v>42</v>
      </c>
      <c r="E4430" s="2" t="n">
        <v>-27.0772</v>
      </c>
      <c r="F4430" s="2" t="n">
        <v>-52.1289</v>
      </c>
      <c r="G4430" s="3" t="n">
        <f aca="false">($G$5572/$N$5572)*N4430</f>
        <v>8159.21427342501</v>
      </c>
      <c r="H4430" s="0" t="n">
        <v>0</v>
      </c>
      <c r="J4430" s="0" t="s">
        <v>4259</v>
      </c>
      <c r="K4430" s="0" t="n">
        <v>0</v>
      </c>
      <c r="L4430" s="0" t="s">
        <v>4259</v>
      </c>
      <c r="N4430" s="0" t="n">
        <v>7565</v>
      </c>
    </row>
    <row r="4431" customFormat="false" ht="12.8" hidden="false" customHeight="false" outlineLevel="0" collapsed="false">
      <c r="B4431" s="0" t="n">
        <v>420775</v>
      </c>
      <c r="C4431" s="0" t="n">
        <v>4</v>
      </c>
      <c r="D4431" s="0" t="n">
        <v>42</v>
      </c>
      <c r="E4431" s="2" t="n">
        <v>-26.8215</v>
      </c>
      <c r="F4431" s="2" t="n">
        <v>-53.2767</v>
      </c>
      <c r="G4431" s="3" t="n">
        <f aca="false">($G$5572/$N$5572)*N4431</f>
        <v>4330.36950532735</v>
      </c>
      <c r="H4431" s="0" t="n">
        <v>1</v>
      </c>
      <c r="J4431" s="0" t="s">
        <v>4260</v>
      </c>
      <c r="K4431" s="0" t="n">
        <v>1</v>
      </c>
      <c r="L4431" s="0" t="s">
        <v>4260</v>
      </c>
      <c r="N4431" s="0" t="n">
        <v>4015</v>
      </c>
    </row>
    <row r="4432" customFormat="false" ht="12.8" hidden="false" customHeight="false" outlineLevel="0" collapsed="false">
      <c r="B4432" s="0" t="n">
        <v>420780</v>
      </c>
      <c r="C4432" s="0" t="n">
        <v>4</v>
      </c>
      <c r="D4432" s="0" t="n">
        <v>42</v>
      </c>
      <c r="E4432" s="2" t="n">
        <v>-27.0287</v>
      </c>
      <c r="F4432" s="2" t="n">
        <v>-51.9012</v>
      </c>
      <c r="G4432" s="3" t="n">
        <f aca="false">($G$5572/$N$5572)*N4432</f>
        <v>11151.1059316512</v>
      </c>
      <c r="H4432" s="0" t="n">
        <v>0</v>
      </c>
      <c r="J4432" s="0" t="s">
        <v>4261</v>
      </c>
      <c r="K4432" s="0" t="n">
        <v>0</v>
      </c>
      <c r="L4432" s="0" t="s">
        <v>4261</v>
      </c>
      <c r="N4432" s="0" t="n">
        <v>10339</v>
      </c>
    </row>
    <row r="4433" customFormat="false" ht="12.8" hidden="false" customHeight="false" outlineLevel="0" collapsed="false">
      <c r="B4433" s="0" t="n">
        <v>420785</v>
      </c>
      <c r="C4433" s="0" t="n">
        <v>4</v>
      </c>
      <c r="D4433" s="0" t="n">
        <v>42</v>
      </c>
      <c r="E4433" s="2" t="n">
        <v>-26.6539</v>
      </c>
      <c r="F4433" s="2" t="n">
        <v>-52.8955</v>
      </c>
      <c r="G4433" s="3" t="n">
        <f aca="false">($G$5572/$N$5572)*N4433</f>
        <v>2105.32534854271</v>
      </c>
      <c r="H4433" s="0" t="n">
        <v>1</v>
      </c>
      <c r="J4433" s="0" t="s">
        <v>3926</v>
      </c>
      <c r="K4433" s="0" t="n">
        <v>1</v>
      </c>
      <c r="L4433" s="0" t="s">
        <v>3926</v>
      </c>
      <c r="N4433" s="0" t="n">
        <v>1952</v>
      </c>
    </row>
    <row r="4434" customFormat="false" ht="12.8" hidden="false" customHeight="false" outlineLevel="0" collapsed="false">
      <c r="B4434" s="0" t="n">
        <v>420790</v>
      </c>
      <c r="C4434" s="0" t="n">
        <v>4</v>
      </c>
      <c r="D4434" s="0" t="n">
        <v>42</v>
      </c>
      <c r="E4434" s="2" t="n">
        <v>-26.242</v>
      </c>
      <c r="F4434" s="2" t="n">
        <v>-50.7957</v>
      </c>
      <c r="G4434" s="3" t="n">
        <f aca="false">($G$5572/$N$5572)*N4434</f>
        <v>12031.2009544026</v>
      </c>
      <c r="H4434" s="0" t="n">
        <v>0</v>
      </c>
      <c r="J4434" s="0" t="s">
        <v>4262</v>
      </c>
      <c r="K4434" s="0" t="n">
        <v>0</v>
      </c>
      <c r="L4434" s="0" t="s">
        <v>4262</v>
      </c>
      <c r="N4434" s="0" t="n">
        <v>11155</v>
      </c>
    </row>
    <row r="4435" customFormat="false" ht="12.8" hidden="false" customHeight="false" outlineLevel="0" collapsed="false">
      <c r="B4435" s="0" t="n">
        <v>420800</v>
      </c>
      <c r="C4435" s="0" t="n">
        <v>4</v>
      </c>
      <c r="D4435" s="0" t="n">
        <v>42</v>
      </c>
      <c r="E4435" s="2" t="n">
        <v>-27.2907</v>
      </c>
      <c r="F4435" s="2" t="n">
        <v>-52.3212</v>
      </c>
      <c r="G4435" s="3" t="n">
        <f aca="false">($G$5572/$N$5572)*N4435</f>
        <v>6696.7034267939</v>
      </c>
      <c r="H4435" s="0" t="n">
        <v>0</v>
      </c>
      <c r="J4435" s="0" t="s">
        <v>4263</v>
      </c>
      <c r="K4435" s="0" t="n">
        <v>0</v>
      </c>
      <c r="L4435" s="0" t="s">
        <v>4263</v>
      </c>
      <c r="N4435" s="0" t="n">
        <v>6209</v>
      </c>
    </row>
    <row r="4436" customFormat="false" ht="12.8" hidden="false" customHeight="false" outlineLevel="0" collapsed="false">
      <c r="B4436" s="0" t="n">
        <v>420810</v>
      </c>
      <c r="C4436" s="0" t="n">
        <v>4</v>
      </c>
      <c r="D4436" s="0" t="n">
        <v>42</v>
      </c>
      <c r="E4436" s="2" t="n">
        <v>-26.339</v>
      </c>
      <c r="F4436" s="2" t="n">
        <v>-49.9092</v>
      </c>
      <c r="G4436" s="3" t="n">
        <f aca="false">($G$5572/$N$5572)*N4436</f>
        <v>23249.1768510178</v>
      </c>
      <c r="H4436" s="0" t="n">
        <v>0</v>
      </c>
      <c r="J4436" s="0" t="s">
        <v>4264</v>
      </c>
      <c r="K4436" s="0" t="n">
        <v>0</v>
      </c>
      <c r="L4436" s="0" t="s">
        <v>4264</v>
      </c>
      <c r="N4436" s="0" t="n">
        <v>21556</v>
      </c>
    </row>
    <row r="4437" customFormat="false" ht="12.8" hidden="false" customHeight="false" outlineLevel="0" collapsed="false">
      <c r="B4437" s="0" t="n">
        <v>420820</v>
      </c>
      <c r="C4437" s="0" t="n">
        <v>4</v>
      </c>
      <c r="D4437" s="0" t="n">
        <v>42</v>
      </c>
      <c r="E4437" s="2" t="n">
        <v>-26.9101</v>
      </c>
      <c r="F4437" s="2" t="n">
        <v>-48.6705</v>
      </c>
      <c r="G4437" s="3" t="n">
        <f aca="false">($G$5572/$N$5572)*N4437</f>
        <v>232853.082030548</v>
      </c>
      <c r="H4437" s="0" t="n">
        <v>0</v>
      </c>
      <c r="J4437" s="0" t="s">
        <v>4265</v>
      </c>
      <c r="K4437" s="0" t="n">
        <v>0</v>
      </c>
      <c r="L4437" s="0" t="s">
        <v>4265</v>
      </c>
      <c r="N4437" s="0" t="n">
        <v>215895</v>
      </c>
    </row>
    <row r="4438" customFormat="false" ht="12.8" hidden="false" customHeight="false" outlineLevel="0" collapsed="false">
      <c r="B4438" s="0" t="n">
        <v>420830</v>
      </c>
      <c r="C4438" s="0" t="n">
        <v>4</v>
      </c>
      <c r="D4438" s="0" t="n">
        <v>42</v>
      </c>
      <c r="E4438" s="2" t="n">
        <v>-27.0861</v>
      </c>
      <c r="F4438" s="2" t="n">
        <v>-48.616</v>
      </c>
      <c r="G4438" s="3" t="n">
        <f aca="false">($G$5572/$N$5572)*N4438</f>
        <v>68218.1497414583</v>
      </c>
      <c r="H4438" s="0" t="n">
        <v>0</v>
      </c>
      <c r="J4438" s="0" t="s">
        <v>4266</v>
      </c>
      <c r="K4438" s="0" t="n">
        <v>0</v>
      </c>
      <c r="L4438" s="0" t="s">
        <v>4266</v>
      </c>
      <c r="N4438" s="0" t="n">
        <v>63250</v>
      </c>
    </row>
    <row r="4439" customFormat="false" ht="12.8" hidden="false" customHeight="false" outlineLevel="0" collapsed="false">
      <c r="B4439" s="0" t="n">
        <v>420840</v>
      </c>
      <c r="C4439" s="0" t="n">
        <v>4</v>
      </c>
      <c r="D4439" s="0" t="n">
        <v>42</v>
      </c>
      <c r="E4439" s="2" t="n">
        <v>-27.1659</v>
      </c>
      <c r="F4439" s="2" t="n">
        <v>-53.7166</v>
      </c>
      <c r="G4439" s="3" t="n">
        <f aca="false">($G$5572/$N$5572)*N4439</f>
        <v>18050.576348981</v>
      </c>
      <c r="H4439" s="0" t="n">
        <v>0</v>
      </c>
      <c r="J4439" s="0" t="s">
        <v>125</v>
      </c>
      <c r="K4439" s="0" t="n">
        <v>0</v>
      </c>
      <c r="L4439" s="0" t="s">
        <v>125</v>
      </c>
      <c r="N4439" s="0" t="n">
        <v>16736</v>
      </c>
    </row>
    <row r="4440" customFormat="false" ht="12.8" hidden="false" customHeight="false" outlineLevel="0" collapsed="false">
      <c r="B4440" s="0" t="n">
        <v>420845</v>
      </c>
      <c r="C4440" s="0" t="n">
        <v>4</v>
      </c>
      <c r="D4440" s="0" t="n">
        <v>42</v>
      </c>
      <c r="E4440" s="2" t="n">
        <v>-26.1158</v>
      </c>
      <c r="F4440" s="2" t="n">
        <v>-48.6182</v>
      </c>
      <c r="G4440" s="3" t="n">
        <f aca="false">($G$5572/$N$5572)*N4440</f>
        <v>21531.0501705728</v>
      </c>
      <c r="H4440" s="0" t="n">
        <v>1</v>
      </c>
      <c r="J4440" s="0" t="s">
        <v>4267</v>
      </c>
      <c r="K4440" s="0" t="n">
        <v>1</v>
      </c>
      <c r="L4440" s="0" t="s">
        <v>4267</v>
      </c>
      <c r="N4440" s="0" t="n">
        <v>19963</v>
      </c>
    </row>
    <row r="4441" customFormat="false" ht="12.8" hidden="false" customHeight="false" outlineLevel="0" collapsed="false">
      <c r="B4441" s="0" t="n">
        <v>420850</v>
      </c>
      <c r="C4441" s="0" t="n">
        <v>4</v>
      </c>
      <c r="D4441" s="0" t="n">
        <v>42</v>
      </c>
      <c r="E4441" s="2" t="n">
        <v>-27.4101</v>
      </c>
      <c r="F4441" s="2" t="n">
        <v>-49.5963</v>
      </c>
      <c r="G4441" s="3" t="n">
        <f aca="false">($G$5572/$N$5572)*N4441</f>
        <v>26760.9285594476</v>
      </c>
      <c r="H4441" s="0" t="n">
        <v>0</v>
      </c>
      <c r="J4441" s="0" t="s">
        <v>4268</v>
      </c>
      <c r="K4441" s="0" t="n">
        <v>0</v>
      </c>
      <c r="L4441" s="0" t="s">
        <v>4268</v>
      </c>
      <c r="N4441" s="0" t="n">
        <v>24812</v>
      </c>
    </row>
    <row r="4442" customFormat="false" ht="12.8" hidden="false" customHeight="false" outlineLevel="0" collapsed="false">
      <c r="B4442" s="0" t="n">
        <v>420860</v>
      </c>
      <c r="C4442" s="0" t="n">
        <v>4</v>
      </c>
      <c r="D4442" s="0" t="n">
        <v>42</v>
      </c>
      <c r="E4442" s="2" t="n">
        <v>-27.1782</v>
      </c>
      <c r="F4442" s="2" t="n">
        <v>-51.7279</v>
      </c>
      <c r="G4442" s="3" t="n">
        <f aca="false">($G$5572/$N$5572)*N4442</f>
        <v>4265.65663600739</v>
      </c>
      <c r="H4442" s="0" t="n">
        <v>1</v>
      </c>
      <c r="J4442" s="0" t="s">
        <v>4269</v>
      </c>
      <c r="K4442" s="0" t="n">
        <v>1</v>
      </c>
      <c r="L4442" s="0" t="s">
        <v>4269</v>
      </c>
      <c r="N4442" s="0" t="n">
        <v>3955</v>
      </c>
    </row>
    <row r="4443" customFormat="false" ht="12.8" hidden="false" customHeight="false" outlineLevel="0" collapsed="false">
      <c r="B4443" s="0" t="n">
        <v>420870</v>
      </c>
      <c r="C4443" s="0" t="n">
        <v>4</v>
      </c>
      <c r="D4443" s="0" t="n">
        <v>42</v>
      </c>
      <c r="E4443" s="2" t="n">
        <v>-28.9961</v>
      </c>
      <c r="F4443" s="2" t="n">
        <v>-49.7623</v>
      </c>
      <c r="G4443" s="3" t="n">
        <f aca="false">($G$5572/$N$5572)*N4443</f>
        <v>11278.3745746471</v>
      </c>
      <c r="H4443" s="0" t="n">
        <v>0</v>
      </c>
      <c r="J4443" s="0" t="s">
        <v>4270</v>
      </c>
      <c r="K4443" s="0" t="n">
        <v>0</v>
      </c>
      <c r="L4443" s="0" t="s">
        <v>4270</v>
      </c>
      <c r="N4443" s="0" t="n">
        <v>10457</v>
      </c>
    </row>
    <row r="4444" customFormat="false" ht="12.8" hidden="false" customHeight="false" outlineLevel="0" collapsed="false">
      <c r="B4444" s="0" t="n">
        <v>420880</v>
      </c>
      <c r="C4444" s="0" t="n">
        <v>4</v>
      </c>
      <c r="D4444" s="0" t="n">
        <v>42</v>
      </c>
      <c r="E4444" s="2" t="n">
        <v>-28.6146</v>
      </c>
      <c r="F4444" s="2" t="n">
        <v>-49.0296</v>
      </c>
      <c r="G4444" s="3" t="n">
        <f aca="false">($G$5572/$N$5572)*N4444</f>
        <v>21306.712223597</v>
      </c>
      <c r="H4444" s="0" t="n">
        <v>0</v>
      </c>
      <c r="J4444" s="0" t="s">
        <v>4271</v>
      </c>
      <c r="K4444" s="0" t="n">
        <v>0</v>
      </c>
      <c r="L4444" s="0" t="s">
        <v>4271</v>
      </c>
      <c r="N4444" s="0" t="n">
        <v>19755</v>
      </c>
    </row>
    <row r="4445" customFormat="false" ht="12.8" hidden="false" customHeight="false" outlineLevel="0" collapsed="false">
      <c r="B4445" s="0" t="n">
        <v>420890</v>
      </c>
      <c r="C4445" s="0" t="n">
        <v>4</v>
      </c>
      <c r="D4445" s="0" t="n">
        <v>42</v>
      </c>
      <c r="E4445" s="2" t="n">
        <v>-26.4851</v>
      </c>
      <c r="F4445" s="2" t="n">
        <v>-49.0713</v>
      </c>
      <c r="G4445" s="3" t="n">
        <f aca="false">($G$5572/$N$5572)*N4445</f>
        <v>187837.731583761</v>
      </c>
      <c r="H4445" s="0" t="n">
        <v>0</v>
      </c>
      <c r="J4445" s="0" t="s">
        <v>4272</v>
      </c>
      <c r="K4445" s="0" t="n">
        <v>0</v>
      </c>
      <c r="L4445" s="0" t="s">
        <v>4272</v>
      </c>
      <c r="N4445" s="0" t="n">
        <v>174158</v>
      </c>
    </row>
    <row r="4446" customFormat="false" ht="12.8" hidden="false" customHeight="false" outlineLevel="0" collapsed="false">
      <c r="B4446" s="0" t="n">
        <v>420895</v>
      </c>
      <c r="C4446" s="0" t="n">
        <v>4</v>
      </c>
      <c r="D4446" s="0" t="n">
        <v>42</v>
      </c>
      <c r="E4446" s="2" t="n">
        <v>-26.7191</v>
      </c>
      <c r="F4446" s="2" t="n">
        <v>-52.8625</v>
      </c>
      <c r="G4446" s="3" t="n">
        <f aca="false">($G$5572/$N$5572)*N4446</f>
        <v>1720.28377608895</v>
      </c>
      <c r="H4446" s="0" t="n">
        <v>1</v>
      </c>
      <c r="J4446" s="0" t="s">
        <v>3445</v>
      </c>
      <c r="K4446" s="0" t="n">
        <v>1</v>
      </c>
      <c r="L4446" s="0" t="s">
        <v>3445</v>
      </c>
      <c r="N4446" s="0" t="n">
        <v>1595</v>
      </c>
    </row>
    <row r="4447" customFormat="false" ht="12.8" hidden="false" customHeight="false" outlineLevel="0" collapsed="false">
      <c r="B4447" s="0" t="n">
        <v>420900</v>
      </c>
      <c r="C4447" s="0" t="n">
        <v>4</v>
      </c>
      <c r="D4447" s="0" t="n">
        <v>42</v>
      </c>
      <c r="E4447" s="2" t="n">
        <v>-27.1721</v>
      </c>
      <c r="F4447" s="2" t="n">
        <v>-51.5108</v>
      </c>
      <c r="G4447" s="3" t="n">
        <f aca="false">($G$5572/$N$5572)*N4447</f>
        <v>32169.8458867743</v>
      </c>
      <c r="H4447" s="0" t="n">
        <v>0</v>
      </c>
      <c r="J4447" s="0" t="s">
        <v>4273</v>
      </c>
      <c r="K4447" s="0" t="n">
        <v>0</v>
      </c>
      <c r="L4447" s="0" t="s">
        <v>4273</v>
      </c>
      <c r="N4447" s="0" t="n">
        <v>29827</v>
      </c>
    </row>
    <row r="4448" customFormat="false" ht="12.8" hidden="false" customHeight="false" outlineLevel="0" collapsed="false">
      <c r="B4448" s="0" t="n">
        <v>420910</v>
      </c>
      <c r="C4448" s="0" t="n">
        <v>4</v>
      </c>
      <c r="D4448" s="0" t="n">
        <v>42</v>
      </c>
      <c r="E4448" s="2" t="n">
        <v>-26.3045</v>
      </c>
      <c r="F4448" s="2" t="n">
        <v>-48.8487</v>
      </c>
      <c r="G4448" s="3" t="n">
        <f aca="false">($G$5572/$N$5572)*N4448</f>
        <v>628948.691111983</v>
      </c>
      <c r="H4448" s="0" t="n">
        <v>0</v>
      </c>
      <c r="J4448" s="0" t="s">
        <v>4274</v>
      </c>
      <c r="K4448" s="0" t="n">
        <v>0</v>
      </c>
      <c r="L4448" s="0" t="s">
        <v>4274</v>
      </c>
      <c r="N4448" s="0" t="n">
        <v>583144</v>
      </c>
    </row>
    <row r="4449" customFormat="false" ht="12.8" hidden="false" customHeight="false" outlineLevel="0" collapsed="false">
      <c r="B4449" s="0" t="n">
        <v>420915</v>
      </c>
      <c r="C4449" s="0" t="n">
        <v>4</v>
      </c>
      <c r="D4449" s="0" t="n">
        <v>42</v>
      </c>
      <c r="E4449" s="2" t="n">
        <v>-26.9566</v>
      </c>
      <c r="F4449" s="2" t="n">
        <v>-49.6286</v>
      </c>
      <c r="G4449" s="3" t="n">
        <f aca="false">($G$5572/$N$5572)*N4449</f>
        <v>5376.56089266671</v>
      </c>
      <c r="H4449" s="0" t="n">
        <v>1</v>
      </c>
      <c r="J4449" s="0" t="s">
        <v>4275</v>
      </c>
      <c r="K4449" s="0" t="n">
        <v>1</v>
      </c>
      <c r="L4449" s="0" t="s">
        <v>4275</v>
      </c>
      <c r="N4449" s="0" t="n">
        <v>4985</v>
      </c>
    </row>
    <row r="4450" customFormat="false" ht="12.8" hidden="false" customHeight="false" outlineLevel="0" collapsed="false">
      <c r="B4450" s="0" t="n">
        <v>420917</v>
      </c>
      <c r="C4450" s="0" t="n">
        <v>4</v>
      </c>
      <c r="D4450" s="0" t="n">
        <v>42</v>
      </c>
      <c r="E4450" s="2" t="n">
        <v>-26.395</v>
      </c>
      <c r="F4450" s="2" t="n">
        <v>-52.7298</v>
      </c>
      <c r="G4450" s="3" t="n">
        <f aca="false">($G$5572/$N$5572)*N4450</f>
        <v>2275.73590441861</v>
      </c>
      <c r="H4450" s="0" t="n">
        <v>1</v>
      </c>
      <c r="J4450" s="0" t="s">
        <v>4276</v>
      </c>
      <c r="K4450" s="0" t="n">
        <v>1</v>
      </c>
      <c r="L4450" s="0" t="s">
        <v>4276</v>
      </c>
      <c r="N4450" s="0" t="n">
        <v>2110</v>
      </c>
    </row>
    <row r="4451" customFormat="false" ht="12.8" hidden="false" customHeight="false" outlineLevel="0" collapsed="false">
      <c r="B4451" s="0" t="n">
        <v>420920</v>
      </c>
      <c r="C4451" s="0" t="n">
        <v>4</v>
      </c>
      <c r="D4451" s="0" t="n">
        <v>42</v>
      </c>
      <c r="E4451" s="2" t="n">
        <v>-27.2579</v>
      </c>
      <c r="F4451" s="2" t="n">
        <v>-51.5577</v>
      </c>
      <c r="G4451" s="3" t="n">
        <f aca="false">($G$5572/$N$5572)*N4451</f>
        <v>2421.33986038852</v>
      </c>
      <c r="H4451" s="0" t="n">
        <v>1</v>
      </c>
      <c r="J4451" s="0" t="s">
        <v>4277</v>
      </c>
      <c r="K4451" s="0" t="n">
        <v>1</v>
      </c>
      <c r="L4451" s="0" t="s">
        <v>4277</v>
      </c>
      <c r="N4451" s="0" t="n">
        <v>2245</v>
      </c>
    </row>
    <row r="4452" customFormat="false" ht="12.8" hidden="false" customHeight="false" outlineLevel="0" collapsed="false">
      <c r="B4452" s="0" t="n">
        <v>420930</v>
      </c>
      <c r="C4452" s="0" t="n">
        <v>4</v>
      </c>
      <c r="D4452" s="0" t="n">
        <v>42</v>
      </c>
      <c r="E4452" s="2" t="n">
        <v>-27.815</v>
      </c>
      <c r="F4452" s="2" t="n">
        <v>-50.3259</v>
      </c>
      <c r="G4452" s="3" t="n">
        <f aca="false">($G$5572/$N$5572)*N4452</f>
        <v>170133.369085642</v>
      </c>
      <c r="H4452" s="0" t="n">
        <v>0</v>
      </c>
      <c r="J4452" s="0" t="s">
        <v>4278</v>
      </c>
      <c r="K4452" s="0" t="n">
        <v>0</v>
      </c>
      <c r="L4452" s="0" t="s">
        <v>4278</v>
      </c>
      <c r="N4452" s="0" t="n">
        <v>157743</v>
      </c>
    </row>
    <row r="4453" customFormat="false" ht="12.8" hidden="false" customHeight="false" outlineLevel="0" collapsed="false">
      <c r="B4453" s="0" t="n">
        <v>420940</v>
      </c>
      <c r="C4453" s="0" t="n">
        <v>4</v>
      </c>
      <c r="D4453" s="0" t="n">
        <v>42</v>
      </c>
      <c r="E4453" s="2" t="n">
        <v>-28.4843</v>
      </c>
      <c r="F4453" s="2" t="n">
        <v>-48.7772</v>
      </c>
      <c r="G4453" s="3" t="n">
        <f aca="false">($G$5572/$N$5572)*N4453</f>
        <v>49073.92590097</v>
      </c>
      <c r="H4453" s="0" t="n">
        <v>0</v>
      </c>
      <c r="J4453" s="0" t="s">
        <v>4279</v>
      </c>
      <c r="K4453" s="0" t="n">
        <v>0</v>
      </c>
      <c r="L4453" s="0" t="s">
        <v>4279</v>
      </c>
      <c r="N4453" s="0" t="n">
        <v>45500</v>
      </c>
    </row>
    <row r="4454" customFormat="false" ht="12.8" hidden="false" customHeight="false" outlineLevel="0" collapsed="false">
      <c r="B4454" s="0" t="n">
        <v>420945</v>
      </c>
      <c r="C4454" s="0" t="n">
        <v>4</v>
      </c>
      <c r="D4454" s="0" t="n">
        <v>42</v>
      </c>
      <c r="E4454" s="2" t="n">
        <v>-26.8576</v>
      </c>
      <c r="F4454" s="2" t="n">
        <v>-52.5648</v>
      </c>
      <c r="G4454" s="3" t="n">
        <f aca="false">($G$5572/$N$5572)*N4454</f>
        <v>1549.87322021305</v>
      </c>
      <c r="H4454" s="0" t="n">
        <v>1</v>
      </c>
      <c r="J4454" s="0" t="s">
        <v>4280</v>
      </c>
      <c r="K4454" s="0" t="n">
        <v>1</v>
      </c>
      <c r="L4454" s="0" t="s">
        <v>4280</v>
      </c>
      <c r="N4454" s="0" t="n">
        <v>1437</v>
      </c>
    </row>
    <row r="4455" customFormat="false" ht="12.8" hidden="false" customHeight="false" outlineLevel="0" collapsed="false">
      <c r="B4455" s="0" t="n">
        <v>420950</v>
      </c>
      <c r="C4455" s="0" t="n">
        <v>4</v>
      </c>
      <c r="D4455" s="0" t="n">
        <v>42</v>
      </c>
      <c r="E4455" s="2" t="n">
        <v>-27.2173</v>
      </c>
      <c r="F4455" s="2" t="n">
        <v>-49.7331</v>
      </c>
      <c r="G4455" s="3" t="n">
        <f aca="false">($G$5572/$N$5572)*N4455</f>
        <v>7415.01627624546</v>
      </c>
      <c r="H4455" s="0" t="n">
        <v>1</v>
      </c>
      <c r="J4455" s="0" t="s">
        <v>4281</v>
      </c>
      <c r="K4455" s="0" t="n">
        <v>1</v>
      </c>
      <c r="L4455" s="0" t="s">
        <v>4281</v>
      </c>
      <c r="N4455" s="0" t="n">
        <v>6875</v>
      </c>
    </row>
    <row r="4456" customFormat="false" ht="12.8" hidden="false" customHeight="false" outlineLevel="0" collapsed="false">
      <c r="B4456" s="0" t="n">
        <v>420960</v>
      </c>
      <c r="C4456" s="0" t="n">
        <v>4</v>
      </c>
      <c r="D4456" s="0" t="n">
        <v>42</v>
      </c>
      <c r="E4456" s="2" t="n">
        <v>-28.3859</v>
      </c>
      <c r="F4456" s="2" t="n">
        <v>-49.4035</v>
      </c>
      <c r="G4456" s="3" t="n">
        <f aca="false">($G$5572/$N$5572)*N4456</f>
        <v>16365.884651018</v>
      </c>
      <c r="H4456" s="0" t="n">
        <v>0</v>
      </c>
      <c r="J4456" s="0" t="s">
        <v>4282</v>
      </c>
      <c r="K4456" s="0" t="n">
        <v>0</v>
      </c>
      <c r="L4456" s="0" t="s">
        <v>4282</v>
      </c>
      <c r="N4456" s="0" t="n">
        <v>15174</v>
      </c>
    </row>
    <row r="4457" customFormat="false" ht="12.8" hidden="false" customHeight="false" outlineLevel="0" collapsed="false">
      <c r="B4457" s="0" t="n">
        <v>420970</v>
      </c>
      <c r="C4457" s="0" t="n">
        <v>4</v>
      </c>
      <c r="D4457" s="0" t="n">
        <v>42</v>
      </c>
      <c r="E4457" s="2" t="n">
        <v>-26.928</v>
      </c>
      <c r="F4457" s="2" t="n">
        <v>-50.6921</v>
      </c>
      <c r="G4457" s="3" t="n">
        <f aca="false">($G$5572/$N$5572)*N4457</f>
        <v>13049.35009837</v>
      </c>
      <c r="H4457" s="0" t="n">
        <v>0</v>
      </c>
      <c r="J4457" s="0" t="s">
        <v>4283</v>
      </c>
      <c r="K4457" s="0" t="n">
        <v>0</v>
      </c>
      <c r="L4457" s="0" t="s">
        <v>4283</v>
      </c>
      <c r="N4457" s="0" t="n">
        <v>12099</v>
      </c>
    </row>
    <row r="4458" customFormat="false" ht="12.8" hidden="false" customHeight="false" outlineLevel="0" collapsed="false">
      <c r="B4458" s="0" t="n">
        <v>420980</v>
      </c>
      <c r="C4458" s="0" t="n">
        <v>4</v>
      </c>
      <c r="D4458" s="0" t="n">
        <v>42</v>
      </c>
      <c r="E4458" s="2" t="n">
        <v>-27.5081</v>
      </c>
      <c r="F4458" s="2" t="n">
        <v>-49.2789</v>
      </c>
      <c r="G4458" s="3" t="n">
        <f aca="false">($G$5572/$N$5572)*N4458</f>
        <v>3325.16293522397</v>
      </c>
      <c r="H4458" s="0" t="n">
        <v>1</v>
      </c>
      <c r="J4458" s="0" t="s">
        <v>4284</v>
      </c>
      <c r="K4458" s="0" t="n">
        <v>1</v>
      </c>
      <c r="L4458" s="0" t="s">
        <v>4284</v>
      </c>
      <c r="N4458" s="0" t="n">
        <v>3083</v>
      </c>
    </row>
    <row r="4459" customFormat="false" ht="12.8" hidden="false" customHeight="false" outlineLevel="0" collapsed="false">
      <c r="B4459" s="0" t="n">
        <v>420985</v>
      </c>
      <c r="C4459" s="0" t="n">
        <v>4</v>
      </c>
      <c r="D4459" s="0" t="n">
        <v>42</v>
      </c>
      <c r="E4459" s="2" t="n">
        <v>-27.0545</v>
      </c>
      <c r="F4459" s="2" t="n">
        <v>-52.069</v>
      </c>
      <c r="G4459" s="3" t="n">
        <f aca="false">($G$5572/$N$5572)*N4459</f>
        <v>4939.74902475698</v>
      </c>
      <c r="H4459" s="0" t="n">
        <v>0</v>
      </c>
      <c r="J4459" s="0" t="s">
        <v>4285</v>
      </c>
      <c r="K4459" s="0" t="n">
        <v>0</v>
      </c>
      <c r="L4459" s="0" t="s">
        <v>4285</v>
      </c>
      <c r="N4459" s="0" t="n">
        <v>4580</v>
      </c>
    </row>
    <row r="4460" customFormat="false" ht="12.8" hidden="false" customHeight="false" outlineLevel="0" collapsed="false">
      <c r="B4460" s="0" t="n">
        <v>420990</v>
      </c>
      <c r="C4460" s="0" t="n">
        <v>4</v>
      </c>
      <c r="D4460" s="0" t="n">
        <v>42</v>
      </c>
      <c r="E4460" s="2" t="n">
        <v>-27.1684</v>
      </c>
      <c r="F4460" s="2" t="n">
        <v>-49.535</v>
      </c>
      <c r="G4460" s="3" t="n">
        <f aca="false">($G$5572/$N$5572)*N4460</f>
        <v>12880.0180903161</v>
      </c>
      <c r="H4460" s="0" t="n">
        <v>1</v>
      </c>
      <c r="J4460" s="0" t="s">
        <v>4286</v>
      </c>
      <c r="K4460" s="0" t="n">
        <v>1</v>
      </c>
      <c r="L4460" s="0" t="s">
        <v>4286</v>
      </c>
      <c r="N4460" s="0" t="n">
        <v>11942</v>
      </c>
    </row>
    <row r="4461" customFormat="false" ht="12.8" hidden="false" customHeight="false" outlineLevel="0" collapsed="false">
      <c r="B4461" s="0" t="n">
        <v>421000</v>
      </c>
      <c r="C4461" s="0" t="n">
        <v>4</v>
      </c>
      <c r="D4461" s="0" t="n">
        <v>42</v>
      </c>
      <c r="E4461" s="2" t="n">
        <v>-26.7151</v>
      </c>
      <c r="F4461" s="2" t="n">
        <v>-48.9322</v>
      </c>
      <c r="G4461" s="3" t="n">
        <f aca="false">($G$5572/$N$5572)*N4461</f>
        <v>13599.4094875897</v>
      </c>
      <c r="H4461" s="0" t="n">
        <v>0</v>
      </c>
      <c r="J4461" s="0" t="s">
        <v>4287</v>
      </c>
      <c r="K4461" s="0" t="n">
        <v>0</v>
      </c>
      <c r="L4461" s="0" t="s">
        <v>4287</v>
      </c>
      <c r="N4461" s="0" t="n">
        <v>12609</v>
      </c>
    </row>
    <row r="4462" customFormat="false" ht="12.8" hidden="false" customHeight="false" outlineLevel="0" collapsed="false">
      <c r="B4462" s="0" t="n">
        <v>421003</v>
      </c>
      <c r="C4462" s="0" t="n">
        <v>4</v>
      </c>
      <c r="D4462" s="0" t="n">
        <v>42</v>
      </c>
      <c r="E4462" s="2" t="n">
        <v>-27.1304</v>
      </c>
      <c r="F4462" s="2" t="n">
        <v>-51.4682</v>
      </c>
      <c r="G4462" s="3" t="n">
        <f aca="false">($G$5572/$N$5572)*N4462</f>
        <v>6132.62291588825</v>
      </c>
      <c r="H4462" s="0" t="n">
        <v>0</v>
      </c>
      <c r="J4462" s="0" t="s">
        <v>4288</v>
      </c>
      <c r="K4462" s="0" t="n">
        <v>0</v>
      </c>
      <c r="L4462" s="0" t="s">
        <v>4288</v>
      </c>
      <c r="N4462" s="0" t="n">
        <v>5686</v>
      </c>
    </row>
    <row r="4463" customFormat="false" ht="12.8" hidden="false" customHeight="false" outlineLevel="0" collapsed="false">
      <c r="B4463" s="0" t="n">
        <v>421005</v>
      </c>
      <c r="C4463" s="0" t="n">
        <v>4</v>
      </c>
      <c r="D4463" s="0" t="n">
        <v>42</v>
      </c>
      <c r="E4463" s="2" t="n">
        <v>-26.8552</v>
      </c>
      <c r="F4463" s="2" t="n">
        <v>-51.3705</v>
      </c>
      <c r="G4463" s="3" t="n">
        <f aca="false">($G$5572/$N$5572)*N4463</f>
        <v>1924.12931444682</v>
      </c>
      <c r="H4463" s="0" t="n">
        <v>1</v>
      </c>
      <c r="J4463" s="0" t="s">
        <v>4289</v>
      </c>
      <c r="K4463" s="0" t="n">
        <v>1</v>
      </c>
      <c r="L4463" s="0" t="s">
        <v>4289</v>
      </c>
      <c r="N4463" s="0" t="n">
        <v>1784</v>
      </c>
    </row>
    <row r="4464" customFormat="false" ht="12.8" hidden="false" customHeight="false" outlineLevel="0" collapsed="false">
      <c r="B4464" s="0" t="n">
        <v>421010</v>
      </c>
      <c r="C4464" s="0" t="n">
        <v>4</v>
      </c>
      <c r="D4464" s="0" t="n">
        <v>42</v>
      </c>
      <c r="E4464" s="2" t="n">
        <v>-26.1159</v>
      </c>
      <c r="F4464" s="2" t="n">
        <v>-49.8086</v>
      </c>
      <c r="G4464" s="3" t="n">
        <f aca="false">($G$5572/$N$5572)*N4464</f>
        <v>60417.013344937</v>
      </c>
      <c r="H4464" s="0" t="n">
        <v>0</v>
      </c>
      <c r="J4464" s="0" t="s">
        <v>4290</v>
      </c>
      <c r="K4464" s="0" t="n">
        <v>0</v>
      </c>
      <c r="L4464" s="0" t="s">
        <v>4290</v>
      </c>
      <c r="N4464" s="0" t="n">
        <v>56017</v>
      </c>
    </row>
    <row r="4465" customFormat="false" ht="12.8" hidden="false" customHeight="false" outlineLevel="0" collapsed="false">
      <c r="B4465" s="0" t="n">
        <v>421020</v>
      </c>
      <c r="C4465" s="0" t="n">
        <v>4</v>
      </c>
      <c r="D4465" s="0" t="n">
        <v>42</v>
      </c>
      <c r="E4465" s="2" t="n">
        <v>-27.4192</v>
      </c>
      <c r="F4465" s="2" t="n">
        <v>-48.9488</v>
      </c>
      <c r="G4465" s="3" t="n">
        <f aca="false">($G$5572/$N$5572)*N4465</f>
        <v>3699.41902945774</v>
      </c>
      <c r="H4465" s="0" t="n">
        <v>1</v>
      </c>
      <c r="J4465" s="0" t="s">
        <v>4291</v>
      </c>
      <c r="K4465" s="0" t="n">
        <v>1</v>
      </c>
      <c r="L4465" s="0" t="s">
        <v>4291</v>
      </c>
      <c r="N4465" s="0" t="n">
        <v>3430</v>
      </c>
    </row>
    <row r="4466" customFormat="false" ht="12.8" hidden="false" customHeight="false" outlineLevel="0" collapsed="false">
      <c r="B4466" s="0" t="n">
        <v>421030</v>
      </c>
      <c r="C4466" s="0" t="n">
        <v>4</v>
      </c>
      <c r="D4466" s="0" t="n">
        <v>42</v>
      </c>
      <c r="E4466" s="2" t="n">
        <v>-26.3709</v>
      </c>
      <c r="F4466" s="2" t="n">
        <v>-50.3266</v>
      </c>
      <c r="G4466" s="3" t="n">
        <f aca="false">($G$5572/$N$5572)*N4466</f>
        <v>8680.15287145069</v>
      </c>
      <c r="H4466" s="0" t="n">
        <v>0</v>
      </c>
      <c r="J4466" s="0" t="s">
        <v>4292</v>
      </c>
      <c r="K4466" s="0" t="n">
        <v>0</v>
      </c>
      <c r="L4466" s="0" t="s">
        <v>4292</v>
      </c>
      <c r="N4466" s="0" t="n">
        <v>8048</v>
      </c>
    </row>
    <row r="4467" customFormat="false" ht="12.8" hidden="false" customHeight="false" outlineLevel="0" collapsed="false">
      <c r="B4467" s="0" t="n">
        <v>421040</v>
      </c>
      <c r="C4467" s="0" t="n">
        <v>4</v>
      </c>
      <c r="D4467" s="0" t="n">
        <v>42</v>
      </c>
      <c r="E4467" s="2" t="n">
        <v>-28.8463</v>
      </c>
      <c r="F4467" s="2" t="n">
        <v>-49.4605</v>
      </c>
      <c r="G4467" s="3" t="n">
        <f aca="false">($G$5572/$N$5572)*N4467</f>
        <v>7773.09415314925</v>
      </c>
      <c r="H4467" s="0" t="n">
        <v>1</v>
      </c>
      <c r="J4467" s="0" t="s">
        <v>4293</v>
      </c>
      <c r="K4467" s="0" t="n">
        <v>1</v>
      </c>
      <c r="L4467" s="0" t="s">
        <v>4293</v>
      </c>
      <c r="N4467" s="0" t="n">
        <v>7207</v>
      </c>
    </row>
    <row r="4468" customFormat="false" ht="12.8" hidden="false" customHeight="false" outlineLevel="0" collapsed="false">
      <c r="B4468" s="0" t="n">
        <v>421050</v>
      </c>
      <c r="C4468" s="0" t="n">
        <v>4</v>
      </c>
      <c r="D4468" s="0" t="n">
        <v>42</v>
      </c>
      <c r="E4468" s="2" t="n">
        <v>-26.7665</v>
      </c>
      <c r="F4468" s="2" t="n">
        <v>-53.1737</v>
      </c>
      <c r="G4468" s="3" t="n">
        <f aca="false">($G$5572/$N$5572)*N4468</f>
        <v>27398.3503222492</v>
      </c>
      <c r="H4468" s="0" t="n">
        <v>0</v>
      </c>
      <c r="J4468" s="0" t="s">
        <v>1662</v>
      </c>
      <c r="K4468" s="0" t="n">
        <v>0</v>
      </c>
      <c r="L4468" s="0" t="s">
        <v>1662</v>
      </c>
      <c r="N4468" s="0" t="n">
        <v>25403</v>
      </c>
    </row>
    <row r="4469" customFormat="false" ht="12.8" hidden="false" customHeight="false" outlineLevel="0" collapsed="false">
      <c r="B4469" s="0" t="n">
        <v>421055</v>
      </c>
      <c r="C4469" s="0" t="n">
        <v>4</v>
      </c>
      <c r="D4469" s="0" t="n">
        <v>42</v>
      </c>
      <c r="E4469" s="2" t="n">
        <v>-26.8024</v>
      </c>
      <c r="F4469" s="2" t="n">
        <v>-52.6264</v>
      </c>
      <c r="G4469" s="3" t="n">
        <f aca="false">($G$5572/$N$5572)*N4469</f>
        <v>1990.99927941078</v>
      </c>
      <c r="H4469" s="0" t="n">
        <v>1</v>
      </c>
      <c r="J4469" s="0" t="s">
        <v>4294</v>
      </c>
      <c r="K4469" s="0" t="n">
        <v>1</v>
      </c>
      <c r="L4469" s="0" t="s">
        <v>4294</v>
      </c>
      <c r="N4469" s="0" t="n">
        <v>1846</v>
      </c>
    </row>
    <row r="4470" customFormat="false" ht="12.8" hidden="false" customHeight="false" outlineLevel="0" collapsed="false">
      <c r="B4470" s="0" t="n">
        <v>421060</v>
      </c>
      <c r="C4470" s="0" t="n">
        <v>4</v>
      </c>
      <c r="D4470" s="0" t="n">
        <v>42</v>
      </c>
      <c r="E4470" s="2" t="n">
        <v>-26.6109</v>
      </c>
      <c r="F4470" s="2" t="n">
        <v>-49.0054</v>
      </c>
      <c r="G4470" s="3" t="n">
        <f aca="false">($G$5572/$N$5572)*N4470</f>
        <v>18016.062818677</v>
      </c>
      <c r="H4470" s="0" t="n">
        <v>0</v>
      </c>
      <c r="J4470" s="0" t="s">
        <v>1358</v>
      </c>
      <c r="K4470" s="0" t="n">
        <v>0</v>
      </c>
      <c r="L4470" s="0" t="s">
        <v>1358</v>
      </c>
      <c r="N4470" s="0" t="n">
        <v>16704</v>
      </c>
    </row>
    <row r="4471" customFormat="false" ht="12.8" hidden="false" customHeight="false" outlineLevel="0" collapsed="false">
      <c r="B4471" s="0" t="n">
        <v>421070</v>
      </c>
      <c r="C4471" s="0" t="n">
        <v>4</v>
      </c>
      <c r="D4471" s="0" t="n">
        <v>42</v>
      </c>
      <c r="E4471" s="2" t="n">
        <v>-26.4709</v>
      </c>
      <c r="F4471" s="2" t="n">
        <v>-51.1501</v>
      </c>
      <c r="G4471" s="3" t="n">
        <f aca="false">($G$5572/$N$5572)*N4471</f>
        <v>2761.08242431831</v>
      </c>
      <c r="H4471" s="0" t="n">
        <v>1</v>
      </c>
      <c r="J4471" s="0" t="s">
        <v>4295</v>
      </c>
      <c r="K4471" s="0" t="n">
        <v>1</v>
      </c>
      <c r="L4471" s="0" t="s">
        <v>4295</v>
      </c>
      <c r="N4471" s="0" t="n">
        <v>2560</v>
      </c>
    </row>
    <row r="4472" customFormat="false" ht="12.8" hidden="false" customHeight="false" outlineLevel="0" collapsed="false">
      <c r="B4472" s="0" t="n">
        <v>421080</v>
      </c>
      <c r="C4472" s="0" t="n">
        <v>4</v>
      </c>
      <c r="D4472" s="0" t="n">
        <v>42</v>
      </c>
      <c r="E4472" s="2" t="n">
        <v>-28.8244</v>
      </c>
      <c r="F4472" s="2" t="n">
        <v>-49.6378</v>
      </c>
      <c r="G4472" s="3" t="n">
        <f aca="false">($G$5572/$N$5572)*N4472</f>
        <v>7580.03409301136</v>
      </c>
      <c r="H4472" s="0" t="n">
        <v>0</v>
      </c>
      <c r="J4472" s="0" t="s">
        <v>4296</v>
      </c>
      <c r="K4472" s="0" t="n">
        <v>0</v>
      </c>
      <c r="L4472" s="0" t="s">
        <v>4296</v>
      </c>
      <c r="N4472" s="0" t="n">
        <v>7028</v>
      </c>
    </row>
    <row r="4473" customFormat="false" ht="12.8" hidden="false" customHeight="false" outlineLevel="0" collapsed="false">
      <c r="B4473" s="0" t="n">
        <v>421085</v>
      </c>
      <c r="C4473" s="0" t="n">
        <v>4</v>
      </c>
      <c r="D4473" s="0" t="n">
        <v>42</v>
      </c>
      <c r="E4473" s="2" t="n">
        <v>-27.197</v>
      </c>
      <c r="F4473" s="2" t="n">
        <v>-50.0786</v>
      </c>
      <c r="G4473" s="3" t="n">
        <f aca="false">($G$5572/$N$5572)*N4473</f>
        <v>2519.48771219046</v>
      </c>
      <c r="H4473" s="0" t="n">
        <v>1</v>
      </c>
      <c r="J4473" s="0" t="s">
        <v>4297</v>
      </c>
      <c r="K4473" s="0" t="n">
        <v>1</v>
      </c>
      <c r="L4473" s="0" t="s">
        <v>4297</v>
      </c>
      <c r="N4473" s="0" t="n">
        <v>2336</v>
      </c>
    </row>
    <row r="4474" customFormat="false" ht="12.8" hidden="false" customHeight="false" outlineLevel="0" collapsed="false">
      <c r="B4474" s="0" t="n">
        <v>421090</v>
      </c>
      <c r="C4474" s="0" t="n">
        <v>4</v>
      </c>
      <c r="D4474" s="0" t="n">
        <v>42</v>
      </c>
      <c r="E4474" s="2" t="n">
        <v>-26.7729</v>
      </c>
      <c r="F4474" s="2" t="n">
        <v>-53.04</v>
      </c>
      <c r="G4474" s="3" t="n">
        <f aca="false">($G$5572/$N$5572)*N4474</f>
        <v>4529.90085239723</v>
      </c>
      <c r="H4474" s="0" t="n">
        <v>0</v>
      </c>
      <c r="J4474" s="0" t="s">
        <v>4298</v>
      </c>
      <c r="K4474" s="0" t="n">
        <v>0</v>
      </c>
      <c r="L4474" s="0" t="s">
        <v>4298</v>
      </c>
      <c r="N4474" s="0" t="n">
        <v>4200</v>
      </c>
    </row>
    <row r="4475" customFormat="false" ht="12.8" hidden="false" customHeight="false" outlineLevel="0" collapsed="false">
      <c r="B4475" s="0" t="n">
        <v>421100</v>
      </c>
      <c r="C4475" s="0" t="n">
        <v>4</v>
      </c>
      <c r="D4475" s="0" t="n">
        <v>42</v>
      </c>
      <c r="E4475" s="2" t="n">
        <v>-27.1008</v>
      </c>
      <c r="F4475" s="2" t="n">
        <v>-53.4032</v>
      </c>
      <c r="G4475" s="3" t="n">
        <f aca="false">($G$5572/$N$5572)*N4475</f>
        <v>12502.5263526164</v>
      </c>
      <c r="H4475" s="0" t="n">
        <v>0</v>
      </c>
      <c r="J4475" s="0" t="s">
        <v>4299</v>
      </c>
      <c r="K4475" s="0" t="n">
        <v>0</v>
      </c>
      <c r="L4475" s="0" t="s">
        <v>4299</v>
      </c>
      <c r="N4475" s="0" t="n">
        <v>11592</v>
      </c>
    </row>
    <row r="4476" customFormat="false" ht="12.8" hidden="false" customHeight="false" outlineLevel="0" collapsed="false">
      <c r="B4476" s="0" t="n">
        <v>421105</v>
      </c>
      <c r="C4476" s="0" t="n">
        <v>4</v>
      </c>
      <c r="D4476" s="0" t="n">
        <v>42</v>
      </c>
      <c r="E4476" s="2" t="n">
        <v>-27.2239</v>
      </c>
      <c r="F4476" s="2" t="n">
        <v>-50.9808</v>
      </c>
      <c r="G4476" s="3" t="n">
        <f aca="false">($G$5572/$N$5572)*N4476</f>
        <v>10595.6538033215</v>
      </c>
      <c r="H4476" s="0" t="n">
        <v>1</v>
      </c>
      <c r="J4476" s="0" t="s">
        <v>4300</v>
      </c>
      <c r="K4476" s="0" t="n">
        <v>1</v>
      </c>
      <c r="L4476" s="0" t="s">
        <v>4300</v>
      </c>
      <c r="N4476" s="0" t="n">
        <v>9824</v>
      </c>
    </row>
    <row r="4477" customFormat="false" ht="12.8" hidden="false" customHeight="false" outlineLevel="0" collapsed="false">
      <c r="B4477" s="0" t="n">
        <v>421110</v>
      </c>
      <c r="C4477" s="0" t="n">
        <v>4</v>
      </c>
      <c r="D4477" s="0" t="n">
        <v>42</v>
      </c>
      <c r="E4477" s="2" t="n">
        <v>-26.461</v>
      </c>
      <c r="F4477" s="2" t="n">
        <v>-50.2327</v>
      </c>
      <c r="G4477" s="3" t="n">
        <f aca="false">($G$5572/$N$5572)*N4477</f>
        <v>8930.37596615454</v>
      </c>
      <c r="H4477" s="0" t="n">
        <v>1</v>
      </c>
      <c r="J4477" s="0" t="s">
        <v>3514</v>
      </c>
      <c r="K4477" s="0" t="n">
        <v>1</v>
      </c>
      <c r="L4477" s="0" t="s">
        <v>3514</v>
      </c>
      <c r="N4477" s="0" t="n">
        <v>8280</v>
      </c>
    </row>
    <row r="4478" customFormat="false" ht="12.8" hidden="false" customHeight="false" outlineLevel="0" collapsed="false">
      <c r="B4478" s="0" t="n">
        <v>421120</v>
      </c>
      <c r="C4478" s="0" t="n">
        <v>4</v>
      </c>
      <c r="D4478" s="0" t="n">
        <v>42</v>
      </c>
      <c r="E4478" s="2" t="n">
        <v>-28.6511</v>
      </c>
      <c r="F4478" s="2" t="n">
        <v>-49.2169</v>
      </c>
      <c r="G4478" s="3" t="n">
        <f aca="false">($G$5572/$N$5572)*N4478</f>
        <v>19027.7406757124</v>
      </c>
      <c r="H4478" s="0" t="n">
        <v>0</v>
      </c>
      <c r="J4478" s="0" t="s">
        <v>4301</v>
      </c>
      <c r="K4478" s="0" t="n">
        <v>0</v>
      </c>
      <c r="L4478" s="0" t="s">
        <v>4301</v>
      </c>
      <c r="N4478" s="0" t="n">
        <v>17642</v>
      </c>
    </row>
    <row r="4479" customFormat="false" ht="12.8" hidden="false" customHeight="false" outlineLevel="0" collapsed="false">
      <c r="B4479" s="0" t="n">
        <v>421125</v>
      </c>
      <c r="C4479" s="0" t="n">
        <v>4</v>
      </c>
      <c r="D4479" s="0" t="n">
        <v>42</v>
      </c>
      <c r="E4479" s="2" t="n">
        <v>-28.8006</v>
      </c>
      <c r="F4479" s="2" t="n">
        <v>-49.7214</v>
      </c>
      <c r="G4479" s="3" t="n">
        <f aca="false">($G$5572/$N$5572)*N4479</f>
        <v>3125.63158815409</v>
      </c>
      <c r="H4479" s="0" t="n">
        <v>1</v>
      </c>
      <c r="J4479" s="0" t="s">
        <v>4302</v>
      </c>
      <c r="K4479" s="0" t="n">
        <v>1</v>
      </c>
      <c r="L4479" s="0" t="s">
        <v>4302</v>
      </c>
      <c r="N4479" s="0" t="n">
        <v>2898</v>
      </c>
    </row>
    <row r="4480" customFormat="false" ht="12.8" hidden="false" customHeight="false" outlineLevel="0" collapsed="false">
      <c r="B4480" s="0" t="n">
        <v>421130</v>
      </c>
      <c r="C4480" s="0" t="n">
        <v>4</v>
      </c>
      <c r="D4480" s="0" t="n">
        <v>42</v>
      </c>
      <c r="E4480" s="2" t="n">
        <v>-26.8943</v>
      </c>
      <c r="F4480" s="2" t="n">
        <v>-48.6546</v>
      </c>
      <c r="G4480" s="3" t="n">
        <f aca="false">($G$5572/$N$5572)*N4480</f>
        <v>85512.6640672177</v>
      </c>
      <c r="H4480" s="0" t="n">
        <v>0</v>
      </c>
      <c r="J4480" s="0" t="s">
        <v>4303</v>
      </c>
      <c r="K4480" s="0" t="n">
        <v>0</v>
      </c>
      <c r="L4480" s="0" t="s">
        <v>4303</v>
      </c>
      <c r="N4480" s="0" t="n">
        <v>79285</v>
      </c>
    </row>
    <row r="4481" customFormat="false" ht="12.8" hidden="false" customHeight="false" outlineLevel="0" collapsed="false">
      <c r="B4481" s="0" t="n">
        <v>421140</v>
      </c>
      <c r="C4481" s="0" t="n">
        <v>4</v>
      </c>
      <c r="D4481" s="0" t="n">
        <v>42</v>
      </c>
      <c r="E4481" s="2" t="n">
        <v>-26.8982</v>
      </c>
      <c r="F4481" s="2" t="n">
        <v>-52.9066</v>
      </c>
      <c r="G4481" s="3" t="n">
        <f aca="false">($G$5572/$N$5572)*N4481</f>
        <v>5333.41897978674</v>
      </c>
      <c r="H4481" s="0" t="n">
        <v>0</v>
      </c>
      <c r="J4481" s="0" t="s">
        <v>4304</v>
      </c>
      <c r="K4481" s="0" t="n">
        <v>0</v>
      </c>
      <c r="L4481" s="0" t="s">
        <v>4304</v>
      </c>
      <c r="N4481" s="0" t="n">
        <v>4945</v>
      </c>
    </row>
    <row r="4482" customFormat="false" ht="12.8" hidden="false" customHeight="false" outlineLevel="0" collapsed="false">
      <c r="B4482" s="0" t="n">
        <v>421145</v>
      </c>
      <c r="C4482" s="0" t="n">
        <v>4</v>
      </c>
      <c r="D4482" s="0" t="n">
        <v>42</v>
      </c>
      <c r="E4482" s="2" t="n">
        <v>-26.9428</v>
      </c>
      <c r="F4482" s="2" t="n">
        <v>-52.8141</v>
      </c>
      <c r="G4482" s="3" t="n">
        <f aca="false">($G$5572/$N$5572)*N4482</f>
        <v>4673.34771272314</v>
      </c>
      <c r="H4482" s="0" t="n">
        <v>1</v>
      </c>
      <c r="J4482" s="0" t="s">
        <v>4305</v>
      </c>
      <c r="K4482" s="0" t="n">
        <v>1</v>
      </c>
      <c r="L4482" s="0" t="s">
        <v>4305</v>
      </c>
      <c r="N4482" s="0" t="n">
        <v>4333</v>
      </c>
    </row>
    <row r="4483" customFormat="false" ht="12.8" hidden="false" customHeight="false" outlineLevel="0" collapsed="false">
      <c r="B4483" s="0" t="n">
        <v>421150</v>
      </c>
      <c r="C4483" s="0" t="n">
        <v>4</v>
      </c>
      <c r="D4483" s="0" t="n">
        <v>42</v>
      </c>
      <c r="E4483" s="2" t="n">
        <v>-27.278</v>
      </c>
      <c r="F4483" s="2" t="n">
        <v>-48.9298</v>
      </c>
      <c r="G4483" s="3" t="n">
        <f aca="false">($G$5572/$N$5572)*N4483</f>
        <v>15436.1764284546</v>
      </c>
      <c r="H4483" s="0" t="n">
        <v>0</v>
      </c>
      <c r="J4483" s="0" t="s">
        <v>4306</v>
      </c>
      <c r="K4483" s="0" t="n">
        <v>0</v>
      </c>
      <c r="L4483" s="0" t="s">
        <v>4306</v>
      </c>
      <c r="N4483" s="0" t="n">
        <v>14312</v>
      </c>
    </row>
    <row r="4484" customFormat="false" ht="12.8" hidden="false" customHeight="false" outlineLevel="0" collapsed="false">
      <c r="B4484" s="0" t="n">
        <v>421160</v>
      </c>
      <c r="C4484" s="0" t="n">
        <v>4</v>
      </c>
      <c r="D4484" s="0" t="n">
        <v>42</v>
      </c>
      <c r="E4484" s="2" t="n">
        <v>-28.6338</v>
      </c>
      <c r="F4484" s="2" t="n">
        <v>-49.5055</v>
      </c>
      <c r="G4484" s="3" t="n">
        <f aca="false">($G$5572/$N$5572)*N4484</f>
        <v>16164.1962083041</v>
      </c>
      <c r="H4484" s="0" t="n">
        <v>0</v>
      </c>
      <c r="J4484" s="0" t="s">
        <v>4307</v>
      </c>
      <c r="K4484" s="0" t="n">
        <v>0</v>
      </c>
      <c r="L4484" s="0" t="s">
        <v>4307</v>
      </c>
      <c r="N4484" s="0" t="n">
        <v>14987</v>
      </c>
    </row>
    <row r="4485" customFormat="false" ht="12.8" hidden="false" customHeight="false" outlineLevel="0" collapsed="false">
      <c r="B4485" s="0" t="n">
        <v>421165</v>
      </c>
      <c r="C4485" s="0" t="n">
        <v>4</v>
      </c>
      <c r="D4485" s="0" t="n">
        <v>42</v>
      </c>
      <c r="E4485" s="2" t="n">
        <v>-26.4442</v>
      </c>
      <c r="F4485" s="2" t="n">
        <v>-52.8281</v>
      </c>
      <c r="G4485" s="3" t="n">
        <f aca="false">($G$5572/$N$5572)*N4485</f>
        <v>2675.87714638036</v>
      </c>
      <c r="H4485" s="0" t="n">
        <v>1</v>
      </c>
      <c r="J4485" s="0" t="s">
        <v>2052</v>
      </c>
      <c r="K4485" s="0" t="n">
        <v>1</v>
      </c>
      <c r="L4485" s="0" t="s">
        <v>2052</v>
      </c>
      <c r="N4485" s="0" t="n">
        <v>2481</v>
      </c>
    </row>
    <row r="4486" customFormat="false" ht="12.8" hidden="false" customHeight="false" outlineLevel="0" collapsed="false">
      <c r="B4486" s="0" t="n">
        <v>421170</v>
      </c>
      <c r="C4486" s="0" t="n">
        <v>4</v>
      </c>
      <c r="D4486" s="0" t="n">
        <v>42</v>
      </c>
      <c r="E4486" s="2" t="n">
        <v>-28.3487</v>
      </c>
      <c r="F4486" s="2" t="n">
        <v>-49.2986</v>
      </c>
      <c r="G4486" s="3" t="n">
        <f aca="false">($G$5572/$N$5572)*N4486</f>
        <v>24574.712124255</v>
      </c>
      <c r="H4486" s="0" t="n">
        <v>0</v>
      </c>
      <c r="J4486" s="0" t="s">
        <v>4308</v>
      </c>
      <c r="K4486" s="0" t="n">
        <v>0</v>
      </c>
      <c r="L4486" s="0" t="s">
        <v>4308</v>
      </c>
      <c r="N4486" s="0" t="n">
        <v>22785</v>
      </c>
    </row>
    <row r="4487" customFormat="false" ht="12.8" hidden="false" customHeight="false" outlineLevel="0" collapsed="false">
      <c r="B4487" s="0" t="n">
        <v>421175</v>
      </c>
      <c r="C4487" s="0" t="n">
        <v>4</v>
      </c>
      <c r="D4487" s="0" t="n">
        <v>42</v>
      </c>
      <c r="E4487" s="2" t="n">
        <v>-27.4789</v>
      </c>
      <c r="F4487" s="2" t="n">
        <v>-50.1231</v>
      </c>
      <c r="G4487" s="3" t="n">
        <f aca="false">($G$5572/$N$5572)*N4487</f>
        <v>19963.9201852078</v>
      </c>
      <c r="H4487" s="0" t="n">
        <v>0</v>
      </c>
      <c r="J4487" s="0" t="s">
        <v>4309</v>
      </c>
      <c r="K4487" s="0" t="n">
        <v>0</v>
      </c>
      <c r="L4487" s="0" t="s">
        <v>4309</v>
      </c>
      <c r="N4487" s="0" t="n">
        <v>18510</v>
      </c>
    </row>
    <row r="4488" customFormat="false" ht="12.8" hidden="false" customHeight="false" outlineLevel="0" collapsed="false">
      <c r="B4488" s="0" t="n">
        <v>421180</v>
      </c>
      <c r="C4488" s="0" t="n">
        <v>4</v>
      </c>
      <c r="D4488" s="0" t="n">
        <v>42</v>
      </c>
      <c r="E4488" s="2" t="n">
        <v>-27.3379</v>
      </c>
      <c r="F4488" s="2" t="n">
        <v>-51.6194</v>
      </c>
      <c r="G4488" s="3" t="n">
        <f aca="false">($G$5572/$N$5572)*N4488</f>
        <v>7891.73441356917</v>
      </c>
      <c r="H4488" s="0" t="n">
        <v>1</v>
      </c>
      <c r="J4488" s="0" t="s">
        <v>4310</v>
      </c>
      <c r="K4488" s="0" t="n">
        <v>1</v>
      </c>
      <c r="L4488" s="0" t="s">
        <v>4310</v>
      </c>
      <c r="N4488" s="0" t="n">
        <v>7317</v>
      </c>
    </row>
    <row r="4489" customFormat="false" ht="12.8" hidden="false" customHeight="false" outlineLevel="0" collapsed="false">
      <c r="B4489" s="0" t="n">
        <v>421185</v>
      </c>
      <c r="C4489" s="0" t="n">
        <v>4</v>
      </c>
      <c r="D4489" s="0" t="n">
        <v>42</v>
      </c>
      <c r="E4489" s="2" t="n">
        <v>-26.692</v>
      </c>
      <c r="F4489" s="2" t="n">
        <v>-52.3108</v>
      </c>
      <c r="G4489" s="3" t="n">
        <f aca="false">($G$5572/$N$5572)*N4489</f>
        <v>2401.92599959253</v>
      </c>
      <c r="H4489" s="0" t="n">
        <v>1</v>
      </c>
      <c r="J4489" s="0" t="s">
        <v>3552</v>
      </c>
      <c r="K4489" s="0" t="n">
        <v>1</v>
      </c>
      <c r="L4489" s="0" t="s">
        <v>3552</v>
      </c>
      <c r="N4489" s="0" t="n">
        <v>2227</v>
      </c>
    </row>
    <row r="4490" customFormat="false" ht="12.8" hidden="false" customHeight="false" outlineLevel="0" collapsed="false">
      <c r="B4490" s="0" t="n">
        <v>421187</v>
      </c>
      <c r="C4490" s="0" t="n">
        <v>4</v>
      </c>
      <c r="D4490" s="0" t="n">
        <v>42</v>
      </c>
      <c r="E4490" s="2" t="n">
        <v>-27.2541</v>
      </c>
      <c r="F4490" s="2" t="n">
        <v>-52.4975</v>
      </c>
      <c r="G4490" s="3" t="n">
        <f aca="false">($G$5572/$N$5572)*N4490</f>
        <v>1657.72800241299</v>
      </c>
      <c r="H4490" s="0" t="n">
        <v>1</v>
      </c>
      <c r="J4490" s="0" t="s">
        <v>4311</v>
      </c>
      <c r="K4490" s="0" t="n">
        <v>1</v>
      </c>
      <c r="L4490" s="0" t="s">
        <v>4311</v>
      </c>
      <c r="N4490" s="0" t="n">
        <v>1537</v>
      </c>
    </row>
    <row r="4491" customFormat="false" ht="12.8" hidden="false" customHeight="false" outlineLevel="0" collapsed="false">
      <c r="B4491" s="0" t="n">
        <v>421189</v>
      </c>
      <c r="C4491" s="0" t="n">
        <v>4</v>
      </c>
      <c r="D4491" s="0" t="n">
        <v>42</v>
      </c>
      <c r="E4491" s="2" t="n">
        <v>-27.9234</v>
      </c>
      <c r="F4491" s="2" t="n">
        <v>-50.0972</v>
      </c>
      <c r="G4491" s="3" t="n">
        <f aca="false">($G$5572/$N$5572)*N4491</f>
        <v>2548.60850338444</v>
      </c>
      <c r="H4491" s="0" t="n">
        <v>1</v>
      </c>
      <c r="J4491" s="0" t="s">
        <v>4312</v>
      </c>
      <c r="K4491" s="0" t="n">
        <v>1</v>
      </c>
      <c r="L4491" s="0" t="s">
        <v>4312</v>
      </c>
      <c r="N4491" s="0" t="n">
        <v>2363</v>
      </c>
    </row>
    <row r="4492" customFormat="false" ht="12.8" hidden="false" customHeight="false" outlineLevel="0" collapsed="false">
      <c r="B4492" s="0" t="n">
        <v>421190</v>
      </c>
      <c r="C4492" s="0" t="n">
        <v>4</v>
      </c>
      <c r="D4492" s="0" t="n">
        <v>42</v>
      </c>
      <c r="E4492" s="2" t="n">
        <v>-27.6455</v>
      </c>
      <c r="F4492" s="2" t="n">
        <v>-48.6697</v>
      </c>
      <c r="G4492" s="3" t="n">
        <f aca="false">($G$5572/$N$5572)*N4492</f>
        <v>181475.377981787</v>
      </c>
      <c r="H4492" s="0" t="n">
        <v>0</v>
      </c>
      <c r="J4492" s="0" t="s">
        <v>4313</v>
      </c>
      <c r="K4492" s="0" t="n">
        <v>0</v>
      </c>
      <c r="L4492" s="0" t="s">
        <v>4313</v>
      </c>
      <c r="N4492" s="0" t="n">
        <v>168259</v>
      </c>
    </row>
    <row r="4493" customFormat="false" ht="12.8" hidden="false" customHeight="false" outlineLevel="0" collapsed="false">
      <c r="B4493" s="0" t="n">
        <v>421200</v>
      </c>
      <c r="C4493" s="0" t="n">
        <v>4</v>
      </c>
      <c r="D4493" s="0" t="n">
        <v>42</v>
      </c>
      <c r="E4493" s="2" t="n">
        <v>-26.3471</v>
      </c>
      <c r="F4493" s="2" t="n">
        <v>-53.2771</v>
      </c>
      <c r="G4493" s="3" t="n">
        <f aca="false">($G$5572/$N$5572)*N4493</f>
        <v>8062.14496944507</v>
      </c>
      <c r="H4493" s="0" t="n">
        <v>0</v>
      </c>
      <c r="J4493" s="0" t="s">
        <v>4314</v>
      </c>
      <c r="K4493" s="0" t="n">
        <v>0</v>
      </c>
      <c r="L4493" s="0" t="s">
        <v>4314</v>
      </c>
      <c r="N4493" s="0" t="n">
        <v>7475</v>
      </c>
    </row>
    <row r="4494" customFormat="false" ht="12.8" hidden="false" customHeight="false" outlineLevel="0" collapsed="false">
      <c r="B4494" s="0" t="n">
        <v>421205</v>
      </c>
      <c r="C4494" s="0" t="n">
        <v>4</v>
      </c>
      <c r="D4494" s="0" t="n">
        <v>42</v>
      </c>
      <c r="E4494" s="2" t="n">
        <v>-27.583</v>
      </c>
      <c r="F4494" s="2" t="n">
        <v>-50.1577</v>
      </c>
      <c r="G4494" s="3" t="n">
        <f aca="false">($G$5572/$N$5572)*N4494</f>
        <v>2807.45998066428</v>
      </c>
      <c r="H4494" s="0" t="n">
        <v>1</v>
      </c>
      <c r="J4494" s="0" t="s">
        <v>4014</v>
      </c>
      <c r="K4494" s="0" t="n">
        <v>1</v>
      </c>
      <c r="L4494" s="0" t="s">
        <v>4014</v>
      </c>
      <c r="N4494" s="0" t="n">
        <v>2603</v>
      </c>
    </row>
    <row r="4495" customFormat="false" ht="12.8" hidden="false" customHeight="false" outlineLevel="0" collapsed="false">
      <c r="B4495" s="0" t="n">
        <v>421210</v>
      </c>
      <c r="C4495" s="0" t="n">
        <v>4</v>
      </c>
      <c r="D4495" s="0" t="n">
        <v>42</v>
      </c>
      <c r="E4495" s="2" t="n">
        <v>-27.0702</v>
      </c>
      <c r="F4495" s="2" t="n">
        <v>-53.1586</v>
      </c>
      <c r="G4495" s="3" t="n">
        <f aca="false">($G$5572/$N$5572)*N4495</f>
        <v>17453.0608555933</v>
      </c>
      <c r="H4495" s="0" t="n">
        <v>0</v>
      </c>
      <c r="J4495" s="0" t="s">
        <v>4315</v>
      </c>
      <c r="K4495" s="0" t="n">
        <v>0</v>
      </c>
      <c r="L4495" s="0" t="s">
        <v>4315</v>
      </c>
      <c r="N4495" s="0" t="n">
        <v>16182</v>
      </c>
    </row>
    <row r="4496" customFormat="false" ht="12.8" hidden="false" customHeight="false" outlineLevel="0" collapsed="false">
      <c r="B4496" s="0" t="n">
        <v>421220</v>
      </c>
      <c r="C4496" s="0" t="n">
        <v>4</v>
      </c>
      <c r="D4496" s="0" t="n">
        <v>42</v>
      </c>
      <c r="E4496" s="2" t="n">
        <v>-26.3777</v>
      </c>
      <c r="F4496" s="2" t="n">
        <v>-50.1419</v>
      </c>
      <c r="G4496" s="3" t="n">
        <f aca="false">($G$5572/$N$5572)*N4496</f>
        <v>20727.5320431833</v>
      </c>
      <c r="H4496" s="0" t="n">
        <v>0</v>
      </c>
      <c r="J4496" s="0" t="s">
        <v>4316</v>
      </c>
      <c r="K4496" s="0" t="n">
        <v>0</v>
      </c>
      <c r="L4496" s="0" t="s">
        <v>4316</v>
      </c>
      <c r="N4496" s="0" t="n">
        <v>19218</v>
      </c>
    </row>
    <row r="4497" customFormat="false" ht="12.8" hidden="false" customHeight="false" outlineLevel="0" collapsed="false">
      <c r="B4497" s="0" t="n">
        <v>421223</v>
      </c>
      <c r="C4497" s="0" t="n">
        <v>4</v>
      </c>
      <c r="D4497" s="0" t="n">
        <v>42</v>
      </c>
      <c r="E4497" s="2" t="n">
        <v>-26.62</v>
      </c>
      <c r="F4497" s="2" t="n">
        <v>-53.6716</v>
      </c>
      <c r="G4497" s="3" t="n">
        <f aca="false">($G$5572/$N$5572)*N4497</f>
        <v>3791.09559432768</v>
      </c>
      <c r="H4497" s="0" t="n">
        <v>1</v>
      </c>
      <c r="J4497" s="0" t="s">
        <v>3560</v>
      </c>
      <c r="K4497" s="0" t="n">
        <v>1</v>
      </c>
      <c r="L4497" s="0" t="s">
        <v>3560</v>
      </c>
      <c r="N4497" s="0" t="n">
        <v>3515</v>
      </c>
    </row>
    <row r="4498" customFormat="false" ht="12.8" hidden="false" customHeight="false" outlineLevel="0" collapsed="false">
      <c r="B4498" s="0" t="n">
        <v>421225</v>
      </c>
      <c r="C4498" s="0" t="n">
        <v>4</v>
      </c>
      <c r="D4498" s="0" t="n">
        <v>42</v>
      </c>
      <c r="E4498" s="2" t="n">
        <v>-29.3099</v>
      </c>
      <c r="F4498" s="2" t="n">
        <v>-49.722</v>
      </c>
      <c r="G4498" s="3" t="n">
        <f aca="false">($G$5572/$N$5572)*N4498</f>
        <v>9269.03998226233</v>
      </c>
      <c r="H4498" s="0" t="n">
        <v>1</v>
      </c>
      <c r="J4498" s="0" t="s">
        <v>4317</v>
      </c>
      <c r="K4498" s="0" t="n">
        <v>1</v>
      </c>
      <c r="L4498" s="0" t="s">
        <v>4317</v>
      </c>
      <c r="N4498" s="0" t="n">
        <v>8594</v>
      </c>
    </row>
    <row r="4499" customFormat="false" ht="12.8" hidden="false" customHeight="false" outlineLevel="0" collapsed="false">
      <c r="B4499" s="0" t="n">
        <v>421227</v>
      </c>
      <c r="C4499" s="0" t="n">
        <v>4</v>
      </c>
      <c r="D4499" s="0" t="n">
        <v>42</v>
      </c>
      <c r="E4499" s="2" t="n">
        <v>-26.7829</v>
      </c>
      <c r="F4499" s="2" t="n">
        <v>-52.0568</v>
      </c>
      <c r="G4499" s="3" t="n">
        <f aca="false">($G$5572/$N$5572)*N4499</f>
        <v>4514.80118288924</v>
      </c>
      <c r="H4499" s="0" t="n">
        <v>1</v>
      </c>
      <c r="J4499" s="0" t="s">
        <v>4318</v>
      </c>
      <c r="K4499" s="0" t="n">
        <v>1</v>
      </c>
      <c r="L4499" s="0" t="s">
        <v>4318</v>
      </c>
      <c r="N4499" s="0" t="n">
        <v>4186</v>
      </c>
    </row>
    <row r="4500" customFormat="false" ht="12.8" hidden="false" customHeight="false" outlineLevel="0" collapsed="false">
      <c r="B4500" s="0" t="n">
        <v>421230</v>
      </c>
      <c r="C4500" s="0" t="n">
        <v>4</v>
      </c>
      <c r="D4500" s="0" t="n">
        <v>42</v>
      </c>
      <c r="E4500" s="2" t="n">
        <v>-27.9607</v>
      </c>
      <c r="F4500" s="2" t="n">
        <v>-48.6864</v>
      </c>
      <c r="G4500" s="3" t="n">
        <f aca="false">($G$5572/$N$5572)*N4500</f>
        <v>8000.66774359111</v>
      </c>
      <c r="H4500" s="0" t="n">
        <v>1</v>
      </c>
      <c r="J4500" s="0" t="s">
        <v>4319</v>
      </c>
      <c r="K4500" s="0" t="n">
        <v>1</v>
      </c>
      <c r="L4500" s="0" t="s">
        <v>4319</v>
      </c>
      <c r="N4500" s="0" t="n">
        <v>7418</v>
      </c>
    </row>
    <row r="4501" customFormat="false" ht="12.8" hidden="false" customHeight="false" outlineLevel="0" collapsed="false">
      <c r="B4501" s="0" t="n">
        <v>421240</v>
      </c>
      <c r="C4501" s="0" t="n">
        <v>4</v>
      </c>
      <c r="D4501" s="0" t="n">
        <v>42</v>
      </c>
      <c r="E4501" s="2" t="n">
        <v>-28.4339</v>
      </c>
      <c r="F4501" s="2" t="n">
        <v>-49.1949</v>
      </c>
      <c r="G4501" s="3" t="n">
        <f aca="false">($G$5572/$N$5572)*N4501</f>
        <v>4314.19128799736</v>
      </c>
      <c r="H4501" s="0" t="n">
        <v>1</v>
      </c>
      <c r="J4501" s="0" t="s">
        <v>4320</v>
      </c>
      <c r="K4501" s="0" t="n">
        <v>1</v>
      </c>
      <c r="L4501" s="0" t="s">
        <v>4320</v>
      </c>
      <c r="N4501" s="0" t="n">
        <v>4000</v>
      </c>
    </row>
    <row r="4502" customFormat="false" ht="12.8" hidden="false" customHeight="false" outlineLevel="0" collapsed="false">
      <c r="B4502" s="0" t="n">
        <v>421250</v>
      </c>
      <c r="C4502" s="0" t="n">
        <v>4</v>
      </c>
      <c r="D4502" s="0" t="n">
        <v>42</v>
      </c>
      <c r="E4502" s="2" t="n">
        <v>-26.7754</v>
      </c>
      <c r="F4502" s="2" t="n">
        <v>-48.6465</v>
      </c>
      <c r="G4502" s="3" t="n">
        <f aca="false">($G$5572/$N$5572)*N4502</f>
        <v>34258.993017987</v>
      </c>
      <c r="H4502" s="0" t="n">
        <v>1</v>
      </c>
      <c r="J4502" s="0" t="s">
        <v>4321</v>
      </c>
      <c r="K4502" s="0" t="n">
        <v>1</v>
      </c>
      <c r="L4502" s="0" t="s">
        <v>4321</v>
      </c>
      <c r="N4502" s="0" t="n">
        <v>31764</v>
      </c>
    </row>
    <row r="4503" customFormat="false" ht="12.8" hidden="false" customHeight="false" outlineLevel="0" collapsed="false">
      <c r="B4503" s="0" t="n">
        <v>421260</v>
      </c>
      <c r="C4503" s="0" t="n">
        <v>4</v>
      </c>
      <c r="D4503" s="0" t="n">
        <v>42</v>
      </c>
      <c r="E4503" s="2" t="n">
        <v>-27.3754</v>
      </c>
      <c r="F4503" s="2" t="n">
        <v>-51.9018</v>
      </c>
      <c r="G4503" s="3" t="n">
        <f aca="false">($G$5572/$N$5572)*N4503</f>
        <v>3035.03357110614</v>
      </c>
      <c r="H4503" s="0" t="n">
        <v>0</v>
      </c>
      <c r="J4503" s="0" t="s">
        <v>4322</v>
      </c>
      <c r="K4503" s="0" t="n">
        <v>0</v>
      </c>
      <c r="L4503" s="0" t="s">
        <v>4322</v>
      </c>
      <c r="N4503" s="0" t="n">
        <v>2814</v>
      </c>
    </row>
    <row r="4504" customFormat="false" ht="12.8" hidden="false" customHeight="false" outlineLevel="0" collapsed="false">
      <c r="B4504" s="0" t="n">
        <v>421265</v>
      </c>
      <c r="C4504" s="0" t="n">
        <v>4</v>
      </c>
      <c r="D4504" s="0" t="n">
        <v>42</v>
      </c>
      <c r="E4504" s="2" t="n">
        <v>-28.3966</v>
      </c>
      <c r="F4504" s="2" t="n">
        <v>-48.8864</v>
      </c>
      <c r="G4504" s="3" t="n">
        <f aca="false">($G$5572/$N$5572)*N4504</f>
        <v>10809.2062720774</v>
      </c>
      <c r="H4504" s="0" t="n">
        <v>1</v>
      </c>
      <c r="J4504" s="0" t="s">
        <v>4323</v>
      </c>
      <c r="K4504" s="0" t="n">
        <v>1</v>
      </c>
      <c r="L4504" s="0" t="s">
        <v>4323</v>
      </c>
      <c r="N4504" s="0" t="n">
        <v>10022</v>
      </c>
    </row>
    <row r="4505" customFormat="false" ht="12.8" hidden="false" customHeight="false" outlineLevel="0" collapsed="false">
      <c r="B4505" s="0" t="n">
        <v>421270</v>
      </c>
      <c r="C4505" s="0" t="n">
        <v>4</v>
      </c>
      <c r="D4505" s="0" t="n">
        <v>42</v>
      </c>
      <c r="E4505" s="2" t="n">
        <v>-27.5346</v>
      </c>
      <c r="F4505" s="2" t="n">
        <v>-49.6937</v>
      </c>
      <c r="G4505" s="3" t="n">
        <f aca="false">($G$5572/$N$5572)*N4505</f>
        <v>6440.00904515806</v>
      </c>
      <c r="H4505" s="0" t="n">
        <v>0</v>
      </c>
      <c r="J4505" s="0" t="s">
        <v>1564</v>
      </c>
      <c r="K4505" s="0" t="n">
        <v>0</v>
      </c>
      <c r="L4505" s="0" t="s">
        <v>1564</v>
      </c>
      <c r="N4505" s="0" t="n">
        <v>5971</v>
      </c>
    </row>
    <row r="4506" customFormat="false" ht="12.8" hidden="false" customHeight="false" outlineLevel="0" collapsed="false">
      <c r="B4506" s="0" t="n">
        <v>421280</v>
      </c>
      <c r="C4506" s="0" t="n">
        <v>4</v>
      </c>
      <c r="D4506" s="0" t="n">
        <v>42</v>
      </c>
      <c r="E4506" s="2" t="n">
        <v>-26.7639</v>
      </c>
      <c r="F4506" s="2" t="n">
        <v>-48.6717</v>
      </c>
      <c r="G4506" s="3" t="n">
        <f aca="false">($G$5572/$N$5572)*N4506</f>
        <v>24279.1900210271</v>
      </c>
      <c r="H4506" s="0" t="n">
        <v>1</v>
      </c>
      <c r="J4506" s="0" t="s">
        <v>4324</v>
      </c>
      <c r="K4506" s="0" t="n">
        <v>1</v>
      </c>
      <c r="L4506" s="0" t="s">
        <v>4324</v>
      </c>
      <c r="N4506" s="0" t="n">
        <v>22511</v>
      </c>
    </row>
    <row r="4507" customFormat="false" ht="12.8" hidden="false" customHeight="false" outlineLevel="0" collapsed="false">
      <c r="B4507" s="0" t="n">
        <v>421290</v>
      </c>
      <c r="C4507" s="0" t="n">
        <v>4</v>
      </c>
      <c r="D4507" s="0" t="n">
        <v>42</v>
      </c>
      <c r="E4507" s="2" t="n">
        <v>-26.8495</v>
      </c>
      <c r="F4507" s="2" t="n">
        <v>-52.9913</v>
      </c>
      <c r="G4507" s="3" t="n">
        <f aca="false">($G$5572/$N$5572)*N4507</f>
        <v>21469.5729447189</v>
      </c>
      <c r="H4507" s="0" t="n">
        <v>0</v>
      </c>
      <c r="J4507" s="0" t="s">
        <v>3588</v>
      </c>
      <c r="K4507" s="0" t="n">
        <v>0</v>
      </c>
      <c r="L4507" s="0" t="s">
        <v>3588</v>
      </c>
      <c r="N4507" s="0" t="n">
        <v>19906</v>
      </c>
    </row>
    <row r="4508" customFormat="false" ht="12.8" hidden="false" customHeight="false" outlineLevel="0" collapsed="false">
      <c r="B4508" s="0" t="n">
        <v>421300</v>
      </c>
      <c r="C4508" s="0" t="n">
        <v>4</v>
      </c>
      <c r="D4508" s="0" t="n">
        <v>42</v>
      </c>
      <c r="E4508" s="2" t="n">
        <v>-27.0483</v>
      </c>
      <c r="F4508" s="2" t="n">
        <v>-51.2243</v>
      </c>
      <c r="G4508" s="3" t="n">
        <f aca="false">($G$5572/$N$5572)*N4508</f>
        <v>3788.93849868368</v>
      </c>
      <c r="H4508" s="0" t="n">
        <v>1</v>
      </c>
      <c r="J4508" s="0" t="s">
        <v>4325</v>
      </c>
      <c r="K4508" s="0" t="n">
        <v>1</v>
      </c>
      <c r="L4508" s="0" t="s">
        <v>4325</v>
      </c>
      <c r="N4508" s="0" t="n">
        <v>3513</v>
      </c>
    </row>
    <row r="4509" customFormat="false" ht="12.8" hidden="false" customHeight="false" outlineLevel="0" collapsed="false">
      <c r="B4509" s="0" t="n">
        <v>421310</v>
      </c>
      <c r="C4509" s="0" t="n">
        <v>4</v>
      </c>
      <c r="D4509" s="0" t="n">
        <v>42</v>
      </c>
      <c r="E4509" s="2" t="n">
        <v>-27.4242</v>
      </c>
      <c r="F4509" s="2" t="n">
        <v>-51.7668</v>
      </c>
      <c r="G4509" s="3" t="n">
        <f aca="false">($G$5572/$N$5572)*N4509</f>
        <v>4276.44211422738</v>
      </c>
      <c r="H4509" s="0" t="n">
        <v>1</v>
      </c>
      <c r="J4509" s="0" t="s">
        <v>4326</v>
      </c>
      <c r="K4509" s="0" t="n">
        <v>1</v>
      </c>
      <c r="L4509" s="0" t="s">
        <v>4326</v>
      </c>
      <c r="N4509" s="0" t="n">
        <v>3965</v>
      </c>
    </row>
    <row r="4510" customFormat="false" ht="12.8" hidden="false" customHeight="false" outlineLevel="0" collapsed="false">
      <c r="B4510" s="0" t="n">
        <v>421315</v>
      </c>
      <c r="C4510" s="0" t="n">
        <v>4</v>
      </c>
      <c r="D4510" s="0" t="n">
        <v>42</v>
      </c>
      <c r="E4510" s="2" t="n">
        <v>-27.0704</v>
      </c>
      <c r="F4510" s="2" t="n">
        <v>-52.867</v>
      </c>
      <c r="G4510" s="3" t="n">
        <f aca="false">($G$5572/$N$5572)*N4510</f>
        <v>3073.86129269812</v>
      </c>
      <c r="H4510" s="0" t="n">
        <v>1</v>
      </c>
      <c r="J4510" s="0" t="s">
        <v>4327</v>
      </c>
      <c r="K4510" s="0" t="n">
        <v>1</v>
      </c>
      <c r="L4510" s="0" t="s">
        <v>4327</v>
      </c>
      <c r="N4510" s="0" t="n">
        <v>2850</v>
      </c>
    </row>
    <row r="4511" customFormat="false" ht="12.8" hidden="false" customHeight="false" outlineLevel="0" collapsed="false">
      <c r="B4511" s="0" t="n">
        <v>421320</v>
      </c>
      <c r="C4511" s="0" t="n">
        <v>4</v>
      </c>
      <c r="D4511" s="0" t="n">
        <v>42</v>
      </c>
      <c r="E4511" s="2" t="n">
        <v>-26.7384</v>
      </c>
      <c r="F4511" s="2" t="n">
        <v>-49.1785</v>
      </c>
      <c r="G4511" s="3" t="n">
        <f aca="false">($G$5572/$N$5572)*N4511</f>
        <v>35456.1811004063</v>
      </c>
      <c r="H4511" s="0" t="n">
        <v>0</v>
      </c>
      <c r="J4511" s="0" t="s">
        <v>4328</v>
      </c>
      <c r="K4511" s="0" t="n">
        <v>0</v>
      </c>
      <c r="L4511" s="0" t="s">
        <v>4328</v>
      </c>
      <c r="N4511" s="0" t="n">
        <v>32874</v>
      </c>
    </row>
    <row r="4512" customFormat="false" ht="12.8" hidden="false" customHeight="false" outlineLevel="0" collapsed="false">
      <c r="B4512" s="0" t="n">
        <v>421330</v>
      </c>
      <c r="C4512" s="0" t="n">
        <v>4</v>
      </c>
      <c r="D4512" s="0" t="n">
        <v>42</v>
      </c>
      <c r="E4512" s="2" t="n">
        <v>-27.4835</v>
      </c>
      <c r="F4512" s="2" t="n">
        <v>-50.3764</v>
      </c>
      <c r="G4512" s="3" t="n">
        <f aca="false">($G$5572/$N$5572)*N4512</f>
        <v>5084.27443290489</v>
      </c>
      <c r="H4512" s="0" t="n">
        <v>0</v>
      </c>
      <c r="J4512" s="0" t="s">
        <v>4329</v>
      </c>
      <c r="K4512" s="0" t="n">
        <v>0</v>
      </c>
      <c r="L4512" s="0" t="s">
        <v>4329</v>
      </c>
      <c r="N4512" s="0" t="n">
        <v>4714</v>
      </c>
    </row>
    <row r="4513" customFormat="false" ht="12.8" hidden="false" customHeight="false" outlineLevel="0" collapsed="false">
      <c r="B4513" s="0" t="n">
        <v>421335</v>
      </c>
      <c r="C4513" s="0" t="n">
        <v>4</v>
      </c>
      <c r="D4513" s="0" t="n">
        <v>42</v>
      </c>
      <c r="E4513" s="2" t="n">
        <v>-27.1591</v>
      </c>
      <c r="F4513" s="2" t="n">
        <v>-50.4659</v>
      </c>
      <c r="G4513" s="3" t="n">
        <f aca="false">($G$5572/$N$5572)*N4513</f>
        <v>3675.69097737375</v>
      </c>
      <c r="H4513" s="0" t="n">
        <v>1</v>
      </c>
      <c r="J4513" s="0" t="s">
        <v>4330</v>
      </c>
      <c r="K4513" s="0" t="n">
        <v>1</v>
      </c>
      <c r="L4513" s="0" t="s">
        <v>4330</v>
      </c>
      <c r="N4513" s="0" t="n">
        <v>3408</v>
      </c>
    </row>
    <row r="4514" customFormat="false" ht="12.8" hidden="false" customHeight="false" outlineLevel="0" collapsed="false">
      <c r="B4514" s="0" t="n">
        <v>421340</v>
      </c>
      <c r="C4514" s="0" t="n">
        <v>4</v>
      </c>
      <c r="D4514" s="0" t="n">
        <v>42</v>
      </c>
      <c r="E4514" s="2" t="n">
        <v>-26.8733</v>
      </c>
      <c r="F4514" s="2" t="n">
        <v>-52.0112</v>
      </c>
      <c r="G4514" s="3" t="n">
        <f aca="false">($G$5572/$N$5572)*N4514</f>
        <v>12459.3844397364</v>
      </c>
      <c r="H4514" s="0" t="n">
        <v>0</v>
      </c>
      <c r="J4514" s="0" t="s">
        <v>4331</v>
      </c>
      <c r="K4514" s="0" t="n">
        <v>0</v>
      </c>
      <c r="L4514" s="0" t="s">
        <v>4331</v>
      </c>
      <c r="N4514" s="0" t="n">
        <v>11552</v>
      </c>
    </row>
    <row r="4515" customFormat="false" ht="12.8" hidden="false" customHeight="false" outlineLevel="0" collapsed="false">
      <c r="B4515" s="0" t="n">
        <v>421350</v>
      </c>
      <c r="C4515" s="0" t="n">
        <v>4</v>
      </c>
      <c r="D4515" s="0" t="n">
        <v>42</v>
      </c>
      <c r="E4515" s="2" t="n">
        <v>-27.1586</v>
      </c>
      <c r="F4515" s="2" t="n">
        <v>-48.5469</v>
      </c>
      <c r="G4515" s="3" t="n">
        <f aca="false">($G$5572/$N$5572)*N4515</f>
        <v>22470.4653235343</v>
      </c>
      <c r="H4515" s="0" t="n">
        <v>1</v>
      </c>
      <c r="J4515" s="0" t="s">
        <v>4332</v>
      </c>
      <c r="K4515" s="0" t="n">
        <v>1</v>
      </c>
      <c r="L4515" s="0" t="s">
        <v>4332</v>
      </c>
      <c r="N4515" s="0" t="n">
        <v>20834</v>
      </c>
    </row>
    <row r="4516" customFormat="false" ht="12.8" hidden="false" customHeight="false" outlineLevel="0" collapsed="false">
      <c r="B4516" s="0" t="n">
        <v>421360</v>
      </c>
      <c r="C4516" s="0" t="n">
        <v>4</v>
      </c>
      <c r="D4516" s="0" t="n">
        <v>42</v>
      </c>
      <c r="E4516" s="2" t="n">
        <v>-26.2451</v>
      </c>
      <c r="F4516" s="2" t="n">
        <v>-51.0759</v>
      </c>
      <c r="G4516" s="3" t="n">
        <f aca="false">($G$5572/$N$5572)*N4516</f>
        <v>38018.8107254767</v>
      </c>
      <c r="H4516" s="0" t="n">
        <v>0</v>
      </c>
      <c r="J4516" s="0" t="s">
        <v>4333</v>
      </c>
      <c r="K4516" s="0" t="n">
        <v>0</v>
      </c>
      <c r="L4516" s="0" t="s">
        <v>4333</v>
      </c>
      <c r="N4516" s="0" t="n">
        <v>35250</v>
      </c>
    </row>
    <row r="4517" customFormat="false" ht="12.8" hidden="false" customHeight="false" outlineLevel="0" collapsed="false">
      <c r="B4517" s="0" t="n">
        <v>421370</v>
      </c>
      <c r="C4517" s="0" t="n">
        <v>4</v>
      </c>
      <c r="D4517" s="0" t="n">
        <v>42</v>
      </c>
      <c r="E4517" s="2" t="n">
        <v>-27.2567</v>
      </c>
      <c r="F4517" s="2" t="n">
        <v>-49.9301</v>
      </c>
      <c r="G4517" s="3" t="n">
        <f aca="false">($G$5572/$N$5572)*N4517</f>
        <v>18539.1585123467</v>
      </c>
      <c r="H4517" s="0" t="n">
        <v>0</v>
      </c>
      <c r="J4517" s="0" t="s">
        <v>4334</v>
      </c>
      <c r="K4517" s="0" t="n">
        <v>0</v>
      </c>
      <c r="L4517" s="0" t="s">
        <v>4334</v>
      </c>
      <c r="N4517" s="0" t="n">
        <v>17189</v>
      </c>
    </row>
    <row r="4518" customFormat="false" ht="12.8" hidden="false" customHeight="false" outlineLevel="0" collapsed="false">
      <c r="B4518" s="0" t="n">
        <v>421380</v>
      </c>
      <c r="C4518" s="0" t="n">
        <v>4</v>
      </c>
      <c r="D4518" s="0" t="n">
        <v>42</v>
      </c>
      <c r="E4518" s="2" t="n">
        <v>-29.1918</v>
      </c>
      <c r="F4518" s="2" t="n">
        <v>-49.9525</v>
      </c>
      <c r="G4518" s="3" t="n">
        <f aca="false">($G$5572/$N$5572)*N4518</f>
        <v>7901.44134396717</v>
      </c>
      <c r="H4518" s="0" t="n">
        <v>0</v>
      </c>
      <c r="J4518" s="0" t="s">
        <v>3617</v>
      </c>
      <c r="K4518" s="0" t="n">
        <v>0</v>
      </c>
      <c r="L4518" s="0" t="s">
        <v>3617</v>
      </c>
      <c r="N4518" s="0" t="n">
        <v>7326</v>
      </c>
    </row>
    <row r="4519" customFormat="false" ht="12.8" hidden="false" customHeight="false" outlineLevel="0" collapsed="false">
      <c r="B4519" s="0" t="n">
        <v>421390</v>
      </c>
      <c r="C4519" s="0" t="n">
        <v>4</v>
      </c>
      <c r="D4519" s="0" t="n">
        <v>42</v>
      </c>
      <c r="E4519" s="2" t="n">
        <v>-27.2218</v>
      </c>
      <c r="F4519" s="2" t="n">
        <v>-51.8089</v>
      </c>
      <c r="G4519" s="3" t="n">
        <f aca="false">($G$5572/$N$5572)*N4519</f>
        <v>1714.89103697895</v>
      </c>
      <c r="H4519" s="0" t="n">
        <v>1</v>
      </c>
      <c r="J4519" s="0" t="s">
        <v>4335</v>
      </c>
      <c r="K4519" s="0" t="n">
        <v>1</v>
      </c>
      <c r="L4519" s="0" t="s">
        <v>4335</v>
      </c>
      <c r="N4519" s="0" t="n">
        <v>1590</v>
      </c>
    </row>
    <row r="4520" customFormat="false" ht="12.8" hidden="false" customHeight="false" outlineLevel="0" collapsed="false">
      <c r="B4520" s="0" t="n">
        <v>421400</v>
      </c>
      <c r="C4520" s="0" t="n">
        <v>4</v>
      </c>
      <c r="D4520" s="0" t="n">
        <v>42</v>
      </c>
      <c r="E4520" s="2" t="n">
        <v>-27.0474</v>
      </c>
      <c r="F4520" s="2" t="n">
        <v>-49.6246</v>
      </c>
      <c r="G4520" s="3" t="n">
        <f aca="false">($G$5572/$N$5572)*N4520</f>
        <v>18567.2007557186</v>
      </c>
      <c r="H4520" s="0" t="n">
        <v>0</v>
      </c>
      <c r="J4520" s="0" t="s">
        <v>4336</v>
      </c>
      <c r="K4520" s="0" t="n">
        <v>0</v>
      </c>
      <c r="L4520" s="0" t="s">
        <v>4336</v>
      </c>
      <c r="N4520" s="0" t="n">
        <v>17215</v>
      </c>
    </row>
    <row r="4521" customFormat="false" ht="12.8" hidden="false" customHeight="false" outlineLevel="0" collapsed="false">
      <c r="B4521" s="0" t="n">
        <v>421410</v>
      </c>
      <c r="C4521" s="0" t="n">
        <v>4</v>
      </c>
      <c r="D4521" s="0" t="n">
        <v>42</v>
      </c>
      <c r="E4521" s="2" t="n">
        <v>-27.2768</v>
      </c>
      <c r="F4521" s="2" t="n">
        <v>-49.3889</v>
      </c>
      <c r="G4521" s="3" t="n">
        <f aca="false">($G$5572/$N$5572)*N4521</f>
        <v>2469.87451237849</v>
      </c>
      <c r="H4521" s="0" t="n">
        <v>1</v>
      </c>
      <c r="J4521" s="0" t="s">
        <v>4337</v>
      </c>
      <c r="K4521" s="0" t="n">
        <v>1</v>
      </c>
      <c r="L4521" s="0" t="s">
        <v>4337</v>
      </c>
      <c r="N4521" s="0" t="n">
        <v>2290</v>
      </c>
    </row>
    <row r="4522" customFormat="false" ht="12.8" hidden="false" customHeight="false" outlineLevel="0" collapsed="false">
      <c r="B4522" s="0" t="n">
        <v>421415</v>
      </c>
      <c r="C4522" s="0" t="n">
        <v>4</v>
      </c>
      <c r="D4522" s="0" t="n">
        <v>42</v>
      </c>
      <c r="E4522" s="2" t="n">
        <v>-26.4441</v>
      </c>
      <c r="F4522" s="2" t="n">
        <v>-53.5994</v>
      </c>
      <c r="G4522" s="3" t="n">
        <f aca="false">($G$5572/$N$5572)*N4522</f>
        <v>3139.65270984008</v>
      </c>
      <c r="H4522" s="0" t="n">
        <v>1</v>
      </c>
      <c r="J4522" s="0" t="s">
        <v>4338</v>
      </c>
      <c r="K4522" s="0" t="n">
        <v>1</v>
      </c>
      <c r="L4522" s="0" t="s">
        <v>4338</v>
      </c>
      <c r="N4522" s="0" t="n">
        <v>2911</v>
      </c>
    </row>
    <row r="4523" customFormat="false" ht="12.8" hidden="false" customHeight="false" outlineLevel="0" collapsed="false">
      <c r="B4523" s="0" t="n">
        <v>421420</v>
      </c>
      <c r="C4523" s="0" t="n">
        <v>4</v>
      </c>
      <c r="D4523" s="0" t="n">
        <v>42</v>
      </c>
      <c r="E4523" s="2" t="n">
        <v>-26.7264</v>
      </c>
      <c r="F4523" s="2" t="n">
        <v>-52.724</v>
      </c>
      <c r="G4523" s="3" t="n">
        <f aca="false">($G$5572/$N$5572)*N4523</f>
        <v>10727.2366376054</v>
      </c>
      <c r="H4523" s="0" t="n">
        <v>0</v>
      </c>
      <c r="J4523" s="0" t="s">
        <v>4339</v>
      </c>
      <c r="K4523" s="0" t="n">
        <v>0</v>
      </c>
      <c r="L4523" s="0" t="s">
        <v>4339</v>
      </c>
      <c r="N4523" s="0" t="n">
        <v>9946</v>
      </c>
    </row>
    <row r="4524" customFormat="false" ht="12.8" hidden="false" customHeight="false" outlineLevel="0" collapsed="false">
      <c r="B4524" s="0" t="n">
        <v>421430</v>
      </c>
      <c r="C4524" s="0" t="n">
        <v>4</v>
      </c>
      <c r="D4524" s="0" t="n">
        <v>42</v>
      </c>
      <c r="E4524" s="2" t="n">
        <v>-27.6727</v>
      </c>
      <c r="F4524" s="2" t="n">
        <v>-49.0191</v>
      </c>
      <c r="G4524" s="3" t="n">
        <f aca="false">($G$5572/$N$5572)*N4524</f>
        <v>3093.27515349411</v>
      </c>
      <c r="H4524" s="0" t="n">
        <v>1</v>
      </c>
      <c r="J4524" s="0" t="s">
        <v>4340</v>
      </c>
      <c r="K4524" s="0" t="n">
        <v>1</v>
      </c>
      <c r="L4524" s="0" t="s">
        <v>4340</v>
      </c>
      <c r="N4524" s="0" t="n">
        <v>2868</v>
      </c>
    </row>
    <row r="4525" customFormat="false" ht="12.8" hidden="false" customHeight="false" outlineLevel="0" collapsed="false">
      <c r="B4525" s="0" t="n">
        <v>421440</v>
      </c>
      <c r="C4525" s="0" t="n">
        <v>4</v>
      </c>
      <c r="D4525" s="0" t="n">
        <v>42</v>
      </c>
      <c r="E4525" s="2" t="n">
        <v>-26.8946</v>
      </c>
      <c r="F4525" s="2" t="n">
        <v>-51.0674</v>
      </c>
      <c r="G4525" s="3" t="n">
        <f aca="false">($G$5572/$N$5572)*N4525</f>
        <v>6695.6248789719</v>
      </c>
      <c r="H4525" s="0" t="n">
        <v>1</v>
      </c>
      <c r="J4525" s="0" t="s">
        <v>4341</v>
      </c>
      <c r="K4525" s="0" t="n">
        <v>1</v>
      </c>
      <c r="L4525" s="0" t="s">
        <v>4341</v>
      </c>
      <c r="N4525" s="0" t="n">
        <v>6208</v>
      </c>
    </row>
    <row r="4526" customFormat="false" ht="12.8" hidden="false" customHeight="false" outlineLevel="0" collapsed="false">
      <c r="B4526" s="0" t="n">
        <v>421450</v>
      </c>
      <c r="C4526" s="0" t="n">
        <v>4</v>
      </c>
      <c r="D4526" s="0" t="n">
        <v>42</v>
      </c>
      <c r="E4526" s="2" t="n">
        <v>-26.9452</v>
      </c>
      <c r="F4526" s="2" t="n">
        <v>-50.136</v>
      </c>
      <c r="G4526" s="3" t="n">
        <f aca="false">($G$5572/$N$5572)*N4526</f>
        <v>6448.63742773406</v>
      </c>
      <c r="H4526" s="0" t="n">
        <v>0</v>
      </c>
      <c r="J4526" s="0" t="s">
        <v>4342</v>
      </c>
      <c r="K4526" s="0" t="n">
        <v>0</v>
      </c>
      <c r="L4526" s="0" t="s">
        <v>4342</v>
      </c>
      <c r="N4526" s="0" t="n">
        <v>5979</v>
      </c>
    </row>
    <row r="4527" customFormat="false" ht="12.8" hidden="false" customHeight="false" outlineLevel="0" collapsed="false">
      <c r="B4527" s="0" t="n">
        <v>421460</v>
      </c>
      <c r="C4527" s="0" t="n">
        <v>4</v>
      </c>
      <c r="D4527" s="0" t="n">
        <v>42</v>
      </c>
      <c r="E4527" s="2" t="n">
        <v>-27.1952</v>
      </c>
      <c r="F4527" s="2" t="n">
        <v>-49.7989</v>
      </c>
      <c r="G4527" s="3" t="n">
        <f aca="false">($G$5572/$N$5572)*N4527</f>
        <v>8041.65256082708</v>
      </c>
      <c r="H4527" s="0" t="n">
        <v>1</v>
      </c>
      <c r="J4527" s="0" t="s">
        <v>4343</v>
      </c>
      <c r="K4527" s="0" t="n">
        <v>1</v>
      </c>
      <c r="L4527" s="0" t="s">
        <v>4343</v>
      </c>
      <c r="N4527" s="0" t="n">
        <v>7456</v>
      </c>
    </row>
    <row r="4528" customFormat="false" ht="12.8" hidden="false" customHeight="false" outlineLevel="0" collapsed="false">
      <c r="B4528" s="0" t="n">
        <v>421470</v>
      </c>
      <c r="C4528" s="0" t="n">
        <v>4</v>
      </c>
      <c r="D4528" s="0" t="n">
        <v>42</v>
      </c>
      <c r="E4528" s="2" t="n">
        <v>-26.7398</v>
      </c>
      <c r="F4528" s="2" t="n">
        <v>-49.2718</v>
      </c>
      <c r="G4528" s="3" t="n">
        <f aca="false">($G$5572/$N$5572)*N4528</f>
        <v>12448.5989615164</v>
      </c>
      <c r="H4528" s="0" t="n">
        <v>0</v>
      </c>
      <c r="J4528" s="0" t="s">
        <v>4344</v>
      </c>
      <c r="K4528" s="0" t="n">
        <v>0</v>
      </c>
      <c r="L4528" s="0" t="s">
        <v>4344</v>
      </c>
      <c r="N4528" s="0" t="n">
        <v>11542</v>
      </c>
    </row>
    <row r="4529" customFormat="false" ht="12.8" hidden="false" customHeight="false" outlineLevel="0" collapsed="false">
      <c r="B4529" s="0" t="n">
        <v>421480</v>
      </c>
      <c r="C4529" s="0" t="n">
        <v>4</v>
      </c>
      <c r="D4529" s="0" t="n">
        <v>42</v>
      </c>
      <c r="E4529" s="2" t="n">
        <v>-27.2156</v>
      </c>
      <c r="F4529" s="2" t="n">
        <v>-49.643</v>
      </c>
      <c r="G4529" s="3" t="n">
        <f aca="false">($G$5572/$N$5572)*N4529</f>
        <v>75606.2023221538</v>
      </c>
      <c r="H4529" s="0" t="n">
        <v>0</v>
      </c>
      <c r="J4529" s="0" t="s">
        <v>4345</v>
      </c>
      <c r="K4529" s="0" t="n">
        <v>0</v>
      </c>
      <c r="L4529" s="0" t="s">
        <v>4345</v>
      </c>
      <c r="N4529" s="0" t="n">
        <v>70100</v>
      </c>
    </row>
    <row r="4530" customFormat="false" ht="12.8" hidden="false" customHeight="false" outlineLevel="0" collapsed="false">
      <c r="B4530" s="0" t="n">
        <v>421490</v>
      </c>
      <c r="C4530" s="0" t="n">
        <v>4</v>
      </c>
      <c r="D4530" s="0" t="n">
        <v>42</v>
      </c>
      <c r="E4530" s="2" t="n">
        <v>-28.1244</v>
      </c>
      <c r="F4530" s="2" t="n">
        <v>-49.1068</v>
      </c>
      <c r="G4530" s="3" t="n">
        <f aca="false">($G$5572/$N$5572)*N4530</f>
        <v>4962.39852901897</v>
      </c>
      <c r="H4530" s="0" t="n">
        <v>0</v>
      </c>
      <c r="J4530" s="0" t="s">
        <v>4346</v>
      </c>
      <c r="K4530" s="0" t="n">
        <v>0</v>
      </c>
      <c r="L4530" s="0" t="s">
        <v>4346</v>
      </c>
      <c r="N4530" s="0" t="n">
        <v>4601</v>
      </c>
    </row>
    <row r="4531" customFormat="false" ht="12.8" hidden="false" customHeight="false" outlineLevel="0" collapsed="false">
      <c r="B4531" s="0" t="n">
        <v>421500</v>
      </c>
      <c r="C4531" s="0" t="n">
        <v>4</v>
      </c>
      <c r="D4531" s="0" t="n">
        <v>42</v>
      </c>
      <c r="E4531" s="2" t="n">
        <v>-26.2591</v>
      </c>
      <c r="F4531" s="2" t="n">
        <v>-49.5177</v>
      </c>
      <c r="G4531" s="3" t="n">
        <f aca="false">($G$5572/$N$5572)*N4531</f>
        <v>45413.3345931042</v>
      </c>
      <c r="H4531" s="0" t="n">
        <v>0</v>
      </c>
      <c r="J4531" s="0" t="s">
        <v>4347</v>
      </c>
      <c r="K4531" s="0" t="n">
        <v>0</v>
      </c>
      <c r="L4531" s="0" t="s">
        <v>4347</v>
      </c>
      <c r="N4531" s="0" t="n">
        <v>42106</v>
      </c>
    </row>
    <row r="4532" customFormat="false" ht="12.8" hidden="false" customHeight="false" outlineLevel="0" collapsed="false">
      <c r="B4532" s="0" t="n">
        <v>421505</v>
      </c>
      <c r="C4532" s="0" t="n">
        <v>4</v>
      </c>
      <c r="D4532" s="0" t="n">
        <v>42</v>
      </c>
      <c r="E4532" s="2" t="n">
        <v>-27.8592</v>
      </c>
      <c r="F4532" s="2" t="n">
        <v>-49.7754</v>
      </c>
      <c r="G4532" s="3" t="n">
        <f aca="false">($G$5572/$N$5572)*N4532</f>
        <v>2676.95569420236</v>
      </c>
      <c r="H4532" s="0" t="n">
        <v>1</v>
      </c>
      <c r="J4532" s="0" t="s">
        <v>4348</v>
      </c>
      <c r="K4532" s="0" t="n">
        <v>1</v>
      </c>
      <c r="L4532" s="0" t="s">
        <v>4348</v>
      </c>
      <c r="N4532" s="0" t="n">
        <v>2482</v>
      </c>
    </row>
    <row r="4533" customFormat="false" ht="12.8" hidden="false" customHeight="false" outlineLevel="0" collapsed="false">
      <c r="B4533" s="0" t="n">
        <v>421507</v>
      </c>
      <c r="C4533" s="0" t="n">
        <v>4</v>
      </c>
      <c r="D4533" s="0" t="n">
        <v>42</v>
      </c>
      <c r="E4533" s="2" t="n">
        <v>-27.0653</v>
      </c>
      <c r="F4533" s="2" t="n">
        <v>-53.3265</v>
      </c>
      <c r="G4533" s="3" t="n">
        <f aca="false">($G$5572/$N$5572)*N4533</f>
        <v>5000.14770278894</v>
      </c>
      <c r="H4533" s="0" t="n">
        <v>1</v>
      </c>
      <c r="J4533" s="0" t="s">
        <v>4349</v>
      </c>
      <c r="K4533" s="0" t="n">
        <v>1</v>
      </c>
      <c r="L4533" s="0" t="s">
        <v>4349</v>
      </c>
      <c r="N4533" s="0" t="n">
        <v>4636</v>
      </c>
    </row>
    <row r="4534" customFormat="false" ht="12.8" hidden="false" customHeight="false" outlineLevel="0" collapsed="false">
      <c r="B4534" s="0" t="n">
        <v>421510</v>
      </c>
      <c r="C4534" s="0" t="n">
        <v>4</v>
      </c>
      <c r="D4534" s="0" t="n">
        <v>42</v>
      </c>
      <c r="E4534" s="2" t="n">
        <v>-26.9243</v>
      </c>
      <c r="F4534" s="2" t="n">
        <v>-49.3649</v>
      </c>
      <c r="G4534" s="3" t="n">
        <f aca="false">($G$5572/$N$5572)*N4534</f>
        <v>12405.4570486364</v>
      </c>
      <c r="H4534" s="0" t="n">
        <v>1</v>
      </c>
      <c r="J4534" s="0" t="s">
        <v>4350</v>
      </c>
      <c r="K4534" s="0" t="n">
        <v>1</v>
      </c>
      <c r="L4534" s="0" t="s">
        <v>4350</v>
      </c>
      <c r="N4534" s="0" t="n">
        <v>11502</v>
      </c>
    </row>
    <row r="4535" customFormat="false" ht="12.8" hidden="false" customHeight="false" outlineLevel="0" collapsed="false">
      <c r="B4535" s="0" t="n">
        <v>421520</v>
      </c>
      <c r="C4535" s="0" t="n">
        <v>4</v>
      </c>
      <c r="D4535" s="0" t="n">
        <v>42</v>
      </c>
      <c r="E4535" s="2" t="n">
        <v>-26.6809</v>
      </c>
      <c r="F4535" s="2" t="n">
        <v>-53.3172</v>
      </c>
      <c r="G4535" s="3" t="n">
        <f aca="false">($G$5572/$N$5572)*N4535</f>
        <v>5274.09884957677</v>
      </c>
      <c r="H4535" s="0" t="n">
        <v>1</v>
      </c>
      <c r="J4535" s="0" t="s">
        <v>4351</v>
      </c>
      <c r="K4535" s="0" t="n">
        <v>1</v>
      </c>
      <c r="L4535" s="0" t="s">
        <v>4351</v>
      </c>
      <c r="N4535" s="0" t="n">
        <v>4890</v>
      </c>
    </row>
    <row r="4536" customFormat="false" ht="12.8" hidden="false" customHeight="false" outlineLevel="0" collapsed="false">
      <c r="B4536" s="0" t="n">
        <v>421530</v>
      </c>
      <c r="C4536" s="0" t="n">
        <v>4</v>
      </c>
      <c r="D4536" s="0" t="n">
        <v>42</v>
      </c>
      <c r="E4536" s="2" t="n">
        <v>-26.9798</v>
      </c>
      <c r="F4536" s="2" t="n">
        <v>-49.9988</v>
      </c>
      <c r="G4536" s="3" t="n">
        <f aca="false">($G$5572/$N$5572)*N4536</f>
        <v>8225.00569056697</v>
      </c>
      <c r="H4536" s="0" t="n">
        <v>0</v>
      </c>
      <c r="J4536" s="0" t="s">
        <v>4352</v>
      </c>
      <c r="K4536" s="0" t="n">
        <v>0</v>
      </c>
      <c r="L4536" s="0" t="s">
        <v>4352</v>
      </c>
      <c r="N4536" s="0" t="n">
        <v>7626</v>
      </c>
    </row>
    <row r="4537" customFormat="false" ht="12.8" hidden="false" customHeight="false" outlineLevel="0" collapsed="false">
      <c r="B4537" s="0" t="n">
        <v>421535</v>
      </c>
      <c r="C4537" s="0" t="n">
        <v>4</v>
      </c>
      <c r="D4537" s="0" t="n">
        <v>42</v>
      </c>
      <c r="E4537" s="2" t="n">
        <v>-26.6049</v>
      </c>
      <c r="F4537" s="2" t="n">
        <v>-53.0578</v>
      </c>
      <c r="G4537" s="3" t="n">
        <f aca="false">($G$5572/$N$5572)*N4537</f>
        <v>4107.11010617349</v>
      </c>
      <c r="H4537" s="0" t="n">
        <v>1</v>
      </c>
      <c r="J4537" s="0" t="s">
        <v>3662</v>
      </c>
      <c r="K4537" s="0" t="n">
        <v>1</v>
      </c>
      <c r="L4537" s="0" t="s">
        <v>3662</v>
      </c>
      <c r="N4537" s="0" t="n">
        <v>3808</v>
      </c>
    </row>
    <row r="4538" customFormat="false" ht="12.8" hidden="false" customHeight="false" outlineLevel="0" collapsed="false">
      <c r="B4538" s="0" t="n">
        <v>421540</v>
      </c>
      <c r="C4538" s="0" t="n">
        <v>4</v>
      </c>
      <c r="D4538" s="0" t="n">
        <v>42</v>
      </c>
      <c r="E4538" s="2" t="n">
        <v>-26.903</v>
      </c>
      <c r="F4538" s="2" t="n">
        <v>-51.4043</v>
      </c>
      <c r="G4538" s="3" t="n">
        <f aca="false">($G$5572/$N$5572)*N4538</f>
        <v>5047.60380695691</v>
      </c>
      <c r="H4538" s="0" t="n">
        <v>0</v>
      </c>
      <c r="J4538" s="0" t="s">
        <v>4353</v>
      </c>
      <c r="K4538" s="0" t="n">
        <v>0</v>
      </c>
      <c r="L4538" s="0" t="s">
        <v>4353</v>
      </c>
      <c r="N4538" s="0" t="n">
        <v>4680</v>
      </c>
    </row>
    <row r="4539" customFormat="false" ht="12.8" hidden="false" customHeight="false" outlineLevel="0" collapsed="false">
      <c r="B4539" s="0" t="n">
        <v>421545</v>
      </c>
      <c r="C4539" s="0" t="n">
        <v>4</v>
      </c>
      <c r="D4539" s="0" t="n">
        <v>42</v>
      </c>
      <c r="E4539" s="2" t="n">
        <v>-28.6326</v>
      </c>
      <c r="F4539" s="2" t="n">
        <v>-49.1322</v>
      </c>
      <c r="G4539" s="3" t="n">
        <f aca="false">($G$5572/$N$5572)*N4539</f>
        <v>13423.6061926038</v>
      </c>
      <c r="H4539" s="0" t="n">
        <v>1</v>
      </c>
      <c r="J4539" s="0" t="s">
        <v>4354</v>
      </c>
      <c r="K4539" s="0" t="n">
        <v>1</v>
      </c>
      <c r="L4539" s="0" t="s">
        <v>4354</v>
      </c>
      <c r="N4539" s="0" t="n">
        <v>12446</v>
      </c>
    </row>
    <row r="4540" customFormat="false" ht="12.8" hidden="false" customHeight="false" outlineLevel="0" collapsed="false">
      <c r="B4540" s="0" t="n">
        <v>421550</v>
      </c>
      <c r="C4540" s="0" t="n">
        <v>4</v>
      </c>
      <c r="D4540" s="0" t="n">
        <v>42</v>
      </c>
      <c r="E4540" s="2" t="n">
        <v>-26.9592</v>
      </c>
      <c r="F4540" s="2" t="n">
        <v>-50.4252</v>
      </c>
      <c r="G4540" s="3" t="n">
        <f aca="false">($G$5572/$N$5572)*N4540</f>
        <v>18055.969088091</v>
      </c>
      <c r="H4540" s="0" t="n">
        <v>0</v>
      </c>
      <c r="J4540" s="0" t="s">
        <v>1403</v>
      </c>
      <c r="K4540" s="0" t="n">
        <v>0</v>
      </c>
      <c r="L4540" s="0" t="s">
        <v>1403</v>
      </c>
      <c r="N4540" s="0" t="n">
        <v>16741</v>
      </c>
    </row>
    <row r="4541" customFormat="false" ht="12.8" hidden="false" customHeight="false" outlineLevel="0" collapsed="false">
      <c r="B4541" s="0" t="n">
        <v>421555</v>
      </c>
      <c r="C4541" s="0" t="n">
        <v>4</v>
      </c>
      <c r="D4541" s="0" t="n">
        <v>42</v>
      </c>
      <c r="E4541" s="2" t="n">
        <v>-26.937</v>
      </c>
      <c r="F4541" s="2" t="n">
        <v>-53.6214</v>
      </c>
      <c r="G4541" s="3" t="n">
        <f aca="false">($G$5572/$N$5572)*N4541</f>
        <v>2423.49695603252</v>
      </c>
      <c r="H4541" s="0" t="n">
        <v>1</v>
      </c>
      <c r="J4541" s="0" t="s">
        <v>628</v>
      </c>
      <c r="K4541" s="0" t="n">
        <v>1</v>
      </c>
      <c r="L4541" s="0" t="s">
        <v>628</v>
      </c>
      <c r="N4541" s="0" t="n">
        <v>2247</v>
      </c>
    </row>
    <row r="4542" customFormat="false" ht="12.8" hidden="false" customHeight="false" outlineLevel="0" collapsed="false">
      <c r="B4542" s="0" t="n">
        <v>421560</v>
      </c>
      <c r="C4542" s="0" t="n">
        <v>4</v>
      </c>
      <c r="D4542" s="0" t="n">
        <v>42</v>
      </c>
      <c r="E4542" s="2" t="n">
        <v>-28.0331</v>
      </c>
      <c r="F4542" s="2" t="n">
        <v>-49.133</v>
      </c>
      <c r="G4542" s="3" t="n">
        <f aca="false">($G$5572/$N$5572)*N4542</f>
        <v>2304.85669561259</v>
      </c>
      <c r="H4542" s="0" t="n">
        <v>1</v>
      </c>
      <c r="J4542" s="0" t="s">
        <v>1769</v>
      </c>
      <c r="K4542" s="0" t="n">
        <v>1</v>
      </c>
      <c r="L4542" s="0" t="s">
        <v>1769</v>
      </c>
      <c r="N4542" s="0" t="n">
        <v>2137</v>
      </c>
    </row>
    <row r="4543" customFormat="false" ht="12.8" hidden="false" customHeight="false" outlineLevel="0" collapsed="false">
      <c r="B4543" s="0" t="n">
        <v>421565</v>
      </c>
      <c r="C4543" s="0" t="n">
        <v>4</v>
      </c>
      <c r="D4543" s="0" t="n">
        <v>42</v>
      </c>
      <c r="E4543" s="2" t="n">
        <v>-29.1313</v>
      </c>
      <c r="F4543" s="2" t="n">
        <v>-49.7109</v>
      </c>
      <c r="G4543" s="3" t="n">
        <f aca="false">($G$5572/$N$5572)*N4543</f>
        <v>8992.9317398305</v>
      </c>
      <c r="H4543" s="0" t="n">
        <v>1</v>
      </c>
      <c r="J4543" s="0" t="s">
        <v>4355</v>
      </c>
      <c r="K4543" s="0" t="n">
        <v>1</v>
      </c>
      <c r="L4543" s="0" t="s">
        <v>4355</v>
      </c>
      <c r="N4543" s="0" t="n">
        <v>8338</v>
      </c>
    </row>
    <row r="4544" customFormat="false" ht="12.8" hidden="false" customHeight="false" outlineLevel="0" collapsed="false">
      <c r="B4544" s="0" t="n">
        <v>421567</v>
      </c>
      <c r="C4544" s="0" t="n">
        <v>4</v>
      </c>
      <c r="D4544" s="0" t="n">
        <v>42</v>
      </c>
      <c r="E4544" s="2" t="n">
        <v>-26.7813</v>
      </c>
      <c r="F4544" s="2" t="n">
        <v>-50.009</v>
      </c>
      <c r="G4544" s="3" t="n">
        <f aca="false">($G$5572/$N$5572)*N4544</f>
        <v>9492.29938141619</v>
      </c>
      <c r="H4544" s="0" t="n">
        <v>1</v>
      </c>
      <c r="J4544" s="0" t="s">
        <v>1581</v>
      </c>
      <c r="K4544" s="0" t="n">
        <v>1</v>
      </c>
      <c r="L4544" s="0" t="s">
        <v>1581</v>
      </c>
      <c r="N4544" s="0" t="n">
        <v>8801</v>
      </c>
    </row>
    <row r="4545" customFormat="false" ht="12.8" hidden="false" customHeight="false" outlineLevel="0" collapsed="false">
      <c r="B4545" s="0" t="n">
        <v>421568</v>
      </c>
      <c r="C4545" s="0" t="n">
        <v>4</v>
      </c>
      <c r="D4545" s="0" t="n">
        <v>42</v>
      </c>
      <c r="E4545" s="2" t="n">
        <v>-26.6388</v>
      </c>
      <c r="F4545" s="2" t="n">
        <v>-52.6799</v>
      </c>
      <c r="G4545" s="3" t="n">
        <f aca="false">($G$5572/$N$5572)*N4545</f>
        <v>2679.11278984636</v>
      </c>
      <c r="H4545" s="0" t="n">
        <v>1</v>
      </c>
      <c r="J4545" s="0" t="s">
        <v>4356</v>
      </c>
      <c r="K4545" s="0" t="n">
        <v>1</v>
      </c>
      <c r="L4545" s="0" t="s">
        <v>4356</v>
      </c>
      <c r="N4545" s="0" t="n">
        <v>2484</v>
      </c>
    </row>
    <row r="4546" customFormat="false" ht="12.8" hidden="false" customHeight="false" outlineLevel="0" collapsed="false">
      <c r="B4546" s="0" t="n">
        <v>421569</v>
      </c>
      <c r="C4546" s="0" t="n">
        <v>4</v>
      </c>
      <c r="D4546" s="0" t="n">
        <v>42</v>
      </c>
      <c r="E4546" s="2" t="n">
        <v>-26.624</v>
      </c>
      <c r="F4546" s="2" t="n">
        <v>-53.1997</v>
      </c>
      <c r="G4546" s="3" t="n">
        <f aca="false">($G$5572/$N$5572)*N4546</f>
        <v>1387.01249909115</v>
      </c>
      <c r="H4546" s="0" t="n">
        <v>1</v>
      </c>
      <c r="J4546" s="0" t="s">
        <v>4357</v>
      </c>
      <c r="K4546" s="0" t="n">
        <v>1</v>
      </c>
      <c r="L4546" s="0" t="s">
        <v>4357</v>
      </c>
      <c r="N4546" s="0" t="n">
        <v>1286</v>
      </c>
    </row>
    <row r="4547" customFormat="false" ht="12.8" hidden="false" customHeight="false" outlineLevel="0" collapsed="false">
      <c r="B4547" s="0" t="n">
        <v>421570</v>
      </c>
      <c r="C4547" s="0" t="n">
        <v>4</v>
      </c>
      <c r="D4547" s="0" t="n">
        <v>42</v>
      </c>
      <c r="E4547" s="2" t="n">
        <v>-27.6852</v>
      </c>
      <c r="F4547" s="2" t="n">
        <v>-48.7813</v>
      </c>
      <c r="G4547" s="3" t="n">
        <f aca="false">($G$5572/$N$5572)*N4547</f>
        <v>24704.1378628949</v>
      </c>
      <c r="H4547" s="0" t="n">
        <v>0</v>
      </c>
      <c r="J4547" s="0" t="s">
        <v>4358</v>
      </c>
      <c r="K4547" s="0" t="n">
        <v>0</v>
      </c>
      <c r="L4547" s="0" t="s">
        <v>4358</v>
      </c>
      <c r="N4547" s="0" t="n">
        <v>22905</v>
      </c>
    </row>
    <row r="4548" customFormat="false" ht="12.8" hidden="false" customHeight="false" outlineLevel="0" collapsed="false">
      <c r="B4548" s="0" t="n">
        <v>421575</v>
      </c>
      <c r="C4548" s="0" t="n">
        <v>4</v>
      </c>
      <c r="D4548" s="0" t="n">
        <v>42</v>
      </c>
      <c r="E4548" s="2" t="n">
        <v>-26.4739</v>
      </c>
      <c r="F4548" s="2" t="n">
        <v>-52.9687</v>
      </c>
      <c r="G4548" s="3" t="n">
        <f aca="false">($G$5572/$N$5572)*N4548</f>
        <v>2573.41510329043</v>
      </c>
      <c r="H4548" s="0" t="n">
        <v>1</v>
      </c>
      <c r="J4548" s="0" t="s">
        <v>4359</v>
      </c>
      <c r="K4548" s="0" t="n">
        <v>1</v>
      </c>
      <c r="L4548" s="0" t="s">
        <v>4359</v>
      </c>
      <c r="N4548" s="0" t="n">
        <v>2386</v>
      </c>
    </row>
    <row r="4549" customFormat="false" ht="12.8" hidden="false" customHeight="false" outlineLevel="0" collapsed="false">
      <c r="B4549" s="0" t="n">
        <v>421580</v>
      </c>
      <c r="C4549" s="0" t="n">
        <v>4</v>
      </c>
      <c r="D4549" s="0" t="n">
        <v>42</v>
      </c>
      <c r="E4549" s="2" t="n">
        <v>-26.2495</v>
      </c>
      <c r="F4549" s="2" t="n">
        <v>-49.3831</v>
      </c>
      <c r="G4549" s="3" t="n">
        <f aca="false">($G$5572/$N$5572)*N4549</f>
        <v>90140.7127714169</v>
      </c>
      <c r="H4549" s="0" t="n">
        <v>0</v>
      </c>
      <c r="J4549" s="0" t="s">
        <v>4360</v>
      </c>
      <c r="K4549" s="0" t="n">
        <v>0</v>
      </c>
      <c r="L4549" s="0" t="s">
        <v>4360</v>
      </c>
      <c r="N4549" s="0" t="n">
        <v>83576</v>
      </c>
    </row>
    <row r="4550" customFormat="false" ht="12.8" hidden="false" customHeight="false" outlineLevel="0" collapsed="false">
      <c r="B4550" s="0" t="n">
        <v>421590</v>
      </c>
      <c r="C4550" s="0" t="n">
        <v>4</v>
      </c>
      <c r="D4550" s="0" t="n">
        <v>42</v>
      </c>
      <c r="E4550" s="2" t="n">
        <v>-27.9009</v>
      </c>
      <c r="F4550" s="2" t="n">
        <v>-48.9326</v>
      </c>
      <c r="G4550" s="3" t="n">
        <f aca="false">($G$5572/$N$5572)*N4550</f>
        <v>3086.80386656211</v>
      </c>
      <c r="H4550" s="0" t="n">
        <v>0</v>
      </c>
      <c r="J4550" s="0" t="s">
        <v>4361</v>
      </c>
      <c r="K4550" s="0" t="n">
        <v>0</v>
      </c>
      <c r="L4550" s="0" t="s">
        <v>4361</v>
      </c>
      <c r="N4550" s="0" t="n">
        <v>2862</v>
      </c>
    </row>
    <row r="4551" customFormat="false" ht="12.8" hidden="false" customHeight="false" outlineLevel="0" collapsed="false">
      <c r="B4551" s="0" t="n">
        <v>421600</v>
      </c>
      <c r="C4551" s="0" t="n">
        <v>4</v>
      </c>
      <c r="D4551" s="0" t="n">
        <v>42</v>
      </c>
      <c r="E4551" s="2" t="n">
        <v>-27.0798</v>
      </c>
      <c r="F4551" s="2" t="n">
        <v>-53.0037</v>
      </c>
      <c r="G4551" s="3" t="n">
        <f aca="false">($G$5572/$N$5572)*N4551</f>
        <v>12070.0286759946</v>
      </c>
      <c r="H4551" s="0" t="n">
        <v>0</v>
      </c>
      <c r="J4551" s="0" t="s">
        <v>3701</v>
      </c>
      <c r="K4551" s="0" t="n">
        <v>0</v>
      </c>
      <c r="L4551" s="0" t="s">
        <v>3701</v>
      </c>
      <c r="N4551" s="0" t="n">
        <v>11191</v>
      </c>
    </row>
    <row r="4552" customFormat="false" ht="12.8" hidden="false" customHeight="false" outlineLevel="0" collapsed="false">
      <c r="B4552" s="0" t="n">
        <v>421605</v>
      </c>
      <c r="C4552" s="0" t="n">
        <v>4</v>
      </c>
      <c r="D4552" s="0" t="n">
        <v>42</v>
      </c>
      <c r="E4552" s="2" t="n">
        <v>-27.2666</v>
      </c>
      <c r="F4552" s="2" t="n">
        <v>-50.4388</v>
      </c>
      <c r="G4552" s="3" t="n">
        <f aca="false">($G$5572/$N$5572)*N4552</f>
        <v>5930.93447317437</v>
      </c>
      <c r="H4552" s="0" t="n">
        <v>1</v>
      </c>
      <c r="J4552" s="0" t="s">
        <v>4362</v>
      </c>
      <c r="K4552" s="0" t="n">
        <v>1</v>
      </c>
      <c r="L4552" s="0" t="s">
        <v>4362</v>
      </c>
      <c r="N4552" s="0" t="n">
        <v>5499</v>
      </c>
    </row>
    <row r="4553" customFormat="false" ht="12.8" hidden="false" customHeight="false" outlineLevel="0" collapsed="false">
      <c r="B4553" s="0" t="n">
        <v>421610</v>
      </c>
      <c r="C4553" s="0" t="n">
        <v>4</v>
      </c>
      <c r="D4553" s="0" t="n">
        <v>42</v>
      </c>
      <c r="E4553" s="2" t="n">
        <v>-26.5548</v>
      </c>
      <c r="F4553" s="2" t="n">
        <v>-52.5313</v>
      </c>
      <c r="G4553" s="3" t="n">
        <f aca="false">($G$5572/$N$5572)*N4553</f>
        <v>10199.8267526478</v>
      </c>
      <c r="H4553" s="0" t="n">
        <v>1</v>
      </c>
      <c r="J4553" s="0" t="s">
        <v>1411</v>
      </c>
      <c r="K4553" s="0" t="n">
        <v>1</v>
      </c>
      <c r="L4553" s="0" t="s">
        <v>1411</v>
      </c>
      <c r="N4553" s="0" t="n">
        <v>9457</v>
      </c>
    </row>
    <row r="4554" customFormat="false" ht="12.8" hidden="false" customHeight="false" outlineLevel="0" collapsed="false">
      <c r="B4554" s="0" t="n">
        <v>421620</v>
      </c>
      <c r="C4554" s="0" t="n">
        <v>4</v>
      </c>
      <c r="D4554" s="0" t="n">
        <v>42</v>
      </c>
      <c r="E4554" s="2" t="n">
        <v>-26.2579</v>
      </c>
      <c r="F4554" s="2" t="n">
        <v>-48.6344</v>
      </c>
      <c r="G4554" s="3" t="n">
        <f aca="false">($G$5572/$N$5572)*N4554</f>
        <v>55736.1157974599</v>
      </c>
      <c r="H4554" s="0" t="n">
        <v>0</v>
      </c>
      <c r="J4554" s="0" t="s">
        <v>4363</v>
      </c>
      <c r="K4554" s="0" t="n">
        <v>0</v>
      </c>
      <c r="L4554" s="0" t="s">
        <v>4363</v>
      </c>
      <c r="N4554" s="0" t="n">
        <v>51677</v>
      </c>
    </row>
    <row r="4555" customFormat="false" ht="12.8" hidden="false" customHeight="false" outlineLevel="0" collapsed="false">
      <c r="B4555" s="0" t="n">
        <v>421625</v>
      </c>
      <c r="C4555" s="0" t="n">
        <v>4</v>
      </c>
      <c r="D4555" s="0" t="n">
        <v>42</v>
      </c>
      <c r="E4555" s="2" t="n">
        <v>-27.0984</v>
      </c>
      <c r="F4555" s="2" t="n">
        <v>-53.5977</v>
      </c>
      <c r="G4555" s="3" t="n">
        <f aca="false">($G$5572/$N$5572)*N4555</f>
        <v>6858.48560009381</v>
      </c>
      <c r="H4555" s="0" t="n">
        <v>0</v>
      </c>
      <c r="J4555" s="0" t="s">
        <v>4364</v>
      </c>
      <c r="K4555" s="0" t="n">
        <v>0</v>
      </c>
      <c r="L4555" s="0" t="s">
        <v>4364</v>
      </c>
      <c r="N4555" s="0" t="n">
        <v>6359</v>
      </c>
    </row>
    <row r="4556" customFormat="false" ht="12.8" hidden="false" customHeight="false" outlineLevel="0" collapsed="false">
      <c r="B4556" s="0" t="n">
        <v>421630</v>
      </c>
      <c r="C4556" s="0" t="n">
        <v>4</v>
      </c>
      <c r="D4556" s="0" t="n">
        <v>42</v>
      </c>
      <c r="E4556" s="2" t="n">
        <v>-27.2772</v>
      </c>
      <c r="F4556" s="2" t="n">
        <v>-48.8474</v>
      </c>
      <c r="G4556" s="3" t="n">
        <f aca="false">($G$5572/$N$5572)*N4556</f>
        <v>39090.8872605441</v>
      </c>
      <c r="H4556" s="0" t="n">
        <v>0</v>
      </c>
      <c r="J4556" s="0" t="s">
        <v>645</v>
      </c>
      <c r="K4556" s="0" t="n">
        <v>0</v>
      </c>
      <c r="L4556" s="0" t="s">
        <v>645</v>
      </c>
      <c r="N4556" s="0" t="n">
        <v>36244</v>
      </c>
    </row>
    <row r="4557" customFormat="false" ht="12.8" hidden="false" customHeight="false" outlineLevel="0" collapsed="false">
      <c r="B4557" s="0" t="n">
        <v>421635</v>
      </c>
      <c r="C4557" s="0" t="n">
        <v>4</v>
      </c>
      <c r="D4557" s="0" t="n">
        <v>42</v>
      </c>
      <c r="E4557" s="2" t="n">
        <v>-26.6213</v>
      </c>
      <c r="F4557" s="2" t="n">
        <v>-48.7683</v>
      </c>
      <c r="G4557" s="3" t="n">
        <f aca="false">($G$5572/$N$5572)*N4557</f>
        <v>3998.17677615155</v>
      </c>
      <c r="H4557" s="0" t="n">
        <v>1</v>
      </c>
      <c r="J4557" s="0" t="s">
        <v>4365</v>
      </c>
      <c r="K4557" s="0" t="n">
        <v>1</v>
      </c>
      <c r="L4557" s="0" t="s">
        <v>4365</v>
      </c>
      <c r="N4557" s="0" t="n">
        <v>3707</v>
      </c>
    </row>
    <row r="4558" customFormat="false" ht="12.8" hidden="false" customHeight="false" outlineLevel="0" collapsed="false">
      <c r="B4558" s="0" t="n">
        <v>421640</v>
      </c>
      <c r="C4558" s="0" t="n">
        <v>4</v>
      </c>
      <c r="D4558" s="0" t="n">
        <v>42</v>
      </c>
      <c r="E4558" s="2" t="n">
        <v>-29.2154</v>
      </c>
      <c r="F4558" s="2" t="n">
        <v>-49.8094</v>
      </c>
      <c r="G4558" s="3" t="n">
        <f aca="false">($G$5572/$N$5572)*N4558</f>
        <v>7851.8281441552</v>
      </c>
      <c r="H4558" s="0" t="n">
        <v>1</v>
      </c>
      <c r="J4558" s="0" t="s">
        <v>4366</v>
      </c>
      <c r="K4558" s="0" t="n">
        <v>1</v>
      </c>
      <c r="L4558" s="0" t="s">
        <v>4366</v>
      </c>
      <c r="N4558" s="0" t="n">
        <v>7280</v>
      </c>
    </row>
    <row r="4559" customFormat="false" ht="12.8" hidden="false" customHeight="false" outlineLevel="0" collapsed="false">
      <c r="B4559" s="0" t="n">
        <v>421650</v>
      </c>
      <c r="C4559" s="0" t="n">
        <v>4</v>
      </c>
      <c r="D4559" s="0" t="n">
        <v>42</v>
      </c>
      <c r="E4559" s="2" t="n">
        <v>-28.2887</v>
      </c>
      <c r="F4559" s="2" t="n">
        <v>-49.9457</v>
      </c>
      <c r="G4559" s="3" t="n">
        <f aca="false">($G$5572/$N$5572)*N4559</f>
        <v>28865.1753601683</v>
      </c>
      <c r="H4559" s="0" t="n">
        <v>0</v>
      </c>
      <c r="J4559" s="0" t="s">
        <v>4367</v>
      </c>
      <c r="K4559" s="0" t="n">
        <v>0</v>
      </c>
      <c r="L4559" s="0" t="s">
        <v>4367</v>
      </c>
      <c r="N4559" s="0" t="n">
        <v>26763</v>
      </c>
    </row>
    <row r="4560" customFormat="false" ht="12.8" hidden="false" customHeight="false" outlineLevel="0" collapsed="false">
      <c r="B4560" s="0" t="n">
        <v>421660</v>
      </c>
      <c r="C4560" s="0" t="n">
        <v>4</v>
      </c>
      <c r="D4560" s="0" t="n">
        <v>42</v>
      </c>
      <c r="E4560" s="2" t="n">
        <v>-27.6136</v>
      </c>
      <c r="F4560" s="2" t="n">
        <v>-48.6366</v>
      </c>
      <c r="G4560" s="3" t="n">
        <f aca="false">($G$5572/$N$5572)*N4560</f>
        <v>262008.386754834</v>
      </c>
      <c r="H4560" s="0" t="n">
        <v>0</v>
      </c>
      <c r="J4560" s="0" t="s">
        <v>4368</v>
      </c>
      <c r="K4560" s="0" t="n">
        <v>0</v>
      </c>
      <c r="L4560" s="0" t="s">
        <v>4368</v>
      </c>
      <c r="N4560" s="0" t="n">
        <v>242927</v>
      </c>
    </row>
    <row r="4561" customFormat="false" ht="12.8" hidden="false" customHeight="false" outlineLevel="0" collapsed="false">
      <c r="B4561" s="0" t="n">
        <v>421670</v>
      </c>
      <c r="C4561" s="0" t="n">
        <v>4</v>
      </c>
      <c r="D4561" s="0" t="n">
        <v>42</v>
      </c>
      <c r="E4561" s="2" t="n">
        <v>-26.4561</v>
      </c>
      <c r="F4561" s="2" t="n">
        <v>-53.4955</v>
      </c>
      <c r="G4561" s="3" t="n">
        <f aca="false">($G$5572/$N$5572)*N4561</f>
        <v>14924.9447608269</v>
      </c>
      <c r="H4561" s="0" t="n">
        <v>0</v>
      </c>
      <c r="J4561" s="0" t="s">
        <v>4369</v>
      </c>
      <c r="K4561" s="0" t="n">
        <v>0</v>
      </c>
      <c r="L4561" s="0" t="s">
        <v>4369</v>
      </c>
      <c r="N4561" s="0" t="n">
        <v>13838</v>
      </c>
    </row>
    <row r="4562" customFormat="false" ht="12.8" hidden="false" customHeight="false" outlineLevel="0" collapsed="false">
      <c r="B4562" s="0" t="n">
        <v>421680</v>
      </c>
      <c r="C4562" s="0" t="n">
        <v>4</v>
      </c>
      <c r="D4562" s="0" t="n">
        <v>42</v>
      </c>
      <c r="E4562" s="2" t="n">
        <v>-27.6602</v>
      </c>
      <c r="F4562" s="2" t="n">
        <v>-50.5733</v>
      </c>
      <c r="G4562" s="3" t="n">
        <f aca="false">($G$5572/$N$5572)*N4562</f>
        <v>9082.45120905644</v>
      </c>
      <c r="H4562" s="0" t="n">
        <v>1</v>
      </c>
      <c r="J4562" s="0" t="s">
        <v>4370</v>
      </c>
      <c r="K4562" s="0" t="n">
        <v>1</v>
      </c>
      <c r="L4562" s="0" t="s">
        <v>4370</v>
      </c>
      <c r="N4562" s="0" t="n">
        <v>8421</v>
      </c>
    </row>
    <row r="4563" customFormat="false" ht="12.8" hidden="false" customHeight="false" outlineLevel="0" collapsed="false">
      <c r="B4563" s="0" t="n">
        <v>421690</v>
      </c>
      <c r="C4563" s="0" t="n">
        <v>4</v>
      </c>
      <c r="D4563" s="0" t="n">
        <v>42</v>
      </c>
      <c r="E4563" s="2" t="n">
        <v>-26.3557</v>
      </c>
      <c r="F4563" s="2" t="n">
        <v>-52.8498</v>
      </c>
      <c r="G4563" s="3" t="n">
        <f aca="false">($G$5572/$N$5572)*N4563</f>
        <v>25730.9153894383</v>
      </c>
      <c r="H4563" s="0" t="n">
        <v>0</v>
      </c>
      <c r="J4563" s="0" t="s">
        <v>4371</v>
      </c>
      <c r="K4563" s="0" t="n">
        <v>0</v>
      </c>
      <c r="L4563" s="0" t="s">
        <v>4371</v>
      </c>
      <c r="N4563" s="0" t="n">
        <v>23857</v>
      </c>
    </row>
    <row r="4564" customFormat="false" ht="12.8" hidden="false" customHeight="false" outlineLevel="0" collapsed="false">
      <c r="B4564" s="0" t="n">
        <v>421700</v>
      </c>
      <c r="C4564" s="0" t="n">
        <v>4</v>
      </c>
      <c r="D4564" s="0" t="n">
        <v>42</v>
      </c>
      <c r="E4564" s="2" t="n">
        <v>-28.3144</v>
      </c>
      <c r="F4564" s="2" t="n">
        <v>-49.1806</v>
      </c>
      <c r="G4564" s="3" t="n">
        <f aca="false">($G$5572/$N$5572)*N4564</f>
        <v>14199.0820766213</v>
      </c>
      <c r="H4564" s="0" t="n">
        <v>1</v>
      </c>
      <c r="J4564" s="0" t="s">
        <v>4372</v>
      </c>
      <c r="K4564" s="0" t="n">
        <v>1</v>
      </c>
      <c r="L4564" s="0" t="s">
        <v>4372</v>
      </c>
      <c r="N4564" s="0" t="n">
        <v>13165</v>
      </c>
    </row>
    <row r="4565" customFormat="false" ht="12.8" hidden="false" customHeight="false" outlineLevel="0" collapsed="false">
      <c r="B4565" s="0" t="n">
        <v>421710</v>
      </c>
      <c r="C4565" s="0" t="n">
        <v>4</v>
      </c>
      <c r="D4565" s="0" t="n">
        <v>42</v>
      </c>
      <c r="E4565" s="2" t="n">
        <v>-28.1609</v>
      </c>
      <c r="F4565" s="2" t="n">
        <v>-48.9867</v>
      </c>
      <c r="G4565" s="3" t="n">
        <f aca="false">($G$5572/$N$5572)*N4565</f>
        <v>3439.4890043559</v>
      </c>
      <c r="H4565" s="0" t="n">
        <v>0</v>
      </c>
      <c r="J4565" s="0" t="s">
        <v>4373</v>
      </c>
      <c r="K4565" s="0" t="n">
        <v>0</v>
      </c>
      <c r="L4565" s="0" t="s">
        <v>4373</v>
      </c>
      <c r="N4565" s="0" t="n">
        <v>3189</v>
      </c>
    </row>
    <row r="4566" customFormat="false" ht="12.8" hidden="false" customHeight="false" outlineLevel="0" collapsed="false">
      <c r="B4566" s="0" t="n">
        <v>421715</v>
      </c>
      <c r="C4566" s="0" t="n">
        <v>4</v>
      </c>
      <c r="D4566" s="0" t="n">
        <v>42</v>
      </c>
      <c r="E4566" s="2" t="n">
        <v>-26.687</v>
      </c>
      <c r="F4566" s="2" t="n">
        <v>-53.2511</v>
      </c>
      <c r="G4566" s="3" t="n">
        <f aca="false">($G$5572/$N$5572)*N4566</f>
        <v>1976.97815772479</v>
      </c>
      <c r="H4566" s="0" t="n">
        <v>1</v>
      </c>
      <c r="J4566" s="0" t="s">
        <v>4374</v>
      </c>
      <c r="K4566" s="0" t="n">
        <v>1</v>
      </c>
      <c r="L4566" s="0" t="s">
        <v>4374</v>
      </c>
      <c r="N4566" s="0" t="n">
        <v>1833</v>
      </c>
    </row>
    <row r="4567" customFormat="false" ht="12.8" hidden="false" customHeight="false" outlineLevel="0" collapsed="false">
      <c r="B4567" s="0" t="n">
        <v>421720</v>
      </c>
      <c r="C4567" s="0" t="n">
        <v>4</v>
      </c>
      <c r="D4567" s="0" t="n">
        <v>42</v>
      </c>
      <c r="E4567" s="2" t="n">
        <v>-26.7242</v>
      </c>
      <c r="F4567" s="2" t="n">
        <v>-53.5163</v>
      </c>
      <c r="G4567" s="3" t="n">
        <f aca="false">($G$5572/$N$5572)*N4567</f>
        <v>43238.9821839536</v>
      </c>
      <c r="H4567" s="0" t="n">
        <v>0</v>
      </c>
      <c r="J4567" s="0" t="s">
        <v>4375</v>
      </c>
      <c r="K4567" s="0" t="n">
        <v>0</v>
      </c>
      <c r="L4567" s="0" t="s">
        <v>4375</v>
      </c>
      <c r="N4567" s="0" t="n">
        <v>40090</v>
      </c>
    </row>
    <row r="4568" customFormat="false" ht="12.8" hidden="false" customHeight="false" outlineLevel="0" collapsed="false">
      <c r="B4568" s="0" t="n">
        <v>421725</v>
      </c>
      <c r="C4568" s="0" t="n">
        <v>4</v>
      </c>
      <c r="D4568" s="0" t="n">
        <v>42</v>
      </c>
      <c r="E4568" s="2" t="n">
        <v>-27.5665</v>
      </c>
      <c r="F4568" s="2" t="n">
        <v>-48.8048</v>
      </c>
      <c r="G4568" s="3" t="n">
        <f aca="false">($G$5572/$N$5572)*N4568</f>
        <v>6157.42951579423</v>
      </c>
      <c r="H4568" s="0" t="n">
        <v>0</v>
      </c>
      <c r="J4568" s="0" t="s">
        <v>4376</v>
      </c>
      <c r="K4568" s="0" t="n">
        <v>0</v>
      </c>
      <c r="L4568" s="0" t="s">
        <v>4376</v>
      </c>
      <c r="N4568" s="0" t="n">
        <v>5709</v>
      </c>
    </row>
    <row r="4569" customFormat="false" ht="12.8" hidden="false" customHeight="false" outlineLevel="0" collapsed="false">
      <c r="B4569" s="0" t="n">
        <v>421730</v>
      </c>
      <c r="C4569" s="0" t="n">
        <v>4</v>
      </c>
      <c r="D4569" s="0" t="n">
        <v>42</v>
      </c>
      <c r="E4569" s="2" t="n">
        <v>-26.9317</v>
      </c>
      <c r="F4569" s="2" t="n">
        <v>-53.0021</v>
      </c>
      <c r="G4569" s="3" t="n">
        <f aca="false">($G$5572/$N$5572)*N4569</f>
        <v>10439.2643691316</v>
      </c>
      <c r="H4569" s="0" t="n">
        <v>0</v>
      </c>
      <c r="J4569" s="0" t="s">
        <v>4377</v>
      </c>
      <c r="K4569" s="0" t="n">
        <v>0</v>
      </c>
      <c r="L4569" s="0" t="s">
        <v>4377</v>
      </c>
      <c r="N4569" s="0" t="n">
        <v>9679</v>
      </c>
    </row>
    <row r="4570" customFormat="false" ht="12.8" hidden="false" customHeight="false" outlineLevel="0" collapsed="false">
      <c r="B4570" s="0" t="n">
        <v>421740</v>
      </c>
      <c r="C4570" s="0" t="n">
        <v>4</v>
      </c>
      <c r="D4570" s="0" t="n">
        <v>42</v>
      </c>
      <c r="E4570" s="2" t="n">
        <v>-26.4116</v>
      </c>
      <c r="F4570" s="2" t="n">
        <v>-49.074</v>
      </c>
      <c r="G4570" s="3" t="n">
        <f aca="false">($G$5572/$N$5572)*N4570</f>
        <v>22356.1392544023</v>
      </c>
      <c r="H4570" s="0" t="n">
        <v>1</v>
      </c>
      <c r="J4570" s="0" t="s">
        <v>4378</v>
      </c>
      <c r="K4570" s="0" t="n">
        <v>1</v>
      </c>
      <c r="L4570" s="0" t="s">
        <v>4378</v>
      </c>
      <c r="N4570" s="0" t="n">
        <v>20728</v>
      </c>
    </row>
    <row r="4571" customFormat="false" ht="12.8" hidden="false" customHeight="false" outlineLevel="0" collapsed="false">
      <c r="B4571" s="0" t="n">
        <v>421750</v>
      </c>
      <c r="C4571" s="0" t="n">
        <v>4</v>
      </c>
      <c r="D4571" s="0" t="n">
        <v>42</v>
      </c>
      <c r="E4571" s="2" t="n">
        <v>-27.1564</v>
      </c>
      <c r="F4571" s="2" t="n">
        <v>-52.299</v>
      </c>
      <c r="G4571" s="3" t="n">
        <f aca="false">($G$5572/$N$5572)*N4571</f>
        <v>18881.0581719205</v>
      </c>
      <c r="H4571" s="0" t="n">
        <v>0</v>
      </c>
      <c r="J4571" s="0" t="s">
        <v>4379</v>
      </c>
      <c r="K4571" s="0" t="n">
        <v>0</v>
      </c>
      <c r="L4571" s="0" t="s">
        <v>4379</v>
      </c>
      <c r="N4571" s="0" t="n">
        <v>17506</v>
      </c>
    </row>
    <row r="4572" customFormat="false" ht="12.8" hidden="false" customHeight="false" outlineLevel="0" collapsed="false">
      <c r="B4572" s="0" t="n">
        <v>421755</v>
      </c>
      <c r="C4572" s="0" t="n">
        <v>4</v>
      </c>
      <c r="D4572" s="0" t="n">
        <v>42</v>
      </c>
      <c r="E4572" s="2" t="n">
        <v>-26.7229</v>
      </c>
      <c r="F4572" s="2" t="n">
        <v>-53.0409</v>
      </c>
      <c r="G4572" s="3" t="n">
        <f aca="false">($G$5572/$N$5572)*N4572</f>
        <v>3526.85137793784</v>
      </c>
      <c r="H4572" s="0" t="n">
        <v>1</v>
      </c>
      <c r="J4572" s="0" t="s">
        <v>4380</v>
      </c>
      <c r="K4572" s="0" t="n">
        <v>1</v>
      </c>
      <c r="L4572" s="0" t="s">
        <v>4380</v>
      </c>
      <c r="N4572" s="0" t="n">
        <v>3270</v>
      </c>
    </row>
    <row r="4573" customFormat="false" ht="12.8" hidden="false" customHeight="false" outlineLevel="0" collapsed="false">
      <c r="B4573" s="0" t="n">
        <v>421760</v>
      </c>
      <c r="C4573" s="0" t="n">
        <v>4</v>
      </c>
      <c r="D4573" s="0" t="n">
        <v>42</v>
      </c>
      <c r="E4573" s="2" t="n">
        <v>-28.5955</v>
      </c>
      <c r="F4573" s="2" t="n">
        <v>-49.4314</v>
      </c>
      <c r="G4573" s="3" t="n">
        <f aca="false">($G$5572/$N$5572)*N4573</f>
        <v>15013.3856822308</v>
      </c>
      <c r="H4573" s="0" t="n">
        <v>1</v>
      </c>
      <c r="J4573" s="0" t="s">
        <v>4381</v>
      </c>
      <c r="K4573" s="0" t="n">
        <v>1</v>
      </c>
      <c r="L4573" s="0" t="s">
        <v>4381</v>
      </c>
      <c r="N4573" s="0" t="n">
        <v>13920</v>
      </c>
    </row>
    <row r="4574" customFormat="false" ht="12.8" hidden="false" customHeight="false" outlineLevel="0" collapsed="false">
      <c r="B4574" s="0" t="n">
        <v>421770</v>
      </c>
      <c r="C4574" s="0" t="n">
        <v>4</v>
      </c>
      <c r="D4574" s="0" t="n">
        <v>42</v>
      </c>
      <c r="E4574" s="2" t="n">
        <v>-29.108</v>
      </c>
      <c r="F4574" s="2" t="n">
        <v>-49.6328</v>
      </c>
      <c r="G4574" s="3" t="n">
        <f aca="false">($G$5572/$N$5572)*N4574</f>
        <v>32367.2201382002</v>
      </c>
      <c r="H4574" s="0" t="n">
        <v>0</v>
      </c>
      <c r="J4574" s="0" t="s">
        <v>4382</v>
      </c>
      <c r="K4574" s="0" t="n">
        <v>0</v>
      </c>
      <c r="L4574" s="0" t="s">
        <v>4382</v>
      </c>
      <c r="N4574" s="0" t="n">
        <v>30010</v>
      </c>
    </row>
    <row r="4575" customFormat="false" ht="12.8" hidden="false" customHeight="false" outlineLevel="0" collapsed="false">
      <c r="B4575" s="0" t="n">
        <v>421775</v>
      </c>
      <c r="C4575" s="0" t="n">
        <v>4</v>
      </c>
      <c r="D4575" s="0" t="n">
        <v>42</v>
      </c>
      <c r="E4575" s="2" t="n">
        <v>-26.7351</v>
      </c>
      <c r="F4575" s="2" t="n">
        <v>-52.964</v>
      </c>
      <c r="G4575" s="3" t="n">
        <f aca="false">($G$5572/$N$5572)*N4575</f>
        <v>2696.36955499835</v>
      </c>
      <c r="H4575" s="0" t="n">
        <v>1</v>
      </c>
      <c r="J4575" s="0" t="s">
        <v>4383</v>
      </c>
      <c r="K4575" s="0" t="n">
        <v>1</v>
      </c>
      <c r="L4575" s="0" t="s">
        <v>4383</v>
      </c>
      <c r="N4575" s="0" t="n">
        <v>2500</v>
      </c>
    </row>
    <row r="4576" customFormat="false" ht="12.8" hidden="false" customHeight="false" outlineLevel="0" collapsed="false">
      <c r="B4576" s="0" t="n">
        <v>421780</v>
      </c>
      <c r="C4576" s="0" t="n">
        <v>4</v>
      </c>
      <c r="D4576" s="0" t="n">
        <v>42</v>
      </c>
      <c r="E4576" s="2" t="n">
        <v>-27.121</v>
      </c>
      <c r="F4576" s="2" t="n">
        <v>-49.9942</v>
      </c>
      <c r="G4576" s="3" t="n">
        <f aca="false">($G$5572/$N$5572)*N4576</f>
        <v>19739.5822382319</v>
      </c>
      <c r="H4576" s="0" t="n">
        <v>0</v>
      </c>
      <c r="J4576" s="0" t="s">
        <v>4384</v>
      </c>
      <c r="K4576" s="0" t="n">
        <v>0</v>
      </c>
      <c r="L4576" s="0" t="s">
        <v>4384</v>
      </c>
      <c r="N4576" s="0" t="n">
        <v>18302</v>
      </c>
    </row>
    <row r="4577" customFormat="false" ht="12.8" hidden="false" customHeight="false" outlineLevel="0" collapsed="false">
      <c r="B4577" s="0" t="n">
        <v>421790</v>
      </c>
      <c r="C4577" s="0" t="n">
        <v>4</v>
      </c>
      <c r="D4577" s="0" t="n">
        <v>42</v>
      </c>
      <c r="E4577" s="2" t="n">
        <v>-27.0996</v>
      </c>
      <c r="F4577" s="2" t="n">
        <v>-51.2473</v>
      </c>
      <c r="G4577" s="3" t="n">
        <f aca="false">($G$5572/$N$5572)*N4577</f>
        <v>9373.65912099627</v>
      </c>
      <c r="H4577" s="0" t="n">
        <v>0</v>
      </c>
      <c r="J4577" s="0" t="s">
        <v>1235</v>
      </c>
      <c r="K4577" s="0" t="n">
        <v>0</v>
      </c>
      <c r="L4577" s="0" t="s">
        <v>1235</v>
      </c>
      <c r="N4577" s="0" t="n">
        <v>8691</v>
      </c>
    </row>
    <row r="4578" customFormat="false" ht="12.8" hidden="false" customHeight="false" outlineLevel="0" collapsed="false">
      <c r="B4578" s="0" t="n">
        <v>421795</v>
      </c>
      <c r="C4578" s="0" t="n">
        <v>4</v>
      </c>
      <c r="D4578" s="0" t="n">
        <v>42</v>
      </c>
      <c r="E4578" s="2" t="n">
        <v>-26.6876</v>
      </c>
      <c r="F4578" s="2" t="n">
        <v>-53.1545</v>
      </c>
      <c r="G4578" s="3" t="n">
        <f aca="false">($G$5572/$N$5572)*N4578</f>
        <v>1775.28971501091</v>
      </c>
      <c r="H4578" s="0" t="n">
        <v>1</v>
      </c>
      <c r="J4578" s="0" t="s">
        <v>4385</v>
      </c>
      <c r="K4578" s="0" t="n">
        <v>1</v>
      </c>
      <c r="L4578" s="0" t="s">
        <v>4385</v>
      </c>
      <c r="N4578" s="0" t="n">
        <v>1646</v>
      </c>
    </row>
    <row r="4579" customFormat="false" ht="12.8" hidden="false" customHeight="false" outlineLevel="0" collapsed="false">
      <c r="B4579" s="0" t="n">
        <v>421800</v>
      </c>
      <c r="C4579" s="0" t="n">
        <v>4</v>
      </c>
      <c r="D4579" s="0" t="n">
        <v>42</v>
      </c>
      <c r="E4579" s="2" t="n">
        <v>-27.2354</v>
      </c>
      <c r="F4579" s="2" t="n">
        <v>-48.6322</v>
      </c>
      <c r="G4579" s="3" t="n">
        <f aca="false">($G$5572/$N$5572)*N4579</f>
        <v>40601.9327591652</v>
      </c>
      <c r="H4579" s="0" t="n">
        <v>0</v>
      </c>
      <c r="J4579" s="0" t="s">
        <v>4386</v>
      </c>
      <c r="K4579" s="0" t="n">
        <v>0</v>
      </c>
      <c r="L4579" s="0" t="s">
        <v>4386</v>
      </c>
      <c r="N4579" s="0" t="n">
        <v>37645</v>
      </c>
    </row>
    <row r="4580" customFormat="false" ht="12.8" hidden="false" customHeight="false" outlineLevel="0" collapsed="false">
      <c r="B4580" s="0" t="n">
        <v>421810</v>
      </c>
      <c r="C4580" s="0" t="n">
        <v>4</v>
      </c>
      <c r="D4580" s="0" t="n">
        <v>42</v>
      </c>
      <c r="E4580" s="2" t="n">
        <v>-28.8287</v>
      </c>
      <c r="F4580" s="2" t="n">
        <v>-49.842</v>
      </c>
      <c r="G4580" s="3" t="n">
        <f aca="false">($G$5572/$N$5572)*N4580</f>
        <v>5774.54503898447</v>
      </c>
      <c r="H4580" s="0" t="n">
        <v>0</v>
      </c>
      <c r="J4580" s="0" t="s">
        <v>4387</v>
      </c>
      <c r="K4580" s="0" t="n">
        <v>0</v>
      </c>
      <c r="L4580" s="0" t="s">
        <v>4387</v>
      </c>
      <c r="N4580" s="0" t="n">
        <v>5354</v>
      </c>
    </row>
    <row r="4581" customFormat="false" ht="12.8" hidden="false" customHeight="false" outlineLevel="0" collapsed="false">
      <c r="B4581" s="0" t="n">
        <v>421820</v>
      </c>
      <c r="C4581" s="0" t="n">
        <v>4</v>
      </c>
      <c r="D4581" s="0" t="n">
        <v>42</v>
      </c>
      <c r="E4581" s="2" t="n">
        <v>-26.8246</v>
      </c>
      <c r="F4581" s="2" t="n">
        <v>-49.269</v>
      </c>
      <c r="G4581" s="3" t="n">
        <f aca="false">($G$5572/$N$5572)*N4581</f>
        <v>46899.5734918193</v>
      </c>
      <c r="H4581" s="0" t="n">
        <v>0</v>
      </c>
      <c r="J4581" s="0" t="s">
        <v>4388</v>
      </c>
      <c r="K4581" s="0" t="n">
        <v>0</v>
      </c>
      <c r="L4581" s="0" t="s">
        <v>4388</v>
      </c>
      <c r="N4581" s="0" t="n">
        <v>43484</v>
      </c>
    </row>
    <row r="4582" customFormat="false" ht="12.8" hidden="false" customHeight="false" outlineLevel="0" collapsed="false">
      <c r="B4582" s="0" t="n">
        <v>421825</v>
      </c>
      <c r="C4582" s="0" t="n">
        <v>4</v>
      </c>
      <c r="D4582" s="0" t="n">
        <v>42</v>
      </c>
      <c r="E4582" s="2" t="n">
        <v>-26.6127</v>
      </c>
      <c r="F4582" s="2" t="n">
        <v>-50.6607</v>
      </c>
      <c r="G4582" s="3" t="n">
        <f aca="false">($G$5572/$N$5572)*N4582</f>
        <v>8425.61558545885</v>
      </c>
      <c r="H4582" s="0" t="n">
        <v>1</v>
      </c>
      <c r="J4582" s="0" t="s">
        <v>4389</v>
      </c>
      <c r="K4582" s="0" t="n">
        <v>1</v>
      </c>
      <c r="L4582" s="0" t="s">
        <v>4389</v>
      </c>
      <c r="N4582" s="0" t="n">
        <v>7812</v>
      </c>
    </row>
    <row r="4583" customFormat="false" ht="12.8" hidden="false" customHeight="false" outlineLevel="0" collapsed="false">
      <c r="B4583" s="0" t="n">
        <v>421830</v>
      </c>
      <c r="C4583" s="0" t="n">
        <v>4</v>
      </c>
      <c r="D4583" s="0" t="n">
        <v>42</v>
      </c>
      <c r="E4583" s="2" t="n">
        <v>-26.1056</v>
      </c>
      <c r="F4583" s="2" t="n">
        <v>-50.3197</v>
      </c>
      <c r="G4583" s="3" t="n">
        <f aca="false">($G$5572/$N$5572)*N4583</f>
        <v>20689.7828694133</v>
      </c>
      <c r="H4583" s="0" t="n">
        <v>0</v>
      </c>
      <c r="J4583" s="0" t="s">
        <v>4390</v>
      </c>
      <c r="K4583" s="0" t="n">
        <v>0</v>
      </c>
      <c r="L4583" s="0" t="s">
        <v>4390</v>
      </c>
      <c r="N4583" s="0" t="n">
        <v>19183</v>
      </c>
    </row>
    <row r="4584" customFormat="false" ht="12.8" hidden="false" customHeight="false" outlineLevel="0" collapsed="false">
      <c r="B4584" s="0" t="n">
        <v>421835</v>
      </c>
      <c r="C4584" s="0" t="n">
        <v>4</v>
      </c>
      <c r="D4584" s="0" t="n">
        <v>42</v>
      </c>
      <c r="E4584" s="2" t="n">
        <v>-28.5097</v>
      </c>
      <c r="F4584" s="2" t="n">
        <v>-49.4634</v>
      </c>
      <c r="G4584" s="3" t="n">
        <f aca="false">($G$5572/$N$5572)*N4584</f>
        <v>4196.62957539943</v>
      </c>
      <c r="H4584" s="0" t="n">
        <v>1</v>
      </c>
      <c r="J4584" s="0" t="s">
        <v>4391</v>
      </c>
      <c r="K4584" s="0" t="n">
        <v>1</v>
      </c>
      <c r="L4584" s="0" t="s">
        <v>4391</v>
      </c>
      <c r="N4584" s="0" t="n">
        <v>3891</v>
      </c>
    </row>
    <row r="4585" customFormat="false" ht="12.8" hidden="false" customHeight="false" outlineLevel="0" collapsed="false">
      <c r="B4585" s="0" t="n">
        <v>421840</v>
      </c>
      <c r="C4585" s="0" t="n">
        <v>4</v>
      </c>
      <c r="D4585" s="0" t="n">
        <v>42</v>
      </c>
      <c r="E4585" s="2" t="n">
        <v>-28.5537</v>
      </c>
      <c r="F4585" s="2" t="n">
        <v>-49.1565</v>
      </c>
      <c r="G4585" s="3" t="n">
        <f aca="false">($G$5572/$N$5572)*N4585</f>
        <v>7625.33310153534</v>
      </c>
      <c r="H4585" s="0" t="n">
        <v>0</v>
      </c>
      <c r="J4585" s="0" t="s">
        <v>4392</v>
      </c>
      <c r="K4585" s="0" t="n">
        <v>0</v>
      </c>
      <c r="L4585" s="0" t="s">
        <v>4392</v>
      </c>
      <c r="N4585" s="0" t="n">
        <v>7070</v>
      </c>
    </row>
    <row r="4586" customFormat="false" ht="12.8" hidden="false" customHeight="false" outlineLevel="0" collapsed="false">
      <c r="B4586" s="0" t="n">
        <v>421850</v>
      </c>
      <c r="C4586" s="0" t="n">
        <v>4</v>
      </c>
      <c r="D4586" s="0" t="n">
        <v>42</v>
      </c>
      <c r="E4586" s="2" t="n">
        <v>-27.0026</v>
      </c>
      <c r="F4586" s="2" t="n">
        <v>-51.4084</v>
      </c>
      <c r="G4586" s="3" t="n">
        <f aca="false">($G$5572/$N$5572)*N4586</f>
        <v>8290.79710770893</v>
      </c>
      <c r="H4586" s="0" t="n">
        <v>1</v>
      </c>
      <c r="J4586" s="0" t="s">
        <v>4393</v>
      </c>
      <c r="K4586" s="0" t="n">
        <v>1</v>
      </c>
      <c r="L4586" s="0" t="s">
        <v>4393</v>
      </c>
      <c r="N4586" s="0" t="n">
        <v>7687</v>
      </c>
    </row>
    <row r="4587" customFormat="false" ht="12.8" hidden="false" customHeight="false" outlineLevel="0" collapsed="false">
      <c r="B4587" s="0" t="n">
        <v>421860</v>
      </c>
      <c r="C4587" s="0" t="n">
        <v>4</v>
      </c>
      <c r="D4587" s="0" t="n">
        <v>42</v>
      </c>
      <c r="E4587" s="2" t="n">
        <v>-27.3033</v>
      </c>
      <c r="F4587" s="2" t="n">
        <v>-49.793</v>
      </c>
      <c r="G4587" s="3" t="n">
        <f aca="false">($G$5572/$N$5572)*N4587</f>
        <v>7856.14233544319</v>
      </c>
      <c r="H4587" s="0" t="n">
        <v>0</v>
      </c>
      <c r="J4587" s="0" t="s">
        <v>4394</v>
      </c>
      <c r="K4587" s="0" t="n">
        <v>0</v>
      </c>
      <c r="L4587" s="0" t="s">
        <v>4394</v>
      </c>
      <c r="N4587" s="0" t="n">
        <v>7284</v>
      </c>
    </row>
    <row r="4588" customFormat="false" ht="12.8" hidden="false" customHeight="false" outlineLevel="0" collapsed="false">
      <c r="B4588" s="0" t="n">
        <v>421870</v>
      </c>
      <c r="C4588" s="0" t="n">
        <v>4</v>
      </c>
      <c r="D4588" s="0" t="n">
        <v>42</v>
      </c>
      <c r="E4588" s="2" t="n">
        <v>-28.4713</v>
      </c>
      <c r="F4588" s="2" t="n">
        <v>-49.0144</v>
      </c>
      <c r="G4588" s="3" t="n">
        <f aca="false">($G$5572/$N$5572)*N4588</f>
        <v>113179.572797145</v>
      </c>
      <c r="H4588" s="0" t="n">
        <v>0</v>
      </c>
      <c r="J4588" s="0" t="s">
        <v>4395</v>
      </c>
      <c r="K4588" s="0" t="n">
        <v>0</v>
      </c>
      <c r="L4588" s="0" t="s">
        <v>4395</v>
      </c>
      <c r="N4588" s="0" t="n">
        <v>104937</v>
      </c>
    </row>
    <row r="4589" customFormat="false" ht="12.8" hidden="false" customHeight="false" outlineLevel="0" collapsed="false">
      <c r="B4589" s="0" t="n">
        <v>421875</v>
      </c>
      <c r="C4589" s="0" t="n">
        <v>4</v>
      </c>
      <c r="D4589" s="0" t="n">
        <v>42</v>
      </c>
      <c r="E4589" s="2" t="n">
        <v>-26.9681</v>
      </c>
      <c r="F4589" s="2" t="n">
        <v>-53.6417</v>
      </c>
      <c r="G4589" s="3" t="n">
        <f aca="false">($G$5572/$N$5572)*N4589</f>
        <v>4919.25661613899</v>
      </c>
      <c r="H4589" s="0" t="n">
        <v>0</v>
      </c>
      <c r="J4589" s="0" t="s">
        <v>4396</v>
      </c>
      <c r="K4589" s="0" t="n">
        <v>0</v>
      </c>
      <c r="L4589" s="0" t="s">
        <v>4396</v>
      </c>
      <c r="N4589" s="0" t="n">
        <v>4561</v>
      </c>
    </row>
    <row r="4590" customFormat="false" ht="12.8" hidden="false" customHeight="false" outlineLevel="0" collapsed="false">
      <c r="B4590" s="0" t="n">
        <v>421880</v>
      </c>
      <c r="C4590" s="0" t="n">
        <v>4</v>
      </c>
      <c r="D4590" s="0" t="n">
        <v>42</v>
      </c>
      <c r="E4590" s="2" t="n">
        <v>-28.9272</v>
      </c>
      <c r="F4590" s="2" t="n">
        <v>-49.6831</v>
      </c>
      <c r="G4590" s="3" t="n">
        <f aca="false">($G$5572/$N$5572)*N4590</f>
        <v>13811.8834085236</v>
      </c>
      <c r="H4590" s="0" t="n">
        <v>0</v>
      </c>
      <c r="J4590" s="0" t="s">
        <v>4139</v>
      </c>
      <c r="K4590" s="0" t="n">
        <v>0</v>
      </c>
      <c r="L4590" s="0" t="s">
        <v>4139</v>
      </c>
      <c r="N4590" s="0" t="n">
        <v>12806</v>
      </c>
    </row>
    <row r="4591" customFormat="false" ht="12.8" hidden="false" customHeight="false" outlineLevel="0" collapsed="false">
      <c r="B4591" s="0" t="n">
        <v>421885</v>
      </c>
      <c r="C4591" s="0" t="n">
        <v>4</v>
      </c>
      <c r="D4591" s="0" t="n">
        <v>42</v>
      </c>
      <c r="E4591" s="2" t="n">
        <v>-26.762</v>
      </c>
      <c r="F4591" s="2" t="n">
        <v>-52.8541</v>
      </c>
      <c r="G4591" s="3" t="n">
        <f aca="false">($G$5572/$N$5572)*N4591</f>
        <v>2714.70486797234</v>
      </c>
      <c r="H4591" s="0" t="n">
        <v>1</v>
      </c>
      <c r="J4591" s="0" t="s">
        <v>4397</v>
      </c>
      <c r="K4591" s="0" t="n">
        <v>1</v>
      </c>
      <c r="L4591" s="0" t="s">
        <v>4397</v>
      </c>
      <c r="N4591" s="0" t="n">
        <v>2517</v>
      </c>
    </row>
    <row r="4592" customFormat="false" ht="12.8" hidden="false" customHeight="false" outlineLevel="0" collapsed="false">
      <c r="B4592" s="0" t="n">
        <v>421890</v>
      </c>
      <c r="C4592" s="0" t="n">
        <v>4</v>
      </c>
      <c r="D4592" s="0" t="n">
        <v>42</v>
      </c>
      <c r="E4592" s="2" t="n">
        <v>-28.0157</v>
      </c>
      <c r="F4592" s="2" t="n">
        <v>-49.5925</v>
      </c>
      <c r="G4592" s="3" t="n">
        <f aca="false">($G$5572/$N$5572)*N4592</f>
        <v>12074.3428672826</v>
      </c>
      <c r="H4592" s="0" t="n">
        <v>0</v>
      </c>
      <c r="J4592" s="0" t="s">
        <v>4398</v>
      </c>
      <c r="K4592" s="0" t="n">
        <v>0</v>
      </c>
      <c r="L4592" s="0" t="s">
        <v>4398</v>
      </c>
      <c r="N4592" s="0" t="n">
        <v>11195</v>
      </c>
    </row>
    <row r="4593" customFormat="false" ht="12.8" hidden="false" customHeight="false" outlineLevel="0" collapsed="false">
      <c r="B4593" s="0" t="n">
        <v>421895</v>
      </c>
      <c r="C4593" s="0" t="n">
        <v>4</v>
      </c>
      <c r="D4593" s="0" t="n">
        <v>42</v>
      </c>
      <c r="E4593" s="2" t="n">
        <v>-27.9557</v>
      </c>
      <c r="F4593" s="2" t="n">
        <v>-49.8729</v>
      </c>
      <c r="G4593" s="3" t="n">
        <f aca="false">($G$5572/$N$5572)*N4593</f>
        <v>2666.17021598237</v>
      </c>
      <c r="H4593" s="0" t="n">
        <v>1</v>
      </c>
      <c r="J4593" s="0" t="s">
        <v>4399</v>
      </c>
      <c r="K4593" s="0" t="n">
        <v>1</v>
      </c>
      <c r="L4593" s="0" t="s">
        <v>4399</v>
      </c>
      <c r="N4593" s="0" t="n">
        <v>2472</v>
      </c>
    </row>
    <row r="4594" customFormat="false" ht="12.8" hidden="false" customHeight="false" outlineLevel="0" collapsed="false">
      <c r="B4594" s="0" t="n">
        <v>421900</v>
      </c>
      <c r="C4594" s="0" t="n">
        <v>4</v>
      </c>
      <c r="D4594" s="0" t="n">
        <v>42</v>
      </c>
      <c r="E4594" s="2" t="n">
        <v>-28.518</v>
      </c>
      <c r="F4594" s="2" t="n">
        <v>-49.3238</v>
      </c>
      <c r="G4594" s="3" t="n">
        <f aca="false">($G$5572/$N$5572)*N4594</f>
        <v>22854.428348166</v>
      </c>
      <c r="H4594" s="0" t="n">
        <v>0</v>
      </c>
      <c r="J4594" s="0" t="s">
        <v>4400</v>
      </c>
      <c r="K4594" s="0" t="n">
        <v>0</v>
      </c>
      <c r="L4594" s="0" t="s">
        <v>4400</v>
      </c>
      <c r="N4594" s="0" t="n">
        <v>21190</v>
      </c>
    </row>
    <row r="4595" customFormat="false" ht="12.8" hidden="false" customHeight="false" outlineLevel="0" collapsed="false">
      <c r="B4595" s="0" t="n">
        <v>421910</v>
      </c>
      <c r="C4595" s="0" t="n">
        <v>4</v>
      </c>
      <c r="D4595" s="0" t="n">
        <v>42</v>
      </c>
      <c r="E4595" s="2" t="n">
        <v>-26.8621</v>
      </c>
      <c r="F4595" s="2" t="n">
        <v>-52.1549</v>
      </c>
      <c r="G4595" s="3" t="n">
        <f aca="false">($G$5572/$N$5572)*N4595</f>
        <v>3855.80846364764</v>
      </c>
      <c r="H4595" s="0" t="n">
        <v>0</v>
      </c>
      <c r="J4595" s="0" t="s">
        <v>4401</v>
      </c>
      <c r="K4595" s="0" t="n">
        <v>0</v>
      </c>
      <c r="L4595" s="0" t="s">
        <v>4401</v>
      </c>
      <c r="N4595" s="0" t="n">
        <v>3575</v>
      </c>
    </row>
    <row r="4596" customFormat="false" ht="12.8" hidden="false" customHeight="false" outlineLevel="0" collapsed="false">
      <c r="B4596" s="0" t="n">
        <v>421915</v>
      </c>
      <c r="C4596" s="0" t="n">
        <v>4</v>
      </c>
      <c r="D4596" s="0" t="n">
        <v>42</v>
      </c>
      <c r="E4596" s="2" t="n">
        <v>-27.4867</v>
      </c>
      <c r="F4596" s="2" t="n">
        <v>-50.9724</v>
      </c>
      <c r="G4596" s="3" t="n">
        <f aca="false">($G$5572/$N$5572)*N4596</f>
        <v>2720.09760708234</v>
      </c>
      <c r="H4596" s="0" t="n">
        <v>1</v>
      </c>
      <c r="J4596" s="0" t="s">
        <v>3777</v>
      </c>
      <c r="K4596" s="0" t="n">
        <v>1</v>
      </c>
      <c r="L4596" s="0" t="s">
        <v>3777</v>
      </c>
      <c r="N4596" s="0" t="n">
        <v>2522</v>
      </c>
    </row>
    <row r="4597" customFormat="false" ht="12.8" hidden="false" customHeight="false" outlineLevel="0" collapsed="false">
      <c r="B4597" s="0" t="n">
        <v>421917</v>
      </c>
      <c r="C4597" s="0" t="n">
        <v>4</v>
      </c>
      <c r="D4597" s="0" t="n">
        <v>42</v>
      </c>
      <c r="E4597" s="2" t="n">
        <v>-27.0055</v>
      </c>
      <c r="F4597" s="2" t="n">
        <v>-51.7402</v>
      </c>
      <c r="G4597" s="3" t="n">
        <f aca="false">($G$5572/$N$5572)*N4597</f>
        <v>4890.13582494501</v>
      </c>
      <c r="H4597" s="0" t="n">
        <v>1</v>
      </c>
      <c r="J4597" s="0" t="s">
        <v>2988</v>
      </c>
      <c r="K4597" s="0" t="n">
        <v>1</v>
      </c>
      <c r="L4597" s="0" t="s">
        <v>2988</v>
      </c>
      <c r="N4597" s="0" t="n">
        <v>4534</v>
      </c>
    </row>
    <row r="4598" customFormat="false" ht="12.8" hidden="false" customHeight="false" outlineLevel="0" collapsed="false">
      <c r="B4598" s="0" t="n">
        <v>421920</v>
      </c>
      <c r="C4598" s="0" t="n">
        <v>4</v>
      </c>
      <c r="D4598" s="0" t="n">
        <v>42</v>
      </c>
      <c r="E4598" s="2" t="n">
        <v>-27.3886</v>
      </c>
      <c r="F4598" s="2" t="n">
        <v>-49.3593</v>
      </c>
      <c r="G4598" s="3" t="n">
        <f aca="false">($G$5572/$N$5572)*N4598</f>
        <v>6845.54302622981</v>
      </c>
      <c r="H4598" s="0" t="n">
        <v>0</v>
      </c>
      <c r="J4598" s="0" t="s">
        <v>4402</v>
      </c>
      <c r="K4598" s="0" t="n">
        <v>0</v>
      </c>
      <c r="L4598" s="0" t="s">
        <v>4402</v>
      </c>
      <c r="N4598" s="0" t="n">
        <v>6347</v>
      </c>
    </row>
    <row r="4599" customFormat="false" ht="12.8" hidden="false" customHeight="false" outlineLevel="0" collapsed="false">
      <c r="B4599" s="0" t="n">
        <v>421930</v>
      </c>
      <c r="C4599" s="0" t="n">
        <v>4</v>
      </c>
      <c r="D4599" s="0" t="n">
        <v>42</v>
      </c>
      <c r="E4599" s="2" t="n">
        <v>-27.0086</v>
      </c>
      <c r="F4599" s="2" t="n">
        <v>-51.1543</v>
      </c>
      <c r="G4599" s="3" t="n">
        <f aca="false">($G$5572/$N$5572)*N4599</f>
        <v>56634.5461331854</v>
      </c>
      <c r="H4599" s="0" t="n">
        <v>0</v>
      </c>
      <c r="J4599" s="0" t="s">
        <v>4403</v>
      </c>
      <c r="K4599" s="0" t="n">
        <v>0</v>
      </c>
      <c r="L4599" s="0" t="s">
        <v>4403</v>
      </c>
      <c r="N4599" s="0" t="n">
        <v>52510</v>
      </c>
    </row>
    <row r="4600" customFormat="false" ht="12.8" hidden="false" customHeight="false" outlineLevel="0" collapsed="false">
      <c r="B4600" s="0" t="n">
        <v>421935</v>
      </c>
      <c r="C4600" s="0" t="n">
        <v>4</v>
      </c>
      <c r="D4600" s="0" t="n">
        <v>42</v>
      </c>
      <c r="E4600" s="2" t="n">
        <v>-26.8782</v>
      </c>
      <c r="F4600" s="2" t="n">
        <v>-49.8328</v>
      </c>
      <c r="G4600" s="3" t="n">
        <f aca="false">($G$5572/$N$5572)*N4600</f>
        <v>5407.83877950469</v>
      </c>
      <c r="H4600" s="0" t="n">
        <v>0</v>
      </c>
      <c r="J4600" s="0" t="s">
        <v>4404</v>
      </c>
      <c r="K4600" s="0" t="n">
        <v>0</v>
      </c>
      <c r="L4600" s="0" t="s">
        <v>4404</v>
      </c>
      <c r="N4600" s="0" t="n">
        <v>5014</v>
      </c>
    </row>
    <row r="4601" customFormat="false" ht="12.8" hidden="false" customHeight="false" outlineLevel="0" collapsed="false">
      <c r="B4601" s="0" t="n">
        <v>421940</v>
      </c>
      <c r="C4601" s="0" t="n">
        <v>4</v>
      </c>
      <c r="D4601" s="0" t="n">
        <v>42</v>
      </c>
      <c r="E4601" s="2" t="n">
        <v>-26.9275</v>
      </c>
      <c r="F4601" s="2" t="n">
        <v>-49.7947</v>
      </c>
      <c r="G4601" s="3" t="n">
        <f aca="false">($G$5572/$N$5572)*N4601</f>
        <v>4240.85003610141</v>
      </c>
      <c r="H4601" s="0" t="n">
        <v>0</v>
      </c>
      <c r="J4601" s="0" t="s">
        <v>4405</v>
      </c>
      <c r="K4601" s="0" t="n">
        <v>0</v>
      </c>
      <c r="L4601" s="0" t="s">
        <v>4405</v>
      </c>
      <c r="N4601" s="0" t="n">
        <v>3932</v>
      </c>
    </row>
    <row r="4602" customFormat="false" ht="12.8" hidden="false" customHeight="false" outlineLevel="0" collapsed="false">
      <c r="B4602" s="0" t="n">
        <v>421950</v>
      </c>
      <c r="C4602" s="0" t="n">
        <v>4</v>
      </c>
      <c r="D4602" s="0" t="n">
        <v>42</v>
      </c>
      <c r="E4602" s="2" t="n">
        <v>-26.8747</v>
      </c>
      <c r="F4602" s="2" t="n">
        <v>-52.4036</v>
      </c>
      <c r="G4602" s="3" t="n">
        <f aca="false">($G$5572/$N$5572)*N4602</f>
        <v>54260.6623769648</v>
      </c>
      <c r="H4602" s="0" t="n">
        <v>0</v>
      </c>
      <c r="J4602" s="0" t="s">
        <v>4406</v>
      </c>
      <c r="K4602" s="0" t="n">
        <v>0</v>
      </c>
      <c r="L4602" s="0" t="s">
        <v>4406</v>
      </c>
      <c r="N4602" s="0" t="n">
        <v>50309</v>
      </c>
    </row>
    <row r="4603" customFormat="false" ht="12.8" hidden="false" customHeight="false" outlineLevel="0" collapsed="false">
      <c r="B4603" s="0" t="n">
        <v>421960</v>
      </c>
      <c r="C4603" s="0" t="n">
        <v>4</v>
      </c>
      <c r="D4603" s="0" t="n">
        <v>42</v>
      </c>
      <c r="E4603" s="2" t="n">
        <v>-27.0667</v>
      </c>
      <c r="F4603" s="2" t="n">
        <v>-52.343</v>
      </c>
      <c r="G4603" s="3" t="n">
        <f aca="false">($G$5572/$N$5572)*N4603</f>
        <v>4274.28501858339</v>
      </c>
      <c r="H4603" s="0" t="n">
        <v>0</v>
      </c>
      <c r="J4603" s="0" t="s">
        <v>4407</v>
      </c>
      <c r="K4603" s="0" t="n">
        <v>0</v>
      </c>
      <c r="L4603" s="0" t="s">
        <v>4407</v>
      </c>
      <c r="N4603" s="0" t="n">
        <v>3963</v>
      </c>
    </row>
    <row r="4604" customFormat="false" ht="12.8" hidden="false" customHeight="false" outlineLevel="0" collapsed="false">
      <c r="B4604" s="0" t="n">
        <v>421970</v>
      </c>
      <c r="C4604" s="0" t="n">
        <v>4</v>
      </c>
      <c r="D4604" s="0" t="n">
        <v>42</v>
      </c>
      <c r="E4604" s="2" t="n">
        <v>-26.9596</v>
      </c>
      <c r="F4604" s="2" t="n">
        <v>-52.5374</v>
      </c>
      <c r="G4604" s="3" t="n">
        <f aca="false">($G$5572/$N$5572)*N4604</f>
        <v>30656.6432925092</v>
      </c>
      <c r="H4604" s="0" t="n">
        <v>0</v>
      </c>
      <c r="J4604" s="0" t="s">
        <v>4408</v>
      </c>
      <c r="K4604" s="0" t="n">
        <v>0</v>
      </c>
      <c r="L4604" s="0" t="s">
        <v>4408</v>
      </c>
      <c r="N4604" s="0" t="n">
        <v>28424</v>
      </c>
    </row>
    <row r="4605" customFormat="false" ht="12.8" hidden="false" customHeight="false" outlineLevel="0" collapsed="false">
      <c r="B4605" s="0" t="n">
        <v>421985</v>
      </c>
      <c r="C4605" s="0" t="n">
        <v>4</v>
      </c>
      <c r="D4605" s="0" t="n">
        <v>42</v>
      </c>
      <c r="E4605" s="2" t="n">
        <v>-27.4521</v>
      </c>
      <c r="F4605" s="2" t="n">
        <v>-51.552</v>
      </c>
      <c r="G4605" s="3" t="n">
        <f aca="false">($G$5572/$N$5572)*N4605</f>
        <v>3589.4071516138</v>
      </c>
      <c r="H4605" s="0" t="n">
        <v>1</v>
      </c>
      <c r="J4605" s="0" t="s">
        <v>4409</v>
      </c>
      <c r="K4605" s="0" t="n">
        <v>1</v>
      </c>
      <c r="L4605" s="0" t="s">
        <v>4409</v>
      </c>
      <c r="N4605" s="0" t="n">
        <v>3328</v>
      </c>
    </row>
    <row r="4606" customFormat="false" ht="12.8" hidden="false" customHeight="false" outlineLevel="0" collapsed="false">
      <c r="B4606" s="0" t="n">
        <v>422000</v>
      </c>
      <c r="C4606" s="0" t="n">
        <v>4</v>
      </c>
      <c r="D4606" s="0" t="n">
        <v>42</v>
      </c>
      <c r="E4606" s="2" t="n">
        <v>-28.8314</v>
      </c>
      <c r="F4606" s="2" t="n">
        <v>-49.2352</v>
      </c>
      <c r="G4606" s="3" t="n">
        <f aca="false">($G$5572/$N$5572)*N4606</f>
        <v>13557.3461225317</v>
      </c>
      <c r="H4606" s="0" t="n">
        <v>1</v>
      </c>
      <c r="J4606" s="0" t="s">
        <v>4410</v>
      </c>
      <c r="K4606" s="0" t="n">
        <v>1</v>
      </c>
      <c r="L4606" s="0" t="s">
        <v>4410</v>
      </c>
      <c r="N4606" s="0" t="n">
        <v>12570</v>
      </c>
    </row>
    <row r="4607" customFormat="false" ht="12.8" hidden="false" customHeight="false" outlineLevel="0" collapsed="false">
      <c r="B4607" s="0" t="n">
        <v>430003</v>
      </c>
      <c r="C4607" s="0" t="n">
        <v>4</v>
      </c>
      <c r="D4607" s="0" t="n">
        <v>43</v>
      </c>
      <c r="E4607" s="2" t="n">
        <v>-31.8665</v>
      </c>
      <c r="F4607" s="2" t="n">
        <v>-54.1615</v>
      </c>
      <c r="G4607" s="3" t="n">
        <f aca="false">($G$5572/$N$5572)*N4607</f>
        <v>5239.5853192728</v>
      </c>
      <c r="H4607" s="0" t="n">
        <v>0</v>
      </c>
      <c r="J4607" s="0" t="s">
        <v>4411</v>
      </c>
      <c r="K4607" s="0" t="n">
        <v>0</v>
      </c>
      <c r="L4607" s="0" t="s">
        <v>4411</v>
      </c>
      <c r="N4607" s="0" t="n">
        <v>4858</v>
      </c>
    </row>
    <row r="4608" customFormat="false" ht="12.8" hidden="false" customHeight="false" outlineLevel="0" collapsed="false">
      <c r="B4608" s="0" t="n">
        <v>430005</v>
      </c>
      <c r="C4608" s="0" t="n">
        <v>4</v>
      </c>
      <c r="D4608" s="0" t="n">
        <v>43</v>
      </c>
      <c r="E4608" s="2" t="n">
        <v>-28.1672</v>
      </c>
      <c r="F4608" s="2" t="n">
        <v>-52.031</v>
      </c>
      <c r="G4608" s="3" t="n">
        <f aca="false">($G$5572/$N$5572)*N4608</f>
        <v>4047.78997596352</v>
      </c>
      <c r="H4608" s="0" t="n">
        <v>1</v>
      </c>
      <c r="J4608" s="0" t="s">
        <v>4412</v>
      </c>
      <c r="K4608" s="0" t="n">
        <v>1</v>
      </c>
      <c r="L4608" s="0" t="s">
        <v>4412</v>
      </c>
      <c r="N4608" s="0" t="n">
        <v>3753</v>
      </c>
    </row>
    <row r="4609" customFormat="false" ht="12.8" hidden="false" customHeight="false" outlineLevel="0" collapsed="false">
      <c r="B4609" s="0" t="n">
        <v>430010</v>
      </c>
      <c r="C4609" s="0" t="n">
        <v>4</v>
      </c>
      <c r="D4609" s="0" t="n">
        <v>43</v>
      </c>
      <c r="E4609" s="2" t="n">
        <v>-29.6447</v>
      </c>
      <c r="F4609" s="2" t="n">
        <v>-53.2515</v>
      </c>
      <c r="G4609" s="3" t="n">
        <f aca="false">($G$5572/$N$5572)*N4609</f>
        <v>17821.9242107171</v>
      </c>
      <c r="H4609" s="0" t="n">
        <v>0</v>
      </c>
      <c r="J4609" s="0" t="s">
        <v>4413</v>
      </c>
      <c r="K4609" s="0" t="n">
        <v>0</v>
      </c>
      <c r="L4609" s="0" t="s">
        <v>4413</v>
      </c>
      <c r="N4609" s="0" t="n">
        <v>16524</v>
      </c>
    </row>
    <row r="4610" customFormat="false" ht="12.8" hidden="false" customHeight="false" outlineLevel="0" collapsed="false">
      <c r="B4610" s="0" t="n">
        <v>430020</v>
      </c>
      <c r="C4610" s="0" t="n">
        <v>4</v>
      </c>
      <c r="D4610" s="0" t="n">
        <v>43</v>
      </c>
      <c r="E4610" s="2" t="n">
        <v>-28.2342</v>
      </c>
      <c r="F4610" s="2" t="n">
        <v>-53.7757</v>
      </c>
      <c r="G4610" s="3" t="n">
        <f aca="false">($G$5572/$N$5572)*N4610</f>
        <v>7617.78326678134</v>
      </c>
      <c r="H4610" s="0" t="n">
        <v>0</v>
      </c>
      <c r="J4610" s="0" t="s">
        <v>4414</v>
      </c>
      <c r="K4610" s="0" t="n">
        <v>0</v>
      </c>
      <c r="L4610" s="0" t="s">
        <v>4414</v>
      </c>
      <c r="N4610" s="0" t="n">
        <v>7063</v>
      </c>
    </row>
    <row r="4611" customFormat="false" ht="12.8" hidden="false" customHeight="false" outlineLevel="0" collapsed="false">
      <c r="B4611" s="0" t="n">
        <v>430030</v>
      </c>
      <c r="C4611" s="0" t="n">
        <v>4</v>
      </c>
      <c r="D4611" s="0" t="n">
        <v>43</v>
      </c>
      <c r="E4611" s="2" t="n">
        <v>-27.6579</v>
      </c>
      <c r="F4611" s="2" t="n">
        <v>-54.7649</v>
      </c>
      <c r="G4611" s="3" t="n">
        <f aca="false">($G$5572/$N$5572)*N4611</f>
        <v>6554.33511428999</v>
      </c>
      <c r="H4611" s="0" t="n">
        <v>0</v>
      </c>
      <c r="J4611" s="0" t="s">
        <v>4415</v>
      </c>
      <c r="K4611" s="0" t="n">
        <v>0</v>
      </c>
      <c r="L4611" s="0" t="s">
        <v>4415</v>
      </c>
      <c r="N4611" s="0" t="n">
        <v>6077</v>
      </c>
    </row>
    <row r="4612" customFormat="false" ht="12.8" hidden="false" customHeight="false" outlineLevel="0" collapsed="false">
      <c r="B4612" s="0" t="n">
        <v>430040</v>
      </c>
      <c r="C4612" s="0" t="n">
        <v>4</v>
      </c>
      <c r="D4612" s="0" t="n">
        <v>43</v>
      </c>
      <c r="E4612" s="2" t="n">
        <v>-29.7902</v>
      </c>
      <c r="F4612" s="2" t="n">
        <v>-55.7949</v>
      </c>
      <c r="G4612" s="3" t="n">
        <f aca="false">($G$5572/$N$5572)*N4612</f>
        <v>79999.1276011571</v>
      </c>
      <c r="H4612" s="0" t="n">
        <v>0</v>
      </c>
      <c r="J4612" s="0" t="s">
        <v>4416</v>
      </c>
      <c r="K4612" s="0" t="n">
        <v>0</v>
      </c>
      <c r="L4612" s="0" t="s">
        <v>4416</v>
      </c>
      <c r="N4612" s="0" t="n">
        <v>74173</v>
      </c>
    </row>
    <row r="4613" customFormat="false" ht="12.8" hidden="false" customHeight="false" outlineLevel="0" collapsed="false">
      <c r="B4613" s="0" t="n">
        <v>430045</v>
      </c>
      <c r="C4613" s="0" t="n">
        <v>4</v>
      </c>
      <c r="D4613" s="0" t="n">
        <v>43</v>
      </c>
      <c r="E4613" s="2" t="n">
        <v>-27.8345</v>
      </c>
      <c r="F4613" s="2" t="n">
        <v>-54.0557</v>
      </c>
      <c r="G4613" s="3" t="n">
        <f aca="false">($G$5572/$N$5572)*N4613</f>
        <v>3838.55169849565</v>
      </c>
      <c r="H4613" s="0" t="n">
        <v>1</v>
      </c>
      <c r="J4613" s="0" t="s">
        <v>4417</v>
      </c>
      <c r="K4613" s="0" t="n">
        <v>1</v>
      </c>
      <c r="L4613" s="0" t="s">
        <v>4417</v>
      </c>
      <c r="N4613" s="0" t="n">
        <v>3559</v>
      </c>
    </row>
    <row r="4614" customFormat="false" ht="12.8" hidden="false" customHeight="false" outlineLevel="0" collapsed="false">
      <c r="B4614" s="0" t="n">
        <v>430047</v>
      </c>
      <c r="C4614" s="0" t="n">
        <v>4</v>
      </c>
      <c r="D4614" s="0" t="n">
        <v>43</v>
      </c>
      <c r="E4614" s="2" t="n">
        <v>-28.1149</v>
      </c>
      <c r="F4614" s="2" t="n">
        <v>-52.9142</v>
      </c>
      <c r="G4614" s="3" t="n">
        <f aca="false">($G$5572/$N$5572)*N4614</f>
        <v>2134.44613973669</v>
      </c>
      <c r="H4614" s="0" t="n">
        <v>1</v>
      </c>
      <c r="J4614" s="0" t="s">
        <v>4418</v>
      </c>
      <c r="K4614" s="0" t="n">
        <v>1</v>
      </c>
      <c r="L4614" s="0" t="s">
        <v>4418</v>
      </c>
      <c r="N4614" s="0" t="n">
        <v>1979</v>
      </c>
    </row>
    <row r="4615" customFormat="false" ht="12.8" hidden="false" customHeight="false" outlineLevel="0" collapsed="false">
      <c r="B4615" s="0" t="n">
        <v>430050</v>
      </c>
      <c r="C4615" s="0" t="n">
        <v>4</v>
      </c>
      <c r="D4615" s="0" t="n">
        <v>43</v>
      </c>
      <c r="E4615" s="2" t="n">
        <v>-27.2502</v>
      </c>
      <c r="F4615" s="2" t="n">
        <v>-53.0341</v>
      </c>
      <c r="G4615" s="3" t="n">
        <f aca="false">($G$5572/$N$5572)*N4615</f>
        <v>6965.26183447174</v>
      </c>
      <c r="H4615" s="0" t="n">
        <v>0</v>
      </c>
      <c r="J4615" s="0" t="s">
        <v>4419</v>
      </c>
      <c r="K4615" s="0" t="n">
        <v>0</v>
      </c>
      <c r="L4615" s="0" t="s">
        <v>4419</v>
      </c>
      <c r="N4615" s="0" t="n">
        <v>6458</v>
      </c>
    </row>
    <row r="4616" customFormat="false" ht="12.8" hidden="false" customHeight="false" outlineLevel="0" collapsed="false">
      <c r="B4616" s="0" t="n">
        <v>430055</v>
      </c>
      <c r="C4616" s="0" t="n">
        <v>4</v>
      </c>
      <c r="D4616" s="0" t="n">
        <v>43</v>
      </c>
      <c r="E4616" s="2" t="n">
        <v>-28.7769</v>
      </c>
      <c r="F4616" s="2" t="n">
        <v>-52.9893</v>
      </c>
      <c r="G4616" s="3" t="n">
        <f aca="false">($G$5572/$N$5572)*N4616</f>
        <v>1793.6250279849</v>
      </c>
      <c r="H4616" s="0" t="n">
        <v>1</v>
      </c>
      <c r="J4616" s="0" t="s">
        <v>158</v>
      </c>
      <c r="K4616" s="0" t="n">
        <v>1</v>
      </c>
      <c r="L4616" s="0" t="s">
        <v>158</v>
      </c>
      <c r="N4616" s="0" t="n">
        <v>1663</v>
      </c>
    </row>
    <row r="4617" customFormat="false" ht="12.8" hidden="false" customHeight="false" outlineLevel="0" collapsed="false">
      <c r="B4617" s="0" t="n">
        <v>430057</v>
      </c>
      <c r="C4617" s="0" t="n">
        <v>4</v>
      </c>
      <c r="D4617" s="0" t="n">
        <v>43</v>
      </c>
      <c r="E4617" s="2" t="n">
        <v>-29.3919</v>
      </c>
      <c r="F4617" s="2" t="n">
        <v>-51.3123</v>
      </c>
      <c r="G4617" s="3" t="n">
        <f aca="false">($G$5572/$N$5572)*N4617</f>
        <v>3257.21442243801</v>
      </c>
      <c r="H4617" s="0" t="n">
        <v>1</v>
      </c>
      <c r="J4617" s="0" t="s">
        <v>4420</v>
      </c>
      <c r="K4617" s="0" t="n">
        <v>1</v>
      </c>
      <c r="L4617" s="0" t="s">
        <v>4420</v>
      </c>
      <c r="N4617" s="0" t="n">
        <v>3020</v>
      </c>
    </row>
    <row r="4618" customFormat="false" ht="12.8" hidden="false" customHeight="false" outlineLevel="0" collapsed="false">
      <c r="B4618" s="0" t="n">
        <v>430060</v>
      </c>
      <c r="C4618" s="0" t="n">
        <v>4</v>
      </c>
      <c r="D4618" s="0" t="n">
        <v>43</v>
      </c>
      <c r="E4618" s="2" t="n">
        <v>-29.9914</v>
      </c>
      <c r="F4618" s="2" t="n">
        <v>-51.0809</v>
      </c>
      <c r="G4618" s="3" t="n">
        <f aca="false">($G$5572/$N$5572)*N4618</f>
        <v>225646.225483948</v>
      </c>
      <c r="H4618" s="0" t="n">
        <v>0</v>
      </c>
      <c r="J4618" s="0" t="s">
        <v>336</v>
      </c>
      <c r="K4618" s="0" t="n">
        <v>0</v>
      </c>
      <c r="L4618" s="0" t="s">
        <v>336</v>
      </c>
      <c r="N4618" s="0" t="n">
        <v>209213</v>
      </c>
    </row>
    <row r="4619" customFormat="false" ht="12.8" hidden="false" customHeight="false" outlineLevel="0" collapsed="false">
      <c r="B4619" s="0" t="n">
        <v>430063</v>
      </c>
      <c r="C4619" s="0" t="n">
        <v>4</v>
      </c>
      <c r="D4619" s="0" t="n">
        <v>43</v>
      </c>
      <c r="E4619" s="2" t="n">
        <v>-30.8756</v>
      </c>
      <c r="F4619" s="2" t="n">
        <v>-52.2509</v>
      </c>
      <c r="G4619" s="3" t="n">
        <f aca="false">($G$5572/$N$5572)*N4619</f>
        <v>7521.7925106234</v>
      </c>
      <c r="H4619" s="0" t="n">
        <v>1</v>
      </c>
      <c r="J4619" s="0" t="s">
        <v>4421</v>
      </c>
      <c r="K4619" s="0" t="n">
        <v>1</v>
      </c>
      <c r="L4619" s="0" t="s">
        <v>4421</v>
      </c>
      <c r="N4619" s="0" t="n">
        <v>6974</v>
      </c>
    </row>
    <row r="4620" customFormat="false" ht="12.8" hidden="false" customHeight="false" outlineLevel="0" collapsed="false">
      <c r="B4620" s="0" t="n">
        <v>430064</v>
      </c>
      <c r="C4620" s="0" t="n">
        <v>4</v>
      </c>
      <c r="D4620" s="0" t="n">
        <v>43</v>
      </c>
      <c r="E4620" s="2" t="n">
        <v>-27.3607</v>
      </c>
      <c r="F4620" s="2" t="n">
        <v>-53.183</v>
      </c>
      <c r="G4620" s="3" t="n">
        <f aca="false">($G$5572/$N$5572)*N4620</f>
        <v>7998.51064794711</v>
      </c>
      <c r="H4620" s="0" t="n">
        <v>0</v>
      </c>
      <c r="J4620" s="0" t="s">
        <v>4422</v>
      </c>
      <c r="K4620" s="0" t="n">
        <v>0</v>
      </c>
      <c r="L4620" s="0" t="s">
        <v>4422</v>
      </c>
      <c r="N4620" s="0" t="n">
        <v>7416</v>
      </c>
    </row>
    <row r="4621" customFormat="false" ht="12.8" hidden="false" customHeight="false" outlineLevel="0" collapsed="false">
      <c r="B4621" s="0" t="n">
        <v>430066</v>
      </c>
      <c r="C4621" s="0" t="n">
        <v>4</v>
      </c>
      <c r="D4621" s="0" t="n">
        <v>43</v>
      </c>
      <c r="E4621" s="2" t="n">
        <v>-28.6283</v>
      </c>
      <c r="F4621" s="2" t="n">
        <v>-51.5797</v>
      </c>
      <c r="G4621" s="3" t="n">
        <f aca="false">($G$5572/$N$5572)*N4621</f>
        <v>1427.99731632713</v>
      </c>
      <c r="H4621" s="0" t="n">
        <v>1</v>
      </c>
      <c r="J4621" s="0" t="s">
        <v>4423</v>
      </c>
      <c r="K4621" s="0" t="n">
        <v>1</v>
      </c>
      <c r="L4621" s="0" t="s">
        <v>4423</v>
      </c>
      <c r="N4621" s="0" t="n">
        <v>1324</v>
      </c>
    </row>
    <row r="4622" customFormat="false" ht="12.8" hidden="false" customHeight="false" outlineLevel="0" collapsed="false">
      <c r="B4622" s="0" t="n">
        <v>430070</v>
      </c>
      <c r="C4622" s="0" t="n">
        <v>4</v>
      </c>
      <c r="D4622" s="0" t="n">
        <v>43</v>
      </c>
      <c r="E4622" s="2" t="n">
        <v>-28.9698</v>
      </c>
      <c r="F4622" s="2" t="n">
        <v>-52.0102</v>
      </c>
      <c r="G4622" s="3" t="n">
        <f aca="false">($G$5572/$N$5572)*N4622</f>
        <v>6474.52257546204</v>
      </c>
      <c r="H4622" s="0" t="n">
        <v>0</v>
      </c>
      <c r="J4622" s="0" t="s">
        <v>4424</v>
      </c>
      <c r="K4622" s="0" t="n">
        <v>0</v>
      </c>
      <c r="L4622" s="0" t="s">
        <v>4424</v>
      </c>
      <c r="N4622" s="0" t="n">
        <v>6003</v>
      </c>
    </row>
    <row r="4623" customFormat="false" ht="12.8" hidden="false" customHeight="false" outlineLevel="0" collapsed="false">
      <c r="B4623" s="0" t="n">
        <v>430080</v>
      </c>
      <c r="C4623" s="0" t="n">
        <v>4</v>
      </c>
      <c r="D4623" s="0" t="n">
        <v>43</v>
      </c>
      <c r="E4623" s="2" t="n">
        <v>-28.8565</v>
      </c>
      <c r="F4623" s="2" t="n">
        <v>-51.2883</v>
      </c>
      <c r="G4623" s="3" t="n">
        <f aca="false">($G$5572/$N$5572)*N4623</f>
        <v>14080.4418162014</v>
      </c>
      <c r="H4623" s="0" t="n">
        <v>0</v>
      </c>
      <c r="J4623" s="0" t="s">
        <v>4425</v>
      </c>
      <c r="K4623" s="0" t="n">
        <v>0</v>
      </c>
      <c r="L4623" s="0" t="s">
        <v>4425</v>
      </c>
      <c r="N4623" s="0" t="n">
        <v>13055</v>
      </c>
    </row>
    <row r="4624" customFormat="false" ht="12.8" hidden="false" customHeight="false" outlineLevel="0" collapsed="false">
      <c r="B4624" s="0" t="n">
        <v>430085</v>
      </c>
      <c r="C4624" s="0" t="n">
        <v>4</v>
      </c>
      <c r="D4624" s="0" t="n">
        <v>43</v>
      </c>
      <c r="E4624" s="2" t="n">
        <v>-30.9092</v>
      </c>
      <c r="F4624" s="2" t="n">
        <v>-51.5046</v>
      </c>
      <c r="G4624" s="3" t="n">
        <f aca="false">($G$5572/$N$5572)*N4624</f>
        <v>3882.77215919762</v>
      </c>
      <c r="H4624" s="0" t="n">
        <v>1</v>
      </c>
      <c r="J4624" s="0" t="s">
        <v>4426</v>
      </c>
      <c r="K4624" s="0" t="n">
        <v>1</v>
      </c>
      <c r="L4624" s="0" t="s">
        <v>4426</v>
      </c>
      <c r="N4624" s="0" t="n">
        <v>3600</v>
      </c>
    </row>
    <row r="4625" customFormat="false" ht="12.8" hidden="false" customHeight="false" outlineLevel="0" collapsed="false">
      <c r="B4625" s="0" t="n">
        <v>430087</v>
      </c>
      <c r="C4625" s="0" t="n">
        <v>4</v>
      </c>
      <c r="D4625" s="0" t="n">
        <v>43</v>
      </c>
      <c r="E4625" s="2" t="n">
        <v>-29.6168</v>
      </c>
      <c r="F4625" s="2" t="n">
        <v>-50.9291</v>
      </c>
      <c r="G4625" s="3" t="n">
        <f aca="false">($G$5572/$N$5572)*N4625</f>
        <v>6063.59585528029</v>
      </c>
      <c r="H4625" s="0" t="n">
        <v>1</v>
      </c>
      <c r="J4625" s="0" t="s">
        <v>4427</v>
      </c>
      <c r="K4625" s="0" t="n">
        <v>1</v>
      </c>
      <c r="L4625" s="0" t="s">
        <v>4427</v>
      </c>
      <c r="N4625" s="0" t="n">
        <v>5622</v>
      </c>
    </row>
    <row r="4626" customFormat="false" ht="12.8" hidden="false" customHeight="false" outlineLevel="0" collapsed="false">
      <c r="B4626" s="0" t="n">
        <v>430090</v>
      </c>
      <c r="C4626" s="0" t="n">
        <v>4</v>
      </c>
      <c r="D4626" s="0" t="n">
        <v>43</v>
      </c>
      <c r="E4626" s="2" t="n">
        <v>-27.3978</v>
      </c>
      <c r="F4626" s="2" t="n">
        <v>-52.2975</v>
      </c>
      <c r="G4626" s="3" t="n">
        <f aca="false">($G$5572/$N$5572)*N4626</f>
        <v>6776.51596562186</v>
      </c>
      <c r="H4626" s="0" t="n">
        <v>0</v>
      </c>
      <c r="J4626" s="0" t="s">
        <v>4428</v>
      </c>
      <c r="K4626" s="0" t="n">
        <v>0</v>
      </c>
      <c r="L4626" s="0" t="s">
        <v>4428</v>
      </c>
      <c r="N4626" s="0" t="n">
        <v>6283</v>
      </c>
    </row>
    <row r="4627" customFormat="false" ht="12.8" hidden="false" customHeight="false" outlineLevel="0" collapsed="false">
      <c r="B4627" s="0" t="n">
        <v>430100</v>
      </c>
      <c r="C4627" s="0" t="n">
        <v>4</v>
      </c>
      <c r="D4627" s="0" t="n">
        <v>43</v>
      </c>
      <c r="E4627" s="2" t="n">
        <v>-29.4014</v>
      </c>
      <c r="F4627" s="2" t="n">
        <v>-51.9557</v>
      </c>
      <c r="G4627" s="3" t="n">
        <f aca="false">($G$5572/$N$5572)*N4627</f>
        <v>22257.9914026004</v>
      </c>
      <c r="H4627" s="0" t="n">
        <v>0</v>
      </c>
      <c r="J4627" s="0" t="s">
        <v>4429</v>
      </c>
      <c r="K4627" s="0" t="n">
        <v>0</v>
      </c>
      <c r="L4627" s="0" t="s">
        <v>4429</v>
      </c>
      <c r="N4627" s="0" t="n">
        <v>20637</v>
      </c>
    </row>
    <row r="4628" customFormat="false" ht="12.8" hidden="false" customHeight="false" outlineLevel="0" collapsed="false">
      <c r="B4628" s="0" t="n">
        <v>430105</v>
      </c>
      <c r="C4628" s="0" t="n">
        <v>4</v>
      </c>
      <c r="D4628" s="0" t="n">
        <v>43</v>
      </c>
      <c r="E4628" s="2" t="n">
        <v>-29.5439</v>
      </c>
      <c r="F4628" s="2" t="n">
        <v>-49.8895</v>
      </c>
      <c r="G4628" s="3" t="n">
        <f aca="false">($G$5572/$N$5572)*N4628</f>
        <v>10615.0676641175</v>
      </c>
      <c r="H4628" s="0" t="n">
        <v>1</v>
      </c>
      <c r="J4628" s="0" t="s">
        <v>4430</v>
      </c>
      <c r="K4628" s="0" t="n">
        <v>1</v>
      </c>
      <c r="L4628" s="0" t="s">
        <v>4430</v>
      </c>
      <c r="N4628" s="0" t="n">
        <v>9842</v>
      </c>
    </row>
    <row r="4629" customFormat="false" ht="12.8" hidden="false" customHeight="false" outlineLevel="0" collapsed="false">
      <c r="B4629" s="0" t="n">
        <v>430107</v>
      </c>
      <c r="C4629" s="0" t="n">
        <v>4</v>
      </c>
      <c r="D4629" s="0" t="n">
        <v>43</v>
      </c>
      <c r="E4629" s="2" t="n">
        <v>-31.4389</v>
      </c>
      <c r="F4629" s="2" t="n">
        <v>-52.4246</v>
      </c>
      <c r="G4629" s="3" t="n">
        <f aca="false">($G$5572/$N$5572)*N4629</f>
        <v>3150.43818806007</v>
      </c>
      <c r="H4629" s="0" t="n">
        <v>1</v>
      </c>
      <c r="J4629" s="0" t="s">
        <v>4431</v>
      </c>
      <c r="K4629" s="0" t="n">
        <v>1</v>
      </c>
      <c r="L4629" s="0" t="s">
        <v>4431</v>
      </c>
      <c r="N4629" s="0" t="n">
        <v>2921</v>
      </c>
    </row>
    <row r="4630" customFormat="false" ht="12.8" hidden="false" customHeight="false" outlineLevel="0" collapsed="false">
      <c r="B4630" s="0" t="n">
        <v>430110</v>
      </c>
      <c r="C4630" s="0" t="n">
        <v>4</v>
      </c>
      <c r="D4630" s="0" t="n">
        <v>43</v>
      </c>
      <c r="E4630" s="2" t="n">
        <v>-30.0875</v>
      </c>
      <c r="F4630" s="2" t="n">
        <v>-51.7275</v>
      </c>
      <c r="G4630" s="3" t="n">
        <f aca="false">($G$5572/$N$5572)*N4630</f>
        <v>15232.3308900967</v>
      </c>
      <c r="H4630" s="0" t="n">
        <v>1</v>
      </c>
      <c r="J4630" s="0" t="s">
        <v>4432</v>
      </c>
      <c r="K4630" s="0" t="n">
        <v>1</v>
      </c>
      <c r="L4630" s="0" t="s">
        <v>4432</v>
      </c>
      <c r="N4630" s="0" t="n">
        <v>14123</v>
      </c>
    </row>
    <row r="4631" customFormat="false" ht="12.8" hidden="false" customHeight="false" outlineLevel="0" collapsed="false">
      <c r="B4631" s="0" t="n">
        <v>430120</v>
      </c>
      <c r="C4631" s="0" t="n">
        <v>4</v>
      </c>
      <c r="D4631" s="0" t="n">
        <v>43</v>
      </c>
      <c r="E4631" s="2" t="n">
        <v>-29.3348</v>
      </c>
      <c r="F4631" s="2" t="n">
        <v>-53.0966</v>
      </c>
      <c r="G4631" s="3" t="n">
        <f aca="false">($G$5572/$N$5572)*N4631</f>
        <v>14379.1995628952</v>
      </c>
      <c r="H4631" s="0" t="n">
        <v>0</v>
      </c>
      <c r="J4631" s="0" t="s">
        <v>4433</v>
      </c>
      <c r="K4631" s="0" t="n">
        <v>0</v>
      </c>
      <c r="L4631" s="0" t="s">
        <v>4433</v>
      </c>
      <c r="N4631" s="0" t="n">
        <v>13332</v>
      </c>
    </row>
    <row r="4632" customFormat="false" ht="12.8" hidden="false" customHeight="false" outlineLevel="0" collapsed="false">
      <c r="B4632" s="0" t="n">
        <v>430130</v>
      </c>
      <c r="C4632" s="0" t="n">
        <v>4</v>
      </c>
      <c r="D4632" s="0" t="n">
        <v>43</v>
      </c>
      <c r="E4632" s="2" t="n">
        <v>-32.2327</v>
      </c>
      <c r="F4632" s="2" t="n">
        <v>-53.0862</v>
      </c>
      <c r="G4632" s="3" t="n">
        <f aca="false">($G$5572/$N$5572)*N4632</f>
        <v>19792.4310815099</v>
      </c>
      <c r="H4632" s="0" t="n">
        <v>0</v>
      </c>
      <c r="J4632" s="0" t="s">
        <v>4434</v>
      </c>
      <c r="K4632" s="0" t="n">
        <v>0</v>
      </c>
      <c r="L4632" s="0" t="s">
        <v>4434</v>
      </c>
      <c r="N4632" s="0" t="n">
        <v>18351</v>
      </c>
    </row>
    <row r="4633" customFormat="false" ht="12.8" hidden="false" customHeight="false" outlineLevel="0" collapsed="false">
      <c r="B4633" s="0" t="n">
        <v>430140</v>
      </c>
      <c r="C4633" s="0" t="n">
        <v>4</v>
      </c>
      <c r="D4633" s="0" t="n">
        <v>43</v>
      </c>
      <c r="E4633" s="2" t="n">
        <v>-28.8737</v>
      </c>
      <c r="F4633" s="2" t="n">
        <v>-52.1781</v>
      </c>
      <c r="G4633" s="3" t="n">
        <f aca="false">($G$5572/$N$5572)*N4633</f>
        <v>11243.8610443431</v>
      </c>
      <c r="H4633" s="0" t="n">
        <v>0</v>
      </c>
      <c r="J4633" s="0" t="s">
        <v>4435</v>
      </c>
      <c r="K4633" s="0" t="n">
        <v>0</v>
      </c>
      <c r="L4633" s="0" t="s">
        <v>4435</v>
      </c>
      <c r="N4633" s="0" t="n">
        <v>10425</v>
      </c>
    </row>
    <row r="4634" customFormat="false" ht="12.8" hidden="false" customHeight="false" outlineLevel="0" collapsed="false">
      <c r="B4634" s="0" t="n">
        <v>430150</v>
      </c>
      <c r="C4634" s="0" t="n">
        <v>4</v>
      </c>
      <c r="D4634" s="0" t="n">
        <v>43</v>
      </c>
      <c r="E4634" s="2" t="n">
        <v>-28.5172</v>
      </c>
      <c r="F4634" s="2" t="n">
        <v>-53.9883</v>
      </c>
      <c r="G4634" s="3" t="n">
        <f aca="false">($G$5572/$N$5572)*N4634</f>
        <v>7232.74169432758</v>
      </c>
      <c r="H4634" s="0" t="n">
        <v>0</v>
      </c>
      <c r="J4634" s="0" t="s">
        <v>4436</v>
      </c>
      <c r="K4634" s="0" t="n">
        <v>0</v>
      </c>
      <c r="L4634" s="0" t="s">
        <v>4436</v>
      </c>
      <c r="N4634" s="0" t="n">
        <v>6706</v>
      </c>
    </row>
    <row r="4635" customFormat="false" ht="12.8" hidden="false" customHeight="false" outlineLevel="0" collapsed="false">
      <c r="B4635" s="0" t="n">
        <v>430155</v>
      </c>
      <c r="C4635" s="0" t="n">
        <v>4</v>
      </c>
      <c r="D4635" s="0" t="n">
        <v>43</v>
      </c>
      <c r="E4635" s="2" t="n">
        <v>-27.6936</v>
      </c>
      <c r="F4635" s="2" t="n">
        <v>-52.0505</v>
      </c>
      <c r="G4635" s="3" t="n">
        <f aca="false">($G$5572/$N$5572)*N4635</f>
        <v>3853.65136800364</v>
      </c>
      <c r="H4635" s="0" t="n">
        <v>1</v>
      </c>
      <c r="J4635" s="0" t="s">
        <v>4437</v>
      </c>
      <c r="K4635" s="0" t="n">
        <v>1</v>
      </c>
      <c r="L4635" s="0" t="s">
        <v>4437</v>
      </c>
      <c r="N4635" s="0" t="n">
        <v>3573</v>
      </c>
    </row>
    <row r="4636" customFormat="false" ht="12.8" hidden="false" customHeight="false" outlineLevel="0" collapsed="false">
      <c r="B4636" s="0" t="n">
        <v>430160</v>
      </c>
      <c r="C4636" s="0" t="n">
        <v>4</v>
      </c>
      <c r="D4636" s="0" t="n">
        <v>43</v>
      </c>
      <c r="E4636" s="2" t="n">
        <v>-31.3297</v>
      </c>
      <c r="F4636" s="2" t="n">
        <v>-54.0999</v>
      </c>
      <c r="G4636" s="3" t="n">
        <f aca="false">($G$5572/$N$5572)*N4636</f>
        <v>130442.809236066</v>
      </c>
      <c r="H4636" s="0" t="n">
        <v>0</v>
      </c>
      <c r="J4636" s="0" t="s">
        <v>4438</v>
      </c>
      <c r="K4636" s="0" t="n">
        <v>0</v>
      </c>
      <c r="L4636" s="0" t="s">
        <v>4438</v>
      </c>
      <c r="N4636" s="0" t="n">
        <v>120943</v>
      </c>
    </row>
    <row r="4637" customFormat="false" ht="12.8" hidden="false" customHeight="false" outlineLevel="0" collapsed="false">
      <c r="B4637" s="0" t="n">
        <v>430163</v>
      </c>
      <c r="C4637" s="0" t="n">
        <v>4</v>
      </c>
      <c r="D4637" s="0" t="n">
        <v>43</v>
      </c>
      <c r="E4637" s="2" t="n">
        <v>-30.2419</v>
      </c>
      <c r="F4637" s="2" t="n">
        <v>-50.2337</v>
      </c>
      <c r="G4637" s="3" t="n">
        <f aca="false">($G$5572/$N$5572)*N4637</f>
        <v>14840.8180307109</v>
      </c>
      <c r="H4637" s="0" t="n">
        <v>1</v>
      </c>
      <c r="J4637" s="0" t="s">
        <v>4439</v>
      </c>
      <c r="K4637" s="0" t="n">
        <v>1</v>
      </c>
      <c r="L4637" s="0" t="s">
        <v>4439</v>
      </c>
      <c r="N4637" s="0" t="n">
        <v>13760</v>
      </c>
    </row>
    <row r="4638" customFormat="false" ht="12.8" hidden="false" customHeight="false" outlineLevel="0" collapsed="false">
      <c r="B4638" s="0" t="n">
        <v>430165</v>
      </c>
      <c r="C4638" s="0" t="n">
        <v>4</v>
      </c>
      <c r="D4638" s="0" t="n">
        <v>43</v>
      </c>
      <c r="E4638" s="2" t="n">
        <v>-29.3725</v>
      </c>
      <c r="F4638" s="2" t="n">
        <v>-51.4949</v>
      </c>
      <c r="G4638" s="3" t="n">
        <f aca="false">($G$5572/$N$5572)*N4638</f>
        <v>6621.20507925395</v>
      </c>
      <c r="H4638" s="0" t="n">
        <v>1</v>
      </c>
      <c r="J4638" s="0" t="s">
        <v>4440</v>
      </c>
      <c r="K4638" s="0" t="n">
        <v>1</v>
      </c>
      <c r="L4638" s="0" t="s">
        <v>4440</v>
      </c>
      <c r="N4638" s="0" t="n">
        <v>6139</v>
      </c>
    </row>
    <row r="4639" customFormat="false" ht="12.8" hidden="false" customHeight="false" outlineLevel="0" collapsed="false">
      <c r="B4639" s="0" t="n">
        <v>430170</v>
      </c>
      <c r="C4639" s="0" t="n">
        <v>4</v>
      </c>
      <c r="D4639" s="0" t="n">
        <v>43</v>
      </c>
      <c r="E4639" s="2" t="n">
        <v>-27.6208</v>
      </c>
      <c r="F4639" s="2" t="n">
        <v>-52.3798</v>
      </c>
      <c r="G4639" s="3" t="n">
        <f aca="false">($G$5572/$N$5572)*N4639</f>
        <v>7147.53641638963</v>
      </c>
      <c r="H4639" s="0" t="n">
        <v>1</v>
      </c>
      <c r="J4639" s="0" t="s">
        <v>4441</v>
      </c>
      <c r="K4639" s="0" t="n">
        <v>1</v>
      </c>
      <c r="L4639" s="0" t="s">
        <v>4441</v>
      </c>
      <c r="N4639" s="0" t="n">
        <v>6627</v>
      </c>
    </row>
    <row r="4640" customFormat="false" ht="12.8" hidden="false" customHeight="false" outlineLevel="0" collapsed="false">
      <c r="B4640" s="0" t="n">
        <v>430175</v>
      </c>
      <c r="C4640" s="0" t="n">
        <v>4</v>
      </c>
      <c r="D4640" s="0" t="n">
        <v>43</v>
      </c>
      <c r="E4640" s="2" t="n">
        <v>-30.3891</v>
      </c>
      <c r="F4640" s="2" t="n">
        <v>-51.7384</v>
      </c>
      <c r="G4640" s="3" t="n">
        <f aca="false">($G$5572/$N$5572)*N4640</f>
        <v>8039.49546518308</v>
      </c>
      <c r="H4640" s="0" t="n">
        <v>1</v>
      </c>
      <c r="J4640" s="0" t="s">
        <v>4442</v>
      </c>
      <c r="K4640" s="0" t="n">
        <v>1</v>
      </c>
      <c r="L4640" s="0" t="s">
        <v>4442</v>
      </c>
      <c r="N4640" s="0" t="n">
        <v>7454</v>
      </c>
    </row>
    <row r="4641" customFormat="false" ht="12.8" hidden="false" customHeight="false" outlineLevel="0" collapsed="false">
      <c r="B4641" s="0" t="n">
        <v>430180</v>
      </c>
      <c r="C4641" s="0" t="n">
        <v>4</v>
      </c>
      <c r="D4641" s="0" t="n">
        <v>43</v>
      </c>
      <c r="E4641" s="2" t="n">
        <v>-27.6739</v>
      </c>
      <c r="F4641" s="2" t="n">
        <v>-51.4585</v>
      </c>
      <c r="G4641" s="3" t="n">
        <f aca="false">($G$5572/$N$5572)*N4641</f>
        <v>5710.91071748651</v>
      </c>
      <c r="H4641" s="0" t="n">
        <v>1</v>
      </c>
      <c r="J4641" s="0" t="s">
        <v>3817</v>
      </c>
      <c r="K4641" s="0" t="n">
        <v>1</v>
      </c>
      <c r="L4641" s="0" t="s">
        <v>3817</v>
      </c>
      <c r="N4641" s="0" t="n">
        <v>5295</v>
      </c>
    </row>
    <row r="4642" customFormat="false" ht="12.8" hidden="false" customHeight="false" outlineLevel="0" collapsed="false">
      <c r="B4642" s="0" t="n">
        <v>430185</v>
      </c>
      <c r="C4642" s="0" t="n">
        <v>4</v>
      </c>
      <c r="D4642" s="0" t="n">
        <v>43</v>
      </c>
      <c r="E4642" s="2" t="n">
        <v>-27.1927</v>
      </c>
      <c r="F4642" s="2" t="n">
        <v>-53.7109</v>
      </c>
      <c r="G4642" s="3" t="n">
        <f aca="false">($G$5572/$N$5572)*N4642</f>
        <v>3492.33784763386</v>
      </c>
      <c r="H4642" s="0" t="n">
        <v>1</v>
      </c>
      <c r="J4642" s="0" t="s">
        <v>4443</v>
      </c>
      <c r="K4642" s="0" t="n">
        <v>1</v>
      </c>
      <c r="L4642" s="0" t="s">
        <v>4443</v>
      </c>
      <c r="N4642" s="0" t="n">
        <v>3238</v>
      </c>
    </row>
    <row r="4643" customFormat="false" ht="12.8" hidden="false" customHeight="false" outlineLevel="0" collapsed="false">
      <c r="B4643" s="0" t="n">
        <v>430187</v>
      </c>
      <c r="C4643" s="0" t="n">
        <v>4</v>
      </c>
      <c r="D4643" s="0" t="n">
        <v>43</v>
      </c>
      <c r="E4643" s="2" t="n">
        <v>-30.2029</v>
      </c>
      <c r="F4643" s="2" t="n">
        <v>-57.5497</v>
      </c>
      <c r="G4643" s="3" t="n">
        <f aca="false">($G$5572/$N$5572)*N4643</f>
        <v>4532.05794804123</v>
      </c>
      <c r="H4643" s="0" t="n">
        <v>1</v>
      </c>
      <c r="J4643" s="0" t="s">
        <v>4444</v>
      </c>
      <c r="K4643" s="0" t="n">
        <v>1</v>
      </c>
      <c r="L4643" s="0" t="s">
        <v>4444</v>
      </c>
      <c r="N4643" s="0" t="n">
        <v>4202</v>
      </c>
    </row>
    <row r="4644" customFormat="false" ht="12.8" hidden="false" customHeight="false" outlineLevel="0" collapsed="false">
      <c r="B4644" s="0" t="n">
        <v>430190</v>
      </c>
      <c r="C4644" s="0" t="n">
        <v>4</v>
      </c>
      <c r="D4644" s="0" t="n">
        <v>43</v>
      </c>
      <c r="E4644" s="2" t="n">
        <v>-30.2939</v>
      </c>
      <c r="F4644" s="2" t="n">
        <v>-51.3014</v>
      </c>
      <c r="G4644" s="3" t="n">
        <f aca="false">($G$5572/$N$5572)*N4644</f>
        <v>14477.3474146971</v>
      </c>
      <c r="H4644" s="0" t="n">
        <v>1</v>
      </c>
      <c r="J4644" s="0" t="s">
        <v>4445</v>
      </c>
      <c r="K4644" s="0" t="n">
        <v>1</v>
      </c>
      <c r="L4644" s="0" t="s">
        <v>4445</v>
      </c>
      <c r="N4644" s="0" t="n">
        <v>13423</v>
      </c>
    </row>
    <row r="4645" customFormat="false" ht="12.8" hidden="false" customHeight="false" outlineLevel="0" collapsed="false">
      <c r="B4645" s="0" t="n">
        <v>430192</v>
      </c>
      <c r="C4645" s="0" t="n">
        <v>4</v>
      </c>
      <c r="D4645" s="0" t="n">
        <v>43</v>
      </c>
      <c r="E4645" s="2" t="n">
        <v>-27.4069</v>
      </c>
      <c r="F4645" s="2" t="n">
        <v>-52.4084</v>
      </c>
      <c r="G4645" s="3" t="n">
        <f aca="false">($G$5572/$N$5572)*N4645</f>
        <v>1861.57354077086</v>
      </c>
      <c r="H4645" s="0" t="n">
        <v>1</v>
      </c>
      <c r="J4645" s="0" t="s">
        <v>4446</v>
      </c>
      <c r="K4645" s="0" t="n">
        <v>1</v>
      </c>
      <c r="L4645" s="0" t="s">
        <v>4446</v>
      </c>
      <c r="N4645" s="0" t="n">
        <v>1726</v>
      </c>
    </row>
    <row r="4646" customFormat="false" ht="12.8" hidden="false" customHeight="false" outlineLevel="0" collapsed="false">
      <c r="B4646" s="0" t="n">
        <v>430195</v>
      </c>
      <c r="C4646" s="0" t="n">
        <v>4</v>
      </c>
      <c r="D4646" s="0" t="n">
        <v>43</v>
      </c>
      <c r="E4646" s="2" t="n">
        <v>-27.9205</v>
      </c>
      <c r="F4646" s="2" t="n">
        <v>-53.0391</v>
      </c>
      <c r="G4646" s="3" t="n">
        <f aca="false">($G$5572/$N$5572)*N4646</f>
        <v>2725.49034619233</v>
      </c>
      <c r="H4646" s="0" t="n">
        <v>1</v>
      </c>
      <c r="J4646" s="0" t="s">
        <v>4447</v>
      </c>
      <c r="K4646" s="0" t="n">
        <v>1</v>
      </c>
      <c r="L4646" s="0" t="s">
        <v>4447</v>
      </c>
      <c r="N4646" s="0" t="n">
        <v>2527</v>
      </c>
    </row>
    <row r="4647" customFormat="false" ht="12.8" hidden="false" customHeight="false" outlineLevel="0" collapsed="false">
      <c r="B4647" s="0" t="n">
        <v>430200</v>
      </c>
      <c r="C4647" s="0" t="n">
        <v>4</v>
      </c>
      <c r="D4647" s="0" t="n">
        <v>43</v>
      </c>
      <c r="E4647" s="2" t="n">
        <v>-29.0947</v>
      </c>
      <c r="F4647" s="2" t="n">
        <v>-52.5836</v>
      </c>
      <c r="G4647" s="3" t="n">
        <f aca="false">($G$5572/$N$5572)*N4647</f>
        <v>12096.9923715446</v>
      </c>
      <c r="H4647" s="0" t="n">
        <v>1</v>
      </c>
      <c r="J4647" s="0" t="s">
        <v>4448</v>
      </c>
      <c r="K4647" s="0" t="n">
        <v>1</v>
      </c>
      <c r="L4647" s="0" t="s">
        <v>4448</v>
      </c>
      <c r="N4647" s="0" t="n">
        <v>11216</v>
      </c>
    </row>
    <row r="4648" customFormat="false" ht="12.8" hidden="false" customHeight="false" outlineLevel="0" collapsed="false">
      <c r="B4648" s="0" t="n">
        <v>430205</v>
      </c>
      <c r="C4648" s="0" t="n">
        <v>4</v>
      </c>
      <c r="D4648" s="0" t="n">
        <v>43</v>
      </c>
      <c r="E4648" s="2" t="n">
        <v>-27.5086</v>
      </c>
      <c r="F4648" s="2" t="n">
        <v>-52.5995</v>
      </c>
      <c r="G4648" s="3" t="n">
        <f aca="false">($G$5572/$N$5572)*N4648</f>
        <v>2190.53062648066</v>
      </c>
      <c r="H4648" s="0" t="n">
        <v>1</v>
      </c>
      <c r="J4648" s="0" t="s">
        <v>4449</v>
      </c>
      <c r="K4648" s="0" t="n">
        <v>1</v>
      </c>
      <c r="L4648" s="0" t="s">
        <v>4449</v>
      </c>
      <c r="N4648" s="0" t="n">
        <v>2031</v>
      </c>
    </row>
    <row r="4649" customFormat="false" ht="12.8" hidden="false" customHeight="false" outlineLevel="0" collapsed="false">
      <c r="B4649" s="0" t="n">
        <v>430210</v>
      </c>
      <c r="C4649" s="0" t="n">
        <v>4</v>
      </c>
      <c r="D4649" s="0" t="n">
        <v>43</v>
      </c>
      <c r="E4649" s="2" t="n">
        <v>-29.1662</v>
      </c>
      <c r="F4649" s="2" t="n">
        <v>-51.5165</v>
      </c>
      <c r="G4649" s="3" t="n">
        <f aca="false">($G$5572/$N$5572)*N4649</f>
        <v>128400.039661199</v>
      </c>
      <c r="H4649" s="0" t="n">
        <v>0</v>
      </c>
      <c r="J4649" s="0" t="s">
        <v>4450</v>
      </c>
      <c r="K4649" s="0" t="n">
        <v>0</v>
      </c>
      <c r="L4649" s="0" t="s">
        <v>4450</v>
      </c>
      <c r="N4649" s="0" t="n">
        <v>119049</v>
      </c>
    </row>
    <row r="4650" customFormat="false" ht="12.8" hidden="false" customHeight="false" outlineLevel="0" collapsed="false">
      <c r="B4650" s="0" t="n">
        <v>430215</v>
      </c>
      <c r="C4650" s="0" t="n">
        <v>4</v>
      </c>
      <c r="D4650" s="0" t="n">
        <v>43</v>
      </c>
      <c r="E4650" s="2" t="n">
        <v>-27.6671</v>
      </c>
      <c r="F4650" s="2" t="n">
        <v>-53.3102</v>
      </c>
      <c r="G4650" s="3" t="n">
        <f aca="false">($G$5572/$N$5572)*N4650</f>
        <v>2269.26461748661</v>
      </c>
      <c r="H4650" s="0" t="n">
        <v>1</v>
      </c>
      <c r="J4650" s="0" t="s">
        <v>4451</v>
      </c>
      <c r="K4650" s="0" t="n">
        <v>1</v>
      </c>
      <c r="L4650" s="0" t="s">
        <v>4451</v>
      </c>
      <c r="N4650" s="0" t="n">
        <v>2104</v>
      </c>
    </row>
    <row r="4651" customFormat="false" ht="12.8" hidden="false" customHeight="false" outlineLevel="0" collapsed="false">
      <c r="B4651" s="0" t="n">
        <v>430220</v>
      </c>
      <c r="C4651" s="0" t="n">
        <v>4</v>
      </c>
      <c r="D4651" s="0" t="n">
        <v>43</v>
      </c>
      <c r="E4651" s="2" t="n">
        <v>-27.6693</v>
      </c>
      <c r="F4651" s="2" t="n">
        <v>-54.1082</v>
      </c>
      <c r="G4651" s="3" t="n">
        <f aca="false">($G$5572/$N$5572)*N4651</f>
        <v>7239.21298125957</v>
      </c>
      <c r="H4651" s="0" t="n">
        <v>0</v>
      </c>
      <c r="J4651" s="0" t="s">
        <v>4452</v>
      </c>
      <c r="K4651" s="0" t="n">
        <v>0</v>
      </c>
      <c r="L4651" s="0" t="s">
        <v>4452</v>
      </c>
      <c r="N4651" s="0" t="n">
        <v>6712</v>
      </c>
    </row>
    <row r="4652" customFormat="false" ht="12.8" hidden="false" customHeight="false" outlineLevel="0" collapsed="false">
      <c r="B4652" s="0" t="n">
        <v>430222</v>
      </c>
      <c r="C4652" s="0" t="n">
        <v>4</v>
      </c>
      <c r="D4652" s="0" t="n">
        <v>43</v>
      </c>
      <c r="E4652" s="2" t="n">
        <v>-28.5791</v>
      </c>
      <c r="F4652" s="2" t="n">
        <v>-53.8108</v>
      </c>
      <c r="G4652" s="3" t="n">
        <f aca="false">($G$5572/$N$5572)*N4652</f>
        <v>2667.24876380437</v>
      </c>
      <c r="H4652" s="0" t="n">
        <v>1</v>
      </c>
      <c r="J4652" s="0" t="s">
        <v>4453</v>
      </c>
      <c r="K4652" s="0" t="n">
        <v>1</v>
      </c>
      <c r="L4652" s="0" t="s">
        <v>4453</v>
      </c>
      <c r="N4652" s="0" t="n">
        <v>2473</v>
      </c>
    </row>
    <row r="4653" customFormat="false" ht="12.8" hidden="false" customHeight="false" outlineLevel="0" collapsed="false">
      <c r="B4653" s="0" t="n">
        <v>430223</v>
      </c>
      <c r="C4653" s="0" t="n">
        <v>4</v>
      </c>
      <c r="D4653" s="0" t="n">
        <v>43</v>
      </c>
      <c r="E4653" s="2" t="n">
        <v>-28.8185</v>
      </c>
      <c r="F4653" s="2" t="n">
        <v>-53.391</v>
      </c>
      <c r="G4653" s="3" t="n">
        <f aca="false">($G$5572/$N$5572)*N4653</f>
        <v>2793.43885897829</v>
      </c>
      <c r="H4653" s="0" t="n">
        <v>1</v>
      </c>
      <c r="J4653" s="0" t="s">
        <v>4454</v>
      </c>
      <c r="K4653" s="0" t="n">
        <v>1</v>
      </c>
      <c r="L4653" s="0" t="s">
        <v>4454</v>
      </c>
      <c r="N4653" s="0" t="n">
        <v>2590</v>
      </c>
    </row>
    <row r="4654" customFormat="false" ht="12.8" hidden="false" customHeight="false" outlineLevel="0" collapsed="false">
      <c r="B4654" s="0" t="n">
        <v>430225</v>
      </c>
      <c r="C4654" s="0" t="n">
        <v>4</v>
      </c>
      <c r="D4654" s="0" t="n">
        <v>43</v>
      </c>
      <c r="E4654" s="2" t="n">
        <v>-29.3544</v>
      </c>
      <c r="F4654" s="2" t="n">
        <v>-51.6687</v>
      </c>
      <c r="G4654" s="3" t="n">
        <f aca="false">($G$5572/$N$5572)*N4654</f>
        <v>3006.99132773416</v>
      </c>
      <c r="H4654" s="0" t="n">
        <v>1</v>
      </c>
      <c r="J4654" s="0" t="s">
        <v>4455</v>
      </c>
      <c r="K4654" s="0" t="n">
        <v>1</v>
      </c>
      <c r="L4654" s="0" t="s">
        <v>4455</v>
      </c>
      <c r="N4654" s="0" t="n">
        <v>2788</v>
      </c>
    </row>
    <row r="4655" customFormat="false" ht="12.8" hidden="false" customHeight="false" outlineLevel="0" collapsed="false">
      <c r="B4655" s="0" t="n">
        <v>430230</v>
      </c>
      <c r="C4655" s="0" t="n">
        <v>4</v>
      </c>
      <c r="D4655" s="0" t="n">
        <v>43</v>
      </c>
      <c r="E4655" s="2" t="n">
        <v>-28.6697</v>
      </c>
      <c r="F4655" s="2" t="n">
        <v>-50.4295</v>
      </c>
      <c r="G4655" s="3" t="n">
        <f aca="false">($G$5572/$N$5572)*N4655</f>
        <v>12285.7382403945</v>
      </c>
      <c r="H4655" s="0" t="n">
        <v>0</v>
      </c>
      <c r="J4655" s="0" t="s">
        <v>714</v>
      </c>
      <c r="K4655" s="0" t="n">
        <v>0</v>
      </c>
      <c r="L4655" s="0" t="s">
        <v>714</v>
      </c>
      <c r="N4655" s="0" t="n">
        <v>11391</v>
      </c>
    </row>
    <row r="4656" customFormat="false" ht="12.8" hidden="false" customHeight="false" outlineLevel="0" collapsed="false">
      <c r="B4656" s="0" t="n">
        <v>430235</v>
      </c>
      <c r="C4656" s="0" t="n">
        <v>4</v>
      </c>
      <c r="D4656" s="0" t="n">
        <v>43</v>
      </c>
      <c r="E4656" s="2" t="n">
        <v>-29.4856</v>
      </c>
      <c r="F4656" s="2" t="n">
        <v>-51.3548</v>
      </c>
      <c r="G4656" s="3" t="n">
        <f aca="false">($G$5572/$N$5572)*N4656</f>
        <v>14933.5731434029</v>
      </c>
      <c r="H4656" s="0" t="n">
        <v>0</v>
      </c>
      <c r="J4656" s="0" t="s">
        <v>4456</v>
      </c>
      <c r="K4656" s="0" t="n">
        <v>0</v>
      </c>
      <c r="L4656" s="0" t="s">
        <v>4456</v>
      </c>
      <c r="N4656" s="0" t="n">
        <v>13846</v>
      </c>
    </row>
    <row r="4657" customFormat="false" ht="12.8" hidden="false" customHeight="false" outlineLevel="0" collapsed="false">
      <c r="B4657" s="0" t="n">
        <v>430237</v>
      </c>
      <c r="C4657" s="0" t="n">
        <v>4</v>
      </c>
      <c r="D4657" s="0" t="n">
        <v>43</v>
      </c>
      <c r="E4657" s="2" t="n">
        <v>-27.5399</v>
      </c>
      <c r="F4657" s="2" t="n">
        <v>-53.8716</v>
      </c>
      <c r="G4657" s="3" t="n">
        <f aca="false">($G$5572/$N$5572)*N4657</f>
        <v>2143.07452231269</v>
      </c>
      <c r="H4657" s="0" t="n">
        <v>1</v>
      </c>
      <c r="J4657" s="0" t="s">
        <v>4457</v>
      </c>
      <c r="K4657" s="0" t="n">
        <v>1</v>
      </c>
      <c r="L4657" s="0" t="s">
        <v>4457</v>
      </c>
      <c r="N4657" s="0" t="n">
        <v>1987</v>
      </c>
    </row>
    <row r="4658" customFormat="false" ht="12.8" hidden="false" customHeight="false" outlineLevel="0" collapsed="false">
      <c r="B4658" s="0" t="n">
        <v>430240</v>
      </c>
      <c r="C4658" s="0" t="n">
        <v>4</v>
      </c>
      <c r="D4658" s="0" t="n">
        <v>43</v>
      </c>
      <c r="E4658" s="2" t="n">
        <v>-29.6071</v>
      </c>
      <c r="F4658" s="2" t="n">
        <v>-51.9456</v>
      </c>
      <c r="G4658" s="3" t="n">
        <f aca="false">($G$5572/$N$5572)*N4658</f>
        <v>13228.3890368219</v>
      </c>
      <c r="H4658" s="0" t="n">
        <v>0</v>
      </c>
      <c r="J4658" s="0" t="s">
        <v>4458</v>
      </c>
      <c r="K4658" s="0" t="n">
        <v>0</v>
      </c>
      <c r="L4658" s="0" t="s">
        <v>4458</v>
      </c>
      <c r="N4658" s="0" t="n">
        <v>12265</v>
      </c>
    </row>
    <row r="4659" customFormat="false" ht="12.8" hidden="false" customHeight="false" outlineLevel="0" collapsed="false">
      <c r="B4659" s="0" t="n">
        <v>430245</v>
      </c>
      <c r="C4659" s="0" t="n">
        <v>4</v>
      </c>
      <c r="D4659" s="0" t="n">
        <v>43</v>
      </c>
      <c r="E4659" s="2" t="n">
        <v>-29.3046</v>
      </c>
      <c r="F4659" s="2" t="n">
        <v>-52.4284</v>
      </c>
      <c r="G4659" s="3" t="n">
        <f aca="false">($G$5572/$N$5572)*N4659</f>
        <v>8332.8604727669</v>
      </c>
      <c r="H4659" s="0" t="n">
        <v>0</v>
      </c>
      <c r="J4659" s="0" t="s">
        <v>4459</v>
      </c>
      <c r="K4659" s="0" t="n">
        <v>0</v>
      </c>
      <c r="L4659" s="0" t="s">
        <v>4459</v>
      </c>
      <c r="N4659" s="0" t="n">
        <v>7726</v>
      </c>
    </row>
    <row r="4660" customFormat="false" ht="12.8" hidden="false" customHeight="false" outlineLevel="0" collapsed="false">
      <c r="B4660" s="0" t="n">
        <v>430250</v>
      </c>
      <c r="C4660" s="0" t="n">
        <v>4</v>
      </c>
      <c r="D4660" s="0" t="n">
        <v>43</v>
      </c>
      <c r="E4660" s="2" t="n">
        <v>-28.7291</v>
      </c>
      <c r="F4660" s="2" t="n">
        <v>-54.9035</v>
      </c>
      <c r="G4660" s="3" t="n">
        <f aca="false">($G$5572/$N$5572)*N4660</f>
        <v>6855.24995662781</v>
      </c>
      <c r="H4660" s="0" t="n">
        <v>1</v>
      </c>
      <c r="J4660" s="0" t="s">
        <v>4460</v>
      </c>
      <c r="K4660" s="0" t="n">
        <v>1</v>
      </c>
      <c r="L4660" s="0" t="s">
        <v>4460</v>
      </c>
      <c r="N4660" s="0" t="n">
        <v>6356</v>
      </c>
    </row>
    <row r="4661" customFormat="false" ht="12.8" hidden="false" customHeight="false" outlineLevel="0" collapsed="false">
      <c r="B4661" s="0" t="n">
        <v>430258</v>
      </c>
      <c r="C4661" s="0" t="n">
        <v>4</v>
      </c>
      <c r="D4661" s="0" t="n">
        <v>43</v>
      </c>
      <c r="E4661" s="2" t="n">
        <v>-28.3659</v>
      </c>
      <c r="F4661" s="2" t="n">
        <v>-53.772</v>
      </c>
      <c r="G4661" s="3" t="n">
        <f aca="false">($G$5572/$N$5572)*N4661</f>
        <v>2302.69959996859</v>
      </c>
      <c r="H4661" s="0" t="n">
        <v>1</v>
      </c>
      <c r="J4661" s="0" t="s">
        <v>4461</v>
      </c>
      <c r="K4661" s="0" t="n">
        <v>1</v>
      </c>
      <c r="L4661" s="0" t="s">
        <v>4461</v>
      </c>
      <c r="N4661" s="0" t="n">
        <v>2135</v>
      </c>
    </row>
    <row r="4662" customFormat="false" ht="12.8" hidden="false" customHeight="false" outlineLevel="0" collapsed="false">
      <c r="B4662" s="0" t="n">
        <v>430260</v>
      </c>
      <c r="C4662" s="0" t="n">
        <v>4</v>
      </c>
      <c r="D4662" s="0" t="n">
        <v>43</v>
      </c>
      <c r="E4662" s="2" t="n">
        <v>-27.6173</v>
      </c>
      <c r="F4662" s="2" t="n">
        <v>-53.7405</v>
      </c>
      <c r="G4662" s="3" t="n">
        <f aca="false">($G$5572/$N$5572)*N4662</f>
        <v>3663.82695133176</v>
      </c>
      <c r="H4662" s="0" t="n">
        <v>0</v>
      </c>
      <c r="J4662" s="0" t="s">
        <v>4462</v>
      </c>
      <c r="K4662" s="0" t="n">
        <v>0</v>
      </c>
      <c r="L4662" s="0" t="s">
        <v>4462</v>
      </c>
      <c r="N4662" s="0" t="n">
        <v>3397</v>
      </c>
    </row>
    <row r="4663" customFormat="false" ht="12.8" hidden="false" customHeight="false" outlineLevel="0" collapsed="false">
      <c r="B4663" s="0" t="n">
        <v>430265</v>
      </c>
      <c r="C4663" s="0" t="n">
        <v>4</v>
      </c>
      <c r="D4663" s="0" t="n">
        <v>43</v>
      </c>
      <c r="E4663" s="2" t="n">
        <v>-29.5501</v>
      </c>
      <c r="F4663" s="2" t="n">
        <v>-51.5945</v>
      </c>
      <c r="G4663" s="3" t="n">
        <f aca="false">($G$5572/$N$5572)*N4663</f>
        <v>5439.11666634267</v>
      </c>
      <c r="H4663" s="0" t="n">
        <v>1</v>
      </c>
      <c r="J4663" s="0" t="s">
        <v>4463</v>
      </c>
      <c r="K4663" s="0" t="n">
        <v>1</v>
      </c>
      <c r="L4663" s="0" t="s">
        <v>4463</v>
      </c>
      <c r="N4663" s="0" t="n">
        <v>5043</v>
      </c>
    </row>
    <row r="4664" customFormat="false" ht="12.8" hidden="false" customHeight="false" outlineLevel="0" collapsed="false">
      <c r="B4664" s="0" t="n">
        <v>430270</v>
      </c>
      <c r="C4664" s="0" t="n">
        <v>4</v>
      </c>
      <c r="D4664" s="0" t="n">
        <v>43</v>
      </c>
      <c r="E4664" s="2" t="n">
        <v>-30.1179</v>
      </c>
      <c r="F4664" s="2" t="n">
        <v>-51.9601</v>
      </c>
      <c r="G4664" s="3" t="n">
        <f aca="false">($G$5572/$N$5572)*N4664</f>
        <v>22572.9273666242</v>
      </c>
      <c r="H4664" s="0" t="n">
        <v>0</v>
      </c>
      <c r="J4664" s="0" t="s">
        <v>4464</v>
      </c>
      <c r="K4664" s="0" t="n">
        <v>0</v>
      </c>
      <c r="L4664" s="0" t="s">
        <v>4464</v>
      </c>
      <c r="N4664" s="0" t="n">
        <v>20929</v>
      </c>
    </row>
    <row r="4665" customFormat="false" ht="12.8" hidden="false" customHeight="false" outlineLevel="0" collapsed="false">
      <c r="B4665" s="0" t="n">
        <v>430280</v>
      </c>
      <c r="C4665" s="0" t="n">
        <v>4</v>
      </c>
      <c r="D4665" s="0" t="n">
        <v>43</v>
      </c>
      <c r="E4665" s="2" t="n">
        <v>-30.5144</v>
      </c>
      <c r="F4665" s="2" t="n">
        <v>-53.4827</v>
      </c>
      <c r="G4665" s="3" t="n">
        <f aca="false">($G$5572/$N$5572)*N4665</f>
        <v>36349.2186970218</v>
      </c>
      <c r="H4665" s="0" t="n">
        <v>0</v>
      </c>
      <c r="J4665" s="0" t="s">
        <v>4465</v>
      </c>
      <c r="K4665" s="0" t="n">
        <v>0</v>
      </c>
      <c r="L4665" s="0" t="s">
        <v>4465</v>
      </c>
      <c r="N4665" s="0" t="n">
        <v>33702</v>
      </c>
    </row>
    <row r="4666" customFormat="false" ht="12.8" hidden="false" customHeight="false" outlineLevel="0" collapsed="false">
      <c r="B4666" s="0" t="n">
        <v>430290</v>
      </c>
      <c r="C4666" s="0" t="n">
        <v>4</v>
      </c>
      <c r="D4666" s="0" t="n">
        <v>43</v>
      </c>
      <c r="E4666" s="2" t="n">
        <v>-29.8883</v>
      </c>
      <c r="F4666" s="2" t="n">
        <v>-54.822</v>
      </c>
      <c r="G4666" s="3" t="n">
        <f aca="false">($G$5572/$N$5572)*N4666</f>
        <v>13702.9500785016</v>
      </c>
      <c r="H4666" s="0" t="n">
        <v>0</v>
      </c>
      <c r="J4666" s="0" t="s">
        <v>4466</v>
      </c>
      <c r="K4666" s="0" t="n">
        <v>0</v>
      </c>
      <c r="L4666" s="0" t="s">
        <v>4466</v>
      </c>
      <c r="N4666" s="0" t="n">
        <v>12705</v>
      </c>
    </row>
    <row r="4667" customFormat="false" ht="12.8" hidden="false" customHeight="false" outlineLevel="0" collapsed="false">
      <c r="B4667" s="0" t="n">
        <v>430300</v>
      </c>
      <c r="C4667" s="0" t="n">
        <v>4</v>
      </c>
      <c r="D4667" s="0" t="n">
        <v>43</v>
      </c>
      <c r="E4667" s="2" t="n">
        <v>-30.033</v>
      </c>
      <c r="F4667" s="2" t="n">
        <v>-52.8928</v>
      </c>
      <c r="G4667" s="3" t="n">
        <f aca="false">($G$5572/$N$5572)*N4667</f>
        <v>89030.8870625795</v>
      </c>
      <c r="H4667" s="0" t="n">
        <v>0</v>
      </c>
      <c r="J4667" s="0" t="s">
        <v>4467</v>
      </c>
      <c r="K4667" s="0" t="n">
        <v>0</v>
      </c>
      <c r="L4667" s="0" t="s">
        <v>4467</v>
      </c>
      <c r="N4667" s="0" t="n">
        <v>82547</v>
      </c>
    </row>
    <row r="4668" customFormat="false" ht="12.8" hidden="false" customHeight="false" outlineLevel="0" collapsed="false">
      <c r="B4668" s="0" t="n">
        <v>430310</v>
      </c>
      <c r="C4668" s="0" t="n">
        <v>4</v>
      </c>
      <c r="D4668" s="0" t="n">
        <v>43</v>
      </c>
      <c r="E4668" s="2" t="n">
        <v>-29.9472</v>
      </c>
      <c r="F4668" s="2" t="n">
        <v>-51.1016</v>
      </c>
      <c r="G4668" s="3" t="n">
        <f aca="false">($G$5572/$N$5572)*N4668</f>
        <v>139463.783219269</v>
      </c>
      <c r="H4668" s="0" t="n">
        <v>0</v>
      </c>
      <c r="J4668" s="0" t="s">
        <v>359</v>
      </c>
      <c r="K4668" s="0" t="n">
        <v>0</v>
      </c>
      <c r="L4668" s="0" t="s">
        <v>359</v>
      </c>
      <c r="N4668" s="0" t="n">
        <v>129307</v>
      </c>
    </row>
    <row r="4669" customFormat="false" ht="12.8" hidden="false" customHeight="false" outlineLevel="0" collapsed="false">
      <c r="B4669" s="0" t="n">
        <v>430320</v>
      </c>
      <c r="C4669" s="0" t="n">
        <v>4</v>
      </c>
      <c r="D4669" s="0" t="n">
        <v>43</v>
      </c>
      <c r="E4669" s="2" t="n">
        <v>-27.767</v>
      </c>
      <c r="F4669" s="2" t="n">
        <v>-51.6597</v>
      </c>
      <c r="G4669" s="3" t="n">
        <f aca="false">($G$5572/$N$5572)*N4669</f>
        <v>5452.05924020666</v>
      </c>
      <c r="H4669" s="0" t="n">
        <v>1</v>
      </c>
      <c r="J4669" s="0" t="s">
        <v>4468</v>
      </c>
      <c r="K4669" s="0" t="n">
        <v>1</v>
      </c>
      <c r="L4669" s="0" t="s">
        <v>4468</v>
      </c>
      <c r="N4669" s="0" t="n">
        <v>5055</v>
      </c>
    </row>
    <row r="4670" customFormat="false" ht="12.8" hidden="false" customHeight="false" outlineLevel="0" collapsed="false">
      <c r="B4670" s="0" t="n">
        <v>430330</v>
      </c>
      <c r="C4670" s="0" t="n">
        <v>4</v>
      </c>
      <c r="D4670" s="0" t="n">
        <v>43</v>
      </c>
      <c r="E4670" s="2" t="n">
        <v>-28.2905</v>
      </c>
      <c r="F4670" s="2" t="n">
        <v>-54.6454</v>
      </c>
      <c r="G4670" s="3" t="n">
        <f aca="false">($G$5572/$N$5572)*N4670</f>
        <v>5237.4282236288</v>
      </c>
      <c r="H4670" s="0" t="n">
        <v>0</v>
      </c>
      <c r="J4670" s="0" t="s">
        <v>4469</v>
      </c>
      <c r="K4670" s="0" t="n">
        <v>0</v>
      </c>
      <c r="L4670" s="0" t="s">
        <v>4469</v>
      </c>
      <c r="N4670" s="0" t="n">
        <v>4856</v>
      </c>
    </row>
    <row r="4671" customFormat="false" ht="12.8" hidden="false" customHeight="false" outlineLevel="0" collapsed="false">
      <c r="B4671" s="0" t="n">
        <v>430340</v>
      </c>
      <c r="C4671" s="0" t="n">
        <v>4</v>
      </c>
      <c r="D4671" s="0" t="n">
        <v>43</v>
      </c>
      <c r="E4671" s="2" t="n">
        <v>-27.2791</v>
      </c>
      <c r="F4671" s="2" t="n">
        <v>-53.4257</v>
      </c>
      <c r="G4671" s="3" t="n">
        <f aca="false">($G$5572/$N$5572)*N4671</f>
        <v>5164.08697173284</v>
      </c>
      <c r="H4671" s="0" t="n">
        <v>0</v>
      </c>
      <c r="J4671" s="0" t="s">
        <v>1290</v>
      </c>
      <c r="K4671" s="0" t="n">
        <v>0</v>
      </c>
      <c r="L4671" s="0" t="s">
        <v>1290</v>
      </c>
      <c r="N4671" s="0" t="n">
        <v>4788</v>
      </c>
    </row>
    <row r="4672" customFormat="false" ht="12.8" hidden="false" customHeight="false" outlineLevel="0" collapsed="false">
      <c r="B4672" s="0" t="n">
        <v>430350</v>
      </c>
      <c r="C4672" s="0" t="n">
        <v>4</v>
      </c>
      <c r="D4672" s="0" t="n">
        <v>43</v>
      </c>
      <c r="E4672" s="2" t="n">
        <v>-30.8489</v>
      </c>
      <c r="F4672" s="2" t="n">
        <v>-51.8043</v>
      </c>
      <c r="G4672" s="3" t="n">
        <f aca="false">($G$5572/$N$5572)*N4672</f>
        <v>71220.8268779044</v>
      </c>
      <c r="H4672" s="0" t="n">
        <v>0</v>
      </c>
      <c r="J4672" s="0" t="s">
        <v>4470</v>
      </c>
      <c r="K4672" s="0" t="n">
        <v>0</v>
      </c>
      <c r="L4672" s="0" t="s">
        <v>4470</v>
      </c>
      <c r="N4672" s="0" t="n">
        <v>66034</v>
      </c>
    </row>
    <row r="4673" customFormat="false" ht="12.8" hidden="false" customHeight="false" outlineLevel="0" collapsed="false">
      <c r="B4673" s="0" t="n">
        <v>430355</v>
      </c>
      <c r="C4673" s="0" t="n">
        <v>4</v>
      </c>
      <c r="D4673" s="0" t="n">
        <v>43</v>
      </c>
      <c r="E4673" s="2" t="n">
        <v>-28.588</v>
      </c>
      <c r="F4673" s="2" t="n">
        <v>-52.2003</v>
      </c>
      <c r="G4673" s="3" t="n">
        <f aca="false">($G$5572/$N$5572)*N4673</f>
        <v>2937.9642671262</v>
      </c>
      <c r="H4673" s="0" t="n">
        <v>1</v>
      </c>
      <c r="J4673" s="0" t="s">
        <v>4471</v>
      </c>
      <c r="K4673" s="0" t="n">
        <v>1</v>
      </c>
      <c r="L4673" s="0" t="s">
        <v>4471</v>
      </c>
      <c r="N4673" s="0" t="n">
        <v>2724</v>
      </c>
    </row>
    <row r="4674" customFormat="false" ht="12.8" hidden="false" customHeight="false" outlineLevel="0" collapsed="false">
      <c r="B4674" s="0" t="n">
        <v>430360</v>
      </c>
      <c r="C4674" s="0" t="n">
        <v>4</v>
      </c>
      <c r="D4674" s="0" t="n">
        <v>43</v>
      </c>
      <c r="E4674" s="2" t="n">
        <v>-29.0474</v>
      </c>
      <c r="F4674" s="2" t="n">
        <v>-50.1465</v>
      </c>
      <c r="G4674" s="3" t="n">
        <f aca="false">($G$5572/$N$5572)*N4674</f>
        <v>6963.10473882774</v>
      </c>
      <c r="H4674" s="0" t="n">
        <v>0</v>
      </c>
      <c r="J4674" s="0" t="s">
        <v>4472</v>
      </c>
      <c r="K4674" s="0" t="n">
        <v>0</v>
      </c>
      <c r="L4674" s="0" t="s">
        <v>4472</v>
      </c>
      <c r="N4674" s="0" t="n">
        <v>6456</v>
      </c>
    </row>
    <row r="4675" customFormat="false" ht="12.8" hidden="false" customHeight="false" outlineLevel="0" collapsed="false">
      <c r="B4675" s="0" t="n">
        <v>430367</v>
      </c>
      <c r="C4675" s="0" t="n">
        <v>4</v>
      </c>
      <c r="D4675" s="0" t="n">
        <v>43</v>
      </c>
      <c r="E4675" s="2" t="n">
        <v>-28.7926</v>
      </c>
      <c r="F4675" s="2" t="n">
        <v>-51.0941</v>
      </c>
      <c r="G4675" s="3" t="n">
        <f aca="false">($G$5572/$N$5572)*N4675</f>
        <v>3645.49163835777</v>
      </c>
      <c r="H4675" s="0" t="n">
        <v>1</v>
      </c>
      <c r="J4675" s="0" t="s">
        <v>4473</v>
      </c>
      <c r="K4675" s="0" t="n">
        <v>1</v>
      </c>
      <c r="L4675" s="0" t="s">
        <v>4473</v>
      </c>
      <c r="N4675" s="0" t="n">
        <v>3380</v>
      </c>
    </row>
    <row r="4676" customFormat="false" ht="12.8" hidden="false" customHeight="false" outlineLevel="0" collapsed="false">
      <c r="B4676" s="0" t="n">
        <v>430370</v>
      </c>
      <c r="C4676" s="0" t="n">
        <v>4</v>
      </c>
      <c r="D4676" s="0" t="n">
        <v>43</v>
      </c>
      <c r="E4676" s="2" t="n">
        <v>-27.9888</v>
      </c>
      <c r="F4676" s="2" t="n">
        <v>-54.8416</v>
      </c>
      <c r="G4676" s="3" t="n">
        <f aca="false">($G$5572/$N$5572)*N4676</f>
        <v>5989.17605556234</v>
      </c>
      <c r="H4676" s="0" t="n">
        <v>0</v>
      </c>
      <c r="J4676" s="0" t="s">
        <v>4474</v>
      </c>
      <c r="K4676" s="0" t="n">
        <v>0</v>
      </c>
      <c r="L4676" s="0" t="s">
        <v>4474</v>
      </c>
      <c r="N4676" s="0" t="n">
        <v>5553</v>
      </c>
    </row>
    <row r="4677" customFormat="false" ht="12.8" hidden="false" customHeight="false" outlineLevel="0" collapsed="false">
      <c r="B4677" s="0" t="n">
        <v>430380</v>
      </c>
      <c r="C4677" s="0" t="n">
        <v>4</v>
      </c>
      <c r="D4677" s="0" t="n">
        <v>43</v>
      </c>
      <c r="E4677" s="2" t="n">
        <v>-27.7174</v>
      </c>
      <c r="F4677" s="2" t="n">
        <v>-52.6248</v>
      </c>
      <c r="G4677" s="3" t="n">
        <f aca="false">($G$5572/$N$5572)*N4677</f>
        <v>5900.73513415839</v>
      </c>
      <c r="H4677" s="0" t="n">
        <v>0</v>
      </c>
      <c r="J4677" s="0" t="s">
        <v>4475</v>
      </c>
      <c r="K4677" s="0" t="n">
        <v>0</v>
      </c>
      <c r="L4677" s="0" t="s">
        <v>4475</v>
      </c>
      <c r="N4677" s="0" t="n">
        <v>5471</v>
      </c>
    </row>
    <row r="4678" customFormat="false" ht="12.8" hidden="false" customHeight="false" outlineLevel="0" collapsed="false">
      <c r="B4678" s="0" t="n">
        <v>430390</v>
      </c>
      <c r="C4678" s="0" t="n">
        <v>4</v>
      </c>
      <c r="D4678" s="0" t="n">
        <v>43</v>
      </c>
      <c r="E4678" s="2" t="n">
        <v>-29.6747</v>
      </c>
      <c r="F4678" s="2" t="n">
        <v>-51.0606</v>
      </c>
      <c r="G4678" s="3" t="n">
        <f aca="false">($G$5572/$N$5572)*N4678</f>
        <v>71352.4097121884</v>
      </c>
      <c r="H4678" s="0" t="n">
        <v>0</v>
      </c>
      <c r="J4678" s="0" t="s">
        <v>4476</v>
      </c>
      <c r="K4678" s="0" t="n">
        <v>0</v>
      </c>
      <c r="L4678" s="0" t="s">
        <v>4476</v>
      </c>
      <c r="N4678" s="0" t="n">
        <v>66156</v>
      </c>
    </row>
    <row r="4679" customFormat="false" ht="12.8" hidden="false" customHeight="false" outlineLevel="0" collapsed="false">
      <c r="B4679" s="0" t="n">
        <v>430400</v>
      </c>
      <c r="C4679" s="0" t="n">
        <v>4</v>
      </c>
      <c r="D4679" s="0" t="n">
        <v>43</v>
      </c>
      <c r="E4679" s="2" t="n">
        <v>-27.6792</v>
      </c>
      <c r="F4679" s="2" t="n">
        <v>-53.8052</v>
      </c>
      <c r="G4679" s="3" t="n">
        <f aca="false">($G$5572/$N$5572)*N4679</f>
        <v>4957.00578990897</v>
      </c>
      <c r="H4679" s="0" t="n">
        <v>0</v>
      </c>
      <c r="J4679" s="0" t="s">
        <v>4477</v>
      </c>
      <c r="K4679" s="0" t="n">
        <v>0</v>
      </c>
      <c r="L4679" s="0" t="s">
        <v>4477</v>
      </c>
      <c r="N4679" s="0" t="n">
        <v>4596</v>
      </c>
    </row>
    <row r="4680" customFormat="false" ht="12.8" hidden="false" customHeight="false" outlineLevel="0" collapsed="false">
      <c r="B4680" s="0" t="n">
        <v>430410</v>
      </c>
      <c r="C4680" s="0" t="n">
        <v>4</v>
      </c>
      <c r="D4680" s="0" t="n">
        <v>43</v>
      </c>
      <c r="E4680" s="2" t="n">
        <v>-28.8871</v>
      </c>
      <c r="F4680" s="2" t="n">
        <v>-53.0008</v>
      </c>
      <c r="G4680" s="3" t="n">
        <f aca="false">($G$5572/$N$5572)*N4680</f>
        <v>3607.74246458779</v>
      </c>
      <c r="H4680" s="0" t="n">
        <v>1</v>
      </c>
      <c r="J4680" s="0" t="s">
        <v>4478</v>
      </c>
      <c r="K4680" s="0" t="n">
        <v>1</v>
      </c>
      <c r="L4680" s="0" t="s">
        <v>4478</v>
      </c>
      <c r="N4680" s="0" t="n">
        <v>3345</v>
      </c>
    </row>
    <row r="4681" customFormat="false" ht="12.8" hidden="false" customHeight="false" outlineLevel="0" collapsed="false">
      <c r="B4681" s="0" t="n">
        <v>430420</v>
      </c>
      <c r="C4681" s="0" t="n">
        <v>4</v>
      </c>
      <c r="D4681" s="0" t="n">
        <v>43</v>
      </c>
      <c r="E4681" s="2" t="n">
        <v>-29.6684</v>
      </c>
      <c r="F4681" s="2" t="n">
        <v>-52.7895</v>
      </c>
      <c r="G4681" s="3" t="n">
        <f aca="false">($G$5572/$N$5572)*N4681</f>
        <v>33765.0181155113</v>
      </c>
      <c r="H4681" s="0" t="n">
        <v>0</v>
      </c>
      <c r="J4681" s="0" t="s">
        <v>4479</v>
      </c>
      <c r="K4681" s="0" t="n">
        <v>0</v>
      </c>
      <c r="L4681" s="0" t="s">
        <v>4479</v>
      </c>
      <c r="N4681" s="0" t="n">
        <v>31306</v>
      </c>
    </row>
    <row r="4682" customFormat="false" ht="12.8" hidden="false" customHeight="false" outlineLevel="0" collapsed="false">
      <c r="B4682" s="0" t="n">
        <v>430430</v>
      </c>
      <c r="C4682" s="0" t="n">
        <v>4</v>
      </c>
      <c r="D4682" s="0" t="n">
        <v>43</v>
      </c>
      <c r="E4682" s="2" t="n">
        <v>-27.9515</v>
      </c>
      <c r="F4682" s="2" t="n">
        <v>-54.7517</v>
      </c>
      <c r="G4682" s="3" t="n">
        <f aca="false">($G$5572/$N$5572)*N4682</f>
        <v>6736.60969620788</v>
      </c>
      <c r="H4682" s="0" t="n">
        <v>0</v>
      </c>
      <c r="J4682" s="0" t="s">
        <v>4480</v>
      </c>
      <c r="K4682" s="0" t="n">
        <v>0</v>
      </c>
      <c r="L4682" s="0" t="s">
        <v>4480</v>
      </c>
      <c r="N4682" s="0" t="n">
        <v>6246</v>
      </c>
    </row>
    <row r="4683" customFormat="false" ht="12.8" hidden="false" customHeight="false" outlineLevel="0" collapsed="false">
      <c r="B4683" s="0" t="n">
        <v>430435</v>
      </c>
      <c r="C4683" s="0" t="n">
        <v>4</v>
      </c>
      <c r="D4683" s="0" t="n">
        <v>43</v>
      </c>
      <c r="E4683" s="2" t="n">
        <v>-31.5516</v>
      </c>
      <c r="F4683" s="2" t="n">
        <v>-53.6773</v>
      </c>
      <c r="G4683" s="3" t="n">
        <f aca="false">($G$5572/$N$5572)*N4683</f>
        <v>10266.6967176117</v>
      </c>
      <c r="H4683" s="0" t="n">
        <v>1</v>
      </c>
      <c r="J4683" s="0" t="s">
        <v>4481</v>
      </c>
      <c r="K4683" s="0" t="n">
        <v>1</v>
      </c>
      <c r="L4683" s="0" t="s">
        <v>4481</v>
      </c>
      <c r="N4683" s="0" t="n">
        <v>9519</v>
      </c>
    </row>
    <row r="4684" customFormat="false" ht="12.8" hidden="false" customHeight="false" outlineLevel="0" collapsed="false">
      <c r="B4684" s="0" t="n">
        <v>430440</v>
      </c>
      <c r="C4684" s="0" t="n">
        <v>4</v>
      </c>
      <c r="D4684" s="0" t="n">
        <v>43</v>
      </c>
      <c r="E4684" s="2" t="n">
        <v>-29.356</v>
      </c>
      <c r="F4684" s="2" t="n">
        <v>-50.8119</v>
      </c>
      <c r="G4684" s="3" t="n">
        <f aca="false">($G$5572/$N$5572)*N4684</f>
        <v>47983.5140529287</v>
      </c>
      <c r="H4684" s="0" t="n">
        <v>0</v>
      </c>
      <c r="J4684" s="0" t="s">
        <v>4482</v>
      </c>
      <c r="K4684" s="0" t="n">
        <v>0</v>
      </c>
      <c r="L4684" s="0" t="s">
        <v>4482</v>
      </c>
      <c r="N4684" s="0" t="n">
        <v>44489</v>
      </c>
    </row>
    <row r="4685" customFormat="false" ht="12.8" hidden="false" customHeight="false" outlineLevel="0" collapsed="false">
      <c r="B4685" s="0" t="n">
        <v>430450</v>
      </c>
      <c r="C4685" s="0" t="n">
        <v>4</v>
      </c>
      <c r="D4685" s="0" t="n">
        <v>43</v>
      </c>
      <c r="E4685" s="2" t="n">
        <v>-31.396</v>
      </c>
      <c r="F4685" s="2" t="n">
        <v>-52.6783</v>
      </c>
      <c r="G4685" s="3" t="n">
        <f aca="false">($G$5572/$N$5572)*N4685</f>
        <v>60259.5453629251</v>
      </c>
      <c r="H4685" s="0" t="n">
        <v>0</v>
      </c>
      <c r="J4685" s="0" t="s">
        <v>4483</v>
      </c>
      <c r="K4685" s="0" t="n">
        <v>0</v>
      </c>
      <c r="L4685" s="0" t="s">
        <v>4483</v>
      </c>
      <c r="N4685" s="0" t="n">
        <v>55871</v>
      </c>
    </row>
    <row r="4686" customFormat="false" ht="12.8" hidden="false" customHeight="false" outlineLevel="0" collapsed="false">
      <c r="B4686" s="0" t="n">
        <v>430460</v>
      </c>
      <c r="C4686" s="0" t="n">
        <v>4</v>
      </c>
      <c r="D4686" s="0" t="n">
        <v>43</v>
      </c>
      <c r="E4686" s="2" t="n">
        <v>-29.9128</v>
      </c>
      <c r="F4686" s="2" t="n">
        <v>-51.1857</v>
      </c>
      <c r="G4686" s="3" t="n">
        <f aca="false">($G$5572/$N$5572)*N4686</f>
        <v>372052.621033426</v>
      </c>
      <c r="H4686" s="0" t="n">
        <v>0</v>
      </c>
      <c r="J4686" s="0" t="s">
        <v>4484</v>
      </c>
      <c r="K4686" s="0" t="n">
        <v>0</v>
      </c>
      <c r="L4686" s="0" t="s">
        <v>4484</v>
      </c>
      <c r="N4686" s="0" t="n">
        <v>344957</v>
      </c>
    </row>
    <row r="4687" customFormat="false" ht="12.8" hidden="false" customHeight="false" outlineLevel="0" collapsed="false">
      <c r="B4687" s="0" t="n">
        <v>430461</v>
      </c>
      <c r="C4687" s="0" t="n">
        <v>4</v>
      </c>
      <c r="D4687" s="0" t="n">
        <v>43</v>
      </c>
      <c r="E4687" s="2" t="n">
        <v>-29.3271</v>
      </c>
      <c r="F4687" s="2" t="n">
        <v>-52.2374</v>
      </c>
      <c r="G4687" s="3" t="n">
        <f aca="false">($G$5572/$N$5572)*N4687</f>
        <v>1864.80918423686</v>
      </c>
      <c r="H4687" s="0" t="n">
        <v>1</v>
      </c>
      <c r="J4687" s="0" t="s">
        <v>4485</v>
      </c>
      <c r="K4687" s="0" t="n">
        <v>1</v>
      </c>
      <c r="L4687" s="0" t="s">
        <v>4485</v>
      </c>
      <c r="N4687" s="0" t="n">
        <v>1729</v>
      </c>
    </row>
    <row r="4688" customFormat="false" ht="12.8" hidden="false" customHeight="false" outlineLevel="0" collapsed="false">
      <c r="B4688" s="0" t="n">
        <v>430462</v>
      </c>
      <c r="C4688" s="0" t="n">
        <v>4</v>
      </c>
      <c r="D4688" s="0" t="n">
        <v>43</v>
      </c>
      <c r="E4688" s="2" t="n">
        <v>-28.1254</v>
      </c>
      <c r="F4688" s="2" t="n">
        <v>-51.3961</v>
      </c>
      <c r="G4688" s="3" t="n">
        <f aca="false">($G$5572/$N$5572)*N4688</f>
        <v>1799.0177670949</v>
      </c>
      <c r="H4688" s="0" t="n">
        <v>1</v>
      </c>
      <c r="J4688" s="0" t="s">
        <v>4486</v>
      </c>
      <c r="K4688" s="0" t="n">
        <v>1</v>
      </c>
      <c r="L4688" s="0" t="s">
        <v>4486</v>
      </c>
      <c r="N4688" s="0" t="n">
        <v>1668</v>
      </c>
    </row>
    <row r="4689" customFormat="false" ht="12.8" hidden="false" customHeight="false" outlineLevel="0" collapsed="false">
      <c r="B4689" s="0" t="n">
        <v>430463</v>
      </c>
      <c r="C4689" s="0" t="n">
        <v>4</v>
      </c>
      <c r="D4689" s="0" t="n">
        <v>43</v>
      </c>
      <c r="E4689" s="2" t="n">
        <v>-29.7642</v>
      </c>
      <c r="F4689" s="2" t="n">
        <v>-50.0282</v>
      </c>
      <c r="G4689" s="3" t="n">
        <f aca="false">($G$5572/$N$5572)*N4689</f>
        <v>56088.8009352537</v>
      </c>
      <c r="H4689" s="0" t="n">
        <v>0</v>
      </c>
      <c r="J4689" s="0" t="s">
        <v>4487</v>
      </c>
      <c r="K4689" s="0" t="n">
        <v>0</v>
      </c>
      <c r="L4689" s="0" t="s">
        <v>4487</v>
      </c>
      <c r="N4689" s="0" t="n">
        <v>52004</v>
      </c>
    </row>
    <row r="4690" customFormat="false" ht="12.8" hidden="false" customHeight="false" outlineLevel="0" collapsed="false">
      <c r="B4690" s="0" t="n">
        <v>430465</v>
      </c>
      <c r="C4690" s="0" t="n">
        <v>4</v>
      </c>
      <c r="D4690" s="0" t="n">
        <v>43</v>
      </c>
      <c r="E4690" s="2" t="n">
        <v>-28.9312</v>
      </c>
      <c r="F4690" s="2" t="n">
        <v>-54.5558</v>
      </c>
      <c r="G4690" s="3" t="n">
        <f aca="false">($G$5572/$N$5572)*N4690</f>
        <v>3884.92925484162</v>
      </c>
      <c r="H4690" s="0" t="n">
        <v>1</v>
      </c>
      <c r="J4690" s="0" t="s">
        <v>4488</v>
      </c>
      <c r="K4690" s="0" t="n">
        <v>1</v>
      </c>
      <c r="L4690" s="0" t="s">
        <v>4488</v>
      </c>
      <c r="N4690" s="0" t="n">
        <v>3602</v>
      </c>
    </row>
    <row r="4691" customFormat="false" ht="12.8" hidden="false" customHeight="false" outlineLevel="0" collapsed="false">
      <c r="B4691" s="0" t="n">
        <v>430466</v>
      </c>
      <c r="C4691" s="0" t="n">
        <v>4</v>
      </c>
      <c r="D4691" s="0" t="n">
        <v>43</v>
      </c>
      <c r="E4691" s="2" t="n">
        <v>-31.7565</v>
      </c>
      <c r="F4691" s="2" t="n">
        <v>-52.4889</v>
      </c>
      <c r="G4691" s="3" t="n">
        <f aca="false">($G$5572/$N$5572)*N4691</f>
        <v>27284.0242531173</v>
      </c>
      <c r="H4691" s="0" t="n">
        <v>1</v>
      </c>
      <c r="J4691" s="0" t="s">
        <v>4489</v>
      </c>
      <c r="K4691" s="0" t="n">
        <v>1</v>
      </c>
      <c r="L4691" s="0" t="s">
        <v>4489</v>
      </c>
      <c r="N4691" s="0" t="n">
        <v>25297</v>
      </c>
    </row>
    <row r="4692" customFormat="false" ht="12.8" hidden="false" customHeight="false" outlineLevel="0" collapsed="false">
      <c r="B4692" s="0" t="n">
        <v>430467</v>
      </c>
      <c r="C4692" s="0" t="n">
        <v>4</v>
      </c>
      <c r="D4692" s="0" t="n">
        <v>43</v>
      </c>
      <c r="E4692" s="2" t="n">
        <v>-30.1383</v>
      </c>
      <c r="F4692" s="2" t="n">
        <v>-50.5152</v>
      </c>
      <c r="G4692" s="3" t="n">
        <f aca="false">($G$5572/$N$5572)*N4692</f>
        <v>4949.45595515497</v>
      </c>
      <c r="H4692" s="0" t="n">
        <v>1</v>
      </c>
      <c r="J4692" s="0" t="s">
        <v>4490</v>
      </c>
      <c r="K4692" s="0" t="n">
        <v>1</v>
      </c>
      <c r="L4692" s="0" t="s">
        <v>4490</v>
      </c>
      <c r="N4692" s="0" t="n">
        <v>4589</v>
      </c>
    </row>
    <row r="4693" customFormat="false" ht="12.8" hidden="false" customHeight="false" outlineLevel="0" collapsed="false">
      <c r="B4693" s="0" t="n">
        <v>430468</v>
      </c>
      <c r="C4693" s="0" t="n">
        <v>4</v>
      </c>
      <c r="D4693" s="0" t="n">
        <v>43</v>
      </c>
      <c r="E4693" s="2" t="n">
        <v>-29.6961</v>
      </c>
      <c r="F4693" s="2" t="n">
        <v>-51.328</v>
      </c>
      <c r="G4693" s="3" t="n">
        <f aca="false">($G$5572/$N$5572)*N4693</f>
        <v>12737.6497778122</v>
      </c>
      <c r="H4693" s="0" t="n">
        <v>1</v>
      </c>
      <c r="J4693" s="0" t="s">
        <v>4491</v>
      </c>
      <c r="K4693" s="0" t="n">
        <v>1</v>
      </c>
      <c r="L4693" s="0" t="s">
        <v>4491</v>
      </c>
      <c r="N4693" s="0" t="n">
        <v>11810</v>
      </c>
    </row>
    <row r="4694" customFormat="false" ht="12.8" hidden="false" customHeight="false" outlineLevel="0" collapsed="false">
      <c r="B4694" s="0" t="n">
        <v>430469</v>
      </c>
      <c r="C4694" s="0" t="n">
        <v>4</v>
      </c>
      <c r="D4694" s="0" t="n">
        <v>43</v>
      </c>
      <c r="E4694" s="2" t="n">
        <v>-29.2674</v>
      </c>
      <c r="F4694" s="2" t="n">
        <v>-51.9853</v>
      </c>
      <c r="G4694" s="3" t="n">
        <f aca="false">($G$5572/$N$5572)*N4694</f>
        <v>2966.00651049819</v>
      </c>
      <c r="H4694" s="0" t="n">
        <v>1</v>
      </c>
      <c r="J4694" s="0" t="s">
        <v>4492</v>
      </c>
      <c r="K4694" s="0" t="n">
        <v>1</v>
      </c>
      <c r="L4694" s="0" t="s">
        <v>4492</v>
      </c>
      <c r="N4694" s="0" t="n">
        <v>2750</v>
      </c>
    </row>
    <row r="4695" customFormat="false" ht="12.8" hidden="false" customHeight="false" outlineLevel="0" collapsed="false">
      <c r="B4695" s="0" t="n">
        <v>430470</v>
      </c>
      <c r="C4695" s="0" t="n">
        <v>4</v>
      </c>
      <c r="D4695" s="0" t="n">
        <v>43</v>
      </c>
      <c r="E4695" s="2" t="n">
        <v>-28.2958</v>
      </c>
      <c r="F4695" s="2" t="n">
        <v>-52.7933</v>
      </c>
      <c r="G4695" s="3" t="n">
        <f aca="false">($G$5572/$N$5572)*N4695</f>
        <v>66814.9590250371</v>
      </c>
      <c r="H4695" s="0" t="n">
        <v>0</v>
      </c>
      <c r="J4695" s="0" t="s">
        <v>4493</v>
      </c>
      <c r="K4695" s="0" t="n">
        <v>0</v>
      </c>
      <c r="L4695" s="0" t="s">
        <v>4493</v>
      </c>
      <c r="N4695" s="0" t="n">
        <v>61949</v>
      </c>
    </row>
    <row r="4696" customFormat="false" ht="12.8" hidden="false" customHeight="false" outlineLevel="0" collapsed="false">
      <c r="B4696" s="0" t="n">
        <v>430471</v>
      </c>
      <c r="C4696" s="0" t="n">
        <v>4</v>
      </c>
      <c r="D4696" s="0" t="n">
        <v>43</v>
      </c>
      <c r="E4696" s="2" t="n">
        <v>-29.7869</v>
      </c>
      <c r="F4696" s="2" t="n">
        <v>-50.4316</v>
      </c>
      <c r="G4696" s="3" t="n">
        <f aca="false">($G$5572/$N$5572)*N4696</f>
        <v>8830.0710187086</v>
      </c>
      <c r="H4696" s="0" t="n">
        <v>1</v>
      </c>
      <c r="J4696" s="0" t="s">
        <v>4494</v>
      </c>
      <c r="K4696" s="0" t="n">
        <v>1</v>
      </c>
      <c r="L4696" s="0" t="s">
        <v>4494</v>
      </c>
      <c r="N4696" s="0" t="n">
        <v>8187</v>
      </c>
    </row>
    <row r="4697" customFormat="false" ht="12.8" hidden="false" customHeight="false" outlineLevel="0" collapsed="false">
      <c r="B4697" s="0" t="n">
        <v>430480</v>
      </c>
      <c r="C4697" s="0" t="n">
        <v>4</v>
      </c>
      <c r="D4697" s="0" t="n">
        <v>43</v>
      </c>
      <c r="E4697" s="2" t="n">
        <v>-29.2969</v>
      </c>
      <c r="F4697" s="2" t="n">
        <v>-51.5028</v>
      </c>
      <c r="G4697" s="3" t="n">
        <f aca="false">($G$5572/$N$5572)*N4697</f>
        <v>31719.0128971786</v>
      </c>
      <c r="H4697" s="0" t="n">
        <v>0</v>
      </c>
      <c r="J4697" s="0" t="s">
        <v>4495</v>
      </c>
      <c r="K4697" s="0" t="n">
        <v>0</v>
      </c>
      <c r="L4697" s="0" t="s">
        <v>4495</v>
      </c>
      <c r="N4697" s="0" t="n">
        <v>29409</v>
      </c>
    </row>
    <row r="4698" customFormat="false" ht="12.8" hidden="false" customHeight="false" outlineLevel="0" collapsed="false">
      <c r="B4698" s="0" t="n">
        <v>430485</v>
      </c>
      <c r="C4698" s="0" t="n">
        <v>4</v>
      </c>
      <c r="D4698" s="0" t="n">
        <v>43</v>
      </c>
      <c r="E4698" s="2" t="n">
        <v>-27.7167</v>
      </c>
      <c r="F4698" s="2" t="n">
        <v>-51.9121</v>
      </c>
      <c r="G4698" s="3" t="n">
        <f aca="false">($G$5572/$N$5572)*N4698</f>
        <v>1514.28114208707</v>
      </c>
      <c r="H4698" s="0" t="n">
        <v>1</v>
      </c>
      <c r="J4698" s="0" t="s">
        <v>4496</v>
      </c>
      <c r="K4698" s="0" t="n">
        <v>1</v>
      </c>
      <c r="L4698" s="0" t="s">
        <v>4496</v>
      </c>
      <c r="N4698" s="0" t="n">
        <v>1404</v>
      </c>
    </row>
    <row r="4699" customFormat="false" ht="12.8" hidden="false" customHeight="false" outlineLevel="0" collapsed="false">
      <c r="B4699" s="0" t="n">
        <v>430490</v>
      </c>
      <c r="C4699" s="0" t="n">
        <v>4</v>
      </c>
      <c r="D4699" s="0" t="n">
        <v>43</v>
      </c>
      <c r="E4699" s="2" t="n">
        <v>-28.5605</v>
      </c>
      <c r="F4699" s="2" t="n">
        <v>-51.9815</v>
      </c>
      <c r="G4699" s="3" t="n">
        <f aca="false">($G$5572/$N$5572)*N4699</f>
        <v>9717.71587621406</v>
      </c>
      <c r="H4699" s="0" t="n">
        <v>0</v>
      </c>
      <c r="J4699" s="0" t="s">
        <v>4497</v>
      </c>
      <c r="K4699" s="0" t="n">
        <v>0</v>
      </c>
      <c r="L4699" s="0" t="s">
        <v>4497</v>
      </c>
      <c r="N4699" s="0" t="n">
        <v>9010</v>
      </c>
    </row>
    <row r="4700" customFormat="false" ht="12.8" hidden="false" customHeight="false" outlineLevel="0" collapsed="false">
      <c r="B4700" s="0" t="n">
        <v>430495</v>
      </c>
      <c r="C4700" s="0" t="n">
        <v>4</v>
      </c>
      <c r="D4700" s="0" t="n">
        <v>43</v>
      </c>
      <c r="E4700" s="2" t="n">
        <v>-28.2582</v>
      </c>
      <c r="F4700" s="2" t="n">
        <v>-51.6861</v>
      </c>
      <c r="G4700" s="3" t="n">
        <f aca="false">($G$5572/$N$5572)*N4700</f>
        <v>3439.4890043559</v>
      </c>
      <c r="H4700" s="0" t="n">
        <v>1</v>
      </c>
      <c r="J4700" s="0" t="s">
        <v>4498</v>
      </c>
      <c r="K4700" s="0" t="n">
        <v>1</v>
      </c>
      <c r="L4700" s="0" t="s">
        <v>4498</v>
      </c>
      <c r="N4700" s="0" t="n">
        <v>3189</v>
      </c>
    </row>
    <row r="4701" customFormat="false" ht="12.8" hidden="false" customHeight="false" outlineLevel="0" collapsed="false">
      <c r="B4701" s="0" t="n">
        <v>430500</v>
      </c>
      <c r="C4701" s="0" t="n">
        <v>4</v>
      </c>
      <c r="D4701" s="0" t="n">
        <v>43</v>
      </c>
      <c r="E4701" s="2" t="n">
        <v>-28.2554</v>
      </c>
      <c r="F4701" s="2" t="n">
        <v>-54.0132</v>
      </c>
      <c r="G4701" s="3" t="n">
        <f aca="false">($G$5572/$N$5572)*N4701</f>
        <v>9546.22677251616</v>
      </c>
      <c r="H4701" s="0" t="n">
        <v>1</v>
      </c>
      <c r="J4701" s="0" t="s">
        <v>4499</v>
      </c>
      <c r="K4701" s="0" t="n">
        <v>1</v>
      </c>
      <c r="L4701" s="0" t="s">
        <v>4499</v>
      </c>
      <c r="N4701" s="0" t="n">
        <v>8851</v>
      </c>
    </row>
    <row r="4702" customFormat="false" ht="12.8" hidden="false" customHeight="false" outlineLevel="0" collapsed="false">
      <c r="B4702" s="0" t="n">
        <v>430510</v>
      </c>
      <c r="C4702" s="0" t="n">
        <v>4</v>
      </c>
      <c r="D4702" s="0" t="n">
        <v>43</v>
      </c>
      <c r="E4702" s="2" t="n">
        <v>-29.1629</v>
      </c>
      <c r="F4702" s="2" t="n">
        <v>-51.1792</v>
      </c>
      <c r="G4702" s="3" t="n">
        <f aca="false">($G$5572/$N$5572)*N4702</f>
        <v>543662.522087385</v>
      </c>
      <c r="H4702" s="0" t="n">
        <v>0</v>
      </c>
      <c r="J4702" s="0" t="s">
        <v>4500</v>
      </c>
      <c r="K4702" s="0" t="n">
        <v>0</v>
      </c>
      <c r="L4702" s="0" t="s">
        <v>4500</v>
      </c>
      <c r="N4702" s="0" t="n">
        <v>504069</v>
      </c>
    </row>
    <row r="4703" customFormat="false" ht="12.8" hidden="false" customHeight="false" outlineLevel="0" collapsed="false">
      <c r="B4703" s="0" t="n">
        <v>430511</v>
      </c>
      <c r="C4703" s="0" t="n">
        <v>4</v>
      </c>
      <c r="D4703" s="0" t="n">
        <v>43</v>
      </c>
      <c r="E4703" s="2" t="n">
        <v>-27.7615</v>
      </c>
      <c r="F4703" s="2" t="n">
        <v>-51.9984</v>
      </c>
      <c r="G4703" s="3" t="n">
        <f aca="false">($G$5572/$N$5572)*N4703</f>
        <v>3133.18142290808</v>
      </c>
      <c r="H4703" s="0" t="n">
        <v>1</v>
      </c>
      <c r="J4703" s="0" t="s">
        <v>365</v>
      </c>
      <c r="K4703" s="0" t="n">
        <v>1</v>
      </c>
      <c r="L4703" s="0" t="s">
        <v>365</v>
      </c>
      <c r="N4703" s="0" t="n">
        <v>2905</v>
      </c>
    </row>
    <row r="4704" customFormat="false" ht="12.8" hidden="false" customHeight="false" outlineLevel="0" collapsed="false">
      <c r="B4704" s="0" t="n">
        <v>430512</v>
      </c>
      <c r="C4704" s="0" t="n">
        <v>4</v>
      </c>
      <c r="D4704" s="0" t="n">
        <v>43</v>
      </c>
      <c r="E4704" s="2" t="n">
        <v>-31.8419</v>
      </c>
      <c r="F4704" s="2" t="n">
        <v>-52.8004</v>
      </c>
      <c r="G4704" s="3" t="n">
        <f aca="false">($G$5572/$N$5572)*N4704</f>
        <v>6617.96943578795</v>
      </c>
      <c r="H4704" s="0" t="n">
        <v>1</v>
      </c>
      <c r="J4704" s="0" t="s">
        <v>4501</v>
      </c>
      <c r="K4704" s="0" t="n">
        <v>1</v>
      </c>
      <c r="L4704" s="0" t="s">
        <v>4501</v>
      </c>
      <c r="N4704" s="0" t="n">
        <v>6136</v>
      </c>
    </row>
    <row r="4705" customFormat="false" ht="12.8" hidden="false" customHeight="false" outlineLevel="0" collapsed="false">
      <c r="B4705" s="0" t="n">
        <v>430513</v>
      </c>
      <c r="C4705" s="0" t="n">
        <v>4</v>
      </c>
      <c r="D4705" s="0" t="n">
        <v>43</v>
      </c>
      <c r="E4705" s="2" t="n">
        <v>-29.657</v>
      </c>
      <c r="F4705" s="2" t="n">
        <v>-52.9406</v>
      </c>
      <c r="G4705" s="3" t="n">
        <f aca="false">($G$5572/$N$5572)*N4705</f>
        <v>5043.28961566891</v>
      </c>
      <c r="H4705" s="0" t="n">
        <v>1</v>
      </c>
      <c r="J4705" s="0" t="s">
        <v>4502</v>
      </c>
      <c r="K4705" s="0" t="n">
        <v>1</v>
      </c>
      <c r="L4705" s="0" t="s">
        <v>4502</v>
      </c>
      <c r="N4705" s="0" t="n">
        <v>4676</v>
      </c>
    </row>
    <row r="4706" customFormat="false" ht="12.8" hidden="false" customHeight="false" outlineLevel="0" collapsed="false">
      <c r="B4706" s="0" t="n">
        <v>430515</v>
      </c>
      <c r="C4706" s="0" t="n">
        <v>4</v>
      </c>
      <c r="D4706" s="0" t="n">
        <v>43</v>
      </c>
      <c r="E4706" s="2" t="n">
        <v>-27.6106</v>
      </c>
      <c r="F4706" s="2" t="n">
        <v>-53.1672</v>
      </c>
      <c r="G4706" s="3" t="n">
        <f aca="false">($G$5572/$N$5572)*N4706</f>
        <v>2509.78078179246</v>
      </c>
      <c r="H4706" s="0" t="n">
        <v>1</v>
      </c>
      <c r="J4706" s="0" t="s">
        <v>4503</v>
      </c>
      <c r="K4706" s="0" t="n">
        <v>1</v>
      </c>
      <c r="L4706" s="0" t="s">
        <v>4503</v>
      </c>
      <c r="N4706" s="0" t="n">
        <v>2327</v>
      </c>
    </row>
    <row r="4707" customFormat="false" ht="12.8" hidden="false" customHeight="false" outlineLevel="0" collapsed="false">
      <c r="B4707" s="0" t="n">
        <v>430517</v>
      </c>
      <c r="C4707" s="0" t="n">
        <v>4</v>
      </c>
      <c r="D4707" s="0" t="n">
        <v>43</v>
      </c>
      <c r="E4707" s="2" t="n">
        <v>-30.5905</v>
      </c>
      <c r="F4707" s="2" t="n">
        <v>-51.7418</v>
      </c>
      <c r="G4707" s="3" t="n">
        <f aca="false">($G$5572/$N$5572)*N4707</f>
        <v>13005.129637668</v>
      </c>
      <c r="H4707" s="0" t="n">
        <v>1</v>
      </c>
      <c r="J4707" s="0" t="s">
        <v>4504</v>
      </c>
      <c r="K4707" s="0" t="n">
        <v>1</v>
      </c>
      <c r="L4707" s="0" t="s">
        <v>4504</v>
      </c>
      <c r="N4707" s="0" t="n">
        <v>12058</v>
      </c>
    </row>
    <row r="4708" customFormat="false" ht="12.8" hidden="false" customHeight="false" outlineLevel="0" collapsed="false">
      <c r="B4708" s="0" t="n">
        <v>430520</v>
      </c>
      <c r="C4708" s="0" t="n">
        <v>4</v>
      </c>
      <c r="D4708" s="0" t="n">
        <v>43</v>
      </c>
      <c r="E4708" s="2" t="n">
        <v>-28.1463</v>
      </c>
      <c r="F4708" s="2" t="n">
        <v>-54.7428</v>
      </c>
      <c r="G4708" s="3" t="n">
        <f aca="false">($G$5572/$N$5572)*N4708</f>
        <v>15179.4820468187</v>
      </c>
      <c r="H4708" s="0" t="n">
        <v>0</v>
      </c>
      <c r="J4708" s="0" t="s">
        <v>4505</v>
      </c>
      <c r="K4708" s="0" t="n">
        <v>0</v>
      </c>
      <c r="L4708" s="0" t="s">
        <v>4505</v>
      </c>
      <c r="N4708" s="0" t="n">
        <v>14074</v>
      </c>
    </row>
    <row r="4709" customFormat="false" ht="12.8" hidden="false" customHeight="false" outlineLevel="0" collapsed="false">
      <c r="B4709" s="0" t="n">
        <v>430530</v>
      </c>
      <c r="C4709" s="0" t="n">
        <v>4</v>
      </c>
      <c r="D4709" s="0" t="n">
        <v>43</v>
      </c>
      <c r="E4709" s="2" t="n">
        <v>-28.0559</v>
      </c>
      <c r="F4709" s="2" t="n">
        <v>-53.0665</v>
      </c>
      <c r="G4709" s="3" t="n">
        <f aca="false">($G$5572/$N$5572)*N4709</f>
        <v>10030.4947445939</v>
      </c>
      <c r="H4709" s="0" t="n">
        <v>0</v>
      </c>
      <c r="J4709" s="0" t="s">
        <v>4506</v>
      </c>
      <c r="K4709" s="0" t="n">
        <v>0</v>
      </c>
      <c r="L4709" s="0" t="s">
        <v>4506</v>
      </c>
      <c r="N4709" s="0" t="n">
        <v>9300</v>
      </c>
    </row>
    <row r="4710" customFormat="false" ht="12.8" hidden="false" customHeight="false" outlineLevel="0" collapsed="false">
      <c r="B4710" s="0" t="n">
        <v>430535</v>
      </c>
      <c r="C4710" s="0" t="n">
        <v>4</v>
      </c>
      <c r="D4710" s="0" t="n">
        <v>43</v>
      </c>
      <c r="E4710" s="2" t="n">
        <v>-29.9625</v>
      </c>
      <c r="F4710" s="2" t="n">
        <v>-51.6289</v>
      </c>
      <c r="G4710" s="3" t="n">
        <f aca="false">($G$5572/$N$5572)*N4710</f>
        <v>43466.5557743954</v>
      </c>
      <c r="H4710" s="0" t="n">
        <v>0</v>
      </c>
      <c r="J4710" s="0" t="s">
        <v>4507</v>
      </c>
      <c r="K4710" s="0" t="n">
        <v>0</v>
      </c>
      <c r="L4710" s="0" t="s">
        <v>4507</v>
      </c>
      <c r="N4710" s="0" t="n">
        <v>40301</v>
      </c>
    </row>
    <row r="4711" customFormat="false" ht="12.8" hidden="false" customHeight="false" outlineLevel="0" collapsed="false">
      <c r="B4711" s="0" t="n">
        <v>430537</v>
      </c>
      <c r="C4711" s="0" t="n">
        <v>4</v>
      </c>
      <c r="D4711" s="0" t="n">
        <v>43</v>
      </c>
      <c r="E4711" s="2" t="n">
        <v>-27.9493</v>
      </c>
      <c r="F4711" s="2" t="n">
        <v>-52.015</v>
      </c>
      <c r="G4711" s="3" t="n">
        <f aca="false">($G$5572/$N$5572)*N4711</f>
        <v>3565.67909952982</v>
      </c>
      <c r="H4711" s="0" t="n">
        <v>1</v>
      </c>
      <c r="J4711" s="0" t="s">
        <v>4508</v>
      </c>
      <c r="K4711" s="0" t="n">
        <v>1</v>
      </c>
      <c r="L4711" s="0" t="s">
        <v>4508</v>
      </c>
      <c r="N4711" s="0" t="n">
        <v>3306</v>
      </c>
    </row>
    <row r="4712" customFormat="false" ht="12.8" hidden="false" customHeight="false" outlineLevel="0" collapsed="false">
      <c r="B4712" s="0" t="n">
        <v>430540</v>
      </c>
      <c r="C4712" s="0" t="n">
        <v>4</v>
      </c>
      <c r="D4712" s="0" t="n">
        <v>43</v>
      </c>
      <c r="E4712" s="2" t="n">
        <v>-27.923</v>
      </c>
      <c r="F4712" s="2" t="n">
        <v>-53.9419</v>
      </c>
      <c r="G4712" s="3" t="n">
        <f aca="false">($G$5572/$N$5572)*N4712</f>
        <v>4092.0104366655</v>
      </c>
      <c r="H4712" s="0" t="n">
        <v>0</v>
      </c>
      <c r="J4712" s="0" t="s">
        <v>4509</v>
      </c>
      <c r="K4712" s="0" t="n">
        <v>0</v>
      </c>
      <c r="L4712" s="0" t="s">
        <v>4509</v>
      </c>
      <c r="N4712" s="0" t="n">
        <v>3794</v>
      </c>
    </row>
    <row r="4713" customFormat="false" ht="12.8" hidden="false" customHeight="false" outlineLevel="0" collapsed="false">
      <c r="B4713" s="0" t="n">
        <v>430543</v>
      </c>
      <c r="C4713" s="0" t="n">
        <v>4</v>
      </c>
      <c r="D4713" s="0" t="n">
        <v>43</v>
      </c>
      <c r="E4713" s="2" t="n">
        <v>-33.6866</v>
      </c>
      <c r="F4713" s="2" t="n">
        <v>-53.4594</v>
      </c>
      <c r="G4713" s="3" t="n">
        <f aca="false">($G$5572/$N$5572)*N4713</f>
        <v>7156.16479896562</v>
      </c>
      <c r="H4713" s="0" t="n">
        <v>1</v>
      </c>
      <c r="J4713" s="0" t="s">
        <v>4510</v>
      </c>
      <c r="K4713" s="0" t="n">
        <v>1</v>
      </c>
      <c r="L4713" s="0" t="s">
        <v>4510</v>
      </c>
      <c r="N4713" s="0" t="n">
        <v>6635</v>
      </c>
    </row>
    <row r="4714" customFormat="false" ht="12.8" hidden="false" customHeight="false" outlineLevel="0" collapsed="false">
      <c r="B4714" s="0" t="n">
        <v>430544</v>
      </c>
      <c r="C4714" s="0" t="n">
        <v>4</v>
      </c>
      <c r="D4714" s="0" t="n">
        <v>43</v>
      </c>
      <c r="E4714" s="2" t="n">
        <v>-30.7504</v>
      </c>
      <c r="F4714" s="2" t="n">
        <v>-51.9737</v>
      </c>
      <c r="G4714" s="3" t="n">
        <f aca="false">($G$5572/$N$5572)*N4714</f>
        <v>5825.23678661844</v>
      </c>
      <c r="H4714" s="0" t="n">
        <v>1</v>
      </c>
      <c r="J4714" s="0" t="s">
        <v>4511</v>
      </c>
      <c r="K4714" s="0" t="n">
        <v>1</v>
      </c>
      <c r="L4714" s="0" t="s">
        <v>4511</v>
      </c>
      <c r="N4714" s="0" t="n">
        <v>5401</v>
      </c>
    </row>
    <row r="4715" customFormat="false" ht="12.8" hidden="false" customHeight="false" outlineLevel="0" collapsed="false">
      <c r="B4715" s="0" t="n">
        <v>430545</v>
      </c>
      <c r="C4715" s="0" t="n">
        <v>4</v>
      </c>
      <c r="D4715" s="0" t="n">
        <v>43</v>
      </c>
      <c r="E4715" s="2" t="n">
        <v>-30.1604</v>
      </c>
      <c r="F4715" s="2" t="n">
        <v>-50.2337</v>
      </c>
      <c r="G4715" s="3" t="n">
        <f aca="false">($G$5572/$N$5572)*N4715</f>
        <v>17161.8529436535</v>
      </c>
      <c r="H4715" s="0" t="n">
        <v>1</v>
      </c>
      <c r="J4715" s="0" t="s">
        <v>4512</v>
      </c>
      <c r="K4715" s="0" t="n">
        <v>1</v>
      </c>
      <c r="L4715" s="0" t="s">
        <v>4512</v>
      </c>
      <c r="N4715" s="0" t="n">
        <v>15912</v>
      </c>
    </row>
    <row r="4716" customFormat="false" ht="12.8" hidden="false" customHeight="false" outlineLevel="0" collapsed="false">
      <c r="B4716" s="0" t="n">
        <v>430550</v>
      </c>
      <c r="C4716" s="0" t="n">
        <v>4</v>
      </c>
      <c r="D4716" s="0" t="n">
        <v>43</v>
      </c>
      <c r="E4716" s="2" t="n">
        <v>-28.3419</v>
      </c>
      <c r="F4716" s="2" t="n">
        <v>-51.8741</v>
      </c>
      <c r="G4716" s="3" t="n">
        <f aca="false">($G$5572/$N$5572)*N4716</f>
        <v>5150.06585004685</v>
      </c>
      <c r="H4716" s="0" t="n">
        <v>1</v>
      </c>
      <c r="J4716" s="0" t="s">
        <v>4513</v>
      </c>
      <c r="K4716" s="0" t="n">
        <v>1</v>
      </c>
      <c r="L4716" s="0" t="s">
        <v>4513</v>
      </c>
      <c r="N4716" s="0" t="n">
        <v>4775</v>
      </c>
    </row>
    <row r="4717" customFormat="false" ht="12.8" hidden="false" customHeight="false" outlineLevel="0" collapsed="false">
      <c r="B4717" s="0" t="n">
        <v>430558</v>
      </c>
      <c r="C4717" s="0" t="n">
        <v>4</v>
      </c>
      <c r="D4717" s="0" t="n">
        <v>43</v>
      </c>
      <c r="E4717" s="2" t="n">
        <v>-29.3948</v>
      </c>
      <c r="F4717" s="2" t="n">
        <v>-51.8556</v>
      </c>
      <c r="G4717" s="3" t="n">
        <f aca="false">($G$5572/$N$5572)*N4717</f>
        <v>2633.81378132239</v>
      </c>
      <c r="H4717" s="0" t="n">
        <v>1</v>
      </c>
      <c r="J4717" s="0" t="s">
        <v>528</v>
      </c>
      <c r="K4717" s="0" t="n">
        <v>1</v>
      </c>
      <c r="L4717" s="0" t="s">
        <v>528</v>
      </c>
      <c r="N4717" s="0" t="n">
        <v>2442</v>
      </c>
    </row>
    <row r="4718" customFormat="false" ht="12.8" hidden="false" customHeight="false" outlineLevel="0" collapsed="false">
      <c r="B4718" s="0" t="n">
        <v>430560</v>
      </c>
      <c r="C4718" s="0" t="n">
        <v>4</v>
      </c>
      <c r="D4718" s="0" t="n">
        <v>43</v>
      </c>
      <c r="E4718" s="2" t="n">
        <v>-28.5258</v>
      </c>
      <c r="F4718" s="2" t="n">
        <v>-52.9928</v>
      </c>
      <c r="G4718" s="3" t="n">
        <f aca="false">($G$5572/$N$5572)*N4718</f>
        <v>3474.00253465987</v>
      </c>
      <c r="H4718" s="0" t="n">
        <v>1</v>
      </c>
      <c r="J4718" s="0" t="s">
        <v>3860</v>
      </c>
      <c r="K4718" s="0" t="n">
        <v>1</v>
      </c>
      <c r="L4718" s="0" t="s">
        <v>3860</v>
      </c>
      <c r="N4718" s="0" t="n">
        <v>3221</v>
      </c>
    </row>
    <row r="4719" customFormat="false" ht="12.8" hidden="false" customHeight="false" outlineLevel="0" collapsed="false">
      <c r="B4719" s="0" t="n">
        <v>430570</v>
      </c>
      <c r="C4719" s="0" t="n">
        <v>4</v>
      </c>
      <c r="D4719" s="0" t="n">
        <v>43</v>
      </c>
      <c r="E4719" s="2" t="n">
        <v>-28.2075</v>
      </c>
      <c r="F4719" s="2" t="n">
        <v>-53.4905</v>
      </c>
      <c r="G4719" s="3" t="n">
        <f aca="false">($G$5572/$N$5572)*N4719</f>
        <v>7275.88360720755</v>
      </c>
      <c r="H4719" s="0" t="n">
        <v>0</v>
      </c>
      <c r="J4719" s="0" t="s">
        <v>4514</v>
      </c>
      <c r="K4719" s="0" t="n">
        <v>0</v>
      </c>
      <c r="L4719" s="0" t="s">
        <v>4514</v>
      </c>
      <c r="N4719" s="0" t="n">
        <v>6746</v>
      </c>
    </row>
    <row r="4720" customFormat="false" ht="12.8" hidden="false" customHeight="false" outlineLevel="0" collapsed="false">
      <c r="B4720" s="0" t="n">
        <v>430580</v>
      </c>
      <c r="C4720" s="0" t="n">
        <v>4</v>
      </c>
      <c r="D4720" s="0" t="n">
        <v>43</v>
      </c>
      <c r="E4720" s="2" t="n">
        <v>-27.732</v>
      </c>
      <c r="F4720" s="2" t="n">
        <v>-52.9938</v>
      </c>
      <c r="G4720" s="3" t="n">
        <f aca="false">($G$5572/$N$5572)*N4720</f>
        <v>10693.8016551235</v>
      </c>
      <c r="H4720" s="0" t="n">
        <v>0</v>
      </c>
      <c r="J4720" s="0" t="s">
        <v>4515</v>
      </c>
      <c r="K4720" s="0" t="n">
        <v>0</v>
      </c>
      <c r="L4720" s="0" t="s">
        <v>4515</v>
      </c>
      <c r="N4720" s="0" t="n">
        <v>9915</v>
      </c>
    </row>
    <row r="4721" customFormat="false" ht="12.8" hidden="false" customHeight="false" outlineLevel="0" collapsed="false">
      <c r="B4721" s="0" t="n">
        <v>430583</v>
      </c>
      <c r="C4721" s="0" t="n">
        <v>4</v>
      </c>
      <c r="D4721" s="0" t="n">
        <v>43</v>
      </c>
      <c r="E4721" s="2" t="n">
        <v>-29.1802</v>
      </c>
      <c r="F4721" s="2" t="n">
        <v>-52.0942</v>
      </c>
      <c r="G4721" s="3" t="n">
        <f aca="false">($G$5572/$N$5572)*N4721</f>
        <v>1625.37156775301</v>
      </c>
      <c r="H4721" s="0" t="n">
        <v>1</v>
      </c>
      <c r="J4721" s="0" t="s">
        <v>4516</v>
      </c>
      <c r="K4721" s="0" t="n">
        <v>1</v>
      </c>
      <c r="L4721" s="0" t="s">
        <v>4516</v>
      </c>
      <c r="N4721" s="0" t="n">
        <v>1507</v>
      </c>
    </row>
    <row r="4722" customFormat="false" ht="12.8" hidden="false" customHeight="false" outlineLevel="0" collapsed="false">
      <c r="B4722" s="0" t="n">
        <v>430585</v>
      </c>
      <c r="C4722" s="0" t="n">
        <v>4</v>
      </c>
      <c r="D4722" s="0" t="n">
        <v>43</v>
      </c>
      <c r="E4722" s="2" t="n">
        <v>-28.1194</v>
      </c>
      <c r="F4722" s="2" t="n">
        <v>-52.7842</v>
      </c>
      <c r="G4722" s="3" t="n">
        <f aca="false">($G$5572/$N$5572)*N4722</f>
        <v>2509.78078179246</v>
      </c>
      <c r="H4722" s="0" t="n">
        <v>1</v>
      </c>
      <c r="J4722" s="0" t="s">
        <v>4517</v>
      </c>
      <c r="K4722" s="0" t="n">
        <v>1</v>
      </c>
      <c r="L4722" s="0" t="s">
        <v>4517</v>
      </c>
      <c r="N4722" s="0" t="n">
        <v>2327</v>
      </c>
    </row>
    <row r="4723" customFormat="false" ht="12.8" hidden="false" customHeight="false" outlineLevel="0" collapsed="false">
      <c r="B4723" s="0" t="n">
        <v>430587</v>
      </c>
      <c r="C4723" s="0" t="n">
        <v>4</v>
      </c>
      <c r="D4723" s="0" t="n">
        <v>43</v>
      </c>
      <c r="E4723" s="2" t="n">
        <v>-28.3921</v>
      </c>
      <c r="F4723" s="2" t="n">
        <v>-54.0686</v>
      </c>
      <c r="G4723" s="3" t="n">
        <f aca="false">($G$5572/$N$5572)*N4723</f>
        <v>2715.78341579434</v>
      </c>
      <c r="H4723" s="0" t="n">
        <v>1</v>
      </c>
      <c r="J4723" s="0" t="s">
        <v>4518</v>
      </c>
      <c r="K4723" s="0" t="n">
        <v>1</v>
      </c>
      <c r="L4723" s="0" t="s">
        <v>4518</v>
      </c>
      <c r="N4723" s="0" t="n">
        <v>2518</v>
      </c>
    </row>
    <row r="4724" customFormat="false" ht="12.8" hidden="false" customHeight="false" outlineLevel="0" collapsed="false">
      <c r="B4724" s="0" t="n">
        <v>430590</v>
      </c>
      <c r="C4724" s="0" t="n">
        <v>4</v>
      </c>
      <c r="D4724" s="0" t="n">
        <v>43</v>
      </c>
      <c r="E4724" s="2" t="n">
        <v>-27.7197</v>
      </c>
      <c r="F4724" s="2" t="n">
        <v>-53.7022</v>
      </c>
      <c r="G4724" s="3" t="n">
        <f aca="false">($G$5572/$N$5572)*N4724</f>
        <v>7965.07566546513</v>
      </c>
      <c r="H4724" s="0" t="n">
        <v>0</v>
      </c>
      <c r="J4724" s="0" t="s">
        <v>4519</v>
      </c>
      <c r="K4724" s="0" t="n">
        <v>0</v>
      </c>
      <c r="L4724" s="0" t="s">
        <v>4519</v>
      </c>
      <c r="N4724" s="0" t="n">
        <v>7385</v>
      </c>
    </row>
    <row r="4725" customFormat="false" ht="12.8" hidden="false" customHeight="false" outlineLevel="0" collapsed="false">
      <c r="B4725" s="0" t="n">
        <v>430593</v>
      </c>
      <c r="C4725" s="0" t="n">
        <v>4</v>
      </c>
      <c r="D4725" s="0" t="n">
        <v>43</v>
      </c>
      <c r="E4725" s="2" t="n">
        <v>-29.2695</v>
      </c>
      <c r="F4725" s="2" t="n">
        <v>-51.6847</v>
      </c>
      <c r="G4725" s="3" t="n">
        <f aca="false">($G$5572/$N$5572)*N4725</f>
        <v>1769.89697590092</v>
      </c>
      <c r="H4725" s="0" t="n">
        <v>1</v>
      </c>
      <c r="J4725" s="0" t="s">
        <v>4520</v>
      </c>
      <c r="K4725" s="0" t="n">
        <v>1</v>
      </c>
      <c r="L4725" s="0" t="s">
        <v>4520</v>
      </c>
      <c r="N4725" s="0" t="n">
        <v>1641</v>
      </c>
    </row>
    <row r="4726" customFormat="false" ht="12.8" hidden="false" customHeight="false" outlineLevel="0" collapsed="false">
      <c r="B4726" s="0" t="n">
        <v>430595</v>
      </c>
      <c r="C4726" s="0" t="n">
        <v>4</v>
      </c>
      <c r="D4726" s="0" t="n">
        <v>43</v>
      </c>
      <c r="E4726" s="2" t="n">
        <v>-28.9891</v>
      </c>
      <c r="F4726" s="2" t="n">
        <v>-51.6971</v>
      </c>
      <c r="G4726" s="3" t="n">
        <f aca="false">($G$5572/$N$5572)*N4726</f>
        <v>4171.82297549345</v>
      </c>
      <c r="H4726" s="0" t="n">
        <v>1</v>
      </c>
      <c r="J4726" s="0" t="s">
        <v>4521</v>
      </c>
      <c r="K4726" s="0" t="n">
        <v>1</v>
      </c>
      <c r="L4726" s="0" t="s">
        <v>4521</v>
      </c>
      <c r="N4726" s="0" t="n">
        <v>3868</v>
      </c>
    </row>
    <row r="4727" customFormat="false" ht="12.8" hidden="false" customHeight="false" outlineLevel="0" collapsed="false">
      <c r="B4727" s="0" t="n">
        <v>430597</v>
      </c>
      <c r="C4727" s="0" t="n">
        <v>4</v>
      </c>
      <c r="D4727" s="0" t="n">
        <v>43</v>
      </c>
      <c r="E4727" s="2" t="n">
        <v>-28.128</v>
      </c>
      <c r="F4727" s="2" t="n">
        <v>-52.3023</v>
      </c>
      <c r="G4727" s="3" t="n">
        <f aca="false">($G$5572/$N$5572)*N4727</f>
        <v>2986.49891911617</v>
      </c>
      <c r="H4727" s="0" t="n">
        <v>1</v>
      </c>
      <c r="J4727" s="0" t="s">
        <v>4522</v>
      </c>
      <c r="K4727" s="0" t="n">
        <v>1</v>
      </c>
      <c r="L4727" s="0" t="s">
        <v>4522</v>
      </c>
      <c r="N4727" s="0" t="n">
        <v>2769</v>
      </c>
    </row>
    <row r="4728" customFormat="false" ht="12.8" hidden="false" customHeight="false" outlineLevel="0" collapsed="false">
      <c r="B4728" s="0" t="n">
        <v>430600</v>
      </c>
      <c r="C4728" s="0" t="n">
        <v>4</v>
      </c>
      <c r="D4728" s="0" t="n">
        <v>43</v>
      </c>
      <c r="E4728" s="2" t="n">
        <v>-27.4999</v>
      </c>
      <c r="F4728" s="2" t="n">
        <v>-54.0994</v>
      </c>
      <c r="G4728" s="3" t="n">
        <f aca="false">($G$5572/$N$5572)*N4728</f>
        <v>14607.8517011591</v>
      </c>
      <c r="H4728" s="0" t="n">
        <v>0</v>
      </c>
      <c r="J4728" s="0" t="s">
        <v>4523</v>
      </c>
      <c r="K4728" s="0" t="n">
        <v>0</v>
      </c>
      <c r="L4728" s="0" t="s">
        <v>4523</v>
      </c>
      <c r="N4728" s="0" t="n">
        <v>13544</v>
      </c>
    </row>
    <row r="4729" customFormat="false" ht="12.8" hidden="false" customHeight="false" outlineLevel="0" collapsed="false">
      <c r="B4729" s="0" t="n">
        <v>430605</v>
      </c>
      <c r="C4729" s="0" t="n">
        <v>4</v>
      </c>
      <c r="D4729" s="0" t="n">
        <v>43</v>
      </c>
      <c r="E4729" s="2" t="n">
        <v>-31.0046</v>
      </c>
      <c r="F4729" s="2" t="n">
        <v>-52.0436</v>
      </c>
      <c r="G4729" s="3" t="n">
        <f aca="false">($G$5572/$N$5572)*N4729</f>
        <v>8574.45518489476</v>
      </c>
      <c r="H4729" s="0" t="n">
        <v>1</v>
      </c>
      <c r="J4729" s="0" t="s">
        <v>4524</v>
      </c>
      <c r="K4729" s="0" t="n">
        <v>1</v>
      </c>
      <c r="L4729" s="0" t="s">
        <v>4524</v>
      </c>
      <c r="N4729" s="0" t="n">
        <v>7950</v>
      </c>
    </row>
    <row r="4730" customFormat="false" ht="12.8" hidden="false" customHeight="false" outlineLevel="0" collapsed="false">
      <c r="B4730" s="0" t="n">
        <v>430607</v>
      </c>
      <c r="C4730" s="0" t="n">
        <v>4</v>
      </c>
      <c r="D4730" s="0" t="n">
        <v>43</v>
      </c>
      <c r="E4730" s="2" t="n">
        <v>-27.452</v>
      </c>
      <c r="F4730" s="2" t="n">
        <v>-53.2422</v>
      </c>
      <c r="G4730" s="3" t="n">
        <f aca="false">($G$5572/$N$5572)*N4730</f>
        <v>3074.93984052012</v>
      </c>
      <c r="H4730" s="0" t="n">
        <v>1</v>
      </c>
      <c r="J4730" s="0" t="s">
        <v>4525</v>
      </c>
      <c r="K4730" s="0" t="n">
        <v>1</v>
      </c>
      <c r="L4730" s="0" t="s">
        <v>4525</v>
      </c>
      <c r="N4730" s="0" t="n">
        <v>2851</v>
      </c>
    </row>
    <row r="4731" customFormat="false" ht="12.8" hidden="false" customHeight="false" outlineLevel="0" collapsed="false">
      <c r="B4731" s="0" t="n">
        <v>430610</v>
      </c>
      <c r="C4731" s="0" t="n">
        <v>4</v>
      </c>
      <c r="D4731" s="0" t="n">
        <v>43</v>
      </c>
      <c r="E4731" s="2" t="n">
        <v>-28.645</v>
      </c>
      <c r="F4731" s="2" t="n">
        <v>-53.6048</v>
      </c>
      <c r="G4731" s="3" t="n">
        <f aca="false">($G$5572/$N$5572)*N4731</f>
        <v>65460.302960606</v>
      </c>
      <c r="H4731" s="0" t="n">
        <v>0</v>
      </c>
      <c r="J4731" s="0" t="s">
        <v>4526</v>
      </c>
      <c r="K4731" s="0" t="n">
        <v>0</v>
      </c>
      <c r="L4731" s="0" t="s">
        <v>4526</v>
      </c>
      <c r="N4731" s="0" t="n">
        <v>60693</v>
      </c>
    </row>
    <row r="4732" customFormat="false" ht="12.8" hidden="false" customHeight="false" outlineLevel="0" collapsed="false">
      <c r="B4732" s="0" t="n">
        <v>430613</v>
      </c>
      <c r="C4732" s="0" t="n">
        <v>4</v>
      </c>
      <c r="D4732" s="0" t="n">
        <v>43</v>
      </c>
      <c r="E4732" s="2" t="n">
        <v>-27.6672</v>
      </c>
      <c r="F4732" s="2" t="n">
        <v>-52.6522</v>
      </c>
      <c r="G4732" s="3" t="n">
        <f aca="false">($G$5572/$N$5572)*N4732</f>
        <v>2016.88442713877</v>
      </c>
      <c r="H4732" s="0" t="n">
        <v>1</v>
      </c>
      <c r="J4732" s="0" t="s">
        <v>4527</v>
      </c>
      <c r="K4732" s="0" t="n">
        <v>1</v>
      </c>
      <c r="L4732" s="0" t="s">
        <v>4527</v>
      </c>
      <c r="N4732" s="0" t="n">
        <v>1870</v>
      </c>
    </row>
    <row r="4733" customFormat="false" ht="12.8" hidden="false" customHeight="false" outlineLevel="0" collapsed="false">
      <c r="B4733" s="0" t="n">
        <v>430620</v>
      </c>
      <c r="C4733" s="0" t="n">
        <v>4</v>
      </c>
      <c r="D4733" s="0" t="n">
        <v>43</v>
      </c>
      <c r="E4733" s="2" t="n">
        <v>-29.5148</v>
      </c>
      <c r="F4733" s="2" t="n">
        <v>-51.9928</v>
      </c>
      <c r="G4733" s="3" t="n">
        <f aca="false">($G$5572/$N$5572)*N4733</f>
        <v>13255.3527323719</v>
      </c>
      <c r="H4733" s="0" t="n">
        <v>0</v>
      </c>
      <c r="J4733" s="0" t="s">
        <v>78</v>
      </c>
      <c r="K4733" s="0" t="n">
        <v>0</v>
      </c>
      <c r="L4733" s="0" t="s">
        <v>78</v>
      </c>
      <c r="N4733" s="0" t="n">
        <v>12290</v>
      </c>
    </row>
    <row r="4734" customFormat="false" ht="12.8" hidden="false" customHeight="false" outlineLevel="0" collapsed="false">
      <c r="B4734" s="0" t="n">
        <v>430630</v>
      </c>
      <c r="C4734" s="0" t="n">
        <v>4</v>
      </c>
      <c r="D4734" s="0" t="n">
        <v>43</v>
      </c>
      <c r="E4734" s="2" t="n">
        <v>-28.3849</v>
      </c>
      <c r="F4734" s="2" t="n">
        <v>-51.8482</v>
      </c>
      <c r="G4734" s="3" t="n">
        <f aca="false">($G$5572/$N$5572)*N4734</f>
        <v>5116.63086756487</v>
      </c>
      <c r="H4734" s="0" t="n">
        <v>0</v>
      </c>
      <c r="J4734" s="0" t="s">
        <v>4528</v>
      </c>
      <c r="K4734" s="0" t="n">
        <v>0</v>
      </c>
      <c r="L4734" s="0" t="s">
        <v>4528</v>
      </c>
      <c r="N4734" s="0" t="n">
        <v>4744</v>
      </c>
    </row>
    <row r="4735" customFormat="false" ht="12.8" hidden="false" customHeight="false" outlineLevel="0" collapsed="false">
      <c r="B4735" s="0" t="n">
        <v>430632</v>
      </c>
      <c r="C4735" s="0" t="n">
        <v>4</v>
      </c>
      <c r="D4735" s="0" t="n">
        <v>43</v>
      </c>
      <c r="E4735" s="2" t="n">
        <v>-27.2642</v>
      </c>
      <c r="F4735" s="2" t="n">
        <v>-53.8645</v>
      </c>
      <c r="G4735" s="3" t="n">
        <f aca="false">($G$5572/$N$5572)*N4735</f>
        <v>3076.01838834212</v>
      </c>
      <c r="H4735" s="0" t="n">
        <v>1</v>
      </c>
      <c r="J4735" s="0" t="s">
        <v>4529</v>
      </c>
      <c r="K4735" s="0" t="n">
        <v>1</v>
      </c>
      <c r="L4735" s="0" t="s">
        <v>4529</v>
      </c>
      <c r="N4735" s="0" t="n">
        <v>2852</v>
      </c>
    </row>
    <row r="4736" customFormat="false" ht="12.8" hidden="false" customHeight="false" outlineLevel="0" collapsed="false">
      <c r="B4736" s="0" t="n">
        <v>430635</v>
      </c>
      <c r="C4736" s="0" t="n">
        <v>4</v>
      </c>
      <c r="D4736" s="0" t="n">
        <v>43</v>
      </c>
      <c r="E4736" s="2" t="n">
        <v>-28.219</v>
      </c>
      <c r="F4736" s="2" t="n">
        <v>-55.0617</v>
      </c>
      <c r="G4736" s="3" t="n">
        <f aca="false">($G$5572/$N$5572)*N4736</f>
        <v>2672.64150291437</v>
      </c>
      <c r="H4736" s="0" t="n">
        <v>1</v>
      </c>
      <c r="J4736" s="0" t="s">
        <v>4530</v>
      </c>
      <c r="K4736" s="0" t="n">
        <v>1</v>
      </c>
      <c r="L4736" s="0" t="s">
        <v>4530</v>
      </c>
      <c r="N4736" s="0" t="n">
        <v>2478</v>
      </c>
    </row>
    <row r="4737" customFormat="false" ht="12.8" hidden="false" customHeight="false" outlineLevel="0" collapsed="false">
      <c r="B4737" s="0" t="n">
        <v>430637</v>
      </c>
      <c r="C4737" s="0" t="n">
        <v>4</v>
      </c>
      <c r="D4737" s="0" t="n">
        <v>43</v>
      </c>
      <c r="E4737" s="2" t="n">
        <v>-29.7054</v>
      </c>
      <c r="F4737" s="2" t="n">
        <v>-54.2122</v>
      </c>
      <c r="G4737" s="3" t="n">
        <f aca="false">($G$5572/$N$5572)*N4737</f>
        <v>3263.68570937</v>
      </c>
      <c r="H4737" s="0" t="n">
        <v>1</v>
      </c>
      <c r="J4737" s="0" t="s">
        <v>4531</v>
      </c>
      <c r="K4737" s="0" t="n">
        <v>1</v>
      </c>
      <c r="L4737" s="0" t="s">
        <v>4531</v>
      </c>
      <c r="N4737" s="0" t="n">
        <v>3026</v>
      </c>
    </row>
    <row r="4738" customFormat="false" ht="12.8" hidden="false" customHeight="false" outlineLevel="0" collapsed="false">
      <c r="B4738" s="0" t="n">
        <v>430640</v>
      </c>
      <c r="C4738" s="0" t="n">
        <v>4</v>
      </c>
      <c r="D4738" s="0" t="n">
        <v>43</v>
      </c>
      <c r="E4738" s="2" t="n">
        <v>-29.5836</v>
      </c>
      <c r="F4738" s="2" t="n">
        <v>-51.0898</v>
      </c>
      <c r="G4738" s="3" t="n">
        <f aca="false">($G$5572/$N$5572)*N4738</f>
        <v>34734.6326074888</v>
      </c>
      <c r="H4738" s="0" t="n">
        <v>0</v>
      </c>
      <c r="J4738" s="0" t="s">
        <v>4532</v>
      </c>
      <c r="K4738" s="0" t="n">
        <v>0</v>
      </c>
      <c r="L4738" s="0" t="s">
        <v>4532</v>
      </c>
      <c r="N4738" s="0" t="n">
        <v>32205</v>
      </c>
    </row>
    <row r="4739" customFormat="false" ht="12.8" hidden="false" customHeight="false" outlineLevel="0" collapsed="false">
      <c r="B4739" s="0" t="n">
        <v>430642</v>
      </c>
      <c r="C4739" s="0" t="n">
        <v>4</v>
      </c>
      <c r="D4739" s="0" t="n">
        <v>43</v>
      </c>
      <c r="E4739" s="2" t="n">
        <v>-27.6621</v>
      </c>
      <c r="F4739" s="2" t="n">
        <v>-53.5304</v>
      </c>
      <c r="G4739" s="3" t="n">
        <f aca="false">($G$5572/$N$5572)*N4739</f>
        <v>2204.55174816665</v>
      </c>
      <c r="H4739" s="0" t="n">
        <v>1</v>
      </c>
      <c r="J4739" s="0" t="s">
        <v>4533</v>
      </c>
      <c r="K4739" s="0" t="n">
        <v>1</v>
      </c>
      <c r="L4739" s="0" t="s">
        <v>4533</v>
      </c>
      <c r="N4739" s="0" t="n">
        <v>2044</v>
      </c>
    </row>
    <row r="4740" customFormat="false" ht="12.8" hidden="false" customHeight="false" outlineLevel="0" collapsed="false">
      <c r="B4740" s="0" t="n">
        <v>430645</v>
      </c>
      <c r="C4740" s="0" t="n">
        <v>4</v>
      </c>
      <c r="D4740" s="0" t="n">
        <v>43</v>
      </c>
      <c r="E4740" s="2" t="n">
        <v>-28.983</v>
      </c>
      <c r="F4740" s="2" t="n">
        <v>-51.8396</v>
      </c>
      <c r="G4740" s="3" t="n">
        <f aca="false">($G$5572/$N$5572)*N4740</f>
        <v>3660.59130786576</v>
      </c>
      <c r="H4740" s="0" t="n">
        <v>0</v>
      </c>
      <c r="J4740" s="0" t="s">
        <v>4534</v>
      </c>
      <c r="K4740" s="0" t="n">
        <v>0</v>
      </c>
      <c r="L4740" s="0" t="s">
        <v>4534</v>
      </c>
      <c r="N4740" s="0" t="n">
        <v>3394</v>
      </c>
    </row>
    <row r="4741" customFormat="false" ht="12.8" hidden="false" customHeight="false" outlineLevel="0" collapsed="false">
      <c r="B4741" s="0" t="n">
        <v>430650</v>
      </c>
      <c r="C4741" s="0" t="n">
        <v>4</v>
      </c>
      <c r="D4741" s="0" t="n">
        <v>43</v>
      </c>
      <c r="E4741" s="2" t="n">
        <v>-30.7004</v>
      </c>
      <c r="F4741" s="2" t="n">
        <v>-52.1026</v>
      </c>
      <c r="G4741" s="3" t="n">
        <f aca="false">($G$5572/$N$5572)*N4741</f>
        <v>16542.7664938259</v>
      </c>
      <c r="H4741" s="0" t="n">
        <v>0</v>
      </c>
      <c r="J4741" s="0" t="s">
        <v>4535</v>
      </c>
      <c r="K4741" s="0" t="n">
        <v>0</v>
      </c>
      <c r="L4741" s="0" t="s">
        <v>4535</v>
      </c>
      <c r="N4741" s="0" t="n">
        <v>15338</v>
      </c>
    </row>
    <row r="4742" customFormat="false" ht="12.8" hidden="false" customHeight="false" outlineLevel="0" collapsed="false">
      <c r="B4742" s="0" t="n">
        <v>430655</v>
      </c>
      <c r="C4742" s="0" t="n">
        <v>4</v>
      </c>
      <c r="D4742" s="0" t="n">
        <v>43</v>
      </c>
      <c r="E4742" s="2" t="n">
        <v>-29.3639</v>
      </c>
      <c r="F4742" s="2" t="n">
        <v>-49.853</v>
      </c>
      <c r="G4742" s="3" t="n">
        <f aca="false">($G$5572/$N$5572)*N4742</f>
        <v>2740.59001570032</v>
      </c>
      <c r="H4742" s="0" t="n">
        <v>1</v>
      </c>
      <c r="J4742" s="0" t="s">
        <v>4536</v>
      </c>
      <c r="K4742" s="0" t="n">
        <v>1</v>
      </c>
      <c r="L4742" s="0" t="s">
        <v>4536</v>
      </c>
      <c r="N4742" s="0" t="n">
        <v>2541</v>
      </c>
    </row>
    <row r="4743" customFormat="false" ht="12.8" hidden="false" customHeight="false" outlineLevel="0" collapsed="false">
      <c r="B4743" s="0" t="n">
        <v>430660</v>
      </c>
      <c r="C4743" s="0" t="n">
        <v>4</v>
      </c>
      <c r="D4743" s="0" t="n">
        <v>43</v>
      </c>
      <c r="E4743" s="2" t="n">
        <v>-30.9756</v>
      </c>
      <c r="F4743" s="2" t="n">
        <v>-54.6694</v>
      </c>
      <c r="G4743" s="3" t="n">
        <f aca="false">($G$5572/$N$5572)*N4743</f>
        <v>41620.0819031325</v>
      </c>
      <c r="H4743" s="0" t="n">
        <v>0</v>
      </c>
      <c r="J4743" s="0" t="s">
        <v>4537</v>
      </c>
      <c r="K4743" s="0" t="n">
        <v>0</v>
      </c>
      <c r="L4743" s="0" t="s">
        <v>4537</v>
      </c>
      <c r="N4743" s="0" t="n">
        <v>38589</v>
      </c>
    </row>
    <row r="4744" customFormat="false" ht="12.8" hidden="false" customHeight="false" outlineLevel="0" collapsed="false">
      <c r="B4744" s="0" t="n">
        <v>430670</v>
      </c>
      <c r="C4744" s="0" t="n">
        <v>4</v>
      </c>
      <c r="D4744" s="0" t="n">
        <v>43</v>
      </c>
      <c r="E4744" s="2" t="n">
        <v>-29.6195</v>
      </c>
      <c r="F4744" s="2" t="n">
        <v>-53.3617</v>
      </c>
      <c r="G4744" s="3" t="n">
        <f aca="false">($G$5572/$N$5572)*N4744</f>
        <v>3328.39857868996</v>
      </c>
      <c r="H4744" s="0" t="n">
        <v>1</v>
      </c>
      <c r="J4744" s="0" t="s">
        <v>4538</v>
      </c>
      <c r="K4744" s="0" t="n">
        <v>1</v>
      </c>
      <c r="L4744" s="0" t="s">
        <v>4538</v>
      </c>
      <c r="N4744" s="0" t="n">
        <v>3086</v>
      </c>
    </row>
    <row r="4745" customFormat="false" ht="12.8" hidden="false" customHeight="false" outlineLevel="0" collapsed="false">
      <c r="B4745" s="0" t="n">
        <v>430673</v>
      </c>
      <c r="C4745" s="0" t="n">
        <v>4</v>
      </c>
      <c r="D4745" s="0" t="n">
        <v>43</v>
      </c>
      <c r="E4745" s="2" t="n">
        <v>-27.5103</v>
      </c>
      <c r="F4745" s="2" t="n">
        <v>-54.3577</v>
      </c>
      <c r="G4745" s="3" t="n">
        <f aca="false">($G$5572/$N$5572)*N4745</f>
        <v>5003.38334625494</v>
      </c>
      <c r="H4745" s="0" t="n">
        <v>1</v>
      </c>
      <c r="J4745" s="0" t="s">
        <v>4539</v>
      </c>
      <c r="K4745" s="0" t="n">
        <v>1</v>
      </c>
      <c r="L4745" s="0" t="s">
        <v>4539</v>
      </c>
      <c r="N4745" s="0" t="n">
        <v>4639</v>
      </c>
    </row>
    <row r="4746" customFormat="false" ht="12.8" hidden="false" customHeight="false" outlineLevel="0" collapsed="false">
      <c r="B4746" s="0" t="n">
        <v>430675</v>
      </c>
      <c r="C4746" s="0" t="n">
        <v>4</v>
      </c>
      <c r="D4746" s="0" t="n">
        <v>43</v>
      </c>
      <c r="E4746" s="2" t="n">
        <v>-29.084</v>
      </c>
      <c r="F4746" s="2" t="n">
        <v>-51.9972</v>
      </c>
      <c r="G4746" s="3" t="n">
        <f aca="false">($G$5572/$N$5572)*N4746</f>
        <v>2150.62435706668</v>
      </c>
      <c r="H4746" s="0" t="n">
        <v>1</v>
      </c>
      <c r="J4746" s="0" t="s">
        <v>4540</v>
      </c>
      <c r="K4746" s="0" t="n">
        <v>1</v>
      </c>
      <c r="L4746" s="0" t="s">
        <v>4540</v>
      </c>
      <c r="N4746" s="0" t="n">
        <v>1994</v>
      </c>
    </row>
    <row r="4747" customFormat="false" ht="12.8" hidden="false" customHeight="false" outlineLevel="0" collapsed="false">
      <c r="B4747" s="0" t="n">
        <v>430676</v>
      </c>
      <c r="C4747" s="0" t="n">
        <v>4</v>
      </c>
      <c r="D4747" s="0" t="n">
        <v>43</v>
      </c>
      <c r="E4747" s="2" t="n">
        <v>-30.0847</v>
      </c>
      <c r="F4747" s="2" t="n">
        <v>-51.6187</v>
      </c>
      <c r="G4747" s="3" t="n">
        <f aca="false">($G$5572/$N$5572)*N4747</f>
        <v>43835.4191295192</v>
      </c>
      <c r="H4747" s="0" t="n">
        <v>1</v>
      </c>
      <c r="J4747" s="0" t="s">
        <v>4541</v>
      </c>
      <c r="K4747" s="0" t="n">
        <v>1</v>
      </c>
      <c r="L4747" s="0" t="s">
        <v>4541</v>
      </c>
      <c r="N4747" s="0" t="n">
        <v>40643</v>
      </c>
    </row>
    <row r="4748" customFormat="false" ht="12.8" hidden="false" customHeight="false" outlineLevel="0" collapsed="false">
      <c r="B4748" s="0" t="n">
        <v>430680</v>
      </c>
      <c r="C4748" s="0" t="n">
        <v>4</v>
      </c>
      <c r="D4748" s="0" t="n">
        <v>43</v>
      </c>
      <c r="E4748" s="2" t="n">
        <v>-29.2351</v>
      </c>
      <c r="F4748" s="2" t="n">
        <v>-51.8703</v>
      </c>
      <c r="G4748" s="3" t="n">
        <f aca="false">($G$5572/$N$5572)*N4748</f>
        <v>24288.8969514251</v>
      </c>
      <c r="H4748" s="0" t="n">
        <v>0</v>
      </c>
      <c r="J4748" s="0" t="s">
        <v>4542</v>
      </c>
      <c r="K4748" s="0" t="n">
        <v>0</v>
      </c>
      <c r="L4748" s="0" t="s">
        <v>4542</v>
      </c>
      <c r="N4748" s="0" t="n">
        <v>22520</v>
      </c>
    </row>
    <row r="4749" customFormat="false" ht="12.8" hidden="false" customHeight="false" outlineLevel="0" collapsed="false">
      <c r="B4749" s="0" t="n">
        <v>430690</v>
      </c>
      <c r="C4749" s="0" t="n">
        <v>4</v>
      </c>
      <c r="D4749" s="0" t="n">
        <v>43</v>
      </c>
      <c r="E4749" s="2" t="n">
        <v>-30.543</v>
      </c>
      <c r="F4749" s="2" t="n">
        <v>-52.5204</v>
      </c>
      <c r="G4749" s="3" t="n">
        <f aca="false">($G$5572/$N$5572)*N4749</f>
        <v>27816.826877185</v>
      </c>
      <c r="H4749" s="0" t="n">
        <v>0</v>
      </c>
      <c r="J4749" s="0" t="s">
        <v>4543</v>
      </c>
      <c r="K4749" s="0" t="n">
        <v>0</v>
      </c>
      <c r="L4749" s="0" t="s">
        <v>4543</v>
      </c>
      <c r="N4749" s="0" t="n">
        <v>25791</v>
      </c>
    </row>
    <row r="4750" customFormat="false" ht="12.8" hidden="false" customHeight="false" outlineLevel="0" collapsed="false">
      <c r="B4750" s="0" t="n">
        <v>430692</v>
      </c>
      <c r="C4750" s="0" t="n">
        <v>4</v>
      </c>
      <c r="D4750" s="0" t="n">
        <v>43</v>
      </c>
      <c r="E4750" s="2" t="n">
        <v>-27.706</v>
      </c>
      <c r="F4750" s="2" t="n">
        <v>-52.9145</v>
      </c>
      <c r="G4750" s="3" t="n">
        <f aca="false">($G$5572/$N$5572)*N4750</f>
        <v>1173.46003033528</v>
      </c>
      <c r="H4750" s="0" t="n">
        <v>1</v>
      </c>
      <c r="J4750" s="0" t="s">
        <v>4544</v>
      </c>
      <c r="K4750" s="0" t="n">
        <v>1</v>
      </c>
      <c r="L4750" s="0" t="s">
        <v>4544</v>
      </c>
      <c r="N4750" s="0" t="n">
        <v>1088</v>
      </c>
    </row>
    <row r="4751" customFormat="false" ht="12.8" hidden="false" customHeight="false" outlineLevel="0" collapsed="false">
      <c r="B4751" s="0" t="n">
        <v>430693</v>
      </c>
      <c r="C4751" s="0" t="n">
        <v>4</v>
      </c>
      <c r="D4751" s="0" t="n">
        <v>43</v>
      </c>
      <c r="E4751" s="2" t="n">
        <v>-28.3686</v>
      </c>
      <c r="F4751" s="2" t="n">
        <v>-54.2686</v>
      </c>
      <c r="G4751" s="3" t="n">
        <f aca="false">($G$5572/$N$5572)*N4751</f>
        <v>9212.95549551837</v>
      </c>
      <c r="H4751" s="0" t="n">
        <v>1</v>
      </c>
      <c r="J4751" s="0" t="s">
        <v>4545</v>
      </c>
      <c r="K4751" s="0" t="n">
        <v>1</v>
      </c>
      <c r="L4751" s="0" t="s">
        <v>4545</v>
      </c>
      <c r="N4751" s="0" t="n">
        <v>8542</v>
      </c>
    </row>
    <row r="4752" customFormat="false" ht="12.8" hidden="false" customHeight="false" outlineLevel="0" collapsed="false">
      <c r="B4752" s="0" t="n">
        <v>430695</v>
      </c>
      <c r="C4752" s="0" t="n">
        <v>4</v>
      </c>
      <c r="D4752" s="0" t="n">
        <v>43</v>
      </c>
      <c r="E4752" s="2" t="n">
        <v>-27.5298</v>
      </c>
      <c r="F4752" s="2" t="n">
        <v>-52.7347</v>
      </c>
      <c r="G4752" s="3" t="n">
        <f aca="false">($G$5572/$N$5572)*N4752</f>
        <v>3051.21178843613</v>
      </c>
      <c r="H4752" s="0" t="n">
        <v>1</v>
      </c>
      <c r="J4752" s="0" t="s">
        <v>4546</v>
      </c>
      <c r="K4752" s="0" t="n">
        <v>1</v>
      </c>
      <c r="L4752" s="0" t="s">
        <v>4546</v>
      </c>
      <c r="N4752" s="0" t="n">
        <v>2829</v>
      </c>
    </row>
    <row r="4753" customFormat="false" ht="12.8" hidden="false" customHeight="false" outlineLevel="0" collapsed="false">
      <c r="B4753" s="0" t="n">
        <v>430697</v>
      </c>
      <c r="C4753" s="0" t="n">
        <v>4</v>
      </c>
      <c r="D4753" s="0" t="n">
        <v>43</v>
      </c>
      <c r="E4753" s="2" t="n">
        <v>-27.8544</v>
      </c>
      <c r="F4753" s="2" t="n">
        <v>-52.3005</v>
      </c>
      <c r="G4753" s="3" t="n">
        <f aca="false">($G$5572/$N$5572)*N4753</f>
        <v>3230.25072688802</v>
      </c>
      <c r="H4753" s="0" t="n">
        <v>1</v>
      </c>
      <c r="J4753" s="0" t="s">
        <v>4547</v>
      </c>
      <c r="K4753" s="0" t="n">
        <v>1</v>
      </c>
      <c r="L4753" s="0" t="s">
        <v>4547</v>
      </c>
      <c r="N4753" s="0" t="n">
        <v>2995</v>
      </c>
    </row>
    <row r="4754" customFormat="false" ht="12.8" hidden="false" customHeight="false" outlineLevel="0" collapsed="false">
      <c r="B4754" s="0" t="n">
        <v>430700</v>
      </c>
      <c r="C4754" s="0" t="n">
        <v>4</v>
      </c>
      <c r="D4754" s="0" t="n">
        <v>43</v>
      </c>
      <c r="E4754" s="2" t="n">
        <v>-27.6364</v>
      </c>
      <c r="F4754" s="2" t="n">
        <v>-52.2697</v>
      </c>
      <c r="G4754" s="3" t="n">
        <f aca="false">($G$5572/$N$5572)*N4754</f>
        <v>113311.155631429</v>
      </c>
      <c r="H4754" s="0" t="n">
        <v>0</v>
      </c>
      <c r="J4754" s="0" t="s">
        <v>4548</v>
      </c>
      <c r="K4754" s="0" t="n">
        <v>0</v>
      </c>
      <c r="L4754" s="0" t="s">
        <v>4548</v>
      </c>
      <c r="N4754" s="0" t="n">
        <v>105059</v>
      </c>
    </row>
    <row r="4755" customFormat="false" ht="12.8" hidden="false" customHeight="false" outlineLevel="0" collapsed="false">
      <c r="B4755" s="0" t="n">
        <v>430705</v>
      </c>
      <c r="C4755" s="0" t="n">
        <v>4</v>
      </c>
      <c r="D4755" s="0" t="n">
        <v>43</v>
      </c>
      <c r="E4755" s="2" t="n">
        <v>-28.4977</v>
      </c>
      <c r="F4755" s="2" t="n">
        <v>-52.5836</v>
      </c>
      <c r="G4755" s="3" t="n">
        <f aca="false">($G$5572/$N$5572)*N4755</f>
        <v>3415.76095227191</v>
      </c>
      <c r="H4755" s="0" t="n">
        <v>1</v>
      </c>
      <c r="J4755" s="0" t="s">
        <v>4549</v>
      </c>
      <c r="K4755" s="0" t="n">
        <v>1</v>
      </c>
      <c r="L4755" s="0" t="s">
        <v>4549</v>
      </c>
      <c r="N4755" s="0" t="n">
        <v>3167</v>
      </c>
    </row>
    <row r="4756" customFormat="false" ht="12.8" hidden="false" customHeight="false" outlineLevel="0" collapsed="false">
      <c r="B4756" s="0" t="n">
        <v>430710</v>
      </c>
      <c r="C4756" s="0" t="n">
        <v>4</v>
      </c>
      <c r="D4756" s="0" t="n">
        <v>43</v>
      </c>
      <c r="E4756" s="2" t="n">
        <v>-32.024</v>
      </c>
      <c r="F4756" s="2" t="n">
        <v>-53.3944</v>
      </c>
      <c r="G4756" s="3" t="n">
        <f aca="false">($G$5572/$N$5572)*N4756</f>
        <v>7364.3245286115</v>
      </c>
      <c r="H4756" s="0" t="n">
        <v>0</v>
      </c>
      <c r="J4756" s="0" t="s">
        <v>4550</v>
      </c>
      <c r="K4756" s="0" t="n">
        <v>0</v>
      </c>
      <c r="L4756" s="0" t="s">
        <v>4550</v>
      </c>
      <c r="N4756" s="0" t="n">
        <v>6828</v>
      </c>
    </row>
    <row r="4757" customFormat="false" ht="12.8" hidden="false" customHeight="false" outlineLevel="0" collapsed="false">
      <c r="B4757" s="0" t="n">
        <v>430720</v>
      </c>
      <c r="C4757" s="0" t="n">
        <v>4</v>
      </c>
      <c r="D4757" s="0" t="n">
        <v>43</v>
      </c>
      <c r="E4757" s="2" t="n">
        <v>-27.3926</v>
      </c>
      <c r="F4757" s="2" t="n">
        <v>-52.574</v>
      </c>
      <c r="G4757" s="3" t="n">
        <f aca="false">($G$5572/$N$5572)*N4757</f>
        <v>5287.04142344077</v>
      </c>
      <c r="H4757" s="0" t="n">
        <v>1</v>
      </c>
      <c r="J4757" s="0" t="s">
        <v>4551</v>
      </c>
      <c r="K4757" s="0" t="n">
        <v>1</v>
      </c>
      <c r="L4757" s="0" t="s">
        <v>4551</v>
      </c>
      <c r="N4757" s="0" t="n">
        <v>4902</v>
      </c>
    </row>
    <row r="4758" customFormat="false" ht="12.8" hidden="false" customHeight="false" outlineLevel="0" collapsed="false">
      <c r="B4758" s="0" t="n">
        <v>430730</v>
      </c>
      <c r="C4758" s="0" t="n">
        <v>4</v>
      </c>
      <c r="D4758" s="0" t="n">
        <v>43</v>
      </c>
      <c r="E4758" s="2" t="n">
        <v>-27.5443</v>
      </c>
      <c r="F4758" s="2" t="n">
        <v>-53.5005</v>
      </c>
      <c r="G4758" s="3" t="n">
        <f aca="false">($G$5572/$N$5572)*N4758</f>
        <v>7592.97666687536</v>
      </c>
      <c r="H4758" s="0" t="n">
        <v>1</v>
      </c>
      <c r="J4758" s="0" t="s">
        <v>4552</v>
      </c>
      <c r="K4758" s="0" t="n">
        <v>1</v>
      </c>
      <c r="L4758" s="0" t="s">
        <v>4552</v>
      </c>
      <c r="N4758" s="0" t="n">
        <v>7040</v>
      </c>
    </row>
    <row r="4759" customFormat="false" ht="12.8" hidden="false" customHeight="false" outlineLevel="0" collapsed="false">
      <c r="B4759" s="0" t="n">
        <v>430740</v>
      </c>
      <c r="C4759" s="0" t="n">
        <v>4</v>
      </c>
      <c r="D4759" s="0" t="n">
        <v>43</v>
      </c>
      <c r="E4759" s="2" t="n">
        <v>-28.0518</v>
      </c>
      <c r="F4759" s="2" t="n">
        <v>-51.1933</v>
      </c>
      <c r="G4759" s="3" t="n">
        <f aca="false">($G$5572/$N$5572)*N4759</f>
        <v>3534.40121269184</v>
      </c>
      <c r="H4759" s="0" t="n">
        <v>1</v>
      </c>
      <c r="J4759" s="0" t="s">
        <v>4553</v>
      </c>
      <c r="K4759" s="0" t="n">
        <v>1</v>
      </c>
      <c r="L4759" s="0" t="s">
        <v>4553</v>
      </c>
      <c r="N4759" s="0" t="n">
        <v>3277</v>
      </c>
    </row>
    <row r="4760" customFormat="false" ht="12.8" hidden="false" customHeight="false" outlineLevel="0" collapsed="false">
      <c r="B4760" s="0" t="n">
        <v>430745</v>
      </c>
      <c r="C4760" s="0" t="n">
        <v>4</v>
      </c>
      <c r="D4760" s="0" t="n">
        <v>43</v>
      </c>
      <c r="E4760" s="2" t="n">
        <v>-27.3603</v>
      </c>
      <c r="F4760" s="2" t="n">
        <v>-53.9891</v>
      </c>
      <c r="G4760" s="3" t="n">
        <f aca="false">($G$5572/$N$5572)*N4760</f>
        <v>3202.20848351604</v>
      </c>
      <c r="H4760" s="0" t="n">
        <v>1</v>
      </c>
      <c r="J4760" s="0" t="s">
        <v>4554</v>
      </c>
      <c r="K4760" s="0" t="n">
        <v>1</v>
      </c>
      <c r="L4760" s="0" t="s">
        <v>4554</v>
      </c>
      <c r="N4760" s="0" t="n">
        <v>2969</v>
      </c>
    </row>
    <row r="4761" customFormat="false" ht="12.8" hidden="false" customHeight="false" outlineLevel="0" collapsed="false">
      <c r="B4761" s="0" t="n">
        <v>430750</v>
      </c>
      <c r="C4761" s="0" t="n">
        <v>4</v>
      </c>
      <c r="D4761" s="0" t="n">
        <v>43</v>
      </c>
      <c r="E4761" s="2" t="n">
        <v>-28.7286</v>
      </c>
      <c r="F4761" s="2" t="n">
        <v>-52.8461</v>
      </c>
      <c r="G4761" s="3" t="n">
        <f aca="false">($G$5572/$N$5572)*N4761</f>
        <v>16808.0892580377</v>
      </c>
      <c r="H4761" s="0" t="n">
        <v>0</v>
      </c>
      <c r="J4761" s="0" t="s">
        <v>4555</v>
      </c>
      <c r="K4761" s="0" t="n">
        <v>0</v>
      </c>
      <c r="L4761" s="0" t="s">
        <v>4555</v>
      </c>
      <c r="N4761" s="0" t="n">
        <v>15584</v>
      </c>
    </row>
    <row r="4762" customFormat="false" ht="12.8" hidden="false" customHeight="false" outlineLevel="0" collapsed="false">
      <c r="B4762" s="0" t="n">
        <v>430755</v>
      </c>
      <c r="C4762" s="0" t="n">
        <v>4</v>
      </c>
      <c r="D4762" s="0" t="n">
        <v>43</v>
      </c>
      <c r="E4762" s="2" t="n">
        <v>-27.9135</v>
      </c>
      <c r="F4762" s="2" t="n">
        <v>-52.2635</v>
      </c>
      <c r="G4762" s="3" t="n">
        <f aca="false">($G$5572/$N$5572)*N4762</f>
        <v>6445.40178426806</v>
      </c>
      <c r="H4762" s="0" t="n">
        <v>0</v>
      </c>
      <c r="J4762" s="0" t="s">
        <v>4556</v>
      </c>
      <c r="K4762" s="0" t="n">
        <v>0</v>
      </c>
      <c r="L4762" s="0" t="s">
        <v>4556</v>
      </c>
      <c r="N4762" s="0" t="n">
        <v>5976</v>
      </c>
    </row>
    <row r="4763" customFormat="false" ht="12.8" hidden="false" customHeight="false" outlineLevel="0" collapsed="false">
      <c r="B4763" s="0" t="n">
        <v>430760</v>
      </c>
      <c r="C4763" s="0" t="n">
        <v>4</v>
      </c>
      <c r="D4763" s="0" t="n">
        <v>43</v>
      </c>
      <c r="E4763" s="2" t="n">
        <v>-29.6535</v>
      </c>
      <c r="F4763" s="2" t="n">
        <v>-51.1843</v>
      </c>
      <c r="G4763" s="3" t="n">
        <f aca="false">($G$5572/$N$5572)*N4763</f>
        <v>53220.9422765575</v>
      </c>
      <c r="H4763" s="0" t="n">
        <v>0</v>
      </c>
      <c r="J4763" s="0" t="s">
        <v>4557</v>
      </c>
      <c r="K4763" s="0" t="n">
        <v>0</v>
      </c>
      <c r="L4763" s="0" t="s">
        <v>4557</v>
      </c>
      <c r="N4763" s="0" t="n">
        <v>49345</v>
      </c>
    </row>
    <row r="4764" customFormat="false" ht="12.8" hidden="false" customHeight="false" outlineLevel="0" collapsed="false">
      <c r="B4764" s="0" t="n">
        <v>430770</v>
      </c>
      <c r="C4764" s="0" t="n">
        <v>4</v>
      </c>
      <c r="D4764" s="0" t="n">
        <v>43</v>
      </c>
      <c r="E4764" s="2" t="n">
        <v>-29.852</v>
      </c>
      <c r="F4764" s="2" t="n">
        <v>-51.1841</v>
      </c>
      <c r="G4764" s="3" t="n">
        <f aca="false">($G$5572/$N$5572)*N4764</f>
        <v>89649.9735124072</v>
      </c>
      <c r="H4764" s="0" t="n">
        <v>0</v>
      </c>
      <c r="J4764" s="0" t="s">
        <v>4558</v>
      </c>
      <c r="K4764" s="0" t="n">
        <v>0</v>
      </c>
      <c r="L4764" s="0" t="s">
        <v>4558</v>
      </c>
      <c r="N4764" s="0" t="n">
        <v>83121</v>
      </c>
    </row>
    <row r="4765" customFormat="false" ht="12.8" hidden="false" customHeight="false" outlineLevel="0" collapsed="false">
      <c r="B4765" s="0" t="n">
        <v>430780</v>
      </c>
      <c r="C4765" s="0" t="n">
        <v>4</v>
      </c>
      <c r="D4765" s="0" t="n">
        <v>43</v>
      </c>
      <c r="E4765" s="2" t="n">
        <v>-29.5002</v>
      </c>
      <c r="F4765" s="2" t="n">
        <v>-51.9495</v>
      </c>
      <c r="G4765" s="3" t="n">
        <f aca="false">($G$5572/$N$5572)*N4765</f>
        <v>36476.4873400177</v>
      </c>
      <c r="H4765" s="0" t="n">
        <v>0</v>
      </c>
      <c r="J4765" s="0" t="s">
        <v>4559</v>
      </c>
      <c r="K4765" s="0" t="n">
        <v>0</v>
      </c>
      <c r="L4765" s="0" t="s">
        <v>4559</v>
      </c>
      <c r="N4765" s="0" t="n">
        <v>33820</v>
      </c>
    </row>
    <row r="4766" customFormat="false" ht="12.8" hidden="false" customHeight="false" outlineLevel="0" collapsed="false">
      <c r="B4766" s="0" t="n">
        <v>430781</v>
      </c>
      <c r="C4766" s="0" t="n">
        <v>4</v>
      </c>
      <c r="D4766" s="0" t="n">
        <v>43</v>
      </c>
      <c r="E4766" s="2" t="n">
        <v>-29.1713</v>
      </c>
      <c r="F4766" s="2" t="n">
        <v>-53.1639</v>
      </c>
      <c r="G4766" s="3" t="n">
        <f aca="false">($G$5572/$N$5572)*N4766</f>
        <v>3947.48502851759</v>
      </c>
      <c r="H4766" s="0" t="n">
        <v>1</v>
      </c>
      <c r="J4766" s="0" t="s">
        <v>4560</v>
      </c>
      <c r="K4766" s="0" t="n">
        <v>1</v>
      </c>
      <c r="L4766" s="0" t="s">
        <v>4560</v>
      </c>
      <c r="N4766" s="0" t="n">
        <v>3660</v>
      </c>
    </row>
    <row r="4767" customFormat="false" ht="12.8" hidden="false" customHeight="false" outlineLevel="0" collapsed="false">
      <c r="B4767" s="0" t="n">
        <v>430783</v>
      </c>
      <c r="C4767" s="0" t="n">
        <v>4</v>
      </c>
      <c r="D4767" s="0" t="n">
        <v>43</v>
      </c>
      <c r="E4767" s="2" t="n">
        <v>-28.5315</v>
      </c>
      <c r="F4767" s="2" t="n">
        <v>-54.1506</v>
      </c>
      <c r="G4767" s="3" t="n">
        <f aca="false">($G$5572/$N$5572)*N4767</f>
        <v>2651.07054647438</v>
      </c>
      <c r="H4767" s="0" t="n">
        <v>1</v>
      </c>
      <c r="J4767" s="0" t="s">
        <v>4561</v>
      </c>
      <c r="K4767" s="0" t="n">
        <v>1</v>
      </c>
      <c r="L4767" s="0" t="s">
        <v>4561</v>
      </c>
      <c r="N4767" s="0" t="n">
        <v>2458</v>
      </c>
    </row>
    <row r="4768" customFormat="false" ht="12.8" hidden="false" customHeight="false" outlineLevel="0" collapsed="false">
      <c r="B4768" s="0" t="n">
        <v>430786</v>
      </c>
      <c r="C4768" s="0" t="n">
        <v>4</v>
      </c>
      <c r="D4768" s="0" t="n">
        <v>43</v>
      </c>
      <c r="E4768" s="2" t="n">
        <v>-28.8794</v>
      </c>
      <c r="F4768" s="2" t="n">
        <v>-51.7014</v>
      </c>
      <c r="G4768" s="3" t="n">
        <f aca="false">($G$5572/$N$5572)*N4768</f>
        <v>2934.7286236602</v>
      </c>
      <c r="H4768" s="0" t="n">
        <v>1</v>
      </c>
      <c r="J4768" s="0" t="s">
        <v>4562</v>
      </c>
      <c r="K4768" s="0" t="n">
        <v>1</v>
      </c>
      <c r="L4768" s="0" t="s">
        <v>4562</v>
      </c>
      <c r="N4768" s="0" t="n">
        <v>2721</v>
      </c>
    </row>
    <row r="4769" customFormat="false" ht="12.8" hidden="false" customHeight="false" outlineLevel="0" collapsed="false">
      <c r="B4769" s="0" t="n">
        <v>430790</v>
      </c>
      <c r="C4769" s="0" t="n">
        <v>4</v>
      </c>
      <c r="D4769" s="0" t="n">
        <v>43</v>
      </c>
      <c r="E4769" s="2" t="n">
        <v>-29.2227</v>
      </c>
      <c r="F4769" s="2" t="n">
        <v>-51.3419</v>
      </c>
      <c r="G4769" s="3" t="n">
        <f aca="false">($G$5572/$N$5572)*N4769</f>
        <v>77191.6676204928</v>
      </c>
      <c r="H4769" s="0" t="n">
        <v>0</v>
      </c>
      <c r="J4769" s="0" t="s">
        <v>4563</v>
      </c>
      <c r="K4769" s="0" t="n">
        <v>0</v>
      </c>
      <c r="L4769" s="0" t="s">
        <v>4563</v>
      </c>
      <c r="N4769" s="0" t="n">
        <v>71570</v>
      </c>
    </row>
    <row r="4770" customFormat="false" ht="12.8" hidden="false" customHeight="false" outlineLevel="0" collapsed="false">
      <c r="B4770" s="0" t="n">
        <v>430800</v>
      </c>
      <c r="C4770" s="0" t="n">
        <v>4</v>
      </c>
      <c r="D4770" s="0" t="n">
        <v>43</v>
      </c>
      <c r="E4770" s="2" t="n">
        <v>-29.5788</v>
      </c>
      <c r="F4770" s="2" t="n">
        <v>-53.4484</v>
      </c>
      <c r="G4770" s="3" t="n">
        <f aca="false">($G$5572/$N$5572)*N4770</f>
        <v>7215.48492917559</v>
      </c>
      <c r="H4770" s="0" t="n">
        <v>0</v>
      </c>
      <c r="J4770" s="0" t="s">
        <v>4564</v>
      </c>
      <c r="K4770" s="0" t="n">
        <v>0</v>
      </c>
      <c r="L4770" s="0" t="s">
        <v>4564</v>
      </c>
      <c r="N4770" s="0" t="n">
        <v>6690</v>
      </c>
    </row>
    <row r="4771" customFormat="false" ht="12.8" hidden="false" customHeight="false" outlineLevel="0" collapsed="false">
      <c r="B4771" s="0" t="n">
        <v>430805</v>
      </c>
      <c r="C4771" s="0" t="n">
        <v>4</v>
      </c>
      <c r="D4771" s="0" t="n">
        <v>43</v>
      </c>
      <c r="E4771" s="2" t="n">
        <v>-27.4238</v>
      </c>
      <c r="F4771" s="2" t="n">
        <v>-52.6789</v>
      </c>
      <c r="G4771" s="3" t="n">
        <f aca="false">($G$5572/$N$5572)*N4771</f>
        <v>2530.27319041045</v>
      </c>
      <c r="H4771" s="0" t="n">
        <v>1</v>
      </c>
      <c r="J4771" s="0" t="s">
        <v>4565</v>
      </c>
      <c r="K4771" s="0" t="n">
        <v>1</v>
      </c>
      <c r="L4771" s="0" t="s">
        <v>4565</v>
      </c>
      <c r="N4771" s="0" t="n">
        <v>2346</v>
      </c>
    </row>
    <row r="4772" customFormat="false" ht="12.8" hidden="false" customHeight="false" outlineLevel="0" collapsed="false">
      <c r="B4772" s="0" t="n">
        <v>430807</v>
      </c>
      <c r="C4772" s="0" t="n">
        <v>4</v>
      </c>
      <c r="D4772" s="0" t="n">
        <v>43</v>
      </c>
      <c r="E4772" s="2" t="n">
        <v>-29.5885</v>
      </c>
      <c r="F4772" s="2" t="n">
        <v>-51.8217</v>
      </c>
      <c r="G4772" s="3" t="n">
        <f aca="false">($G$5572/$N$5572)*N4772</f>
        <v>4804.93054700706</v>
      </c>
      <c r="H4772" s="0" t="n">
        <v>1</v>
      </c>
      <c r="J4772" s="0" t="s">
        <v>4566</v>
      </c>
      <c r="K4772" s="0" t="n">
        <v>1</v>
      </c>
      <c r="L4772" s="0" t="s">
        <v>4566</v>
      </c>
      <c r="N4772" s="0" t="n">
        <v>4455</v>
      </c>
    </row>
    <row r="4773" customFormat="false" ht="12.8" hidden="false" customHeight="false" outlineLevel="0" collapsed="false">
      <c r="B4773" s="0" t="n">
        <v>430810</v>
      </c>
      <c r="C4773" s="0" t="n">
        <v>4</v>
      </c>
      <c r="D4773" s="0" t="n">
        <v>43</v>
      </c>
      <c r="E4773" s="2" t="n">
        <v>-29.4527</v>
      </c>
      <c r="F4773" s="2" t="n">
        <v>-51.3032</v>
      </c>
      <c r="G4773" s="3" t="n">
        <f aca="false">($G$5572/$N$5572)*N4773</f>
        <v>14507.5467537131</v>
      </c>
      <c r="H4773" s="0" t="n">
        <v>0</v>
      </c>
      <c r="J4773" s="0" t="s">
        <v>4567</v>
      </c>
      <c r="K4773" s="0" t="n">
        <v>0</v>
      </c>
      <c r="L4773" s="0" t="s">
        <v>4567</v>
      </c>
      <c r="N4773" s="0" t="n">
        <v>13451</v>
      </c>
    </row>
    <row r="4774" customFormat="false" ht="12.8" hidden="false" customHeight="false" outlineLevel="0" collapsed="false">
      <c r="B4774" s="0" t="n">
        <v>430820</v>
      </c>
      <c r="C4774" s="0" t="n">
        <v>4</v>
      </c>
      <c r="D4774" s="0" t="n">
        <v>43</v>
      </c>
      <c r="E4774" s="2" t="n">
        <v>-29.0261</v>
      </c>
      <c r="F4774" s="2" t="n">
        <v>-51.1875</v>
      </c>
      <c r="G4774" s="3" t="n">
        <f aca="false">($G$5572/$N$5572)*N4774</f>
        <v>32820.2102234399</v>
      </c>
      <c r="H4774" s="0" t="n">
        <v>0</v>
      </c>
      <c r="J4774" s="0" t="s">
        <v>4568</v>
      </c>
      <c r="K4774" s="0" t="n">
        <v>0</v>
      </c>
      <c r="L4774" s="0" t="s">
        <v>4568</v>
      </c>
      <c r="N4774" s="0" t="n">
        <v>30430</v>
      </c>
    </row>
    <row r="4775" customFormat="false" ht="12.8" hidden="false" customHeight="false" outlineLevel="0" collapsed="false">
      <c r="B4775" s="0" t="n">
        <v>430825</v>
      </c>
      <c r="C4775" s="0" t="n">
        <v>4</v>
      </c>
      <c r="D4775" s="0" t="n">
        <v>43</v>
      </c>
      <c r="E4775" s="2" t="n">
        <v>-27.8614</v>
      </c>
      <c r="F4775" s="2" t="n">
        <v>-52.0838</v>
      </c>
      <c r="G4775" s="3" t="n">
        <f aca="false">($G$5572/$N$5572)*N4775</f>
        <v>1937.07188831082</v>
      </c>
      <c r="H4775" s="0" t="n">
        <v>1</v>
      </c>
      <c r="J4775" s="0" t="s">
        <v>4569</v>
      </c>
      <c r="K4775" s="0" t="n">
        <v>1</v>
      </c>
      <c r="L4775" s="0" t="s">
        <v>4569</v>
      </c>
      <c r="N4775" s="0" t="n">
        <v>1796</v>
      </c>
    </row>
    <row r="4776" customFormat="false" ht="12.8" hidden="false" customHeight="false" outlineLevel="0" collapsed="false">
      <c r="B4776" s="0" t="n">
        <v>430830</v>
      </c>
      <c r="C4776" s="0" t="n">
        <v>4</v>
      </c>
      <c r="D4776" s="0" t="n">
        <v>43</v>
      </c>
      <c r="E4776" s="2" t="n">
        <v>-28.9817</v>
      </c>
      <c r="F4776" s="2" t="n">
        <v>-52.3445</v>
      </c>
      <c r="G4776" s="3" t="n">
        <f aca="false">($G$5572/$N$5572)*N4776</f>
        <v>11184.5409141332</v>
      </c>
      <c r="H4776" s="0" t="n">
        <v>1</v>
      </c>
      <c r="J4776" s="0" t="s">
        <v>4570</v>
      </c>
      <c r="K4776" s="0" t="n">
        <v>1</v>
      </c>
      <c r="L4776" s="0" t="s">
        <v>4570</v>
      </c>
      <c r="N4776" s="0" t="n">
        <v>10370</v>
      </c>
    </row>
    <row r="4777" customFormat="false" ht="12.8" hidden="false" customHeight="false" outlineLevel="0" collapsed="false">
      <c r="B4777" s="0" t="n">
        <v>430840</v>
      </c>
      <c r="C4777" s="0" t="n">
        <v>4</v>
      </c>
      <c r="D4777" s="0" t="n">
        <v>43</v>
      </c>
      <c r="E4777" s="2" t="n">
        <v>-30.0035</v>
      </c>
      <c r="F4777" s="2" t="n">
        <v>-53.4959</v>
      </c>
      <c r="G4777" s="3" t="n">
        <f aca="false">($G$5572/$N$5572)*N4777</f>
        <v>7242.44862472557</v>
      </c>
      <c r="H4777" s="0" t="n">
        <v>0</v>
      </c>
      <c r="J4777" s="0" t="s">
        <v>4571</v>
      </c>
      <c r="K4777" s="0" t="n">
        <v>0</v>
      </c>
      <c r="L4777" s="0" t="s">
        <v>4571</v>
      </c>
      <c r="N4777" s="0" t="n">
        <v>6715</v>
      </c>
    </row>
    <row r="4778" customFormat="false" ht="12.8" hidden="false" customHeight="false" outlineLevel="0" collapsed="false">
      <c r="B4778" s="0" t="n">
        <v>430843</v>
      </c>
      <c r="C4778" s="0" t="n">
        <v>4</v>
      </c>
      <c r="D4778" s="0" t="n">
        <v>43</v>
      </c>
      <c r="E4778" s="2" t="n">
        <v>-29.3828</v>
      </c>
      <c r="F4778" s="2" t="n">
        <v>-52.0981</v>
      </c>
      <c r="G4778" s="3" t="n">
        <f aca="false">($G$5572/$N$5572)*N4778</f>
        <v>2614.3999205264</v>
      </c>
      <c r="H4778" s="0" t="n">
        <v>1</v>
      </c>
      <c r="J4778" s="0" t="s">
        <v>4572</v>
      </c>
      <c r="K4778" s="0" t="n">
        <v>1</v>
      </c>
      <c r="L4778" s="0" t="s">
        <v>4572</v>
      </c>
      <c r="N4778" s="0" t="n">
        <v>2424</v>
      </c>
    </row>
    <row r="4779" customFormat="false" ht="12.8" hidden="false" customHeight="false" outlineLevel="0" collapsed="false">
      <c r="B4779" s="0" t="n">
        <v>430845</v>
      </c>
      <c r="C4779" s="0" t="n">
        <v>4</v>
      </c>
      <c r="D4779" s="0" t="n">
        <v>43</v>
      </c>
      <c r="E4779" s="2" t="n">
        <v>-28.7986</v>
      </c>
      <c r="F4779" s="2" t="n">
        <v>-53.2249</v>
      </c>
      <c r="G4779" s="3" t="n">
        <f aca="false">($G$5572/$N$5572)*N4779</f>
        <v>4698.15431262913</v>
      </c>
      <c r="H4779" s="0" t="n">
        <v>0</v>
      </c>
      <c r="J4779" s="0" t="s">
        <v>4573</v>
      </c>
      <c r="K4779" s="0" t="n">
        <v>0</v>
      </c>
      <c r="L4779" s="0" t="s">
        <v>4573</v>
      </c>
      <c r="N4779" s="0" t="n">
        <v>4356</v>
      </c>
    </row>
    <row r="4780" customFormat="false" ht="12.8" hidden="false" customHeight="false" outlineLevel="0" collapsed="false">
      <c r="B4780" s="0" t="n">
        <v>430850</v>
      </c>
      <c r="C4780" s="0" t="n">
        <v>4</v>
      </c>
      <c r="D4780" s="0" t="n">
        <v>43</v>
      </c>
      <c r="E4780" s="2" t="n">
        <v>-27.3586</v>
      </c>
      <c r="F4780" s="2" t="n">
        <v>-53.3958</v>
      </c>
      <c r="G4780" s="3" t="n">
        <f aca="false">($G$5572/$N$5572)*N4780</f>
        <v>33564.4082206195</v>
      </c>
      <c r="H4780" s="0" t="n">
        <v>0</v>
      </c>
      <c r="J4780" s="0" t="s">
        <v>4574</v>
      </c>
      <c r="K4780" s="0" t="n">
        <v>0</v>
      </c>
      <c r="L4780" s="0" t="s">
        <v>4574</v>
      </c>
      <c r="N4780" s="0" t="n">
        <v>31120</v>
      </c>
    </row>
    <row r="4781" customFormat="false" ht="12.8" hidden="false" customHeight="false" outlineLevel="0" collapsed="false">
      <c r="B4781" s="0" t="n">
        <v>430860</v>
      </c>
      <c r="C4781" s="0" t="n">
        <v>4</v>
      </c>
      <c r="D4781" s="0" t="n">
        <v>43</v>
      </c>
      <c r="E4781" s="2" t="n">
        <v>-29.259</v>
      </c>
      <c r="F4781" s="2" t="n">
        <v>-51.5352</v>
      </c>
      <c r="G4781" s="3" t="n">
        <f aca="false">($G$5572/$N$5572)*N4781</f>
        <v>37408.3526582251</v>
      </c>
      <c r="H4781" s="0" t="n">
        <v>0</v>
      </c>
      <c r="J4781" s="0" t="s">
        <v>4575</v>
      </c>
      <c r="K4781" s="0" t="n">
        <v>0</v>
      </c>
      <c r="L4781" s="0" t="s">
        <v>4575</v>
      </c>
      <c r="N4781" s="0" t="n">
        <v>34684</v>
      </c>
    </row>
    <row r="4782" customFormat="false" ht="12.8" hidden="false" customHeight="false" outlineLevel="0" collapsed="false">
      <c r="B4782" s="0" t="n">
        <v>430865</v>
      </c>
      <c r="C4782" s="0" t="n">
        <v>4</v>
      </c>
      <c r="D4782" s="0" t="n">
        <v>43</v>
      </c>
      <c r="E4782" s="2" t="n">
        <v>-28.1944</v>
      </c>
      <c r="F4782" s="2" t="n">
        <v>-55.6383</v>
      </c>
      <c r="G4782" s="3" t="n">
        <f aca="false">($G$5572/$N$5572)*N4782</f>
        <v>3195.73719658405</v>
      </c>
      <c r="H4782" s="0" t="n">
        <v>1</v>
      </c>
      <c r="J4782" s="0" t="s">
        <v>4576</v>
      </c>
      <c r="K4782" s="0" t="n">
        <v>1</v>
      </c>
      <c r="L4782" s="0" t="s">
        <v>4576</v>
      </c>
      <c r="N4782" s="0" t="n">
        <v>2963</v>
      </c>
    </row>
    <row r="4783" customFormat="false" ht="12.8" hidden="false" customHeight="false" outlineLevel="0" collapsed="false">
      <c r="B4783" s="0" t="n">
        <v>430870</v>
      </c>
      <c r="C4783" s="0" t="n">
        <v>4</v>
      </c>
      <c r="D4783" s="0" t="n">
        <v>43</v>
      </c>
      <c r="E4783" s="2" t="n">
        <v>-27.5856</v>
      </c>
      <c r="F4783" s="2" t="n">
        <v>-52.0915</v>
      </c>
      <c r="G4783" s="3" t="n">
        <f aca="false">($G$5572/$N$5572)*N4783</f>
        <v>6018.29684675632</v>
      </c>
      <c r="H4783" s="0" t="n">
        <v>0</v>
      </c>
      <c r="J4783" s="0" t="s">
        <v>4577</v>
      </c>
      <c r="K4783" s="0" t="n">
        <v>0</v>
      </c>
      <c r="L4783" s="0" t="s">
        <v>4577</v>
      </c>
      <c r="N4783" s="0" t="n">
        <v>5580</v>
      </c>
    </row>
    <row r="4784" customFormat="false" ht="12.8" hidden="false" customHeight="false" outlineLevel="0" collapsed="false">
      <c r="B4784" s="0" t="n">
        <v>430880</v>
      </c>
      <c r="C4784" s="0" t="n">
        <v>4</v>
      </c>
      <c r="D4784" s="0" t="n">
        <v>43</v>
      </c>
      <c r="E4784" s="2" t="n">
        <v>-29.9032</v>
      </c>
      <c r="F4784" s="2" t="n">
        <v>-51.7612</v>
      </c>
      <c r="G4784" s="3" t="n">
        <f aca="false">($G$5572/$N$5572)*N4784</f>
        <v>9069.50863519245</v>
      </c>
      <c r="H4784" s="0" t="n">
        <v>1</v>
      </c>
      <c r="J4784" s="0" t="s">
        <v>4578</v>
      </c>
      <c r="K4784" s="0" t="n">
        <v>1</v>
      </c>
      <c r="L4784" s="0" t="s">
        <v>4578</v>
      </c>
      <c r="N4784" s="0" t="n">
        <v>8409</v>
      </c>
    </row>
    <row r="4785" customFormat="false" ht="12.8" hidden="false" customHeight="false" outlineLevel="0" collapsed="false">
      <c r="B4785" s="0" t="n">
        <v>430885</v>
      </c>
      <c r="C4785" s="0" t="n">
        <v>4</v>
      </c>
      <c r="D4785" s="0" t="n">
        <v>43</v>
      </c>
      <c r="E4785" s="2" t="n">
        <v>-28.4316</v>
      </c>
      <c r="F4785" s="2" t="n">
        <v>-52.0337</v>
      </c>
      <c r="G4785" s="3" t="n">
        <f aca="false">($G$5572/$N$5572)*N4785</f>
        <v>1770.97552372292</v>
      </c>
      <c r="H4785" s="0" t="n">
        <v>1</v>
      </c>
      <c r="J4785" s="0" t="s">
        <v>4579</v>
      </c>
      <c r="K4785" s="0" t="n">
        <v>1</v>
      </c>
      <c r="L4785" s="0" t="s">
        <v>4579</v>
      </c>
      <c r="N4785" s="0" t="n">
        <v>1642</v>
      </c>
    </row>
    <row r="4786" customFormat="false" ht="12.8" hidden="false" customHeight="false" outlineLevel="0" collapsed="false">
      <c r="B4786" s="0" t="n">
        <v>430890</v>
      </c>
      <c r="C4786" s="0" t="n">
        <v>4</v>
      </c>
      <c r="D4786" s="0" t="n">
        <v>43</v>
      </c>
      <c r="E4786" s="2" t="n">
        <v>-27.8911</v>
      </c>
      <c r="F4786" s="2" t="n">
        <v>-52.2294</v>
      </c>
      <c r="G4786" s="3" t="n">
        <f aca="false">($G$5572/$N$5572)*N4786</f>
        <v>17515.6166292693</v>
      </c>
      <c r="H4786" s="0" t="n">
        <v>0</v>
      </c>
      <c r="J4786" s="0" t="s">
        <v>4580</v>
      </c>
      <c r="K4786" s="0" t="n">
        <v>0</v>
      </c>
      <c r="L4786" s="0" t="s">
        <v>4580</v>
      </c>
      <c r="N4786" s="0" t="n">
        <v>16240</v>
      </c>
    </row>
    <row r="4787" customFormat="false" ht="12.8" hidden="false" customHeight="false" outlineLevel="0" collapsed="false">
      <c r="B4787" s="0" t="n">
        <v>430900</v>
      </c>
      <c r="C4787" s="0" t="n">
        <v>4</v>
      </c>
      <c r="D4787" s="0" t="n">
        <v>43</v>
      </c>
      <c r="E4787" s="2" t="n">
        <v>-28.0297</v>
      </c>
      <c r="F4787" s="2" t="n">
        <v>-54.3517</v>
      </c>
      <c r="G4787" s="3" t="n">
        <f aca="false">($G$5572/$N$5572)*N4787</f>
        <v>17419.6258731113</v>
      </c>
      <c r="H4787" s="0" t="n">
        <v>0</v>
      </c>
      <c r="J4787" s="0" t="s">
        <v>4581</v>
      </c>
      <c r="K4787" s="0" t="n">
        <v>0</v>
      </c>
      <c r="L4787" s="0" t="s">
        <v>4581</v>
      </c>
      <c r="N4787" s="0" t="n">
        <v>16151</v>
      </c>
    </row>
    <row r="4788" customFormat="false" ht="12.8" hidden="false" customHeight="false" outlineLevel="0" collapsed="false">
      <c r="B4788" s="0" t="n">
        <v>430905</v>
      </c>
      <c r="C4788" s="0" t="n">
        <v>4</v>
      </c>
      <c r="D4788" s="0" t="n">
        <v>43</v>
      </c>
      <c r="E4788" s="2" t="n">
        <v>-29.8798</v>
      </c>
      <c r="F4788" s="2" t="n">
        <v>-50.7734</v>
      </c>
      <c r="G4788" s="3" t="n">
        <f aca="false">($G$5572/$N$5572)*N4788</f>
        <v>8615.44000213073</v>
      </c>
      <c r="H4788" s="0" t="n">
        <v>1</v>
      </c>
      <c r="J4788" s="0" t="s">
        <v>4582</v>
      </c>
      <c r="K4788" s="0" t="n">
        <v>1</v>
      </c>
      <c r="L4788" s="0" t="s">
        <v>4582</v>
      </c>
      <c r="N4788" s="0" t="n">
        <v>7988</v>
      </c>
    </row>
    <row r="4789" customFormat="false" ht="12.8" hidden="false" customHeight="false" outlineLevel="0" collapsed="false">
      <c r="B4789" s="0" t="n">
        <v>430910</v>
      </c>
      <c r="C4789" s="0" t="n">
        <v>4</v>
      </c>
      <c r="D4789" s="0" t="n">
        <v>43</v>
      </c>
      <c r="E4789" s="2" t="n">
        <v>-29.3734</v>
      </c>
      <c r="F4789" s="2" t="n">
        <v>-50.8762</v>
      </c>
      <c r="G4789" s="3" t="n">
        <f aca="false">($G$5572/$N$5572)*N4789</f>
        <v>38692.9031142263</v>
      </c>
      <c r="H4789" s="0" t="n">
        <v>0</v>
      </c>
      <c r="J4789" s="0" t="s">
        <v>4583</v>
      </c>
      <c r="K4789" s="0" t="n">
        <v>0</v>
      </c>
      <c r="L4789" s="0" t="s">
        <v>4583</v>
      </c>
      <c r="N4789" s="0" t="n">
        <v>35875</v>
      </c>
    </row>
    <row r="4790" customFormat="false" ht="12.8" hidden="false" customHeight="false" outlineLevel="0" collapsed="false">
      <c r="B4790" s="0" t="n">
        <v>430912</v>
      </c>
      <c r="C4790" s="0" t="n">
        <v>4</v>
      </c>
      <c r="D4790" s="0" t="n">
        <v>43</v>
      </c>
      <c r="E4790" s="2" t="n">
        <v>-27.4429</v>
      </c>
      <c r="F4790" s="2" t="n">
        <v>-52.9149</v>
      </c>
      <c r="G4790" s="3" t="n">
        <f aca="false">($G$5572/$N$5572)*N4790</f>
        <v>2271.42171313061</v>
      </c>
      <c r="H4790" s="0" t="n">
        <v>1</v>
      </c>
      <c r="J4790" s="0" t="s">
        <v>4584</v>
      </c>
      <c r="K4790" s="0" t="n">
        <v>1</v>
      </c>
      <c r="L4790" s="0" t="s">
        <v>4584</v>
      </c>
      <c r="N4790" s="0" t="n">
        <v>2106</v>
      </c>
    </row>
    <row r="4791" customFormat="false" ht="12.8" hidden="false" customHeight="false" outlineLevel="0" collapsed="false">
      <c r="B4791" s="0" t="n">
        <v>430915</v>
      </c>
      <c r="C4791" s="0" t="n">
        <v>4</v>
      </c>
      <c r="D4791" s="0" t="n">
        <v>43</v>
      </c>
      <c r="E4791" s="2" t="n">
        <v>-29.2706</v>
      </c>
      <c r="F4791" s="2" t="n">
        <v>-52.5795</v>
      </c>
      <c r="G4791" s="3" t="n">
        <f aca="false">($G$5572/$N$5572)*N4791</f>
        <v>4634.51999113117</v>
      </c>
      <c r="H4791" s="0" t="n">
        <v>1</v>
      </c>
      <c r="J4791" s="0" t="s">
        <v>4585</v>
      </c>
      <c r="K4791" s="0" t="n">
        <v>1</v>
      </c>
      <c r="L4791" s="0" t="s">
        <v>4585</v>
      </c>
      <c r="N4791" s="0" t="n">
        <v>4297</v>
      </c>
    </row>
    <row r="4792" customFormat="false" ht="12.8" hidden="false" customHeight="false" outlineLevel="0" collapsed="false">
      <c r="B4792" s="0" t="n">
        <v>430920</v>
      </c>
      <c r="C4792" s="0" t="n">
        <v>4</v>
      </c>
      <c r="D4792" s="0" t="n">
        <v>43</v>
      </c>
      <c r="E4792" s="2" t="n">
        <v>-29.9413</v>
      </c>
      <c r="F4792" s="2" t="n">
        <v>-50.9869</v>
      </c>
      <c r="G4792" s="3" t="n">
        <f aca="false">($G$5572/$N$5572)*N4792</f>
        <v>301344.104370972</v>
      </c>
      <c r="H4792" s="0" t="n">
        <v>0</v>
      </c>
      <c r="J4792" s="0" t="s">
        <v>4586</v>
      </c>
      <c r="K4792" s="0" t="n">
        <v>0</v>
      </c>
      <c r="L4792" s="0" t="s">
        <v>4586</v>
      </c>
      <c r="N4792" s="0" t="n">
        <v>279398</v>
      </c>
    </row>
    <row r="4793" customFormat="false" ht="12.8" hidden="false" customHeight="false" outlineLevel="0" collapsed="false">
      <c r="B4793" s="0" t="n">
        <v>430925</v>
      </c>
      <c r="C4793" s="0" t="n">
        <v>4</v>
      </c>
      <c r="D4793" s="0" t="n">
        <v>43</v>
      </c>
      <c r="E4793" s="2" t="n">
        <v>-28.5421</v>
      </c>
      <c r="F4793" s="2" t="n">
        <v>-51.6948</v>
      </c>
      <c r="G4793" s="3" t="n">
        <f aca="false">($G$5572/$N$5572)*N4793</f>
        <v>1635.078498151</v>
      </c>
      <c r="H4793" s="0" t="n">
        <v>1</v>
      </c>
      <c r="J4793" s="0" t="s">
        <v>4587</v>
      </c>
      <c r="K4793" s="0" t="n">
        <v>1</v>
      </c>
      <c r="L4793" s="0" t="s">
        <v>4587</v>
      </c>
      <c r="N4793" s="0" t="n">
        <v>1516</v>
      </c>
    </row>
    <row r="4794" customFormat="false" ht="12.8" hidden="false" customHeight="false" outlineLevel="0" collapsed="false">
      <c r="B4794" s="0" t="n">
        <v>430930</v>
      </c>
      <c r="C4794" s="0" t="n">
        <v>4</v>
      </c>
      <c r="D4794" s="0" t="n">
        <v>43</v>
      </c>
      <c r="E4794" s="2" t="n">
        <v>-30.1086</v>
      </c>
      <c r="F4794" s="2" t="n">
        <v>-51.3233</v>
      </c>
      <c r="G4794" s="3" t="n">
        <f aca="false">($G$5572/$N$5572)*N4794</f>
        <v>105744.064112281</v>
      </c>
      <c r="H4794" s="0" t="n">
        <v>0</v>
      </c>
      <c r="J4794" s="0" t="s">
        <v>4588</v>
      </c>
      <c r="K4794" s="0" t="n">
        <v>0</v>
      </c>
      <c r="L4794" s="0" t="s">
        <v>4588</v>
      </c>
      <c r="N4794" s="0" t="n">
        <v>98043</v>
      </c>
    </row>
    <row r="4795" customFormat="false" ht="12.8" hidden="false" customHeight="false" outlineLevel="0" collapsed="false">
      <c r="B4795" s="0" t="n">
        <v>430940</v>
      </c>
      <c r="C4795" s="0" t="n">
        <v>4</v>
      </c>
      <c r="D4795" s="0" t="n">
        <v>43</v>
      </c>
      <c r="E4795" s="2" t="n">
        <v>-28.8399</v>
      </c>
      <c r="F4795" s="2" t="n">
        <v>-51.8895</v>
      </c>
      <c r="G4795" s="3" t="n">
        <f aca="false">($G$5572/$N$5572)*N4795</f>
        <v>27476.0057654332</v>
      </c>
      <c r="H4795" s="0" t="n">
        <v>0</v>
      </c>
      <c r="J4795" s="0" t="s">
        <v>4589</v>
      </c>
      <c r="K4795" s="0" t="n">
        <v>0</v>
      </c>
      <c r="L4795" s="0" t="s">
        <v>4589</v>
      </c>
      <c r="N4795" s="0" t="n">
        <v>25475</v>
      </c>
    </row>
    <row r="4796" customFormat="false" ht="12.8" hidden="false" customHeight="false" outlineLevel="0" collapsed="false">
      <c r="B4796" s="0" t="n">
        <v>430950</v>
      </c>
      <c r="C4796" s="0" t="n">
        <v>4</v>
      </c>
      <c r="D4796" s="0" t="n">
        <v>43</v>
      </c>
      <c r="E4796" s="2" t="n">
        <v>-28.1491</v>
      </c>
      <c r="F4796" s="2" t="n">
        <v>-54.5629</v>
      </c>
      <c r="G4796" s="3" t="n">
        <f aca="false">($G$5572/$N$5572)*N4796</f>
        <v>8212.06311670298</v>
      </c>
      <c r="H4796" s="0" t="n">
        <v>0</v>
      </c>
      <c r="J4796" s="0" t="s">
        <v>4590</v>
      </c>
      <c r="K4796" s="0" t="n">
        <v>0</v>
      </c>
      <c r="L4796" s="0" t="s">
        <v>4590</v>
      </c>
      <c r="N4796" s="0" t="n">
        <v>7614</v>
      </c>
    </row>
    <row r="4797" customFormat="false" ht="12.8" hidden="false" customHeight="false" outlineLevel="0" collapsed="false">
      <c r="B4797" s="0" t="n">
        <v>430955</v>
      </c>
      <c r="C4797" s="0" t="n">
        <v>4</v>
      </c>
      <c r="D4797" s="0" t="n">
        <v>43</v>
      </c>
      <c r="E4797" s="2" t="n">
        <v>-29.5456</v>
      </c>
      <c r="F4797" s="2" t="n">
        <v>-51.4185</v>
      </c>
      <c r="G4797" s="3" t="n">
        <f aca="false">($G$5572/$N$5572)*N4797</f>
        <v>5189.97211946083</v>
      </c>
      <c r="H4797" s="0" t="n">
        <v>1</v>
      </c>
      <c r="J4797" s="0" t="s">
        <v>4591</v>
      </c>
      <c r="K4797" s="0" t="n">
        <v>1</v>
      </c>
      <c r="L4797" s="0" t="s">
        <v>4591</v>
      </c>
      <c r="N4797" s="0" t="n">
        <v>4812</v>
      </c>
    </row>
    <row r="4798" customFormat="false" ht="12.8" hidden="false" customHeight="false" outlineLevel="0" collapsed="false">
      <c r="B4798" s="0" t="n">
        <v>430957</v>
      </c>
      <c r="C4798" s="0" t="n">
        <v>4</v>
      </c>
      <c r="D4798" s="0" t="n">
        <v>43</v>
      </c>
      <c r="E4798" s="2" t="n">
        <v>-29.4552</v>
      </c>
      <c r="F4798" s="2" t="n">
        <v>-52.6553</v>
      </c>
      <c r="G4798" s="3" t="n">
        <f aca="false">($G$5572/$N$5572)*N4798</f>
        <v>3255.05732679401</v>
      </c>
      <c r="H4798" s="0" t="n">
        <v>1</v>
      </c>
      <c r="J4798" s="0" t="s">
        <v>4592</v>
      </c>
      <c r="K4798" s="0" t="n">
        <v>1</v>
      </c>
      <c r="L4798" s="0" t="s">
        <v>4592</v>
      </c>
      <c r="N4798" s="0" t="n">
        <v>3018</v>
      </c>
    </row>
    <row r="4799" customFormat="false" ht="12.8" hidden="false" customHeight="false" outlineLevel="0" collapsed="false">
      <c r="B4799" s="0" t="n">
        <v>430960</v>
      </c>
      <c r="C4799" s="0" t="n">
        <v>4</v>
      </c>
      <c r="D4799" s="0" t="n">
        <v>43</v>
      </c>
      <c r="E4799" s="2" t="n">
        <v>-27.6282</v>
      </c>
      <c r="F4799" s="2" t="n">
        <v>-54.3053</v>
      </c>
      <c r="G4799" s="3" t="n">
        <f aca="false">($G$5572/$N$5572)*N4799</f>
        <v>20780.3808864613</v>
      </c>
      <c r="H4799" s="0" t="n">
        <v>0</v>
      </c>
      <c r="J4799" s="0" t="s">
        <v>4593</v>
      </c>
      <c r="K4799" s="0" t="n">
        <v>0</v>
      </c>
      <c r="L4799" s="0" t="s">
        <v>4593</v>
      </c>
      <c r="N4799" s="0" t="n">
        <v>19267</v>
      </c>
    </row>
    <row r="4800" customFormat="false" ht="12.8" hidden="false" customHeight="false" outlineLevel="0" collapsed="false">
      <c r="B4800" s="0" t="n">
        <v>430965</v>
      </c>
      <c r="C4800" s="0" t="n">
        <v>4</v>
      </c>
      <c r="D4800" s="0" t="n">
        <v>43</v>
      </c>
      <c r="E4800" s="2" t="n">
        <v>-31.4067</v>
      </c>
      <c r="F4800" s="2" t="n">
        <v>-53.8667</v>
      </c>
      <c r="G4800" s="3" t="n">
        <f aca="false">($G$5572/$N$5572)*N4800</f>
        <v>7241.37007690357</v>
      </c>
      <c r="H4800" s="0" t="n">
        <v>1</v>
      </c>
      <c r="J4800" s="0" t="s">
        <v>4594</v>
      </c>
      <c r="K4800" s="0" t="n">
        <v>1</v>
      </c>
      <c r="L4800" s="0" t="s">
        <v>4594</v>
      </c>
      <c r="N4800" s="0" t="n">
        <v>6714</v>
      </c>
    </row>
    <row r="4801" customFormat="false" ht="12.8" hidden="false" customHeight="false" outlineLevel="0" collapsed="false">
      <c r="B4801" s="0" t="n">
        <v>430970</v>
      </c>
      <c r="C4801" s="0" t="n">
        <v>4</v>
      </c>
      <c r="D4801" s="0" t="n">
        <v>43</v>
      </c>
      <c r="E4801" s="2" t="n">
        <v>-27.5691</v>
      </c>
      <c r="F4801" s="2" t="n">
        <v>-53.9695</v>
      </c>
      <c r="G4801" s="3" t="n">
        <f aca="false">($G$5572/$N$5572)*N4801</f>
        <v>5164.08697173284</v>
      </c>
      <c r="H4801" s="0" t="n">
        <v>0</v>
      </c>
      <c r="J4801" s="0" t="s">
        <v>120</v>
      </c>
      <c r="K4801" s="0" t="n">
        <v>0</v>
      </c>
      <c r="L4801" s="0" t="s">
        <v>120</v>
      </c>
      <c r="N4801" s="0" t="n">
        <v>4788</v>
      </c>
    </row>
    <row r="4802" customFormat="false" ht="12.8" hidden="false" customHeight="false" outlineLevel="0" collapsed="false">
      <c r="B4802" s="0" t="n">
        <v>430975</v>
      </c>
      <c r="C4802" s="0" t="n">
        <v>4</v>
      </c>
      <c r="D4802" s="0" t="n">
        <v>43</v>
      </c>
      <c r="E4802" s="2" t="n">
        <v>-29.4203</v>
      </c>
      <c r="F4802" s="2" t="n">
        <v>-53.1295</v>
      </c>
      <c r="G4802" s="3" t="n">
        <f aca="false">($G$5572/$N$5572)*N4802</f>
        <v>4758.55299066109</v>
      </c>
      <c r="H4802" s="0" t="n">
        <v>1</v>
      </c>
      <c r="J4802" s="0" t="s">
        <v>4595</v>
      </c>
      <c r="K4802" s="0" t="n">
        <v>1</v>
      </c>
      <c r="L4802" s="0" t="s">
        <v>4595</v>
      </c>
      <c r="N4802" s="0" t="n">
        <v>4412</v>
      </c>
    </row>
    <row r="4803" customFormat="false" ht="12.8" hidden="false" customHeight="false" outlineLevel="0" collapsed="false">
      <c r="B4803" s="0" t="n">
        <v>430980</v>
      </c>
      <c r="C4803" s="0" t="n">
        <v>4</v>
      </c>
      <c r="D4803" s="0" t="n">
        <v>43</v>
      </c>
      <c r="E4803" s="2" t="n">
        <v>-28.0566</v>
      </c>
      <c r="F4803" s="2" t="n">
        <v>-51.8599</v>
      </c>
      <c r="G4803" s="3" t="n">
        <f aca="false">($G$5572/$N$5572)*N4803</f>
        <v>5089.66717201489</v>
      </c>
      <c r="H4803" s="0" t="n">
        <v>1</v>
      </c>
      <c r="J4803" s="0" t="s">
        <v>4596</v>
      </c>
      <c r="K4803" s="0" t="n">
        <v>1</v>
      </c>
      <c r="L4803" s="0" t="s">
        <v>4596</v>
      </c>
      <c r="N4803" s="0" t="n">
        <v>4719</v>
      </c>
    </row>
    <row r="4804" customFormat="false" ht="12.8" hidden="false" customHeight="false" outlineLevel="0" collapsed="false">
      <c r="B4804" s="0" t="n">
        <v>430990</v>
      </c>
      <c r="C4804" s="0" t="n">
        <v>4</v>
      </c>
      <c r="D4804" s="0" t="n">
        <v>43</v>
      </c>
      <c r="E4804" s="2" t="n">
        <v>-28.3741</v>
      </c>
      <c r="F4804" s="2" t="n">
        <v>-51.6377</v>
      </c>
      <c r="G4804" s="3" t="n">
        <f aca="false">($G$5572/$N$5572)*N4804</f>
        <v>7914.38391783116</v>
      </c>
      <c r="H4804" s="0" t="n">
        <v>1</v>
      </c>
      <c r="J4804" s="0" t="s">
        <v>4597</v>
      </c>
      <c r="K4804" s="0" t="n">
        <v>1</v>
      </c>
      <c r="L4804" s="0" t="s">
        <v>4597</v>
      </c>
      <c r="N4804" s="0" t="n">
        <v>7338</v>
      </c>
    </row>
    <row r="4805" customFormat="false" ht="12.8" hidden="false" customHeight="false" outlineLevel="0" collapsed="false">
      <c r="B4805" s="0" t="n">
        <v>430995</v>
      </c>
      <c r="C4805" s="0" t="n">
        <v>4</v>
      </c>
      <c r="D4805" s="0" t="n">
        <v>43</v>
      </c>
      <c r="E4805" s="2" t="n">
        <v>-28.6247</v>
      </c>
      <c r="F4805" s="2" t="n">
        <v>-52.5158</v>
      </c>
      <c r="G4805" s="3" t="n">
        <f aca="false">($G$5572/$N$5572)*N4805</f>
        <v>4343.31207919134</v>
      </c>
      <c r="H4805" s="0" t="n">
        <v>1</v>
      </c>
      <c r="J4805" s="0" t="s">
        <v>4598</v>
      </c>
      <c r="K4805" s="0" t="n">
        <v>1</v>
      </c>
      <c r="L4805" s="0" t="s">
        <v>4598</v>
      </c>
      <c r="N4805" s="0" t="n">
        <v>4027</v>
      </c>
    </row>
    <row r="4806" customFormat="false" ht="12.8" hidden="false" customHeight="false" outlineLevel="0" collapsed="false">
      <c r="B4806" s="0" t="n">
        <v>431000</v>
      </c>
      <c r="C4806" s="0" t="n">
        <v>4</v>
      </c>
      <c r="D4806" s="0" t="n">
        <v>43</v>
      </c>
      <c r="E4806" s="2" t="n">
        <v>-28.6302</v>
      </c>
      <c r="F4806" s="2" t="n">
        <v>-53.0961</v>
      </c>
      <c r="G4806" s="3" t="n">
        <f aca="false">($G$5572/$N$5572)*N4806</f>
        <v>21877.2640214346</v>
      </c>
      <c r="H4806" s="0" t="n">
        <v>0</v>
      </c>
      <c r="J4806" s="0" t="s">
        <v>4599</v>
      </c>
      <c r="K4806" s="0" t="n">
        <v>0</v>
      </c>
      <c r="L4806" s="0" t="s">
        <v>4599</v>
      </c>
      <c r="N4806" s="0" t="n">
        <v>20284</v>
      </c>
    </row>
    <row r="4807" customFormat="false" ht="12.8" hidden="false" customHeight="false" outlineLevel="0" collapsed="false">
      <c r="B4807" s="0" t="n">
        <v>431010</v>
      </c>
      <c r="C4807" s="0" t="n">
        <v>4</v>
      </c>
      <c r="D4807" s="0" t="n">
        <v>43</v>
      </c>
      <c r="E4807" s="2" t="n">
        <v>-29.5693</v>
      </c>
      <c r="F4807" s="2" t="n">
        <v>-50.7919</v>
      </c>
      <c r="G4807" s="3" t="n">
        <f aca="false">($G$5572/$N$5572)*N4807</f>
        <v>39313.068111876</v>
      </c>
      <c r="H4807" s="0" t="n">
        <v>0</v>
      </c>
      <c r="J4807" s="0" t="s">
        <v>4600</v>
      </c>
      <c r="K4807" s="0" t="n">
        <v>0</v>
      </c>
      <c r="L4807" s="0" t="s">
        <v>4600</v>
      </c>
      <c r="N4807" s="0" t="n">
        <v>36450</v>
      </c>
    </row>
    <row r="4808" customFormat="false" ht="12.8" hidden="false" customHeight="false" outlineLevel="0" collapsed="false">
      <c r="B4808" s="0" t="n">
        <v>431020</v>
      </c>
      <c r="C4808" s="0" t="n">
        <v>4</v>
      </c>
      <c r="D4808" s="0" t="n">
        <v>43</v>
      </c>
      <c r="E4808" s="2" t="n">
        <v>-28.388</v>
      </c>
      <c r="F4808" s="2" t="n">
        <v>-53.92</v>
      </c>
      <c r="G4808" s="3" t="n">
        <f aca="false">($G$5572/$N$5572)*N4808</f>
        <v>89706.0579991511</v>
      </c>
      <c r="H4808" s="0" t="n">
        <v>0</v>
      </c>
      <c r="J4808" s="0" t="s">
        <v>4601</v>
      </c>
      <c r="K4808" s="0" t="n">
        <v>0</v>
      </c>
      <c r="L4808" s="0" t="s">
        <v>4601</v>
      </c>
      <c r="N4808" s="0" t="n">
        <v>83173</v>
      </c>
    </row>
    <row r="4809" customFormat="false" ht="12.8" hidden="false" customHeight="false" outlineLevel="0" collapsed="false">
      <c r="B4809" s="0" t="n">
        <v>431030</v>
      </c>
      <c r="C4809" s="0" t="n">
        <v>4</v>
      </c>
      <c r="D4809" s="0" t="n">
        <v>43</v>
      </c>
      <c r="E4809" s="2" t="n">
        <v>-28.9282</v>
      </c>
      <c r="F4809" s="2" t="n">
        <v>-52.1258</v>
      </c>
      <c r="G4809" s="3" t="n">
        <f aca="false">($G$5572/$N$5572)*N4809</f>
        <v>4412.3391397993</v>
      </c>
      <c r="H4809" s="0" t="n">
        <v>0</v>
      </c>
      <c r="J4809" s="0" t="s">
        <v>4602</v>
      </c>
      <c r="K4809" s="0" t="n">
        <v>0</v>
      </c>
      <c r="L4809" s="0" t="s">
        <v>4602</v>
      </c>
      <c r="N4809" s="0" t="n">
        <v>4091</v>
      </c>
    </row>
    <row r="4810" customFormat="false" ht="12.8" hidden="false" customHeight="false" outlineLevel="0" collapsed="false">
      <c r="B4810" s="0" t="n">
        <v>431033</v>
      </c>
      <c r="C4810" s="0" t="n">
        <v>4</v>
      </c>
      <c r="D4810" s="0" t="n">
        <v>43</v>
      </c>
      <c r="E4810" s="2" t="n">
        <v>-29.9753</v>
      </c>
      <c r="F4810" s="2" t="n">
        <v>-50.1281</v>
      </c>
      <c r="G4810" s="3" t="n">
        <f aca="false">($G$5572/$N$5572)*N4810</f>
        <v>24061.3233609833</v>
      </c>
      <c r="H4810" s="0" t="n">
        <v>1</v>
      </c>
      <c r="J4810" s="0" t="s">
        <v>4603</v>
      </c>
      <c r="K4810" s="0" t="n">
        <v>1</v>
      </c>
      <c r="L4810" s="0" t="s">
        <v>4603</v>
      </c>
      <c r="N4810" s="0" t="n">
        <v>22309</v>
      </c>
    </row>
    <row r="4811" customFormat="false" ht="12.8" hidden="false" customHeight="false" outlineLevel="0" collapsed="false">
      <c r="B4811" s="0" t="n">
        <v>431036</v>
      </c>
      <c r="C4811" s="0" t="n">
        <v>4</v>
      </c>
      <c r="D4811" s="0" t="n">
        <v>43</v>
      </c>
      <c r="E4811" s="2" t="n">
        <v>-29.3508</v>
      </c>
      <c r="F4811" s="2" t="n">
        <v>-51.7748</v>
      </c>
      <c r="G4811" s="3" t="n">
        <f aca="false">($G$5572/$N$5572)*N4811</f>
        <v>3360.75501334994</v>
      </c>
      <c r="H4811" s="0" t="n">
        <v>1</v>
      </c>
      <c r="J4811" s="0" t="s">
        <v>4604</v>
      </c>
      <c r="K4811" s="0" t="n">
        <v>1</v>
      </c>
      <c r="L4811" s="0" t="s">
        <v>4604</v>
      </c>
      <c r="N4811" s="0" t="n">
        <v>3116</v>
      </c>
    </row>
    <row r="4812" customFormat="false" ht="12.8" hidden="false" customHeight="false" outlineLevel="0" collapsed="false">
      <c r="B4812" s="0" t="n">
        <v>431040</v>
      </c>
      <c r="C4812" s="0" t="n">
        <v>4</v>
      </c>
      <c r="D4812" s="0" t="n">
        <v>43</v>
      </c>
      <c r="E4812" s="2" t="n">
        <v>-27.8354</v>
      </c>
      <c r="F4812" s="2" t="n">
        <v>-54.1886</v>
      </c>
      <c r="G4812" s="3" t="n">
        <f aca="false">($G$5572/$N$5572)*N4812</f>
        <v>6717.19583541189</v>
      </c>
      <c r="H4812" s="0" t="n">
        <v>1</v>
      </c>
      <c r="J4812" s="0" t="s">
        <v>984</v>
      </c>
      <c r="K4812" s="0" t="n">
        <v>1</v>
      </c>
      <c r="L4812" s="0" t="s">
        <v>984</v>
      </c>
      <c r="N4812" s="0" t="n">
        <v>6228</v>
      </c>
    </row>
    <row r="4813" customFormat="false" ht="12.8" hidden="false" customHeight="false" outlineLevel="0" collapsed="false">
      <c r="B4813" s="0" t="n">
        <v>431041</v>
      </c>
      <c r="C4813" s="0" t="n">
        <v>4</v>
      </c>
      <c r="D4813" s="0" t="n">
        <v>43</v>
      </c>
      <c r="E4813" s="2" t="n">
        <v>-27.8752</v>
      </c>
      <c r="F4813" s="2" t="n">
        <v>-54.015</v>
      </c>
      <c r="G4813" s="3" t="n">
        <f aca="false">($G$5572/$N$5572)*N4813</f>
        <v>2410.55438216853</v>
      </c>
      <c r="H4813" s="0" t="n">
        <v>1</v>
      </c>
      <c r="J4813" s="0" t="s">
        <v>4605</v>
      </c>
      <c r="K4813" s="0" t="n">
        <v>1</v>
      </c>
      <c r="L4813" s="0" t="s">
        <v>4605</v>
      </c>
      <c r="N4813" s="0" t="n">
        <v>2235</v>
      </c>
    </row>
    <row r="4814" customFormat="false" ht="12.8" hidden="false" customHeight="false" outlineLevel="0" collapsed="false">
      <c r="B4814" s="0" t="n">
        <v>431043</v>
      </c>
      <c r="C4814" s="0" t="n">
        <v>4</v>
      </c>
      <c r="D4814" s="0" t="n">
        <v>43</v>
      </c>
      <c r="E4814" s="2" t="n">
        <v>-28.8171</v>
      </c>
      <c r="F4814" s="2" t="n">
        <v>-51.2859</v>
      </c>
      <c r="G4814" s="3" t="n">
        <f aca="false">($G$5572/$N$5572)*N4814</f>
        <v>7105.47305133165</v>
      </c>
      <c r="H4814" s="0" t="n">
        <v>1</v>
      </c>
      <c r="J4814" s="0" t="s">
        <v>4606</v>
      </c>
      <c r="K4814" s="0" t="n">
        <v>1</v>
      </c>
      <c r="L4814" s="0" t="s">
        <v>4606</v>
      </c>
      <c r="N4814" s="0" t="n">
        <v>6588</v>
      </c>
    </row>
    <row r="4815" customFormat="false" ht="12.8" hidden="false" customHeight="false" outlineLevel="0" collapsed="false">
      <c r="B4815" s="0" t="n">
        <v>431046</v>
      </c>
      <c r="C4815" s="0" t="n">
        <v>4</v>
      </c>
      <c r="D4815" s="0" t="n">
        <v>43</v>
      </c>
      <c r="E4815" s="2" t="n">
        <v>-27.9404</v>
      </c>
      <c r="F4815" s="2" t="n">
        <v>-52.4271</v>
      </c>
      <c r="G4815" s="3" t="n">
        <f aca="false">($G$5572/$N$5572)*N4815</f>
        <v>2048.16231397675</v>
      </c>
      <c r="H4815" s="0" t="n">
        <v>1</v>
      </c>
      <c r="J4815" s="0" t="s">
        <v>4607</v>
      </c>
      <c r="K4815" s="0" t="n">
        <v>1</v>
      </c>
      <c r="L4815" s="0" t="s">
        <v>4607</v>
      </c>
      <c r="N4815" s="0" t="n">
        <v>1899</v>
      </c>
    </row>
    <row r="4816" customFormat="false" ht="12.8" hidden="false" customHeight="false" outlineLevel="0" collapsed="false">
      <c r="B4816" s="0" t="n">
        <v>431050</v>
      </c>
      <c r="C4816" s="0" t="n">
        <v>4</v>
      </c>
      <c r="D4816" s="0" t="n">
        <v>43</v>
      </c>
      <c r="E4816" s="2" t="n">
        <v>-27.1951</v>
      </c>
      <c r="F4816" s="2" t="n">
        <v>-53.2543</v>
      </c>
      <c r="G4816" s="3" t="n">
        <f aca="false">($G$5572/$N$5572)*N4816</f>
        <v>7920.85520476315</v>
      </c>
      <c r="H4816" s="0" t="n">
        <v>0</v>
      </c>
      <c r="J4816" s="0" t="s">
        <v>4608</v>
      </c>
      <c r="K4816" s="0" t="n">
        <v>0</v>
      </c>
      <c r="L4816" s="0" t="s">
        <v>4608</v>
      </c>
      <c r="N4816" s="0" t="n">
        <v>7344</v>
      </c>
    </row>
    <row r="4817" customFormat="false" ht="12.8" hidden="false" customHeight="false" outlineLevel="0" collapsed="false">
      <c r="B4817" s="0" t="n">
        <v>431053</v>
      </c>
      <c r="C4817" s="0" t="n">
        <v>4</v>
      </c>
      <c r="D4817" s="0" t="n">
        <v>43</v>
      </c>
      <c r="E4817" s="2" t="n">
        <v>-29.6013</v>
      </c>
      <c r="F4817" s="2" t="n">
        <v>-53.7725</v>
      </c>
      <c r="G4817" s="3" t="n">
        <f aca="false">($G$5572/$N$5572)*N4817</f>
        <v>5887.7925602944</v>
      </c>
      <c r="H4817" s="0" t="n">
        <v>1</v>
      </c>
      <c r="J4817" s="0" t="s">
        <v>4609</v>
      </c>
      <c r="K4817" s="0" t="n">
        <v>1</v>
      </c>
      <c r="L4817" s="0" t="s">
        <v>4609</v>
      </c>
      <c r="N4817" s="0" t="n">
        <v>5459</v>
      </c>
    </row>
    <row r="4818" customFormat="false" ht="12.8" hidden="false" customHeight="false" outlineLevel="0" collapsed="false">
      <c r="B4818" s="0" t="n">
        <v>431055</v>
      </c>
      <c r="C4818" s="0" t="n">
        <v>4</v>
      </c>
      <c r="D4818" s="0" t="n">
        <v>43</v>
      </c>
      <c r="E4818" s="2" t="n">
        <v>-28.7913</v>
      </c>
      <c r="F4818" s="2" t="n">
        <v>-55.2447</v>
      </c>
      <c r="G4818" s="3" t="n">
        <f aca="false">($G$5572/$N$5572)*N4818</f>
        <v>3742.56094233771</v>
      </c>
      <c r="H4818" s="0" t="n">
        <v>1</v>
      </c>
      <c r="J4818" s="0" t="s">
        <v>4610</v>
      </c>
      <c r="K4818" s="0" t="n">
        <v>1</v>
      </c>
      <c r="L4818" s="0" t="s">
        <v>4610</v>
      </c>
      <c r="N4818" s="0" t="n">
        <v>3470</v>
      </c>
    </row>
    <row r="4819" customFormat="false" ht="12.8" hidden="false" customHeight="false" outlineLevel="0" collapsed="false">
      <c r="B4819" s="0" t="n">
        <v>431057</v>
      </c>
      <c r="C4819" s="0" t="n">
        <v>4</v>
      </c>
      <c r="D4819" s="0" t="n">
        <v>43</v>
      </c>
      <c r="E4819" s="2" t="n">
        <v>-28.7768</v>
      </c>
      <c r="F4819" s="2" t="n">
        <v>-52.1693</v>
      </c>
      <c r="G4819" s="3" t="n">
        <f aca="false">($G$5572/$N$5572)*N4819</f>
        <v>2291.9141217486</v>
      </c>
      <c r="H4819" s="0" t="n">
        <v>1</v>
      </c>
      <c r="J4819" s="0" t="s">
        <v>4611</v>
      </c>
      <c r="K4819" s="0" t="n">
        <v>1</v>
      </c>
      <c r="L4819" s="0" t="s">
        <v>4611</v>
      </c>
      <c r="N4819" s="0" t="n">
        <v>2125</v>
      </c>
    </row>
    <row r="4820" customFormat="false" ht="12.8" hidden="false" customHeight="false" outlineLevel="0" collapsed="false">
      <c r="B4820" s="0" t="n">
        <v>431060</v>
      </c>
      <c r="C4820" s="0" t="n">
        <v>4</v>
      </c>
      <c r="D4820" s="0" t="n">
        <v>43</v>
      </c>
      <c r="E4820" s="2" t="n">
        <v>-29.1311</v>
      </c>
      <c r="F4820" s="2" t="n">
        <v>-56.5515</v>
      </c>
      <c r="G4820" s="3" t="n">
        <f aca="false">($G$5572/$N$5572)*N4820</f>
        <v>40722.7301152291</v>
      </c>
      <c r="H4820" s="0" t="n">
        <v>0</v>
      </c>
      <c r="J4820" s="0" t="s">
        <v>4612</v>
      </c>
      <c r="K4820" s="0" t="n">
        <v>0</v>
      </c>
      <c r="L4820" s="0" t="s">
        <v>4612</v>
      </c>
      <c r="N4820" s="0" t="n">
        <v>37757</v>
      </c>
    </row>
    <row r="4821" customFormat="false" ht="12.8" hidden="false" customHeight="false" outlineLevel="0" collapsed="false">
      <c r="B4821" s="0" t="n">
        <v>431065</v>
      </c>
      <c r="C4821" s="0" t="n">
        <v>4</v>
      </c>
      <c r="D4821" s="0" t="n">
        <v>43</v>
      </c>
      <c r="E4821" s="2" t="n">
        <v>-29.4974</v>
      </c>
      <c r="F4821" s="2" t="n">
        <v>-50.1016</v>
      </c>
      <c r="G4821" s="3" t="n">
        <f aca="false">($G$5572/$N$5572)*N4821</f>
        <v>2632.73523350039</v>
      </c>
      <c r="H4821" s="0" t="n">
        <v>1</v>
      </c>
      <c r="J4821" s="0" t="s">
        <v>4613</v>
      </c>
      <c r="K4821" s="0" t="n">
        <v>1</v>
      </c>
      <c r="L4821" s="0" t="s">
        <v>4613</v>
      </c>
      <c r="N4821" s="0" t="n">
        <v>2441</v>
      </c>
    </row>
    <row r="4822" customFormat="false" ht="12.8" hidden="false" customHeight="false" outlineLevel="0" collapsed="false">
      <c r="B4822" s="0" t="n">
        <v>431070</v>
      </c>
      <c r="C4822" s="0" t="n">
        <v>4</v>
      </c>
      <c r="D4822" s="0" t="n">
        <v>43</v>
      </c>
      <c r="E4822" s="2" t="n">
        <v>-27.3846</v>
      </c>
      <c r="F4822" s="2" t="n">
        <v>-52.4538</v>
      </c>
      <c r="G4822" s="3" t="n">
        <f aca="false">($G$5572/$N$5572)*N4822</f>
        <v>3688.63355123774</v>
      </c>
      <c r="H4822" s="0" t="n">
        <v>1</v>
      </c>
      <c r="J4822" s="0" t="s">
        <v>4614</v>
      </c>
      <c r="K4822" s="0" t="n">
        <v>1</v>
      </c>
      <c r="L4822" s="0" t="s">
        <v>4614</v>
      </c>
      <c r="N4822" s="0" t="n">
        <v>3420</v>
      </c>
    </row>
    <row r="4823" customFormat="false" ht="12.8" hidden="false" customHeight="false" outlineLevel="0" collapsed="false">
      <c r="B4823" s="0" t="n">
        <v>431075</v>
      </c>
      <c r="C4823" s="0" t="n">
        <v>4</v>
      </c>
      <c r="D4823" s="0" t="n">
        <v>43</v>
      </c>
      <c r="E4823" s="2" t="n">
        <v>-29.5232</v>
      </c>
      <c r="F4823" s="2" t="n">
        <v>-53.5842</v>
      </c>
      <c r="G4823" s="3" t="n">
        <f aca="false">($G$5572/$N$5572)*N4823</f>
        <v>2092.38277467872</v>
      </c>
      <c r="H4823" s="0" t="n">
        <v>0</v>
      </c>
      <c r="J4823" s="0" t="s">
        <v>4615</v>
      </c>
      <c r="K4823" s="0" t="n">
        <v>0</v>
      </c>
      <c r="L4823" s="0" t="s">
        <v>4615</v>
      </c>
      <c r="N4823" s="0" t="n">
        <v>1940</v>
      </c>
    </row>
    <row r="4824" customFormat="false" ht="12.8" hidden="false" customHeight="false" outlineLevel="0" collapsed="false">
      <c r="B4824" s="0" t="n">
        <v>431080</v>
      </c>
      <c r="C4824" s="0" t="n">
        <v>4</v>
      </c>
      <c r="D4824" s="0" t="n">
        <v>43</v>
      </c>
      <c r="E4824" s="2" t="n">
        <v>-29.5995</v>
      </c>
      <c r="F4824" s="2" t="n">
        <v>-51.1533</v>
      </c>
      <c r="G4824" s="3" t="n">
        <f aca="false">($G$5572/$N$5572)*N4824</f>
        <v>25755.7219893442</v>
      </c>
      <c r="H4824" s="0" t="n">
        <v>0</v>
      </c>
      <c r="J4824" s="0" t="s">
        <v>4616</v>
      </c>
      <c r="K4824" s="0" t="n">
        <v>0</v>
      </c>
      <c r="L4824" s="0" t="s">
        <v>4616</v>
      </c>
      <c r="N4824" s="0" t="n">
        <v>23880</v>
      </c>
    </row>
    <row r="4825" customFormat="false" ht="12.8" hidden="false" customHeight="false" outlineLevel="0" collapsed="false">
      <c r="B4825" s="0" t="n">
        <v>431085</v>
      </c>
      <c r="C4825" s="0" t="n">
        <v>4</v>
      </c>
      <c r="D4825" s="0" t="n">
        <v>43</v>
      </c>
      <c r="E4825" s="2" t="n">
        <v>-27.6347</v>
      </c>
      <c r="F4825" s="2" t="n">
        <v>-53.2762</v>
      </c>
      <c r="G4825" s="3" t="n">
        <f aca="false">($G$5572/$N$5572)*N4825</f>
        <v>4150.25201905346</v>
      </c>
      <c r="H4825" s="0" t="n">
        <v>0</v>
      </c>
      <c r="J4825" s="0" t="s">
        <v>4617</v>
      </c>
      <c r="K4825" s="0" t="n">
        <v>0</v>
      </c>
      <c r="L4825" s="0" t="s">
        <v>4617</v>
      </c>
      <c r="N4825" s="0" t="n">
        <v>3848</v>
      </c>
    </row>
    <row r="4826" customFormat="false" ht="12.8" hidden="false" customHeight="false" outlineLevel="0" collapsed="false">
      <c r="B4826" s="0" t="n">
        <v>431087</v>
      </c>
      <c r="C4826" s="0" t="n">
        <v>4</v>
      </c>
      <c r="D4826" s="0" t="n">
        <v>43</v>
      </c>
      <c r="E4826" s="2" t="n">
        <v>-29.0401</v>
      </c>
      <c r="F4826" s="2" t="n">
        <v>-53.0657</v>
      </c>
      <c r="G4826" s="3" t="n">
        <f aca="false">($G$5572/$N$5572)*N4826</f>
        <v>2889.42961513623</v>
      </c>
      <c r="H4826" s="0" t="n">
        <v>1</v>
      </c>
      <c r="J4826" s="0" t="s">
        <v>4618</v>
      </c>
      <c r="K4826" s="0" t="n">
        <v>1</v>
      </c>
      <c r="L4826" s="0" t="s">
        <v>4618</v>
      </c>
      <c r="N4826" s="0" t="n">
        <v>2679</v>
      </c>
    </row>
    <row r="4827" customFormat="false" ht="12.8" hidden="false" customHeight="false" outlineLevel="0" collapsed="false">
      <c r="B4827" s="0" t="n">
        <v>431090</v>
      </c>
      <c r="C4827" s="0" t="n">
        <v>4</v>
      </c>
      <c r="D4827" s="0" t="n">
        <v>43</v>
      </c>
      <c r="E4827" s="2" t="n">
        <v>-27.7291</v>
      </c>
      <c r="F4827" s="2" t="n">
        <v>-52.5372</v>
      </c>
      <c r="G4827" s="3" t="n">
        <f aca="false">($G$5572/$N$5572)*N4827</f>
        <v>3856.88701146964</v>
      </c>
      <c r="H4827" s="0" t="n">
        <v>1</v>
      </c>
      <c r="J4827" s="0" t="s">
        <v>2561</v>
      </c>
      <c r="K4827" s="0" t="n">
        <v>1</v>
      </c>
      <c r="L4827" s="0" t="s">
        <v>2561</v>
      </c>
      <c r="N4827" s="0" t="n">
        <v>3576</v>
      </c>
    </row>
    <row r="4828" customFormat="false" ht="12.8" hidden="false" customHeight="false" outlineLevel="0" collapsed="false">
      <c r="B4828" s="0" t="n">
        <v>431100</v>
      </c>
      <c r="C4828" s="0" t="n">
        <v>4</v>
      </c>
      <c r="D4828" s="0" t="n">
        <v>43</v>
      </c>
      <c r="E4828" s="2" t="n">
        <v>-32.5604</v>
      </c>
      <c r="F4828" s="2" t="n">
        <v>-53.377</v>
      </c>
      <c r="G4828" s="3" t="n">
        <f aca="false">($G$5572/$N$5572)*N4828</f>
        <v>28979.5014293003</v>
      </c>
      <c r="H4828" s="0" t="n">
        <v>0</v>
      </c>
      <c r="J4828" s="0" t="s">
        <v>4619</v>
      </c>
      <c r="K4828" s="0" t="n">
        <v>0</v>
      </c>
      <c r="L4828" s="0" t="s">
        <v>4619</v>
      </c>
      <c r="N4828" s="0" t="n">
        <v>26869</v>
      </c>
    </row>
    <row r="4829" customFormat="false" ht="12.8" hidden="false" customHeight="false" outlineLevel="0" collapsed="false">
      <c r="B4829" s="0" t="n">
        <v>431110</v>
      </c>
      <c r="C4829" s="0" t="n">
        <v>4</v>
      </c>
      <c r="D4829" s="0" t="n">
        <v>43</v>
      </c>
      <c r="E4829" s="2" t="n">
        <v>-29.4936</v>
      </c>
      <c r="F4829" s="2" t="n">
        <v>-54.703</v>
      </c>
      <c r="G4829" s="3" t="n">
        <f aca="false">($G$5572/$N$5572)*N4829</f>
        <v>11796.0775292068</v>
      </c>
      <c r="H4829" s="0" t="n">
        <v>0</v>
      </c>
      <c r="J4829" s="0" t="s">
        <v>4620</v>
      </c>
      <c r="K4829" s="0" t="n">
        <v>0</v>
      </c>
      <c r="L4829" s="0" t="s">
        <v>4620</v>
      </c>
      <c r="N4829" s="0" t="n">
        <v>10937</v>
      </c>
    </row>
    <row r="4830" customFormat="false" ht="12.8" hidden="false" customHeight="false" outlineLevel="0" collapsed="false">
      <c r="B4830" s="0" t="n">
        <v>431112</v>
      </c>
      <c r="C4830" s="0" t="n">
        <v>4</v>
      </c>
      <c r="D4830" s="0" t="n">
        <v>43</v>
      </c>
      <c r="E4830" s="2" t="n">
        <v>-28.8811</v>
      </c>
      <c r="F4830" s="2" t="n">
        <v>-50.3637</v>
      </c>
      <c r="G4830" s="3" t="n">
        <f aca="false">($G$5572/$N$5572)*N4830</f>
        <v>4069.36093240351</v>
      </c>
      <c r="H4830" s="0" t="n">
        <v>1</v>
      </c>
      <c r="J4830" s="0" t="s">
        <v>4621</v>
      </c>
      <c r="K4830" s="0" t="n">
        <v>1</v>
      </c>
      <c r="L4830" s="0" t="s">
        <v>4621</v>
      </c>
      <c r="N4830" s="0" t="n">
        <v>3773</v>
      </c>
    </row>
    <row r="4831" customFormat="false" ht="12.8" hidden="false" customHeight="false" outlineLevel="0" collapsed="false">
      <c r="B4831" s="0" t="n">
        <v>431113</v>
      </c>
      <c r="C4831" s="0" t="n">
        <v>4</v>
      </c>
      <c r="D4831" s="0" t="n">
        <v>43</v>
      </c>
      <c r="E4831" s="2" t="n">
        <v>-29.2922</v>
      </c>
      <c r="F4831" s="2" t="n">
        <v>-54.2237</v>
      </c>
      <c r="G4831" s="3" t="n">
        <f aca="false">($G$5572/$N$5572)*N4831</f>
        <v>3794.33123779368</v>
      </c>
      <c r="H4831" s="0" t="n">
        <v>1</v>
      </c>
      <c r="J4831" s="0" t="s">
        <v>4622</v>
      </c>
      <c r="K4831" s="0" t="n">
        <v>1</v>
      </c>
      <c r="L4831" s="0" t="s">
        <v>4622</v>
      </c>
      <c r="N4831" s="0" t="n">
        <v>3518</v>
      </c>
    </row>
    <row r="4832" customFormat="false" ht="12.8" hidden="false" customHeight="false" outlineLevel="0" collapsed="false">
      <c r="B4832" s="0" t="n">
        <v>431115</v>
      </c>
      <c r="C4832" s="0" t="n">
        <v>4</v>
      </c>
      <c r="D4832" s="0" t="n">
        <v>43</v>
      </c>
      <c r="E4832" s="2" t="n">
        <v>-28.6435</v>
      </c>
      <c r="F4832" s="2" t="n">
        <v>-54.1141</v>
      </c>
      <c r="G4832" s="3" t="n">
        <f aca="false">($G$5572/$N$5572)*N4832</f>
        <v>9225.89806938236</v>
      </c>
      <c r="H4832" s="0" t="n">
        <v>1</v>
      </c>
      <c r="J4832" s="0" t="s">
        <v>4623</v>
      </c>
      <c r="K4832" s="0" t="n">
        <v>1</v>
      </c>
      <c r="L4832" s="0" t="s">
        <v>4623</v>
      </c>
      <c r="N4832" s="0" t="n">
        <v>8554</v>
      </c>
    </row>
    <row r="4833" customFormat="false" ht="12.8" hidden="false" customHeight="false" outlineLevel="0" collapsed="false">
      <c r="B4833" s="0" t="n">
        <v>431120</v>
      </c>
      <c r="C4833" s="0" t="n">
        <v>4</v>
      </c>
      <c r="D4833" s="0" t="n">
        <v>43</v>
      </c>
      <c r="E4833" s="2" t="n">
        <v>-29.2299</v>
      </c>
      <c r="F4833" s="2" t="n">
        <v>-53.6772</v>
      </c>
      <c r="G4833" s="3" t="n">
        <f aca="false">($G$5572/$N$5572)*N4833</f>
        <v>20885.0000251952</v>
      </c>
      <c r="H4833" s="0" t="n">
        <v>0</v>
      </c>
      <c r="J4833" s="0" t="s">
        <v>4624</v>
      </c>
      <c r="K4833" s="0" t="n">
        <v>0</v>
      </c>
      <c r="L4833" s="0" t="s">
        <v>4624</v>
      </c>
      <c r="N4833" s="0" t="n">
        <v>19364</v>
      </c>
    </row>
    <row r="4834" customFormat="false" ht="12.8" hidden="false" customHeight="false" outlineLevel="0" collapsed="false">
      <c r="B4834" s="0" t="n">
        <v>431123</v>
      </c>
      <c r="C4834" s="0" t="n">
        <v>4</v>
      </c>
      <c r="D4834" s="0" t="n">
        <v>43</v>
      </c>
      <c r="E4834" s="2" t="n">
        <v>-29.4939</v>
      </c>
      <c r="F4834" s="2" t="n">
        <v>-53.017</v>
      </c>
      <c r="G4834" s="3" t="n">
        <f aca="false">($G$5572/$N$5572)*N4834</f>
        <v>3110.5319186461</v>
      </c>
      <c r="H4834" s="0" t="n">
        <v>1</v>
      </c>
      <c r="J4834" s="0" t="s">
        <v>4625</v>
      </c>
      <c r="K4834" s="0" t="n">
        <v>1</v>
      </c>
      <c r="L4834" s="0" t="s">
        <v>4625</v>
      </c>
      <c r="N4834" s="0" t="n">
        <v>2884</v>
      </c>
    </row>
    <row r="4835" customFormat="false" ht="12.8" hidden="false" customHeight="false" outlineLevel="0" collapsed="false">
      <c r="B4835" s="0" t="n">
        <v>431125</v>
      </c>
      <c r="C4835" s="0" t="n">
        <v>4</v>
      </c>
      <c r="D4835" s="0" t="n">
        <v>43</v>
      </c>
      <c r="E4835" s="2" t="n">
        <v>-29.2348</v>
      </c>
      <c r="F4835" s="2" t="n">
        <v>-52.7997</v>
      </c>
      <c r="G4835" s="3" t="n">
        <f aca="false">($G$5572/$N$5572)*N4835</f>
        <v>6948.00506931975</v>
      </c>
      <c r="H4835" s="0" t="n">
        <v>1</v>
      </c>
      <c r="J4835" s="0" t="s">
        <v>4626</v>
      </c>
      <c r="K4835" s="0" t="n">
        <v>1</v>
      </c>
      <c r="L4835" s="0" t="s">
        <v>4626</v>
      </c>
      <c r="N4835" s="0" t="n">
        <v>6442</v>
      </c>
    </row>
    <row r="4836" customFormat="false" ht="12.8" hidden="false" customHeight="false" outlineLevel="0" collapsed="false">
      <c r="B4836" s="0" t="n">
        <v>431127</v>
      </c>
      <c r="C4836" s="0" t="n">
        <v>4</v>
      </c>
      <c r="D4836" s="0" t="n">
        <v>43</v>
      </c>
      <c r="E4836" s="2" t="n">
        <v>-28.5676</v>
      </c>
      <c r="F4836" s="2" t="n">
        <v>-52.8618</v>
      </c>
      <c r="G4836" s="3" t="n">
        <f aca="false">($G$5572/$N$5572)*N4836</f>
        <v>1737.54054124094</v>
      </c>
      <c r="H4836" s="0" t="n">
        <v>1</v>
      </c>
      <c r="J4836" s="0" t="s">
        <v>4627</v>
      </c>
      <c r="K4836" s="0" t="n">
        <v>1</v>
      </c>
      <c r="L4836" s="0" t="s">
        <v>4627</v>
      </c>
      <c r="N4836" s="0" t="n">
        <v>1611</v>
      </c>
    </row>
    <row r="4837" customFormat="false" ht="12.8" hidden="false" customHeight="false" outlineLevel="0" collapsed="false">
      <c r="B4837" s="0" t="n">
        <v>431130</v>
      </c>
      <c r="C4837" s="0" t="n">
        <v>4</v>
      </c>
      <c r="D4837" s="0" t="n">
        <v>43</v>
      </c>
      <c r="E4837" s="2" t="n">
        <v>-28.2093</v>
      </c>
      <c r="F4837" s="2" t="n">
        <v>-51.5248</v>
      </c>
      <c r="G4837" s="3" t="n">
        <f aca="false">($G$5572/$N$5572)*N4837</f>
        <v>30020.3000775296</v>
      </c>
      <c r="H4837" s="0" t="n">
        <v>0</v>
      </c>
      <c r="J4837" s="0" t="s">
        <v>4628</v>
      </c>
      <c r="K4837" s="0" t="n">
        <v>0</v>
      </c>
      <c r="L4837" s="0" t="s">
        <v>4628</v>
      </c>
      <c r="N4837" s="0" t="n">
        <v>27834</v>
      </c>
    </row>
    <row r="4838" customFormat="false" ht="12.8" hidden="false" customHeight="false" outlineLevel="0" collapsed="false">
      <c r="B4838" s="0" t="n">
        <v>431140</v>
      </c>
      <c r="C4838" s="0" t="n">
        <v>4</v>
      </c>
      <c r="D4838" s="0" t="n">
        <v>43</v>
      </c>
      <c r="E4838" s="2" t="n">
        <v>-29.4591</v>
      </c>
      <c r="F4838" s="2" t="n">
        <v>-51.9644</v>
      </c>
      <c r="G4838" s="3" t="n">
        <f aca="false">($G$5572/$N$5572)*N4838</f>
        <v>89466.6203826673</v>
      </c>
      <c r="H4838" s="0" t="n">
        <v>0</v>
      </c>
      <c r="J4838" s="0" t="s">
        <v>398</v>
      </c>
      <c r="K4838" s="0" t="n">
        <v>0</v>
      </c>
      <c r="L4838" s="0" t="s">
        <v>398</v>
      </c>
      <c r="N4838" s="0" t="n">
        <v>82951</v>
      </c>
    </row>
    <row r="4839" customFormat="false" ht="12.8" hidden="false" customHeight="false" outlineLevel="0" collapsed="false">
      <c r="B4839" s="0" t="n">
        <v>431142</v>
      </c>
      <c r="C4839" s="0" t="n">
        <v>4</v>
      </c>
      <c r="D4839" s="0" t="n">
        <v>43</v>
      </c>
      <c r="E4839" s="2" t="n">
        <v>-27.6913</v>
      </c>
      <c r="F4839" s="2" t="n">
        <v>-53.1818</v>
      </c>
      <c r="G4839" s="3" t="n">
        <f aca="false">($G$5572/$N$5572)*N4839</f>
        <v>2762.16097214031</v>
      </c>
      <c r="H4839" s="0" t="n">
        <v>1</v>
      </c>
      <c r="J4839" s="0" t="s">
        <v>4629</v>
      </c>
      <c r="K4839" s="0" t="n">
        <v>1</v>
      </c>
      <c r="L4839" s="0" t="s">
        <v>4629</v>
      </c>
      <c r="N4839" s="0" t="n">
        <v>2561</v>
      </c>
    </row>
    <row r="4840" customFormat="false" ht="12.8" hidden="false" customHeight="false" outlineLevel="0" collapsed="false">
      <c r="B4840" s="0" t="n">
        <v>431150</v>
      </c>
      <c r="C4840" s="0" t="n">
        <v>4</v>
      </c>
      <c r="D4840" s="0" t="n">
        <v>43</v>
      </c>
      <c r="E4840" s="2" t="n">
        <v>-30.8071</v>
      </c>
      <c r="F4840" s="2" t="n">
        <v>-53.8931</v>
      </c>
      <c r="G4840" s="3" t="n">
        <f aca="false">($G$5572/$N$5572)*N4840</f>
        <v>8106.36543014704</v>
      </c>
      <c r="H4840" s="0" t="n">
        <v>0</v>
      </c>
      <c r="J4840" s="0" t="s">
        <v>4630</v>
      </c>
      <c r="K4840" s="0" t="n">
        <v>0</v>
      </c>
      <c r="L4840" s="0" t="s">
        <v>4630</v>
      </c>
      <c r="N4840" s="0" t="n">
        <v>7516</v>
      </c>
    </row>
    <row r="4841" customFormat="false" ht="12.8" hidden="false" customHeight="false" outlineLevel="0" collapsed="false">
      <c r="B4841" s="0" t="n">
        <v>431160</v>
      </c>
      <c r="C4841" s="0" t="n">
        <v>4</v>
      </c>
      <c r="D4841" s="0" t="n">
        <v>43</v>
      </c>
      <c r="E4841" s="2" t="n">
        <v>-27.601</v>
      </c>
      <c r="F4841" s="2" t="n">
        <v>-53.0753</v>
      </c>
      <c r="G4841" s="3" t="n">
        <f aca="false">($G$5572/$N$5572)*N4841</f>
        <v>5704.43943055451</v>
      </c>
      <c r="H4841" s="0" t="n">
        <v>1</v>
      </c>
      <c r="J4841" s="0" t="s">
        <v>4631</v>
      </c>
      <c r="K4841" s="0" t="n">
        <v>1</v>
      </c>
      <c r="L4841" s="0" t="s">
        <v>4631</v>
      </c>
      <c r="N4841" s="0" t="n">
        <v>5289</v>
      </c>
    </row>
    <row r="4842" customFormat="false" ht="12.8" hidden="false" customHeight="false" outlineLevel="0" collapsed="false">
      <c r="B4842" s="0" t="n">
        <v>431162</v>
      </c>
      <c r="C4842" s="0" t="n">
        <v>4</v>
      </c>
      <c r="D4842" s="0" t="n">
        <v>43</v>
      </c>
      <c r="E4842" s="2" t="n">
        <v>-29.5859</v>
      </c>
      <c r="F4842" s="2" t="n">
        <v>-51.2141</v>
      </c>
      <c r="G4842" s="3" t="n">
        <f aca="false">($G$5572/$N$5572)*N4842</f>
        <v>6449.71597555606</v>
      </c>
      <c r="H4842" s="0" t="n">
        <v>1</v>
      </c>
      <c r="J4842" s="0" t="s">
        <v>4632</v>
      </c>
      <c r="K4842" s="0" t="n">
        <v>1</v>
      </c>
      <c r="L4842" s="0" t="s">
        <v>4632</v>
      </c>
      <c r="N4842" s="0" t="n">
        <v>5980</v>
      </c>
    </row>
    <row r="4843" customFormat="false" ht="12.8" hidden="false" customHeight="false" outlineLevel="0" collapsed="false">
      <c r="B4843" s="0" t="n">
        <v>431164</v>
      </c>
      <c r="C4843" s="0" t="n">
        <v>4</v>
      </c>
      <c r="D4843" s="0" t="n">
        <v>43</v>
      </c>
      <c r="E4843" s="2" t="n">
        <v>-29.4679</v>
      </c>
      <c r="F4843" s="2" t="n">
        <v>-51.2003</v>
      </c>
      <c r="G4843" s="3" t="n">
        <f aca="false">($G$5572/$N$5572)*N4843</f>
        <v>1842.15967997487</v>
      </c>
      <c r="H4843" s="0" t="n">
        <v>1</v>
      </c>
      <c r="J4843" s="0" t="s">
        <v>4633</v>
      </c>
      <c r="K4843" s="0" t="n">
        <v>1</v>
      </c>
      <c r="L4843" s="0" t="s">
        <v>4633</v>
      </c>
      <c r="N4843" s="0" t="n">
        <v>1708</v>
      </c>
    </row>
    <row r="4844" customFormat="false" ht="12.8" hidden="false" customHeight="false" outlineLevel="0" collapsed="false">
      <c r="B4844" s="0" t="n">
        <v>431170</v>
      </c>
      <c r="C4844" s="0" t="n">
        <v>4</v>
      </c>
      <c r="D4844" s="0" t="n">
        <v>43</v>
      </c>
      <c r="E4844" s="2" t="n">
        <v>-27.5667</v>
      </c>
      <c r="F4844" s="2" t="n">
        <v>-51.6668</v>
      </c>
      <c r="G4844" s="3" t="n">
        <f aca="false">($G$5572/$N$5572)*N4844</f>
        <v>5893.1852994044</v>
      </c>
      <c r="H4844" s="0" t="n">
        <v>1</v>
      </c>
      <c r="J4844" s="0" t="s">
        <v>4634</v>
      </c>
      <c r="K4844" s="0" t="n">
        <v>1</v>
      </c>
      <c r="L4844" s="0" t="s">
        <v>4634</v>
      </c>
      <c r="N4844" s="0" t="n">
        <v>5464</v>
      </c>
    </row>
    <row r="4845" customFormat="false" ht="12.8" hidden="false" customHeight="false" outlineLevel="0" collapsed="false">
      <c r="B4845" s="0" t="n">
        <v>431171</v>
      </c>
      <c r="C4845" s="0" t="n">
        <v>4</v>
      </c>
      <c r="D4845" s="0" t="n">
        <v>43</v>
      </c>
      <c r="E4845" s="2" t="n">
        <v>-29.1445</v>
      </c>
      <c r="F4845" s="2" t="n">
        <v>-56.0674</v>
      </c>
      <c r="G4845" s="3" t="n">
        <f aca="false">($G$5572/$N$5572)*N4845</f>
        <v>4975.34110288296</v>
      </c>
      <c r="H4845" s="0" t="n">
        <v>1</v>
      </c>
      <c r="J4845" s="0" t="s">
        <v>4635</v>
      </c>
      <c r="K4845" s="0" t="n">
        <v>1</v>
      </c>
      <c r="L4845" s="0" t="s">
        <v>4635</v>
      </c>
      <c r="N4845" s="0" t="n">
        <v>4613</v>
      </c>
    </row>
    <row r="4846" customFormat="false" ht="12.8" hidden="false" customHeight="false" outlineLevel="0" collapsed="false">
      <c r="B4846" s="0" t="n">
        <v>431173</v>
      </c>
      <c r="C4846" s="0" t="n">
        <v>4</v>
      </c>
      <c r="D4846" s="0" t="n">
        <v>43</v>
      </c>
      <c r="E4846" s="2" t="n">
        <v>-29.2136</v>
      </c>
      <c r="F4846" s="2" t="n">
        <v>-49.9311</v>
      </c>
      <c r="G4846" s="3" t="n">
        <f aca="false">($G$5572/$N$5572)*N4846</f>
        <v>3224.85798777803</v>
      </c>
      <c r="H4846" s="0" t="n">
        <v>1</v>
      </c>
      <c r="J4846" s="0" t="s">
        <v>4636</v>
      </c>
      <c r="K4846" s="0" t="n">
        <v>1</v>
      </c>
      <c r="L4846" s="0" t="s">
        <v>4636</v>
      </c>
      <c r="N4846" s="0" t="n">
        <v>2990</v>
      </c>
    </row>
    <row r="4847" customFormat="false" ht="12.8" hidden="false" customHeight="false" outlineLevel="0" collapsed="false">
      <c r="B4847" s="0" t="n">
        <v>431175</v>
      </c>
      <c r="C4847" s="0" t="n">
        <v>4</v>
      </c>
      <c r="D4847" s="0" t="n">
        <v>43</v>
      </c>
      <c r="E4847" s="2" t="n">
        <v>-29.5859</v>
      </c>
      <c r="F4847" s="2" t="n">
        <v>-55.4841</v>
      </c>
      <c r="G4847" s="3" t="n">
        <f aca="false">($G$5572/$N$5572)*N4847</f>
        <v>7863.69217019719</v>
      </c>
      <c r="H4847" s="0" t="n">
        <v>1</v>
      </c>
      <c r="J4847" s="0" t="s">
        <v>4637</v>
      </c>
      <c r="K4847" s="0" t="n">
        <v>1</v>
      </c>
      <c r="L4847" s="0" t="s">
        <v>4637</v>
      </c>
      <c r="N4847" s="0" t="n">
        <v>7291</v>
      </c>
    </row>
    <row r="4848" customFormat="false" ht="12.8" hidden="false" customHeight="false" outlineLevel="0" collapsed="false">
      <c r="B4848" s="0" t="n">
        <v>431177</v>
      </c>
      <c r="C4848" s="0" t="n">
        <v>4</v>
      </c>
      <c r="D4848" s="0" t="n">
        <v>43</v>
      </c>
      <c r="E4848" s="2" t="n">
        <v>-29.6798</v>
      </c>
      <c r="F4848" s="2" t="n">
        <v>-50.2079</v>
      </c>
      <c r="G4848" s="3" t="n">
        <f aca="false">($G$5572/$N$5572)*N4848</f>
        <v>7279.11925067355</v>
      </c>
      <c r="H4848" s="0" t="n">
        <v>1</v>
      </c>
      <c r="J4848" s="0" t="s">
        <v>4638</v>
      </c>
      <c r="K4848" s="0" t="n">
        <v>1</v>
      </c>
      <c r="L4848" s="0" t="s">
        <v>4638</v>
      </c>
      <c r="N4848" s="0" t="n">
        <v>6749</v>
      </c>
    </row>
    <row r="4849" customFormat="false" ht="12.8" hidden="false" customHeight="false" outlineLevel="0" collapsed="false">
      <c r="B4849" s="0" t="n">
        <v>431179</v>
      </c>
      <c r="C4849" s="0" t="n">
        <v>4</v>
      </c>
      <c r="D4849" s="0" t="n">
        <v>43</v>
      </c>
      <c r="E4849" s="2" t="n">
        <v>-29.5457</v>
      </c>
      <c r="F4849" s="2" t="n">
        <v>-51.5573</v>
      </c>
      <c r="G4849" s="3" t="n">
        <f aca="false">($G$5572/$N$5572)*N4849</f>
        <v>2890.50816295823</v>
      </c>
      <c r="H4849" s="0" t="n">
        <v>1</v>
      </c>
      <c r="J4849" s="0" t="s">
        <v>4639</v>
      </c>
      <c r="K4849" s="0" t="n">
        <v>1</v>
      </c>
      <c r="L4849" s="0" t="s">
        <v>4639</v>
      </c>
      <c r="N4849" s="0" t="n">
        <v>2680</v>
      </c>
    </row>
    <row r="4850" customFormat="false" ht="12.8" hidden="false" customHeight="false" outlineLevel="0" collapsed="false">
      <c r="B4850" s="0" t="n">
        <v>431180</v>
      </c>
      <c r="C4850" s="0" t="n">
        <v>4</v>
      </c>
      <c r="D4850" s="0" t="n">
        <v>43</v>
      </c>
      <c r="E4850" s="2" t="n">
        <v>-28.4498</v>
      </c>
      <c r="F4850" s="2" t="n">
        <v>-52.1986</v>
      </c>
      <c r="G4850" s="3" t="n">
        <f aca="false">($G$5572/$N$5572)*N4850</f>
        <v>46846.7246485414</v>
      </c>
      <c r="H4850" s="0" t="n">
        <v>0</v>
      </c>
      <c r="J4850" s="0" t="s">
        <v>2022</v>
      </c>
      <c r="K4850" s="0" t="n">
        <v>0</v>
      </c>
      <c r="L4850" s="0" t="s">
        <v>2022</v>
      </c>
      <c r="N4850" s="0" t="n">
        <v>43435</v>
      </c>
    </row>
    <row r="4851" customFormat="false" ht="12.8" hidden="false" customHeight="false" outlineLevel="0" collapsed="false">
      <c r="B4851" s="0" t="n">
        <v>431190</v>
      </c>
      <c r="C4851" s="0" t="n">
        <v>4</v>
      </c>
      <c r="D4851" s="0" t="n">
        <v>43</v>
      </c>
      <c r="E4851" s="2" t="n">
        <v>-27.4676</v>
      </c>
      <c r="F4851" s="2" t="n">
        <v>-51.9095</v>
      </c>
      <c r="G4851" s="3" t="n">
        <f aca="false">($G$5572/$N$5572)*N4851</f>
        <v>4840.52262513304</v>
      </c>
      <c r="H4851" s="0" t="n">
        <v>0</v>
      </c>
      <c r="J4851" s="0" t="s">
        <v>4640</v>
      </c>
      <c r="K4851" s="0" t="n">
        <v>0</v>
      </c>
      <c r="L4851" s="0" t="s">
        <v>4640</v>
      </c>
      <c r="N4851" s="0" t="n">
        <v>4488</v>
      </c>
    </row>
    <row r="4852" customFormat="false" ht="12.8" hidden="false" customHeight="false" outlineLevel="0" collapsed="false">
      <c r="B4852" s="0" t="n">
        <v>431198</v>
      </c>
      <c r="C4852" s="0" t="n">
        <v>4</v>
      </c>
      <c r="D4852" s="0" t="n">
        <v>43</v>
      </c>
      <c r="E4852" s="2" t="n">
        <v>-30.353</v>
      </c>
      <c r="F4852" s="2" t="n">
        <v>-51.5803</v>
      </c>
      <c r="G4852" s="3" t="n">
        <f aca="false">($G$5572/$N$5572)*N4852</f>
        <v>4185.84409717944</v>
      </c>
      <c r="H4852" s="0" t="n">
        <v>1</v>
      </c>
      <c r="J4852" s="0" t="s">
        <v>4641</v>
      </c>
      <c r="K4852" s="0" t="n">
        <v>1</v>
      </c>
      <c r="L4852" s="0" t="s">
        <v>4641</v>
      </c>
      <c r="N4852" s="0" t="n">
        <v>3881</v>
      </c>
    </row>
    <row r="4853" customFormat="false" ht="12.8" hidden="false" customHeight="false" outlineLevel="0" collapsed="false">
      <c r="B4853" s="0" t="n">
        <v>431200</v>
      </c>
      <c r="C4853" s="0" t="n">
        <v>4</v>
      </c>
      <c r="D4853" s="0" t="n">
        <v>43</v>
      </c>
      <c r="E4853" s="2" t="n">
        <v>-27.3568</v>
      </c>
      <c r="F4853" s="2" t="n">
        <v>-52.1467</v>
      </c>
      <c r="G4853" s="3" t="n">
        <f aca="false">($G$5572/$N$5572)*N4853</f>
        <v>2215.33722638664</v>
      </c>
      <c r="H4853" s="0" t="n">
        <v>1</v>
      </c>
      <c r="J4853" s="0" t="s">
        <v>4642</v>
      </c>
      <c r="K4853" s="0" t="n">
        <v>1</v>
      </c>
      <c r="L4853" s="0" t="s">
        <v>4642</v>
      </c>
      <c r="N4853" s="0" t="n">
        <v>2054</v>
      </c>
    </row>
    <row r="4854" customFormat="false" ht="12.8" hidden="false" customHeight="false" outlineLevel="0" collapsed="false">
      <c r="B4854" s="0" t="n">
        <v>431205</v>
      </c>
      <c r="C4854" s="0" t="n">
        <v>4</v>
      </c>
      <c r="D4854" s="0" t="n">
        <v>43</v>
      </c>
      <c r="E4854" s="2" t="n">
        <v>-29.3311</v>
      </c>
      <c r="F4854" s="2" t="n">
        <v>-52.0973</v>
      </c>
      <c r="G4854" s="3" t="n">
        <f aca="false">($G$5572/$N$5572)*N4854</f>
        <v>4340.07643572535</v>
      </c>
      <c r="H4854" s="0" t="n">
        <v>0</v>
      </c>
      <c r="J4854" s="0" t="s">
        <v>4643</v>
      </c>
      <c r="K4854" s="0" t="n">
        <v>0</v>
      </c>
      <c r="L4854" s="0" t="s">
        <v>4643</v>
      </c>
      <c r="N4854" s="0" t="n">
        <v>4024</v>
      </c>
    </row>
    <row r="4855" customFormat="false" ht="12.8" hidden="false" customHeight="false" outlineLevel="0" collapsed="false">
      <c r="B4855" s="0" t="n">
        <v>431210</v>
      </c>
      <c r="C4855" s="0" t="n">
        <v>4</v>
      </c>
      <c r="D4855" s="0" t="n">
        <v>43</v>
      </c>
      <c r="E4855" s="2" t="n">
        <v>-29.5649</v>
      </c>
      <c r="F4855" s="2" t="n">
        <v>-54.4641</v>
      </c>
      <c r="G4855" s="3" t="n">
        <f aca="false">($G$5572/$N$5572)*N4855</f>
        <v>5246.05660620479</v>
      </c>
      <c r="H4855" s="0" t="n">
        <v>0</v>
      </c>
      <c r="J4855" s="0" t="s">
        <v>4644</v>
      </c>
      <c r="K4855" s="0" t="n">
        <v>0</v>
      </c>
      <c r="L4855" s="0" t="s">
        <v>4644</v>
      </c>
      <c r="N4855" s="0" t="n">
        <v>4864</v>
      </c>
    </row>
    <row r="4856" customFormat="false" ht="12.8" hidden="false" customHeight="false" outlineLevel="0" collapsed="false">
      <c r="B4856" s="0" t="n">
        <v>431213</v>
      </c>
      <c r="C4856" s="0" t="n">
        <v>4</v>
      </c>
      <c r="D4856" s="0" t="n">
        <v>43</v>
      </c>
      <c r="E4856" s="2" t="n">
        <v>-28.28</v>
      </c>
      <c r="F4856" s="2" t="n">
        <v>-52.1932</v>
      </c>
      <c r="G4856" s="3" t="n">
        <f aca="false">($G$5572/$N$5572)*N4856</f>
        <v>2737.35437223433</v>
      </c>
      <c r="H4856" s="0" t="n">
        <v>1</v>
      </c>
      <c r="J4856" s="0" t="s">
        <v>4645</v>
      </c>
      <c r="K4856" s="0" t="n">
        <v>1</v>
      </c>
      <c r="L4856" s="0" t="s">
        <v>4645</v>
      </c>
      <c r="N4856" s="0" t="n">
        <v>2538</v>
      </c>
    </row>
    <row r="4857" customFormat="false" ht="12.8" hidden="false" customHeight="false" outlineLevel="0" collapsed="false">
      <c r="B4857" s="0" t="n">
        <v>431215</v>
      </c>
      <c r="C4857" s="0" t="n">
        <v>4</v>
      </c>
      <c r="D4857" s="0" t="n">
        <v>43</v>
      </c>
      <c r="E4857" s="2" t="n">
        <v>-29.5285</v>
      </c>
      <c r="F4857" s="2" t="n">
        <v>-52.1278</v>
      </c>
      <c r="G4857" s="3" t="n">
        <f aca="false">($G$5572/$N$5572)*N4857</f>
        <v>4806.00909482906</v>
      </c>
      <c r="H4857" s="0" t="n">
        <v>1</v>
      </c>
      <c r="J4857" s="0" t="s">
        <v>4646</v>
      </c>
      <c r="K4857" s="0" t="n">
        <v>1</v>
      </c>
      <c r="L4857" s="0" t="s">
        <v>4646</v>
      </c>
      <c r="N4857" s="0" t="n">
        <v>4456</v>
      </c>
    </row>
    <row r="4858" customFormat="false" ht="12.8" hidden="false" customHeight="false" outlineLevel="0" collapsed="false">
      <c r="B4858" s="0" t="n">
        <v>431217</v>
      </c>
      <c r="C4858" s="0" t="n">
        <v>4</v>
      </c>
      <c r="D4858" s="0" t="n">
        <v>43</v>
      </c>
      <c r="E4858" s="2" t="n">
        <v>-28.252</v>
      </c>
      <c r="F4858" s="2" t="n">
        <v>-54.6159</v>
      </c>
      <c r="G4858" s="3" t="n">
        <f aca="false">($G$5572/$N$5572)*N4858</f>
        <v>1795.7821236289</v>
      </c>
      <c r="H4858" s="0" t="n">
        <v>1</v>
      </c>
      <c r="J4858" s="0" t="s">
        <v>4647</v>
      </c>
      <c r="K4858" s="0" t="n">
        <v>1</v>
      </c>
      <c r="L4858" s="0" t="s">
        <v>4647</v>
      </c>
      <c r="N4858" s="0" t="n">
        <v>1665</v>
      </c>
    </row>
    <row r="4859" customFormat="false" ht="12.8" hidden="false" customHeight="false" outlineLevel="0" collapsed="false">
      <c r="B4859" s="0" t="n">
        <v>431220</v>
      </c>
      <c r="C4859" s="0" t="n">
        <v>4</v>
      </c>
      <c r="D4859" s="0" t="n">
        <v>43</v>
      </c>
      <c r="E4859" s="2" t="n">
        <v>-27.6325</v>
      </c>
      <c r="F4859" s="2" t="n">
        <v>-51.802</v>
      </c>
      <c r="G4859" s="3" t="n">
        <f aca="false">($G$5572/$N$5572)*N4859</f>
        <v>4791.98797314307</v>
      </c>
      <c r="H4859" s="0" t="n">
        <v>0</v>
      </c>
      <c r="J4859" s="0" t="s">
        <v>4648</v>
      </c>
      <c r="K4859" s="0" t="n">
        <v>0</v>
      </c>
      <c r="L4859" s="0" t="s">
        <v>4648</v>
      </c>
      <c r="N4859" s="0" t="n">
        <v>4443</v>
      </c>
    </row>
    <row r="4860" customFormat="false" ht="12.8" hidden="false" customHeight="false" outlineLevel="0" collapsed="false">
      <c r="B4860" s="0" t="n">
        <v>431225</v>
      </c>
      <c r="C4860" s="0" t="n">
        <v>4</v>
      </c>
      <c r="D4860" s="0" t="n">
        <v>43</v>
      </c>
      <c r="E4860" s="2" t="n">
        <v>-30.1346</v>
      </c>
      <c r="F4860" s="2" t="n">
        <v>-52.0423</v>
      </c>
      <c r="G4860" s="3" t="n">
        <f aca="false">($G$5572/$N$5572)*N4860</f>
        <v>8676.91722798469</v>
      </c>
      <c r="H4860" s="0" t="n">
        <v>1</v>
      </c>
      <c r="J4860" s="0" t="s">
        <v>4649</v>
      </c>
      <c r="K4860" s="0" t="n">
        <v>1</v>
      </c>
      <c r="L4860" s="0" t="s">
        <v>4649</v>
      </c>
      <c r="N4860" s="0" t="n">
        <v>8045</v>
      </c>
    </row>
    <row r="4861" customFormat="false" ht="12.8" hidden="false" customHeight="false" outlineLevel="0" collapsed="false">
      <c r="B4861" s="0" t="n">
        <v>431230</v>
      </c>
      <c r="C4861" s="0" t="n">
        <v>4</v>
      </c>
      <c r="D4861" s="0" t="n">
        <v>43</v>
      </c>
      <c r="E4861" s="2" t="n">
        <v>-27.497</v>
      </c>
      <c r="F4861" s="2" t="n">
        <v>-53.6891</v>
      </c>
      <c r="G4861" s="3" t="n">
        <f aca="false">($G$5572/$N$5572)*N4861</f>
        <v>5202.91469332482</v>
      </c>
      <c r="H4861" s="0" t="n">
        <v>1</v>
      </c>
      <c r="J4861" s="0" t="s">
        <v>4650</v>
      </c>
      <c r="K4861" s="0" t="n">
        <v>1</v>
      </c>
      <c r="L4861" s="0" t="s">
        <v>4650</v>
      </c>
      <c r="N4861" s="0" t="n">
        <v>4824</v>
      </c>
    </row>
    <row r="4862" customFormat="false" ht="12.8" hidden="false" customHeight="false" outlineLevel="0" collapsed="false">
      <c r="B4862" s="0" t="n">
        <v>431235</v>
      </c>
      <c r="C4862" s="0" t="n">
        <v>4</v>
      </c>
      <c r="D4862" s="0" t="n">
        <v>43</v>
      </c>
      <c r="E4862" s="2" t="n">
        <v>-28.6462</v>
      </c>
      <c r="F4862" s="2" t="n">
        <v>-52.0767</v>
      </c>
      <c r="G4862" s="3" t="n">
        <f aca="false">($G$5572/$N$5572)*N4862</f>
        <v>1581.15110705103</v>
      </c>
      <c r="H4862" s="0" t="n">
        <v>1</v>
      </c>
      <c r="J4862" s="0" t="s">
        <v>4651</v>
      </c>
      <c r="K4862" s="0" t="n">
        <v>1</v>
      </c>
      <c r="L4862" s="0" t="s">
        <v>4651</v>
      </c>
      <c r="N4862" s="0" t="n">
        <v>1466</v>
      </c>
    </row>
    <row r="4863" customFormat="false" ht="12.8" hidden="false" customHeight="false" outlineLevel="0" collapsed="false">
      <c r="B4863" s="0" t="n">
        <v>431237</v>
      </c>
      <c r="C4863" s="0" t="n">
        <v>4</v>
      </c>
      <c r="D4863" s="0" t="n">
        <v>43</v>
      </c>
      <c r="E4863" s="2" t="n">
        <v>-28.6805</v>
      </c>
      <c r="F4863" s="2" t="n">
        <v>-50.7834</v>
      </c>
      <c r="G4863" s="3" t="n">
        <f aca="false">($G$5572/$N$5572)*N4863</f>
        <v>3472.92398683788</v>
      </c>
      <c r="H4863" s="0" t="n">
        <v>1</v>
      </c>
      <c r="J4863" s="0" t="s">
        <v>4652</v>
      </c>
      <c r="K4863" s="0" t="n">
        <v>1</v>
      </c>
      <c r="L4863" s="0" t="s">
        <v>4652</v>
      </c>
      <c r="N4863" s="0" t="n">
        <v>3220</v>
      </c>
    </row>
    <row r="4864" customFormat="false" ht="12.8" hidden="false" customHeight="false" outlineLevel="0" collapsed="false">
      <c r="B4864" s="0" t="n">
        <v>431238</v>
      </c>
      <c r="C4864" s="0" t="n">
        <v>4</v>
      </c>
      <c r="D4864" s="0" t="n">
        <v>43</v>
      </c>
      <c r="E4864" s="2" t="n">
        <v>-29.1607</v>
      </c>
      <c r="F4864" s="2" t="n">
        <v>-51.6333</v>
      </c>
      <c r="G4864" s="3" t="n">
        <f aca="false">($G$5572/$N$5572)*N4864</f>
        <v>2765.39661560631</v>
      </c>
      <c r="H4864" s="0" t="n">
        <v>1</v>
      </c>
      <c r="J4864" s="0" t="s">
        <v>4653</v>
      </c>
      <c r="K4864" s="0" t="n">
        <v>1</v>
      </c>
      <c r="L4864" s="0" t="s">
        <v>4653</v>
      </c>
      <c r="N4864" s="0" t="n">
        <v>2564</v>
      </c>
    </row>
    <row r="4865" customFormat="false" ht="12.8" hidden="false" customHeight="false" outlineLevel="0" collapsed="false">
      <c r="B4865" s="0" t="n">
        <v>431240</v>
      </c>
      <c r="C4865" s="0" t="n">
        <v>4</v>
      </c>
      <c r="D4865" s="0" t="n">
        <v>43</v>
      </c>
      <c r="E4865" s="2" t="n">
        <v>-29.6824</v>
      </c>
      <c r="F4865" s="2" t="n">
        <v>-51.4679</v>
      </c>
      <c r="G4865" s="3" t="n">
        <f aca="false">($G$5572/$N$5572)*N4865</f>
        <v>69876.9562916933</v>
      </c>
      <c r="H4865" s="0" t="n">
        <v>0</v>
      </c>
      <c r="J4865" s="0" t="s">
        <v>4654</v>
      </c>
      <c r="K4865" s="0" t="n">
        <v>0</v>
      </c>
      <c r="L4865" s="0" t="s">
        <v>4654</v>
      </c>
      <c r="N4865" s="0" t="n">
        <v>64788</v>
      </c>
    </row>
    <row r="4866" customFormat="false" ht="12.8" hidden="false" customHeight="false" outlineLevel="0" collapsed="false">
      <c r="B4866" s="0" t="n">
        <v>431242</v>
      </c>
      <c r="C4866" s="0" t="n">
        <v>4</v>
      </c>
      <c r="D4866" s="0" t="n">
        <v>43</v>
      </c>
      <c r="E4866" s="2" t="n">
        <v>-28.6968</v>
      </c>
      <c r="F4866" s="2" t="n">
        <v>-52.6999</v>
      </c>
      <c r="G4866" s="3" t="n">
        <f aca="false">($G$5572/$N$5572)*N4866</f>
        <v>3296.04214402998</v>
      </c>
      <c r="H4866" s="0" t="n">
        <v>1</v>
      </c>
      <c r="J4866" s="0" t="s">
        <v>4655</v>
      </c>
      <c r="K4866" s="0" t="n">
        <v>1</v>
      </c>
      <c r="L4866" s="0" t="s">
        <v>4655</v>
      </c>
      <c r="N4866" s="0" t="n">
        <v>3056</v>
      </c>
    </row>
    <row r="4867" customFormat="false" ht="12.8" hidden="false" customHeight="false" outlineLevel="0" collapsed="false">
      <c r="B4867" s="0" t="n">
        <v>431244</v>
      </c>
      <c r="C4867" s="0" t="n">
        <v>4</v>
      </c>
      <c r="D4867" s="0" t="n">
        <v>43</v>
      </c>
      <c r="E4867" s="2" t="n">
        <v>-29.3578</v>
      </c>
      <c r="F4867" s="2" t="n">
        <v>-49.9328</v>
      </c>
      <c r="G4867" s="3" t="n">
        <f aca="false">($G$5572/$N$5572)*N4867</f>
        <v>3212.99396173603</v>
      </c>
      <c r="H4867" s="0" t="n">
        <v>1</v>
      </c>
      <c r="J4867" s="0" t="s">
        <v>4656</v>
      </c>
      <c r="K4867" s="0" t="n">
        <v>1</v>
      </c>
      <c r="L4867" s="0" t="s">
        <v>4656</v>
      </c>
      <c r="N4867" s="0" t="n">
        <v>2979</v>
      </c>
    </row>
    <row r="4868" customFormat="false" ht="12.8" hidden="false" customHeight="false" outlineLevel="0" collapsed="false">
      <c r="B4868" s="0" t="n">
        <v>431245</v>
      </c>
      <c r="C4868" s="0" t="n">
        <v>4</v>
      </c>
      <c r="D4868" s="0" t="n">
        <v>43</v>
      </c>
      <c r="E4868" s="2" t="n">
        <v>-31.5887</v>
      </c>
      <c r="F4868" s="2" t="n">
        <v>-52.6261</v>
      </c>
      <c r="G4868" s="3" t="n">
        <f aca="false">($G$5572/$N$5572)*N4868</f>
        <v>7060.17404280768</v>
      </c>
      <c r="H4868" s="0" t="n">
        <v>1</v>
      </c>
      <c r="J4868" s="0" t="s">
        <v>4657</v>
      </c>
      <c r="K4868" s="0" t="n">
        <v>1</v>
      </c>
      <c r="L4868" s="0" t="s">
        <v>4657</v>
      </c>
      <c r="N4868" s="0" t="n">
        <v>6546</v>
      </c>
    </row>
    <row r="4869" customFormat="false" ht="12.8" hidden="false" customHeight="false" outlineLevel="0" collapsed="false">
      <c r="B4869" s="0" t="n">
        <v>431247</v>
      </c>
      <c r="C4869" s="0" t="n">
        <v>4</v>
      </c>
      <c r="D4869" s="0" t="n">
        <v>43</v>
      </c>
      <c r="E4869" s="2" t="n">
        <v>-29.5379</v>
      </c>
      <c r="F4869" s="2" t="n">
        <v>-51.0811</v>
      </c>
      <c r="G4869" s="3" t="n">
        <f aca="false">($G$5572/$N$5572)*N4869</f>
        <v>6842.30738276381</v>
      </c>
      <c r="H4869" s="0" t="n">
        <v>1</v>
      </c>
      <c r="J4869" s="0" t="s">
        <v>4658</v>
      </c>
      <c r="K4869" s="0" t="n">
        <v>1</v>
      </c>
      <c r="L4869" s="0" t="s">
        <v>4658</v>
      </c>
      <c r="N4869" s="0" t="n">
        <v>6344</v>
      </c>
    </row>
    <row r="4870" customFormat="false" ht="12.8" hidden="false" customHeight="false" outlineLevel="0" collapsed="false">
      <c r="B4870" s="0" t="n">
        <v>431250</v>
      </c>
      <c r="C4870" s="0" t="n">
        <v>4</v>
      </c>
      <c r="D4870" s="0" t="n">
        <v>43</v>
      </c>
      <c r="E4870" s="2" t="n">
        <v>-31.1054</v>
      </c>
      <c r="F4870" s="2" t="n">
        <v>-50.9167</v>
      </c>
      <c r="G4870" s="3" t="n">
        <f aca="false">($G$5572/$N$5572)*N4870</f>
        <v>13762.2702087116</v>
      </c>
      <c r="H4870" s="0" t="n">
        <v>0</v>
      </c>
      <c r="J4870" s="0" t="s">
        <v>4659</v>
      </c>
      <c r="K4870" s="0" t="n">
        <v>0</v>
      </c>
      <c r="L4870" s="0" t="s">
        <v>4659</v>
      </c>
      <c r="N4870" s="0" t="n">
        <v>12760</v>
      </c>
    </row>
    <row r="4871" customFormat="false" ht="12.8" hidden="false" customHeight="false" outlineLevel="0" collapsed="false">
      <c r="B4871" s="0" t="n">
        <v>431260</v>
      </c>
      <c r="C4871" s="0" t="n">
        <v>4</v>
      </c>
      <c r="D4871" s="0" t="n">
        <v>43</v>
      </c>
      <c r="E4871" s="2" t="n">
        <v>-29.163</v>
      </c>
      <c r="F4871" s="2" t="n">
        <v>-51.8714</v>
      </c>
      <c r="G4871" s="3" t="n">
        <f aca="false">($G$5572/$N$5572)*N4871</f>
        <v>5336.65462325274</v>
      </c>
      <c r="H4871" s="0" t="n">
        <v>0</v>
      </c>
      <c r="J4871" s="0" t="s">
        <v>4660</v>
      </c>
      <c r="K4871" s="0" t="n">
        <v>0</v>
      </c>
      <c r="L4871" s="0" t="s">
        <v>4660</v>
      </c>
      <c r="N4871" s="0" t="n">
        <v>4948</v>
      </c>
    </row>
    <row r="4872" customFormat="false" ht="12.8" hidden="false" customHeight="false" outlineLevel="0" collapsed="false">
      <c r="B4872" s="0" t="n">
        <v>431261</v>
      </c>
      <c r="C4872" s="0" t="n">
        <v>4</v>
      </c>
      <c r="D4872" s="0" t="n">
        <v>43</v>
      </c>
      <c r="E4872" s="2" t="n">
        <v>-28.3132</v>
      </c>
      <c r="F4872" s="2" t="n">
        <v>-51.1836</v>
      </c>
      <c r="G4872" s="3" t="n">
        <f aca="false">($G$5572/$N$5572)*N4872</f>
        <v>3398.50418711992</v>
      </c>
      <c r="H4872" s="0" t="n">
        <v>1</v>
      </c>
      <c r="J4872" s="0" t="s">
        <v>4661</v>
      </c>
      <c r="K4872" s="0" t="n">
        <v>1</v>
      </c>
      <c r="L4872" s="0" t="s">
        <v>4661</v>
      </c>
      <c r="N4872" s="0" t="n">
        <v>3151</v>
      </c>
    </row>
    <row r="4873" customFormat="false" ht="12.8" hidden="false" customHeight="false" outlineLevel="0" collapsed="false">
      <c r="B4873" s="0" t="n">
        <v>431262</v>
      </c>
      <c r="C4873" s="0" t="n">
        <v>4</v>
      </c>
      <c r="D4873" s="0" t="n">
        <v>43</v>
      </c>
      <c r="E4873" s="2" t="n">
        <v>-28.3253</v>
      </c>
      <c r="F4873" s="2" t="n">
        <v>-51.7697</v>
      </c>
      <c r="G4873" s="3" t="n">
        <f aca="false">($G$5572/$N$5572)*N4873</f>
        <v>2036.29828793475</v>
      </c>
      <c r="H4873" s="0" t="n">
        <v>1</v>
      </c>
      <c r="J4873" s="0" t="s">
        <v>4662</v>
      </c>
      <c r="K4873" s="0" t="n">
        <v>1</v>
      </c>
      <c r="L4873" s="0" t="s">
        <v>4662</v>
      </c>
      <c r="N4873" s="0" t="n">
        <v>1888</v>
      </c>
    </row>
    <row r="4874" customFormat="false" ht="12.8" hidden="false" customHeight="false" outlineLevel="0" collapsed="false">
      <c r="B4874" s="0" t="n">
        <v>431265</v>
      </c>
      <c r="C4874" s="0" t="n">
        <v>4</v>
      </c>
      <c r="D4874" s="0" t="n">
        <v>43</v>
      </c>
      <c r="E4874" s="2" t="n">
        <v>-28.4548</v>
      </c>
      <c r="F4874" s="2" t="n">
        <v>-52.8182</v>
      </c>
      <c r="G4874" s="3" t="n">
        <f aca="false">($G$5572/$N$5572)*N4874</f>
        <v>18857.3301198365</v>
      </c>
      <c r="H4874" s="0" t="n">
        <v>1</v>
      </c>
      <c r="J4874" s="0" t="s">
        <v>4663</v>
      </c>
      <c r="K4874" s="0" t="n">
        <v>1</v>
      </c>
      <c r="L4874" s="0" t="s">
        <v>4663</v>
      </c>
      <c r="N4874" s="0" t="n">
        <v>17484</v>
      </c>
    </row>
    <row r="4875" customFormat="false" ht="12.8" hidden="false" customHeight="false" outlineLevel="0" collapsed="false">
      <c r="B4875" s="0" t="n">
        <v>431267</v>
      </c>
      <c r="C4875" s="0" t="n">
        <v>4</v>
      </c>
      <c r="D4875" s="0" t="n">
        <v>43</v>
      </c>
      <c r="E4875" s="2" t="n">
        <v>-28.5298</v>
      </c>
      <c r="F4875" s="2" t="n">
        <v>-52.4676</v>
      </c>
      <c r="G4875" s="3" t="n">
        <f aca="false">($G$5572/$N$5572)*N4875</f>
        <v>1821.66727135689</v>
      </c>
      <c r="H4875" s="0" t="n">
        <v>1</v>
      </c>
      <c r="J4875" s="0" t="s">
        <v>4664</v>
      </c>
      <c r="K4875" s="0" t="n">
        <v>1</v>
      </c>
      <c r="L4875" s="0" t="s">
        <v>4664</v>
      </c>
      <c r="N4875" s="0" t="n">
        <v>1689</v>
      </c>
    </row>
    <row r="4876" customFormat="false" ht="12.8" hidden="false" customHeight="false" outlineLevel="0" collapsed="false">
      <c r="B4876" s="0" t="n">
        <v>431270</v>
      </c>
      <c r="C4876" s="0" t="n">
        <v>4</v>
      </c>
      <c r="D4876" s="0" t="n">
        <v>43</v>
      </c>
      <c r="E4876" s="2" t="n">
        <v>-27.3689</v>
      </c>
      <c r="F4876" s="2" t="n">
        <v>-52.7756</v>
      </c>
      <c r="G4876" s="3" t="n">
        <f aca="false">($G$5572/$N$5572)*N4876</f>
        <v>12683.7223867122</v>
      </c>
      <c r="H4876" s="0" t="n">
        <v>0</v>
      </c>
      <c r="J4876" s="0" t="s">
        <v>4665</v>
      </c>
      <c r="K4876" s="0" t="n">
        <v>0</v>
      </c>
      <c r="L4876" s="0" t="s">
        <v>4665</v>
      </c>
      <c r="N4876" s="0" t="n">
        <v>11760</v>
      </c>
    </row>
    <row r="4877" customFormat="false" ht="12.8" hidden="false" customHeight="false" outlineLevel="0" collapsed="false">
      <c r="B4877" s="0" t="n">
        <v>431275</v>
      </c>
      <c r="C4877" s="0" t="n">
        <v>4</v>
      </c>
      <c r="D4877" s="0" t="n">
        <v>43</v>
      </c>
      <c r="E4877" s="2" t="n">
        <v>-28.6822</v>
      </c>
      <c r="F4877" s="2" t="n">
        <v>-52.1631</v>
      </c>
      <c r="G4877" s="3" t="n">
        <f aca="false">($G$5572/$N$5572)*N4877</f>
        <v>3867.67248968963</v>
      </c>
      <c r="H4877" s="0" t="n">
        <v>1</v>
      </c>
      <c r="J4877" s="0" t="s">
        <v>4666</v>
      </c>
      <c r="K4877" s="0" t="n">
        <v>1</v>
      </c>
      <c r="L4877" s="0" t="s">
        <v>4666</v>
      </c>
      <c r="N4877" s="0" t="n">
        <v>3586</v>
      </c>
    </row>
    <row r="4878" customFormat="false" ht="12.8" hidden="false" customHeight="false" outlineLevel="0" collapsed="false">
      <c r="B4878" s="0" t="n">
        <v>431280</v>
      </c>
      <c r="C4878" s="0" t="n">
        <v>4</v>
      </c>
      <c r="D4878" s="0" t="n">
        <v>43</v>
      </c>
      <c r="E4878" s="2" t="n">
        <v>-28.6537</v>
      </c>
      <c r="F4878" s="2" t="n">
        <v>-51.7458</v>
      </c>
      <c r="G4878" s="3" t="n">
        <f aca="false">($G$5572/$N$5572)*N4878</f>
        <v>5058.38928517691</v>
      </c>
      <c r="H4878" s="0" t="n">
        <v>1</v>
      </c>
      <c r="J4878" s="0" t="s">
        <v>4667</v>
      </c>
      <c r="K4878" s="0" t="n">
        <v>1</v>
      </c>
      <c r="L4878" s="0" t="s">
        <v>4667</v>
      </c>
      <c r="N4878" s="0" t="n">
        <v>4690</v>
      </c>
    </row>
    <row r="4879" customFormat="false" ht="12.8" hidden="false" customHeight="false" outlineLevel="0" collapsed="false">
      <c r="B4879" s="0" t="n">
        <v>431290</v>
      </c>
      <c r="C4879" s="0" t="n">
        <v>4</v>
      </c>
      <c r="D4879" s="0" t="n">
        <v>43</v>
      </c>
      <c r="E4879" s="2" t="n">
        <v>-28.7291</v>
      </c>
      <c r="F4879" s="2" t="n">
        <v>-51.7072</v>
      </c>
      <c r="G4879" s="3" t="n">
        <f aca="false">($G$5572/$N$5572)*N4879</f>
        <v>10595.6538033215</v>
      </c>
      <c r="H4879" s="0" t="n">
        <v>0</v>
      </c>
      <c r="J4879" s="0" t="s">
        <v>4668</v>
      </c>
      <c r="K4879" s="0" t="n">
        <v>0</v>
      </c>
      <c r="L4879" s="0" t="s">
        <v>4668</v>
      </c>
      <c r="N4879" s="0" t="n">
        <v>9824</v>
      </c>
    </row>
    <row r="4880" customFormat="false" ht="12.8" hidden="false" customHeight="false" outlineLevel="0" collapsed="false">
      <c r="B4880" s="0" t="n">
        <v>431295</v>
      </c>
      <c r="C4880" s="0" t="n">
        <v>4</v>
      </c>
      <c r="D4880" s="0" t="n">
        <v>43</v>
      </c>
      <c r="E4880" s="2" t="n">
        <v>-27.9926</v>
      </c>
      <c r="F4880" s="2" t="n">
        <v>-52.9784</v>
      </c>
      <c r="G4880" s="3" t="n">
        <f aca="false">($G$5572/$N$5572)*N4880</f>
        <v>1939.22898395481</v>
      </c>
      <c r="H4880" s="0" t="n">
        <v>1</v>
      </c>
      <c r="J4880" s="0" t="s">
        <v>4669</v>
      </c>
      <c r="K4880" s="0" t="n">
        <v>1</v>
      </c>
      <c r="L4880" s="0" t="s">
        <v>4669</v>
      </c>
      <c r="N4880" s="0" t="n">
        <v>1798</v>
      </c>
    </row>
    <row r="4881" customFormat="false" ht="12.8" hidden="false" customHeight="false" outlineLevel="0" collapsed="false">
      <c r="B4881" s="0" t="n">
        <v>431300</v>
      </c>
      <c r="C4881" s="0" t="n">
        <v>4</v>
      </c>
      <c r="D4881" s="0" t="n">
        <v>43</v>
      </c>
      <c r="E4881" s="2" t="n">
        <v>-29.2182</v>
      </c>
      <c r="F4881" s="2" t="n">
        <v>-52.0319</v>
      </c>
      <c r="G4881" s="3" t="n">
        <f aca="false">($G$5572/$N$5572)*N4881</f>
        <v>3581.85731685981</v>
      </c>
      <c r="H4881" s="0" t="n">
        <v>0</v>
      </c>
      <c r="J4881" s="0" t="s">
        <v>4670</v>
      </c>
      <c r="K4881" s="0" t="n">
        <v>0</v>
      </c>
      <c r="L4881" s="0" t="s">
        <v>4670</v>
      </c>
      <c r="N4881" s="0" t="n">
        <v>3321</v>
      </c>
    </row>
    <row r="4882" customFormat="false" ht="12.8" hidden="false" customHeight="false" outlineLevel="0" collapsed="false">
      <c r="B4882" s="0" t="n">
        <v>431301</v>
      </c>
      <c r="C4882" s="0" t="n">
        <v>4</v>
      </c>
      <c r="D4882" s="0" t="n">
        <v>43</v>
      </c>
      <c r="E4882" s="2" t="n">
        <v>-27.6137</v>
      </c>
      <c r="F4882" s="2" t="n">
        <v>-54.1074</v>
      </c>
      <c r="G4882" s="3" t="n">
        <f aca="false">($G$5572/$N$5572)*N4882</f>
        <v>2922.86459761821</v>
      </c>
      <c r="H4882" s="0" t="n">
        <v>1</v>
      </c>
      <c r="J4882" s="0" t="s">
        <v>4671</v>
      </c>
      <c r="K4882" s="0" t="n">
        <v>1</v>
      </c>
      <c r="L4882" s="0" t="s">
        <v>4671</v>
      </c>
      <c r="N4882" s="0" t="n">
        <v>2710</v>
      </c>
    </row>
    <row r="4883" customFormat="false" ht="12.8" hidden="false" customHeight="false" outlineLevel="0" collapsed="false">
      <c r="B4883" s="0" t="n">
        <v>431303</v>
      </c>
      <c r="C4883" s="0" t="n">
        <v>4</v>
      </c>
      <c r="D4883" s="0" t="n">
        <v>43</v>
      </c>
      <c r="E4883" s="2" t="n">
        <v>-29.4066</v>
      </c>
      <c r="F4883" s="2" t="n">
        <v>-54.8293</v>
      </c>
      <c r="G4883" s="3" t="n">
        <f aca="false">($G$5572/$N$5572)*N4883</f>
        <v>5707.67507402051</v>
      </c>
      <c r="H4883" s="0" t="n">
        <v>1</v>
      </c>
      <c r="J4883" s="0" t="s">
        <v>4672</v>
      </c>
      <c r="K4883" s="0" t="n">
        <v>1</v>
      </c>
      <c r="L4883" s="0" t="s">
        <v>4672</v>
      </c>
      <c r="N4883" s="0" t="n">
        <v>5292</v>
      </c>
    </row>
    <row r="4884" customFormat="false" ht="12.8" hidden="false" customHeight="false" outlineLevel="0" collapsed="false">
      <c r="B4884" s="0" t="n">
        <v>431306</v>
      </c>
      <c r="C4884" s="0" t="n">
        <v>4</v>
      </c>
      <c r="D4884" s="0" t="n">
        <v>43</v>
      </c>
      <c r="E4884" s="2" t="n">
        <v>-29.5808</v>
      </c>
      <c r="F4884" s="2" t="n">
        <v>-50.9051</v>
      </c>
      <c r="G4884" s="3" t="n">
        <f aca="false">($G$5572/$N$5572)*N4884</f>
        <v>22991.4039215599</v>
      </c>
      <c r="H4884" s="0" t="n">
        <v>1</v>
      </c>
      <c r="J4884" s="0" t="s">
        <v>4673</v>
      </c>
      <c r="K4884" s="0" t="n">
        <v>1</v>
      </c>
      <c r="L4884" s="0" t="s">
        <v>4673</v>
      </c>
      <c r="N4884" s="0" t="n">
        <v>21317</v>
      </c>
    </row>
    <row r="4885" customFormat="false" ht="12.8" hidden="false" customHeight="false" outlineLevel="0" collapsed="false">
      <c r="B4885" s="0" t="n">
        <v>431308</v>
      </c>
      <c r="C4885" s="0" t="n">
        <v>4</v>
      </c>
      <c r="D4885" s="0" t="n">
        <v>43</v>
      </c>
      <c r="E4885" s="2" t="n">
        <v>-29.0275</v>
      </c>
      <c r="F4885" s="2" t="n">
        <v>-51.3098</v>
      </c>
      <c r="G4885" s="3" t="n">
        <f aca="false">($G$5572/$N$5572)*N4885</f>
        <v>2748.13985045432</v>
      </c>
      <c r="H4885" s="0" t="n">
        <v>1</v>
      </c>
      <c r="J4885" s="0" t="s">
        <v>4674</v>
      </c>
      <c r="K4885" s="0" t="n">
        <v>1</v>
      </c>
      <c r="L4885" s="0" t="s">
        <v>4674</v>
      </c>
      <c r="N4885" s="0" t="n">
        <v>2548</v>
      </c>
    </row>
    <row r="4886" customFormat="false" ht="12.8" hidden="false" customHeight="false" outlineLevel="0" collapsed="false">
      <c r="B4886" s="0" t="n">
        <v>431310</v>
      </c>
      <c r="C4886" s="0" t="n">
        <v>4</v>
      </c>
      <c r="D4886" s="0" t="n">
        <v>43</v>
      </c>
      <c r="E4886" s="2" t="n">
        <v>-29.471</v>
      </c>
      <c r="F4886" s="2" t="n">
        <v>-53.4689</v>
      </c>
      <c r="G4886" s="3" t="n">
        <f aca="false">($G$5572/$N$5572)*N4886</f>
        <v>7019.18922557171</v>
      </c>
      <c r="H4886" s="0" t="n">
        <v>0</v>
      </c>
      <c r="J4886" s="0" t="s">
        <v>4675</v>
      </c>
      <c r="K4886" s="0" t="n">
        <v>0</v>
      </c>
      <c r="L4886" s="0" t="s">
        <v>4675</v>
      </c>
      <c r="N4886" s="0" t="n">
        <v>6508</v>
      </c>
    </row>
    <row r="4887" customFormat="false" ht="12.8" hidden="false" customHeight="false" outlineLevel="0" collapsed="false">
      <c r="B4887" s="0" t="n">
        <v>431320</v>
      </c>
      <c r="C4887" s="0" t="n">
        <v>4</v>
      </c>
      <c r="D4887" s="0" t="n">
        <v>43</v>
      </c>
      <c r="E4887" s="2" t="n">
        <v>-29.3741</v>
      </c>
      <c r="F4887" s="2" t="n">
        <v>-51.1136</v>
      </c>
      <c r="G4887" s="3" t="n">
        <f aca="false">($G$5572/$N$5572)*N4887</f>
        <v>22817.757722218</v>
      </c>
      <c r="H4887" s="0" t="n">
        <v>0</v>
      </c>
      <c r="J4887" s="0" t="s">
        <v>4676</v>
      </c>
      <c r="K4887" s="0" t="n">
        <v>0</v>
      </c>
      <c r="L4887" s="0" t="s">
        <v>4676</v>
      </c>
      <c r="N4887" s="0" t="n">
        <v>21156</v>
      </c>
    </row>
    <row r="4888" customFormat="false" ht="12.8" hidden="false" customHeight="false" outlineLevel="0" collapsed="false">
      <c r="B4888" s="0" t="n">
        <v>431330</v>
      </c>
      <c r="C4888" s="0" t="n">
        <v>4</v>
      </c>
      <c r="D4888" s="0" t="n">
        <v>43</v>
      </c>
      <c r="E4888" s="2" t="n">
        <v>-28.7799</v>
      </c>
      <c r="F4888" s="2" t="n">
        <v>-51.6113</v>
      </c>
      <c r="G4888" s="3" t="n">
        <f aca="false">($G$5572/$N$5572)*N4888</f>
        <v>28957.9304728603</v>
      </c>
      <c r="H4888" s="0" t="n">
        <v>0</v>
      </c>
      <c r="J4888" s="0" t="s">
        <v>4677</v>
      </c>
      <c r="K4888" s="0" t="n">
        <v>0</v>
      </c>
      <c r="L4888" s="0" t="s">
        <v>4677</v>
      </c>
      <c r="N4888" s="0" t="n">
        <v>26849</v>
      </c>
    </row>
    <row r="4889" customFormat="false" ht="12.8" hidden="false" customHeight="false" outlineLevel="0" collapsed="false">
      <c r="B4889" s="0" t="n">
        <v>431333</v>
      </c>
      <c r="C4889" s="0" t="n">
        <v>4</v>
      </c>
      <c r="D4889" s="0" t="n">
        <v>43</v>
      </c>
      <c r="E4889" s="2" t="n">
        <v>-28.0667</v>
      </c>
      <c r="F4889" s="2" t="n">
        <v>-53.6992</v>
      </c>
      <c r="G4889" s="3" t="n">
        <f aca="false">($G$5572/$N$5572)*N4889</f>
        <v>2446.1464602945</v>
      </c>
      <c r="H4889" s="0" t="n">
        <v>1</v>
      </c>
      <c r="J4889" s="0" t="s">
        <v>4678</v>
      </c>
      <c r="K4889" s="0" t="n">
        <v>1</v>
      </c>
      <c r="L4889" s="0" t="s">
        <v>4678</v>
      </c>
      <c r="N4889" s="0" t="n">
        <v>2268</v>
      </c>
    </row>
    <row r="4890" customFormat="false" ht="12.8" hidden="false" customHeight="false" outlineLevel="0" collapsed="false">
      <c r="B4890" s="0" t="n">
        <v>431335</v>
      </c>
      <c r="C4890" s="0" t="n">
        <v>4</v>
      </c>
      <c r="D4890" s="0" t="n">
        <v>43</v>
      </c>
      <c r="E4890" s="2" t="n">
        <v>-28.9882</v>
      </c>
      <c r="F4890" s="2" t="n">
        <v>-51.4095</v>
      </c>
      <c r="G4890" s="3" t="n">
        <f aca="false">($G$5572/$N$5572)*N4890</f>
        <v>3948.56357633958</v>
      </c>
      <c r="H4890" s="0" t="n">
        <v>1</v>
      </c>
      <c r="J4890" s="0" t="s">
        <v>4679</v>
      </c>
      <c r="K4890" s="0" t="n">
        <v>1</v>
      </c>
      <c r="L4890" s="0" t="s">
        <v>4679</v>
      </c>
      <c r="N4890" s="0" t="n">
        <v>3661</v>
      </c>
    </row>
    <row r="4891" customFormat="false" ht="12.8" hidden="false" customHeight="false" outlineLevel="0" collapsed="false">
      <c r="B4891" s="0" t="n">
        <v>431337</v>
      </c>
      <c r="C4891" s="0" t="n">
        <v>4</v>
      </c>
      <c r="D4891" s="0" t="n">
        <v>43</v>
      </c>
      <c r="E4891" s="2" t="n">
        <v>-29.8525</v>
      </c>
      <c r="F4891" s="2" t="n">
        <v>-51.2837</v>
      </c>
      <c r="G4891" s="3" t="n">
        <f aca="false">($G$5572/$N$5572)*N4891</f>
        <v>30921.9660567211</v>
      </c>
      <c r="H4891" s="0" t="n">
        <v>1</v>
      </c>
      <c r="J4891" s="0" t="s">
        <v>841</v>
      </c>
      <c r="K4891" s="0" t="n">
        <v>1</v>
      </c>
      <c r="L4891" s="0" t="s">
        <v>841</v>
      </c>
      <c r="N4891" s="0" t="n">
        <v>28670</v>
      </c>
    </row>
    <row r="4892" customFormat="false" ht="12.8" hidden="false" customHeight="false" outlineLevel="0" collapsed="false">
      <c r="B4892" s="0" t="n">
        <v>431339</v>
      </c>
      <c r="C4892" s="0" t="n">
        <v>4</v>
      </c>
      <c r="D4892" s="0" t="n">
        <v>43</v>
      </c>
      <c r="E4892" s="2" t="n">
        <v>-29.7338</v>
      </c>
      <c r="F4892" s="2" t="n">
        <v>-52.9489</v>
      </c>
      <c r="G4892" s="3" t="n">
        <f aca="false">($G$5572/$N$5572)*N4892</f>
        <v>4496.46586991525</v>
      </c>
      <c r="H4892" s="0" t="n">
        <v>1</v>
      </c>
      <c r="J4892" s="0" t="s">
        <v>4680</v>
      </c>
      <c r="K4892" s="0" t="n">
        <v>1</v>
      </c>
      <c r="L4892" s="0" t="s">
        <v>4680</v>
      </c>
      <c r="N4892" s="0" t="n">
        <v>4169</v>
      </c>
    </row>
    <row r="4893" customFormat="false" ht="12.8" hidden="false" customHeight="false" outlineLevel="0" collapsed="false">
      <c r="B4893" s="0" t="n">
        <v>431340</v>
      </c>
      <c r="C4893" s="0" t="n">
        <v>4</v>
      </c>
      <c r="D4893" s="0" t="n">
        <v>43</v>
      </c>
      <c r="E4893" s="2" t="n">
        <v>-29.6875</v>
      </c>
      <c r="F4893" s="2" t="n">
        <v>-51.1328</v>
      </c>
      <c r="G4893" s="3" t="n">
        <f aca="false">($G$5572/$N$5572)*N4893</f>
        <v>265810.267827381</v>
      </c>
      <c r="H4893" s="0" t="n">
        <v>0</v>
      </c>
      <c r="J4893" s="0" t="s">
        <v>4681</v>
      </c>
      <c r="K4893" s="0" t="n">
        <v>0</v>
      </c>
      <c r="L4893" s="0" t="s">
        <v>4681</v>
      </c>
      <c r="N4893" s="0" t="n">
        <v>246452</v>
      </c>
    </row>
    <row r="4894" customFormat="false" ht="12.8" hidden="false" customHeight="false" outlineLevel="0" collapsed="false">
      <c r="B4894" s="0" t="n">
        <v>431342</v>
      </c>
      <c r="C4894" s="0" t="n">
        <v>4</v>
      </c>
      <c r="D4894" s="0" t="n">
        <v>43</v>
      </c>
      <c r="E4894" s="2" t="n">
        <v>-27.5765</v>
      </c>
      <c r="F4894" s="2" t="n">
        <v>-54.5036</v>
      </c>
      <c r="G4894" s="3" t="n">
        <f aca="false">($G$5572/$N$5572)*N4894</f>
        <v>3660.59130786576</v>
      </c>
      <c r="H4894" s="0" t="n">
        <v>1</v>
      </c>
      <c r="J4894" s="0" t="s">
        <v>4682</v>
      </c>
      <c r="K4894" s="0" t="n">
        <v>1</v>
      </c>
      <c r="L4894" s="0" t="s">
        <v>4682</v>
      </c>
      <c r="N4894" s="0" t="n">
        <v>3394</v>
      </c>
    </row>
    <row r="4895" customFormat="false" ht="12.8" hidden="false" customHeight="false" outlineLevel="0" collapsed="false">
      <c r="B4895" s="0" t="n">
        <v>431344</v>
      </c>
      <c r="C4895" s="0" t="n">
        <v>4</v>
      </c>
      <c r="D4895" s="0" t="n">
        <v>43</v>
      </c>
      <c r="E4895" s="2" t="n">
        <v>-27.5649</v>
      </c>
      <c r="F4895" s="2" t="n">
        <v>-53.1837</v>
      </c>
      <c r="G4895" s="3" t="n">
        <f aca="false">($G$5572/$N$5572)*N4895</f>
        <v>2397.61180830453</v>
      </c>
      <c r="H4895" s="0" t="n">
        <v>1</v>
      </c>
      <c r="J4895" s="0" t="s">
        <v>4683</v>
      </c>
      <c r="K4895" s="0" t="n">
        <v>1</v>
      </c>
      <c r="L4895" s="0" t="s">
        <v>4683</v>
      </c>
      <c r="N4895" s="0" t="n">
        <v>2223</v>
      </c>
    </row>
    <row r="4896" customFormat="false" ht="12.8" hidden="false" customHeight="false" outlineLevel="0" collapsed="false">
      <c r="B4896" s="0" t="n">
        <v>431346</v>
      </c>
      <c r="C4896" s="0" t="n">
        <v>4</v>
      </c>
      <c r="D4896" s="0" t="n">
        <v>43</v>
      </c>
      <c r="E4896" s="2" t="n">
        <v>-27.749</v>
      </c>
      <c r="F4896" s="2" t="n">
        <v>-53.0639</v>
      </c>
      <c r="G4896" s="3" t="n">
        <f aca="false">($G$5572/$N$5572)*N4896</f>
        <v>1862.65208859286</v>
      </c>
      <c r="H4896" s="0" t="n">
        <v>1</v>
      </c>
      <c r="J4896" s="0" t="s">
        <v>4684</v>
      </c>
      <c r="K4896" s="0" t="n">
        <v>1</v>
      </c>
      <c r="L4896" s="0" t="s">
        <v>4684</v>
      </c>
      <c r="N4896" s="0" t="n">
        <v>1727</v>
      </c>
    </row>
    <row r="4897" customFormat="false" ht="12.8" hidden="false" customHeight="false" outlineLevel="0" collapsed="false">
      <c r="B4897" s="0" t="n">
        <v>431349</v>
      </c>
      <c r="C4897" s="0" t="n">
        <v>4</v>
      </c>
      <c r="D4897" s="0" t="n">
        <v>43</v>
      </c>
      <c r="E4897" s="2" t="n">
        <v>-27.9077</v>
      </c>
      <c r="F4897" s="2" t="n">
        <v>-53.1103</v>
      </c>
      <c r="G4897" s="3" t="n">
        <f aca="false">($G$5572/$N$5572)*N4897</f>
        <v>4480.28765258526</v>
      </c>
      <c r="H4897" s="0" t="n">
        <v>1</v>
      </c>
      <c r="J4897" s="0" t="s">
        <v>4685</v>
      </c>
      <c r="K4897" s="0" t="n">
        <v>1</v>
      </c>
      <c r="L4897" s="0" t="s">
        <v>4685</v>
      </c>
      <c r="N4897" s="0" t="n">
        <v>4154</v>
      </c>
    </row>
    <row r="4898" customFormat="false" ht="12.8" hidden="false" customHeight="false" outlineLevel="0" collapsed="false">
      <c r="B4898" s="0" t="n">
        <v>431350</v>
      </c>
      <c r="C4898" s="0" t="n">
        <v>4</v>
      </c>
      <c r="D4898" s="0" t="n">
        <v>43</v>
      </c>
      <c r="E4898" s="2" t="n">
        <v>-29.8881</v>
      </c>
      <c r="F4898" s="2" t="n">
        <v>-50.2667</v>
      </c>
      <c r="G4898" s="3" t="n">
        <f aca="false">($G$5572/$N$5572)*N4898</f>
        <v>49135.403126824</v>
      </c>
      <c r="H4898" s="0" t="n">
        <v>0</v>
      </c>
      <c r="J4898" s="0" t="s">
        <v>4686</v>
      </c>
      <c r="K4898" s="0" t="n">
        <v>0</v>
      </c>
      <c r="L4898" s="0" t="s">
        <v>4686</v>
      </c>
      <c r="N4898" s="0" t="n">
        <v>45557</v>
      </c>
    </row>
    <row r="4899" customFormat="false" ht="12.8" hidden="false" customHeight="false" outlineLevel="0" collapsed="false">
      <c r="B4899" s="0" t="n">
        <v>431360</v>
      </c>
      <c r="C4899" s="0" t="n">
        <v>4</v>
      </c>
      <c r="D4899" s="0" t="n">
        <v>43</v>
      </c>
      <c r="E4899" s="2" t="n">
        <v>-27.7075</v>
      </c>
      <c r="F4899" s="2" t="n">
        <v>-51.763</v>
      </c>
      <c r="G4899" s="3" t="n">
        <f aca="false">($G$5572/$N$5572)*N4899</f>
        <v>4184.76554935744</v>
      </c>
      <c r="H4899" s="0" t="n">
        <v>0</v>
      </c>
      <c r="J4899" s="0" t="s">
        <v>4687</v>
      </c>
      <c r="K4899" s="0" t="n">
        <v>0</v>
      </c>
      <c r="L4899" s="0" t="s">
        <v>4687</v>
      </c>
      <c r="N4899" s="0" t="n">
        <v>3880</v>
      </c>
    </row>
    <row r="4900" customFormat="false" ht="12.8" hidden="false" customHeight="false" outlineLevel="0" collapsed="false">
      <c r="B4900" s="0" t="n">
        <v>431365</v>
      </c>
      <c r="C4900" s="0" t="n">
        <v>4</v>
      </c>
      <c r="D4900" s="0" t="n">
        <v>43</v>
      </c>
      <c r="E4900" s="2" t="n">
        <v>-30.2535</v>
      </c>
      <c r="F4900" s="2" t="n">
        <v>-50.5103</v>
      </c>
      <c r="G4900" s="3" t="n">
        <f aca="false">($G$5572/$N$5572)*N4900</f>
        <v>12194.0616755245</v>
      </c>
      <c r="H4900" s="0" t="n">
        <v>0</v>
      </c>
      <c r="J4900" s="0" t="s">
        <v>4688</v>
      </c>
      <c r="K4900" s="0" t="n">
        <v>0</v>
      </c>
      <c r="L4900" s="0" t="s">
        <v>4688</v>
      </c>
      <c r="N4900" s="0" t="n">
        <v>11306</v>
      </c>
    </row>
    <row r="4901" customFormat="false" ht="12.8" hidden="false" customHeight="false" outlineLevel="0" collapsed="false">
      <c r="B4901" s="0" t="n">
        <v>431370</v>
      </c>
      <c r="C4901" s="0" t="n">
        <v>4</v>
      </c>
      <c r="D4901" s="0" t="n">
        <v>43</v>
      </c>
      <c r="E4901" s="2" t="n">
        <v>-27.9007</v>
      </c>
      <c r="F4901" s="2" t="n">
        <v>-53.3134</v>
      </c>
      <c r="G4901" s="3" t="n">
        <f aca="false">($G$5572/$N$5572)*N4901</f>
        <v>36110.8596283599</v>
      </c>
      <c r="H4901" s="0" t="n">
        <v>0</v>
      </c>
      <c r="J4901" s="0" t="s">
        <v>4689</v>
      </c>
      <c r="K4901" s="0" t="n">
        <v>0</v>
      </c>
      <c r="L4901" s="0" t="s">
        <v>4689</v>
      </c>
      <c r="N4901" s="0" t="n">
        <v>33481</v>
      </c>
    </row>
    <row r="4902" customFormat="false" ht="12.8" hidden="false" customHeight="false" outlineLevel="0" collapsed="false">
      <c r="B4902" s="0" t="n">
        <v>431380</v>
      </c>
      <c r="C4902" s="0" t="n">
        <v>4</v>
      </c>
      <c r="D4902" s="0" t="n">
        <v>43</v>
      </c>
      <c r="E4902" s="2" t="n">
        <v>-27.3596</v>
      </c>
      <c r="F4902" s="2" t="n">
        <v>-53.558</v>
      </c>
      <c r="G4902" s="3" t="n">
        <f aca="false">($G$5572/$N$5572)*N4902</f>
        <v>7612.39052767134</v>
      </c>
      <c r="H4902" s="0" t="n">
        <v>0</v>
      </c>
      <c r="J4902" s="0" t="s">
        <v>4690</v>
      </c>
      <c r="K4902" s="0" t="n">
        <v>0</v>
      </c>
      <c r="L4902" s="0" t="s">
        <v>4690</v>
      </c>
      <c r="N4902" s="0" t="n">
        <v>7058</v>
      </c>
    </row>
    <row r="4903" customFormat="false" ht="12.8" hidden="false" customHeight="false" outlineLevel="0" collapsed="false">
      <c r="B4903" s="0" t="n">
        <v>431390</v>
      </c>
      <c r="C4903" s="0" t="n">
        <v>4</v>
      </c>
      <c r="D4903" s="0" t="n">
        <v>43</v>
      </c>
      <c r="E4903" s="2" t="n">
        <v>-28.2833</v>
      </c>
      <c r="F4903" s="2" t="n">
        <v>-53.5023</v>
      </c>
      <c r="G4903" s="3" t="n">
        <f aca="false">($G$5572/$N$5572)*N4903</f>
        <v>46560.9094757115</v>
      </c>
      <c r="H4903" s="0" t="n">
        <v>0</v>
      </c>
      <c r="J4903" s="0" t="s">
        <v>4691</v>
      </c>
      <c r="K4903" s="0" t="n">
        <v>0</v>
      </c>
      <c r="L4903" s="0" t="s">
        <v>4691</v>
      </c>
      <c r="N4903" s="0" t="n">
        <v>43170</v>
      </c>
    </row>
    <row r="4904" customFormat="false" ht="12.8" hidden="false" customHeight="false" outlineLevel="0" collapsed="false">
      <c r="B4904" s="0" t="n">
        <v>431395</v>
      </c>
      <c r="C4904" s="0" t="n">
        <v>4</v>
      </c>
      <c r="D4904" s="0" t="n">
        <v>43</v>
      </c>
      <c r="E4904" s="2" t="n">
        <v>-30.1902</v>
      </c>
      <c r="F4904" s="2" t="n">
        <v>-52.3729</v>
      </c>
      <c r="G4904" s="3" t="n">
        <f aca="false">($G$5572/$N$5572)*N4904</f>
        <v>9997.05976211189</v>
      </c>
      <c r="H4904" s="0" t="n">
        <v>1</v>
      </c>
      <c r="J4904" s="0" t="s">
        <v>4692</v>
      </c>
      <c r="K4904" s="0" t="n">
        <v>1</v>
      </c>
      <c r="L4904" s="0" t="s">
        <v>4692</v>
      </c>
      <c r="N4904" s="0" t="n">
        <v>9269</v>
      </c>
    </row>
    <row r="4905" customFormat="false" ht="12.8" hidden="false" customHeight="false" outlineLevel="0" collapsed="false">
      <c r="B4905" s="0" t="n">
        <v>431400</v>
      </c>
      <c r="C4905" s="0" t="n">
        <v>4</v>
      </c>
      <c r="D4905" s="0" t="n">
        <v>43</v>
      </c>
      <c r="E4905" s="2" t="n">
        <v>-28.5964</v>
      </c>
      <c r="F4905" s="2" t="n">
        <v>-51.7896</v>
      </c>
      <c r="G4905" s="3" t="n">
        <f aca="false">($G$5572/$N$5572)*N4905</f>
        <v>8180.785229865</v>
      </c>
      <c r="H4905" s="0" t="n">
        <v>0</v>
      </c>
      <c r="J4905" s="0" t="s">
        <v>4693</v>
      </c>
      <c r="K4905" s="0" t="n">
        <v>0</v>
      </c>
      <c r="L4905" s="0" t="s">
        <v>4693</v>
      </c>
      <c r="N4905" s="0" t="n">
        <v>7585</v>
      </c>
    </row>
    <row r="4906" customFormat="false" ht="12.8" hidden="false" customHeight="false" outlineLevel="0" collapsed="false">
      <c r="B4906" s="0" t="n">
        <v>431402</v>
      </c>
      <c r="C4906" s="0" t="n">
        <v>4</v>
      </c>
      <c r="D4906" s="0" t="n">
        <v>43</v>
      </c>
      <c r="E4906" s="2" t="n">
        <v>-29.6717</v>
      </c>
      <c r="F4906" s="2" t="n">
        <v>-53.144</v>
      </c>
      <c r="G4906" s="3" t="n">
        <f aca="false">($G$5572/$N$5572)*N4906</f>
        <v>8195.88489937299</v>
      </c>
      <c r="H4906" s="0" t="n">
        <v>1</v>
      </c>
      <c r="J4906" s="0" t="s">
        <v>4694</v>
      </c>
      <c r="K4906" s="0" t="n">
        <v>1</v>
      </c>
      <c r="L4906" s="0" t="s">
        <v>4694</v>
      </c>
      <c r="N4906" s="0" t="n">
        <v>7599</v>
      </c>
    </row>
    <row r="4907" customFormat="false" ht="12.8" hidden="false" customHeight="false" outlineLevel="0" collapsed="false">
      <c r="B4907" s="0" t="n">
        <v>431403</v>
      </c>
      <c r="C4907" s="0" t="n">
        <v>4</v>
      </c>
      <c r="D4907" s="0" t="n">
        <v>43</v>
      </c>
      <c r="E4907" s="2" t="n">
        <v>-29.6365</v>
      </c>
      <c r="F4907" s="2" t="n">
        <v>-51.3974</v>
      </c>
      <c r="G4907" s="3" t="n">
        <f aca="false">($G$5572/$N$5572)*N4907</f>
        <v>4111.42429746149</v>
      </c>
      <c r="H4907" s="0" t="n">
        <v>1</v>
      </c>
      <c r="J4907" s="0" t="s">
        <v>4695</v>
      </c>
      <c r="K4907" s="0" t="n">
        <v>1</v>
      </c>
      <c r="L4907" s="0" t="s">
        <v>4695</v>
      </c>
      <c r="N4907" s="0" t="n">
        <v>3812</v>
      </c>
    </row>
    <row r="4908" customFormat="false" ht="12.8" hidden="false" customHeight="false" outlineLevel="0" collapsed="false">
      <c r="B4908" s="0" t="n">
        <v>431405</v>
      </c>
      <c r="C4908" s="0" t="n">
        <v>4</v>
      </c>
      <c r="D4908" s="0" t="n">
        <v>43</v>
      </c>
      <c r="E4908" s="2" t="n">
        <v>-29.6243</v>
      </c>
      <c r="F4908" s="2" t="n">
        <v>-50.8312</v>
      </c>
      <c r="G4908" s="3" t="n">
        <f aca="false">($G$5572/$N$5572)*N4908</f>
        <v>62189.067416482</v>
      </c>
      <c r="H4908" s="0" t="n">
        <v>0</v>
      </c>
      <c r="J4908" s="0" t="s">
        <v>4696</v>
      </c>
      <c r="K4908" s="0" t="n">
        <v>0</v>
      </c>
      <c r="L4908" s="0" t="s">
        <v>4696</v>
      </c>
      <c r="N4908" s="0" t="n">
        <v>57660</v>
      </c>
    </row>
    <row r="4909" customFormat="false" ht="12.8" hidden="false" customHeight="false" outlineLevel="0" collapsed="false">
      <c r="B4909" s="0" t="n">
        <v>431406</v>
      </c>
      <c r="C4909" s="0" t="n">
        <v>4</v>
      </c>
      <c r="D4909" s="0" t="n">
        <v>43</v>
      </c>
      <c r="E4909" s="2" t="n">
        <v>-29.4577</v>
      </c>
      <c r="F4909" s="2" t="n">
        <v>-52.9599</v>
      </c>
      <c r="G4909" s="3" t="n">
        <f aca="false">($G$5572/$N$5572)*N4909</f>
        <v>6100.26648122827</v>
      </c>
      <c r="H4909" s="0" t="n">
        <v>1</v>
      </c>
      <c r="J4909" s="0" t="s">
        <v>4697</v>
      </c>
      <c r="K4909" s="0" t="n">
        <v>1</v>
      </c>
      <c r="L4909" s="0" t="s">
        <v>4697</v>
      </c>
      <c r="N4909" s="0" t="n">
        <v>5656</v>
      </c>
    </row>
    <row r="4910" customFormat="false" ht="12.8" hidden="false" customHeight="false" outlineLevel="0" collapsed="false">
      <c r="B4910" s="0" t="n">
        <v>431407</v>
      </c>
      <c r="C4910" s="0" t="n">
        <v>4</v>
      </c>
      <c r="D4910" s="0" t="n">
        <v>43</v>
      </c>
      <c r="E4910" s="2" t="n">
        <v>-29.748</v>
      </c>
      <c r="F4910" s="2" t="n">
        <v>-52.2748</v>
      </c>
      <c r="G4910" s="3" t="n">
        <f aca="false">($G$5572/$N$5572)*N4910</f>
        <v>7003.01100824172</v>
      </c>
      <c r="H4910" s="0" t="n">
        <v>1</v>
      </c>
      <c r="J4910" s="0" t="s">
        <v>4698</v>
      </c>
      <c r="K4910" s="0" t="n">
        <v>1</v>
      </c>
      <c r="L4910" s="0" t="s">
        <v>4698</v>
      </c>
      <c r="N4910" s="0" t="n">
        <v>6493</v>
      </c>
    </row>
    <row r="4911" customFormat="false" ht="12.8" hidden="false" customHeight="false" outlineLevel="0" collapsed="false">
      <c r="B4911" s="0" t="n">
        <v>431410</v>
      </c>
      <c r="C4911" s="0" t="n">
        <v>4</v>
      </c>
      <c r="D4911" s="0" t="n">
        <v>43</v>
      </c>
      <c r="E4911" s="2" t="n">
        <v>-28.2576</v>
      </c>
      <c r="F4911" s="2" t="n">
        <v>-52.4091</v>
      </c>
      <c r="G4911" s="3" t="n">
        <f aca="false">($G$5572/$N$5572)*N4911</f>
        <v>217615.358401341</v>
      </c>
      <c r="H4911" s="0" t="n">
        <v>0</v>
      </c>
      <c r="J4911" s="0" t="s">
        <v>4699</v>
      </c>
      <c r="K4911" s="0" t="n">
        <v>0</v>
      </c>
      <c r="L4911" s="0" t="s">
        <v>4699</v>
      </c>
      <c r="N4911" s="0" t="n">
        <v>201767</v>
      </c>
    </row>
    <row r="4912" customFormat="false" ht="12.8" hidden="false" customHeight="false" outlineLevel="0" collapsed="false">
      <c r="B4912" s="0" t="n">
        <v>431413</v>
      </c>
      <c r="C4912" s="0" t="n">
        <v>4</v>
      </c>
      <c r="D4912" s="0" t="n">
        <v>43</v>
      </c>
      <c r="E4912" s="2" t="n">
        <v>-27.7051</v>
      </c>
      <c r="F4912" s="2" t="n">
        <v>-52.4169</v>
      </c>
      <c r="G4912" s="3" t="n">
        <f aca="false">($G$5572/$N$5572)*N4912</f>
        <v>2466.63886891249</v>
      </c>
      <c r="H4912" s="0" t="n">
        <v>1</v>
      </c>
      <c r="J4912" s="0" t="s">
        <v>4700</v>
      </c>
      <c r="K4912" s="0" t="n">
        <v>1</v>
      </c>
      <c r="L4912" s="0" t="s">
        <v>4700</v>
      </c>
      <c r="N4912" s="0" t="n">
        <v>2287</v>
      </c>
    </row>
    <row r="4913" customFormat="false" ht="12.8" hidden="false" customHeight="false" outlineLevel="0" collapsed="false">
      <c r="B4913" s="0" t="n">
        <v>431415</v>
      </c>
      <c r="C4913" s="0" t="n">
        <v>4</v>
      </c>
      <c r="D4913" s="0" t="n">
        <v>43</v>
      </c>
      <c r="E4913" s="2" t="n">
        <v>-29.5486</v>
      </c>
      <c r="F4913" s="2" t="n">
        <v>-51.7339</v>
      </c>
      <c r="G4913" s="3" t="n">
        <f aca="false">($G$5572/$N$5572)*N4913</f>
        <v>9123.43602629242</v>
      </c>
      <c r="H4913" s="0" t="n">
        <v>1</v>
      </c>
      <c r="J4913" s="0" t="s">
        <v>4701</v>
      </c>
      <c r="K4913" s="0" t="n">
        <v>1</v>
      </c>
      <c r="L4913" s="0" t="s">
        <v>4701</v>
      </c>
      <c r="N4913" s="0" t="n">
        <v>8459</v>
      </c>
    </row>
    <row r="4914" customFormat="false" ht="12.8" hidden="false" customHeight="false" outlineLevel="0" collapsed="false">
      <c r="B4914" s="0" t="n">
        <v>431417</v>
      </c>
      <c r="C4914" s="0" t="n">
        <v>4</v>
      </c>
      <c r="D4914" s="0" t="n">
        <v>43</v>
      </c>
      <c r="E4914" s="2" t="n">
        <v>-31.7365</v>
      </c>
      <c r="F4914" s="2" t="n">
        <v>-53.5814</v>
      </c>
      <c r="G4914" s="3" t="n">
        <f aca="false">($G$5572/$N$5572)*N4914</f>
        <v>2167.88112221867</v>
      </c>
      <c r="H4914" s="0" t="n">
        <v>1</v>
      </c>
      <c r="J4914" s="0" t="s">
        <v>4702</v>
      </c>
      <c r="K4914" s="0" t="n">
        <v>1</v>
      </c>
      <c r="L4914" s="0" t="s">
        <v>4702</v>
      </c>
      <c r="N4914" s="0" t="n">
        <v>2010</v>
      </c>
    </row>
    <row r="4915" customFormat="false" ht="12.8" hidden="false" customHeight="false" outlineLevel="0" collapsed="false">
      <c r="B4915" s="0" t="n">
        <v>431420</v>
      </c>
      <c r="C4915" s="0" t="n">
        <v>4</v>
      </c>
      <c r="D4915" s="0" t="n">
        <v>43</v>
      </c>
      <c r="E4915" s="2" t="n">
        <v>-31.8642</v>
      </c>
      <c r="F4915" s="2" t="n">
        <v>-52.8184</v>
      </c>
      <c r="G4915" s="3" t="n">
        <f aca="false">($G$5572/$N$5572)*N4915</f>
        <v>8364.13835960488</v>
      </c>
      <c r="H4915" s="0" t="n">
        <v>0</v>
      </c>
      <c r="J4915" s="0" t="s">
        <v>4703</v>
      </c>
      <c r="K4915" s="0" t="n">
        <v>0</v>
      </c>
      <c r="L4915" s="0" t="s">
        <v>4703</v>
      </c>
      <c r="N4915" s="0" t="n">
        <v>7755</v>
      </c>
    </row>
    <row r="4916" customFormat="false" ht="12.8" hidden="false" customHeight="false" outlineLevel="0" collapsed="false">
      <c r="B4916" s="0" t="n">
        <v>431430</v>
      </c>
      <c r="C4916" s="0" t="n">
        <v>4</v>
      </c>
      <c r="D4916" s="0" t="n">
        <v>43</v>
      </c>
      <c r="E4916" s="2" t="n">
        <v>-28.4283</v>
      </c>
      <c r="F4916" s="2" t="n">
        <v>-53.6579</v>
      </c>
      <c r="G4916" s="3" t="n">
        <f aca="false">($G$5572/$N$5572)*N4916</f>
        <v>4198.78667104343</v>
      </c>
      <c r="H4916" s="0" t="n">
        <v>0</v>
      </c>
      <c r="J4916" s="0" t="s">
        <v>4704</v>
      </c>
      <c r="K4916" s="0" t="n">
        <v>0</v>
      </c>
      <c r="L4916" s="0" t="s">
        <v>4704</v>
      </c>
      <c r="N4916" s="0" t="n">
        <v>3893</v>
      </c>
    </row>
    <row r="4917" customFormat="false" ht="12.8" hidden="false" customHeight="false" outlineLevel="0" collapsed="false">
      <c r="B4917" s="0" t="n">
        <v>431440</v>
      </c>
      <c r="C4917" s="0" t="n">
        <v>4</v>
      </c>
      <c r="D4917" s="0" t="n">
        <v>43</v>
      </c>
      <c r="E4917" s="2" t="n">
        <v>-31.7649</v>
      </c>
      <c r="F4917" s="2" t="n">
        <v>-52.3371</v>
      </c>
      <c r="G4917" s="3" t="n">
        <f aca="false">($G$5572/$N$5572)*N4917</f>
        <v>368483.706290431</v>
      </c>
      <c r="H4917" s="0" t="n">
        <v>0</v>
      </c>
      <c r="J4917" s="0" t="s">
        <v>4705</v>
      </c>
      <c r="K4917" s="0" t="n">
        <v>0</v>
      </c>
      <c r="L4917" s="0" t="s">
        <v>4705</v>
      </c>
      <c r="N4917" s="0" t="n">
        <v>341648</v>
      </c>
    </row>
    <row r="4918" customFormat="false" ht="12.8" hidden="false" customHeight="false" outlineLevel="0" collapsed="false">
      <c r="B4918" s="0" t="n">
        <v>431442</v>
      </c>
      <c r="C4918" s="0" t="n">
        <v>4</v>
      </c>
      <c r="D4918" s="0" t="n">
        <v>43</v>
      </c>
      <c r="E4918" s="2" t="n">
        <v>-29.4464</v>
      </c>
      <c r="F4918" s="2" t="n">
        <v>-51.1367</v>
      </c>
      <c r="G4918" s="3" t="n">
        <f aca="false">($G$5572/$N$5572)*N4918</f>
        <v>6143.40839410824</v>
      </c>
      <c r="H4918" s="0" t="n">
        <v>1</v>
      </c>
      <c r="J4918" s="0" t="s">
        <v>4706</v>
      </c>
      <c r="K4918" s="0" t="n">
        <v>1</v>
      </c>
      <c r="L4918" s="0" t="s">
        <v>4706</v>
      </c>
      <c r="N4918" s="0" t="n">
        <v>5696</v>
      </c>
    </row>
    <row r="4919" customFormat="false" ht="12.8" hidden="false" customHeight="false" outlineLevel="0" collapsed="false">
      <c r="B4919" s="0" t="n">
        <v>431445</v>
      </c>
      <c r="C4919" s="0" t="n">
        <v>4</v>
      </c>
      <c r="D4919" s="0" t="n">
        <v>43</v>
      </c>
      <c r="E4919" s="2" t="n">
        <v>-27.508</v>
      </c>
      <c r="F4919" s="2" t="n">
        <v>-53.2082</v>
      </c>
      <c r="G4919" s="3" t="n">
        <f aca="false">($G$5572/$N$5572)*N4919</f>
        <v>2779.4177372923</v>
      </c>
      <c r="H4919" s="0" t="n">
        <v>1</v>
      </c>
      <c r="J4919" s="0" t="s">
        <v>4707</v>
      </c>
      <c r="K4919" s="0" t="n">
        <v>1</v>
      </c>
      <c r="L4919" s="0" t="s">
        <v>4707</v>
      </c>
      <c r="N4919" s="0" t="n">
        <v>2577</v>
      </c>
    </row>
    <row r="4920" customFormat="false" ht="12.8" hidden="false" customHeight="false" outlineLevel="0" collapsed="false">
      <c r="B4920" s="0" t="n">
        <v>431446</v>
      </c>
      <c r="C4920" s="0" t="n">
        <v>4</v>
      </c>
      <c r="D4920" s="0" t="n">
        <v>43</v>
      </c>
      <c r="E4920" s="2" t="n">
        <v>-27.8751</v>
      </c>
      <c r="F4920" s="2" t="n">
        <v>-51.1673</v>
      </c>
      <c r="G4920" s="3" t="n">
        <f aca="false">($G$5572/$N$5572)*N4920</f>
        <v>2119.3464702287</v>
      </c>
      <c r="H4920" s="0" t="n">
        <v>1</v>
      </c>
      <c r="J4920" s="0" t="s">
        <v>4708</v>
      </c>
      <c r="K4920" s="0" t="n">
        <v>1</v>
      </c>
      <c r="L4920" s="0" t="s">
        <v>4708</v>
      </c>
      <c r="N4920" s="0" t="n">
        <v>1965</v>
      </c>
    </row>
    <row r="4921" customFormat="false" ht="12.8" hidden="false" customHeight="false" outlineLevel="0" collapsed="false">
      <c r="B4921" s="0" t="n">
        <v>431447</v>
      </c>
      <c r="C4921" s="0" t="n">
        <v>4</v>
      </c>
      <c r="D4921" s="0" t="n">
        <v>43</v>
      </c>
      <c r="E4921" s="2" t="n">
        <v>-29.345</v>
      </c>
      <c r="F4921" s="2" t="n">
        <v>-53.3206</v>
      </c>
      <c r="G4921" s="3" t="n">
        <f aca="false">($G$5572/$N$5572)*N4921</f>
        <v>4715.41107778112</v>
      </c>
      <c r="H4921" s="0" t="n">
        <v>0</v>
      </c>
      <c r="J4921" s="0" t="s">
        <v>4709</v>
      </c>
      <c r="K4921" s="0" t="n">
        <v>0</v>
      </c>
      <c r="L4921" s="0" t="s">
        <v>4709</v>
      </c>
      <c r="N4921" s="0" t="n">
        <v>4372</v>
      </c>
    </row>
    <row r="4922" customFormat="false" ht="12.8" hidden="false" customHeight="false" outlineLevel="0" collapsed="false">
      <c r="B4922" s="0" t="n">
        <v>431449</v>
      </c>
      <c r="C4922" s="0" t="n">
        <v>4</v>
      </c>
      <c r="D4922" s="0" t="n">
        <v>43</v>
      </c>
      <c r="E4922" s="2" t="n">
        <v>-27.2109</v>
      </c>
      <c r="F4922" s="2" t="n">
        <v>-53.608</v>
      </c>
      <c r="G4922" s="3" t="n">
        <f aca="false">($G$5572/$N$5572)*N4922</f>
        <v>5222.32855412081</v>
      </c>
      <c r="H4922" s="0" t="n">
        <v>1</v>
      </c>
      <c r="J4922" s="0" t="s">
        <v>4710</v>
      </c>
      <c r="K4922" s="0" t="n">
        <v>1</v>
      </c>
      <c r="L4922" s="0" t="s">
        <v>4710</v>
      </c>
      <c r="N4922" s="0" t="n">
        <v>4842</v>
      </c>
    </row>
    <row r="4923" customFormat="false" ht="12.8" hidden="false" customHeight="false" outlineLevel="0" collapsed="false">
      <c r="B4923" s="0" t="n">
        <v>431450</v>
      </c>
      <c r="C4923" s="0" t="n">
        <v>4</v>
      </c>
      <c r="D4923" s="0" t="n">
        <v>43</v>
      </c>
      <c r="E4923" s="2" t="n">
        <v>-31.5794</v>
      </c>
      <c r="F4923" s="2" t="n">
        <v>-53.3798</v>
      </c>
      <c r="G4923" s="3" t="n">
        <f aca="false">($G$5572/$N$5572)*N4923</f>
        <v>13321.1441495139</v>
      </c>
      <c r="H4923" s="0" t="n">
        <v>0</v>
      </c>
      <c r="J4923" s="0" t="s">
        <v>4711</v>
      </c>
      <c r="K4923" s="0" t="n">
        <v>0</v>
      </c>
      <c r="L4923" s="0" t="s">
        <v>4711</v>
      </c>
      <c r="N4923" s="0" t="n">
        <v>12351</v>
      </c>
    </row>
    <row r="4924" customFormat="false" ht="12.8" hidden="false" customHeight="false" outlineLevel="0" collapsed="false">
      <c r="B4924" s="0" t="n">
        <v>431454</v>
      </c>
      <c r="C4924" s="0" t="n">
        <v>4</v>
      </c>
      <c r="D4924" s="0" t="n">
        <v>43</v>
      </c>
      <c r="E4924" s="2" t="n">
        <v>-29.0975</v>
      </c>
      <c r="F4924" s="2" t="n">
        <v>-51.4503</v>
      </c>
      <c r="G4924" s="3" t="n">
        <f aca="false">($G$5572/$N$5572)*N4924</f>
        <v>3201.12993569404</v>
      </c>
      <c r="H4924" s="0" t="n">
        <v>1</v>
      </c>
      <c r="J4924" s="0" t="s">
        <v>4712</v>
      </c>
      <c r="K4924" s="0" t="n">
        <v>1</v>
      </c>
      <c r="L4924" s="0" t="s">
        <v>4712</v>
      </c>
      <c r="N4924" s="0" t="n">
        <v>2968</v>
      </c>
    </row>
    <row r="4925" customFormat="false" ht="12.8" hidden="false" customHeight="false" outlineLevel="0" collapsed="false">
      <c r="B4925" s="0" t="n">
        <v>431455</v>
      </c>
      <c r="C4925" s="0" t="n">
        <v>4</v>
      </c>
      <c r="D4925" s="0" t="n">
        <v>43</v>
      </c>
      <c r="E4925" s="2" t="n">
        <v>-28.0439</v>
      </c>
      <c r="F4925" s="2" t="n">
        <v>-55.2001</v>
      </c>
      <c r="G4925" s="3" t="n">
        <f aca="false">($G$5572/$N$5572)*N4925</f>
        <v>2542.13721645245</v>
      </c>
      <c r="H4925" s="0" t="n">
        <v>1</v>
      </c>
      <c r="J4925" s="0" t="s">
        <v>4713</v>
      </c>
      <c r="K4925" s="0" t="n">
        <v>1</v>
      </c>
      <c r="L4925" s="0" t="s">
        <v>4713</v>
      </c>
      <c r="N4925" s="0" t="n">
        <v>2357</v>
      </c>
    </row>
    <row r="4926" customFormat="false" ht="12.8" hidden="false" customHeight="false" outlineLevel="0" collapsed="false">
      <c r="B4926" s="0" t="n">
        <v>431460</v>
      </c>
      <c r="C4926" s="0" t="n">
        <v>4</v>
      </c>
      <c r="D4926" s="0" t="n">
        <v>43</v>
      </c>
      <c r="E4926" s="2" t="n">
        <v>-31.4473</v>
      </c>
      <c r="F4926" s="2" t="n">
        <v>-53.0973</v>
      </c>
      <c r="G4926" s="3" t="n">
        <f aca="false">($G$5572/$N$5572)*N4926</f>
        <v>22240.7346374484</v>
      </c>
      <c r="H4926" s="0" t="n">
        <v>0</v>
      </c>
      <c r="J4926" s="0" t="s">
        <v>4714</v>
      </c>
      <c r="K4926" s="0" t="n">
        <v>0</v>
      </c>
      <c r="L4926" s="0" t="s">
        <v>4714</v>
      </c>
      <c r="N4926" s="0" t="n">
        <v>20621</v>
      </c>
    </row>
    <row r="4927" customFormat="false" ht="12.8" hidden="false" customHeight="false" outlineLevel="0" collapsed="false">
      <c r="B4927" s="0" t="n">
        <v>431470</v>
      </c>
      <c r="C4927" s="0" t="n">
        <v>4</v>
      </c>
      <c r="D4927" s="0" t="n">
        <v>43</v>
      </c>
      <c r="E4927" s="2" t="n">
        <v>-27.3297</v>
      </c>
      <c r="F4927" s="2" t="n">
        <v>-53.0575</v>
      </c>
      <c r="G4927" s="3" t="n">
        <f aca="false">($G$5572/$N$5572)*N4927</f>
        <v>10949.4174889373</v>
      </c>
      <c r="H4927" s="0" t="n">
        <v>0</v>
      </c>
      <c r="J4927" s="0" t="s">
        <v>2077</v>
      </c>
      <c r="K4927" s="0" t="n">
        <v>0</v>
      </c>
      <c r="L4927" s="0" t="s">
        <v>2077</v>
      </c>
      <c r="N4927" s="0" t="n">
        <v>10152</v>
      </c>
    </row>
    <row r="4928" customFormat="false" ht="12.8" hidden="false" customHeight="false" outlineLevel="0" collapsed="false">
      <c r="B4928" s="0" t="n">
        <v>431475</v>
      </c>
      <c r="C4928" s="0" t="n">
        <v>4</v>
      </c>
      <c r="D4928" s="0" t="n">
        <v>43</v>
      </c>
      <c r="E4928" s="2" t="n">
        <v>-29.4481</v>
      </c>
      <c r="F4928" s="2" t="n">
        <v>-51.6719</v>
      </c>
      <c r="G4928" s="3" t="n">
        <f aca="false">($G$5572/$N$5572)*N4928</f>
        <v>2258.47913926662</v>
      </c>
      <c r="H4928" s="0" t="n">
        <v>1</v>
      </c>
      <c r="J4928" s="0" t="s">
        <v>4715</v>
      </c>
      <c r="K4928" s="0" t="n">
        <v>1</v>
      </c>
      <c r="L4928" s="0" t="s">
        <v>4715</v>
      </c>
      <c r="N4928" s="0" t="n">
        <v>2094</v>
      </c>
    </row>
    <row r="4929" customFormat="false" ht="12.8" hidden="false" customHeight="false" outlineLevel="0" collapsed="false">
      <c r="B4929" s="0" t="n">
        <v>431477</v>
      </c>
      <c r="C4929" s="0" t="n">
        <v>4</v>
      </c>
      <c r="D4929" s="0" t="n">
        <v>43</v>
      </c>
      <c r="E4929" s="2" t="n">
        <v>-28.0585</v>
      </c>
      <c r="F4929" s="2" t="n">
        <v>-52.6791</v>
      </c>
      <c r="G4929" s="3" t="n">
        <f aca="false">($G$5572/$N$5572)*N4929</f>
        <v>4214.96488837342</v>
      </c>
      <c r="H4929" s="0" t="n">
        <v>1</v>
      </c>
      <c r="J4929" s="0" t="s">
        <v>4716</v>
      </c>
      <c r="K4929" s="0" t="n">
        <v>1</v>
      </c>
      <c r="L4929" s="0" t="s">
        <v>4716</v>
      </c>
      <c r="N4929" s="0" t="n">
        <v>3908</v>
      </c>
    </row>
    <row r="4930" customFormat="false" ht="12.8" hidden="false" customHeight="false" outlineLevel="0" collapsed="false">
      <c r="B4930" s="0" t="n">
        <v>431478</v>
      </c>
      <c r="C4930" s="0" t="n">
        <v>4</v>
      </c>
      <c r="D4930" s="0" t="n">
        <v>43</v>
      </c>
      <c r="E4930" s="2" t="n">
        <v>-27.6587</v>
      </c>
      <c r="F4930" s="2" t="n">
        <v>-52.4848</v>
      </c>
      <c r="G4930" s="3" t="n">
        <f aca="false">($G$5572/$N$5572)*N4930</f>
        <v>1695.47717618296</v>
      </c>
      <c r="H4930" s="0" t="n">
        <v>1</v>
      </c>
      <c r="J4930" s="0" t="s">
        <v>4717</v>
      </c>
      <c r="K4930" s="0" t="n">
        <v>1</v>
      </c>
      <c r="L4930" s="0" t="s">
        <v>4717</v>
      </c>
      <c r="N4930" s="0" t="n">
        <v>1572</v>
      </c>
    </row>
    <row r="4931" customFormat="false" ht="12.8" hidden="false" customHeight="false" outlineLevel="0" collapsed="false">
      <c r="B4931" s="0" t="n">
        <v>431480</v>
      </c>
      <c r="C4931" s="0" t="n">
        <v>4</v>
      </c>
      <c r="D4931" s="0" t="n">
        <v>43</v>
      </c>
      <c r="E4931" s="2" t="n">
        <v>-29.7015</v>
      </c>
      <c r="F4931" s="2" t="n">
        <v>-51.2429</v>
      </c>
      <c r="G4931" s="3" t="n">
        <f aca="false">($G$5572/$N$5572)*N4931</f>
        <v>39377.7809811959</v>
      </c>
      <c r="H4931" s="0" t="n">
        <v>0</v>
      </c>
      <c r="J4931" s="0" t="s">
        <v>4718</v>
      </c>
      <c r="K4931" s="0" t="n">
        <v>0</v>
      </c>
      <c r="L4931" s="0" t="s">
        <v>4718</v>
      </c>
      <c r="N4931" s="0" t="n">
        <v>36510</v>
      </c>
    </row>
    <row r="4932" customFormat="false" ht="12.8" hidden="false" customHeight="false" outlineLevel="0" collapsed="false">
      <c r="B4932" s="0" t="n">
        <v>431490</v>
      </c>
      <c r="C4932" s="0" t="n">
        <v>4</v>
      </c>
      <c r="D4932" s="0" t="n">
        <v>43</v>
      </c>
      <c r="E4932" s="2" t="n">
        <v>-30.0318</v>
      </c>
      <c r="F4932" s="2" t="n">
        <v>-51.2065</v>
      </c>
      <c r="G4932" s="3" t="n">
        <f aca="false">($G$5572/$N$5572)*N4932</f>
        <v>1595281.16206705</v>
      </c>
      <c r="H4932" s="0" t="n">
        <v>0</v>
      </c>
      <c r="J4932" s="0" t="s">
        <v>4719</v>
      </c>
      <c r="K4932" s="0" t="n">
        <v>0</v>
      </c>
      <c r="L4932" s="0" t="s">
        <v>4719</v>
      </c>
      <c r="N4932" s="0" t="n">
        <v>1479101</v>
      </c>
    </row>
    <row r="4933" customFormat="false" ht="12.8" hidden="false" customHeight="false" outlineLevel="0" collapsed="false">
      <c r="B4933" s="0" t="n">
        <v>431500</v>
      </c>
      <c r="C4933" s="0" t="n">
        <v>4</v>
      </c>
      <c r="D4933" s="0" t="n">
        <v>43</v>
      </c>
      <c r="E4933" s="2" t="n">
        <v>-27.8569</v>
      </c>
      <c r="F4933" s="2" t="n">
        <v>-55.01</v>
      </c>
      <c r="G4933" s="3" t="n">
        <f aca="false">($G$5572/$N$5572)*N4933</f>
        <v>5139.28037182686</v>
      </c>
      <c r="H4933" s="0" t="n">
        <v>0</v>
      </c>
      <c r="J4933" s="0" t="s">
        <v>4720</v>
      </c>
      <c r="K4933" s="0" t="n">
        <v>0</v>
      </c>
      <c r="L4933" s="0" t="s">
        <v>4720</v>
      </c>
      <c r="N4933" s="0" t="n">
        <v>4765</v>
      </c>
    </row>
    <row r="4934" customFormat="false" ht="12.8" hidden="false" customHeight="false" outlineLevel="0" collapsed="false">
      <c r="B4934" s="0" t="n">
        <v>431505</v>
      </c>
      <c r="C4934" s="0" t="n">
        <v>4</v>
      </c>
      <c r="D4934" s="0" t="n">
        <v>43</v>
      </c>
      <c r="E4934" s="2" t="n">
        <v>-27.5796</v>
      </c>
      <c r="F4934" s="2" t="n">
        <v>-54.6657</v>
      </c>
      <c r="G4934" s="3" t="n">
        <f aca="false">($G$5572/$N$5572)*N4934</f>
        <v>2585.27912933242</v>
      </c>
      <c r="H4934" s="0" t="n">
        <v>1</v>
      </c>
      <c r="J4934" s="0" t="s">
        <v>4721</v>
      </c>
      <c r="K4934" s="0" t="n">
        <v>1</v>
      </c>
      <c r="L4934" s="0" t="s">
        <v>4721</v>
      </c>
      <c r="N4934" s="0" t="n">
        <v>2397</v>
      </c>
    </row>
    <row r="4935" customFormat="false" ht="12.8" hidden="false" customHeight="false" outlineLevel="0" collapsed="false">
      <c r="B4935" s="0" t="n">
        <v>431507</v>
      </c>
      <c r="C4935" s="0" t="n">
        <v>4</v>
      </c>
      <c r="D4935" s="0" t="n">
        <v>43</v>
      </c>
      <c r="E4935" s="2" t="n">
        <v>-27.7405</v>
      </c>
      <c r="F4935" s="2" t="n">
        <v>-54.8994</v>
      </c>
      <c r="G4935" s="3" t="n">
        <f aca="false">($G$5572/$N$5572)*N4935</f>
        <v>1526.14516812907</v>
      </c>
      <c r="H4935" s="0" t="n">
        <v>1</v>
      </c>
      <c r="J4935" s="0" t="s">
        <v>4722</v>
      </c>
      <c r="K4935" s="0" t="n">
        <v>1</v>
      </c>
      <c r="L4935" s="0" t="s">
        <v>4722</v>
      </c>
      <c r="N4935" s="0" t="n">
        <v>1415</v>
      </c>
    </row>
    <row r="4936" customFormat="false" ht="12.8" hidden="false" customHeight="false" outlineLevel="0" collapsed="false">
      <c r="B4936" s="0" t="n">
        <v>431510</v>
      </c>
      <c r="C4936" s="0" t="n">
        <v>4</v>
      </c>
      <c r="D4936" s="0" t="n">
        <v>43</v>
      </c>
      <c r="E4936" s="2" t="n">
        <v>-27.9082</v>
      </c>
      <c r="F4936" s="2" t="n">
        <v>-55.1379</v>
      </c>
      <c r="G4936" s="3" t="n">
        <f aca="false">($G$5572/$N$5572)*N4936</f>
        <v>11110.1211144152</v>
      </c>
      <c r="H4936" s="0" t="n">
        <v>0</v>
      </c>
      <c r="J4936" s="0" t="s">
        <v>4723</v>
      </c>
      <c r="K4936" s="0" t="n">
        <v>0</v>
      </c>
      <c r="L4936" s="0" t="s">
        <v>4723</v>
      </c>
      <c r="N4936" s="0" t="n">
        <v>10301</v>
      </c>
    </row>
    <row r="4937" customFormat="false" ht="12.8" hidden="false" customHeight="false" outlineLevel="0" collapsed="false">
      <c r="B4937" s="0" t="n">
        <v>431513</v>
      </c>
      <c r="C4937" s="0" t="n">
        <v>4</v>
      </c>
      <c r="D4937" s="0" t="n">
        <v>43</v>
      </c>
      <c r="E4937" s="2" t="n">
        <v>-29.1738</v>
      </c>
      <c r="F4937" s="2" t="n">
        <v>-52.2136</v>
      </c>
      <c r="G4937" s="3" t="n">
        <f aca="false">($G$5572/$N$5572)*N4937</f>
        <v>1799.0177670949</v>
      </c>
      <c r="H4937" s="0" t="n">
        <v>1</v>
      </c>
      <c r="J4937" s="0" t="s">
        <v>4724</v>
      </c>
      <c r="K4937" s="0" t="n">
        <v>1</v>
      </c>
      <c r="L4937" s="0" t="s">
        <v>4724</v>
      </c>
      <c r="N4937" s="0" t="n">
        <v>1668</v>
      </c>
    </row>
    <row r="4938" customFormat="false" ht="12.8" hidden="false" customHeight="false" outlineLevel="0" collapsed="false">
      <c r="B4938" s="0" t="n">
        <v>431514</v>
      </c>
      <c r="C4938" s="0" t="n">
        <v>4</v>
      </c>
      <c r="D4938" s="0" t="n">
        <v>43</v>
      </c>
      <c r="E4938" s="2" t="n">
        <v>-29.5175</v>
      </c>
      <c r="F4938" s="2" t="n">
        <v>-51.1798</v>
      </c>
      <c r="G4938" s="3" t="n">
        <f aca="false">($G$5572/$N$5572)*N4938</f>
        <v>3087.88241438411</v>
      </c>
      <c r="H4938" s="0" t="n">
        <v>1</v>
      </c>
      <c r="J4938" s="0" t="s">
        <v>4725</v>
      </c>
      <c r="K4938" s="0" t="n">
        <v>1</v>
      </c>
      <c r="L4938" s="0" t="s">
        <v>4725</v>
      </c>
      <c r="N4938" s="0" t="n">
        <v>2863</v>
      </c>
    </row>
    <row r="4939" customFormat="false" ht="12.8" hidden="false" customHeight="false" outlineLevel="0" collapsed="false">
      <c r="B4939" s="0" t="n">
        <v>431515</v>
      </c>
      <c r="C4939" s="0" t="n">
        <v>4</v>
      </c>
      <c r="D4939" s="0" t="n">
        <v>43</v>
      </c>
      <c r="E4939" s="2" t="n">
        <v>-29.2441</v>
      </c>
      <c r="F4939" s="2" t="n">
        <v>-52.3197</v>
      </c>
      <c r="G4939" s="3" t="n">
        <f aca="false">($G$5572/$N$5572)*N4939</f>
        <v>6739.84533967388</v>
      </c>
      <c r="H4939" s="0" t="n">
        <v>0</v>
      </c>
      <c r="J4939" s="0" t="s">
        <v>4726</v>
      </c>
      <c r="K4939" s="0" t="n">
        <v>0</v>
      </c>
      <c r="L4939" s="0" t="s">
        <v>4726</v>
      </c>
      <c r="N4939" s="0" t="n">
        <v>6249</v>
      </c>
    </row>
    <row r="4940" customFormat="false" ht="12.8" hidden="false" customHeight="false" outlineLevel="0" collapsed="false">
      <c r="B4940" s="0" t="n">
        <v>431517</v>
      </c>
      <c r="C4940" s="0" t="n">
        <v>4</v>
      </c>
      <c r="D4940" s="0" t="n">
        <v>43</v>
      </c>
      <c r="E4940" s="2" t="n">
        <v>-28.7572</v>
      </c>
      <c r="F4940" s="2" t="n">
        <v>-51.4757</v>
      </c>
      <c r="G4940" s="3" t="n">
        <f aca="false">($G$5572/$N$5572)*N4940</f>
        <v>2110.71808765271</v>
      </c>
      <c r="H4940" s="0" t="n">
        <v>1</v>
      </c>
      <c r="J4940" s="0" t="s">
        <v>4727</v>
      </c>
      <c r="K4940" s="0" t="n">
        <v>1</v>
      </c>
      <c r="L4940" s="0" t="s">
        <v>4727</v>
      </c>
      <c r="N4940" s="0" t="n">
        <v>1957</v>
      </c>
    </row>
    <row r="4941" customFormat="false" ht="12.8" hidden="false" customHeight="false" outlineLevel="0" collapsed="false">
      <c r="B4941" s="0" t="n">
        <v>431520</v>
      </c>
      <c r="C4941" s="0" t="n">
        <v>4</v>
      </c>
      <c r="D4941" s="0" t="n">
        <v>43</v>
      </c>
      <c r="E4941" s="2" t="n">
        <v>-29.0045</v>
      </c>
      <c r="F4941" s="2" t="n">
        <v>-52.1569</v>
      </c>
      <c r="G4941" s="3" t="n">
        <f aca="false">($G$5572/$N$5572)*N4941</f>
        <v>4261.34244471939</v>
      </c>
      <c r="H4941" s="0" t="n">
        <v>0</v>
      </c>
      <c r="J4941" s="0" t="s">
        <v>4728</v>
      </c>
      <c r="K4941" s="0" t="n">
        <v>0</v>
      </c>
      <c r="L4941" s="0" t="s">
        <v>4728</v>
      </c>
      <c r="N4941" s="0" t="n">
        <v>3951</v>
      </c>
    </row>
    <row r="4942" customFormat="false" ht="12.8" hidden="false" customHeight="false" outlineLevel="0" collapsed="false">
      <c r="B4942" s="0" t="n">
        <v>431530</v>
      </c>
      <c r="C4942" s="0" t="n">
        <v>4</v>
      </c>
      <c r="D4942" s="0" t="n">
        <v>43</v>
      </c>
      <c r="E4942" s="2" t="n">
        <v>-30.384</v>
      </c>
      <c r="F4942" s="2" t="n">
        <v>-56.4483</v>
      </c>
      <c r="G4942" s="3" t="n">
        <f aca="false">($G$5572/$N$5572)*N4942</f>
        <v>24559.612454747</v>
      </c>
      <c r="H4942" s="0" t="n">
        <v>0</v>
      </c>
      <c r="J4942" s="0" t="s">
        <v>4729</v>
      </c>
      <c r="K4942" s="0" t="n">
        <v>0</v>
      </c>
      <c r="L4942" s="0" t="s">
        <v>4729</v>
      </c>
      <c r="N4942" s="0" t="n">
        <v>22771</v>
      </c>
    </row>
    <row r="4943" customFormat="false" ht="12.8" hidden="false" customHeight="false" outlineLevel="0" collapsed="false">
      <c r="B4943" s="0" t="n">
        <v>431531</v>
      </c>
      <c r="C4943" s="0" t="n">
        <v>4</v>
      </c>
      <c r="D4943" s="0" t="n">
        <v>43</v>
      </c>
      <c r="E4943" s="2" t="n">
        <v>-27.8257</v>
      </c>
      <c r="F4943" s="2" t="n">
        <v>-52.4424</v>
      </c>
      <c r="G4943" s="3" t="n">
        <f aca="false">($G$5572/$N$5572)*N4943</f>
        <v>1990.99927941078</v>
      </c>
      <c r="H4943" s="0" t="n">
        <v>1</v>
      </c>
      <c r="J4943" s="0" t="s">
        <v>4730</v>
      </c>
      <c r="K4943" s="0" t="n">
        <v>1</v>
      </c>
      <c r="L4943" s="0" t="s">
        <v>4730</v>
      </c>
      <c r="N4943" s="0" t="n">
        <v>1846</v>
      </c>
    </row>
    <row r="4944" customFormat="false" ht="12.8" hidden="false" customHeight="false" outlineLevel="0" collapsed="false">
      <c r="B4944" s="0" t="n">
        <v>431532</v>
      </c>
      <c r="C4944" s="0" t="n">
        <v>4</v>
      </c>
      <c r="D4944" s="0" t="n">
        <v>43</v>
      </c>
      <c r="E4944" s="2" t="n">
        <v>-29.3504</v>
      </c>
      <c r="F4944" s="2" t="n">
        <v>-54.0789</v>
      </c>
      <c r="G4944" s="3" t="n">
        <f aca="false">($G$5572/$N$5572)*N4944</f>
        <v>3004.83423209016</v>
      </c>
      <c r="H4944" s="0" t="n">
        <v>1</v>
      </c>
      <c r="J4944" s="0" t="s">
        <v>4731</v>
      </c>
      <c r="K4944" s="0" t="n">
        <v>1</v>
      </c>
      <c r="L4944" s="0" t="s">
        <v>4731</v>
      </c>
      <c r="N4944" s="0" t="n">
        <v>2786</v>
      </c>
    </row>
    <row r="4945" customFormat="false" ht="12.8" hidden="false" customHeight="false" outlineLevel="0" collapsed="false">
      <c r="B4945" s="0" t="n">
        <v>431535</v>
      </c>
      <c r="C4945" s="0" t="n">
        <v>4</v>
      </c>
      <c r="D4945" s="0" t="n">
        <v>43</v>
      </c>
      <c r="E4945" s="2" t="n">
        <v>-28.7466</v>
      </c>
      <c r="F4945" s="2" t="n">
        <v>-53.1011</v>
      </c>
      <c r="G4945" s="3" t="n">
        <f aca="false">($G$5572/$N$5572)*N4945</f>
        <v>4086.6176975555</v>
      </c>
      <c r="H4945" s="0" t="n">
        <v>0</v>
      </c>
      <c r="J4945" s="0" t="s">
        <v>4732</v>
      </c>
      <c r="K4945" s="0" t="n">
        <v>0</v>
      </c>
      <c r="L4945" s="0" t="s">
        <v>4732</v>
      </c>
      <c r="N4945" s="0" t="n">
        <v>3789</v>
      </c>
    </row>
    <row r="4946" customFormat="false" ht="12.8" hidden="false" customHeight="false" outlineLevel="0" collapsed="false">
      <c r="B4946" s="0" t="n">
        <v>431540</v>
      </c>
      <c r="C4946" s="0" t="n">
        <v>4</v>
      </c>
      <c r="D4946" s="0" t="n">
        <v>43</v>
      </c>
      <c r="E4946" s="2" t="n">
        <v>-27.664</v>
      </c>
      <c r="F4946" s="2" t="n">
        <v>-53.6407</v>
      </c>
      <c r="G4946" s="3" t="n">
        <f aca="false">($G$5572/$N$5572)*N4946</f>
        <v>12432.4207441864</v>
      </c>
      <c r="H4946" s="0" t="n">
        <v>1</v>
      </c>
      <c r="J4946" s="0" t="s">
        <v>4733</v>
      </c>
      <c r="K4946" s="0" t="n">
        <v>1</v>
      </c>
      <c r="L4946" s="0" t="s">
        <v>4733</v>
      </c>
      <c r="N4946" s="0" t="n">
        <v>11527</v>
      </c>
    </row>
    <row r="4947" customFormat="false" ht="12.8" hidden="false" customHeight="false" outlineLevel="0" collapsed="false">
      <c r="B4947" s="0" t="n">
        <v>431545</v>
      </c>
      <c r="C4947" s="0" t="n">
        <v>4</v>
      </c>
      <c r="D4947" s="0" t="n">
        <v>43</v>
      </c>
      <c r="E4947" s="2" t="n">
        <v>-29.1164</v>
      </c>
      <c r="F4947" s="2" t="n">
        <v>-52.0778</v>
      </c>
      <c r="G4947" s="3" t="n">
        <f aca="false">($G$5572/$N$5572)*N4947</f>
        <v>2266.02897402061</v>
      </c>
      <c r="H4947" s="0" t="n">
        <v>1</v>
      </c>
      <c r="J4947" s="0" t="s">
        <v>4734</v>
      </c>
      <c r="K4947" s="0" t="n">
        <v>1</v>
      </c>
      <c r="L4947" s="0" t="s">
        <v>4734</v>
      </c>
      <c r="N4947" s="0" t="n">
        <v>2101</v>
      </c>
    </row>
    <row r="4948" customFormat="false" ht="12.8" hidden="false" customHeight="false" outlineLevel="0" collapsed="false">
      <c r="B4948" s="0" t="n">
        <v>431550</v>
      </c>
      <c r="C4948" s="0" t="n">
        <v>4</v>
      </c>
      <c r="D4948" s="0" t="n">
        <v>43</v>
      </c>
      <c r="E4948" s="2" t="n">
        <v>-29.8188</v>
      </c>
      <c r="F4948" s="2" t="n">
        <v>-53.3807</v>
      </c>
      <c r="G4948" s="3" t="n">
        <f aca="false">($G$5572/$N$5572)*N4948</f>
        <v>17079.8833091816</v>
      </c>
      <c r="H4948" s="0" t="n">
        <v>0</v>
      </c>
      <c r="J4948" s="0" t="s">
        <v>4735</v>
      </c>
      <c r="K4948" s="0" t="n">
        <v>0</v>
      </c>
      <c r="L4948" s="0" t="s">
        <v>4735</v>
      </c>
      <c r="N4948" s="0" t="n">
        <v>15836</v>
      </c>
    </row>
    <row r="4949" customFormat="false" ht="12.8" hidden="false" customHeight="false" outlineLevel="0" collapsed="false">
      <c r="B4949" s="0" t="n">
        <v>431555</v>
      </c>
      <c r="C4949" s="0" t="n">
        <v>4</v>
      </c>
      <c r="D4949" s="0" t="n">
        <v>43</v>
      </c>
      <c r="E4949" s="2" t="n">
        <v>-27.2973</v>
      </c>
      <c r="F4949" s="2" t="n">
        <v>-52.8417</v>
      </c>
      <c r="G4949" s="3" t="n">
        <f aca="false">($G$5572/$N$5572)*N4949</f>
        <v>3072.78274487612</v>
      </c>
      <c r="H4949" s="0" t="n">
        <v>1</v>
      </c>
      <c r="J4949" s="0" t="s">
        <v>4736</v>
      </c>
      <c r="K4949" s="0" t="n">
        <v>1</v>
      </c>
      <c r="L4949" s="0" t="s">
        <v>4736</v>
      </c>
      <c r="N4949" s="0" t="n">
        <v>2849</v>
      </c>
    </row>
    <row r="4950" customFormat="false" ht="12.8" hidden="false" customHeight="false" outlineLevel="0" collapsed="false">
      <c r="B4950" s="0" t="n">
        <v>431560</v>
      </c>
      <c r="C4950" s="0" t="n">
        <v>4</v>
      </c>
      <c r="D4950" s="0" t="n">
        <v>43</v>
      </c>
      <c r="E4950" s="2" t="n">
        <v>-32.0349</v>
      </c>
      <c r="F4950" s="2" t="n">
        <v>-52.1071</v>
      </c>
      <c r="G4950" s="3" t="n">
        <f aca="false">($G$5572/$N$5572)*N4950</f>
        <v>226500.435358971</v>
      </c>
      <c r="H4950" s="0" t="n">
        <v>0</v>
      </c>
      <c r="J4950" s="0" t="s">
        <v>4737</v>
      </c>
      <c r="K4950" s="0" t="n">
        <v>0</v>
      </c>
      <c r="L4950" s="0" t="s">
        <v>4737</v>
      </c>
      <c r="N4950" s="0" t="n">
        <v>210005</v>
      </c>
    </row>
    <row r="4951" customFormat="false" ht="12.8" hidden="false" customHeight="false" outlineLevel="0" collapsed="false">
      <c r="B4951" s="0" t="n">
        <v>431570</v>
      </c>
      <c r="C4951" s="0" t="n">
        <v>4</v>
      </c>
      <c r="D4951" s="0" t="n">
        <v>43</v>
      </c>
      <c r="E4951" s="2" t="n">
        <v>-29.988</v>
      </c>
      <c r="F4951" s="2" t="n">
        <v>-52.3711</v>
      </c>
      <c r="G4951" s="3" t="n">
        <f aca="false">($G$5572/$N$5572)*N4951</f>
        <v>41291.1248174227</v>
      </c>
      <c r="H4951" s="0" t="n">
        <v>0</v>
      </c>
      <c r="J4951" s="0" t="s">
        <v>4738</v>
      </c>
      <c r="K4951" s="0" t="n">
        <v>0</v>
      </c>
      <c r="L4951" s="0" t="s">
        <v>4738</v>
      </c>
      <c r="N4951" s="0" t="n">
        <v>38284</v>
      </c>
    </row>
    <row r="4952" customFormat="false" ht="12.8" hidden="false" customHeight="false" outlineLevel="0" collapsed="false">
      <c r="B4952" s="0" t="n">
        <v>431575</v>
      </c>
      <c r="C4952" s="0" t="n">
        <v>4</v>
      </c>
      <c r="D4952" s="0" t="n">
        <v>43</v>
      </c>
      <c r="E4952" s="2" t="n">
        <v>-29.639</v>
      </c>
      <c r="F4952" s="2" t="n">
        <v>-50.4488</v>
      </c>
      <c r="G4952" s="3" t="n">
        <f aca="false">($G$5572/$N$5572)*N4952</f>
        <v>4992.59786803495</v>
      </c>
      <c r="H4952" s="0" t="n">
        <v>0</v>
      </c>
      <c r="J4952" s="0" t="s">
        <v>4739</v>
      </c>
      <c r="K4952" s="0" t="n">
        <v>0</v>
      </c>
      <c r="L4952" s="0" t="s">
        <v>4739</v>
      </c>
      <c r="N4952" s="0" t="n">
        <v>4629</v>
      </c>
    </row>
    <row r="4953" customFormat="false" ht="12.8" hidden="false" customHeight="false" outlineLevel="0" collapsed="false">
      <c r="B4953" s="0" t="n">
        <v>431580</v>
      </c>
      <c r="C4953" s="0" t="n">
        <v>4</v>
      </c>
      <c r="D4953" s="0" t="n">
        <v>43</v>
      </c>
      <c r="E4953" s="2" t="n">
        <v>-29.2884</v>
      </c>
      <c r="F4953" s="2" t="n">
        <v>-51.8658</v>
      </c>
      <c r="G4953" s="3" t="n">
        <f aca="false">($G$5572/$N$5572)*N4953</f>
        <v>12187.5903885925</v>
      </c>
      <c r="H4953" s="0" t="n">
        <v>0</v>
      </c>
      <c r="J4953" s="0" t="s">
        <v>4740</v>
      </c>
      <c r="K4953" s="0" t="n">
        <v>0</v>
      </c>
      <c r="L4953" s="0" t="s">
        <v>4740</v>
      </c>
      <c r="N4953" s="0" t="n">
        <v>11300</v>
      </c>
    </row>
    <row r="4954" customFormat="false" ht="12.8" hidden="false" customHeight="false" outlineLevel="0" collapsed="false">
      <c r="B4954" s="0" t="n">
        <v>431590</v>
      </c>
      <c r="C4954" s="0" t="n">
        <v>4</v>
      </c>
      <c r="D4954" s="0" t="n">
        <v>43</v>
      </c>
      <c r="E4954" s="2" t="n">
        <v>-27.4742</v>
      </c>
      <c r="F4954" s="2" t="n">
        <v>-53.1706</v>
      </c>
      <c r="G4954" s="3" t="n">
        <f aca="false">($G$5572/$N$5572)*N4954</f>
        <v>6327.84007167013</v>
      </c>
      <c r="H4954" s="0" t="n">
        <v>0</v>
      </c>
      <c r="J4954" s="0" t="s">
        <v>4741</v>
      </c>
      <c r="K4954" s="0" t="n">
        <v>0</v>
      </c>
      <c r="L4954" s="0" t="s">
        <v>4741</v>
      </c>
      <c r="N4954" s="0" t="n">
        <v>5867</v>
      </c>
    </row>
    <row r="4955" customFormat="false" ht="12.8" hidden="false" customHeight="false" outlineLevel="0" collapsed="false">
      <c r="B4955" s="0" t="n">
        <v>431595</v>
      </c>
      <c r="C4955" s="0" t="n">
        <v>4</v>
      </c>
      <c r="D4955" s="0" t="n">
        <v>43</v>
      </c>
      <c r="E4955" s="2" t="n">
        <v>-28.2566</v>
      </c>
      <c r="F4955" s="2" t="n">
        <v>-54.8186</v>
      </c>
      <c r="G4955" s="3" t="n">
        <f aca="false">($G$5572/$N$5572)*N4955</f>
        <v>2536.74447734245</v>
      </c>
      <c r="H4955" s="0" t="n">
        <v>1</v>
      </c>
      <c r="J4955" s="0" t="s">
        <v>4742</v>
      </c>
      <c r="K4955" s="0" t="n">
        <v>1</v>
      </c>
      <c r="L4955" s="0" t="s">
        <v>4742</v>
      </c>
      <c r="N4955" s="0" t="n">
        <v>2352</v>
      </c>
    </row>
    <row r="4956" customFormat="false" ht="12.8" hidden="false" customHeight="false" outlineLevel="0" collapsed="false">
      <c r="B4956" s="0" t="n">
        <v>431600</v>
      </c>
      <c r="C4956" s="0" t="n">
        <v>4</v>
      </c>
      <c r="D4956" s="0" t="n">
        <v>43</v>
      </c>
      <c r="E4956" s="2" t="n">
        <v>-29.6462</v>
      </c>
      <c r="F4956" s="2" t="n">
        <v>-50.5819</v>
      </c>
      <c r="G4956" s="3" t="n">
        <f aca="false">($G$5572/$N$5572)*N4956</f>
        <v>22864.135278564</v>
      </c>
      <c r="H4956" s="0" t="n">
        <v>0</v>
      </c>
      <c r="J4956" s="0" t="s">
        <v>4743</v>
      </c>
      <c r="K4956" s="0" t="n">
        <v>0</v>
      </c>
      <c r="L4956" s="0" t="s">
        <v>4743</v>
      </c>
      <c r="N4956" s="0" t="n">
        <v>21199</v>
      </c>
    </row>
    <row r="4957" customFormat="false" ht="12.8" hidden="false" customHeight="false" outlineLevel="0" collapsed="false">
      <c r="B4957" s="0" t="n">
        <v>431610</v>
      </c>
      <c r="C4957" s="0" t="n">
        <v>4</v>
      </c>
      <c r="D4957" s="0" t="n">
        <v>43</v>
      </c>
      <c r="E4957" s="2" t="n">
        <v>-27.7758</v>
      </c>
      <c r="F4957" s="2" t="n">
        <v>-52.8056</v>
      </c>
      <c r="G4957" s="3" t="n">
        <f aca="false">($G$5572/$N$5572)*N4957</f>
        <v>11414.271600219</v>
      </c>
      <c r="H4957" s="0" t="n">
        <v>0</v>
      </c>
      <c r="J4957" s="0" t="s">
        <v>4744</v>
      </c>
      <c r="K4957" s="0" t="n">
        <v>0</v>
      </c>
      <c r="L4957" s="0" t="s">
        <v>4744</v>
      </c>
      <c r="N4957" s="0" t="n">
        <v>10583</v>
      </c>
    </row>
    <row r="4958" customFormat="false" ht="12.8" hidden="false" customHeight="false" outlineLevel="0" collapsed="false">
      <c r="B4958" s="0" t="n">
        <v>431620</v>
      </c>
      <c r="C4958" s="0" t="n">
        <v>4</v>
      </c>
      <c r="D4958" s="0" t="n">
        <v>43</v>
      </c>
      <c r="E4958" s="2" t="n">
        <v>-27.8315</v>
      </c>
      <c r="F4958" s="2" t="n">
        <v>-52.9081</v>
      </c>
      <c r="G4958" s="3" t="n">
        <f aca="false">($G$5572/$N$5572)*N4958</f>
        <v>5589.03481360058</v>
      </c>
      <c r="H4958" s="0" t="n">
        <v>0</v>
      </c>
      <c r="J4958" s="0" t="s">
        <v>4745</v>
      </c>
      <c r="K4958" s="0" t="n">
        <v>0</v>
      </c>
      <c r="L4958" s="0" t="s">
        <v>4745</v>
      </c>
      <c r="N4958" s="0" t="n">
        <v>5182</v>
      </c>
    </row>
    <row r="4959" customFormat="false" ht="12.8" hidden="false" customHeight="false" outlineLevel="0" collapsed="false">
      <c r="B4959" s="0" t="n">
        <v>431630</v>
      </c>
      <c r="C4959" s="0" t="n">
        <v>4</v>
      </c>
      <c r="D4959" s="0" t="n">
        <v>43</v>
      </c>
      <c r="E4959" s="2" t="n">
        <v>-28.1297</v>
      </c>
      <c r="F4959" s="2" t="n">
        <v>-55.0266</v>
      </c>
      <c r="G4959" s="3" t="n">
        <f aca="false">($G$5572/$N$5572)*N4959</f>
        <v>7440.90142397345</v>
      </c>
      <c r="H4959" s="0" t="n">
        <v>0</v>
      </c>
      <c r="J4959" s="0" t="s">
        <v>4746</v>
      </c>
      <c r="K4959" s="0" t="n">
        <v>0</v>
      </c>
      <c r="L4959" s="0" t="s">
        <v>4746</v>
      </c>
      <c r="N4959" s="0" t="n">
        <v>6899</v>
      </c>
    </row>
    <row r="4960" customFormat="false" ht="12.8" hidden="false" customHeight="false" outlineLevel="0" collapsed="false">
      <c r="B4960" s="0" t="n">
        <v>431640</v>
      </c>
      <c r="C4960" s="0" t="n">
        <v>4</v>
      </c>
      <c r="D4960" s="0" t="n">
        <v>43</v>
      </c>
      <c r="E4960" s="2" t="n">
        <v>-30.2515</v>
      </c>
      <c r="F4960" s="2" t="n">
        <v>-54.9221</v>
      </c>
      <c r="G4960" s="3" t="n">
        <f aca="false">($G$5572/$N$5572)*N4960</f>
        <v>42640.3881427439</v>
      </c>
      <c r="H4960" s="0" t="n">
        <v>0</v>
      </c>
      <c r="J4960" s="0" t="s">
        <v>4747</v>
      </c>
      <c r="K4960" s="0" t="n">
        <v>0</v>
      </c>
      <c r="L4960" s="0" t="s">
        <v>4747</v>
      </c>
      <c r="N4960" s="0" t="n">
        <v>39535</v>
      </c>
    </row>
    <row r="4961" customFormat="false" ht="12.8" hidden="false" customHeight="false" outlineLevel="0" collapsed="false">
      <c r="B4961" s="0" t="n">
        <v>431642</v>
      </c>
      <c r="C4961" s="0" t="n">
        <v>4</v>
      </c>
      <c r="D4961" s="0" t="n">
        <v>43</v>
      </c>
      <c r="E4961" s="2" t="n">
        <v>-27.7085</v>
      </c>
      <c r="F4961" s="2" t="n">
        <v>-53.1351</v>
      </c>
      <c r="G4961" s="3" t="n">
        <f aca="false">($G$5572/$N$5572)*N4961</f>
        <v>2818.24545888428</v>
      </c>
      <c r="H4961" s="0" t="n">
        <v>1</v>
      </c>
      <c r="J4961" s="0" t="s">
        <v>4748</v>
      </c>
      <c r="K4961" s="0" t="n">
        <v>1</v>
      </c>
      <c r="L4961" s="0" t="s">
        <v>4748</v>
      </c>
      <c r="N4961" s="0" t="n">
        <v>2613</v>
      </c>
    </row>
    <row r="4962" customFormat="false" ht="12.8" hidden="false" customHeight="false" outlineLevel="0" collapsed="false">
      <c r="B4962" s="0" t="n">
        <v>431643</v>
      </c>
      <c r="C4962" s="0" t="n">
        <v>4</v>
      </c>
      <c r="D4962" s="0" t="n">
        <v>43</v>
      </c>
      <c r="E4962" s="2" t="n">
        <v>-28.3941</v>
      </c>
      <c r="F4962" s="2" t="n">
        <v>-53.097</v>
      </c>
      <c r="G4962" s="3" t="n">
        <f aca="false">($G$5572/$N$5572)*N4962</f>
        <v>2889.42961513623</v>
      </c>
      <c r="H4962" s="0" t="n">
        <v>0</v>
      </c>
      <c r="J4962" s="0" t="s">
        <v>4749</v>
      </c>
      <c r="K4962" s="0" t="n">
        <v>0</v>
      </c>
      <c r="L4962" s="0" t="s">
        <v>4749</v>
      </c>
      <c r="N4962" s="0" t="n">
        <v>2679</v>
      </c>
    </row>
    <row r="4963" customFormat="false" ht="12.8" hidden="false" customHeight="false" outlineLevel="0" collapsed="false">
      <c r="B4963" s="0" t="n">
        <v>431645</v>
      </c>
      <c r="C4963" s="0" t="n">
        <v>4</v>
      </c>
      <c r="D4963" s="0" t="n">
        <v>43</v>
      </c>
      <c r="E4963" s="2" t="n">
        <v>-29.0951</v>
      </c>
      <c r="F4963" s="2" t="n">
        <v>-53.2133</v>
      </c>
      <c r="G4963" s="3" t="n">
        <f aca="false">($G$5572/$N$5572)*N4963</f>
        <v>13391.2497579438</v>
      </c>
      <c r="H4963" s="0" t="n">
        <v>0</v>
      </c>
      <c r="J4963" s="0" t="s">
        <v>4750</v>
      </c>
      <c r="K4963" s="0" t="n">
        <v>0</v>
      </c>
      <c r="L4963" s="0" t="s">
        <v>4750</v>
      </c>
      <c r="N4963" s="0" t="n">
        <v>12416</v>
      </c>
    </row>
    <row r="4964" customFormat="false" ht="12.8" hidden="false" customHeight="false" outlineLevel="0" collapsed="false">
      <c r="B4964" s="0" t="n">
        <v>431647</v>
      </c>
      <c r="C4964" s="0" t="n">
        <v>4</v>
      </c>
      <c r="D4964" s="0" t="n">
        <v>43</v>
      </c>
      <c r="E4964" s="2" t="n">
        <v>-28.1233</v>
      </c>
      <c r="F4964" s="2" t="n">
        <v>-54.8373</v>
      </c>
      <c r="G4964" s="3" t="n">
        <f aca="false">($G$5572/$N$5572)*N4964</f>
        <v>2946.5926497022</v>
      </c>
      <c r="H4964" s="0" t="n">
        <v>1</v>
      </c>
      <c r="J4964" s="0" t="s">
        <v>4751</v>
      </c>
      <c r="K4964" s="0" t="n">
        <v>1</v>
      </c>
      <c r="L4964" s="0" t="s">
        <v>4751</v>
      </c>
      <c r="N4964" s="0" t="n">
        <v>2732</v>
      </c>
    </row>
    <row r="4965" customFormat="false" ht="12.8" hidden="false" customHeight="false" outlineLevel="0" collapsed="false">
      <c r="B4965" s="0" t="n">
        <v>431650</v>
      </c>
      <c r="C4965" s="0" t="n">
        <v>4</v>
      </c>
      <c r="D4965" s="0" t="n">
        <v>43</v>
      </c>
      <c r="E4965" s="2" t="n">
        <v>-29.4386</v>
      </c>
      <c r="F4965" s="2" t="n">
        <v>-51.5077</v>
      </c>
      <c r="G4965" s="3" t="n">
        <f aca="false">($G$5572/$N$5572)*N4965</f>
        <v>8310.21096850492</v>
      </c>
      <c r="H4965" s="0" t="n">
        <v>0</v>
      </c>
      <c r="J4965" s="0" t="s">
        <v>4752</v>
      </c>
      <c r="K4965" s="0" t="n">
        <v>0</v>
      </c>
      <c r="L4965" s="0" t="s">
        <v>4752</v>
      </c>
      <c r="N4965" s="0" t="n">
        <v>7705</v>
      </c>
    </row>
    <row r="4966" customFormat="false" ht="12.8" hidden="false" customHeight="false" outlineLevel="0" collapsed="false">
      <c r="B4966" s="0" t="n">
        <v>431660</v>
      </c>
      <c r="C4966" s="0" t="n">
        <v>4</v>
      </c>
      <c r="D4966" s="0" t="n">
        <v>43</v>
      </c>
      <c r="E4966" s="2" t="n">
        <v>-27.947</v>
      </c>
      <c r="F4966" s="2" t="n">
        <v>-51.8079</v>
      </c>
      <c r="G4966" s="3" t="n">
        <f aca="false">($G$5572/$N$5572)*N4966</f>
        <v>17484.3387424313</v>
      </c>
      <c r="H4966" s="0" t="n">
        <v>0</v>
      </c>
      <c r="J4966" s="0" t="s">
        <v>4753</v>
      </c>
      <c r="K4966" s="0" t="n">
        <v>0</v>
      </c>
      <c r="L4966" s="0" t="s">
        <v>4753</v>
      </c>
      <c r="N4966" s="0" t="n">
        <v>16211</v>
      </c>
    </row>
    <row r="4967" customFormat="false" ht="12.8" hidden="false" customHeight="false" outlineLevel="0" collapsed="false">
      <c r="B4967" s="0" t="n">
        <v>431670</v>
      </c>
      <c r="C4967" s="0" t="n">
        <v>4</v>
      </c>
      <c r="D4967" s="0" t="n">
        <v>43</v>
      </c>
      <c r="E4967" s="2" t="n">
        <v>-28.3653</v>
      </c>
      <c r="F4967" s="2" t="n">
        <v>-53.251</v>
      </c>
      <c r="G4967" s="3" t="n">
        <f aca="false">($G$5572/$N$5572)*N4967</f>
        <v>8735.15881037266</v>
      </c>
      <c r="H4967" s="0" t="n">
        <v>0</v>
      </c>
      <c r="J4967" s="0" t="s">
        <v>4754</v>
      </c>
      <c r="K4967" s="0" t="n">
        <v>0</v>
      </c>
      <c r="L4967" s="0" t="s">
        <v>4754</v>
      </c>
      <c r="N4967" s="0" t="n">
        <v>8099</v>
      </c>
    </row>
    <row r="4968" customFormat="false" ht="12.8" hidden="false" customHeight="false" outlineLevel="0" collapsed="false">
      <c r="B4968" s="0" t="n">
        <v>431673</v>
      </c>
      <c r="C4968" s="0" t="n">
        <v>4</v>
      </c>
      <c r="D4968" s="0" t="n">
        <v>43</v>
      </c>
      <c r="E4968" s="2" t="n">
        <v>-28.1609</v>
      </c>
      <c r="F4968" s="2" t="n">
        <v>-51.9279</v>
      </c>
      <c r="G4968" s="3" t="n">
        <f aca="false">($G$5572/$N$5572)*N4968</f>
        <v>1773.13261936692</v>
      </c>
      <c r="H4968" s="0" t="n">
        <v>1</v>
      </c>
      <c r="J4968" s="0" t="s">
        <v>4755</v>
      </c>
      <c r="K4968" s="0" t="n">
        <v>1</v>
      </c>
      <c r="L4968" s="0" t="s">
        <v>4755</v>
      </c>
      <c r="N4968" s="0" t="n">
        <v>1644</v>
      </c>
    </row>
    <row r="4969" customFormat="false" ht="12.8" hidden="false" customHeight="false" outlineLevel="0" collapsed="false">
      <c r="B4969" s="0" t="n">
        <v>431675</v>
      </c>
      <c r="C4969" s="0" t="n">
        <v>4</v>
      </c>
      <c r="D4969" s="0" t="n">
        <v>43</v>
      </c>
      <c r="E4969" s="2" t="n">
        <v>-29.4747</v>
      </c>
      <c r="F4969" s="2" t="n">
        <v>-52.0843</v>
      </c>
      <c r="G4969" s="3" t="n">
        <f aca="false">($G$5572/$N$5572)*N4969</f>
        <v>7034.2888950797</v>
      </c>
      <c r="H4969" s="0" t="n">
        <v>1</v>
      </c>
      <c r="J4969" s="0" t="s">
        <v>4756</v>
      </c>
      <c r="K4969" s="0" t="n">
        <v>1</v>
      </c>
      <c r="L4969" s="0" t="s">
        <v>4756</v>
      </c>
      <c r="N4969" s="0" t="n">
        <v>6522</v>
      </c>
    </row>
    <row r="4970" customFormat="false" ht="12.8" hidden="false" customHeight="false" outlineLevel="0" collapsed="false">
      <c r="B4970" s="0" t="n">
        <v>431680</v>
      </c>
      <c r="C4970" s="0" t="n">
        <v>4</v>
      </c>
      <c r="D4970" s="0" t="n">
        <v>43</v>
      </c>
      <c r="E4970" s="2" t="n">
        <v>-29.722</v>
      </c>
      <c r="F4970" s="2" t="n">
        <v>-52.4343</v>
      </c>
      <c r="G4970" s="3" t="n">
        <f aca="false">($G$5572/$N$5572)*N4970</f>
        <v>139593.208957909</v>
      </c>
      <c r="H4970" s="0" t="n">
        <v>0</v>
      </c>
      <c r="J4970" s="0" t="s">
        <v>4757</v>
      </c>
      <c r="K4970" s="0" t="n">
        <v>0</v>
      </c>
      <c r="L4970" s="0" t="s">
        <v>4757</v>
      </c>
      <c r="N4970" s="0" t="n">
        <v>129427</v>
      </c>
    </row>
    <row r="4971" customFormat="false" ht="12.8" hidden="false" customHeight="false" outlineLevel="0" collapsed="false">
      <c r="B4971" s="0" t="n">
        <v>431690</v>
      </c>
      <c r="C4971" s="0" t="n">
        <v>4</v>
      </c>
      <c r="D4971" s="0" t="n">
        <v>43</v>
      </c>
      <c r="E4971" s="2" t="n">
        <v>-29.6868</v>
      </c>
      <c r="F4971" s="2" t="n">
        <v>-53.8149</v>
      </c>
      <c r="G4971" s="3" t="n">
        <f aca="false">($G$5572/$N$5572)*N4971</f>
        <v>302538.056809925</v>
      </c>
      <c r="H4971" s="0" t="n">
        <v>0</v>
      </c>
      <c r="J4971" s="0" t="s">
        <v>1185</v>
      </c>
      <c r="K4971" s="0" t="n">
        <v>0</v>
      </c>
      <c r="L4971" s="0" t="s">
        <v>1185</v>
      </c>
      <c r="N4971" s="0" t="n">
        <v>280505</v>
      </c>
    </row>
    <row r="4972" customFormat="false" ht="12.8" hidden="false" customHeight="false" outlineLevel="0" collapsed="false">
      <c r="B4972" s="0" t="n">
        <v>431695</v>
      </c>
      <c r="C4972" s="0" t="n">
        <v>4</v>
      </c>
      <c r="D4972" s="0" t="n">
        <v>43</v>
      </c>
      <c r="E4972" s="2" t="n">
        <v>-29.4902</v>
      </c>
      <c r="F4972" s="2" t="n">
        <v>-50.9919</v>
      </c>
      <c r="G4972" s="3" t="n">
        <f aca="false">($G$5572/$N$5572)*N4972</f>
        <v>6811.02949592583</v>
      </c>
      <c r="H4972" s="0" t="n">
        <v>1</v>
      </c>
      <c r="J4972" s="0" t="s">
        <v>4758</v>
      </c>
      <c r="K4972" s="0" t="n">
        <v>1</v>
      </c>
      <c r="L4972" s="0" t="s">
        <v>4758</v>
      </c>
      <c r="N4972" s="0" t="n">
        <v>6315</v>
      </c>
    </row>
    <row r="4973" customFormat="false" ht="12.8" hidden="false" customHeight="false" outlineLevel="0" collapsed="false">
      <c r="B4973" s="0" t="n">
        <v>431697</v>
      </c>
      <c r="C4973" s="0" t="n">
        <v>4</v>
      </c>
      <c r="D4973" s="0" t="n">
        <v>43</v>
      </c>
      <c r="E4973" s="2" t="n">
        <v>-30.3393</v>
      </c>
      <c r="F4973" s="2" t="n">
        <v>-54.0817</v>
      </c>
      <c r="G4973" s="3" t="n">
        <f aca="false">($G$5572/$N$5572)*N4973</f>
        <v>2744.90420698832</v>
      </c>
      <c r="H4973" s="0" t="n">
        <v>1</v>
      </c>
      <c r="J4973" s="0" t="s">
        <v>4759</v>
      </c>
      <c r="K4973" s="0" t="n">
        <v>1</v>
      </c>
      <c r="L4973" s="0" t="s">
        <v>4759</v>
      </c>
      <c r="N4973" s="0" t="n">
        <v>2545</v>
      </c>
    </row>
    <row r="4974" customFormat="false" ht="12.8" hidden="false" customHeight="false" outlineLevel="0" collapsed="false">
      <c r="B4974" s="0" t="n">
        <v>431700</v>
      </c>
      <c r="C4974" s="0" t="n">
        <v>4</v>
      </c>
      <c r="D4974" s="0" t="n">
        <v>43</v>
      </c>
      <c r="E4974" s="2" t="n">
        <v>-30.8697</v>
      </c>
      <c r="F4974" s="2" t="n">
        <v>-53.11</v>
      </c>
      <c r="G4974" s="3" t="n">
        <f aca="false">($G$5572/$N$5572)*N4974</f>
        <v>8768.59379285464</v>
      </c>
      <c r="H4974" s="0" t="n">
        <v>0</v>
      </c>
      <c r="J4974" s="0" t="s">
        <v>4760</v>
      </c>
      <c r="K4974" s="0" t="n">
        <v>0</v>
      </c>
      <c r="L4974" s="0" t="s">
        <v>4760</v>
      </c>
      <c r="N4974" s="0" t="n">
        <v>8130</v>
      </c>
    </row>
    <row r="4975" customFormat="false" ht="12.8" hidden="false" customHeight="false" outlineLevel="0" collapsed="false">
      <c r="B4975" s="0" t="n">
        <v>431710</v>
      </c>
      <c r="C4975" s="0" t="n">
        <v>4</v>
      </c>
      <c r="D4975" s="0" t="n">
        <v>43</v>
      </c>
      <c r="E4975" s="2" t="n">
        <v>-30.8773</v>
      </c>
      <c r="F4975" s="2" t="n">
        <v>-55.5392</v>
      </c>
      <c r="G4975" s="3" t="n">
        <f aca="false">($G$5572/$N$5572)*N4975</f>
        <v>83871.1142821347</v>
      </c>
      <c r="H4975" s="0" t="n">
        <v>0</v>
      </c>
      <c r="J4975" s="0" t="s">
        <v>4761</v>
      </c>
      <c r="K4975" s="0" t="n">
        <v>0</v>
      </c>
      <c r="L4975" s="0" t="s">
        <v>4761</v>
      </c>
      <c r="N4975" s="0" t="n">
        <v>77763</v>
      </c>
    </row>
    <row r="4976" customFormat="false" ht="12.8" hidden="false" customHeight="false" outlineLevel="0" collapsed="false">
      <c r="B4976" s="0" t="n">
        <v>431720</v>
      </c>
      <c r="C4976" s="0" t="n">
        <v>4</v>
      </c>
      <c r="D4976" s="0" t="n">
        <v>43</v>
      </c>
      <c r="E4976" s="2" t="n">
        <v>-27.8702</v>
      </c>
      <c r="F4976" s="2" t="n">
        <v>-54.4796</v>
      </c>
      <c r="G4976" s="3" t="n">
        <f aca="false">($G$5572/$N$5572)*N4976</f>
        <v>78646.6286323699</v>
      </c>
      <c r="H4976" s="0" t="n">
        <v>0</v>
      </c>
      <c r="J4976" s="0" t="s">
        <v>4762</v>
      </c>
      <c r="K4976" s="0" t="n">
        <v>0</v>
      </c>
      <c r="L4976" s="0" t="s">
        <v>4762</v>
      </c>
      <c r="N4976" s="0" t="n">
        <v>72919</v>
      </c>
    </row>
    <row r="4977" customFormat="false" ht="12.8" hidden="false" customHeight="false" outlineLevel="0" collapsed="false">
      <c r="B4977" s="0" t="n">
        <v>431725</v>
      </c>
      <c r="C4977" s="0" t="n">
        <v>4</v>
      </c>
      <c r="D4977" s="0" t="n">
        <v>43</v>
      </c>
      <c r="E4977" s="2" t="n">
        <v>-29.1655</v>
      </c>
      <c r="F4977" s="2" t="n">
        <v>-51.7351</v>
      </c>
      <c r="G4977" s="3" t="n">
        <f aca="false">($G$5572/$N$5572)*N4977</f>
        <v>1870.20192334686</v>
      </c>
      <c r="H4977" s="0" t="n">
        <v>1</v>
      </c>
      <c r="J4977" s="0" t="s">
        <v>4763</v>
      </c>
      <c r="K4977" s="0" t="n">
        <v>1</v>
      </c>
      <c r="L4977" s="0" t="s">
        <v>4763</v>
      </c>
      <c r="N4977" s="0" t="n">
        <v>1734</v>
      </c>
    </row>
    <row r="4978" customFormat="false" ht="12.8" hidden="false" customHeight="false" outlineLevel="0" collapsed="false">
      <c r="B4978" s="0" t="n">
        <v>431730</v>
      </c>
      <c r="C4978" s="0" t="n">
        <v>4</v>
      </c>
      <c r="D4978" s="0" t="n">
        <v>43</v>
      </c>
      <c r="E4978" s="2" t="n">
        <v>-33.525</v>
      </c>
      <c r="F4978" s="2" t="n">
        <v>-53.3717</v>
      </c>
      <c r="G4978" s="3" t="n">
        <f aca="false">($G$5572/$N$5572)*N4978</f>
        <v>32223.7732778743</v>
      </c>
      <c r="H4978" s="0" t="n">
        <v>0</v>
      </c>
      <c r="J4978" s="0" t="s">
        <v>4764</v>
      </c>
      <c r="K4978" s="0" t="n">
        <v>0</v>
      </c>
      <c r="L4978" s="0" t="s">
        <v>4764</v>
      </c>
      <c r="N4978" s="0" t="n">
        <v>29877</v>
      </c>
    </row>
    <row r="4979" customFormat="false" ht="12.8" hidden="false" customHeight="false" outlineLevel="0" collapsed="false">
      <c r="B4979" s="0" t="n">
        <v>431740</v>
      </c>
      <c r="C4979" s="0" t="n">
        <v>4</v>
      </c>
      <c r="D4979" s="0" t="n">
        <v>43</v>
      </c>
      <c r="E4979" s="2" t="n">
        <v>-29.1897</v>
      </c>
      <c r="F4979" s="2" t="n">
        <v>-54.8666</v>
      </c>
      <c r="G4979" s="3" t="n">
        <f aca="false">($G$5572/$N$5572)*N4979</f>
        <v>53380.5673542134</v>
      </c>
      <c r="H4979" s="0" t="n">
        <v>0</v>
      </c>
      <c r="J4979" s="0" t="s">
        <v>4765</v>
      </c>
      <c r="K4979" s="0" t="n">
        <v>0</v>
      </c>
      <c r="L4979" s="0" t="s">
        <v>4765</v>
      </c>
      <c r="N4979" s="0" t="n">
        <v>49493</v>
      </c>
    </row>
    <row r="4980" customFormat="false" ht="12.8" hidden="false" customHeight="false" outlineLevel="0" collapsed="false">
      <c r="B4980" s="0" t="n">
        <v>431750</v>
      </c>
      <c r="C4980" s="0" t="n">
        <v>4</v>
      </c>
      <c r="D4980" s="0" t="n">
        <v>43</v>
      </c>
      <c r="E4980" s="2" t="n">
        <v>-28.3001</v>
      </c>
      <c r="F4980" s="2" t="n">
        <v>-54.2668</v>
      </c>
      <c r="G4980" s="3" t="n">
        <f aca="false">($G$5572/$N$5572)*N4980</f>
        <v>83716.8819435888</v>
      </c>
      <c r="H4980" s="0" t="n">
        <v>0</v>
      </c>
      <c r="J4980" s="0" t="s">
        <v>4766</v>
      </c>
      <c r="K4980" s="0" t="n">
        <v>0</v>
      </c>
      <c r="L4980" s="0" t="s">
        <v>4766</v>
      </c>
      <c r="N4980" s="0" t="n">
        <v>77620</v>
      </c>
    </row>
    <row r="4981" customFormat="false" ht="12.8" hidden="false" customHeight="false" outlineLevel="0" collapsed="false">
      <c r="B4981" s="0" t="n">
        <v>431755</v>
      </c>
      <c r="C4981" s="0" t="n">
        <v>4</v>
      </c>
      <c r="D4981" s="0" t="n">
        <v>43</v>
      </c>
      <c r="E4981" s="2" t="n">
        <v>-28.4956</v>
      </c>
      <c r="F4981" s="2" t="n">
        <v>-52.0267</v>
      </c>
      <c r="G4981" s="3" t="n">
        <f aca="false">($G$5572/$N$5572)*N4981</f>
        <v>2301.62105214659</v>
      </c>
      <c r="H4981" s="0" t="n">
        <v>1</v>
      </c>
      <c r="J4981" s="0" t="s">
        <v>4767</v>
      </c>
      <c r="K4981" s="0" t="n">
        <v>1</v>
      </c>
      <c r="L4981" s="0" t="s">
        <v>4767</v>
      </c>
      <c r="N4981" s="0" t="n">
        <v>2134</v>
      </c>
    </row>
    <row r="4982" customFormat="false" ht="12.8" hidden="false" customHeight="false" outlineLevel="0" collapsed="false">
      <c r="B4982" s="0" t="n">
        <v>431760</v>
      </c>
      <c r="C4982" s="0" t="n">
        <v>4</v>
      </c>
      <c r="D4982" s="0" t="n">
        <v>43</v>
      </c>
      <c r="E4982" s="2" t="n">
        <v>-29.8268</v>
      </c>
      <c r="F4982" s="2" t="n">
        <v>-50.5175</v>
      </c>
      <c r="G4982" s="3" t="n">
        <f aca="false">($G$5572/$N$5572)*N4982</f>
        <v>45997.9075126279</v>
      </c>
      <c r="H4982" s="0" t="n">
        <v>0</v>
      </c>
      <c r="J4982" s="0" t="s">
        <v>4768</v>
      </c>
      <c r="K4982" s="0" t="n">
        <v>0</v>
      </c>
      <c r="L4982" s="0" t="s">
        <v>4768</v>
      </c>
      <c r="N4982" s="0" t="n">
        <v>42648</v>
      </c>
    </row>
    <row r="4983" customFormat="false" ht="12.8" hidden="false" customHeight="false" outlineLevel="0" collapsed="false">
      <c r="B4983" s="0" t="n">
        <v>431770</v>
      </c>
      <c r="C4983" s="0" t="n">
        <v>4</v>
      </c>
      <c r="D4983" s="0" t="n">
        <v>43</v>
      </c>
      <c r="E4983" s="2" t="n">
        <v>-28.514</v>
      </c>
      <c r="F4983" s="2" t="n">
        <v>-55.2251</v>
      </c>
      <c r="G4983" s="3" t="n">
        <f aca="false">($G$5572/$N$5572)*N4983</f>
        <v>11114.4353057032</v>
      </c>
      <c r="H4983" s="0" t="n">
        <v>1</v>
      </c>
      <c r="J4983" s="0" t="s">
        <v>4769</v>
      </c>
      <c r="K4983" s="0" t="n">
        <v>1</v>
      </c>
      <c r="L4983" s="0" t="s">
        <v>4769</v>
      </c>
      <c r="N4983" s="0" t="n">
        <v>10305</v>
      </c>
    </row>
    <row r="4984" customFormat="false" ht="12.8" hidden="false" customHeight="false" outlineLevel="0" collapsed="false">
      <c r="B4984" s="0" t="n">
        <v>431775</v>
      </c>
      <c r="C4984" s="0" t="n">
        <v>4</v>
      </c>
      <c r="D4984" s="0" t="n">
        <v>43</v>
      </c>
      <c r="E4984" s="2" t="n">
        <v>-28.403</v>
      </c>
      <c r="F4984" s="2" t="n">
        <v>-52.6992</v>
      </c>
      <c r="G4984" s="3" t="n">
        <f aca="false">($G$5572/$N$5572)*N4984</f>
        <v>2178.66660043867</v>
      </c>
      <c r="H4984" s="0" t="n">
        <v>1</v>
      </c>
      <c r="J4984" s="0" t="s">
        <v>4770</v>
      </c>
      <c r="K4984" s="0" t="n">
        <v>1</v>
      </c>
      <c r="L4984" s="0" t="s">
        <v>4770</v>
      </c>
      <c r="N4984" s="0" t="n">
        <v>2020</v>
      </c>
    </row>
    <row r="4985" customFormat="false" ht="12.8" hidden="false" customHeight="false" outlineLevel="0" collapsed="false">
      <c r="B4985" s="0" t="n">
        <v>431780</v>
      </c>
      <c r="C4985" s="0" t="n">
        <v>4</v>
      </c>
      <c r="D4985" s="0" t="n">
        <v>43</v>
      </c>
      <c r="E4985" s="2" t="n">
        <v>-27.8526</v>
      </c>
      <c r="F4985" s="2" t="n">
        <v>-53.7776</v>
      </c>
      <c r="G4985" s="3" t="n">
        <f aca="false">($G$5572/$N$5572)*N4985</f>
        <v>15016.6213256968</v>
      </c>
      <c r="H4985" s="0" t="n">
        <v>0</v>
      </c>
      <c r="J4985" s="0" t="s">
        <v>4771</v>
      </c>
      <c r="K4985" s="0" t="n">
        <v>0</v>
      </c>
      <c r="L4985" s="0" t="s">
        <v>4771</v>
      </c>
      <c r="N4985" s="0" t="n">
        <v>13923</v>
      </c>
    </row>
    <row r="4986" customFormat="false" ht="12.8" hidden="false" customHeight="false" outlineLevel="0" collapsed="false">
      <c r="B4986" s="0" t="n">
        <v>431790</v>
      </c>
      <c r="C4986" s="0" t="n">
        <v>4</v>
      </c>
      <c r="D4986" s="0" t="n">
        <v>43</v>
      </c>
      <c r="E4986" s="2" t="n">
        <v>-27.8263</v>
      </c>
      <c r="F4986" s="2" t="n">
        <v>-54.662</v>
      </c>
      <c r="G4986" s="3" t="n">
        <f aca="false">($G$5572/$N$5572)*N4986</f>
        <v>15423.2338545906</v>
      </c>
      <c r="H4986" s="0" t="n">
        <v>0</v>
      </c>
      <c r="J4986" s="0" t="s">
        <v>4772</v>
      </c>
      <c r="K4986" s="0" t="n">
        <v>0</v>
      </c>
      <c r="L4986" s="0" t="s">
        <v>4772</v>
      </c>
      <c r="N4986" s="0" t="n">
        <v>14300</v>
      </c>
    </row>
    <row r="4987" customFormat="false" ht="12.8" hidden="false" customHeight="false" outlineLevel="0" collapsed="false">
      <c r="B4987" s="0" t="n">
        <v>431795</v>
      </c>
      <c r="C4987" s="0" t="n">
        <v>4</v>
      </c>
      <c r="D4987" s="0" t="n">
        <v>43</v>
      </c>
      <c r="E4987" s="2" t="n">
        <v>-27.9074</v>
      </c>
      <c r="F4987" s="2" t="n">
        <v>-51.6434</v>
      </c>
      <c r="G4987" s="3" t="n">
        <f aca="false">($G$5572/$N$5572)*N4987</f>
        <v>2527.03754694445</v>
      </c>
      <c r="H4987" s="0" t="n">
        <v>1</v>
      </c>
      <c r="J4987" s="0" t="s">
        <v>4773</v>
      </c>
      <c r="K4987" s="0" t="n">
        <v>1</v>
      </c>
      <c r="L4987" s="0" t="s">
        <v>4773</v>
      </c>
      <c r="N4987" s="0" t="n">
        <v>2343</v>
      </c>
    </row>
    <row r="4988" customFormat="false" ht="12.8" hidden="false" customHeight="false" outlineLevel="0" collapsed="false">
      <c r="B4988" s="0" t="n">
        <v>431800</v>
      </c>
      <c r="C4988" s="0" t="n">
        <v>4</v>
      </c>
      <c r="D4988" s="0" t="n">
        <v>43</v>
      </c>
      <c r="E4988" s="2" t="n">
        <v>-28.6578</v>
      </c>
      <c r="F4988" s="2" t="n">
        <v>-56.0036</v>
      </c>
      <c r="G4988" s="3" t="n">
        <f aca="false">($G$5572/$N$5572)*N4988</f>
        <v>65313.6204568141</v>
      </c>
      <c r="H4988" s="0" t="n">
        <v>0</v>
      </c>
      <c r="J4988" s="0" t="s">
        <v>4774</v>
      </c>
      <c r="K4988" s="0" t="n">
        <v>0</v>
      </c>
      <c r="L4988" s="0" t="s">
        <v>4774</v>
      </c>
      <c r="N4988" s="0" t="n">
        <v>60557</v>
      </c>
    </row>
    <row r="4989" customFormat="false" ht="12.8" hidden="false" customHeight="false" outlineLevel="0" collapsed="false">
      <c r="B4989" s="0" t="n">
        <v>431805</v>
      </c>
      <c r="C4989" s="0" t="n">
        <v>4</v>
      </c>
      <c r="D4989" s="0" t="n">
        <v>43</v>
      </c>
      <c r="E4989" s="2" t="n">
        <v>-28.5312</v>
      </c>
      <c r="F4989" s="2" t="n">
        <v>-51.886</v>
      </c>
      <c r="G4989" s="3" t="n">
        <f aca="false">($G$5572/$N$5572)*N4989</f>
        <v>3305.74907442798</v>
      </c>
      <c r="H4989" s="0" t="n">
        <v>1</v>
      </c>
      <c r="J4989" s="0" t="s">
        <v>4775</v>
      </c>
      <c r="K4989" s="0" t="n">
        <v>1</v>
      </c>
      <c r="L4989" s="0" t="s">
        <v>4775</v>
      </c>
      <c r="N4989" s="0" t="n">
        <v>3065</v>
      </c>
    </row>
    <row r="4990" customFormat="false" ht="12.8" hidden="false" customHeight="false" outlineLevel="0" collapsed="false">
      <c r="B4990" s="0" t="n">
        <v>431810</v>
      </c>
      <c r="C4990" s="0" t="n">
        <v>4</v>
      </c>
      <c r="D4990" s="0" t="n">
        <v>43</v>
      </c>
      <c r="E4990" s="2" t="n">
        <v>-29.5547</v>
      </c>
      <c r="F4990" s="2" t="n">
        <v>-55.1253</v>
      </c>
      <c r="G4990" s="3" t="n">
        <f aca="false">($G$5572/$N$5572)*N4990</f>
        <v>19921.8568201498</v>
      </c>
      <c r="H4990" s="0" t="n">
        <v>0</v>
      </c>
      <c r="J4990" s="0" t="s">
        <v>4776</v>
      </c>
      <c r="K4990" s="0" t="n">
        <v>0</v>
      </c>
      <c r="L4990" s="0" t="s">
        <v>4776</v>
      </c>
      <c r="N4990" s="0" t="n">
        <v>18471</v>
      </c>
    </row>
    <row r="4991" customFormat="false" ht="12.8" hidden="false" customHeight="false" outlineLevel="0" collapsed="false">
      <c r="B4991" s="0" t="n">
        <v>431820</v>
      </c>
      <c r="C4991" s="0" t="n">
        <v>4</v>
      </c>
      <c r="D4991" s="0" t="n">
        <v>43</v>
      </c>
      <c r="E4991" s="2" t="n">
        <v>-29.4404</v>
      </c>
      <c r="F4991" s="2" t="n">
        <v>-50.5828</v>
      </c>
      <c r="G4991" s="3" t="n">
        <f aca="false">($G$5572/$N$5572)*N4991</f>
        <v>23332.2250333117</v>
      </c>
      <c r="H4991" s="0" t="n">
        <v>0</v>
      </c>
      <c r="J4991" s="0" t="s">
        <v>2872</v>
      </c>
      <c r="K4991" s="0" t="n">
        <v>0</v>
      </c>
      <c r="L4991" s="0" t="s">
        <v>2872</v>
      </c>
      <c r="N4991" s="0" t="n">
        <v>21633</v>
      </c>
    </row>
    <row r="4992" customFormat="false" ht="12.8" hidden="false" customHeight="false" outlineLevel="0" collapsed="false">
      <c r="B4992" s="0" t="n">
        <v>431830</v>
      </c>
      <c r="C4992" s="0" t="n">
        <v>4</v>
      </c>
      <c r="D4992" s="0" t="n">
        <v>43</v>
      </c>
      <c r="E4992" s="2" t="n">
        <v>-30.3337</v>
      </c>
      <c r="F4992" s="2" t="n">
        <v>-54.3217</v>
      </c>
      <c r="G4992" s="3" t="n">
        <f aca="false">($G$5572/$N$5572)*N4992</f>
        <v>66935.7563811011</v>
      </c>
      <c r="H4992" s="0" t="n">
        <v>0</v>
      </c>
      <c r="J4992" s="0" t="s">
        <v>2119</v>
      </c>
      <c r="K4992" s="0" t="n">
        <v>0</v>
      </c>
      <c r="L4992" s="0" t="s">
        <v>2119</v>
      </c>
      <c r="N4992" s="0" t="n">
        <v>62061</v>
      </c>
    </row>
    <row r="4993" customFormat="false" ht="12.8" hidden="false" customHeight="false" outlineLevel="0" collapsed="false">
      <c r="B4993" s="0" t="n">
        <v>431840</v>
      </c>
      <c r="C4993" s="0" t="n">
        <v>4</v>
      </c>
      <c r="D4993" s="0" t="n">
        <v>43</v>
      </c>
      <c r="E4993" s="2" t="n">
        <v>-29.9716</v>
      </c>
      <c r="F4993" s="2" t="n">
        <v>-51.7251</v>
      </c>
      <c r="G4993" s="3" t="n">
        <f aca="false">($G$5572/$N$5572)*N4993</f>
        <v>25969.2744581001</v>
      </c>
      <c r="H4993" s="0" t="n">
        <v>0</v>
      </c>
      <c r="J4993" s="0" t="s">
        <v>4777</v>
      </c>
      <c r="K4993" s="0" t="n">
        <v>0</v>
      </c>
      <c r="L4993" s="0" t="s">
        <v>4777</v>
      </c>
      <c r="N4993" s="0" t="n">
        <v>24078</v>
      </c>
    </row>
    <row r="4994" customFormat="false" ht="12.8" hidden="false" customHeight="false" outlineLevel="0" collapsed="false">
      <c r="B4994" s="0" t="n">
        <v>431842</v>
      </c>
      <c r="C4994" s="0" t="n">
        <v>4</v>
      </c>
      <c r="D4994" s="0" t="n">
        <v>43</v>
      </c>
      <c r="E4994" s="2" t="n">
        <v>-27.8195</v>
      </c>
      <c r="F4994" s="2" t="n">
        <v>-51.8257</v>
      </c>
      <c r="G4994" s="3" t="n">
        <f aca="false">($G$5572/$N$5572)*N4994</f>
        <v>5041.13252002492</v>
      </c>
      <c r="H4994" s="0" t="n">
        <v>1</v>
      </c>
      <c r="J4994" s="0" t="s">
        <v>4778</v>
      </c>
      <c r="K4994" s="0" t="n">
        <v>1</v>
      </c>
      <c r="L4994" s="0" t="s">
        <v>4778</v>
      </c>
      <c r="N4994" s="0" t="n">
        <v>4674</v>
      </c>
    </row>
    <row r="4995" customFormat="false" ht="12.8" hidden="false" customHeight="false" outlineLevel="0" collapsed="false">
      <c r="B4995" s="0" t="n">
        <v>431843</v>
      </c>
      <c r="C4995" s="0" t="n">
        <v>4</v>
      </c>
      <c r="D4995" s="0" t="n">
        <v>43</v>
      </c>
      <c r="E4995" s="2" t="n">
        <v>-29.6194</v>
      </c>
      <c r="F4995" s="2" t="n">
        <v>-53.4439</v>
      </c>
      <c r="G4995" s="3" t="n">
        <f aca="false">($G$5572/$N$5572)*N4995</f>
        <v>2762.16097214031</v>
      </c>
      <c r="H4995" s="0" t="n">
        <v>0</v>
      </c>
      <c r="J4995" s="0" t="s">
        <v>4779</v>
      </c>
      <c r="K4995" s="0" t="n">
        <v>0</v>
      </c>
      <c r="L4995" s="0" t="s">
        <v>4779</v>
      </c>
      <c r="N4995" s="0" t="n">
        <v>2561</v>
      </c>
    </row>
    <row r="4996" customFormat="false" ht="12.8" hidden="false" customHeight="false" outlineLevel="0" collapsed="false">
      <c r="B4996" s="0" t="n">
        <v>431844</v>
      </c>
      <c r="C4996" s="0" t="n">
        <v>4</v>
      </c>
      <c r="D4996" s="0" t="n">
        <v>43</v>
      </c>
      <c r="E4996" s="2" t="n">
        <v>-28.4984</v>
      </c>
      <c r="F4996" s="2" t="n">
        <v>-51.7064</v>
      </c>
      <c r="G4996" s="3" t="n">
        <f aca="false">($G$5572/$N$5572)*N4996</f>
        <v>2973.55634525218</v>
      </c>
      <c r="H4996" s="0" t="n">
        <v>1</v>
      </c>
      <c r="J4996" s="0" t="s">
        <v>4780</v>
      </c>
      <c r="K4996" s="0" t="n">
        <v>1</v>
      </c>
      <c r="L4996" s="0" t="s">
        <v>4780</v>
      </c>
      <c r="N4996" s="0" t="n">
        <v>2757</v>
      </c>
    </row>
    <row r="4997" customFormat="false" ht="12.8" hidden="false" customHeight="false" outlineLevel="0" collapsed="false">
      <c r="B4997" s="0" t="n">
        <v>431845</v>
      </c>
      <c r="C4997" s="0" t="n">
        <v>4</v>
      </c>
      <c r="D4997" s="0" t="n">
        <v>43</v>
      </c>
      <c r="E4997" s="2" t="n">
        <v>-27.7789</v>
      </c>
      <c r="F4997" s="2" t="n">
        <v>-53.1226</v>
      </c>
      <c r="G4997" s="3" t="n">
        <f aca="false">($G$5572/$N$5572)*N4997</f>
        <v>2763.23951996231</v>
      </c>
      <c r="H4997" s="0" t="n">
        <v>1</v>
      </c>
      <c r="J4997" s="0" t="s">
        <v>4781</v>
      </c>
      <c r="K4997" s="0" t="n">
        <v>1</v>
      </c>
      <c r="L4997" s="0" t="s">
        <v>4781</v>
      </c>
      <c r="N4997" s="0" t="n">
        <v>2562</v>
      </c>
    </row>
    <row r="4998" customFormat="false" ht="12.8" hidden="false" customHeight="false" outlineLevel="0" collapsed="false">
      <c r="B4998" s="0" t="n">
        <v>431846</v>
      </c>
      <c r="C4998" s="0" t="n">
        <v>4</v>
      </c>
      <c r="D4998" s="0" t="n">
        <v>43</v>
      </c>
      <c r="E4998" s="2" t="n">
        <v>-29.052</v>
      </c>
      <c r="F4998" s="2" t="n">
        <v>-52.295</v>
      </c>
      <c r="G4998" s="3" t="n">
        <f aca="false">($G$5572/$N$5572)*N4998</f>
        <v>2157.09564399868</v>
      </c>
      <c r="H4998" s="0" t="n">
        <v>1</v>
      </c>
      <c r="J4998" s="0" t="s">
        <v>4782</v>
      </c>
      <c r="K4998" s="0" t="n">
        <v>1</v>
      </c>
      <c r="L4998" s="0" t="s">
        <v>4782</v>
      </c>
      <c r="N4998" s="0" t="n">
        <v>2000</v>
      </c>
    </row>
    <row r="4999" customFormat="false" ht="12.8" hidden="false" customHeight="false" outlineLevel="0" collapsed="false">
      <c r="B4999" s="0" t="n">
        <v>431848</v>
      </c>
      <c r="C4999" s="0" t="n">
        <v>4</v>
      </c>
      <c r="D4999" s="0" t="n">
        <v>43</v>
      </c>
      <c r="E4999" s="2" t="n">
        <v>-29.528</v>
      </c>
      <c r="F4999" s="2" t="n">
        <v>-51.245</v>
      </c>
      <c r="G4999" s="3" t="n">
        <f aca="false">($G$5572/$N$5572)*N4999</f>
        <v>5111.23812845487</v>
      </c>
      <c r="H4999" s="0" t="n">
        <v>1</v>
      </c>
      <c r="J4999" s="0" t="s">
        <v>4783</v>
      </c>
      <c r="K4999" s="0" t="n">
        <v>1</v>
      </c>
      <c r="L4999" s="0" t="s">
        <v>4783</v>
      </c>
      <c r="N4999" s="0" t="n">
        <v>4739</v>
      </c>
    </row>
    <row r="5000" customFormat="false" ht="12.8" hidden="false" customHeight="false" outlineLevel="0" collapsed="false">
      <c r="B5000" s="0" t="n">
        <v>431849</v>
      </c>
      <c r="C5000" s="0" t="n">
        <v>4</v>
      </c>
      <c r="D5000" s="0" t="n">
        <v>43</v>
      </c>
      <c r="E5000" s="2" t="n">
        <v>-27.7251</v>
      </c>
      <c r="F5000" s="2" t="n">
        <v>-54.1275</v>
      </c>
      <c r="G5000" s="3" t="n">
        <f aca="false">($G$5572/$N$5572)*N5000</f>
        <v>2255.24349580062</v>
      </c>
      <c r="H5000" s="0" t="n">
        <v>1</v>
      </c>
      <c r="J5000" s="0" t="s">
        <v>4784</v>
      </c>
      <c r="K5000" s="0" t="n">
        <v>1</v>
      </c>
      <c r="L5000" s="0" t="s">
        <v>4784</v>
      </c>
      <c r="N5000" s="0" t="n">
        <v>2091</v>
      </c>
    </row>
    <row r="5001" customFormat="false" ht="12.8" hidden="false" customHeight="false" outlineLevel="0" collapsed="false">
      <c r="B5001" s="0" t="n">
        <v>431850</v>
      </c>
      <c r="C5001" s="0" t="n">
        <v>4</v>
      </c>
      <c r="D5001" s="0" t="n">
        <v>43</v>
      </c>
      <c r="E5001" s="2" t="n">
        <v>-32.0151</v>
      </c>
      <c r="F5001" s="2" t="n">
        <v>-52.0331</v>
      </c>
      <c r="G5001" s="3" t="n">
        <f aca="false">($G$5572/$N$5572)*N5001</f>
        <v>29562.9958010019</v>
      </c>
      <c r="H5001" s="0" t="n">
        <v>0</v>
      </c>
      <c r="J5001" s="0" t="s">
        <v>4785</v>
      </c>
      <c r="K5001" s="0" t="n">
        <v>0</v>
      </c>
      <c r="L5001" s="0" t="s">
        <v>4785</v>
      </c>
      <c r="N5001" s="0" t="n">
        <v>27410</v>
      </c>
    </row>
    <row r="5002" customFormat="false" ht="12.8" hidden="false" customHeight="false" outlineLevel="0" collapsed="false">
      <c r="B5002" s="0" t="n">
        <v>431860</v>
      </c>
      <c r="C5002" s="0" t="n">
        <v>4</v>
      </c>
      <c r="D5002" s="0" t="n">
        <v>43</v>
      </c>
      <c r="E5002" s="2" t="n">
        <v>-27.7707</v>
      </c>
      <c r="F5002" s="2" t="n">
        <v>-51.5966</v>
      </c>
      <c r="G5002" s="3" t="n">
        <f aca="false">($G$5572/$N$5572)*N5002</f>
        <v>7490.51462378542</v>
      </c>
      <c r="H5002" s="0" t="n">
        <v>0</v>
      </c>
      <c r="J5002" s="0" t="s">
        <v>4786</v>
      </c>
      <c r="K5002" s="0" t="n">
        <v>0</v>
      </c>
      <c r="L5002" s="0" t="s">
        <v>4786</v>
      </c>
      <c r="N5002" s="0" t="n">
        <v>6945</v>
      </c>
    </row>
    <row r="5003" customFormat="false" ht="12.8" hidden="false" customHeight="false" outlineLevel="0" collapsed="false">
      <c r="B5003" s="0" t="n">
        <v>431861</v>
      </c>
      <c r="C5003" s="0" t="n">
        <v>4</v>
      </c>
      <c r="D5003" s="0" t="n">
        <v>43</v>
      </c>
      <c r="E5003" s="2" t="n">
        <v>-29.5448</v>
      </c>
      <c r="F5003" s="2" t="n">
        <v>-51.4821</v>
      </c>
      <c r="G5003" s="3" t="n">
        <f aca="false">($G$5572/$N$5572)*N5003</f>
        <v>2564.78672071443</v>
      </c>
      <c r="H5003" s="0" t="n">
        <v>1</v>
      </c>
      <c r="J5003" s="0" t="s">
        <v>4787</v>
      </c>
      <c r="K5003" s="0" t="n">
        <v>1</v>
      </c>
      <c r="L5003" s="0" t="s">
        <v>4787</v>
      </c>
      <c r="N5003" s="0" t="n">
        <v>2378</v>
      </c>
    </row>
    <row r="5004" customFormat="false" ht="12.8" hidden="false" customHeight="false" outlineLevel="0" collapsed="false">
      <c r="B5004" s="0" t="n">
        <v>431862</v>
      </c>
      <c r="C5004" s="0" t="n">
        <v>4</v>
      </c>
      <c r="D5004" s="0" t="n">
        <v>43</v>
      </c>
      <c r="E5004" s="2" t="n">
        <v>-28.7476</v>
      </c>
      <c r="F5004" s="2" t="n">
        <v>-50.0677</v>
      </c>
      <c r="G5004" s="3" t="n">
        <f aca="false">($G$5572/$N$5572)*N5004</f>
        <v>3784.62430739569</v>
      </c>
      <c r="H5004" s="0" t="n">
        <v>1</v>
      </c>
      <c r="J5004" s="0" t="s">
        <v>4788</v>
      </c>
      <c r="K5004" s="0" t="n">
        <v>1</v>
      </c>
      <c r="L5004" s="0" t="s">
        <v>4788</v>
      </c>
      <c r="N5004" s="0" t="n">
        <v>3509</v>
      </c>
    </row>
    <row r="5005" customFormat="false" ht="12.8" hidden="false" customHeight="false" outlineLevel="0" collapsed="false">
      <c r="B5005" s="0" t="n">
        <v>431870</v>
      </c>
      <c r="C5005" s="0" t="n">
        <v>4</v>
      </c>
      <c r="D5005" s="0" t="n">
        <v>43</v>
      </c>
      <c r="E5005" s="2" t="n">
        <v>-29.7545</v>
      </c>
      <c r="F5005" s="2" t="n">
        <v>-51.1498</v>
      </c>
      <c r="G5005" s="3" t="n">
        <f aca="false">($G$5572/$N$5572)*N5005</f>
        <v>253401.575135279</v>
      </c>
      <c r="H5005" s="0" t="n">
        <v>0</v>
      </c>
      <c r="J5005" s="0" t="s">
        <v>4789</v>
      </c>
      <c r="K5005" s="0" t="n">
        <v>0</v>
      </c>
      <c r="L5005" s="0" t="s">
        <v>4789</v>
      </c>
      <c r="N5005" s="0" t="n">
        <v>234947</v>
      </c>
    </row>
    <row r="5006" customFormat="false" ht="12.8" hidden="false" customHeight="false" outlineLevel="0" collapsed="false">
      <c r="B5006" s="0" t="n">
        <v>431880</v>
      </c>
      <c r="C5006" s="0" t="n">
        <v>4</v>
      </c>
      <c r="D5006" s="0" t="n">
        <v>43</v>
      </c>
      <c r="E5006" s="2" t="n">
        <v>-31.3564</v>
      </c>
      <c r="F5006" s="2" t="n">
        <v>-51.9715</v>
      </c>
      <c r="G5006" s="3" t="n">
        <f aca="false">($G$5572/$N$5572)*N5006</f>
        <v>47051.6487347212</v>
      </c>
      <c r="H5006" s="0" t="n">
        <v>0</v>
      </c>
      <c r="J5006" s="0" t="s">
        <v>4790</v>
      </c>
      <c r="K5006" s="0" t="n">
        <v>0</v>
      </c>
      <c r="L5006" s="0" t="s">
        <v>4790</v>
      </c>
      <c r="N5006" s="0" t="n">
        <v>43625</v>
      </c>
    </row>
    <row r="5007" customFormat="false" ht="12.8" hidden="false" customHeight="false" outlineLevel="0" collapsed="false">
      <c r="B5007" s="0" t="n">
        <v>431890</v>
      </c>
      <c r="C5007" s="0" t="n">
        <v>4</v>
      </c>
      <c r="D5007" s="0" t="n">
        <v>43</v>
      </c>
      <c r="E5007" s="2" t="n">
        <v>-28.412</v>
      </c>
      <c r="F5007" s="2" t="n">
        <v>-54.9559</v>
      </c>
      <c r="G5007" s="3" t="n">
        <f aca="false">($G$5572/$N$5572)*N5007</f>
        <v>36312.5480710738</v>
      </c>
      <c r="H5007" s="0" t="n">
        <v>0</v>
      </c>
      <c r="J5007" s="0" t="s">
        <v>4791</v>
      </c>
      <c r="K5007" s="0" t="n">
        <v>0</v>
      </c>
      <c r="L5007" s="0" t="s">
        <v>4791</v>
      </c>
      <c r="N5007" s="0" t="n">
        <v>33668</v>
      </c>
    </row>
    <row r="5008" customFormat="false" ht="12.8" hidden="false" customHeight="false" outlineLevel="0" collapsed="false">
      <c r="B5008" s="0" t="n">
        <v>431900</v>
      </c>
      <c r="C5008" s="0" t="n">
        <v>4</v>
      </c>
      <c r="D5008" s="0" t="n">
        <v>43</v>
      </c>
      <c r="E5008" s="2" t="n">
        <v>-28.9677</v>
      </c>
      <c r="F5008" s="2" t="n">
        <v>-51.0696</v>
      </c>
      <c r="G5008" s="3" t="n">
        <f aca="false">($G$5572/$N$5572)*N5008</f>
        <v>23133.7722340638</v>
      </c>
      <c r="H5008" s="0" t="n">
        <v>0</v>
      </c>
      <c r="J5008" s="0" t="s">
        <v>4792</v>
      </c>
      <c r="K5008" s="0" t="n">
        <v>0</v>
      </c>
      <c r="L5008" s="0" t="s">
        <v>4792</v>
      </c>
      <c r="N5008" s="0" t="n">
        <v>21449</v>
      </c>
    </row>
    <row r="5009" customFormat="false" ht="12.8" hidden="false" customHeight="false" outlineLevel="0" collapsed="false">
      <c r="B5009" s="0" t="n">
        <v>431910</v>
      </c>
      <c r="C5009" s="0" t="n">
        <v>4</v>
      </c>
      <c r="D5009" s="0" t="n">
        <v>43</v>
      </c>
      <c r="E5009" s="2" t="n">
        <v>-27.7112</v>
      </c>
      <c r="F5009" s="2" t="n">
        <v>-53.9699</v>
      </c>
      <c r="G5009" s="3" t="n">
        <f aca="false">($G$5572/$N$5572)*N5009</f>
        <v>5903.97077762439</v>
      </c>
      <c r="H5009" s="0" t="n">
        <v>0</v>
      </c>
      <c r="J5009" s="0" t="s">
        <v>4373</v>
      </c>
      <c r="K5009" s="0" t="n">
        <v>0</v>
      </c>
      <c r="L5009" s="0" t="s">
        <v>4373</v>
      </c>
      <c r="N5009" s="0" t="n">
        <v>5474</v>
      </c>
    </row>
    <row r="5010" customFormat="false" ht="12.8" hidden="false" customHeight="false" outlineLevel="0" collapsed="false">
      <c r="B5010" s="0" t="n">
        <v>431912</v>
      </c>
      <c r="C5010" s="0" t="n">
        <v>4</v>
      </c>
      <c r="D5010" s="0" t="n">
        <v>43</v>
      </c>
      <c r="E5010" s="2" t="n">
        <v>-29.5397</v>
      </c>
      <c r="F5010" s="2" t="n">
        <v>-53.859</v>
      </c>
      <c r="G5010" s="3" t="n">
        <f aca="false">($G$5572/$N$5572)*N5010</f>
        <v>3492.33784763386</v>
      </c>
      <c r="H5010" s="0" t="n">
        <v>1</v>
      </c>
      <c r="J5010" s="0" t="s">
        <v>4793</v>
      </c>
      <c r="K5010" s="0" t="n">
        <v>1</v>
      </c>
      <c r="L5010" s="0" t="s">
        <v>4793</v>
      </c>
      <c r="N5010" s="0" t="n">
        <v>3238</v>
      </c>
    </row>
    <row r="5011" customFormat="false" ht="12.8" hidden="false" customHeight="false" outlineLevel="0" collapsed="false">
      <c r="B5011" s="0" t="n">
        <v>431915</v>
      </c>
      <c r="C5011" s="0" t="n">
        <v>4</v>
      </c>
      <c r="D5011" s="0" t="n">
        <v>43</v>
      </c>
      <c r="E5011" s="2" t="n">
        <v>-28.556</v>
      </c>
      <c r="F5011" s="2" t="n">
        <v>-54.5559</v>
      </c>
      <c r="G5011" s="3" t="n">
        <f aca="false">($G$5572/$N$5572)*N5011</f>
        <v>8264.91195998095</v>
      </c>
      <c r="H5011" s="0" t="n">
        <v>0</v>
      </c>
      <c r="J5011" s="0" t="s">
        <v>4794</v>
      </c>
      <c r="K5011" s="0" t="n">
        <v>0</v>
      </c>
      <c r="L5011" s="0" t="s">
        <v>4794</v>
      </c>
      <c r="N5011" s="0" t="n">
        <v>7663</v>
      </c>
    </row>
    <row r="5012" customFormat="false" ht="12.8" hidden="false" customHeight="false" outlineLevel="0" collapsed="false">
      <c r="B5012" s="0" t="n">
        <v>431920</v>
      </c>
      <c r="C5012" s="0" t="n">
        <v>4</v>
      </c>
      <c r="D5012" s="0" t="n">
        <v>43</v>
      </c>
      <c r="E5012" s="2" t="n">
        <v>-28.1834</v>
      </c>
      <c r="F5012" s="2" t="n">
        <v>-55.2654</v>
      </c>
      <c r="G5012" s="3" t="n">
        <f aca="false">($G$5572/$N$5572)*N5012</f>
        <v>5743.26715214649</v>
      </c>
      <c r="H5012" s="0" t="n">
        <v>1</v>
      </c>
      <c r="J5012" s="0" t="s">
        <v>4795</v>
      </c>
      <c r="K5012" s="0" t="n">
        <v>1</v>
      </c>
      <c r="L5012" s="0" t="s">
        <v>4795</v>
      </c>
      <c r="N5012" s="0" t="n">
        <v>5325</v>
      </c>
    </row>
    <row r="5013" customFormat="false" ht="12.8" hidden="false" customHeight="false" outlineLevel="0" collapsed="false">
      <c r="B5013" s="0" t="n">
        <v>431930</v>
      </c>
      <c r="C5013" s="0" t="n">
        <v>4</v>
      </c>
      <c r="D5013" s="0" t="n">
        <v>43</v>
      </c>
      <c r="E5013" s="2" t="n">
        <v>-28.0195</v>
      </c>
      <c r="F5013" s="2" t="n">
        <v>-54.9404</v>
      </c>
      <c r="G5013" s="3" t="n">
        <f aca="false">($G$5572/$N$5572)*N5013</f>
        <v>6323.52588038213</v>
      </c>
      <c r="H5013" s="0" t="n">
        <v>0</v>
      </c>
      <c r="J5013" s="0" t="s">
        <v>4796</v>
      </c>
      <c r="K5013" s="0" t="n">
        <v>0</v>
      </c>
      <c r="L5013" s="0" t="s">
        <v>4796</v>
      </c>
      <c r="N5013" s="0" t="n">
        <v>5863</v>
      </c>
    </row>
    <row r="5014" customFormat="false" ht="12.8" hidden="false" customHeight="false" outlineLevel="0" collapsed="false">
      <c r="B5014" s="0" t="n">
        <v>431935</v>
      </c>
      <c r="C5014" s="0" t="n">
        <v>4</v>
      </c>
      <c r="D5014" s="0" t="n">
        <v>43</v>
      </c>
      <c r="E5014" s="2" t="n">
        <v>-29.4193</v>
      </c>
      <c r="F5014" s="2" t="n">
        <v>-51.5134</v>
      </c>
      <c r="G5014" s="3" t="n">
        <f aca="false">($G$5572/$N$5572)*N5014</f>
        <v>4053.18271507352</v>
      </c>
      <c r="H5014" s="0" t="n">
        <v>1</v>
      </c>
      <c r="J5014" s="0" t="s">
        <v>4797</v>
      </c>
      <c r="K5014" s="0" t="n">
        <v>1</v>
      </c>
      <c r="L5014" s="0" t="s">
        <v>4797</v>
      </c>
      <c r="N5014" s="0" t="n">
        <v>3758</v>
      </c>
    </row>
    <row r="5015" customFormat="false" ht="12.8" hidden="false" customHeight="false" outlineLevel="0" collapsed="false">
      <c r="B5015" s="0" t="n">
        <v>431936</v>
      </c>
      <c r="C5015" s="0" t="n">
        <v>4</v>
      </c>
      <c r="D5015" s="0" t="n">
        <v>43</v>
      </c>
      <c r="E5015" s="2" t="n">
        <v>-27.7706</v>
      </c>
      <c r="F5015" s="2" t="n">
        <v>-53.2513</v>
      </c>
      <c r="G5015" s="3" t="n">
        <f aca="false">($G$5572/$N$5572)*N5015</f>
        <v>2157.09564399868</v>
      </c>
      <c r="H5015" s="0" t="n">
        <v>1</v>
      </c>
      <c r="J5015" s="0" t="s">
        <v>4798</v>
      </c>
      <c r="K5015" s="0" t="n">
        <v>1</v>
      </c>
      <c r="L5015" s="0" t="s">
        <v>4798</v>
      </c>
      <c r="N5015" s="0" t="n">
        <v>2000</v>
      </c>
    </row>
    <row r="5016" customFormat="false" ht="12.8" hidden="false" customHeight="false" outlineLevel="0" collapsed="false">
      <c r="B5016" s="0" t="n">
        <v>431937</v>
      </c>
      <c r="C5016" s="0" t="n">
        <v>4</v>
      </c>
      <c r="D5016" s="0" t="n">
        <v>43</v>
      </c>
      <c r="E5016" s="2" t="n">
        <v>-28.1243</v>
      </c>
      <c r="F5016" s="2" t="n">
        <v>-54.8926</v>
      </c>
      <c r="G5016" s="3" t="n">
        <f aca="false">($G$5572/$N$5572)*N5016</f>
        <v>3177.40188361006</v>
      </c>
      <c r="H5016" s="0" t="n">
        <v>1</v>
      </c>
      <c r="J5016" s="0" t="s">
        <v>4799</v>
      </c>
      <c r="K5016" s="0" t="n">
        <v>1</v>
      </c>
      <c r="L5016" s="0" t="s">
        <v>4799</v>
      </c>
      <c r="N5016" s="0" t="n">
        <v>2946</v>
      </c>
    </row>
    <row r="5017" customFormat="false" ht="12.8" hidden="false" customHeight="false" outlineLevel="0" collapsed="false">
      <c r="B5017" s="0" t="n">
        <v>431940</v>
      </c>
      <c r="C5017" s="0" t="n">
        <v>4</v>
      </c>
      <c r="D5017" s="0" t="n">
        <v>43</v>
      </c>
      <c r="E5017" s="2" t="n">
        <v>-29.6202</v>
      </c>
      <c r="F5017" s="2" t="n">
        <v>-54.1855</v>
      </c>
      <c r="G5017" s="3" t="n">
        <f aca="false">($G$5572/$N$5572)*N5017</f>
        <v>17526.4021074893</v>
      </c>
      <c r="H5017" s="0" t="n">
        <v>0</v>
      </c>
      <c r="J5017" s="0" t="s">
        <v>4800</v>
      </c>
      <c r="K5017" s="0" t="n">
        <v>0</v>
      </c>
      <c r="L5017" s="0" t="s">
        <v>4800</v>
      </c>
      <c r="N5017" s="0" t="n">
        <v>16250</v>
      </c>
    </row>
    <row r="5018" customFormat="false" ht="12.8" hidden="false" customHeight="false" outlineLevel="0" collapsed="false">
      <c r="B5018" s="0" t="n">
        <v>431950</v>
      </c>
      <c r="C5018" s="0" t="n">
        <v>4</v>
      </c>
      <c r="D5018" s="0" t="n">
        <v>43</v>
      </c>
      <c r="E5018" s="2" t="n">
        <v>-29.5885</v>
      </c>
      <c r="F5018" s="2" t="n">
        <v>-51.3749</v>
      </c>
      <c r="G5018" s="3" t="n">
        <f aca="false">($G$5572/$N$5572)*N5018</f>
        <v>27467.3773828572</v>
      </c>
      <c r="H5018" s="0" t="n">
        <v>0</v>
      </c>
      <c r="J5018" s="0" t="s">
        <v>4801</v>
      </c>
      <c r="K5018" s="0" t="n">
        <v>0</v>
      </c>
      <c r="L5018" s="0" t="s">
        <v>4801</v>
      </c>
      <c r="N5018" s="0" t="n">
        <v>25467</v>
      </c>
    </row>
    <row r="5019" customFormat="false" ht="12.8" hidden="false" customHeight="false" outlineLevel="0" collapsed="false">
      <c r="B5019" s="0" t="n">
        <v>431960</v>
      </c>
      <c r="C5019" s="0" t="n">
        <v>4</v>
      </c>
      <c r="D5019" s="0" t="n">
        <v>43</v>
      </c>
      <c r="E5019" s="2" t="n">
        <v>-30.1643</v>
      </c>
      <c r="F5019" s="2" t="n">
        <v>-53.5603</v>
      </c>
      <c r="G5019" s="3" t="n">
        <f aca="false">($G$5572/$N$5572)*N5019</f>
        <v>25550.7979031644</v>
      </c>
      <c r="H5019" s="0" t="n">
        <v>0</v>
      </c>
      <c r="J5019" s="0" t="s">
        <v>4802</v>
      </c>
      <c r="K5019" s="0" t="n">
        <v>0</v>
      </c>
      <c r="L5019" s="0" t="s">
        <v>4802</v>
      </c>
      <c r="N5019" s="0" t="n">
        <v>23690</v>
      </c>
    </row>
    <row r="5020" customFormat="false" ht="12.8" hidden="false" customHeight="false" outlineLevel="0" collapsed="false">
      <c r="B5020" s="0" t="n">
        <v>431970</v>
      </c>
      <c r="C5020" s="0" t="n">
        <v>4</v>
      </c>
      <c r="D5020" s="0" t="n">
        <v>43</v>
      </c>
      <c r="E5020" s="2" t="n">
        <v>-27.5583</v>
      </c>
      <c r="F5020" s="2" t="n">
        <v>-52.5237</v>
      </c>
      <c r="G5020" s="3" t="n">
        <f aca="false">($G$5572/$N$5572)*N5020</f>
        <v>3603.4282732998</v>
      </c>
      <c r="H5020" s="0" t="n">
        <v>1</v>
      </c>
      <c r="J5020" s="0" t="s">
        <v>4803</v>
      </c>
      <c r="K5020" s="0" t="n">
        <v>1</v>
      </c>
      <c r="L5020" s="0" t="s">
        <v>4803</v>
      </c>
      <c r="N5020" s="0" t="n">
        <v>3341</v>
      </c>
    </row>
    <row r="5021" customFormat="false" ht="12.8" hidden="false" customHeight="false" outlineLevel="0" collapsed="false">
      <c r="B5021" s="0" t="n">
        <v>431971</v>
      </c>
      <c r="C5021" s="0" t="n">
        <v>4</v>
      </c>
      <c r="D5021" s="0" t="n">
        <v>43</v>
      </c>
      <c r="E5021" s="2" t="n">
        <v>-29.0451</v>
      </c>
      <c r="F5021" s="2" t="n">
        <v>-51.7684</v>
      </c>
      <c r="G5021" s="3" t="n">
        <f aca="false">($G$5572/$N$5572)*N5021</f>
        <v>2414.86857345652</v>
      </c>
      <c r="H5021" s="0" t="n">
        <v>1</v>
      </c>
      <c r="J5021" s="0" t="s">
        <v>4804</v>
      </c>
      <c r="K5021" s="0" t="n">
        <v>1</v>
      </c>
      <c r="L5021" s="0" t="s">
        <v>4804</v>
      </c>
      <c r="N5021" s="0" t="n">
        <v>2239</v>
      </c>
    </row>
    <row r="5022" customFormat="false" ht="12.8" hidden="false" customHeight="false" outlineLevel="0" collapsed="false">
      <c r="B5022" s="0" t="n">
        <v>431973</v>
      </c>
      <c r="C5022" s="0" t="n">
        <v>4</v>
      </c>
      <c r="D5022" s="0" t="n">
        <v>43</v>
      </c>
      <c r="E5022" s="2" t="n">
        <v>-27.7906</v>
      </c>
      <c r="F5022" s="2" t="n">
        <v>-53.9368</v>
      </c>
      <c r="G5022" s="3" t="n">
        <f aca="false">($G$5572/$N$5572)*N5022</f>
        <v>2937.9642671262</v>
      </c>
      <c r="H5022" s="0" t="n">
        <v>1</v>
      </c>
      <c r="J5022" s="0" t="s">
        <v>4805</v>
      </c>
      <c r="K5022" s="0" t="n">
        <v>1</v>
      </c>
      <c r="L5022" s="0" t="s">
        <v>4805</v>
      </c>
      <c r="N5022" s="0" t="n">
        <v>2724</v>
      </c>
    </row>
    <row r="5023" customFormat="false" ht="12.8" hidden="false" customHeight="false" outlineLevel="0" collapsed="false">
      <c r="B5023" s="0" t="n">
        <v>431975</v>
      </c>
      <c r="C5023" s="0" t="n">
        <v>4</v>
      </c>
      <c r="D5023" s="0" t="n">
        <v>43</v>
      </c>
      <c r="E5023" s="2" t="n">
        <v>-29.3729</v>
      </c>
      <c r="F5023" s="2" t="n">
        <v>-51.3675</v>
      </c>
      <c r="G5023" s="3" t="n">
        <f aca="false">($G$5572/$N$5572)*N5023</f>
        <v>2393.29761701654</v>
      </c>
      <c r="H5023" s="0" t="n">
        <v>1</v>
      </c>
      <c r="J5023" s="0" t="s">
        <v>4806</v>
      </c>
      <c r="K5023" s="0" t="n">
        <v>1</v>
      </c>
      <c r="L5023" s="0" t="s">
        <v>4806</v>
      </c>
      <c r="N5023" s="0" t="n">
        <v>2219</v>
      </c>
    </row>
    <row r="5024" customFormat="false" ht="12.8" hidden="false" customHeight="false" outlineLevel="0" collapsed="false">
      <c r="B5024" s="0" t="n">
        <v>431980</v>
      </c>
      <c r="C5024" s="0" t="n">
        <v>4</v>
      </c>
      <c r="D5024" s="0" t="n">
        <v>43</v>
      </c>
      <c r="E5024" s="2" t="n">
        <v>-29.6882</v>
      </c>
      <c r="F5024" s="2" t="n">
        <v>-54.6826</v>
      </c>
      <c r="G5024" s="3" t="n">
        <f aca="false">($G$5572/$N$5572)*N5024</f>
        <v>9394.15152961425</v>
      </c>
      <c r="H5024" s="0" t="n">
        <v>1</v>
      </c>
      <c r="J5024" s="0" t="s">
        <v>4807</v>
      </c>
      <c r="K5024" s="0" t="n">
        <v>1</v>
      </c>
      <c r="L5024" s="0" t="s">
        <v>4807</v>
      </c>
      <c r="N5024" s="0" t="n">
        <v>8710</v>
      </c>
    </row>
    <row r="5025" customFormat="false" ht="12.8" hidden="false" customHeight="false" outlineLevel="0" collapsed="false">
      <c r="B5025" s="0" t="n">
        <v>431990</v>
      </c>
      <c r="C5025" s="0" t="n">
        <v>4</v>
      </c>
      <c r="D5025" s="0" t="n">
        <v>43</v>
      </c>
      <c r="E5025" s="2" t="n">
        <v>-29.6349</v>
      </c>
      <c r="F5025" s="2" t="n">
        <v>-51.0064</v>
      </c>
      <c r="G5025" s="3" t="n">
        <f aca="false">($G$5572/$N$5572)*N5025</f>
        <v>87575.9260507024</v>
      </c>
      <c r="H5025" s="0" t="n">
        <v>0</v>
      </c>
      <c r="J5025" s="0" t="s">
        <v>4808</v>
      </c>
      <c r="K5025" s="0" t="n">
        <v>0</v>
      </c>
      <c r="L5025" s="0" t="s">
        <v>4808</v>
      </c>
      <c r="N5025" s="0" t="n">
        <v>81198</v>
      </c>
    </row>
    <row r="5026" customFormat="false" ht="12.8" hidden="false" customHeight="false" outlineLevel="0" collapsed="false">
      <c r="B5026" s="0" t="n">
        <v>432000</v>
      </c>
      <c r="C5026" s="0" t="n">
        <v>4</v>
      </c>
      <c r="D5026" s="0" t="n">
        <v>43</v>
      </c>
      <c r="E5026" s="2" t="n">
        <v>-29.8276</v>
      </c>
      <c r="F5026" s="2" t="n">
        <v>-51.145</v>
      </c>
      <c r="G5026" s="3" t="n">
        <f aca="false">($G$5572/$N$5572)*N5026</f>
        <v>151332.123452549</v>
      </c>
      <c r="H5026" s="0" t="n">
        <v>0</v>
      </c>
      <c r="J5026" s="0" t="s">
        <v>4809</v>
      </c>
      <c r="K5026" s="0" t="n">
        <v>0</v>
      </c>
      <c r="L5026" s="0" t="s">
        <v>4809</v>
      </c>
      <c r="N5026" s="0" t="n">
        <v>140311</v>
      </c>
    </row>
    <row r="5027" customFormat="false" ht="12.8" hidden="false" customHeight="false" outlineLevel="0" collapsed="false">
      <c r="B5027" s="0" t="n">
        <v>432010</v>
      </c>
      <c r="C5027" s="0" t="n">
        <v>4</v>
      </c>
      <c r="D5027" s="0" t="n">
        <v>43</v>
      </c>
      <c r="E5027" s="2" t="n">
        <v>-27.942</v>
      </c>
      <c r="F5027" s="2" t="n">
        <v>-52.9231</v>
      </c>
      <c r="G5027" s="3" t="n">
        <f aca="false">($G$5572/$N$5572)*N5027</f>
        <v>26106.250031494</v>
      </c>
      <c r="H5027" s="0" t="n">
        <v>0</v>
      </c>
      <c r="J5027" s="0" t="s">
        <v>4117</v>
      </c>
      <c r="K5027" s="0" t="n">
        <v>0</v>
      </c>
      <c r="L5027" s="0" t="s">
        <v>4117</v>
      </c>
      <c r="N5027" s="0" t="n">
        <v>24205</v>
      </c>
    </row>
    <row r="5028" customFormat="false" ht="12.8" hidden="false" customHeight="false" outlineLevel="0" collapsed="false">
      <c r="B5028" s="0" t="n">
        <v>432020</v>
      </c>
      <c r="C5028" s="0" t="n">
        <v>4</v>
      </c>
      <c r="D5028" s="0" t="n">
        <v>43</v>
      </c>
      <c r="E5028" s="2" t="n">
        <v>-27.4829</v>
      </c>
      <c r="F5028" s="2" t="n">
        <v>-53.4026</v>
      </c>
      <c r="G5028" s="3" t="n">
        <f aca="false">($G$5572/$N$5572)*N5028</f>
        <v>11635.3739037289</v>
      </c>
      <c r="H5028" s="0" t="n">
        <v>0</v>
      </c>
      <c r="J5028" s="0" t="s">
        <v>4810</v>
      </c>
      <c r="K5028" s="0" t="n">
        <v>0</v>
      </c>
      <c r="L5028" s="0" t="s">
        <v>4810</v>
      </c>
      <c r="N5028" s="0" t="n">
        <v>10788</v>
      </c>
    </row>
    <row r="5029" customFormat="false" ht="12.8" hidden="false" customHeight="false" outlineLevel="0" collapsed="false">
      <c r="B5029" s="0" t="n">
        <v>432023</v>
      </c>
      <c r="C5029" s="0" t="n">
        <v>4</v>
      </c>
      <c r="D5029" s="0" t="n">
        <v>43</v>
      </c>
      <c r="E5029" s="2" t="n">
        <v>-27.6367</v>
      </c>
      <c r="F5029" s="2" t="n">
        <v>-53.9493</v>
      </c>
      <c r="G5029" s="3" t="n">
        <f aca="false">($G$5572/$N$5572)*N5029</f>
        <v>3153.67383152607</v>
      </c>
      <c r="H5029" s="0" t="n">
        <v>1</v>
      </c>
      <c r="J5029" s="0" t="s">
        <v>4811</v>
      </c>
      <c r="K5029" s="0" t="n">
        <v>1</v>
      </c>
      <c r="L5029" s="0" t="s">
        <v>4811</v>
      </c>
      <c r="N5029" s="0" t="n">
        <v>2924</v>
      </c>
    </row>
    <row r="5030" customFormat="false" ht="12.8" hidden="false" customHeight="false" outlineLevel="0" collapsed="false">
      <c r="B5030" s="0" t="n">
        <v>432026</v>
      </c>
      <c r="C5030" s="0" t="n">
        <v>4</v>
      </c>
      <c r="D5030" s="0" t="n">
        <v>43</v>
      </c>
      <c r="E5030" s="2" t="n">
        <v>-29.3523</v>
      </c>
      <c r="F5030" s="2" t="n">
        <v>-52.9767</v>
      </c>
      <c r="G5030" s="3" t="n">
        <f aca="false">($G$5572/$N$5572)*N5030</f>
        <v>7980.17533497312</v>
      </c>
      <c r="H5030" s="0" t="n">
        <v>0</v>
      </c>
      <c r="J5030" s="0" t="s">
        <v>4812</v>
      </c>
      <c r="K5030" s="0" t="n">
        <v>0</v>
      </c>
      <c r="L5030" s="0" t="s">
        <v>4812</v>
      </c>
      <c r="N5030" s="0" t="n">
        <v>7399</v>
      </c>
    </row>
    <row r="5031" customFormat="false" ht="12.8" hidden="false" customHeight="false" outlineLevel="0" collapsed="false">
      <c r="B5031" s="0" t="n">
        <v>432030</v>
      </c>
      <c r="C5031" s="0" t="n">
        <v>4</v>
      </c>
      <c r="D5031" s="0" t="n">
        <v>43</v>
      </c>
      <c r="E5031" s="2" t="n">
        <v>-28.6294</v>
      </c>
      <c r="F5031" s="2" t="n">
        <v>-52.9498</v>
      </c>
      <c r="G5031" s="3" t="n">
        <f aca="false">($G$5572/$N$5572)*N5031</f>
        <v>5493.04405744264</v>
      </c>
      <c r="H5031" s="0" t="n">
        <v>0</v>
      </c>
      <c r="J5031" s="0" t="s">
        <v>4813</v>
      </c>
      <c r="K5031" s="0" t="n">
        <v>0</v>
      </c>
      <c r="L5031" s="0" t="s">
        <v>4813</v>
      </c>
      <c r="N5031" s="0" t="n">
        <v>5093</v>
      </c>
    </row>
    <row r="5032" customFormat="false" ht="12.8" hidden="false" customHeight="false" outlineLevel="0" collapsed="false">
      <c r="B5032" s="0" t="n">
        <v>432032</v>
      </c>
      <c r="C5032" s="0" t="n">
        <v>4</v>
      </c>
      <c r="D5032" s="0" t="n">
        <v>43</v>
      </c>
      <c r="E5032" s="2" t="n">
        <v>-28.025</v>
      </c>
      <c r="F5032" s="2" t="n">
        <v>-54.5507</v>
      </c>
      <c r="G5032" s="3" t="n">
        <f aca="false">($G$5572/$N$5572)*N5032</f>
        <v>3006.99132773416</v>
      </c>
      <c r="H5032" s="0" t="n">
        <v>1</v>
      </c>
      <c r="J5032" s="0" t="s">
        <v>4814</v>
      </c>
      <c r="K5032" s="0" t="n">
        <v>1</v>
      </c>
      <c r="L5032" s="0" t="s">
        <v>4814</v>
      </c>
      <c r="N5032" s="0" t="n">
        <v>2788</v>
      </c>
    </row>
    <row r="5033" customFormat="false" ht="12.8" hidden="false" customHeight="false" outlineLevel="0" collapsed="false">
      <c r="B5033" s="0" t="n">
        <v>432035</v>
      </c>
      <c r="C5033" s="0" t="n">
        <v>4</v>
      </c>
      <c r="D5033" s="0" t="n">
        <v>43</v>
      </c>
      <c r="E5033" s="2" t="n">
        <v>-30.6107</v>
      </c>
      <c r="F5033" s="2" t="n">
        <v>-51.5862</v>
      </c>
      <c r="G5033" s="3" t="n">
        <f aca="false">($G$5572/$N$5572)*N5033</f>
        <v>5989.17605556234</v>
      </c>
      <c r="H5033" s="0" t="n">
        <v>1</v>
      </c>
      <c r="J5033" s="0" t="s">
        <v>4815</v>
      </c>
      <c r="K5033" s="0" t="n">
        <v>1</v>
      </c>
      <c r="L5033" s="0" t="s">
        <v>4815</v>
      </c>
      <c r="N5033" s="0" t="n">
        <v>5553</v>
      </c>
    </row>
    <row r="5034" customFormat="false" ht="12.8" hidden="false" customHeight="false" outlineLevel="0" collapsed="false">
      <c r="B5034" s="0" t="n">
        <v>432040</v>
      </c>
      <c r="C5034" s="0" t="n">
        <v>4</v>
      </c>
      <c r="D5034" s="0" t="n">
        <v>43</v>
      </c>
      <c r="E5034" s="2" t="n">
        <v>-28.7126</v>
      </c>
      <c r="F5034" s="2" t="n">
        <v>-51.9352</v>
      </c>
      <c r="G5034" s="3" t="n">
        <f aca="false">($G$5572/$N$5572)*N5034</f>
        <v>18548.8654427447</v>
      </c>
      <c r="H5034" s="0" t="n">
        <v>0</v>
      </c>
      <c r="J5034" s="0" t="s">
        <v>4816</v>
      </c>
      <c r="K5034" s="0" t="n">
        <v>0</v>
      </c>
      <c r="L5034" s="0" t="s">
        <v>4816</v>
      </c>
      <c r="N5034" s="0" t="n">
        <v>17198</v>
      </c>
    </row>
    <row r="5035" customFormat="false" ht="12.8" hidden="false" customHeight="false" outlineLevel="0" collapsed="false">
      <c r="B5035" s="0" t="n">
        <v>432045</v>
      </c>
      <c r="C5035" s="0" t="n">
        <v>4</v>
      </c>
      <c r="D5035" s="0" t="n">
        <v>43</v>
      </c>
      <c r="E5035" s="2" t="n">
        <v>-29.3904</v>
      </c>
      <c r="F5035" s="2" t="n">
        <v>-52.2685</v>
      </c>
      <c r="G5035" s="3" t="n">
        <f aca="false">($G$5572/$N$5572)*N5035</f>
        <v>2157.09564399868</v>
      </c>
      <c r="H5035" s="0" t="n">
        <v>1</v>
      </c>
      <c r="J5035" s="0" t="s">
        <v>4817</v>
      </c>
      <c r="K5035" s="0" t="n">
        <v>1</v>
      </c>
      <c r="L5035" s="0" t="s">
        <v>4817</v>
      </c>
      <c r="N5035" s="0" t="n">
        <v>2000</v>
      </c>
    </row>
    <row r="5036" customFormat="false" ht="12.8" hidden="false" customHeight="false" outlineLevel="0" collapsed="false">
      <c r="B5036" s="0" t="n">
        <v>432050</v>
      </c>
      <c r="C5036" s="0" t="n">
        <v>4</v>
      </c>
      <c r="D5036" s="0" t="n">
        <v>43</v>
      </c>
      <c r="E5036" s="2" t="n">
        <v>-27.9798</v>
      </c>
      <c r="F5036" s="2" t="n">
        <v>-52.2588</v>
      </c>
      <c r="G5036" s="3" t="n">
        <f aca="false">($G$5572/$N$5572)*N5036</f>
        <v>5952.50542961436</v>
      </c>
      <c r="H5036" s="0" t="n">
        <v>0</v>
      </c>
      <c r="J5036" s="0" t="s">
        <v>4818</v>
      </c>
      <c r="K5036" s="0" t="n">
        <v>0</v>
      </c>
      <c r="L5036" s="0" t="s">
        <v>4818</v>
      </c>
      <c r="N5036" s="0" t="n">
        <v>5519</v>
      </c>
    </row>
    <row r="5037" customFormat="false" ht="12.8" hidden="false" customHeight="false" outlineLevel="0" collapsed="false">
      <c r="B5037" s="0" t="n">
        <v>432055</v>
      </c>
      <c r="C5037" s="0" t="n">
        <v>4</v>
      </c>
      <c r="D5037" s="0" t="n">
        <v>43</v>
      </c>
      <c r="E5037" s="2" t="n">
        <v>-30.4562</v>
      </c>
      <c r="F5037" s="2" t="n">
        <v>-51.6017</v>
      </c>
      <c r="G5037" s="3" t="n">
        <f aca="false">($G$5572/$N$5572)*N5037</f>
        <v>6938.29813892176</v>
      </c>
      <c r="H5037" s="0" t="n">
        <v>1</v>
      </c>
      <c r="J5037" s="0" t="s">
        <v>4819</v>
      </c>
      <c r="K5037" s="0" t="n">
        <v>1</v>
      </c>
      <c r="L5037" s="0" t="s">
        <v>4819</v>
      </c>
      <c r="N5037" s="0" t="n">
        <v>6433</v>
      </c>
    </row>
    <row r="5038" customFormat="false" ht="12.8" hidden="false" customHeight="false" outlineLevel="0" collapsed="false">
      <c r="B5038" s="0" t="n">
        <v>432057</v>
      </c>
      <c r="C5038" s="0" t="n">
        <v>4</v>
      </c>
      <c r="D5038" s="0" t="n">
        <v>43</v>
      </c>
      <c r="E5038" s="2" t="n">
        <v>-28.1362</v>
      </c>
      <c r="F5038" s="2" t="n">
        <v>-54.4637</v>
      </c>
      <c r="G5038" s="3" t="n">
        <f aca="false">($G$5572/$N$5572)*N5038</f>
        <v>2146.31016577869</v>
      </c>
      <c r="H5038" s="0" t="n">
        <v>1</v>
      </c>
      <c r="J5038" s="0" t="s">
        <v>4820</v>
      </c>
      <c r="K5038" s="0" t="n">
        <v>1</v>
      </c>
      <c r="L5038" s="0" t="s">
        <v>4820</v>
      </c>
      <c r="N5038" s="0" t="n">
        <v>1990</v>
      </c>
    </row>
    <row r="5039" customFormat="false" ht="12.8" hidden="false" customHeight="false" outlineLevel="0" collapsed="false">
      <c r="B5039" s="0" t="n">
        <v>432060</v>
      </c>
      <c r="C5039" s="0" t="n">
        <v>4</v>
      </c>
      <c r="D5039" s="0" t="n">
        <v>43</v>
      </c>
      <c r="E5039" s="2" t="n">
        <v>-27.4362</v>
      </c>
      <c r="F5039" s="2" t="n">
        <v>-52.1217</v>
      </c>
      <c r="G5039" s="3" t="n">
        <f aca="false">($G$5572/$N$5572)*N5039</f>
        <v>3974.44872406757</v>
      </c>
      <c r="H5039" s="0" t="n">
        <v>0</v>
      </c>
      <c r="J5039" s="0" t="s">
        <v>4821</v>
      </c>
      <c r="K5039" s="0" t="n">
        <v>0</v>
      </c>
      <c r="L5039" s="0" t="s">
        <v>4821</v>
      </c>
      <c r="N5039" s="0" t="n">
        <v>3685</v>
      </c>
    </row>
    <row r="5040" customFormat="false" ht="12.8" hidden="false" customHeight="false" outlineLevel="0" collapsed="false">
      <c r="B5040" s="0" t="n">
        <v>432065</v>
      </c>
      <c r="C5040" s="0" t="n">
        <v>4</v>
      </c>
      <c r="D5040" s="0" t="n">
        <v>43</v>
      </c>
      <c r="E5040" s="2" t="n">
        <v>-29.6467</v>
      </c>
      <c r="F5040" s="2" t="n">
        <v>-53.591</v>
      </c>
      <c r="G5040" s="3" t="n">
        <f aca="false">($G$5572/$N$5572)*N5040</f>
        <v>2582.04348586642</v>
      </c>
      <c r="H5040" s="0" t="n">
        <v>1</v>
      </c>
      <c r="J5040" s="0" t="s">
        <v>4822</v>
      </c>
      <c r="K5040" s="0" t="n">
        <v>1</v>
      </c>
      <c r="L5040" s="0" t="s">
        <v>4822</v>
      </c>
      <c r="N5040" s="0" t="n">
        <v>2394</v>
      </c>
    </row>
    <row r="5041" customFormat="false" ht="12.8" hidden="false" customHeight="false" outlineLevel="0" collapsed="false">
      <c r="B5041" s="0" t="n">
        <v>432067</v>
      </c>
      <c r="C5041" s="0" t="n">
        <v>4</v>
      </c>
      <c r="D5041" s="0" t="n">
        <v>43</v>
      </c>
      <c r="E5041" s="2" t="n">
        <v>-29.5357</v>
      </c>
      <c r="F5041" s="2" t="n">
        <v>-52.5304</v>
      </c>
      <c r="G5041" s="3" t="n">
        <f aca="false">($G$5572/$N$5572)*N5041</f>
        <v>10982.8524714193</v>
      </c>
      <c r="H5041" s="0" t="n">
        <v>0</v>
      </c>
      <c r="J5041" s="0" t="s">
        <v>4823</v>
      </c>
      <c r="K5041" s="0" t="n">
        <v>0</v>
      </c>
      <c r="L5041" s="0" t="s">
        <v>4823</v>
      </c>
      <c r="N5041" s="0" t="n">
        <v>10183</v>
      </c>
    </row>
    <row r="5042" customFormat="false" ht="12.8" hidden="false" customHeight="false" outlineLevel="0" collapsed="false">
      <c r="B5042" s="0" t="n">
        <v>432070</v>
      </c>
      <c r="C5042" s="0" t="n">
        <v>4</v>
      </c>
      <c r="D5042" s="0" t="n">
        <v>43</v>
      </c>
      <c r="E5042" s="2" t="n">
        <v>-29.4194</v>
      </c>
      <c r="F5042" s="2" t="n">
        <v>-53.0326</v>
      </c>
      <c r="G5042" s="3" t="n">
        <f aca="false">($G$5572/$N$5572)*N5042</f>
        <v>16099.4833389842</v>
      </c>
      <c r="H5042" s="0" t="n">
        <v>0</v>
      </c>
      <c r="J5042" s="0" t="s">
        <v>2140</v>
      </c>
      <c r="K5042" s="0" t="n">
        <v>0</v>
      </c>
      <c r="L5042" s="0" t="s">
        <v>2140</v>
      </c>
      <c r="N5042" s="0" t="n">
        <v>14927</v>
      </c>
    </row>
    <row r="5043" customFormat="false" ht="12.8" hidden="false" customHeight="false" outlineLevel="0" collapsed="false">
      <c r="B5043" s="0" t="n">
        <v>432080</v>
      </c>
      <c r="C5043" s="0" t="n">
        <v>4</v>
      </c>
      <c r="D5043" s="0" t="n">
        <v>43</v>
      </c>
      <c r="E5043" s="2" t="n">
        <v>-28.8306</v>
      </c>
      <c r="F5043" s="2" t="n">
        <v>-52.5131</v>
      </c>
      <c r="G5043" s="3" t="n">
        <f aca="false">($G$5572/$N$5572)*N5043</f>
        <v>33399.3904038536</v>
      </c>
      <c r="H5043" s="0" t="n">
        <v>0</v>
      </c>
      <c r="J5043" s="0" t="s">
        <v>1439</v>
      </c>
      <c r="K5043" s="0" t="n">
        <v>0</v>
      </c>
      <c r="L5043" s="0" t="s">
        <v>1439</v>
      </c>
      <c r="N5043" s="0" t="n">
        <v>30967</v>
      </c>
    </row>
    <row r="5044" customFormat="false" ht="12.8" hidden="false" customHeight="false" outlineLevel="0" collapsed="false">
      <c r="B5044" s="0" t="n">
        <v>432085</v>
      </c>
      <c r="C5044" s="0" t="n">
        <v>4</v>
      </c>
      <c r="D5044" s="0" t="n">
        <v>43</v>
      </c>
      <c r="E5044" s="2" t="n">
        <v>-29.643</v>
      </c>
      <c r="F5044" s="2" t="n">
        <v>-51.6823</v>
      </c>
      <c r="G5044" s="3" t="n">
        <f aca="false">($G$5572/$N$5572)*N5044</f>
        <v>5033.58268527092</v>
      </c>
      <c r="H5044" s="0" t="n">
        <v>1</v>
      </c>
      <c r="J5044" s="0" t="s">
        <v>4824</v>
      </c>
      <c r="K5044" s="0" t="n">
        <v>1</v>
      </c>
      <c r="L5044" s="0" t="s">
        <v>4824</v>
      </c>
      <c r="N5044" s="0" t="n">
        <v>4667</v>
      </c>
    </row>
    <row r="5045" customFormat="false" ht="12.8" hidden="false" customHeight="false" outlineLevel="0" collapsed="false">
      <c r="B5045" s="0" t="n">
        <v>432090</v>
      </c>
      <c r="C5045" s="0" t="n">
        <v>4</v>
      </c>
      <c r="D5045" s="0" t="n">
        <v>43</v>
      </c>
      <c r="E5045" s="2" t="n">
        <v>-28.0652</v>
      </c>
      <c r="F5045" s="2" t="n">
        <v>-52.0097</v>
      </c>
      <c r="G5045" s="3" t="n">
        <f aca="false">($G$5572/$N$5572)*N5045</f>
        <v>25508.7345381064</v>
      </c>
      <c r="H5045" s="0" t="n">
        <v>0</v>
      </c>
      <c r="J5045" s="0" t="s">
        <v>4127</v>
      </c>
      <c r="K5045" s="0" t="n">
        <v>0</v>
      </c>
      <c r="L5045" s="0" t="s">
        <v>4127</v>
      </c>
      <c r="N5045" s="0" t="n">
        <v>23651</v>
      </c>
    </row>
    <row r="5046" customFormat="false" ht="12.8" hidden="false" customHeight="false" outlineLevel="0" collapsed="false">
      <c r="B5046" s="0" t="n">
        <v>432100</v>
      </c>
      <c r="C5046" s="0" t="n">
        <v>4</v>
      </c>
      <c r="D5046" s="0" t="n">
        <v>43</v>
      </c>
      <c r="E5046" s="2" t="n">
        <v>-28.6277</v>
      </c>
      <c r="F5046" s="2" t="n">
        <v>-52.8613</v>
      </c>
      <c r="G5046" s="3" t="n">
        <f aca="false">($G$5572/$N$5572)*N5046</f>
        <v>11425.057078439</v>
      </c>
      <c r="H5046" s="0" t="n">
        <v>0</v>
      </c>
      <c r="J5046" s="0" t="s">
        <v>4825</v>
      </c>
      <c r="K5046" s="0" t="n">
        <v>0</v>
      </c>
      <c r="L5046" s="0" t="s">
        <v>4825</v>
      </c>
      <c r="N5046" s="0" t="n">
        <v>10593</v>
      </c>
    </row>
    <row r="5047" customFormat="false" ht="12.8" hidden="false" customHeight="false" outlineLevel="0" collapsed="false">
      <c r="B5047" s="0" t="n">
        <v>432110</v>
      </c>
      <c r="C5047" s="0" t="n">
        <v>4</v>
      </c>
      <c r="D5047" s="0" t="n">
        <v>43</v>
      </c>
      <c r="E5047" s="2" t="n">
        <v>-30.6683</v>
      </c>
      <c r="F5047" s="2" t="n">
        <v>-51.3991</v>
      </c>
      <c r="G5047" s="3" t="n">
        <f aca="false">($G$5572/$N$5572)*N5047</f>
        <v>18622.2066946406</v>
      </c>
      <c r="H5047" s="0" t="n">
        <v>0</v>
      </c>
      <c r="J5047" s="0" t="s">
        <v>4826</v>
      </c>
      <c r="K5047" s="0" t="n">
        <v>0</v>
      </c>
      <c r="L5047" s="0" t="s">
        <v>4826</v>
      </c>
      <c r="N5047" s="0" t="n">
        <v>17266</v>
      </c>
    </row>
    <row r="5048" customFormat="false" ht="12.8" hidden="false" customHeight="false" outlineLevel="0" collapsed="false">
      <c r="B5048" s="0" t="n">
        <v>432120</v>
      </c>
      <c r="C5048" s="0" t="n">
        <v>4</v>
      </c>
      <c r="D5048" s="0" t="n">
        <v>43</v>
      </c>
      <c r="E5048" s="2" t="n">
        <v>-29.6505</v>
      </c>
      <c r="F5048" s="2" t="n">
        <v>-50.7753</v>
      </c>
      <c r="G5048" s="3" t="n">
        <f aca="false">($G$5572/$N$5572)*N5048</f>
        <v>61792.1618179862</v>
      </c>
      <c r="H5048" s="0" t="n">
        <v>0</v>
      </c>
      <c r="J5048" s="0" t="s">
        <v>4827</v>
      </c>
      <c r="K5048" s="0" t="n">
        <v>0</v>
      </c>
      <c r="L5048" s="0" t="s">
        <v>4827</v>
      </c>
      <c r="N5048" s="0" t="n">
        <v>57292</v>
      </c>
    </row>
    <row r="5049" customFormat="false" ht="12.8" hidden="false" customHeight="false" outlineLevel="0" collapsed="false">
      <c r="B5049" s="0" t="n">
        <v>432130</v>
      </c>
      <c r="C5049" s="0" t="n">
        <v>4</v>
      </c>
      <c r="D5049" s="0" t="n">
        <v>43</v>
      </c>
      <c r="E5049" s="2" t="n">
        <v>-29.7943</v>
      </c>
      <c r="F5049" s="2" t="n">
        <v>-51.8653</v>
      </c>
      <c r="G5049" s="3" t="n">
        <f aca="false">($G$5572/$N$5572)*N5049</f>
        <v>28946.0664468183</v>
      </c>
      <c r="H5049" s="0" t="n">
        <v>0</v>
      </c>
      <c r="J5049" s="0" t="s">
        <v>4828</v>
      </c>
      <c r="K5049" s="0" t="n">
        <v>0</v>
      </c>
      <c r="L5049" s="0" t="s">
        <v>4828</v>
      </c>
      <c r="N5049" s="0" t="n">
        <v>26838</v>
      </c>
    </row>
    <row r="5050" customFormat="false" ht="12.8" hidden="false" customHeight="false" outlineLevel="0" collapsed="false">
      <c r="B5050" s="0" t="n">
        <v>432132</v>
      </c>
      <c r="C5050" s="0" t="n">
        <v>4</v>
      </c>
      <c r="D5050" s="0" t="n">
        <v>43</v>
      </c>
      <c r="E5050" s="2" t="n">
        <v>-27.4005</v>
      </c>
      <c r="F5050" s="2" t="n">
        <v>-53.4702</v>
      </c>
      <c r="G5050" s="3" t="n">
        <f aca="false">($G$5572/$N$5572)*N5050</f>
        <v>3308.98471789398</v>
      </c>
      <c r="H5050" s="0" t="n">
        <v>1</v>
      </c>
      <c r="J5050" s="0" t="s">
        <v>4829</v>
      </c>
      <c r="K5050" s="0" t="n">
        <v>1</v>
      </c>
      <c r="L5050" s="0" t="s">
        <v>4829</v>
      </c>
      <c r="N5050" s="0" t="n">
        <v>3068</v>
      </c>
    </row>
    <row r="5051" customFormat="false" ht="12.8" hidden="false" customHeight="false" outlineLevel="0" collapsed="false">
      <c r="B5051" s="0" t="n">
        <v>432135</v>
      </c>
      <c r="C5051" s="0" t="n">
        <v>4</v>
      </c>
      <c r="D5051" s="0" t="n">
        <v>43</v>
      </c>
      <c r="E5051" s="2" t="n">
        <v>-31.2843</v>
      </c>
      <c r="F5051" s="2" t="n">
        <v>-51.088</v>
      </c>
      <c r="G5051" s="3" t="n">
        <f aca="false">($G$5572/$N$5572)*N5051</f>
        <v>5909.36351673439</v>
      </c>
      <c r="H5051" s="0" t="n">
        <v>1</v>
      </c>
      <c r="J5051" s="0" t="s">
        <v>1445</v>
      </c>
      <c r="K5051" s="0" t="n">
        <v>1</v>
      </c>
      <c r="L5051" s="0" t="s">
        <v>1445</v>
      </c>
      <c r="N5051" s="0" t="n">
        <v>5479</v>
      </c>
    </row>
    <row r="5052" customFormat="false" ht="12.8" hidden="false" customHeight="false" outlineLevel="0" collapsed="false">
      <c r="B5052" s="0" t="n">
        <v>432140</v>
      </c>
      <c r="C5052" s="0" t="n">
        <v>4</v>
      </c>
      <c r="D5052" s="0" t="n">
        <v>43</v>
      </c>
      <c r="E5052" s="2" t="n">
        <v>-27.3711</v>
      </c>
      <c r="F5052" s="2" t="n">
        <v>-53.7585</v>
      </c>
      <c r="G5052" s="3" t="n">
        <f aca="false">($G$5572/$N$5572)*N5052</f>
        <v>14601.3804142271</v>
      </c>
      <c r="H5052" s="0" t="n">
        <v>0</v>
      </c>
      <c r="J5052" s="0" t="s">
        <v>4830</v>
      </c>
      <c r="K5052" s="0" t="n">
        <v>0</v>
      </c>
      <c r="L5052" s="0" t="s">
        <v>4830</v>
      </c>
      <c r="N5052" s="0" t="n">
        <v>13538</v>
      </c>
    </row>
    <row r="5053" customFormat="false" ht="12.8" hidden="false" customHeight="false" outlineLevel="0" collapsed="false">
      <c r="B5053" s="0" t="n">
        <v>432143</v>
      </c>
      <c r="C5053" s="0" t="n">
        <v>4</v>
      </c>
      <c r="D5053" s="0" t="n">
        <v>43</v>
      </c>
      <c r="E5053" s="2" t="n">
        <v>-29.5782</v>
      </c>
      <c r="F5053" s="2" t="n">
        <v>-50.0644</v>
      </c>
      <c r="G5053" s="3" t="n">
        <f aca="false">($G$5572/$N$5572)*N5053</f>
        <v>11958.9382503287</v>
      </c>
      <c r="H5053" s="0" t="n">
        <v>1</v>
      </c>
      <c r="J5053" s="0" t="s">
        <v>4831</v>
      </c>
      <c r="K5053" s="0" t="n">
        <v>1</v>
      </c>
      <c r="L5053" s="0" t="s">
        <v>4831</v>
      </c>
      <c r="N5053" s="0" t="n">
        <v>11088</v>
      </c>
    </row>
    <row r="5054" customFormat="false" ht="12.8" hidden="false" customHeight="false" outlineLevel="0" collapsed="false">
      <c r="B5054" s="0" t="n">
        <v>432145</v>
      </c>
      <c r="C5054" s="0" t="n">
        <v>4</v>
      </c>
      <c r="D5054" s="0" t="n">
        <v>43</v>
      </c>
      <c r="E5054" s="2" t="n">
        <v>-29.4482</v>
      </c>
      <c r="F5054" s="2" t="n">
        <v>-51.8044</v>
      </c>
      <c r="G5054" s="3" t="n">
        <f aca="false">($G$5572/$N$5572)*N5054</f>
        <v>35242.6286316504</v>
      </c>
      <c r="H5054" s="0" t="n">
        <v>0</v>
      </c>
      <c r="J5054" s="0" t="s">
        <v>4832</v>
      </c>
      <c r="K5054" s="0" t="n">
        <v>0</v>
      </c>
      <c r="L5054" s="0" t="s">
        <v>4832</v>
      </c>
      <c r="N5054" s="0" t="n">
        <v>32676</v>
      </c>
    </row>
    <row r="5055" customFormat="false" ht="12.8" hidden="false" customHeight="false" outlineLevel="0" collapsed="false">
      <c r="B5055" s="0" t="n">
        <v>432146</v>
      </c>
      <c r="C5055" s="0" t="n">
        <v>4</v>
      </c>
      <c r="D5055" s="0" t="n">
        <v>43</v>
      </c>
      <c r="E5055" s="2" t="n">
        <v>-28.5712</v>
      </c>
      <c r="F5055" s="2" t="n">
        <v>-52.5955</v>
      </c>
      <c r="G5055" s="3" t="n">
        <f aca="false">($G$5572/$N$5572)*N5055</f>
        <v>3239.95765728602</v>
      </c>
      <c r="H5055" s="0" t="n">
        <v>1</v>
      </c>
      <c r="J5055" s="0" t="s">
        <v>4833</v>
      </c>
      <c r="K5055" s="0" t="n">
        <v>1</v>
      </c>
      <c r="L5055" s="0" t="s">
        <v>4833</v>
      </c>
      <c r="N5055" s="0" t="n">
        <v>3004</v>
      </c>
    </row>
    <row r="5056" customFormat="false" ht="12.8" hidden="false" customHeight="false" outlineLevel="0" collapsed="false">
      <c r="B5056" s="0" t="n">
        <v>432147</v>
      </c>
      <c r="C5056" s="0" t="n">
        <v>4</v>
      </c>
      <c r="D5056" s="0" t="n">
        <v>43</v>
      </c>
      <c r="E5056" s="2" t="n">
        <v>-27.4022</v>
      </c>
      <c r="F5056" s="2" t="n">
        <v>-54.0814</v>
      </c>
      <c r="G5056" s="3" t="n">
        <f aca="false">($G$5572/$N$5572)*N5056</f>
        <v>6251.26317630818</v>
      </c>
      <c r="H5056" s="0" t="n">
        <v>1</v>
      </c>
      <c r="J5056" s="0" t="s">
        <v>4834</v>
      </c>
      <c r="K5056" s="0" t="n">
        <v>1</v>
      </c>
      <c r="L5056" s="0" t="s">
        <v>4834</v>
      </c>
      <c r="N5056" s="0" t="n">
        <v>5796</v>
      </c>
    </row>
    <row r="5057" customFormat="false" ht="12.8" hidden="false" customHeight="false" outlineLevel="0" collapsed="false">
      <c r="B5057" s="0" t="n">
        <v>432149</v>
      </c>
      <c r="C5057" s="0" t="n">
        <v>4</v>
      </c>
      <c r="D5057" s="0" t="n">
        <v>43</v>
      </c>
      <c r="E5057" s="2" t="n">
        <v>-29.4782</v>
      </c>
      <c r="F5057" s="2" t="n">
        <v>-54.2244</v>
      </c>
      <c r="G5057" s="3" t="n">
        <f aca="false">($G$5572/$N$5572)*N5057</f>
        <v>3049.05469279214</v>
      </c>
      <c r="H5057" s="0" t="n">
        <v>1</v>
      </c>
      <c r="J5057" s="0" t="s">
        <v>4835</v>
      </c>
      <c r="K5057" s="0" t="n">
        <v>1</v>
      </c>
      <c r="L5057" s="0" t="s">
        <v>4835</v>
      </c>
      <c r="N5057" s="0" t="n">
        <v>2827</v>
      </c>
    </row>
    <row r="5058" customFormat="false" ht="12.8" hidden="false" customHeight="false" outlineLevel="0" collapsed="false">
      <c r="B5058" s="0" t="n">
        <v>432150</v>
      </c>
      <c r="C5058" s="0" t="n">
        <v>4</v>
      </c>
      <c r="D5058" s="0" t="n">
        <v>43</v>
      </c>
      <c r="E5058" s="2" t="n">
        <v>-29.3334</v>
      </c>
      <c r="F5058" s="2" t="n">
        <v>-49.7333</v>
      </c>
      <c r="G5058" s="3" t="n">
        <f aca="false">($G$5572/$N$5572)*N5058</f>
        <v>41401.1366952667</v>
      </c>
      <c r="H5058" s="0" t="n">
        <v>0</v>
      </c>
      <c r="J5058" s="0" t="s">
        <v>4836</v>
      </c>
      <c r="K5058" s="0" t="n">
        <v>0</v>
      </c>
      <c r="L5058" s="0" t="s">
        <v>4836</v>
      </c>
      <c r="N5058" s="0" t="n">
        <v>38386</v>
      </c>
    </row>
    <row r="5059" customFormat="false" ht="12.8" hidden="false" customHeight="false" outlineLevel="0" collapsed="false">
      <c r="B5059" s="0" t="n">
        <v>432160</v>
      </c>
      <c r="C5059" s="0" t="n">
        <v>4</v>
      </c>
      <c r="D5059" s="0" t="n">
        <v>43</v>
      </c>
      <c r="E5059" s="2" t="n">
        <v>-29.9841</v>
      </c>
      <c r="F5059" s="2" t="n">
        <v>-50.1322</v>
      </c>
      <c r="G5059" s="3" t="n">
        <f aca="false">($G$5572/$N$5572)*N5059</f>
        <v>54747.0874446865</v>
      </c>
      <c r="H5059" s="0" t="n">
        <v>0</v>
      </c>
      <c r="J5059" s="0" t="s">
        <v>4837</v>
      </c>
      <c r="K5059" s="0" t="n">
        <v>0</v>
      </c>
      <c r="L5059" s="0" t="s">
        <v>4837</v>
      </c>
      <c r="N5059" s="0" t="n">
        <v>50760</v>
      </c>
    </row>
    <row r="5060" customFormat="false" ht="12.8" hidden="false" customHeight="false" outlineLevel="0" collapsed="false">
      <c r="B5060" s="0" t="n">
        <v>432162</v>
      </c>
      <c r="C5060" s="0" t="n">
        <v>4</v>
      </c>
      <c r="D5060" s="0" t="n">
        <v>43</v>
      </c>
      <c r="E5060" s="2" t="n">
        <v>-29.2977</v>
      </c>
      <c r="F5060" s="2" t="n">
        <v>-52.0532</v>
      </c>
      <c r="G5060" s="3" t="n">
        <f aca="false">($G$5572/$N$5572)*N5060</f>
        <v>2522.72335565646</v>
      </c>
      <c r="H5060" s="0" t="n">
        <v>1</v>
      </c>
      <c r="J5060" s="0" t="s">
        <v>4838</v>
      </c>
      <c r="K5060" s="0" t="n">
        <v>1</v>
      </c>
      <c r="L5060" s="0" t="s">
        <v>4838</v>
      </c>
      <c r="N5060" s="0" t="n">
        <v>2339</v>
      </c>
    </row>
    <row r="5061" customFormat="false" ht="12.8" hidden="false" customHeight="false" outlineLevel="0" collapsed="false">
      <c r="B5061" s="0" t="n">
        <v>432163</v>
      </c>
      <c r="C5061" s="0" t="n">
        <v>4</v>
      </c>
      <c r="D5061" s="0" t="n">
        <v>43</v>
      </c>
      <c r="E5061" s="2" t="n">
        <v>-27.5003</v>
      </c>
      <c r="F5061" s="2" t="n">
        <v>-52.1448</v>
      </c>
      <c r="G5061" s="3" t="n">
        <f aca="false">($G$5572/$N$5572)*N5061</f>
        <v>2904.52928464422</v>
      </c>
      <c r="H5061" s="0" t="n">
        <v>1</v>
      </c>
      <c r="J5061" s="0" t="s">
        <v>4839</v>
      </c>
      <c r="K5061" s="0" t="n">
        <v>1</v>
      </c>
      <c r="L5061" s="0" t="s">
        <v>4839</v>
      </c>
      <c r="N5061" s="0" t="n">
        <v>2693</v>
      </c>
    </row>
    <row r="5062" customFormat="false" ht="12.8" hidden="false" customHeight="false" outlineLevel="0" collapsed="false">
      <c r="B5062" s="0" t="n">
        <v>432166</v>
      </c>
      <c r="C5062" s="0" t="n">
        <v>4</v>
      </c>
      <c r="D5062" s="0" t="n">
        <v>43</v>
      </c>
      <c r="E5062" s="2" t="n">
        <v>-29.4487</v>
      </c>
      <c r="F5062" s="2" t="n">
        <v>-49.9275</v>
      </c>
      <c r="G5062" s="3" t="n">
        <f aca="false">($G$5572/$N$5572)*N5062</f>
        <v>11852.1620159508</v>
      </c>
      <c r="H5062" s="0" t="n">
        <v>1</v>
      </c>
      <c r="J5062" s="0" t="s">
        <v>4840</v>
      </c>
      <c r="K5062" s="0" t="n">
        <v>1</v>
      </c>
      <c r="L5062" s="0" t="s">
        <v>4840</v>
      </c>
      <c r="N5062" s="0" t="n">
        <v>10989</v>
      </c>
    </row>
    <row r="5063" customFormat="false" ht="12.8" hidden="false" customHeight="false" outlineLevel="0" collapsed="false">
      <c r="B5063" s="0" t="n">
        <v>432170</v>
      </c>
      <c r="C5063" s="0" t="n">
        <v>4</v>
      </c>
      <c r="D5063" s="0" t="n">
        <v>43</v>
      </c>
      <c r="E5063" s="2" t="n">
        <v>-29.5137</v>
      </c>
      <c r="F5063" s="2" t="n">
        <v>-50.7739</v>
      </c>
      <c r="G5063" s="3" t="n">
        <f aca="false">($G$5572/$N$5572)*N5063</f>
        <v>30023.5357209956</v>
      </c>
      <c r="H5063" s="0" t="n">
        <v>0</v>
      </c>
      <c r="J5063" s="0" t="s">
        <v>4841</v>
      </c>
      <c r="K5063" s="0" t="n">
        <v>0</v>
      </c>
      <c r="L5063" s="0" t="s">
        <v>4841</v>
      </c>
      <c r="N5063" s="0" t="n">
        <v>27837</v>
      </c>
    </row>
    <row r="5064" customFormat="false" ht="12.8" hidden="false" customHeight="false" outlineLevel="0" collapsed="false">
      <c r="B5064" s="0" t="n">
        <v>432180</v>
      </c>
      <c r="C5064" s="0" t="n">
        <v>4</v>
      </c>
      <c r="D5064" s="0" t="n">
        <v>43</v>
      </c>
      <c r="E5064" s="2" t="n">
        <v>-27.78</v>
      </c>
      <c r="F5064" s="2" t="n">
        <v>-54.2357</v>
      </c>
      <c r="G5064" s="3" t="n">
        <f aca="false">($G$5572/$N$5572)*N5064</f>
        <v>25818.2777630202</v>
      </c>
      <c r="H5064" s="0" t="n">
        <v>0</v>
      </c>
      <c r="J5064" s="0" t="s">
        <v>4842</v>
      </c>
      <c r="K5064" s="0" t="n">
        <v>0</v>
      </c>
      <c r="L5064" s="0" t="s">
        <v>4842</v>
      </c>
      <c r="N5064" s="0" t="n">
        <v>23938</v>
      </c>
    </row>
    <row r="5065" customFormat="false" ht="12.8" hidden="false" customHeight="false" outlineLevel="0" collapsed="false">
      <c r="B5065" s="0" t="n">
        <v>432183</v>
      </c>
      <c r="C5065" s="0" t="n">
        <v>4</v>
      </c>
      <c r="D5065" s="0" t="n">
        <v>43</v>
      </c>
      <c r="E5065" s="2" t="n">
        <v>-29.5384</v>
      </c>
      <c r="F5065" s="2" t="n">
        <v>-50.0708</v>
      </c>
      <c r="G5065" s="3" t="n">
        <f aca="false">($G$5572/$N$5572)*N5065</f>
        <v>2939.0428149482</v>
      </c>
      <c r="H5065" s="0" t="n">
        <v>1</v>
      </c>
      <c r="J5065" s="0" t="s">
        <v>4843</v>
      </c>
      <c r="K5065" s="0" t="n">
        <v>1</v>
      </c>
      <c r="L5065" s="0" t="s">
        <v>4843</v>
      </c>
      <c r="N5065" s="0" t="n">
        <v>2725</v>
      </c>
    </row>
    <row r="5066" customFormat="false" ht="12.8" hidden="false" customHeight="false" outlineLevel="0" collapsed="false">
      <c r="B5066" s="0" t="n">
        <v>432185</v>
      </c>
      <c r="C5066" s="0" t="n">
        <v>4</v>
      </c>
      <c r="D5066" s="0" t="n">
        <v>43</v>
      </c>
      <c r="E5066" s="2" t="n">
        <v>-27.6139</v>
      </c>
      <c r="F5066" s="2" t="n">
        <v>-52.8437</v>
      </c>
      <c r="G5066" s="3" t="n">
        <f aca="false">($G$5572/$N$5572)*N5066</f>
        <v>4628.04870419917</v>
      </c>
      <c r="H5066" s="0" t="n">
        <v>1</v>
      </c>
      <c r="J5066" s="0" t="s">
        <v>4844</v>
      </c>
      <c r="K5066" s="0" t="n">
        <v>1</v>
      </c>
      <c r="L5066" s="0" t="s">
        <v>4844</v>
      </c>
      <c r="N5066" s="0" t="n">
        <v>4291</v>
      </c>
    </row>
    <row r="5067" customFormat="false" ht="12.8" hidden="false" customHeight="false" outlineLevel="0" collapsed="false">
      <c r="B5067" s="0" t="n">
        <v>432190</v>
      </c>
      <c r="C5067" s="0" t="n">
        <v>4</v>
      </c>
      <c r="D5067" s="0" t="n">
        <v>43</v>
      </c>
      <c r="E5067" s="2" t="n">
        <v>-27.4555</v>
      </c>
      <c r="F5067" s="2" t="n">
        <v>-53.9296</v>
      </c>
      <c r="G5067" s="3" t="n">
        <f aca="false">($G$5572/$N$5572)*N5067</f>
        <v>25845.2414585702</v>
      </c>
      <c r="H5067" s="0" t="n">
        <v>0</v>
      </c>
      <c r="J5067" s="0" t="s">
        <v>4845</v>
      </c>
      <c r="K5067" s="0" t="n">
        <v>0</v>
      </c>
      <c r="L5067" s="0" t="s">
        <v>4845</v>
      </c>
      <c r="N5067" s="0" t="n">
        <v>23963</v>
      </c>
    </row>
    <row r="5068" customFormat="false" ht="12.8" hidden="false" customHeight="false" outlineLevel="0" collapsed="false">
      <c r="B5068" s="0" t="n">
        <v>432195</v>
      </c>
      <c r="C5068" s="0" t="n">
        <v>4</v>
      </c>
      <c r="D5068" s="0" t="n">
        <v>43</v>
      </c>
      <c r="E5068" s="2" t="n">
        <v>-27.5239</v>
      </c>
      <c r="F5068" s="2" t="n">
        <v>-52.8956</v>
      </c>
      <c r="G5068" s="3" t="n">
        <f aca="false">($G$5572/$N$5572)*N5068</f>
        <v>6269.59848928217</v>
      </c>
      <c r="H5068" s="0" t="n">
        <v>0</v>
      </c>
      <c r="J5068" s="0" t="s">
        <v>4846</v>
      </c>
      <c r="K5068" s="0" t="n">
        <v>0</v>
      </c>
      <c r="L5068" s="0" t="s">
        <v>4846</v>
      </c>
      <c r="N5068" s="0" t="n">
        <v>5813</v>
      </c>
    </row>
    <row r="5069" customFormat="false" ht="12.8" hidden="false" customHeight="false" outlineLevel="0" collapsed="false">
      <c r="B5069" s="0" t="n">
        <v>432200</v>
      </c>
      <c r="C5069" s="0" t="n">
        <v>4</v>
      </c>
      <c r="D5069" s="0" t="n">
        <v>43</v>
      </c>
      <c r="E5069" s="2" t="n">
        <v>-29.9291</v>
      </c>
      <c r="F5069" s="2" t="n">
        <v>-51.7075</v>
      </c>
      <c r="G5069" s="3" t="n">
        <f aca="false">($G$5572/$N$5572)*N5069</f>
        <v>31501.1462371347</v>
      </c>
      <c r="H5069" s="0" t="n">
        <v>0</v>
      </c>
      <c r="J5069" s="0" t="s">
        <v>1448</v>
      </c>
      <c r="K5069" s="0" t="n">
        <v>0</v>
      </c>
      <c r="L5069" s="0" t="s">
        <v>1448</v>
      </c>
      <c r="N5069" s="0" t="n">
        <v>29207</v>
      </c>
    </row>
    <row r="5070" customFormat="false" ht="12.8" hidden="false" customHeight="false" outlineLevel="0" collapsed="false">
      <c r="B5070" s="0" t="n">
        <v>432210</v>
      </c>
      <c r="C5070" s="0" t="n">
        <v>4</v>
      </c>
      <c r="D5070" s="0" t="n">
        <v>43</v>
      </c>
      <c r="E5070" s="2" t="n">
        <v>-27.6573</v>
      </c>
      <c r="F5070" s="2" t="n">
        <v>-54.4439</v>
      </c>
      <c r="G5070" s="3" t="n">
        <f aca="false">($G$5572/$N$5572)*N5070</f>
        <v>6161.74370708223</v>
      </c>
      <c r="H5070" s="0" t="n">
        <v>0</v>
      </c>
      <c r="J5070" s="0" t="s">
        <v>4847</v>
      </c>
      <c r="K5070" s="0" t="n">
        <v>0</v>
      </c>
      <c r="L5070" s="0" t="s">
        <v>4847</v>
      </c>
      <c r="N5070" s="0" t="n">
        <v>5713</v>
      </c>
    </row>
    <row r="5071" customFormat="false" ht="12.8" hidden="false" customHeight="false" outlineLevel="0" collapsed="false">
      <c r="B5071" s="0" t="n">
        <v>432215</v>
      </c>
      <c r="C5071" s="0" t="n">
        <v>4</v>
      </c>
      <c r="D5071" s="0" t="n">
        <v>43</v>
      </c>
      <c r="E5071" s="2" t="n">
        <v>-29.1039</v>
      </c>
      <c r="F5071" s="2" t="n">
        <v>-52.9538</v>
      </c>
      <c r="G5071" s="3" t="n">
        <f aca="false">($G$5572/$N$5572)*N5071</f>
        <v>4918.17806831699</v>
      </c>
      <c r="H5071" s="0" t="n">
        <v>1</v>
      </c>
      <c r="J5071" s="0" t="s">
        <v>4848</v>
      </c>
      <c r="K5071" s="0" t="n">
        <v>1</v>
      </c>
      <c r="L5071" s="0" t="s">
        <v>4848</v>
      </c>
      <c r="N5071" s="0" t="n">
        <v>4560</v>
      </c>
    </row>
    <row r="5072" customFormat="false" ht="12.8" hidden="false" customHeight="false" outlineLevel="0" collapsed="false">
      <c r="B5072" s="0" t="n">
        <v>432218</v>
      </c>
      <c r="C5072" s="0" t="n">
        <v>4</v>
      </c>
      <c r="D5072" s="0" t="n">
        <v>43</v>
      </c>
      <c r="E5072" s="2" t="n">
        <v>-27.9241</v>
      </c>
      <c r="F5072" s="2" t="n">
        <v>-51.5383</v>
      </c>
      <c r="G5072" s="3" t="n">
        <f aca="false">($G$5572/$N$5572)*N5072</f>
        <v>1602.72206349102</v>
      </c>
      <c r="H5072" s="0" t="n">
        <v>1</v>
      </c>
      <c r="J5072" s="0" t="s">
        <v>4849</v>
      </c>
      <c r="K5072" s="0" t="n">
        <v>1</v>
      </c>
      <c r="L5072" s="0" t="s">
        <v>4849</v>
      </c>
      <c r="N5072" s="0" t="n">
        <v>1486</v>
      </c>
    </row>
    <row r="5073" customFormat="false" ht="12.8" hidden="false" customHeight="false" outlineLevel="0" collapsed="false">
      <c r="B5073" s="0" t="n">
        <v>432220</v>
      </c>
      <c r="C5073" s="0" t="n">
        <v>4</v>
      </c>
      <c r="D5073" s="0" t="n">
        <v>43</v>
      </c>
      <c r="E5073" s="2" t="n">
        <v>-29.0858</v>
      </c>
      <c r="F5073" s="2" t="n">
        <v>-53.8445</v>
      </c>
      <c r="G5073" s="3" t="n">
        <f aca="false">($G$5572/$N$5572)*N5073</f>
        <v>25695.3233113123</v>
      </c>
      <c r="H5073" s="0" t="n">
        <v>0</v>
      </c>
      <c r="J5073" s="0" t="s">
        <v>4850</v>
      </c>
      <c r="K5073" s="0" t="n">
        <v>0</v>
      </c>
      <c r="L5073" s="0" t="s">
        <v>4850</v>
      </c>
      <c r="N5073" s="0" t="n">
        <v>23824</v>
      </c>
    </row>
    <row r="5074" customFormat="false" ht="12.8" hidden="false" customHeight="false" outlineLevel="0" collapsed="false">
      <c r="B5074" s="0" t="n">
        <v>432225</v>
      </c>
      <c r="C5074" s="0" t="n">
        <v>4</v>
      </c>
      <c r="D5074" s="0" t="n">
        <v>43</v>
      </c>
      <c r="E5074" s="2" t="n">
        <v>-29.4772</v>
      </c>
      <c r="F5074" s="2" t="n">
        <v>-51.4174</v>
      </c>
      <c r="G5074" s="3" t="n">
        <f aca="false">($G$5572/$N$5572)*N5074</f>
        <v>5141.43746747086</v>
      </c>
      <c r="H5074" s="0" t="n">
        <v>1</v>
      </c>
      <c r="J5074" s="0" t="s">
        <v>4851</v>
      </c>
      <c r="K5074" s="0" t="n">
        <v>1</v>
      </c>
      <c r="L5074" s="0" t="s">
        <v>4851</v>
      </c>
      <c r="N5074" s="0" t="n">
        <v>4767</v>
      </c>
    </row>
    <row r="5075" customFormat="false" ht="12.8" hidden="false" customHeight="false" outlineLevel="0" collapsed="false">
      <c r="B5075" s="0" t="n">
        <v>432230</v>
      </c>
      <c r="C5075" s="0" t="n">
        <v>4</v>
      </c>
      <c r="D5075" s="0" t="n">
        <v>43</v>
      </c>
      <c r="E5075" s="2" t="n">
        <v>-27.7598</v>
      </c>
      <c r="F5075" s="2" t="n">
        <v>-54.4814</v>
      </c>
      <c r="G5075" s="3" t="n">
        <f aca="false">($G$5572/$N$5572)*N5075</f>
        <v>8606.81161955474</v>
      </c>
      <c r="H5075" s="0" t="n">
        <v>0</v>
      </c>
      <c r="J5075" s="0" t="s">
        <v>4852</v>
      </c>
      <c r="K5075" s="0" t="n">
        <v>0</v>
      </c>
      <c r="L5075" s="0" t="s">
        <v>4852</v>
      </c>
      <c r="N5075" s="0" t="n">
        <v>7980</v>
      </c>
    </row>
    <row r="5076" customFormat="false" ht="12.8" hidden="false" customHeight="false" outlineLevel="0" collapsed="false">
      <c r="B5076" s="0" t="n">
        <v>432232</v>
      </c>
      <c r="C5076" s="0" t="n">
        <v>4</v>
      </c>
      <c r="D5076" s="0" t="n">
        <v>43</v>
      </c>
      <c r="E5076" s="2" t="n">
        <v>-31.4173</v>
      </c>
      <c r="F5076" s="2" t="n">
        <v>-52.1706</v>
      </c>
      <c r="G5076" s="3" t="n">
        <f aca="false">($G$5572/$N$5572)*N5076</f>
        <v>3726.38272500772</v>
      </c>
      <c r="H5076" s="0" t="n">
        <v>1</v>
      </c>
      <c r="J5076" s="0" t="s">
        <v>4853</v>
      </c>
      <c r="K5076" s="0" t="n">
        <v>1</v>
      </c>
      <c r="L5076" s="0" t="s">
        <v>4853</v>
      </c>
      <c r="N5076" s="0" t="n">
        <v>3455</v>
      </c>
    </row>
    <row r="5077" customFormat="false" ht="12.8" hidden="false" customHeight="false" outlineLevel="0" collapsed="false">
      <c r="B5077" s="0" t="n">
        <v>432234</v>
      </c>
      <c r="C5077" s="0" t="n">
        <v>4</v>
      </c>
      <c r="D5077" s="0" t="n">
        <v>43</v>
      </c>
      <c r="E5077" s="2" t="n">
        <v>-28.0404</v>
      </c>
      <c r="F5077" s="2" t="n">
        <v>-54.686</v>
      </c>
      <c r="G5077" s="3" t="n">
        <f aca="false">($G$5572/$N$5572)*N5077</f>
        <v>2209.94448727665</v>
      </c>
      <c r="H5077" s="0" t="n">
        <v>1</v>
      </c>
      <c r="J5077" s="0" t="s">
        <v>4854</v>
      </c>
      <c r="K5077" s="0" t="n">
        <v>1</v>
      </c>
      <c r="L5077" s="0" t="s">
        <v>4854</v>
      </c>
      <c r="N5077" s="0" t="n">
        <v>2049</v>
      </c>
    </row>
    <row r="5078" customFormat="false" ht="12.8" hidden="false" customHeight="false" outlineLevel="0" collapsed="false">
      <c r="B5078" s="0" t="n">
        <v>432235</v>
      </c>
      <c r="C5078" s="0" t="n">
        <v>4</v>
      </c>
      <c r="D5078" s="0" t="n">
        <v>43</v>
      </c>
      <c r="E5078" s="2" t="n">
        <v>-28.7833</v>
      </c>
      <c r="F5078" s="2" t="n">
        <v>-52.0238</v>
      </c>
      <c r="G5078" s="3" t="n">
        <f aca="false">($G$5572/$N$5572)*N5078</f>
        <v>1285.62900382321</v>
      </c>
      <c r="H5078" s="0" t="n">
        <v>1</v>
      </c>
      <c r="J5078" s="0" t="s">
        <v>4855</v>
      </c>
      <c r="K5078" s="0" t="n">
        <v>1</v>
      </c>
      <c r="L5078" s="0" t="s">
        <v>4855</v>
      </c>
      <c r="N5078" s="0" t="n">
        <v>1192</v>
      </c>
    </row>
    <row r="5079" customFormat="false" ht="12.8" hidden="false" customHeight="false" outlineLevel="0" collapsed="false">
      <c r="B5079" s="0" t="n">
        <v>432237</v>
      </c>
      <c r="C5079" s="0" t="n">
        <v>4</v>
      </c>
      <c r="D5079" s="0" t="n">
        <v>43</v>
      </c>
      <c r="E5079" s="2" t="n">
        <v>-29.04</v>
      </c>
      <c r="F5079" s="2" t="n">
        <v>-55.1517</v>
      </c>
      <c r="G5079" s="3" t="n">
        <f aca="false">($G$5572/$N$5572)*N5079</f>
        <v>2538.90157298645</v>
      </c>
      <c r="H5079" s="0" t="n">
        <v>1</v>
      </c>
      <c r="J5079" s="0" t="s">
        <v>4856</v>
      </c>
      <c r="K5079" s="0" t="n">
        <v>1</v>
      </c>
      <c r="L5079" s="0" t="s">
        <v>4856</v>
      </c>
      <c r="N5079" s="0" t="n">
        <v>2354</v>
      </c>
    </row>
    <row r="5080" customFormat="false" ht="12.8" hidden="false" customHeight="false" outlineLevel="0" collapsed="false">
      <c r="B5080" s="0" t="n">
        <v>432240</v>
      </c>
      <c r="C5080" s="0" t="n">
        <v>4</v>
      </c>
      <c r="D5080" s="0" t="n">
        <v>43</v>
      </c>
      <c r="E5080" s="2" t="n">
        <v>-29.7614</v>
      </c>
      <c r="F5080" s="2" t="n">
        <v>-57.0853</v>
      </c>
      <c r="G5080" s="3" t="n">
        <f aca="false">($G$5572/$N$5572)*N5080</f>
        <v>137060.778671854</v>
      </c>
      <c r="H5080" s="0" t="n">
        <v>0</v>
      </c>
      <c r="J5080" s="0" t="s">
        <v>4857</v>
      </c>
      <c r="K5080" s="0" t="n">
        <v>0</v>
      </c>
      <c r="L5080" s="0" t="s">
        <v>4857</v>
      </c>
      <c r="N5080" s="0" t="n">
        <v>127079</v>
      </c>
    </row>
    <row r="5081" customFormat="false" ht="12.8" hidden="false" customHeight="false" outlineLevel="0" collapsed="false">
      <c r="B5081" s="0" t="n">
        <v>432250</v>
      </c>
      <c r="C5081" s="0" t="n">
        <v>4</v>
      </c>
      <c r="D5081" s="0" t="n">
        <v>43</v>
      </c>
      <c r="E5081" s="2" t="n">
        <v>-28.5079</v>
      </c>
      <c r="F5081" s="2" t="n">
        <v>-50.9418</v>
      </c>
      <c r="G5081" s="3" t="n">
        <f aca="false">($G$5572/$N$5572)*N5081</f>
        <v>71018.0598873686</v>
      </c>
      <c r="H5081" s="0" t="n">
        <v>0</v>
      </c>
      <c r="J5081" s="0" t="s">
        <v>4858</v>
      </c>
      <c r="K5081" s="0" t="n">
        <v>0</v>
      </c>
      <c r="L5081" s="0" t="s">
        <v>4858</v>
      </c>
      <c r="N5081" s="0" t="n">
        <v>65846</v>
      </c>
    </row>
    <row r="5082" customFormat="false" ht="12.8" hidden="false" customHeight="false" outlineLevel="0" collapsed="false">
      <c r="B5082" s="0" t="n">
        <v>432252</v>
      </c>
      <c r="C5082" s="0" t="n">
        <v>4</v>
      </c>
      <c r="D5082" s="0" t="n">
        <v>43</v>
      </c>
      <c r="E5082" s="2" t="n">
        <v>-29.7864</v>
      </c>
      <c r="F5082" s="2" t="n">
        <v>-52.1857</v>
      </c>
      <c r="G5082" s="3" t="n">
        <f aca="false">($G$5572/$N$5572)*N5082</f>
        <v>3752.2678727357</v>
      </c>
      <c r="H5082" s="0" t="n">
        <v>1</v>
      </c>
      <c r="J5082" s="0" t="s">
        <v>4859</v>
      </c>
      <c r="K5082" s="0" t="n">
        <v>1</v>
      </c>
      <c r="L5082" s="0" t="s">
        <v>4859</v>
      </c>
      <c r="N5082" s="0" t="n">
        <v>3479</v>
      </c>
    </row>
    <row r="5083" customFormat="false" ht="12.8" hidden="false" customHeight="false" outlineLevel="0" collapsed="false">
      <c r="B5083" s="0" t="n">
        <v>432253</v>
      </c>
      <c r="C5083" s="0" t="n">
        <v>4</v>
      </c>
      <c r="D5083" s="0" t="n">
        <v>43</v>
      </c>
      <c r="E5083" s="2" t="n">
        <v>-29.5967</v>
      </c>
      <c r="F5083" s="2" t="n">
        <v>-52.6839</v>
      </c>
      <c r="G5083" s="3" t="n">
        <f aca="false">($G$5572/$N$5572)*N5083</f>
        <v>12653.5230476963</v>
      </c>
      <c r="H5083" s="0" t="n">
        <v>0</v>
      </c>
      <c r="J5083" s="0" t="s">
        <v>4860</v>
      </c>
      <c r="K5083" s="0" t="n">
        <v>0</v>
      </c>
      <c r="L5083" s="0" t="s">
        <v>4860</v>
      </c>
      <c r="N5083" s="0" t="n">
        <v>11732</v>
      </c>
    </row>
    <row r="5084" customFormat="false" ht="12.8" hidden="false" customHeight="false" outlineLevel="0" collapsed="false">
      <c r="B5084" s="0" t="n">
        <v>432254</v>
      </c>
      <c r="C5084" s="0" t="n">
        <v>4</v>
      </c>
      <c r="D5084" s="0" t="n">
        <v>43</v>
      </c>
      <c r="E5084" s="2" t="n">
        <v>-29.3919</v>
      </c>
      <c r="F5084" s="2" t="n">
        <v>-51.2559</v>
      </c>
      <c r="G5084" s="3" t="n">
        <f aca="false">($G$5572/$N$5572)*N5084</f>
        <v>6300.87637612015</v>
      </c>
      <c r="H5084" s="0" t="n">
        <v>1</v>
      </c>
      <c r="J5084" s="0" t="s">
        <v>4861</v>
      </c>
      <c r="K5084" s="0" t="n">
        <v>1</v>
      </c>
      <c r="L5084" s="0" t="s">
        <v>4861</v>
      </c>
      <c r="N5084" s="0" t="n">
        <v>5842</v>
      </c>
    </row>
    <row r="5085" customFormat="false" ht="12.8" hidden="false" customHeight="false" outlineLevel="0" collapsed="false">
      <c r="B5085" s="0" t="n">
        <v>432255</v>
      </c>
      <c r="C5085" s="0" t="n">
        <v>4</v>
      </c>
      <c r="D5085" s="0" t="n">
        <v>43</v>
      </c>
      <c r="E5085" s="2" t="n">
        <v>-28.4758</v>
      </c>
      <c r="F5085" s="2" t="n">
        <v>-51.8447</v>
      </c>
      <c r="G5085" s="3" t="n">
        <f aca="false">($G$5572/$N$5572)*N5085</f>
        <v>2269.26461748661</v>
      </c>
      <c r="H5085" s="0" t="n">
        <v>1</v>
      </c>
      <c r="J5085" s="0" t="s">
        <v>4862</v>
      </c>
      <c r="K5085" s="0" t="n">
        <v>1</v>
      </c>
      <c r="L5085" s="0" t="s">
        <v>4862</v>
      </c>
      <c r="N5085" s="0" t="n">
        <v>2104</v>
      </c>
    </row>
    <row r="5086" customFormat="false" ht="12.8" hidden="false" customHeight="false" outlineLevel="0" collapsed="false">
      <c r="B5086" s="0" t="n">
        <v>432260</v>
      </c>
      <c r="C5086" s="0" t="n">
        <v>4</v>
      </c>
      <c r="D5086" s="0" t="n">
        <v>43</v>
      </c>
      <c r="E5086" s="2" t="n">
        <v>-29.6143</v>
      </c>
      <c r="F5086" s="2" t="n">
        <v>-52.1932</v>
      </c>
      <c r="G5086" s="3" t="n">
        <f aca="false">($G$5572/$N$5572)*N5086</f>
        <v>76703.0854571271</v>
      </c>
      <c r="H5086" s="0" t="n">
        <v>0</v>
      </c>
      <c r="J5086" s="0" t="s">
        <v>4863</v>
      </c>
      <c r="K5086" s="0" t="n">
        <v>0</v>
      </c>
      <c r="L5086" s="0" t="s">
        <v>4863</v>
      </c>
      <c r="N5086" s="0" t="n">
        <v>71117</v>
      </c>
    </row>
    <row r="5087" customFormat="false" ht="12.8" hidden="false" customHeight="false" outlineLevel="0" collapsed="false">
      <c r="B5087" s="0" t="n">
        <v>432270</v>
      </c>
      <c r="C5087" s="0" t="n">
        <v>4</v>
      </c>
      <c r="D5087" s="0" t="n">
        <v>43</v>
      </c>
      <c r="E5087" s="2" t="n">
        <v>-29.7184</v>
      </c>
      <c r="F5087" s="2" t="n">
        <v>-52.5152</v>
      </c>
      <c r="G5087" s="3" t="n">
        <f aca="false">($G$5572/$N$5572)*N5087</f>
        <v>28708.7859259784</v>
      </c>
      <c r="H5087" s="0" t="n">
        <v>0</v>
      </c>
      <c r="J5087" s="0" t="s">
        <v>1246</v>
      </c>
      <c r="K5087" s="0" t="n">
        <v>0</v>
      </c>
      <c r="L5087" s="0" t="s">
        <v>1246</v>
      </c>
      <c r="N5087" s="0" t="n">
        <v>26618</v>
      </c>
    </row>
    <row r="5088" customFormat="false" ht="12.8" hidden="false" customHeight="false" outlineLevel="0" collapsed="false">
      <c r="B5088" s="0" t="n">
        <v>432280</v>
      </c>
      <c r="C5088" s="0" t="n">
        <v>4</v>
      </c>
      <c r="D5088" s="0" t="n">
        <v>43</v>
      </c>
      <c r="E5088" s="2" t="n">
        <v>-28.9312</v>
      </c>
      <c r="F5088" s="2" t="n">
        <v>-51.5516</v>
      </c>
      <c r="G5088" s="3" t="n">
        <f aca="false">($G$5572/$N$5572)*N5088</f>
        <v>27973.2163113749</v>
      </c>
      <c r="H5088" s="0" t="n">
        <v>0</v>
      </c>
      <c r="J5088" s="0" t="s">
        <v>4864</v>
      </c>
      <c r="K5088" s="0" t="n">
        <v>0</v>
      </c>
      <c r="L5088" s="0" t="s">
        <v>4864</v>
      </c>
      <c r="N5088" s="0" t="n">
        <v>25936</v>
      </c>
    </row>
    <row r="5089" customFormat="false" ht="12.8" hidden="false" customHeight="false" outlineLevel="0" collapsed="false">
      <c r="B5089" s="0" t="n">
        <v>432285</v>
      </c>
      <c r="C5089" s="0" t="n">
        <v>4</v>
      </c>
      <c r="D5089" s="0" t="n">
        <v>43</v>
      </c>
      <c r="E5089" s="2" t="n">
        <v>-29.0655</v>
      </c>
      <c r="F5089" s="2" t="n">
        <v>-51.8625</v>
      </c>
      <c r="G5089" s="3" t="n">
        <f aca="false">($G$5572/$N$5572)*N5089</f>
        <v>1979.13525336879</v>
      </c>
      <c r="H5089" s="0" t="n">
        <v>1</v>
      </c>
      <c r="J5089" s="0" t="s">
        <v>4865</v>
      </c>
      <c r="K5089" s="0" t="n">
        <v>1</v>
      </c>
      <c r="L5089" s="0" t="s">
        <v>4865</v>
      </c>
      <c r="N5089" s="0" t="n">
        <v>1835</v>
      </c>
    </row>
    <row r="5090" customFormat="false" ht="12.8" hidden="false" customHeight="false" outlineLevel="0" collapsed="false">
      <c r="B5090" s="0" t="n">
        <v>432290</v>
      </c>
      <c r="C5090" s="0" t="n">
        <v>4</v>
      </c>
      <c r="D5090" s="0" t="n">
        <v>43</v>
      </c>
      <c r="E5090" s="2" t="n">
        <v>-27.5716</v>
      </c>
      <c r="F5090" s="2" t="n">
        <v>-52.0211</v>
      </c>
      <c r="G5090" s="3" t="n">
        <f aca="false">($G$5572/$N$5572)*N5090</f>
        <v>5203.99324114682</v>
      </c>
      <c r="H5090" s="0" t="n">
        <v>0</v>
      </c>
      <c r="J5090" s="0" t="s">
        <v>4866</v>
      </c>
      <c r="K5090" s="0" t="n">
        <v>0</v>
      </c>
      <c r="L5090" s="0" t="s">
        <v>4866</v>
      </c>
      <c r="N5090" s="0" t="n">
        <v>4825</v>
      </c>
    </row>
    <row r="5091" customFormat="false" ht="12.8" hidden="false" customHeight="false" outlineLevel="0" collapsed="false">
      <c r="B5091" s="0" t="n">
        <v>432300</v>
      </c>
      <c r="C5091" s="0" t="n">
        <v>4</v>
      </c>
      <c r="D5091" s="0" t="n">
        <v>43</v>
      </c>
      <c r="E5091" s="2" t="n">
        <v>-30.0819</v>
      </c>
      <c r="F5091" s="2" t="n">
        <v>-51.0194</v>
      </c>
      <c r="G5091" s="3" t="n">
        <f aca="false">($G$5572/$N$5572)*N5091</f>
        <v>274060.080117854</v>
      </c>
      <c r="H5091" s="0" t="n">
        <v>0</v>
      </c>
      <c r="J5091" s="0" t="s">
        <v>4867</v>
      </c>
      <c r="K5091" s="0" t="n">
        <v>0</v>
      </c>
      <c r="L5091" s="0" t="s">
        <v>4867</v>
      </c>
      <c r="N5091" s="0" t="n">
        <v>254101</v>
      </c>
    </row>
    <row r="5092" customFormat="false" ht="12.8" hidden="false" customHeight="false" outlineLevel="0" collapsed="false">
      <c r="B5092" s="0" t="n">
        <v>432310</v>
      </c>
      <c r="C5092" s="0" t="n">
        <v>4</v>
      </c>
      <c r="D5092" s="0" t="n">
        <v>43</v>
      </c>
      <c r="E5092" s="2" t="n">
        <v>-27.1607</v>
      </c>
      <c r="F5092" s="2" t="n">
        <v>-53.4022</v>
      </c>
      <c r="G5092" s="3" t="n">
        <f aca="false">($G$5572/$N$5572)*N5092</f>
        <v>5117.70941538687</v>
      </c>
      <c r="H5092" s="0" t="n">
        <v>1</v>
      </c>
      <c r="J5092" s="0" t="s">
        <v>4868</v>
      </c>
      <c r="K5092" s="0" t="n">
        <v>1</v>
      </c>
      <c r="L5092" s="0" t="s">
        <v>4868</v>
      </c>
      <c r="N5092" s="0" t="n">
        <v>4745</v>
      </c>
    </row>
    <row r="5093" customFormat="false" ht="12.8" hidden="false" customHeight="false" outlineLevel="0" collapsed="false">
      <c r="B5093" s="0" t="n">
        <v>432320</v>
      </c>
      <c r="C5093" s="0" t="n">
        <v>4</v>
      </c>
      <c r="D5093" s="0" t="n">
        <v>43</v>
      </c>
      <c r="E5093" s="2" t="n">
        <v>-28.5632</v>
      </c>
      <c r="F5093" s="2" t="n">
        <v>-52.7495</v>
      </c>
      <c r="G5093" s="3" t="n">
        <f aca="false">($G$5572/$N$5572)*N5093</f>
        <v>3132.10287508608</v>
      </c>
      <c r="H5093" s="0" t="n">
        <v>1</v>
      </c>
      <c r="J5093" s="0" t="s">
        <v>4869</v>
      </c>
      <c r="K5093" s="0" t="n">
        <v>1</v>
      </c>
      <c r="L5093" s="0" t="s">
        <v>4869</v>
      </c>
      <c r="N5093" s="0" t="n">
        <v>2904</v>
      </c>
    </row>
    <row r="5094" customFormat="false" ht="12.8" hidden="false" customHeight="false" outlineLevel="0" collapsed="false">
      <c r="B5094" s="0" t="n">
        <v>432330</v>
      </c>
      <c r="C5094" s="0" t="n">
        <v>4</v>
      </c>
      <c r="D5094" s="0" t="n">
        <v>43</v>
      </c>
      <c r="E5094" s="2" t="n">
        <v>-28.8598</v>
      </c>
      <c r="F5094" s="2" t="n">
        <v>-51.5504</v>
      </c>
      <c r="G5094" s="3" t="n">
        <f aca="false">($G$5572/$N$5572)*N5094</f>
        <v>3639.02035142577</v>
      </c>
      <c r="H5094" s="0" t="n">
        <v>1</v>
      </c>
      <c r="J5094" s="0" t="s">
        <v>4870</v>
      </c>
      <c r="K5094" s="0" t="n">
        <v>1</v>
      </c>
      <c r="L5094" s="0" t="s">
        <v>4870</v>
      </c>
      <c r="N5094" s="0" t="n">
        <v>3374</v>
      </c>
    </row>
    <row r="5095" customFormat="false" ht="12.8" hidden="false" customHeight="false" outlineLevel="0" collapsed="false">
      <c r="B5095" s="0" t="n">
        <v>432335</v>
      </c>
      <c r="C5095" s="0" t="n">
        <v>4</v>
      </c>
      <c r="D5095" s="0" t="n">
        <v>43</v>
      </c>
      <c r="E5095" s="2" t="n">
        <v>-28.1062</v>
      </c>
      <c r="F5095" s="2" t="n">
        <v>-52.1438</v>
      </c>
      <c r="G5095" s="3" t="n">
        <f aca="false">($G$5572/$N$5572)*N5095</f>
        <v>2267.10752184261</v>
      </c>
      <c r="H5095" s="0" t="n">
        <v>1</v>
      </c>
      <c r="J5095" s="0" t="s">
        <v>4871</v>
      </c>
      <c r="K5095" s="0" t="n">
        <v>1</v>
      </c>
      <c r="L5095" s="0" t="s">
        <v>4871</v>
      </c>
      <c r="N5095" s="0" t="n">
        <v>2102</v>
      </c>
    </row>
    <row r="5096" customFormat="false" ht="12.8" hidden="false" customHeight="false" outlineLevel="0" collapsed="false">
      <c r="B5096" s="0" t="n">
        <v>432340</v>
      </c>
      <c r="C5096" s="0" t="n">
        <v>4</v>
      </c>
      <c r="D5096" s="0" t="n">
        <v>43</v>
      </c>
      <c r="E5096" s="2" t="n">
        <v>-28.5359</v>
      </c>
      <c r="F5096" s="2" t="n">
        <v>-52.1486</v>
      </c>
      <c r="G5096" s="3" t="n">
        <f aca="false">($G$5572/$N$5572)*N5096</f>
        <v>4694.91866916313</v>
      </c>
      <c r="H5096" s="0" t="n">
        <v>1</v>
      </c>
      <c r="J5096" s="0" t="s">
        <v>4872</v>
      </c>
      <c r="K5096" s="0" t="n">
        <v>1</v>
      </c>
      <c r="L5096" s="0" t="s">
        <v>4872</v>
      </c>
      <c r="N5096" s="0" t="n">
        <v>4353</v>
      </c>
    </row>
    <row r="5097" customFormat="false" ht="12.8" hidden="false" customHeight="false" outlineLevel="0" collapsed="false">
      <c r="B5097" s="0" t="n">
        <v>432345</v>
      </c>
      <c r="C5097" s="0" t="n">
        <v>4</v>
      </c>
      <c r="D5097" s="0" t="n">
        <v>43</v>
      </c>
      <c r="E5097" s="2" t="n">
        <v>-30.3461</v>
      </c>
      <c r="F5097" s="2" t="n">
        <v>-53.876</v>
      </c>
      <c r="G5097" s="3" t="n">
        <f aca="false">($G$5572/$N$5572)*N5097</f>
        <v>4619.42032162317</v>
      </c>
      <c r="H5097" s="0" t="n">
        <v>1</v>
      </c>
      <c r="J5097" s="0" t="s">
        <v>4873</v>
      </c>
      <c r="K5097" s="0" t="n">
        <v>1</v>
      </c>
      <c r="L5097" s="0" t="s">
        <v>4873</v>
      </c>
      <c r="N5097" s="0" t="n">
        <v>4283</v>
      </c>
    </row>
    <row r="5098" customFormat="false" ht="12.8" hidden="false" customHeight="false" outlineLevel="0" collapsed="false">
      <c r="B5098" s="0" t="n">
        <v>432350</v>
      </c>
      <c r="C5098" s="0" t="n">
        <v>4</v>
      </c>
      <c r="D5098" s="0" t="n">
        <v>43</v>
      </c>
      <c r="E5098" s="2" t="n">
        <v>-27.3686</v>
      </c>
      <c r="F5098" s="2" t="n">
        <v>-53.4919</v>
      </c>
      <c r="G5098" s="3" t="n">
        <f aca="false">($G$5572/$N$5572)*N5098</f>
        <v>2983.26327565018</v>
      </c>
      <c r="H5098" s="0" t="n">
        <v>1</v>
      </c>
      <c r="J5098" s="0" t="s">
        <v>4874</v>
      </c>
      <c r="K5098" s="0" t="n">
        <v>1</v>
      </c>
      <c r="L5098" s="0" t="s">
        <v>4874</v>
      </c>
      <c r="N5098" s="0" t="n">
        <v>2766</v>
      </c>
    </row>
    <row r="5099" customFormat="false" ht="12.8" hidden="false" customHeight="false" outlineLevel="0" collapsed="false">
      <c r="B5099" s="0" t="n">
        <v>432360</v>
      </c>
      <c r="C5099" s="0" t="n">
        <v>4</v>
      </c>
      <c r="D5099" s="0" t="n">
        <v>43</v>
      </c>
      <c r="E5099" s="2" t="n">
        <v>-28.8052</v>
      </c>
      <c r="F5099" s="2" t="n">
        <v>-51.7947</v>
      </c>
      <c r="G5099" s="3" t="n">
        <f aca="false">($G$5572/$N$5572)*N5099</f>
        <v>1687.92734142897</v>
      </c>
      <c r="H5099" s="0" t="n">
        <v>1</v>
      </c>
      <c r="J5099" s="0" t="s">
        <v>4875</v>
      </c>
      <c r="K5099" s="0" t="n">
        <v>1</v>
      </c>
      <c r="L5099" s="0" t="s">
        <v>4875</v>
      </c>
      <c r="N5099" s="0" t="n">
        <v>1565</v>
      </c>
    </row>
    <row r="5100" customFormat="false" ht="12.8" hidden="false" customHeight="false" outlineLevel="0" collapsed="false">
      <c r="B5100" s="0" t="n">
        <v>432370</v>
      </c>
      <c r="C5100" s="0" t="n">
        <v>4</v>
      </c>
      <c r="D5100" s="0" t="n">
        <v>43</v>
      </c>
      <c r="E5100" s="2" t="n">
        <v>-27.2902</v>
      </c>
      <c r="F5100" s="2" t="n">
        <v>-53.6974</v>
      </c>
      <c r="G5100" s="3" t="n">
        <f aca="false">($G$5572/$N$5572)*N5100</f>
        <v>3070.62564923212</v>
      </c>
      <c r="H5100" s="0" t="n">
        <v>1</v>
      </c>
      <c r="J5100" s="0" t="s">
        <v>4876</v>
      </c>
      <c r="K5100" s="0" t="n">
        <v>1</v>
      </c>
      <c r="L5100" s="0" t="s">
        <v>4876</v>
      </c>
      <c r="N5100" s="0" t="n">
        <v>2847</v>
      </c>
    </row>
    <row r="5101" customFormat="false" ht="12.8" hidden="false" customHeight="false" outlineLevel="0" collapsed="false">
      <c r="B5101" s="0" t="n">
        <v>432375</v>
      </c>
      <c r="C5101" s="0" t="n">
        <v>4</v>
      </c>
      <c r="D5101" s="0" t="n">
        <v>43</v>
      </c>
      <c r="E5101" s="2" t="n">
        <v>-28.3516</v>
      </c>
      <c r="F5101" s="2" t="n">
        <v>-54.504</v>
      </c>
      <c r="G5101" s="3" t="n">
        <f aca="false">($G$5572/$N$5572)*N5101</f>
        <v>3426.5464304919</v>
      </c>
      <c r="H5101" s="0" t="n">
        <v>1</v>
      </c>
      <c r="J5101" s="0" t="s">
        <v>4877</v>
      </c>
      <c r="K5101" s="0" t="n">
        <v>1</v>
      </c>
      <c r="L5101" s="0" t="s">
        <v>4877</v>
      </c>
      <c r="N5101" s="0" t="n">
        <v>3177</v>
      </c>
    </row>
    <row r="5102" customFormat="false" ht="12.8" hidden="false" customHeight="false" outlineLevel="0" collapsed="false">
      <c r="B5102" s="0" t="n">
        <v>432377</v>
      </c>
      <c r="C5102" s="0" t="n">
        <v>4</v>
      </c>
      <c r="D5102" s="0" t="n">
        <v>43</v>
      </c>
      <c r="E5102" s="2" t="n">
        <v>-29.4263</v>
      </c>
      <c r="F5102" s="2" t="n">
        <v>-51.7645</v>
      </c>
      <c r="G5102" s="3" t="n">
        <f aca="false">($G$5572/$N$5572)*N5102</f>
        <v>3233.48637035402</v>
      </c>
      <c r="H5102" s="0" t="n">
        <v>1</v>
      </c>
      <c r="J5102" s="0" t="s">
        <v>4878</v>
      </c>
      <c r="K5102" s="0" t="n">
        <v>1</v>
      </c>
      <c r="L5102" s="0" t="s">
        <v>4878</v>
      </c>
      <c r="N5102" s="0" t="n">
        <v>2998</v>
      </c>
    </row>
    <row r="5103" customFormat="false" ht="12.8" hidden="false" customHeight="false" outlineLevel="0" collapsed="false">
      <c r="B5103" s="0" t="n">
        <v>432380</v>
      </c>
      <c r="C5103" s="0" t="n">
        <v>4</v>
      </c>
      <c r="D5103" s="0" t="n">
        <v>43</v>
      </c>
      <c r="E5103" s="2" t="n">
        <v>-29.8065</v>
      </c>
      <c r="F5103" s="2" t="n">
        <v>-50.0519</v>
      </c>
      <c r="G5103" s="3" t="n">
        <f aca="false">($G$5572/$N$5572)*N5103</f>
        <v>17283.7288475394</v>
      </c>
      <c r="H5103" s="0" t="n">
        <v>1</v>
      </c>
      <c r="J5103" s="0" t="s">
        <v>4879</v>
      </c>
      <c r="K5103" s="0" t="n">
        <v>1</v>
      </c>
      <c r="L5103" s="0" t="s">
        <v>4879</v>
      </c>
      <c r="N5103" s="0" t="n">
        <v>16025</v>
      </c>
    </row>
    <row r="5104" customFormat="false" ht="12.8" hidden="false" customHeight="false" outlineLevel="0" collapsed="false">
      <c r="B5104" s="0" t="n">
        <v>500020</v>
      </c>
      <c r="C5104" s="0" t="n">
        <v>5</v>
      </c>
      <c r="D5104" s="0" t="n">
        <v>50</v>
      </c>
      <c r="E5104" s="2" t="n">
        <v>-20.4452</v>
      </c>
      <c r="F5104" s="2" t="n">
        <v>-52.879</v>
      </c>
      <c r="G5104" s="3" t="n">
        <f aca="false">($G$5572/$N$5572)*N5104</f>
        <v>16455.4041202439</v>
      </c>
      <c r="H5104" s="0" t="n">
        <v>0</v>
      </c>
      <c r="J5104" s="0" t="s">
        <v>4880</v>
      </c>
      <c r="K5104" s="0" t="n">
        <v>0</v>
      </c>
      <c r="L5104" s="0" t="s">
        <v>4880</v>
      </c>
      <c r="N5104" s="0" t="n">
        <v>15257</v>
      </c>
    </row>
    <row r="5105" customFormat="false" ht="12.8" hidden="false" customHeight="false" outlineLevel="0" collapsed="false">
      <c r="B5105" s="0" t="n">
        <v>500025</v>
      </c>
      <c r="C5105" s="0" t="n">
        <v>5</v>
      </c>
      <c r="D5105" s="0" t="n">
        <v>50</v>
      </c>
      <c r="E5105" s="2" t="n">
        <v>-18.3255</v>
      </c>
      <c r="F5105" s="2" t="n">
        <v>-53.7042</v>
      </c>
      <c r="G5105" s="3" t="n">
        <f aca="false">($G$5572/$N$5572)*N5105</f>
        <v>5681.78992629252</v>
      </c>
      <c r="H5105" s="0" t="n">
        <v>1</v>
      </c>
      <c r="J5105" s="0" t="s">
        <v>4881</v>
      </c>
      <c r="K5105" s="0" t="n">
        <v>1</v>
      </c>
      <c r="L5105" s="0" t="s">
        <v>4881</v>
      </c>
      <c r="N5105" s="0" t="n">
        <v>5268</v>
      </c>
    </row>
    <row r="5106" customFormat="false" ht="12.8" hidden="false" customHeight="false" outlineLevel="0" collapsed="false">
      <c r="B5106" s="0" t="n">
        <v>500060</v>
      </c>
      <c r="C5106" s="0" t="n">
        <v>5</v>
      </c>
      <c r="D5106" s="0" t="n">
        <v>50</v>
      </c>
      <c r="E5106" s="2" t="n">
        <v>-23.1058</v>
      </c>
      <c r="F5106" s="2" t="n">
        <v>-55.2253</v>
      </c>
      <c r="G5106" s="3" t="n">
        <f aca="false">($G$5572/$N$5572)*N5106</f>
        <v>42018.0660494503</v>
      </c>
      <c r="H5106" s="0" t="n">
        <v>0</v>
      </c>
      <c r="J5106" s="0" t="s">
        <v>4882</v>
      </c>
      <c r="K5106" s="0" t="n">
        <v>0</v>
      </c>
      <c r="L5106" s="0" t="s">
        <v>4882</v>
      </c>
      <c r="N5106" s="0" t="n">
        <v>38958</v>
      </c>
    </row>
    <row r="5107" customFormat="false" ht="12.8" hidden="false" customHeight="false" outlineLevel="0" collapsed="false">
      <c r="B5107" s="0" t="n">
        <v>500070</v>
      </c>
      <c r="C5107" s="0" t="n">
        <v>5</v>
      </c>
      <c r="D5107" s="0" t="n">
        <v>50</v>
      </c>
      <c r="E5107" s="2" t="n">
        <v>-20.4823</v>
      </c>
      <c r="F5107" s="2" t="n">
        <v>-55.8104</v>
      </c>
      <c r="G5107" s="3" t="n">
        <f aca="false">($G$5572/$N$5572)*N5107</f>
        <v>27101.7496711994</v>
      </c>
      <c r="H5107" s="0" t="n">
        <v>0</v>
      </c>
      <c r="J5107" s="0" t="s">
        <v>4883</v>
      </c>
      <c r="K5107" s="0" t="n">
        <v>0</v>
      </c>
      <c r="L5107" s="0" t="s">
        <v>4883</v>
      </c>
      <c r="N5107" s="0" t="n">
        <v>25128</v>
      </c>
    </row>
    <row r="5108" customFormat="false" ht="12.8" hidden="false" customHeight="false" outlineLevel="0" collapsed="false">
      <c r="B5108" s="0" t="n">
        <v>500080</v>
      </c>
      <c r="C5108" s="0" t="n">
        <v>5</v>
      </c>
      <c r="D5108" s="0" t="n">
        <v>50</v>
      </c>
      <c r="E5108" s="2" t="n">
        <v>-22.1852</v>
      </c>
      <c r="F5108" s="2" t="n">
        <v>-52.7191</v>
      </c>
      <c r="G5108" s="3" t="n">
        <f aca="false">($G$5572/$N$5572)*N5108</f>
        <v>9699.38056324007</v>
      </c>
      <c r="H5108" s="0" t="n">
        <v>0</v>
      </c>
      <c r="J5108" s="0" t="s">
        <v>4884</v>
      </c>
      <c r="K5108" s="0" t="n">
        <v>0</v>
      </c>
      <c r="L5108" s="0" t="s">
        <v>4884</v>
      </c>
      <c r="N5108" s="0" t="n">
        <v>8993</v>
      </c>
    </row>
    <row r="5109" customFormat="false" ht="12.8" hidden="false" customHeight="false" outlineLevel="0" collapsed="false">
      <c r="B5109" s="0" t="n">
        <v>500085</v>
      </c>
      <c r="C5109" s="0" t="n">
        <v>5</v>
      </c>
      <c r="D5109" s="0" t="n">
        <v>50</v>
      </c>
      <c r="E5109" s="2" t="n">
        <v>-22.1527</v>
      </c>
      <c r="F5109" s="2" t="n">
        <v>-53.7708</v>
      </c>
      <c r="G5109" s="3" t="n">
        <f aca="false">($G$5572/$N$5572)*N5109</f>
        <v>11454.177869633</v>
      </c>
      <c r="H5109" s="0" t="n">
        <v>0</v>
      </c>
      <c r="J5109" s="0" t="s">
        <v>4885</v>
      </c>
      <c r="K5109" s="0" t="n">
        <v>0</v>
      </c>
      <c r="L5109" s="0" t="s">
        <v>4885</v>
      </c>
      <c r="N5109" s="0" t="n">
        <v>10620</v>
      </c>
    </row>
    <row r="5110" customFormat="false" ht="12.8" hidden="false" customHeight="false" outlineLevel="0" collapsed="false">
      <c r="B5110" s="0" t="n">
        <v>500090</v>
      </c>
      <c r="C5110" s="0" t="n">
        <v>5</v>
      </c>
      <c r="D5110" s="0" t="n">
        <v>50</v>
      </c>
      <c r="E5110" s="2" t="n">
        <v>-22.1927</v>
      </c>
      <c r="F5110" s="2" t="n">
        <v>-55.9517</v>
      </c>
      <c r="G5110" s="3" t="n">
        <f aca="false">($G$5572/$N$5572)*N5110</f>
        <v>9589.36868539614</v>
      </c>
      <c r="H5110" s="0" t="n">
        <v>0</v>
      </c>
      <c r="J5110" s="0" t="s">
        <v>4886</v>
      </c>
      <c r="K5110" s="0" t="n">
        <v>0</v>
      </c>
      <c r="L5110" s="0" t="s">
        <v>4886</v>
      </c>
      <c r="N5110" s="0" t="n">
        <v>8891</v>
      </c>
    </row>
    <row r="5111" customFormat="false" ht="12.8" hidden="false" customHeight="false" outlineLevel="0" collapsed="false">
      <c r="B5111" s="0" t="n">
        <v>500100</v>
      </c>
      <c r="C5111" s="0" t="n">
        <v>5</v>
      </c>
      <c r="D5111" s="0" t="n">
        <v>50</v>
      </c>
      <c r="E5111" s="2" t="n">
        <v>-20.0873</v>
      </c>
      <c r="F5111" s="2" t="n">
        <v>-51.0961</v>
      </c>
      <c r="G5111" s="3" t="n">
        <f aca="false">($G$5572/$N$5572)*N5111</f>
        <v>27428.5496612652</v>
      </c>
      <c r="H5111" s="0" t="n">
        <v>0</v>
      </c>
      <c r="J5111" s="0" t="s">
        <v>4887</v>
      </c>
      <c r="K5111" s="0" t="n">
        <v>0</v>
      </c>
      <c r="L5111" s="0" t="s">
        <v>4887</v>
      </c>
      <c r="N5111" s="0" t="n">
        <v>25431</v>
      </c>
    </row>
    <row r="5112" customFormat="false" ht="12.8" hidden="false" customHeight="false" outlineLevel="0" collapsed="false">
      <c r="B5112" s="0" t="n">
        <v>500110</v>
      </c>
      <c r="C5112" s="0" t="n">
        <v>5</v>
      </c>
      <c r="D5112" s="0" t="n">
        <v>50</v>
      </c>
      <c r="E5112" s="2" t="n">
        <v>-20.4666</v>
      </c>
      <c r="F5112" s="2" t="n">
        <v>-55.7868</v>
      </c>
      <c r="G5112" s="3" t="n">
        <f aca="false">($G$5572/$N$5572)*N5112</f>
        <v>51537.3291264165</v>
      </c>
      <c r="H5112" s="0" t="n">
        <v>0</v>
      </c>
      <c r="J5112" s="0" t="s">
        <v>4888</v>
      </c>
      <c r="K5112" s="0" t="n">
        <v>0</v>
      </c>
      <c r="L5112" s="0" t="s">
        <v>4888</v>
      </c>
      <c r="N5112" s="0" t="n">
        <v>47784</v>
      </c>
    </row>
    <row r="5113" customFormat="false" ht="12.8" hidden="false" customHeight="false" outlineLevel="0" collapsed="false">
      <c r="B5113" s="0" t="n">
        <v>500124</v>
      </c>
      <c r="C5113" s="0" t="n">
        <v>5</v>
      </c>
      <c r="D5113" s="0" t="n">
        <v>50</v>
      </c>
      <c r="E5113" s="2" t="n">
        <v>-22.9385</v>
      </c>
      <c r="F5113" s="2" t="n">
        <v>-55.6334</v>
      </c>
      <c r="G5113" s="3" t="n">
        <f aca="false">($G$5572/$N$5572)*N5113</f>
        <v>12902.6675945781</v>
      </c>
      <c r="H5113" s="0" t="n">
        <v>0</v>
      </c>
      <c r="J5113" s="0" t="s">
        <v>4889</v>
      </c>
      <c r="K5113" s="0" t="n">
        <v>0</v>
      </c>
      <c r="L5113" s="0" t="s">
        <v>4889</v>
      </c>
      <c r="N5113" s="0" t="n">
        <v>11963</v>
      </c>
    </row>
    <row r="5114" customFormat="false" ht="12.8" hidden="false" customHeight="false" outlineLevel="0" collapsed="false">
      <c r="B5114" s="0" t="n">
        <v>500150</v>
      </c>
      <c r="C5114" s="0" t="n">
        <v>5</v>
      </c>
      <c r="D5114" s="0" t="n">
        <v>50</v>
      </c>
      <c r="E5114" s="2" t="n">
        <v>-19.9275</v>
      </c>
      <c r="F5114" s="2" t="n">
        <v>-54.3585</v>
      </c>
      <c r="G5114" s="3" t="n">
        <f aca="false">($G$5572/$N$5572)*N5114</f>
        <v>7365.4030764335</v>
      </c>
      <c r="H5114" s="0" t="n">
        <v>1</v>
      </c>
      <c r="J5114" s="0" t="s">
        <v>3815</v>
      </c>
      <c r="K5114" s="0" t="n">
        <v>1</v>
      </c>
      <c r="L5114" s="0" t="s">
        <v>3815</v>
      </c>
      <c r="N5114" s="0" t="n">
        <v>6829</v>
      </c>
    </row>
    <row r="5115" customFormat="false" ht="12.8" hidden="false" customHeight="false" outlineLevel="0" collapsed="false">
      <c r="B5115" s="0" t="n">
        <v>500190</v>
      </c>
      <c r="C5115" s="0" t="n">
        <v>5</v>
      </c>
      <c r="D5115" s="0" t="n">
        <v>50</v>
      </c>
      <c r="E5115" s="2" t="n">
        <v>-21.7159</v>
      </c>
      <c r="F5115" s="2" t="n">
        <v>-52.4221</v>
      </c>
      <c r="G5115" s="3" t="n">
        <f aca="false">($G$5572/$N$5572)*N5115</f>
        <v>24501.370872359</v>
      </c>
      <c r="H5115" s="0" t="n">
        <v>0</v>
      </c>
      <c r="J5115" s="0" t="s">
        <v>4890</v>
      </c>
      <c r="K5115" s="0" t="n">
        <v>0</v>
      </c>
      <c r="L5115" s="0" t="s">
        <v>4890</v>
      </c>
      <c r="N5115" s="0" t="n">
        <v>22717</v>
      </c>
    </row>
    <row r="5116" customFormat="false" ht="12.8" hidden="false" customHeight="false" outlineLevel="0" collapsed="false">
      <c r="B5116" s="0" t="n">
        <v>500200</v>
      </c>
      <c r="C5116" s="0" t="n">
        <v>5</v>
      </c>
      <c r="D5116" s="0" t="n">
        <v>50</v>
      </c>
      <c r="E5116" s="2" t="n">
        <v>-22.2944</v>
      </c>
      <c r="F5116" s="2" t="n">
        <v>-53.2705</v>
      </c>
      <c r="G5116" s="3" t="n">
        <f aca="false">($G$5572/$N$5572)*N5116</f>
        <v>12192.9831277025</v>
      </c>
      <c r="H5116" s="0" t="n">
        <v>1</v>
      </c>
      <c r="J5116" s="0" t="s">
        <v>4891</v>
      </c>
      <c r="K5116" s="0" t="n">
        <v>1</v>
      </c>
      <c r="L5116" s="0" t="s">
        <v>4891</v>
      </c>
      <c r="N5116" s="0" t="n">
        <v>11305</v>
      </c>
    </row>
    <row r="5117" customFormat="false" ht="12.8" hidden="false" customHeight="false" outlineLevel="0" collapsed="false">
      <c r="B5117" s="0" t="n">
        <v>500210</v>
      </c>
      <c r="C5117" s="0" t="n">
        <v>5</v>
      </c>
      <c r="D5117" s="0" t="n">
        <v>50</v>
      </c>
      <c r="E5117" s="2" t="n">
        <v>-22.1073</v>
      </c>
      <c r="F5117" s="2" t="n">
        <v>-56.5263</v>
      </c>
      <c r="G5117" s="3" t="n">
        <f aca="false">($G$5572/$N$5572)*N5117</f>
        <v>26433.0500215598</v>
      </c>
      <c r="H5117" s="0" t="n">
        <v>0</v>
      </c>
      <c r="J5117" s="0" t="s">
        <v>4892</v>
      </c>
      <c r="K5117" s="0" t="n">
        <v>0</v>
      </c>
      <c r="L5117" s="0" t="s">
        <v>4892</v>
      </c>
      <c r="N5117" s="0" t="n">
        <v>24508</v>
      </c>
    </row>
    <row r="5118" customFormat="false" ht="12.8" hidden="false" customHeight="false" outlineLevel="0" collapsed="false">
      <c r="B5118" s="0" t="n">
        <v>500215</v>
      </c>
      <c r="C5118" s="0" t="n">
        <v>5</v>
      </c>
      <c r="D5118" s="0" t="n">
        <v>50</v>
      </c>
      <c r="E5118" s="2" t="n">
        <v>-20.537</v>
      </c>
      <c r="F5118" s="2" t="n">
        <v>-56.7127</v>
      </c>
      <c r="G5118" s="3" t="n">
        <f aca="false">($G$5572/$N$5572)*N5118</f>
        <v>8431.00832456884</v>
      </c>
      <c r="H5118" s="0" t="n">
        <v>0</v>
      </c>
      <c r="J5118" s="0" t="s">
        <v>4893</v>
      </c>
      <c r="K5118" s="0" t="n">
        <v>0</v>
      </c>
      <c r="L5118" s="0" t="s">
        <v>4893</v>
      </c>
      <c r="N5118" s="0" t="n">
        <v>7817</v>
      </c>
    </row>
    <row r="5119" customFormat="false" ht="12.8" hidden="false" customHeight="false" outlineLevel="0" collapsed="false">
      <c r="B5119" s="0" t="n">
        <v>500220</v>
      </c>
      <c r="C5119" s="0" t="n">
        <v>5</v>
      </c>
      <c r="D5119" s="0" t="n">
        <v>50</v>
      </c>
      <c r="E5119" s="2" t="n">
        <v>-21.1261</v>
      </c>
      <c r="F5119" s="2" t="n">
        <v>-56.4836</v>
      </c>
      <c r="G5119" s="3" t="n">
        <f aca="false">($G$5572/$N$5572)*N5119</f>
        <v>23445.4725546217</v>
      </c>
      <c r="H5119" s="0" t="n">
        <v>0</v>
      </c>
      <c r="J5119" s="0" t="s">
        <v>194</v>
      </c>
      <c r="K5119" s="0" t="n">
        <v>0</v>
      </c>
      <c r="L5119" s="0" t="s">
        <v>194</v>
      </c>
      <c r="N5119" s="0" t="n">
        <v>21738</v>
      </c>
    </row>
    <row r="5120" customFormat="false" ht="12.8" hidden="false" customHeight="false" outlineLevel="0" collapsed="false">
      <c r="B5120" s="0" t="n">
        <v>500230</v>
      </c>
      <c r="C5120" s="0" t="n">
        <v>5</v>
      </c>
      <c r="D5120" s="0" t="n">
        <v>50</v>
      </c>
      <c r="E5120" s="2" t="n">
        <v>-21.2544</v>
      </c>
      <c r="F5120" s="2" t="n">
        <v>-52.0365</v>
      </c>
      <c r="G5120" s="3" t="n">
        <f aca="false">($G$5572/$N$5572)*N5120</f>
        <v>12825.0121513942</v>
      </c>
      <c r="H5120" s="0" t="n">
        <v>0</v>
      </c>
      <c r="J5120" s="0" t="s">
        <v>4894</v>
      </c>
      <c r="K5120" s="0" t="n">
        <v>0</v>
      </c>
      <c r="L5120" s="0" t="s">
        <v>4894</v>
      </c>
      <c r="N5120" s="0" t="n">
        <v>11891</v>
      </c>
    </row>
    <row r="5121" customFormat="false" ht="12.8" hidden="false" customHeight="false" outlineLevel="0" collapsed="false">
      <c r="B5121" s="0" t="n">
        <v>500240</v>
      </c>
      <c r="C5121" s="0" t="n">
        <v>5</v>
      </c>
      <c r="D5121" s="0" t="n">
        <v>50</v>
      </c>
      <c r="E5121" s="2" t="n">
        <v>-22.6368</v>
      </c>
      <c r="F5121" s="2" t="n">
        <v>-54.8209</v>
      </c>
      <c r="G5121" s="3" t="n">
        <f aca="false">($G$5572/$N$5572)*N5121</f>
        <v>32079.2478697264</v>
      </c>
      <c r="H5121" s="0" t="n">
        <v>0</v>
      </c>
      <c r="J5121" s="0" t="s">
        <v>4895</v>
      </c>
      <c r="K5121" s="0" t="n">
        <v>0</v>
      </c>
      <c r="L5121" s="0" t="s">
        <v>4895</v>
      </c>
      <c r="N5121" s="0" t="n">
        <v>29743</v>
      </c>
    </row>
    <row r="5122" customFormat="false" ht="12.8" hidden="false" customHeight="false" outlineLevel="0" collapsed="false">
      <c r="B5122" s="0" t="n">
        <v>500260</v>
      </c>
      <c r="C5122" s="0" t="n">
        <v>5</v>
      </c>
      <c r="D5122" s="0" t="n">
        <v>50</v>
      </c>
      <c r="E5122" s="2" t="n">
        <v>-19.5347</v>
      </c>
      <c r="F5122" s="2" t="n">
        <v>-54.0431</v>
      </c>
      <c r="G5122" s="3" t="n">
        <f aca="false">($G$5572/$N$5572)*N5122</f>
        <v>14805.2259525849</v>
      </c>
      <c r="H5122" s="0" t="n">
        <v>0</v>
      </c>
      <c r="J5122" s="0" t="s">
        <v>4896</v>
      </c>
      <c r="K5122" s="0" t="n">
        <v>0</v>
      </c>
      <c r="L5122" s="0" t="s">
        <v>4896</v>
      </c>
      <c r="N5122" s="0" t="n">
        <v>13727</v>
      </c>
    </row>
    <row r="5123" customFormat="false" ht="12.8" hidden="false" customHeight="false" outlineLevel="0" collapsed="false">
      <c r="B5123" s="0" t="n">
        <v>500270</v>
      </c>
      <c r="C5123" s="0" t="n">
        <v>5</v>
      </c>
      <c r="D5123" s="0" t="n">
        <v>50</v>
      </c>
      <c r="E5123" s="2" t="n">
        <v>-20.4486</v>
      </c>
      <c r="F5123" s="2" t="n">
        <v>-54.6295</v>
      </c>
      <c r="G5123" s="3" t="n">
        <f aca="false">($G$5572/$N$5572)*N5123</f>
        <v>955281.669970858</v>
      </c>
      <c r="H5123" s="0" t="n">
        <v>0</v>
      </c>
      <c r="J5123" s="0" t="s">
        <v>1629</v>
      </c>
      <c r="K5123" s="0" t="n">
        <v>0</v>
      </c>
      <c r="L5123" s="0" t="s">
        <v>1629</v>
      </c>
      <c r="N5123" s="0" t="n">
        <v>885711</v>
      </c>
    </row>
    <row r="5124" customFormat="false" ht="12.8" hidden="false" customHeight="false" outlineLevel="0" collapsed="false">
      <c r="B5124" s="0" t="n">
        <v>500280</v>
      </c>
      <c r="C5124" s="0" t="n">
        <v>5</v>
      </c>
      <c r="D5124" s="0" t="n">
        <v>50</v>
      </c>
      <c r="E5124" s="2" t="n">
        <v>-22.011</v>
      </c>
      <c r="F5124" s="2" t="n">
        <v>-57.0277</v>
      </c>
      <c r="G5124" s="3" t="n">
        <f aca="false">($G$5572/$N$5572)*N5124</f>
        <v>6524.13577527401</v>
      </c>
      <c r="H5124" s="0" t="n">
        <v>0</v>
      </c>
      <c r="J5124" s="0" t="s">
        <v>735</v>
      </c>
      <c r="K5124" s="0" t="n">
        <v>0</v>
      </c>
      <c r="L5124" s="0" t="s">
        <v>735</v>
      </c>
      <c r="N5124" s="0" t="n">
        <v>6049</v>
      </c>
    </row>
    <row r="5125" customFormat="false" ht="12.8" hidden="false" customHeight="false" outlineLevel="0" collapsed="false">
      <c r="B5125" s="0" t="n">
        <v>500290</v>
      </c>
      <c r="C5125" s="0" t="n">
        <v>5</v>
      </c>
      <c r="D5125" s="0" t="n">
        <v>50</v>
      </c>
      <c r="E5125" s="2" t="n">
        <v>-19.1179</v>
      </c>
      <c r="F5125" s="2" t="n">
        <v>-51.7313</v>
      </c>
      <c r="G5125" s="3" t="n">
        <f aca="false">($G$5572/$N$5572)*N5125</f>
        <v>23594.3121540576</v>
      </c>
      <c r="H5125" s="0" t="n">
        <v>0</v>
      </c>
      <c r="J5125" s="0" t="s">
        <v>4897</v>
      </c>
      <c r="K5125" s="0" t="n">
        <v>0</v>
      </c>
      <c r="L5125" s="0" t="s">
        <v>4897</v>
      </c>
      <c r="N5125" s="0" t="n">
        <v>21876</v>
      </c>
    </row>
    <row r="5126" customFormat="false" ht="12.8" hidden="false" customHeight="false" outlineLevel="0" collapsed="false">
      <c r="B5126" s="0" t="n">
        <v>500295</v>
      </c>
      <c r="C5126" s="0" t="n">
        <v>5</v>
      </c>
      <c r="D5126" s="0" t="n">
        <v>50</v>
      </c>
      <c r="E5126" s="2" t="n">
        <v>-18.788</v>
      </c>
      <c r="F5126" s="2" t="n">
        <v>-52.6263</v>
      </c>
      <c r="G5126" s="3" t="n">
        <f aca="false">($G$5572/$N$5572)*N5126</f>
        <v>26488.0559604818</v>
      </c>
      <c r="H5126" s="0" t="n">
        <v>0</v>
      </c>
      <c r="J5126" s="0" t="s">
        <v>4898</v>
      </c>
      <c r="K5126" s="0" t="n">
        <v>0</v>
      </c>
      <c r="L5126" s="0" t="s">
        <v>4898</v>
      </c>
      <c r="N5126" s="0" t="n">
        <v>24559</v>
      </c>
    </row>
    <row r="5127" customFormat="false" ht="12.8" hidden="false" customHeight="false" outlineLevel="0" collapsed="false">
      <c r="B5127" s="0" t="n">
        <v>500310</v>
      </c>
      <c r="C5127" s="0" t="n">
        <v>5</v>
      </c>
      <c r="D5127" s="0" t="n">
        <v>50</v>
      </c>
      <c r="E5127" s="2" t="n">
        <v>-19.8243</v>
      </c>
      <c r="F5127" s="2" t="n">
        <v>-54.8281</v>
      </c>
      <c r="G5127" s="3" t="n">
        <f aca="false">($G$5572/$N$5572)*N5127</f>
        <v>6297.64073265415</v>
      </c>
      <c r="H5127" s="0" t="n">
        <v>1</v>
      </c>
      <c r="J5127" s="0" t="s">
        <v>4899</v>
      </c>
      <c r="K5127" s="0" t="n">
        <v>1</v>
      </c>
      <c r="L5127" s="0" t="s">
        <v>4899</v>
      </c>
      <c r="N5127" s="0" t="n">
        <v>5839</v>
      </c>
    </row>
    <row r="5128" customFormat="false" ht="12.8" hidden="false" customHeight="false" outlineLevel="0" collapsed="false">
      <c r="B5128" s="0" t="n">
        <v>500315</v>
      </c>
      <c r="C5128" s="0" t="n">
        <v>5</v>
      </c>
      <c r="D5128" s="0" t="n">
        <v>50</v>
      </c>
      <c r="E5128" s="2" t="n">
        <v>-23.2724</v>
      </c>
      <c r="F5128" s="2" t="n">
        <v>-55.5278</v>
      </c>
      <c r="G5128" s="3" t="n">
        <f aca="false">($G$5572/$N$5572)*N5128</f>
        <v>16342.156598934</v>
      </c>
      <c r="H5128" s="0" t="n">
        <v>0</v>
      </c>
      <c r="J5128" s="0" t="s">
        <v>4900</v>
      </c>
      <c r="K5128" s="0" t="n">
        <v>0</v>
      </c>
      <c r="L5128" s="0" t="s">
        <v>4900</v>
      </c>
      <c r="N5128" s="0" t="n">
        <v>15152</v>
      </c>
    </row>
    <row r="5129" customFormat="false" ht="12.8" hidden="false" customHeight="false" outlineLevel="0" collapsed="false">
      <c r="B5129" s="0" t="n">
        <v>500320</v>
      </c>
      <c r="C5129" s="0" t="n">
        <v>5</v>
      </c>
      <c r="D5129" s="0" t="n">
        <v>50</v>
      </c>
      <c r="E5129" s="2" t="n">
        <v>-19.0077</v>
      </c>
      <c r="F5129" s="2" t="n">
        <v>-57.651</v>
      </c>
      <c r="G5129" s="3" t="n">
        <f aca="false">($G$5572/$N$5572)*N5129</f>
        <v>119509.569964459</v>
      </c>
      <c r="H5129" s="0" t="n">
        <v>0</v>
      </c>
      <c r="J5129" s="0" t="s">
        <v>4901</v>
      </c>
      <c r="K5129" s="0" t="n">
        <v>0</v>
      </c>
      <c r="L5129" s="0" t="s">
        <v>4901</v>
      </c>
      <c r="N5129" s="0" t="n">
        <v>110806</v>
      </c>
    </row>
    <row r="5130" customFormat="false" ht="12.8" hidden="false" customHeight="false" outlineLevel="0" collapsed="false">
      <c r="B5130" s="0" t="n">
        <v>500325</v>
      </c>
      <c r="C5130" s="0" t="n">
        <v>5</v>
      </c>
      <c r="D5130" s="0" t="n">
        <v>50</v>
      </c>
      <c r="E5130" s="2" t="n">
        <v>-18.5432</v>
      </c>
      <c r="F5130" s="2" t="n">
        <v>-53.1287</v>
      </c>
      <c r="G5130" s="3" t="n">
        <f aca="false">($G$5572/$N$5572)*N5130</f>
        <v>22105.9161596985</v>
      </c>
      <c r="H5130" s="0" t="n">
        <v>0</v>
      </c>
      <c r="J5130" s="0" t="s">
        <v>4902</v>
      </c>
      <c r="K5130" s="0" t="n">
        <v>0</v>
      </c>
      <c r="L5130" s="0" t="s">
        <v>4902</v>
      </c>
      <c r="N5130" s="0" t="n">
        <v>20496</v>
      </c>
    </row>
    <row r="5131" customFormat="false" ht="12.8" hidden="false" customHeight="false" outlineLevel="0" collapsed="false">
      <c r="B5131" s="0" t="n">
        <v>500330</v>
      </c>
      <c r="C5131" s="0" t="n">
        <v>5</v>
      </c>
      <c r="D5131" s="0" t="n">
        <v>50</v>
      </c>
      <c r="E5131" s="2" t="n">
        <v>-18.5013</v>
      </c>
      <c r="F5131" s="2" t="n">
        <v>-54.751</v>
      </c>
      <c r="G5131" s="3" t="n">
        <f aca="false">($G$5572/$N$5572)*N5131</f>
        <v>36148.6088021299</v>
      </c>
      <c r="H5131" s="0" t="n">
        <v>0</v>
      </c>
      <c r="J5131" s="0" t="s">
        <v>4903</v>
      </c>
      <c r="K5131" s="0" t="n">
        <v>0</v>
      </c>
      <c r="L5131" s="0" t="s">
        <v>4903</v>
      </c>
      <c r="N5131" s="0" t="n">
        <v>33516</v>
      </c>
    </row>
    <row r="5132" customFormat="false" ht="12.8" hidden="false" customHeight="false" outlineLevel="0" collapsed="false">
      <c r="B5132" s="0" t="n">
        <v>500345</v>
      </c>
      <c r="C5132" s="0" t="n">
        <v>5</v>
      </c>
      <c r="D5132" s="0" t="n">
        <v>50</v>
      </c>
      <c r="E5132" s="2" t="n">
        <v>-22.2763</v>
      </c>
      <c r="F5132" s="2" t="n">
        <v>-54.1682</v>
      </c>
      <c r="G5132" s="3" t="n">
        <f aca="false">($G$5572/$N$5572)*N5132</f>
        <v>13878.7533734875</v>
      </c>
      <c r="H5132" s="0" t="n">
        <v>0</v>
      </c>
      <c r="J5132" s="0" t="s">
        <v>4904</v>
      </c>
      <c r="K5132" s="0" t="n">
        <v>0</v>
      </c>
      <c r="L5132" s="0" t="s">
        <v>4904</v>
      </c>
      <c r="N5132" s="0" t="n">
        <v>12868</v>
      </c>
    </row>
    <row r="5133" customFormat="false" ht="12.8" hidden="false" customHeight="false" outlineLevel="0" collapsed="false">
      <c r="B5133" s="0" t="n">
        <v>500348</v>
      </c>
      <c r="C5133" s="0" t="n">
        <v>5</v>
      </c>
      <c r="D5133" s="0" t="n">
        <v>50</v>
      </c>
      <c r="E5133" s="2" t="n">
        <v>-20.6848</v>
      </c>
      <c r="F5133" s="2" t="n">
        <v>-55.2915</v>
      </c>
      <c r="G5133" s="3" t="n">
        <f aca="false">($G$5572/$N$5572)*N5133</f>
        <v>12121.7989714506</v>
      </c>
      <c r="H5133" s="0" t="n">
        <v>1</v>
      </c>
      <c r="J5133" s="0" t="s">
        <v>4905</v>
      </c>
      <c r="K5133" s="0" t="n">
        <v>1</v>
      </c>
      <c r="L5133" s="0" t="s">
        <v>4905</v>
      </c>
      <c r="N5133" s="0" t="n">
        <v>11239</v>
      </c>
    </row>
    <row r="5134" customFormat="false" ht="12.8" hidden="false" customHeight="false" outlineLevel="0" collapsed="false">
      <c r="B5134" s="0" t="n">
        <v>500350</v>
      </c>
      <c r="C5134" s="0" t="n">
        <v>5</v>
      </c>
      <c r="D5134" s="0" t="n">
        <v>50</v>
      </c>
      <c r="E5134" s="2" t="n">
        <v>-22.0405</v>
      </c>
      <c r="F5134" s="2" t="n">
        <v>-54.6158</v>
      </c>
      <c r="G5134" s="3" t="n">
        <f aca="false">($G$5572/$N$5572)*N5134</f>
        <v>6351.56812375412</v>
      </c>
      <c r="H5134" s="0" t="n">
        <v>1</v>
      </c>
      <c r="J5134" s="0" t="s">
        <v>3879</v>
      </c>
      <c r="K5134" s="0" t="n">
        <v>1</v>
      </c>
      <c r="L5134" s="0" t="s">
        <v>3879</v>
      </c>
      <c r="N5134" s="0" t="n">
        <v>5889</v>
      </c>
    </row>
    <row r="5135" customFormat="false" ht="12.8" hidden="false" customHeight="false" outlineLevel="0" collapsed="false">
      <c r="B5135" s="0" t="n">
        <v>500370</v>
      </c>
      <c r="C5135" s="0" t="n">
        <v>5</v>
      </c>
      <c r="D5135" s="0" t="n">
        <v>50</v>
      </c>
      <c r="E5135" s="2" t="n">
        <v>-22.2231</v>
      </c>
      <c r="F5135" s="2" t="n">
        <v>-54.812</v>
      </c>
      <c r="G5135" s="3" t="n">
        <f aca="false">($G$5572/$N$5572)*N5135</f>
        <v>238321.319488084</v>
      </c>
      <c r="H5135" s="0" t="n">
        <v>0</v>
      </c>
      <c r="J5135" s="0" t="s">
        <v>4906</v>
      </c>
      <c r="K5135" s="0" t="n">
        <v>0</v>
      </c>
      <c r="L5135" s="0" t="s">
        <v>4906</v>
      </c>
      <c r="N5135" s="0" t="n">
        <v>220965</v>
      </c>
    </row>
    <row r="5136" customFormat="false" ht="12.8" hidden="false" customHeight="false" outlineLevel="0" collapsed="false">
      <c r="B5136" s="0" t="n">
        <v>500375</v>
      </c>
      <c r="C5136" s="0" t="n">
        <v>5</v>
      </c>
      <c r="D5136" s="0" t="n">
        <v>50</v>
      </c>
      <c r="E5136" s="2" t="n">
        <v>-23.7868</v>
      </c>
      <c r="F5136" s="2" t="n">
        <v>-54.2838</v>
      </c>
      <c r="G5136" s="3" t="n">
        <f aca="false">($G$5572/$N$5572)*N5136</f>
        <v>13271.5309497019</v>
      </c>
      <c r="H5136" s="0" t="n">
        <v>0</v>
      </c>
      <c r="J5136" s="0" t="s">
        <v>3327</v>
      </c>
      <c r="K5136" s="0" t="n">
        <v>0</v>
      </c>
      <c r="L5136" s="0" t="s">
        <v>3327</v>
      </c>
      <c r="N5136" s="0" t="n">
        <v>12305</v>
      </c>
    </row>
    <row r="5137" customFormat="false" ht="12.8" hidden="false" customHeight="false" outlineLevel="0" collapsed="false">
      <c r="B5137" s="0" t="n">
        <v>500380</v>
      </c>
      <c r="C5137" s="0" t="n">
        <v>5</v>
      </c>
      <c r="D5137" s="0" t="n">
        <v>50</v>
      </c>
      <c r="E5137" s="2" t="n">
        <v>-22.3789</v>
      </c>
      <c r="F5137" s="2" t="n">
        <v>-54.5131</v>
      </c>
      <c r="G5137" s="3" t="n">
        <f aca="false">($G$5572/$N$5572)*N5137</f>
        <v>20744.7888083353</v>
      </c>
      <c r="H5137" s="0" t="n">
        <v>0</v>
      </c>
      <c r="J5137" s="0" t="s">
        <v>4907</v>
      </c>
      <c r="K5137" s="0" t="n">
        <v>0</v>
      </c>
      <c r="L5137" s="0" t="s">
        <v>4907</v>
      </c>
      <c r="N5137" s="0" t="n">
        <v>19234</v>
      </c>
    </row>
    <row r="5138" customFormat="false" ht="12.8" hidden="false" customHeight="false" outlineLevel="0" collapsed="false">
      <c r="B5138" s="0" t="n">
        <v>500390</v>
      </c>
      <c r="C5138" s="0" t="n">
        <v>5</v>
      </c>
      <c r="D5138" s="0" t="n">
        <v>50</v>
      </c>
      <c r="E5138" s="2" t="n">
        <v>-18.6782</v>
      </c>
      <c r="F5138" s="2" t="n">
        <v>-53.638</v>
      </c>
      <c r="G5138" s="3" t="n">
        <f aca="false">($G$5572/$N$5572)*N5138</f>
        <v>3283.09957016599</v>
      </c>
      <c r="H5138" s="0" t="n">
        <v>0</v>
      </c>
      <c r="J5138" s="0" t="s">
        <v>4908</v>
      </c>
      <c r="K5138" s="0" t="n">
        <v>0</v>
      </c>
      <c r="L5138" s="0" t="s">
        <v>4908</v>
      </c>
      <c r="N5138" s="0" t="n">
        <v>3044</v>
      </c>
    </row>
    <row r="5139" customFormat="false" ht="12.8" hidden="false" customHeight="false" outlineLevel="0" collapsed="false">
      <c r="B5139" s="0" t="n">
        <v>500400</v>
      </c>
      <c r="C5139" s="0" t="n">
        <v>5</v>
      </c>
      <c r="D5139" s="0" t="n">
        <v>50</v>
      </c>
      <c r="E5139" s="2" t="n">
        <v>-22.4136</v>
      </c>
      <c r="F5139" s="2" t="n">
        <v>-54.2335</v>
      </c>
      <c r="G5139" s="3" t="n">
        <f aca="false">($G$5572/$N$5572)*N5139</f>
        <v>10764.9858113754</v>
      </c>
      <c r="H5139" s="0" t="n">
        <v>0</v>
      </c>
      <c r="J5139" s="0" t="s">
        <v>4909</v>
      </c>
      <c r="K5139" s="0" t="n">
        <v>0</v>
      </c>
      <c r="L5139" s="0" t="s">
        <v>4909</v>
      </c>
      <c r="N5139" s="0" t="n">
        <v>9981</v>
      </c>
    </row>
    <row r="5140" customFormat="false" ht="12.8" hidden="false" customHeight="false" outlineLevel="0" collapsed="false">
      <c r="B5140" s="0" t="n">
        <v>500410</v>
      </c>
      <c r="C5140" s="0" t="n">
        <v>5</v>
      </c>
      <c r="D5140" s="0" t="n">
        <v>50</v>
      </c>
      <c r="E5140" s="2" t="n">
        <v>-21.4583</v>
      </c>
      <c r="F5140" s="2" t="n">
        <v>-56.1117</v>
      </c>
      <c r="G5140" s="3" t="n">
        <f aca="false">($G$5572/$N$5572)*N5140</f>
        <v>10750.9646896894</v>
      </c>
      <c r="H5140" s="0" t="n">
        <v>0</v>
      </c>
      <c r="J5140" s="0" t="s">
        <v>4910</v>
      </c>
      <c r="K5140" s="0" t="n">
        <v>0</v>
      </c>
      <c r="L5140" s="0" t="s">
        <v>4910</v>
      </c>
      <c r="N5140" s="0" t="n">
        <v>9968</v>
      </c>
    </row>
    <row r="5141" customFormat="false" ht="12.8" hidden="false" customHeight="false" outlineLevel="0" collapsed="false">
      <c r="B5141" s="0" t="n">
        <v>500430</v>
      </c>
      <c r="C5141" s="0" t="n">
        <v>5</v>
      </c>
      <c r="D5141" s="0" t="n">
        <v>50</v>
      </c>
      <c r="E5141" s="2" t="n">
        <v>-23.6736</v>
      </c>
      <c r="F5141" s="2" t="n">
        <v>-54.5637</v>
      </c>
      <c r="G5141" s="3" t="n">
        <f aca="false">($G$5572/$N$5572)*N5141</f>
        <v>17231.9585520835</v>
      </c>
      <c r="H5141" s="0" t="n">
        <v>0</v>
      </c>
      <c r="J5141" s="0" t="s">
        <v>4911</v>
      </c>
      <c r="K5141" s="0" t="n">
        <v>0</v>
      </c>
      <c r="L5141" s="0" t="s">
        <v>4911</v>
      </c>
      <c r="N5141" s="0" t="n">
        <v>15977</v>
      </c>
    </row>
    <row r="5142" customFormat="false" ht="12.8" hidden="false" customHeight="false" outlineLevel="0" collapsed="false">
      <c r="B5142" s="0" t="n">
        <v>500440</v>
      </c>
      <c r="C5142" s="0" t="n">
        <v>5</v>
      </c>
      <c r="D5142" s="0" t="n">
        <v>50</v>
      </c>
      <c r="E5142" s="2" t="n">
        <v>-19.7277</v>
      </c>
      <c r="F5142" s="2" t="n">
        <v>-51.9281</v>
      </c>
      <c r="G5142" s="3" t="n">
        <f aca="false">($G$5572/$N$5572)*N5142</f>
        <v>8223.92714274497</v>
      </c>
      <c r="H5142" s="0" t="n">
        <v>0</v>
      </c>
      <c r="J5142" s="0" t="s">
        <v>4912</v>
      </c>
      <c r="K5142" s="0" t="n">
        <v>0</v>
      </c>
      <c r="L5142" s="0" t="s">
        <v>4912</v>
      </c>
      <c r="N5142" s="0" t="n">
        <v>7625</v>
      </c>
    </row>
    <row r="5143" customFormat="false" ht="12.8" hidden="false" customHeight="false" outlineLevel="0" collapsed="false">
      <c r="B5143" s="0" t="n">
        <v>500450</v>
      </c>
      <c r="C5143" s="0" t="n">
        <v>5</v>
      </c>
      <c r="D5143" s="0" t="n">
        <v>50</v>
      </c>
      <c r="E5143" s="2" t="n">
        <v>-22.08</v>
      </c>
      <c r="F5143" s="2" t="n">
        <v>-54.7934</v>
      </c>
      <c r="G5143" s="3" t="n">
        <f aca="false">($G$5572/$N$5572)*N5143</f>
        <v>25762.1932762762</v>
      </c>
      <c r="H5143" s="0" t="n">
        <v>0</v>
      </c>
      <c r="J5143" s="0" t="s">
        <v>4913</v>
      </c>
      <c r="K5143" s="0" t="n">
        <v>0</v>
      </c>
      <c r="L5143" s="0" t="s">
        <v>4913</v>
      </c>
      <c r="N5143" s="0" t="n">
        <v>23886</v>
      </c>
    </row>
    <row r="5144" customFormat="false" ht="12.8" hidden="false" customHeight="false" outlineLevel="0" collapsed="false">
      <c r="B5144" s="0" t="n">
        <v>500460</v>
      </c>
      <c r="C5144" s="0" t="n">
        <v>5</v>
      </c>
      <c r="D5144" s="0" t="n">
        <v>50</v>
      </c>
      <c r="E5144" s="2" t="n">
        <v>-23.4779</v>
      </c>
      <c r="F5144" s="2" t="n">
        <v>-54.187</v>
      </c>
      <c r="G5144" s="3" t="n">
        <f aca="false">($G$5572/$N$5572)*N5144</f>
        <v>22547.0422188962</v>
      </c>
      <c r="H5144" s="0" t="n">
        <v>0</v>
      </c>
      <c r="J5144" s="0" t="s">
        <v>4914</v>
      </c>
      <c r="K5144" s="0" t="n">
        <v>0</v>
      </c>
      <c r="L5144" s="0" t="s">
        <v>4914</v>
      </c>
      <c r="N5144" s="0" t="n">
        <v>20905</v>
      </c>
    </row>
    <row r="5145" customFormat="false" ht="12.8" hidden="false" customHeight="false" outlineLevel="0" collapsed="false">
      <c r="B5145" s="0" t="n">
        <v>500470</v>
      </c>
      <c r="C5145" s="0" t="n">
        <v>5</v>
      </c>
      <c r="D5145" s="0" t="n">
        <v>50</v>
      </c>
      <c r="E5145" s="2" t="n">
        <v>-22.3046</v>
      </c>
      <c r="F5145" s="2" t="n">
        <v>-53.8184</v>
      </c>
      <c r="G5145" s="3" t="n">
        <f aca="false">($G$5572/$N$5572)*N5145</f>
        <v>24957.5966010647</v>
      </c>
      <c r="H5145" s="0" t="n">
        <v>0</v>
      </c>
      <c r="J5145" s="0" t="s">
        <v>4915</v>
      </c>
      <c r="K5145" s="0" t="n">
        <v>0</v>
      </c>
      <c r="L5145" s="0" t="s">
        <v>4915</v>
      </c>
      <c r="N5145" s="0" t="n">
        <v>23140</v>
      </c>
    </row>
    <row r="5146" customFormat="false" ht="12.8" hidden="false" customHeight="false" outlineLevel="0" collapsed="false">
      <c r="B5146" s="0" t="n">
        <v>500480</v>
      </c>
      <c r="C5146" s="0" t="n">
        <v>5</v>
      </c>
      <c r="D5146" s="0" t="n">
        <v>50</v>
      </c>
      <c r="E5146" s="2" t="n">
        <v>-23.8903</v>
      </c>
      <c r="F5146" s="2" t="n">
        <v>-54.4059</v>
      </c>
      <c r="G5146" s="3" t="n">
        <f aca="false">($G$5572/$N$5572)*N5146</f>
        <v>9681.04525026608</v>
      </c>
      <c r="H5146" s="0" t="n">
        <v>1</v>
      </c>
      <c r="J5146" s="0" t="s">
        <v>4916</v>
      </c>
      <c r="K5146" s="0" t="n">
        <v>1</v>
      </c>
      <c r="L5146" s="0" t="s">
        <v>4916</v>
      </c>
      <c r="N5146" s="0" t="n">
        <v>8976</v>
      </c>
    </row>
    <row r="5147" customFormat="false" ht="12.8" hidden="false" customHeight="false" outlineLevel="0" collapsed="false">
      <c r="B5147" s="0" t="n">
        <v>500490</v>
      </c>
      <c r="C5147" s="0" t="n">
        <v>5</v>
      </c>
      <c r="D5147" s="0" t="n">
        <v>50</v>
      </c>
      <c r="E5147" s="2" t="n">
        <v>-20.1386</v>
      </c>
      <c r="F5147" s="2" t="n">
        <v>-54.3996</v>
      </c>
      <c r="G5147" s="3" t="n">
        <f aca="false">($G$5572/$N$5572)*N5147</f>
        <v>7666.31791877131</v>
      </c>
      <c r="H5147" s="0" t="n">
        <v>1</v>
      </c>
      <c r="J5147" s="0" t="s">
        <v>4917</v>
      </c>
      <c r="K5147" s="0" t="n">
        <v>1</v>
      </c>
      <c r="L5147" s="0" t="s">
        <v>4917</v>
      </c>
      <c r="N5147" s="0" t="n">
        <v>7108</v>
      </c>
    </row>
    <row r="5148" customFormat="false" ht="12.8" hidden="false" customHeight="false" outlineLevel="0" collapsed="false">
      <c r="B5148" s="0" t="n">
        <v>500500</v>
      </c>
      <c r="C5148" s="0" t="n">
        <v>5</v>
      </c>
      <c r="D5148" s="0" t="n">
        <v>50</v>
      </c>
      <c r="E5148" s="2" t="n">
        <v>-21.4799</v>
      </c>
      <c r="F5148" s="2" t="n">
        <v>-56.1489</v>
      </c>
      <c r="G5148" s="3" t="n">
        <f aca="false">($G$5572/$N$5572)*N5148</f>
        <v>28006.6512938569</v>
      </c>
      <c r="H5148" s="0" t="n">
        <v>0</v>
      </c>
      <c r="J5148" s="0" t="s">
        <v>1000</v>
      </c>
      <c r="K5148" s="0" t="n">
        <v>0</v>
      </c>
      <c r="L5148" s="0" t="s">
        <v>1000</v>
      </c>
      <c r="N5148" s="0" t="n">
        <v>25967</v>
      </c>
    </row>
    <row r="5149" customFormat="false" ht="12.8" hidden="false" customHeight="false" outlineLevel="0" collapsed="false">
      <c r="B5149" s="0" t="n">
        <v>500510</v>
      </c>
      <c r="C5149" s="0" t="n">
        <v>5</v>
      </c>
      <c r="D5149" s="0" t="n">
        <v>50</v>
      </c>
      <c r="E5149" s="2" t="n">
        <v>-22.4806</v>
      </c>
      <c r="F5149" s="2" t="n">
        <v>-54.3079</v>
      </c>
      <c r="G5149" s="3" t="n">
        <f aca="false">($G$5572/$N$5572)*N5149</f>
        <v>4350.86191394534</v>
      </c>
      <c r="H5149" s="0" t="n">
        <v>0</v>
      </c>
      <c r="J5149" s="0" t="s">
        <v>4918</v>
      </c>
      <c r="K5149" s="0" t="n">
        <v>0</v>
      </c>
      <c r="L5149" s="0" t="s">
        <v>4918</v>
      </c>
      <c r="N5149" s="0" t="n">
        <v>4034</v>
      </c>
    </row>
    <row r="5150" customFormat="false" ht="12.8" hidden="false" customHeight="false" outlineLevel="0" collapsed="false">
      <c r="B5150" s="0" t="n">
        <v>500515</v>
      </c>
      <c r="C5150" s="0" t="n">
        <v>5</v>
      </c>
      <c r="D5150" s="0" t="n">
        <v>50</v>
      </c>
      <c r="E5150" s="2" t="n">
        <v>-22.8596</v>
      </c>
      <c r="F5150" s="2" t="n">
        <v>-54.6061</v>
      </c>
      <c r="G5150" s="3" t="n">
        <f aca="false">($G$5572/$N$5572)*N5150</f>
        <v>7159.40044243162</v>
      </c>
      <c r="H5150" s="0" t="n">
        <v>0</v>
      </c>
      <c r="J5150" s="0" t="s">
        <v>4919</v>
      </c>
      <c r="K5150" s="0" t="n">
        <v>0</v>
      </c>
      <c r="L5150" s="0" t="s">
        <v>4919</v>
      </c>
      <c r="N5150" s="0" t="n">
        <v>6638</v>
      </c>
    </row>
    <row r="5151" customFormat="false" ht="12.8" hidden="false" customHeight="false" outlineLevel="0" collapsed="false">
      <c r="B5151" s="0" t="n">
        <v>500520</v>
      </c>
      <c r="C5151" s="0" t="n">
        <v>5</v>
      </c>
      <c r="D5151" s="0" t="n">
        <v>50</v>
      </c>
      <c r="E5151" s="2" t="n">
        <v>-19.0089</v>
      </c>
      <c r="F5151" s="2" t="n">
        <v>-57.5973</v>
      </c>
      <c r="G5151" s="3" t="n">
        <f aca="false">($G$5572/$N$5572)*N5151</f>
        <v>24772.0863756808</v>
      </c>
      <c r="H5151" s="0" t="n">
        <v>0</v>
      </c>
      <c r="J5151" s="0" t="s">
        <v>4920</v>
      </c>
      <c r="K5151" s="0" t="n">
        <v>0</v>
      </c>
      <c r="L5151" s="0" t="s">
        <v>4920</v>
      </c>
      <c r="N5151" s="0" t="n">
        <v>22968</v>
      </c>
    </row>
    <row r="5152" customFormat="false" ht="12.8" hidden="false" customHeight="false" outlineLevel="0" collapsed="false">
      <c r="B5152" s="0" t="n">
        <v>500525</v>
      </c>
      <c r="C5152" s="0" t="n">
        <v>5</v>
      </c>
      <c r="D5152" s="0" t="n">
        <v>50</v>
      </c>
      <c r="E5152" s="2" t="n">
        <v>-22.5448</v>
      </c>
      <c r="F5152" s="2" t="n">
        <v>-55.1502</v>
      </c>
      <c r="G5152" s="3" t="n">
        <f aca="false">($G$5572/$N$5572)*N5152</f>
        <v>7837.80702246921</v>
      </c>
      <c r="H5152" s="0" t="n">
        <v>0</v>
      </c>
      <c r="J5152" s="0" t="s">
        <v>4921</v>
      </c>
      <c r="K5152" s="0" t="n">
        <v>0</v>
      </c>
      <c r="L5152" s="0" t="s">
        <v>4921</v>
      </c>
      <c r="N5152" s="0" t="n">
        <v>7267</v>
      </c>
    </row>
    <row r="5153" customFormat="false" ht="12.8" hidden="false" customHeight="false" outlineLevel="0" collapsed="false">
      <c r="B5153" s="0" t="n">
        <v>500540</v>
      </c>
      <c r="C5153" s="0" t="n">
        <v>5</v>
      </c>
      <c r="D5153" s="0" t="n">
        <v>50</v>
      </c>
      <c r="E5153" s="2" t="n">
        <v>-21.6105</v>
      </c>
      <c r="F5153" s="2" t="n">
        <v>-55.1678</v>
      </c>
      <c r="G5153" s="3" t="n">
        <f aca="false">($G$5572/$N$5572)*N5153</f>
        <v>49539.8585600737</v>
      </c>
      <c r="H5153" s="0" t="n">
        <v>0</v>
      </c>
      <c r="J5153" s="0" t="s">
        <v>4922</v>
      </c>
      <c r="K5153" s="0" t="n">
        <v>0</v>
      </c>
      <c r="L5153" s="0" t="s">
        <v>4922</v>
      </c>
      <c r="N5153" s="0" t="n">
        <v>45932</v>
      </c>
    </row>
    <row r="5154" customFormat="false" ht="12.8" hidden="false" customHeight="false" outlineLevel="0" collapsed="false">
      <c r="B5154" s="0" t="n">
        <v>500560</v>
      </c>
      <c r="C5154" s="0" t="n">
        <v>5</v>
      </c>
      <c r="D5154" s="0" t="n">
        <v>50</v>
      </c>
      <c r="E5154" s="2" t="n">
        <v>-20.2355</v>
      </c>
      <c r="F5154" s="2" t="n">
        <v>-56.3746</v>
      </c>
      <c r="G5154" s="3" t="n">
        <f aca="false">($G$5572/$N$5572)*N5154</f>
        <v>29978.2367124717</v>
      </c>
      <c r="H5154" s="0" t="n">
        <v>0</v>
      </c>
      <c r="J5154" s="0" t="s">
        <v>4923</v>
      </c>
      <c r="K5154" s="0" t="n">
        <v>0</v>
      </c>
      <c r="L5154" s="0" t="s">
        <v>4923</v>
      </c>
      <c r="N5154" s="0" t="n">
        <v>27795</v>
      </c>
    </row>
    <row r="5155" customFormat="false" ht="12.8" hidden="false" customHeight="false" outlineLevel="0" collapsed="false">
      <c r="B5155" s="0" t="n">
        <v>500568</v>
      </c>
      <c r="C5155" s="0" t="n">
        <v>5</v>
      </c>
      <c r="D5155" s="0" t="n">
        <v>50</v>
      </c>
      <c r="E5155" s="2" t="n">
        <v>-23.9355</v>
      </c>
      <c r="F5155" s="2" t="n">
        <v>-54.281</v>
      </c>
      <c r="G5155" s="3" t="n">
        <f aca="false">($G$5572/$N$5572)*N5155</f>
        <v>19689.96903842</v>
      </c>
      <c r="H5155" s="0" t="n">
        <v>0</v>
      </c>
      <c r="J5155" s="0" t="s">
        <v>2038</v>
      </c>
      <c r="K5155" s="0" t="n">
        <v>0</v>
      </c>
      <c r="L5155" s="0" t="s">
        <v>2038</v>
      </c>
      <c r="N5155" s="0" t="n">
        <v>18256</v>
      </c>
    </row>
    <row r="5156" customFormat="false" ht="12.8" hidden="false" customHeight="false" outlineLevel="0" collapsed="false">
      <c r="B5156" s="0" t="n">
        <v>500570</v>
      </c>
      <c r="C5156" s="0" t="n">
        <v>5</v>
      </c>
      <c r="D5156" s="0" t="n">
        <v>50</v>
      </c>
      <c r="E5156" s="2" t="n">
        <v>-23.0618</v>
      </c>
      <c r="F5156" s="2" t="n">
        <v>-54.1995</v>
      </c>
      <c r="G5156" s="3" t="n">
        <f aca="false">($G$5572/$N$5572)*N5156</f>
        <v>58296.5883268863</v>
      </c>
      <c r="H5156" s="0" t="n">
        <v>0</v>
      </c>
      <c r="J5156" s="0" t="s">
        <v>4924</v>
      </c>
      <c r="K5156" s="0" t="n">
        <v>0</v>
      </c>
      <c r="L5156" s="0" t="s">
        <v>4924</v>
      </c>
      <c r="N5156" s="0" t="n">
        <v>54051</v>
      </c>
    </row>
    <row r="5157" customFormat="false" ht="12.8" hidden="false" customHeight="false" outlineLevel="0" collapsed="false">
      <c r="B5157" s="0" t="n">
        <v>500580</v>
      </c>
      <c r="C5157" s="0" t="n">
        <v>5</v>
      </c>
      <c r="D5157" s="0" t="n">
        <v>50</v>
      </c>
      <c r="E5157" s="2" t="n">
        <v>-21.1419</v>
      </c>
      <c r="F5157" s="2" t="n">
        <v>-55.8296</v>
      </c>
      <c r="G5157" s="3" t="n">
        <f aca="false">($G$5572/$N$5572)*N5157</f>
        <v>15191.3460728607</v>
      </c>
      <c r="H5157" s="0" t="n">
        <v>1</v>
      </c>
      <c r="J5157" s="0" t="s">
        <v>4925</v>
      </c>
      <c r="K5157" s="0" t="n">
        <v>1</v>
      </c>
      <c r="L5157" s="0" t="s">
        <v>4925</v>
      </c>
      <c r="N5157" s="0" t="n">
        <v>14085</v>
      </c>
    </row>
    <row r="5158" customFormat="false" ht="12.8" hidden="false" customHeight="false" outlineLevel="0" collapsed="false">
      <c r="B5158" s="0" t="n">
        <v>500600</v>
      </c>
      <c r="C5158" s="0" t="n">
        <v>5</v>
      </c>
      <c r="D5158" s="0" t="n">
        <v>50</v>
      </c>
      <c r="E5158" s="2" t="n">
        <v>-21.4657</v>
      </c>
      <c r="F5158" s="2" t="n">
        <v>-54.3825</v>
      </c>
      <c r="G5158" s="3" t="n">
        <f aca="false">($G$5572/$N$5572)*N5158</f>
        <v>22973.0686085859</v>
      </c>
      <c r="H5158" s="0" t="n">
        <v>0</v>
      </c>
      <c r="J5158" s="0" t="s">
        <v>4926</v>
      </c>
      <c r="K5158" s="0" t="n">
        <v>0</v>
      </c>
      <c r="L5158" s="0" t="s">
        <v>4926</v>
      </c>
      <c r="N5158" s="0" t="n">
        <v>21300</v>
      </c>
    </row>
    <row r="5159" customFormat="false" ht="12.8" hidden="false" customHeight="false" outlineLevel="0" collapsed="false">
      <c r="B5159" s="0" t="n">
        <v>500620</v>
      </c>
      <c r="C5159" s="0" t="n">
        <v>5</v>
      </c>
      <c r="D5159" s="0" t="n">
        <v>50</v>
      </c>
      <c r="E5159" s="2" t="n">
        <v>-22.238</v>
      </c>
      <c r="F5159" s="2" t="n">
        <v>-53.3437</v>
      </c>
      <c r="G5159" s="3" t="n">
        <f aca="false">($G$5572/$N$5572)*N5159</f>
        <v>57720.6437899387</v>
      </c>
      <c r="H5159" s="0" t="n">
        <v>0</v>
      </c>
      <c r="J5159" s="0" t="s">
        <v>4927</v>
      </c>
      <c r="K5159" s="0" t="n">
        <v>0</v>
      </c>
      <c r="L5159" s="0" t="s">
        <v>4927</v>
      </c>
      <c r="N5159" s="0" t="n">
        <v>53517</v>
      </c>
    </row>
    <row r="5160" customFormat="false" ht="12.8" hidden="false" customHeight="false" outlineLevel="0" collapsed="false">
      <c r="B5160" s="0" t="n">
        <v>500625</v>
      </c>
      <c r="C5160" s="0" t="n">
        <v>5</v>
      </c>
      <c r="D5160" s="0" t="n">
        <v>50</v>
      </c>
      <c r="E5160" s="2" t="n">
        <v>-22.6693</v>
      </c>
      <c r="F5160" s="2" t="n">
        <v>-53.8601</v>
      </c>
      <c r="G5160" s="3" t="n">
        <f aca="false">($G$5572/$N$5572)*N5160</f>
        <v>4257.0282534314</v>
      </c>
      <c r="H5160" s="0" t="n">
        <v>0</v>
      </c>
      <c r="J5160" s="0" t="s">
        <v>4928</v>
      </c>
      <c r="K5160" s="0" t="n">
        <v>0</v>
      </c>
      <c r="L5160" s="0" t="s">
        <v>4928</v>
      </c>
      <c r="N5160" s="0" t="n">
        <v>3947</v>
      </c>
    </row>
    <row r="5161" customFormat="false" ht="12.8" hidden="false" customHeight="false" outlineLevel="0" collapsed="false">
      <c r="B5161" s="0" t="n">
        <v>500627</v>
      </c>
      <c r="C5161" s="0" t="n">
        <v>5</v>
      </c>
      <c r="D5161" s="0" t="n">
        <v>50</v>
      </c>
      <c r="E5161" s="2" t="n">
        <v>-19.0216</v>
      </c>
      <c r="F5161" s="2" t="n">
        <v>-53.0116</v>
      </c>
      <c r="G5161" s="3" t="n">
        <f aca="false">($G$5572/$N$5572)*N5161</f>
        <v>5883.4783690064</v>
      </c>
      <c r="H5161" s="0" t="n">
        <v>1</v>
      </c>
      <c r="J5161" s="0" t="s">
        <v>4929</v>
      </c>
      <c r="K5161" s="0" t="n">
        <v>1</v>
      </c>
      <c r="L5161" s="0" t="s">
        <v>4929</v>
      </c>
      <c r="N5161" s="0" t="n">
        <v>5455</v>
      </c>
    </row>
    <row r="5162" customFormat="false" ht="12.8" hidden="false" customHeight="false" outlineLevel="0" collapsed="false">
      <c r="B5162" s="0" t="n">
        <v>500630</v>
      </c>
      <c r="C5162" s="0" t="n">
        <v>5</v>
      </c>
      <c r="D5162" s="0" t="n">
        <v>50</v>
      </c>
      <c r="E5162" s="2" t="n">
        <v>-19.6746</v>
      </c>
      <c r="F5162" s="2" t="n">
        <v>-51.1909</v>
      </c>
      <c r="G5162" s="3" t="n">
        <f aca="false">($G$5572/$N$5572)*N5162</f>
        <v>45309.7940021923</v>
      </c>
      <c r="H5162" s="0" t="n">
        <v>0</v>
      </c>
      <c r="J5162" s="0" t="s">
        <v>4930</v>
      </c>
      <c r="K5162" s="0" t="n">
        <v>0</v>
      </c>
      <c r="L5162" s="0" t="s">
        <v>4930</v>
      </c>
      <c r="N5162" s="0" t="n">
        <v>42010</v>
      </c>
    </row>
    <row r="5163" customFormat="false" ht="12.8" hidden="false" customHeight="false" outlineLevel="0" collapsed="false">
      <c r="B5163" s="0" t="n">
        <v>500635</v>
      </c>
      <c r="C5163" s="0" t="n">
        <v>5</v>
      </c>
      <c r="D5163" s="0" t="n">
        <v>50</v>
      </c>
      <c r="E5163" s="2" t="n">
        <v>-23.8911</v>
      </c>
      <c r="F5163" s="2" t="n">
        <v>-55.429</v>
      </c>
      <c r="G5163" s="3" t="n">
        <f aca="false">($G$5572/$N$5572)*N5163</f>
        <v>15151.4398034467</v>
      </c>
      <c r="H5163" s="0" t="n">
        <v>0</v>
      </c>
      <c r="J5163" s="0" t="s">
        <v>4931</v>
      </c>
      <c r="K5163" s="0" t="n">
        <v>0</v>
      </c>
      <c r="L5163" s="0" t="s">
        <v>4931</v>
      </c>
      <c r="N5163" s="0" t="n">
        <v>14048</v>
      </c>
    </row>
    <row r="5164" customFormat="false" ht="12.8" hidden="false" customHeight="false" outlineLevel="0" collapsed="false">
      <c r="B5164" s="0" t="n">
        <v>500640</v>
      </c>
      <c r="C5164" s="0" t="n">
        <v>5</v>
      </c>
      <c r="D5164" s="0" t="n">
        <v>50</v>
      </c>
      <c r="E5164" s="2" t="n">
        <v>-18.0996</v>
      </c>
      <c r="F5164" s="2" t="n">
        <v>-54.5507</v>
      </c>
      <c r="G5164" s="3" t="n">
        <f aca="false">($G$5572/$N$5572)*N5164</f>
        <v>8268.14760344694</v>
      </c>
      <c r="H5164" s="0" t="n">
        <v>0</v>
      </c>
      <c r="J5164" s="0" t="s">
        <v>4932</v>
      </c>
      <c r="K5164" s="0" t="n">
        <v>0</v>
      </c>
      <c r="L5164" s="0" t="s">
        <v>4932</v>
      </c>
      <c r="N5164" s="0" t="n">
        <v>7666</v>
      </c>
    </row>
    <row r="5165" customFormat="false" ht="12.8" hidden="false" customHeight="false" outlineLevel="0" collapsed="false">
      <c r="B5165" s="0" t="n">
        <v>500660</v>
      </c>
      <c r="C5165" s="0" t="n">
        <v>5</v>
      </c>
      <c r="D5165" s="0" t="n">
        <v>50</v>
      </c>
      <c r="E5165" s="2" t="n">
        <v>-22.5296</v>
      </c>
      <c r="F5165" s="2" t="n">
        <v>-55.7203</v>
      </c>
      <c r="G5165" s="3" t="n">
        <f aca="false">($G$5572/$N$5572)*N5165</f>
        <v>98236.2927233439</v>
      </c>
      <c r="H5165" s="0" t="n">
        <v>0</v>
      </c>
      <c r="J5165" s="0" t="s">
        <v>4933</v>
      </c>
      <c r="K5165" s="0" t="n">
        <v>0</v>
      </c>
      <c r="L5165" s="0" t="s">
        <v>4933</v>
      </c>
      <c r="N5165" s="0" t="n">
        <v>91082</v>
      </c>
    </row>
    <row r="5166" customFormat="false" ht="12.8" hidden="false" customHeight="false" outlineLevel="0" collapsed="false">
      <c r="B5166" s="0" t="n">
        <v>500690</v>
      </c>
      <c r="C5166" s="0" t="n">
        <v>5</v>
      </c>
      <c r="D5166" s="0" t="n">
        <v>50</v>
      </c>
      <c r="E5166" s="2" t="n">
        <v>-21.6981</v>
      </c>
      <c r="F5166" s="2" t="n">
        <v>-57.8836</v>
      </c>
      <c r="G5166" s="3" t="n">
        <f aca="false">($G$5572/$N$5572)*N5166</f>
        <v>18419.4397041047</v>
      </c>
      <c r="H5166" s="0" t="n">
        <v>0</v>
      </c>
      <c r="J5166" s="0" t="s">
        <v>4934</v>
      </c>
      <c r="K5166" s="0" t="n">
        <v>0</v>
      </c>
      <c r="L5166" s="0" t="s">
        <v>4934</v>
      </c>
      <c r="N5166" s="0" t="n">
        <v>17078</v>
      </c>
    </row>
    <row r="5167" customFormat="false" ht="12.8" hidden="false" customHeight="false" outlineLevel="0" collapsed="false">
      <c r="B5167" s="0" t="n">
        <v>500710</v>
      </c>
      <c r="C5167" s="0" t="n">
        <v>5</v>
      </c>
      <c r="D5167" s="0" t="n">
        <v>50</v>
      </c>
      <c r="E5167" s="2" t="n">
        <v>-20.4445</v>
      </c>
      <c r="F5167" s="2" t="n">
        <v>-53.7588</v>
      </c>
      <c r="G5167" s="3" t="n">
        <f aca="false">($G$5572/$N$5572)*N5167</f>
        <v>26163.41306606</v>
      </c>
      <c r="H5167" s="0" t="n">
        <v>0</v>
      </c>
      <c r="J5167" s="0" t="s">
        <v>4935</v>
      </c>
      <c r="K5167" s="0" t="n">
        <v>0</v>
      </c>
      <c r="L5167" s="0" t="s">
        <v>4935</v>
      </c>
      <c r="N5167" s="0" t="n">
        <v>24258</v>
      </c>
    </row>
    <row r="5168" customFormat="false" ht="12.8" hidden="false" customHeight="false" outlineLevel="0" collapsed="false">
      <c r="B5168" s="0" t="n">
        <v>500720</v>
      </c>
      <c r="C5168" s="0" t="n">
        <v>5</v>
      </c>
      <c r="D5168" s="0" t="n">
        <v>50</v>
      </c>
      <c r="E5168" s="2" t="n">
        <v>-21.8033</v>
      </c>
      <c r="F5168" s="2" t="n">
        <v>-54.5427</v>
      </c>
      <c r="G5168" s="3" t="n">
        <f aca="false">($G$5572/$N$5572)*N5168</f>
        <v>39722.9162842357</v>
      </c>
      <c r="H5168" s="0" t="n">
        <v>0</v>
      </c>
      <c r="J5168" s="0" t="s">
        <v>4936</v>
      </c>
      <c r="K5168" s="0" t="n">
        <v>0</v>
      </c>
      <c r="L5168" s="0" t="s">
        <v>4936</v>
      </c>
      <c r="N5168" s="0" t="n">
        <v>36830</v>
      </c>
    </row>
    <row r="5169" customFormat="false" ht="12.8" hidden="false" customHeight="false" outlineLevel="0" collapsed="false">
      <c r="B5169" s="0" t="n">
        <v>500730</v>
      </c>
      <c r="C5169" s="0" t="n">
        <v>5</v>
      </c>
      <c r="D5169" s="0" t="n">
        <v>50</v>
      </c>
      <c r="E5169" s="2" t="n">
        <v>-19.447</v>
      </c>
      <c r="F5169" s="2" t="n">
        <v>-54.9859</v>
      </c>
      <c r="G5169" s="3" t="n">
        <f aca="false">($G$5572/$N$5572)*N5169</f>
        <v>5197.52195421482</v>
      </c>
      <c r="H5169" s="0" t="n">
        <v>0</v>
      </c>
      <c r="J5169" s="0" t="s">
        <v>4072</v>
      </c>
      <c r="K5169" s="0" t="n">
        <v>0</v>
      </c>
      <c r="L5169" s="0" t="s">
        <v>4072</v>
      </c>
      <c r="N5169" s="0" t="n">
        <v>4819</v>
      </c>
    </row>
    <row r="5170" customFormat="false" ht="12.8" hidden="false" customHeight="false" outlineLevel="0" collapsed="false">
      <c r="B5170" s="0" t="n">
        <v>500740</v>
      </c>
      <c r="C5170" s="0" t="n">
        <v>5</v>
      </c>
      <c r="D5170" s="0" t="n">
        <v>50</v>
      </c>
      <c r="E5170" s="2" t="n">
        <v>-18.9249</v>
      </c>
      <c r="F5170" s="2" t="n">
        <v>-54.8434</v>
      </c>
      <c r="G5170" s="3" t="n">
        <f aca="false">($G$5572/$N$5572)*N5170</f>
        <v>21227.978232591</v>
      </c>
      <c r="H5170" s="0" t="n">
        <v>0</v>
      </c>
      <c r="J5170" s="0" t="s">
        <v>4937</v>
      </c>
      <c r="K5170" s="0" t="n">
        <v>0</v>
      </c>
      <c r="L5170" s="0" t="s">
        <v>4937</v>
      </c>
      <c r="N5170" s="0" t="n">
        <v>19682</v>
      </c>
    </row>
    <row r="5171" customFormat="false" ht="12.8" hidden="false" customHeight="false" outlineLevel="0" collapsed="false">
      <c r="B5171" s="0" t="n">
        <v>500750</v>
      </c>
      <c r="C5171" s="0" t="n">
        <v>5</v>
      </c>
      <c r="D5171" s="0" t="n">
        <v>50</v>
      </c>
      <c r="E5171" s="2" t="n">
        <v>-19.9565</v>
      </c>
      <c r="F5171" s="2" t="n">
        <v>-54.8848</v>
      </c>
      <c r="G5171" s="3" t="n">
        <f aca="false">($G$5572/$N$5572)*N5171</f>
        <v>5827.39388226244</v>
      </c>
      <c r="H5171" s="0" t="n">
        <v>1</v>
      </c>
      <c r="J5171" s="0" t="s">
        <v>4938</v>
      </c>
      <c r="K5171" s="0" t="n">
        <v>1</v>
      </c>
      <c r="L5171" s="0" t="s">
        <v>4938</v>
      </c>
      <c r="N5171" s="0" t="n">
        <v>5403</v>
      </c>
    </row>
    <row r="5172" customFormat="false" ht="12.8" hidden="false" customHeight="false" outlineLevel="0" collapsed="false">
      <c r="B5172" s="0" t="n">
        <v>500755</v>
      </c>
      <c r="C5172" s="0" t="n">
        <v>5</v>
      </c>
      <c r="D5172" s="0" t="n">
        <v>50</v>
      </c>
      <c r="E5172" s="2" t="n">
        <v>-21.3016</v>
      </c>
      <c r="F5172" s="2" t="n">
        <v>-52.8333</v>
      </c>
      <c r="G5172" s="3" t="n">
        <f aca="false">($G$5572/$N$5572)*N5172</f>
        <v>8413.75155941685</v>
      </c>
      <c r="H5172" s="0" t="n">
        <v>1</v>
      </c>
      <c r="J5172" s="0" t="s">
        <v>4939</v>
      </c>
      <c r="K5172" s="0" t="n">
        <v>1</v>
      </c>
      <c r="L5172" s="0" t="s">
        <v>4939</v>
      </c>
      <c r="N5172" s="0" t="n">
        <v>7801</v>
      </c>
    </row>
    <row r="5173" customFormat="false" ht="12.8" hidden="false" customHeight="false" outlineLevel="0" collapsed="false">
      <c r="B5173" s="0" t="n">
        <v>500769</v>
      </c>
      <c r="C5173" s="0" t="n">
        <v>5</v>
      </c>
      <c r="D5173" s="0" t="n">
        <v>50</v>
      </c>
      <c r="E5173" s="2" t="n">
        <v>-19.3889</v>
      </c>
      <c r="F5173" s="2" t="n">
        <v>-54.5507</v>
      </c>
      <c r="G5173" s="3" t="n">
        <f aca="false">($G$5572/$N$5572)*N5173</f>
        <v>28433.7562313686</v>
      </c>
      <c r="H5173" s="0" t="n">
        <v>0</v>
      </c>
      <c r="J5173" s="0" t="s">
        <v>4940</v>
      </c>
      <c r="K5173" s="0" t="n">
        <v>0</v>
      </c>
      <c r="L5173" s="0" t="s">
        <v>4940</v>
      </c>
      <c r="N5173" s="0" t="n">
        <v>26363</v>
      </c>
    </row>
    <row r="5174" customFormat="false" ht="12.8" hidden="false" customHeight="false" outlineLevel="0" collapsed="false">
      <c r="B5174" s="0" t="n">
        <v>500770</v>
      </c>
      <c r="C5174" s="0" t="n">
        <v>5</v>
      </c>
      <c r="D5174" s="0" t="n">
        <v>50</v>
      </c>
      <c r="E5174" s="2" t="n">
        <v>-23.9705</v>
      </c>
      <c r="F5174" s="2" t="n">
        <v>-55.0398</v>
      </c>
      <c r="G5174" s="3" t="n">
        <f aca="false">($G$5572/$N$5572)*N5174</f>
        <v>11661.2590514569</v>
      </c>
      <c r="H5174" s="0" t="n">
        <v>0</v>
      </c>
      <c r="J5174" s="0" t="s">
        <v>4941</v>
      </c>
      <c r="K5174" s="0" t="n">
        <v>0</v>
      </c>
      <c r="L5174" s="0" t="s">
        <v>4941</v>
      </c>
      <c r="N5174" s="0" t="n">
        <v>10812</v>
      </c>
    </row>
    <row r="5175" customFormat="false" ht="12.8" hidden="false" customHeight="false" outlineLevel="0" collapsed="false">
      <c r="B5175" s="0" t="n">
        <v>500780</v>
      </c>
      <c r="C5175" s="0" t="n">
        <v>5</v>
      </c>
      <c r="D5175" s="0" t="n">
        <v>50</v>
      </c>
      <c r="E5175" s="2" t="n">
        <v>-20.3637</v>
      </c>
      <c r="F5175" s="2" t="n">
        <v>-51.4192</v>
      </c>
      <c r="G5175" s="3" t="n">
        <f aca="false">($G$5572/$N$5572)*N5175</f>
        <v>7026.7390603257</v>
      </c>
      <c r="H5175" s="0" t="n">
        <v>1</v>
      </c>
      <c r="J5175" s="0" t="s">
        <v>4942</v>
      </c>
      <c r="K5175" s="0" t="n">
        <v>1</v>
      </c>
      <c r="L5175" s="0" t="s">
        <v>4942</v>
      </c>
      <c r="N5175" s="0" t="n">
        <v>6515</v>
      </c>
    </row>
    <row r="5176" customFormat="false" ht="12.8" hidden="false" customHeight="false" outlineLevel="0" collapsed="false">
      <c r="B5176" s="0" t="n">
        <v>500790</v>
      </c>
      <c r="C5176" s="0" t="n">
        <v>5</v>
      </c>
      <c r="D5176" s="0" t="n">
        <v>50</v>
      </c>
      <c r="E5176" s="2" t="n">
        <v>-20.9302</v>
      </c>
      <c r="F5176" s="2" t="n">
        <v>-54.9692</v>
      </c>
      <c r="G5176" s="3" t="n">
        <f aca="false">($G$5572/$N$5572)*N5176</f>
        <v>60486.040405545</v>
      </c>
      <c r="H5176" s="0" t="n">
        <v>0</v>
      </c>
      <c r="J5176" s="0" t="s">
        <v>4943</v>
      </c>
      <c r="K5176" s="0" t="n">
        <v>0</v>
      </c>
      <c r="L5176" s="0" t="s">
        <v>4943</v>
      </c>
      <c r="N5176" s="0" t="n">
        <v>56081</v>
      </c>
    </row>
    <row r="5177" customFormat="false" ht="12.8" hidden="false" customHeight="false" outlineLevel="0" collapsed="false">
      <c r="B5177" s="0" t="n">
        <v>500793</v>
      </c>
      <c r="C5177" s="0" t="n">
        <v>5</v>
      </c>
      <c r="D5177" s="0" t="n">
        <v>50</v>
      </c>
      <c r="E5177" s="2" t="n">
        <v>-17.5698</v>
      </c>
      <c r="F5177" s="2" t="n">
        <v>-54.7551</v>
      </c>
      <c r="G5177" s="3" t="n">
        <f aca="false">($G$5572/$N$5572)*N5177</f>
        <v>20306.8983926036</v>
      </c>
      <c r="H5177" s="0" t="n">
        <v>0</v>
      </c>
      <c r="J5177" s="0" t="s">
        <v>4944</v>
      </c>
      <c r="K5177" s="0" t="n">
        <v>0</v>
      </c>
      <c r="L5177" s="0" t="s">
        <v>4944</v>
      </c>
      <c r="N5177" s="0" t="n">
        <v>18828</v>
      </c>
    </row>
    <row r="5178" customFormat="false" ht="12.8" hidden="false" customHeight="false" outlineLevel="0" collapsed="false">
      <c r="B5178" s="0" t="n">
        <v>500795</v>
      </c>
      <c r="C5178" s="0" t="n">
        <v>5</v>
      </c>
      <c r="D5178" s="0" t="n">
        <v>50</v>
      </c>
      <c r="E5178" s="2" t="n">
        <v>-23.636</v>
      </c>
      <c r="F5178" s="2" t="n">
        <v>-55.0141</v>
      </c>
      <c r="G5178" s="3" t="n">
        <f aca="false">($G$5572/$N$5572)*N5178</f>
        <v>12324.5659619865</v>
      </c>
      <c r="H5178" s="0" t="n">
        <v>0</v>
      </c>
      <c r="J5178" s="0" t="s">
        <v>4945</v>
      </c>
      <c r="K5178" s="0" t="n">
        <v>0</v>
      </c>
      <c r="L5178" s="0" t="s">
        <v>4945</v>
      </c>
      <c r="N5178" s="0" t="n">
        <v>11427</v>
      </c>
    </row>
    <row r="5179" customFormat="false" ht="12.8" hidden="false" customHeight="false" outlineLevel="0" collapsed="false">
      <c r="B5179" s="0" t="n">
        <v>500797</v>
      </c>
      <c r="C5179" s="0" t="n">
        <v>5</v>
      </c>
      <c r="D5179" s="0" t="n">
        <v>50</v>
      </c>
      <c r="E5179" s="2" t="n">
        <v>-22.4898</v>
      </c>
      <c r="F5179" s="2" t="n">
        <v>-53.3519</v>
      </c>
      <c r="G5179" s="3" t="n">
        <f aca="false">($G$5572/$N$5572)*N5179</f>
        <v>3864.43684622364</v>
      </c>
      <c r="H5179" s="0" t="n">
        <v>1</v>
      </c>
      <c r="J5179" s="0" t="s">
        <v>4946</v>
      </c>
      <c r="K5179" s="0" t="n">
        <v>1</v>
      </c>
      <c r="L5179" s="0" t="s">
        <v>4946</v>
      </c>
      <c r="N5179" s="0" t="n">
        <v>3583</v>
      </c>
    </row>
    <row r="5180" customFormat="false" ht="12.8" hidden="false" customHeight="false" outlineLevel="0" collapsed="false">
      <c r="B5180" s="0" t="n">
        <v>500800</v>
      </c>
      <c r="C5180" s="0" t="n">
        <v>5</v>
      </c>
      <c r="D5180" s="0" t="n">
        <v>50</v>
      </c>
      <c r="E5180" s="2" t="n">
        <v>-20.4378</v>
      </c>
      <c r="F5180" s="2" t="n">
        <v>-54.8647</v>
      </c>
      <c r="G5180" s="3" t="n">
        <f aca="false">($G$5572/$N$5572)*N5180</f>
        <v>22984.9326346279</v>
      </c>
      <c r="H5180" s="0" t="n">
        <v>1</v>
      </c>
      <c r="J5180" s="0" t="s">
        <v>4947</v>
      </c>
      <c r="K5180" s="0" t="n">
        <v>1</v>
      </c>
      <c r="L5180" s="0" t="s">
        <v>4947</v>
      </c>
      <c r="N5180" s="0" t="n">
        <v>21311</v>
      </c>
    </row>
    <row r="5181" customFormat="false" ht="12.8" hidden="false" customHeight="false" outlineLevel="0" collapsed="false">
      <c r="B5181" s="0" t="n">
        <v>500830</v>
      </c>
      <c r="C5181" s="0" t="n">
        <v>5</v>
      </c>
      <c r="D5181" s="0" t="n">
        <v>50</v>
      </c>
      <c r="E5181" s="2" t="n">
        <v>-20.7849</v>
      </c>
      <c r="F5181" s="2" t="n">
        <v>-51.7007</v>
      </c>
      <c r="G5181" s="3" t="n">
        <f aca="false">($G$5572/$N$5572)*N5181</f>
        <v>128848.715555151</v>
      </c>
      <c r="H5181" s="0" t="n">
        <v>0</v>
      </c>
      <c r="J5181" s="0" t="s">
        <v>4948</v>
      </c>
      <c r="K5181" s="0" t="n">
        <v>0</v>
      </c>
      <c r="L5181" s="0" t="s">
        <v>4948</v>
      </c>
      <c r="N5181" s="0" t="n">
        <v>119465</v>
      </c>
    </row>
    <row r="5182" customFormat="false" ht="12.8" hidden="false" customHeight="false" outlineLevel="0" collapsed="false">
      <c r="B5182" s="0" t="n">
        <v>500840</v>
      </c>
      <c r="C5182" s="0" t="n">
        <v>5</v>
      </c>
      <c r="D5182" s="0" t="n">
        <v>50</v>
      </c>
      <c r="E5182" s="2" t="n">
        <v>-22.4098</v>
      </c>
      <c r="F5182" s="2" t="n">
        <v>-54.4415</v>
      </c>
      <c r="G5182" s="3" t="n">
        <f aca="false">($G$5572/$N$5572)*N5182</f>
        <v>6543.54963607</v>
      </c>
      <c r="H5182" s="0" t="n">
        <v>0</v>
      </c>
      <c r="J5182" s="0" t="s">
        <v>4949</v>
      </c>
      <c r="K5182" s="0" t="n">
        <v>0</v>
      </c>
      <c r="L5182" s="0" t="s">
        <v>4949</v>
      </c>
      <c r="N5182" s="0" t="n">
        <v>6067</v>
      </c>
    </row>
    <row r="5183" customFormat="false" ht="12.8" hidden="false" customHeight="false" outlineLevel="0" collapsed="false">
      <c r="B5183" s="0" t="n">
        <v>510010</v>
      </c>
      <c r="C5183" s="0" t="n">
        <v>5</v>
      </c>
      <c r="D5183" s="0" t="n">
        <v>51</v>
      </c>
      <c r="E5183" s="2" t="n">
        <v>-15.194</v>
      </c>
      <c r="F5183" s="2" t="n">
        <v>-56.3632</v>
      </c>
      <c r="G5183" s="3" t="n">
        <f aca="false">($G$5572/$N$5572)*N5183</f>
        <v>5850.04338652442</v>
      </c>
      <c r="H5183" s="0" t="n">
        <v>1</v>
      </c>
      <c r="J5183" s="0" t="s">
        <v>4950</v>
      </c>
      <c r="K5183" s="0" t="n">
        <v>1</v>
      </c>
      <c r="L5183" s="0" t="s">
        <v>4950</v>
      </c>
      <c r="N5183" s="0" t="n">
        <v>5424</v>
      </c>
    </row>
    <row r="5184" customFormat="false" ht="12.8" hidden="false" customHeight="false" outlineLevel="0" collapsed="false">
      <c r="B5184" s="0" t="n">
        <v>510020</v>
      </c>
      <c r="C5184" s="0" t="n">
        <v>5</v>
      </c>
      <c r="D5184" s="0" t="n">
        <v>51</v>
      </c>
      <c r="E5184" s="2" t="n">
        <v>-14.051</v>
      </c>
      <c r="F5184" s="2" t="n">
        <v>-52.1601</v>
      </c>
      <c r="G5184" s="3" t="n">
        <f aca="false">($G$5572/$N$5572)*N5184</f>
        <v>27210.6830012214</v>
      </c>
      <c r="H5184" s="0" t="n">
        <v>0</v>
      </c>
      <c r="J5184" s="0" t="s">
        <v>2180</v>
      </c>
      <c r="K5184" s="0" t="n">
        <v>0</v>
      </c>
      <c r="L5184" s="0" t="s">
        <v>2180</v>
      </c>
      <c r="N5184" s="0" t="n">
        <v>25229</v>
      </c>
    </row>
    <row r="5185" customFormat="false" ht="12.8" hidden="false" customHeight="false" outlineLevel="0" collapsed="false">
      <c r="B5185" s="0" t="n">
        <v>510025</v>
      </c>
      <c r="C5185" s="0" t="n">
        <v>5</v>
      </c>
      <c r="D5185" s="0" t="n">
        <v>51</v>
      </c>
      <c r="E5185" s="2" t="n">
        <v>-9.86674</v>
      </c>
      <c r="F5185" s="2" t="n">
        <v>-56.0867</v>
      </c>
      <c r="G5185" s="3" t="n">
        <f aca="false">($G$5572/$N$5572)*N5185</f>
        <v>55669.245832496</v>
      </c>
      <c r="H5185" s="0" t="n">
        <v>0</v>
      </c>
      <c r="J5185" s="0" t="s">
        <v>4951</v>
      </c>
      <c r="K5185" s="0" t="n">
        <v>0</v>
      </c>
      <c r="L5185" s="0" t="s">
        <v>4951</v>
      </c>
      <c r="N5185" s="0" t="n">
        <v>51615</v>
      </c>
    </row>
    <row r="5186" customFormat="false" ht="12.8" hidden="false" customHeight="false" outlineLevel="0" collapsed="false">
      <c r="B5186" s="0" t="n">
        <v>510030</v>
      </c>
      <c r="C5186" s="0" t="n">
        <v>5</v>
      </c>
      <c r="D5186" s="0" t="n">
        <v>51</v>
      </c>
      <c r="E5186" s="2" t="n">
        <v>-17.3153</v>
      </c>
      <c r="F5186" s="2" t="n">
        <v>-53.2181</v>
      </c>
      <c r="G5186" s="3" t="n">
        <f aca="false">($G$5572/$N$5572)*N5186</f>
        <v>20172.0799148537</v>
      </c>
      <c r="H5186" s="0" t="n">
        <v>0</v>
      </c>
      <c r="J5186" s="0" t="s">
        <v>4952</v>
      </c>
      <c r="K5186" s="0" t="n">
        <v>0</v>
      </c>
      <c r="L5186" s="0" t="s">
        <v>4952</v>
      </c>
      <c r="N5186" s="0" t="n">
        <v>18703</v>
      </c>
    </row>
    <row r="5187" customFormat="false" ht="12.8" hidden="false" customHeight="false" outlineLevel="0" collapsed="false">
      <c r="B5187" s="0" t="n">
        <v>510035</v>
      </c>
      <c r="C5187" s="0" t="n">
        <v>5</v>
      </c>
      <c r="D5187" s="0" t="n">
        <v>51</v>
      </c>
      <c r="E5187" s="2" t="n">
        <v>-11.6732</v>
      </c>
      <c r="F5187" s="2" t="n">
        <v>-51.3883</v>
      </c>
      <c r="G5187" s="3" t="n">
        <f aca="false">($G$5572/$N$5572)*N5187</f>
        <v>7182.04994669361</v>
      </c>
      <c r="H5187" s="0" t="n">
        <v>1</v>
      </c>
      <c r="J5187" s="0" t="s">
        <v>4953</v>
      </c>
      <c r="K5187" s="0" t="n">
        <v>1</v>
      </c>
      <c r="L5187" s="0" t="s">
        <v>4953</v>
      </c>
      <c r="N5187" s="0" t="n">
        <v>6659</v>
      </c>
    </row>
    <row r="5188" customFormat="false" ht="12.8" hidden="false" customHeight="false" outlineLevel="0" collapsed="false">
      <c r="B5188" s="0" t="n">
        <v>510040</v>
      </c>
      <c r="C5188" s="0" t="n">
        <v>5</v>
      </c>
      <c r="D5188" s="0" t="n">
        <v>51</v>
      </c>
      <c r="E5188" s="2" t="n">
        <v>-16.9462</v>
      </c>
      <c r="F5188" s="2" t="n">
        <v>-53.5272</v>
      </c>
      <c r="G5188" s="3" t="n">
        <f aca="false">($G$5572/$N$5572)*N5188</f>
        <v>12800.2055514882</v>
      </c>
      <c r="H5188" s="0" t="n">
        <v>1</v>
      </c>
      <c r="J5188" s="0" t="s">
        <v>4954</v>
      </c>
      <c r="K5188" s="0" t="n">
        <v>1</v>
      </c>
      <c r="L5188" s="0" t="s">
        <v>4954</v>
      </c>
      <c r="N5188" s="0" t="n">
        <v>11868</v>
      </c>
    </row>
    <row r="5189" customFormat="false" ht="12.8" hidden="false" customHeight="false" outlineLevel="0" collapsed="false">
      <c r="B5189" s="0" t="n">
        <v>510050</v>
      </c>
      <c r="C5189" s="0" t="n">
        <v>5</v>
      </c>
      <c r="D5189" s="0" t="n">
        <v>51</v>
      </c>
      <c r="E5189" s="2" t="n">
        <v>-14.5137</v>
      </c>
      <c r="F5189" s="2" t="n">
        <v>-56.4776</v>
      </c>
      <c r="G5189" s="3" t="n">
        <f aca="false">($G$5572/$N$5572)*N5189</f>
        <v>12120.7204236286</v>
      </c>
      <c r="H5189" s="0" t="n">
        <v>1</v>
      </c>
      <c r="J5189" s="0" t="s">
        <v>4955</v>
      </c>
      <c r="K5189" s="0" t="n">
        <v>1</v>
      </c>
      <c r="L5189" s="0" t="s">
        <v>4955</v>
      </c>
      <c r="N5189" s="0" t="n">
        <v>11238</v>
      </c>
    </row>
    <row r="5190" customFormat="false" ht="12.8" hidden="false" customHeight="false" outlineLevel="0" collapsed="false">
      <c r="B5190" s="0" t="n">
        <v>510060</v>
      </c>
      <c r="C5190" s="0" t="n">
        <v>5</v>
      </c>
      <c r="D5190" s="0" t="n">
        <v>51</v>
      </c>
      <c r="E5190" s="2" t="n">
        <v>-17.8241</v>
      </c>
      <c r="F5190" s="2" t="n">
        <v>-53.2792</v>
      </c>
      <c r="G5190" s="3" t="n">
        <f aca="false">($G$5572/$N$5572)*N5190</f>
        <v>11386.229356847</v>
      </c>
      <c r="H5190" s="0" t="n">
        <v>0</v>
      </c>
      <c r="J5190" s="0" t="s">
        <v>4956</v>
      </c>
      <c r="K5190" s="0" t="n">
        <v>0</v>
      </c>
      <c r="L5190" s="0" t="s">
        <v>4956</v>
      </c>
      <c r="N5190" s="0" t="n">
        <v>10557</v>
      </c>
    </row>
    <row r="5191" customFormat="false" ht="12.8" hidden="false" customHeight="false" outlineLevel="0" collapsed="false">
      <c r="B5191" s="0" t="n">
        <v>510080</v>
      </c>
      <c r="C5191" s="0" t="n">
        <v>5</v>
      </c>
      <c r="D5191" s="0" t="n">
        <v>51</v>
      </c>
      <c r="E5191" s="2" t="n">
        <v>-9.53981</v>
      </c>
      <c r="F5191" s="2" t="n">
        <v>-57.4587</v>
      </c>
      <c r="G5191" s="3" t="n">
        <f aca="false">($G$5572/$N$5572)*N5191</f>
        <v>10762.8287157314</v>
      </c>
      <c r="H5191" s="0" t="n">
        <v>0</v>
      </c>
      <c r="J5191" s="0" t="s">
        <v>4957</v>
      </c>
      <c r="K5191" s="0" t="n">
        <v>0</v>
      </c>
      <c r="L5191" s="0" t="s">
        <v>4957</v>
      </c>
      <c r="N5191" s="0" t="n">
        <v>9979</v>
      </c>
    </row>
    <row r="5192" customFormat="false" ht="12.8" hidden="false" customHeight="false" outlineLevel="0" collapsed="false">
      <c r="B5192" s="0" t="n">
        <v>510100</v>
      </c>
      <c r="C5192" s="0" t="n">
        <v>5</v>
      </c>
      <c r="D5192" s="0" t="n">
        <v>51</v>
      </c>
      <c r="E5192" s="2" t="n">
        <v>-15.7291</v>
      </c>
      <c r="F5192" s="2" t="n">
        <v>-51.8341</v>
      </c>
      <c r="G5192" s="3" t="n">
        <f aca="false">($G$5572/$N$5572)*N5192</f>
        <v>3363.99065681594</v>
      </c>
      <c r="H5192" s="0" t="n">
        <v>1</v>
      </c>
      <c r="J5192" s="0" t="s">
        <v>4958</v>
      </c>
      <c r="K5192" s="0" t="n">
        <v>1</v>
      </c>
      <c r="L5192" s="0" t="s">
        <v>4958</v>
      </c>
      <c r="N5192" s="0" t="n">
        <v>3119</v>
      </c>
    </row>
    <row r="5193" customFormat="false" ht="12.8" hidden="false" customHeight="false" outlineLevel="0" collapsed="false">
      <c r="B5193" s="0" t="n">
        <v>510120</v>
      </c>
      <c r="C5193" s="0" t="n">
        <v>5</v>
      </c>
      <c r="D5193" s="0" t="n">
        <v>51</v>
      </c>
      <c r="E5193" s="2" t="n">
        <v>-16.857</v>
      </c>
      <c r="F5193" s="2" t="n">
        <v>-53.0318</v>
      </c>
      <c r="G5193" s="3" t="n">
        <f aca="false">($G$5572/$N$5572)*N5193</f>
        <v>1031.09171783137</v>
      </c>
      <c r="H5193" s="0" t="n">
        <v>1</v>
      </c>
      <c r="J5193" s="0" t="s">
        <v>4959</v>
      </c>
      <c r="K5193" s="0" t="n">
        <v>1</v>
      </c>
      <c r="L5193" s="0" t="s">
        <v>4959</v>
      </c>
      <c r="N5193" s="0" t="n">
        <v>956</v>
      </c>
    </row>
    <row r="5194" customFormat="false" ht="12.8" hidden="false" customHeight="false" outlineLevel="0" collapsed="false">
      <c r="B5194" s="0" t="n">
        <v>510125</v>
      </c>
      <c r="C5194" s="0" t="n">
        <v>5</v>
      </c>
      <c r="D5194" s="0" t="n">
        <v>51</v>
      </c>
      <c r="E5194" s="2" t="n">
        <v>-15.4641</v>
      </c>
      <c r="F5194" s="2" t="n">
        <v>-58.3425</v>
      </c>
      <c r="G5194" s="3" t="n">
        <f aca="false">($G$5572/$N$5572)*N5194</f>
        <v>18000.963149169</v>
      </c>
      <c r="H5194" s="0" t="n">
        <v>0</v>
      </c>
      <c r="J5194" s="0" t="s">
        <v>4960</v>
      </c>
      <c r="K5194" s="0" t="n">
        <v>0</v>
      </c>
      <c r="L5194" s="0" t="s">
        <v>4960</v>
      </c>
      <c r="N5194" s="0" t="n">
        <v>16690</v>
      </c>
    </row>
    <row r="5195" customFormat="false" ht="12.8" hidden="false" customHeight="false" outlineLevel="0" collapsed="false">
      <c r="B5195" s="0" t="n">
        <v>510130</v>
      </c>
      <c r="C5195" s="0" t="n">
        <v>5</v>
      </c>
      <c r="D5195" s="0" t="n">
        <v>51</v>
      </c>
      <c r="E5195" s="2" t="n">
        <v>-14.4472</v>
      </c>
      <c r="F5195" s="2" t="n">
        <v>-56.8437</v>
      </c>
      <c r="G5195" s="3" t="n">
        <f aca="false">($G$5572/$N$5572)*N5195</f>
        <v>10477.0135429016</v>
      </c>
      <c r="H5195" s="0" t="n">
        <v>0</v>
      </c>
      <c r="J5195" s="0" t="s">
        <v>4961</v>
      </c>
      <c r="K5195" s="0" t="n">
        <v>0</v>
      </c>
      <c r="L5195" s="0" t="s">
        <v>4961</v>
      </c>
      <c r="N5195" s="0" t="n">
        <v>9714</v>
      </c>
    </row>
    <row r="5196" customFormat="false" ht="12.8" hidden="false" customHeight="false" outlineLevel="0" collapsed="false">
      <c r="B5196" s="0" t="n">
        <v>510140</v>
      </c>
      <c r="C5196" s="0" t="n">
        <v>5</v>
      </c>
      <c r="D5196" s="0" t="n">
        <v>51</v>
      </c>
      <c r="E5196" s="2" t="n">
        <v>-10.1723</v>
      </c>
      <c r="F5196" s="2" t="n">
        <v>-59.4568</v>
      </c>
      <c r="G5196" s="3" t="n">
        <f aca="false">($G$5572/$N$5572)*N5196</f>
        <v>23714.0309622995</v>
      </c>
      <c r="H5196" s="0" t="n">
        <v>0</v>
      </c>
      <c r="J5196" s="0" t="s">
        <v>4962</v>
      </c>
      <c r="K5196" s="0" t="n">
        <v>0</v>
      </c>
      <c r="L5196" s="0" t="s">
        <v>4962</v>
      </c>
      <c r="N5196" s="0" t="n">
        <v>21987</v>
      </c>
    </row>
    <row r="5197" customFormat="false" ht="12.8" hidden="false" customHeight="false" outlineLevel="0" collapsed="false">
      <c r="B5197" s="0" t="n">
        <v>510160</v>
      </c>
      <c r="C5197" s="0" t="n">
        <v>5</v>
      </c>
      <c r="D5197" s="0" t="n">
        <v>51</v>
      </c>
      <c r="E5197" s="2" t="n">
        <v>-16.2067</v>
      </c>
      <c r="F5197" s="2" t="n">
        <v>-55.9623</v>
      </c>
      <c r="G5197" s="3" t="n">
        <f aca="false">($G$5572/$N$5572)*N5197</f>
        <v>9235.60499978035</v>
      </c>
      <c r="H5197" s="0" t="n">
        <v>1</v>
      </c>
      <c r="J5197" s="0" t="s">
        <v>4963</v>
      </c>
      <c r="K5197" s="0" t="n">
        <v>1</v>
      </c>
      <c r="L5197" s="0" t="s">
        <v>4963</v>
      </c>
      <c r="N5197" s="0" t="n">
        <v>8563</v>
      </c>
    </row>
    <row r="5198" customFormat="false" ht="12.8" hidden="false" customHeight="false" outlineLevel="0" collapsed="false">
      <c r="B5198" s="0" t="n">
        <v>510170</v>
      </c>
      <c r="C5198" s="0" t="n">
        <v>5</v>
      </c>
      <c r="D5198" s="0" t="n">
        <v>51</v>
      </c>
      <c r="E5198" s="2" t="n">
        <v>-15.0702</v>
      </c>
      <c r="F5198" s="2" t="n">
        <v>-57.1878</v>
      </c>
      <c r="G5198" s="3" t="n">
        <f aca="false">($G$5572/$N$5572)*N5198</f>
        <v>37338.2470497952</v>
      </c>
      <c r="H5198" s="0" t="n">
        <v>0</v>
      </c>
      <c r="J5198" s="0" t="s">
        <v>4964</v>
      </c>
      <c r="K5198" s="0" t="n">
        <v>0</v>
      </c>
      <c r="L5198" s="0" t="s">
        <v>4964</v>
      </c>
      <c r="N5198" s="0" t="n">
        <v>34619</v>
      </c>
    </row>
    <row r="5199" customFormat="false" ht="12.8" hidden="false" customHeight="false" outlineLevel="0" collapsed="false">
      <c r="B5199" s="0" t="n">
        <v>510180</v>
      </c>
      <c r="C5199" s="0" t="n">
        <v>5</v>
      </c>
      <c r="D5199" s="0" t="n">
        <v>51</v>
      </c>
      <c r="E5199" s="2" t="n">
        <v>-15.8804</v>
      </c>
      <c r="F5199" s="2" t="n">
        <v>-52.264</v>
      </c>
      <c r="G5199" s="3" t="n">
        <f aca="false">($G$5572/$N$5572)*N5199</f>
        <v>65425.789430302</v>
      </c>
      <c r="H5199" s="0" t="n">
        <v>0</v>
      </c>
      <c r="J5199" s="0" t="s">
        <v>4965</v>
      </c>
      <c r="K5199" s="0" t="n">
        <v>0</v>
      </c>
      <c r="L5199" s="0" t="s">
        <v>4965</v>
      </c>
      <c r="N5199" s="0" t="n">
        <v>60661</v>
      </c>
    </row>
    <row r="5200" customFormat="false" ht="12.8" hidden="false" customHeight="false" outlineLevel="0" collapsed="false">
      <c r="B5200" s="0" t="n">
        <v>510185</v>
      </c>
      <c r="C5200" s="0" t="n">
        <v>5</v>
      </c>
      <c r="D5200" s="0" t="n">
        <v>51</v>
      </c>
      <c r="E5200" s="2" t="n">
        <v>-12.1706</v>
      </c>
      <c r="F5200" s="2" t="n">
        <v>-51.5032</v>
      </c>
      <c r="G5200" s="3" t="n">
        <f aca="false">($G$5572/$N$5572)*N5200</f>
        <v>6958.79054753974</v>
      </c>
      <c r="H5200" s="0" t="n">
        <v>1</v>
      </c>
      <c r="J5200" s="0" t="s">
        <v>4966</v>
      </c>
      <c r="K5200" s="0" t="n">
        <v>1</v>
      </c>
      <c r="L5200" s="0" t="s">
        <v>4966</v>
      </c>
      <c r="N5200" s="0" t="n">
        <v>6452</v>
      </c>
    </row>
    <row r="5201" customFormat="false" ht="12.8" hidden="false" customHeight="false" outlineLevel="0" collapsed="false">
      <c r="B5201" s="0" t="n">
        <v>510190</v>
      </c>
      <c r="C5201" s="0" t="n">
        <v>5</v>
      </c>
      <c r="D5201" s="0" t="n">
        <v>51</v>
      </c>
      <c r="E5201" s="2" t="n">
        <v>-12.1474</v>
      </c>
      <c r="F5201" s="2" t="n">
        <v>-57.9833</v>
      </c>
      <c r="G5201" s="3" t="n">
        <f aca="false">($G$5572/$N$5572)*N5201</f>
        <v>20759.8884778433</v>
      </c>
      <c r="H5201" s="0" t="n">
        <v>0</v>
      </c>
      <c r="J5201" s="0" t="s">
        <v>4967</v>
      </c>
      <c r="K5201" s="0" t="n">
        <v>0</v>
      </c>
      <c r="L5201" s="0" t="s">
        <v>4967</v>
      </c>
      <c r="N5201" s="0" t="n">
        <v>19248</v>
      </c>
    </row>
    <row r="5202" customFormat="false" ht="12.8" hidden="false" customHeight="false" outlineLevel="0" collapsed="false">
      <c r="B5202" s="0" t="n">
        <v>510250</v>
      </c>
      <c r="C5202" s="0" t="n">
        <v>5</v>
      </c>
      <c r="D5202" s="0" t="n">
        <v>51</v>
      </c>
      <c r="E5202" s="2" t="n">
        <v>-16.0764</v>
      </c>
      <c r="F5202" s="2" t="n">
        <v>-57.6818</v>
      </c>
      <c r="G5202" s="3" t="n">
        <f aca="false">($G$5572/$N$5572)*N5202</f>
        <v>101256.226624942</v>
      </c>
      <c r="H5202" s="0" t="n">
        <v>0</v>
      </c>
      <c r="J5202" s="0" t="s">
        <v>4968</v>
      </c>
      <c r="K5202" s="0" t="n">
        <v>0</v>
      </c>
      <c r="L5202" s="0" t="s">
        <v>4968</v>
      </c>
      <c r="N5202" s="0" t="n">
        <v>93882</v>
      </c>
    </row>
    <row r="5203" customFormat="false" ht="12.8" hidden="false" customHeight="false" outlineLevel="0" collapsed="false">
      <c r="B5203" s="0" t="n">
        <v>510260</v>
      </c>
      <c r="C5203" s="0" t="n">
        <v>5</v>
      </c>
      <c r="D5203" s="0" t="n">
        <v>51</v>
      </c>
      <c r="E5203" s="2" t="n">
        <v>-14.5162</v>
      </c>
      <c r="F5203" s="2" t="n">
        <v>-52.893</v>
      </c>
      <c r="G5203" s="3" t="n">
        <f aca="false">($G$5572/$N$5572)*N5203</f>
        <v>17073.4120222496</v>
      </c>
      <c r="H5203" s="0" t="n">
        <v>0</v>
      </c>
      <c r="J5203" s="0" t="s">
        <v>4969</v>
      </c>
      <c r="K5203" s="0" t="n">
        <v>0</v>
      </c>
      <c r="L5203" s="0" t="s">
        <v>4969</v>
      </c>
      <c r="N5203" s="0" t="n">
        <v>15830</v>
      </c>
    </row>
    <row r="5204" customFormat="false" ht="12.8" hidden="false" customHeight="false" outlineLevel="0" collapsed="false">
      <c r="B5204" s="0" t="n">
        <v>510263</v>
      </c>
      <c r="C5204" s="0" t="n">
        <v>5</v>
      </c>
      <c r="D5204" s="0" t="n">
        <v>51</v>
      </c>
      <c r="E5204" s="2" t="n">
        <v>-13.6587</v>
      </c>
      <c r="F5204" s="2" t="n">
        <v>-57.8907</v>
      </c>
      <c r="G5204" s="3" t="n">
        <f aca="false">($G$5572/$N$5572)*N5204</f>
        <v>37272.4556326532</v>
      </c>
      <c r="H5204" s="0" t="n">
        <v>0</v>
      </c>
      <c r="J5204" s="0" t="s">
        <v>4970</v>
      </c>
      <c r="K5204" s="0" t="n">
        <v>0</v>
      </c>
      <c r="L5204" s="0" t="s">
        <v>4970</v>
      </c>
      <c r="N5204" s="0" t="n">
        <v>34558</v>
      </c>
    </row>
    <row r="5205" customFormat="false" ht="12.8" hidden="false" customHeight="false" outlineLevel="0" collapsed="false">
      <c r="B5205" s="0" t="n">
        <v>510267</v>
      </c>
      <c r="C5205" s="0" t="n">
        <v>5</v>
      </c>
      <c r="D5205" s="0" t="n">
        <v>51</v>
      </c>
      <c r="E5205" s="2" t="n">
        <v>-15.545</v>
      </c>
      <c r="F5205" s="2" t="n">
        <v>-55.1626</v>
      </c>
      <c r="G5205" s="3" t="n">
        <f aca="false">($G$5572/$N$5572)*N5205</f>
        <v>46238.4236769337</v>
      </c>
      <c r="H5205" s="0" t="n">
        <v>0</v>
      </c>
      <c r="J5205" s="0" t="s">
        <v>4971</v>
      </c>
      <c r="K5205" s="0" t="n">
        <v>0</v>
      </c>
      <c r="L5205" s="0" t="s">
        <v>4971</v>
      </c>
      <c r="N5205" s="0" t="n">
        <v>42871</v>
      </c>
    </row>
    <row r="5206" customFormat="false" ht="12.8" hidden="false" customHeight="false" outlineLevel="0" collapsed="false">
      <c r="B5206" s="0" t="n">
        <v>510268</v>
      </c>
      <c r="C5206" s="0" t="n">
        <v>5</v>
      </c>
      <c r="D5206" s="0" t="n">
        <v>51</v>
      </c>
      <c r="E5206" s="2" t="n">
        <v>-13.7242</v>
      </c>
      <c r="F5206" s="2" t="n">
        <v>-59.2858</v>
      </c>
      <c r="G5206" s="3" t="n">
        <f aca="false">($G$5572/$N$5572)*N5206</f>
        <v>7237.05588561557</v>
      </c>
      <c r="H5206" s="0" t="n">
        <v>0</v>
      </c>
      <c r="J5206" s="0" t="s">
        <v>4972</v>
      </c>
      <c r="K5206" s="0" t="n">
        <v>0</v>
      </c>
      <c r="L5206" s="0" t="s">
        <v>4972</v>
      </c>
      <c r="N5206" s="0" t="n">
        <v>6710</v>
      </c>
    </row>
    <row r="5207" customFormat="false" ht="12.8" hidden="false" customHeight="false" outlineLevel="0" collapsed="false">
      <c r="B5207" s="0" t="n">
        <v>510269</v>
      </c>
      <c r="C5207" s="0" t="n">
        <v>5</v>
      </c>
      <c r="D5207" s="0" t="n">
        <v>51</v>
      </c>
      <c r="E5207" s="2" t="n">
        <v>-11.0556</v>
      </c>
      <c r="F5207" s="2" t="n">
        <v>-51.8209</v>
      </c>
      <c r="G5207" s="3" t="n">
        <f aca="false">($G$5572/$N$5572)*N5207</f>
        <v>5134.96618053886</v>
      </c>
      <c r="H5207" s="0" t="n">
        <v>1</v>
      </c>
      <c r="J5207" s="0" t="s">
        <v>4973</v>
      </c>
      <c r="K5207" s="0" t="n">
        <v>1</v>
      </c>
      <c r="L5207" s="0" t="s">
        <v>4973</v>
      </c>
      <c r="N5207" s="0" t="n">
        <v>4761</v>
      </c>
    </row>
    <row r="5208" customFormat="false" ht="12.8" hidden="false" customHeight="false" outlineLevel="0" collapsed="false">
      <c r="B5208" s="0" t="n">
        <v>510270</v>
      </c>
      <c r="C5208" s="0" t="n">
        <v>5</v>
      </c>
      <c r="D5208" s="0" t="n">
        <v>51</v>
      </c>
      <c r="E5208" s="2" t="n">
        <v>-13.5515</v>
      </c>
      <c r="F5208" s="2" t="n">
        <v>-52.2705</v>
      </c>
      <c r="G5208" s="3" t="n">
        <f aca="false">($G$5572/$N$5572)*N5208</f>
        <v>22984.9326346279</v>
      </c>
      <c r="H5208" s="0" t="n">
        <v>0</v>
      </c>
      <c r="J5208" s="0" t="s">
        <v>1853</v>
      </c>
      <c r="K5208" s="0" t="n">
        <v>0</v>
      </c>
      <c r="L5208" s="0" t="s">
        <v>1853</v>
      </c>
      <c r="N5208" s="0" t="n">
        <v>21311</v>
      </c>
    </row>
    <row r="5209" customFormat="false" ht="12.8" hidden="false" customHeight="false" outlineLevel="0" collapsed="false">
      <c r="B5209" s="0" t="n">
        <v>510279</v>
      </c>
      <c r="C5209" s="0" t="n">
        <v>5</v>
      </c>
      <c r="D5209" s="0" t="n">
        <v>51</v>
      </c>
      <c r="E5209" s="2" t="n">
        <v>-9.94912</v>
      </c>
      <c r="F5209" s="2" t="n">
        <v>-55.8417</v>
      </c>
      <c r="G5209" s="3" t="n">
        <f aca="false">($G$5572/$N$5572)*N5209</f>
        <v>11230.9184704791</v>
      </c>
      <c r="H5209" s="0" t="n">
        <v>1</v>
      </c>
      <c r="J5209" s="0" t="s">
        <v>4974</v>
      </c>
      <c r="K5209" s="0" t="n">
        <v>1</v>
      </c>
      <c r="L5209" s="0" t="s">
        <v>4974</v>
      </c>
      <c r="N5209" s="0" t="n">
        <v>10413</v>
      </c>
    </row>
    <row r="5210" customFormat="false" ht="12.8" hidden="false" customHeight="false" outlineLevel="0" collapsed="false">
      <c r="B5210" s="0" t="n">
        <v>510285</v>
      </c>
      <c r="C5210" s="0" t="n">
        <v>5</v>
      </c>
      <c r="D5210" s="0" t="n">
        <v>51</v>
      </c>
      <c r="E5210" s="2" t="n">
        <v>-11.1251</v>
      </c>
      <c r="F5210" s="2" t="n">
        <v>-58.6081</v>
      </c>
      <c r="G5210" s="3" t="n">
        <f aca="false">($G$5572/$N$5572)*N5210</f>
        <v>9377.97331228427</v>
      </c>
      <c r="H5210" s="0" t="n">
        <v>1</v>
      </c>
      <c r="J5210" s="0" t="s">
        <v>4975</v>
      </c>
      <c r="K5210" s="0" t="n">
        <v>1</v>
      </c>
      <c r="L5210" s="0" t="s">
        <v>4975</v>
      </c>
      <c r="N5210" s="0" t="n">
        <v>8695</v>
      </c>
    </row>
    <row r="5211" customFormat="false" ht="12.8" hidden="false" customHeight="false" outlineLevel="0" collapsed="false">
      <c r="B5211" s="0" t="n">
        <v>510300</v>
      </c>
      <c r="C5211" s="0" t="n">
        <v>5</v>
      </c>
      <c r="D5211" s="0" t="n">
        <v>51</v>
      </c>
      <c r="E5211" s="2" t="n">
        <v>-15.4643</v>
      </c>
      <c r="F5211" s="2" t="n">
        <v>-55.7499</v>
      </c>
      <c r="G5211" s="3" t="n">
        <f aca="false">($G$5572/$N$5572)*N5211</f>
        <v>21126.5947373231</v>
      </c>
      <c r="H5211" s="0" t="n">
        <v>1</v>
      </c>
      <c r="J5211" s="0" t="s">
        <v>4976</v>
      </c>
      <c r="K5211" s="0" t="n">
        <v>1</v>
      </c>
      <c r="L5211" s="0" t="s">
        <v>4976</v>
      </c>
      <c r="N5211" s="0" t="n">
        <v>19588</v>
      </c>
    </row>
    <row r="5212" customFormat="false" ht="12.8" hidden="false" customHeight="false" outlineLevel="0" collapsed="false">
      <c r="B5212" s="0" t="n">
        <v>510305</v>
      </c>
      <c r="C5212" s="0" t="n">
        <v>5</v>
      </c>
      <c r="D5212" s="0" t="n">
        <v>51</v>
      </c>
      <c r="E5212" s="2" t="n">
        <v>-11.5075</v>
      </c>
      <c r="F5212" s="2" t="n">
        <v>-54.8835</v>
      </c>
      <c r="G5212" s="3" t="n">
        <f aca="false">($G$5572/$N$5572)*N5212</f>
        <v>12998.6583507361</v>
      </c>
      <c r="H5212" s="0" t="n">
        <v>0</v>
      </c>
      <c r="J5212" s="0" t="s">
        <v>4977</v>
      </c>
      <c r="K5212" s="0" t="n">
        <v>0</v>
      </c>
      <c r="L5212" s="0" t="s">
        <v>4977</v>
      </c>
      <c r="N5212" s="0" t="n">
        <v>12052</v>
      </c>
    </row>
    <row r="5213" customFormat="false" ht="12.8" hidden="false" customHeight="false" outlineLevel="0" collapsed="false">
      <c r="B5213" s="0" t="n">
        <v>510310</v>
      </c>
      <c r="C5213" s="0" t="n">
        <v>5</v>
      </c>
      <c r="D5213" s="0" t="n">
        <v>51</v>
      </c>
      <c r="E5213" s="2" t="n">
        <v>-14.3903</v>
      </c>
      <c r="F5213" s="2" t="n">
        <v>-51.0001</v>
      </c>
      <c r="G5213" s="3" t="n">
        <f aca="false">($G$5572/$N$5572)*N5213</f>
        <v>6138.01565499825</v>
      </c>
      <c r="H5213" s="0" t="n">
        <v>0</v>
      </c>
      <c r="J5213" s="0" t="s">
        <v>4978</v>
      </c>
      <c r="K5213" s="0" t="n">
        <v>0</v>
      </c>
      <c r="L5213" s="0" t="s">
        <v>4978</v>
      </c>
      <c r="N5213" s="0" t="n">
        <v>5691</v>
      </c>
    </row>
    <row r="5214" customFormat="false" ht="12.8" hidden="false" customHeight="false" outlineLevel="0" collapsed="false">
      <c r="B5214" s="0" t="n">
        <v>510320</v>
      </c>
      <c r="C5214" s="0" t="n">
        <v>5</v>
      </c>
      <c r="D5214" s="0" t="n">
        <v>51</v>
      </c>
      <c r="E5214" s="2" t="n">
        <v>-10.8135</v>
      </c>
      <c r="F5214" s="2" t="n">
        <v>-55.461</v>
      </c>
      <c r="G5214" s="3" t="n">
        <f aca="false">($G$5572/$N$5572)*N5214</f>
        <v>35833.6728381061</v>
      </c>
      <c r="H5214" s="0" t="n">
        <v>0</v>
      </c>
      <c r="J5214" s="0" t="s">
        <v>4979</v>
      </c>
      <c r="K5214" s="0" t="n">
        <v>0</v>
      </c>
      <c r="L5214" s="0" t="s">
        <v>4979</v>
      </c>
      <c r="N5214" s="0" t="n">
        <v>33224</v>
      </c>
    </row>
    <row r="5215" customFormat="false" ht="12.8" hidden="false" customHeight="false" outlineLevel="0" collapsed="false">
      <c r="B5215" s="0" t="n">
        <v>510325</v>
      </c>
      <c r="C5215" s="0" t="n">
        <v>5</v>
      </c>
      <c r="D5215" s="0" t="n">
        <v>51</v>
      </c>
      <c r="E5215" s="2" t="n">
        <v>-9.46121</v>
      </c>
      <c r="F5215" s="2" t="n">
        <v>-59.2252</v>
      </c>
      <c r="G5215" s="3" t="n">
        <f aca="false">($G$5572/$N$5572)*N5215</f>
        <v>40208.2628041354</v>
      </c>
      <c r="H5215" s="0" t="n">
        <v>0</v>
      </c>
      <c r="J5215" s="0" t="s">
        <v>4980</v>
      </c>
      <c r="K5215" s="0" t="n">
        <v>0</v>
      </c>
      <c r="L5215" s="0" t="s">
        <v>4980</v>
      </c>
      <c r="N5215" s="0" t="n">
        <v>37280</v>
      </c>
    </row>
    <row r="5216" customFormat="false" ht="12.8" hidden="false" customHeight="false" outlineLevel="0" collapsed="false">
      <c r="B5216" s="0" t="n">
        <v>510330</v>
      </c>
      <c r="C5216" s="0" t="n">
        <v>5</v>
      </c>
      <c r="D5216" s="0" t="n">
        <v>51</v>
      </c>
      <c r="E5216" s="2" t="n">
        <v>-13.6614</v>
      </c>
      <c r="F5216" s="2" t="n">
        <v>-59.7848</v>
      </c>
      <c r="G5216" s="3" t="n">
        <f aca="false">($G$5572/$N$5572)*N5216</f>
        <v>22124.2514726725</v>
      </c>
      <c r="H5216" s="0" t="n">
        <v>0</v>
      </c>
      <c r="J5216" s="0" t="s">
        <v>4981</v>
      </c>
      <c r="K5216" s="0" t="n">
        <v>0</v>
      </c>
      <c r="L5216" s="0" t="s">
        <v>4981</v>
      </c>
      <c r="N5216" s="0" t="n">
        <v>20513</v>
      </c>
    </row>
    <row r="5217" customFormat="false" ht="12.8" hidden="false" customHeight="false" outlineLevel="0" collapsed="false">
      <c r="B5217" s="0" t="n">
        <v>510335</v>
      </c>
      <c r="C5217" s="0" t="n">
        <v>5</v>
      </c>
      <c r="D5217" s="0" t="n">
        <v>51</v>
      </c>
      <c r="E5217" s="2" t="n">
        <v>-10.6437</v>
      </c>
      <c r="F5217" s="2" t="n">
        <v>-51.5699</v>
      </c>
      <c r="G5217" s="3" t="n">
        <f aca="false">($G$5572/$N$5572)*N5217</f>
        <v>32730.690754214</v>
      </c>
      <c r="H5217" s="0" t="n">
        <v>0</v>
      </c>
      <c r="J5217" s="0" t="s">
        <v>4982</v>
      </c>
      <c r="K5217" s="0" t="n">
        <v>0</v>
      </c>
      <c r="L5217" s="0" t="s">
        <v>4982</v>
      </c>
      <c r="N5217" s="0" t="n">
        <v>30347</v>
      </c>
    </row>
    <row r="5218" customFormat="false" ht="12.8" hidden="false" customHeight="false" outlineLevel="0" collapsed="false">
      <c r="B5218" s="0" t="n">
        <v>510336</v>
      </c>
      <c r="C5218" s="0" t="n">
        <v>5</v>
      </c>
      <c r="D5218" s="0" t="n">
        <v>51</v>
      </c>
      <c r="E5218" s="2" t="n">
        <v>-14.5381</v>
      </c>
      <c r="F5218" s="2" t="n">
        <v>-59.5444</v>
      </c>
      <c r="G5218" s="3" t="n">
        <f aca="false">($G$5572/$N$5572)*N5218</f>
        <v>4285.07049680338</v>
      </c>
      <c r="H5218" s="0" t="n">
        <v>1</v>
      </c>
      <c r="J5218" s="0" t="s">
        <v>4983</v>
      </c>
      <c r="K5218" s="0" t="n">
        <v>1</v>
      </c>
      <c r="L5218" s="0" t="s">
        <v>4983</v>
      </c>
      <c r="N5218" s="0" t="n">
        <v>3973</v>
      </c>
    </row>
    <row r="5219" customFormat="false" ht="12.8" hidden="false" customHeight="false" outlineLevel="0" collapsed="false">
      <c r="B5219" s="0" t="n">
        <v>510337</v>
      </c>
      <c r="C5219" s="0" t="n">
        <v>5</v>
      </c>
      <c r="D5219" s="0" t="n">
        <v>51</v>
      </c>
      <c r="E5219" s="2" t="n">
        <v>-9.85656</v>
      </c>
      <c r="F5219" s="2" t="n">
        <v>-58.4192</v>
      </c>
      <c r="G5219" s="3" t="n">
        <f aca="false">($G$5572/$N$5572)*N5219</f>
        <v>20766.3597647753</v>
      </c>
      <c r="H5219" s="0" t="n">
        <v>0</v>
      </c>
      <c r="J5219" s="0" t="s">
        <v>4984</v>
      </c>
      <c r="K5219" s="0" t="n">
        <v>0</v>
      </c>
      <c r="L5219" s="0" t="s">
        <v>4984</v>
      </c>
      <c r="N5219" s="0" t="n">
        <v>19254</v>
      </c>
    </row>
    <row r="5220" customFormat="false" ht="12.8" hidden="false" customHeight="false" outlineLevel="0" collapsed="false">
      <c r="B5220" s="0" t="n">
        <v>510340</v>
      </c>
      <c r="C5220" s="0" t="n">
        <v>5</v>
      </c>
      <c r="D5220" s="0" t="n">
        <v>51</v>
      </c>
      <c r="E5220" s="2" t="n">
        <v>-15.601</v>
      </c>
      <c r="F5220" s="2" t="n">
        <v>-56.0974</v>
      </c>
      <c r="G5220" s="3" t="n">
        <f aca="false">($G$5572/$N$5572)*N5220</f>
        <v>654843.545770366</v>
      </c>
      <c r="H5220" s="0" t="n">
        <v>0</v>
      </c>
      <c r="J5220" s="0" t="s">
        <v>4985</v>
      </c>
      <c r="K5220" s="0" t="n">
        <v>0</v>
      </c>
      <c r="L5220" s="0" t="s">
        <v>4985</v>
      </c>
      <c r="N5220" s="0" t="n">
        <v>607153</v>
      </c>
    </row>
    <row r="5221" customFormat="false" ht="12.8" hidden="false" customHeight="false" outlineLevel="0" collapsed="false">
      <c r="B5221" s="0" t="n">
        <v>510343</v>
      </c>
      <c r="C5221" s="0" t="n">
        <v>5</v>
      </c>
      <c r="D5221" s="0" t="n">
        <v>51</v>
      </c>
      <c r="E5221" s="2" t="n">
        <v>-15.6084</v>
      </c>
      <c r="F5221" s="2" t="n">
        <v>-57.9133</v>
      </c>
      <c r="G5221" s="3" t="n">
        <f aca="false">($G$5572/$N$5572)*N5221</f>
        <v>5599.82029182058</v>
      </c>
      <c r="H5221" s="0" t="n">
        <v>1</v>
      </c>
      <c r="J5221" s="0" t="s">
        <v>4986</v>
      </c>
      <c r="K5221" s="0" t="n">
        <v>1</v>
      </c>
      <c r="L5221" s="0" t="s">
        <v>4986</v>
      </c>
      <c r="N5221" s="0" t="n">
        <v>5192</v>
      </c>
    </row>
    <row r="5222" customFormat="false" ht="12.8" hidden="false" customHeight="false" outlineLevel="0" collapsed="false">
      <c r="B5222" s="0" t="n">
        <v>510345</v>
      </c>
      <c r="C5222" s="0" t="n">
        <v>5</v>
      </c>
      <c r="D5222" s="0" t="n">
        <v>51</v>
      </c>
      <c r="E5222" s="2" t="n">
        <v>-14.7324</v>
      </c>
      <c r="F5222" s="2" t="n">
        <v>-57.0583</v>
      </c>
      <c r="G5222" s="3" t="n">
        <f aca="false">($G$5572/$N$5572)*N5222</f>
        <v>10113.5429268878</v>
      </c>
      <c r="H5222" s="0" t="n">
        <v>1</v>
      </c>
      <c r="J5222" s="0" t="s">
        <v>4987</v>
      </c>
      <c r="K5222" s="0" t="n">
        <v>1</v>
      </c>
      <c r="L5222" s="0" t="s">
        <v>4987</v>
      </c>
      <c r="N5222" s="0" t="n">
        <v>9377</v>
      </c>
    </row>
    <row r="5223" customFormat="false" ht="12.8" hidden="false" customHeight="false" outlineLevel="0" collapsed="false">
      <c r="B5223" s="0" t="n">
        <v>510350</v>
      </c>
      <c r="C5223" s="0" t="n">
        <v>5</v>
      </c>
      <c r="D5223" s="0" t="n">
        <v>51</v>
      </c>
      <c r="E5223" s="2" t="n">
        <v>-14.4037</v>
      </c>
      <c r="F5223" s="2" t="n">
        <v>-56.4366</v>
      </c>
      <c r="G5223" s="3" t="n">
        <f aca="false">($G$5572/$N$5572)*N5223</f>
        <v>23624.5114930735</v>
      </c>
      <c r="H5223" s="0" t="n">
        <v>0</v>
      </c>
      <c r="J5223" s="0" t="s">
        <v>4988</v>
      </c>
      <c r="K5223" s="0" t="n">
        <v>0</v>
      </c>
      <c r="L5223" s="0" t="s">
        <v>4988</v>
      </c>
      <c r="N5223" s="0" t="n">
        <v>21904</v>
      </c>
    </row>
    <row r="5224" customFormat="false" ht="12.8" hidden="false" customHeight="false" outlineLevel="0" collapsed="false">
      <c r="B5224" s="0" t="n">
        <v>510360</v>
      </c>
      <c r="C5224" s="0" t="n">
        <v>5</v>
      </c>
      <c r="D5224" s="0" t="n">
        <v>51</v>
      </c>
      <c r="E5224" s="2" t="n">
        <v>-15.8099</v>
      </c>
      <c r="F5224" s="2" t="n">
        <v>-54.9223</v>
      </c>
      <c r="G5224" s="3" t="n">
        <f aca="false">($G$5572/$N$5572)*N5224</f>
        <v>8843.01359257259</v>
      </c>
      <c r="H5224" s="0" t="n">
        <v>0</v>
      </c>
      <c r="J5224" s="0" t="s">
        <v>4989</v>
      </c>
      <c r="K5224" s="0" t="n">
        <v>0</v>
      </c>
      <c r="L5224" s="0" t="s">
        <v>4989</v>
      </c>
      <c r="N5224" s="0" t="n">
        <v>8199</v>
      </c>
    </row>
    <row r="5225" customFormat="false" ht="12.8" hidden="false" customHeight="false" outlineLevel="0" collapsed="false">
      <c r="B5225" s="0" t="n">
        <v>510370</v>
      </c>
      <c r="C5225" s="0" t="n">
        <v>5</v>
      </c>
      <c r="D5225" s="0" t="n">
        <v>51</v>
      </c>
      <c r="E5225" s="2" t="n">
        <v>-12.385</v>
      </c>
      <c r="F5225" s="2" t="n">
        <v>-54.9227</v>
      </c>
      <c r="G5225" s="3" t="n">
        <f aca="false">($G$5572/$N$5572)*N5225</f>
        <v>14945.4371694449</v>
      </c>
      <c r="H5225" s="0" t="n">
        <v>1</v>
      </c>
      <c r="J5225" s="0" t="s">
        <v>4990</v>
      </c>
      <c r="K5225" s="0" t="n">
        <v>1</v>
      </c>
      <c r="L5225" s="0" t="s">
        <v>4990</v>
      </c>
      <c r="N5225" s="0" t="n">
        <v>13857</v>
      </c>
    </row>
    <row r="5226" customFormat="false" ht="12.8" hidden="false" customHeight="false" outlineLevel="0" collapsed="false">
      <c r="B5226" s="0" t="n">
        <v>510380</v>
      </c>
      <c r="C5226" s="0" t="n">
        <v>5</v>
      </c>
      <c r="D5226" s="0" t="n">
        <v>51</v>
      </c>
      <c r="E5226" s="2" t="n">
        <v>-15.4439</v>
      </c>
      <c r="F5226" s="2" t="n">
        <v>-58.7391</v>
      </c>
      <c r="G5226" s="3" t="n">
        <f aca="false">($G$5572/$N$5572)*N5226</f>
        <v>3814.82364641167</v>
      </c>
      <c r="H5226" s="0" t="n">
        <v>1</v>
      </c>
      <c r="J5226" s="0" t="s">
        <v>4991</v>
      </c>
      <c r="K5226" s="0" t="n">
        <v>1</v>
      </c>
      <c r="L5226" s="0" t="s">
        <v>4991</v>
      </c>
      <c r="N5226" s="0" t="n">
        <v>3537</v>
      </c>
    </row>
    <row r="5227" customFormat="false" ht="12.8" hidden="false" customHeight="false" outlineLevel="0" collapsed="false">
      <c r="B5227" s="0" t="n">
        <v>510385</v>
      </c>
      <c r="C5227" s="0" t="n">
        <v>5</v>
      </c>
      <c r="D5227" s="0" t="n">
        <v>51</v>
      </c>
      <c r="E5227" s="2" t="n">
        <v>-13.2443</v>
      </c>
      <c r="F5227" s="2" t="n">
        <v>-53.0809</v>
      </c>
      <c r="G5227" s="3" t="n">
        <f aca="false">($G$5572/$N$5572)*N5227</f>
        <v>8103.12978668104</v>
      </c>
      <c r="H5227" s="0" t="n">
        <v>0</v>
      </c>
      <c r="J5227" s="0" t="s">
        <v>4992</v>
      </c>
      <c r="K5227" s="0" t="n">
        <v>0</v>
      </c>
      <c r="L5227" s="0" t="s">
        <v>4992</v>
      </c>
      <c r="N5227" s="0" t="n">
        <v>7513</v>
      </c>
    </row>
    <row r="5228" customFormat="false" ht="12.8" hidden="false" customHeight="false" outlineLevel="0" collapsed="false">
      <c r="B5228" s="0" t="n">
        <v>510390</v>
      </c>
      <c r="C5228" s="0" t="n">
        <v>5</v>
      </c>
      <c r="D5228" s="0" t="n">
        <v>51</v>
      </c>
      <c r="E5228" s="2" t="n">
        <v>-15.7094</v>
      </c>
      <c r="F5228" s="2" t="n">
        <v>-52.7574</v>
      </c>
      <c r="G5228" s="3" t="n">
        <f aca="false">($G$5572/$N$5572)*N5228</f>
        <v>5917.99189931038</v>
      </c>
      <c r="H5228" s="0" t="n">
        <v>0</v>
      </c>
      <c r="J5228" s="0" t="s">
        <v>3901</v>
      </c>
      <c r="K5228" s="0" t="n">
        <v>0</v>
      </c>
      <c r="L5228" s="0" t="s">
        <v>3901</v>
      </c>
      <c r="N5228" s="0" t="n">
        <v>5487</v>
      </c>
    </row>
    <row r="5229" customFormat="false" ht="12.8" hidden="false" customHeight="false" outlineLevel="0" collapsed="false">
      <c r="B5229" s="0" t="n">
        <v>510395</v>
      </c>
      <c r="C5229" s="0" t="n">
        <v>5</v>
      </c>
      <c r="D5229" s="0" t="n">
        <v>51</v>
      </c>
      <c r="E5229" s="2" t="n">
        <v>-15.768</v>
      </c>
      <c r="F5229" s="2" t="n">
        <v>-58.3108</v>
      </c>
      <c r="G5229" s="3" t="n">
        <f aca="false">($G$5572/$N$5572)*N5229</f>
        <v>3284.17811798799</v>
      </c>
      <c r="H5229" s="0" t="n">
        <v>1</v>
      </c>
      <c r="J5229" s="0" t="s">
        <v>4993</v>
      </c>
      <c r="K5229" s="0" t="n">
        <v>1</v>
      </c>
      <c r="L5229" s="0" t="s">
        <v>4993</v>
      </c>
      <c r="N5229" s="0" t="n">
        <v>3045</v>
      </c>
    </row>
    <row r="5230" customFormat="false" ht="12.8" hidden="false" customHeight="false" outlineLevel="0" collapsed="false">
      <c r="B5230" s="0" t="n">
        <v>510410</v>
      </c>
      <c r="C5230" s="0" t="n">
        <v>5</v>
      </c>
      <c r="D5230" s="0" t="n">
        <v>51</v>
      </c>
      <c r="E5230" s="2" t="n">
        <v>-9.96218</v>
      </c>
      <c r="F5230" s="2" t="n">
        <v>-54.9121</v>
      </c>
      <c r="G5230" s="3" t="n">
        <f aca="false">($G$5572/$N$5572)*N5230</f>
        <v>38285.2120375106</v>
      </c>
      <c r="H5230" s="0" t="n">
        <v>0</v>
      </c>
      <c r="J5230" s="0" t="s">
        <v>4994</v>
      </c>
      <c r="K5230" s="0" t="n">
        <v>0</v>
      </c>
      <c r="L5230" s="0" t="s">
        <v>4994</v>
      </c>
      <c r="N5230" s="0" t="n">
        <v>35497</v>
      </c>
    </row>
    <row r="5231" customFormat="false" ht="12.8" hidden="false" customHeight="false" outlineLevel="0" collapsed="false">
      <c r="B5231" s="0" t="n">
        <v>510420</v>
      </c>
      <c r="C5231" s="0" t="n">
        <v>5</v>
      </c>
      <c r="D5231" s="0" t="n">
        <v>51</v>
      </c>
      <c r="E5231" s="2" t="n">
        <v>-16.346</v>
      </c>
      <c r="F5231" s="2" t="n">
        <v>-53.7575</v>
      </c>
      <c r="G5231" s="3" t="n">
        <f aca="false">($G$5572/$N$5572)*N5231</f>
        <v>16215.9665037601</v>
      </c>
      <c r="H5231" s="0" t="n">
        <v>0</v>
      </c>
      <c r="J5231" s="0" t="s">
        <v>4995</v>
      </c>
      <c r="K5231" s="0" t="n">
        <v>0</v>
      </c>
      <c r="L5231" s="0" t="s">
        <v>4995</v>
      </c>
      <c r="N5231" s="0" t="n">
        <v>15035</v>
      </c>
    </row>
    <row r="5232" customFormat="false" ht="12.8" hidden="false" customHeight="false" outlineLevel="0" collapsed="false">
      <c r="B5232" s="0" t="n">
        <v>510450</v>
      </c>
      <c r="C5232" s="0" t="n">
        <v>5</v>
      </c>
      <c r="D5232" s="0" t="n">
        <v>51</v>
      </c>
      <c r="E5232" s="2" t="n">
        <v>-15.4921</v>
      </c>
      <c r="F5232" s="2" t="n">
        <v>-58.5802</v>
      </c>
      <c r="G5232" s="3" t="n">
        <f aca="false">($G$5572/$N$5572)*N5232</f>
        <v>2939.0428149482</v>
      </c>
      <c r="H5232" s="0" t="n">
        <v>1</v>
      </c>
      <c r="J5232" s="0" t="s">
        <v>4996</v>
      </c>
      <c r="K5232" s="0" t="n">
        <v>1</v>
      </c>
      <c r="L5232" s="0" t="s">
        <v>4996</v>
      </c>
      <c r="N5232" s="0" t="n">
        <v>2725</v>
      </c>
    </row>
    <row r="5233" customFormat="false" ht="12.8" hidden="false" customHeight="false" outlineLevel="0" collapsed="false">
      <c r="B5233" s="0" t="n">
        <v>510452</v>
      </c>
      <c r="C5233" s="0" t="n">
        <v>5</v>
      </c>
      <c r="D5233" s="0" t="n">
        <v>51</v>
      </c>
      <c r="E5233" s="2" t="n">
        <v>-12.2408</v>
      </c>
      <c r="F5233" s="2" t="n">
        <v>-56.1531</v>
      </c>
      <c r="G5233" s="3" t="n">
        <f aca="false">($G$5572/$N$5572)*N5233</f>
        <v>7975.86114368512</v>
      </c>
      <c r="H5233" s="0" t="n">
        <v>1</v>
      </c>
      <c r="J5233" s="0" t="s">
        <v>4997</v>
      </c>
      <c r="K5233" s="0" t="n">
        <v>1</v>
      </c>
      <c r="L5233" s="0" t="s">
        <v>4997</v>
      </c>
      <c r="N5233" s="0" t="n">
        <v>7395</v>
      </c>
    </row>
    <row r="5234" customFormat="false" ht="12.8" hidden="false" customHeight="false" outlineLevel="0" collapsed="false">
      <c r="B5234" s="0" t="n">
        <v>510454</v>
      </c>
      <c r="C5234" s="0" t="n">
        <v>5</v>
      </c>
      <c r="D5234" s="0" t="n">
        <v>51</v>
      </c>
      <c r="E5234" s="2" t="n">
        <v>-12.2259</v>
      </c>
      <c r="F5234" s="2" t="n">
        <v>-56.6463</v>
      </c>
      <c r="G5234" s="3" t="n">
        <f aca="false">($G$5572/$N$5572)*N5234</f>
        <v>7104.39450350965</v>
      </c>
      <c r="H5234" s="0" t="n">
        <v>1</v>
      </c>
      <c r="J5234" s="0" t="s">
        <v>4998</v>
      </c>
      <c r="K5234" s="0" t="n">
        <v>1</v>
      </c>
      <c r="L5234" s="0" t="s">
        <v>4998</v>
      </c>
      <c r="N5234" s="0" t="n">
        <v>6587</v>
      </c>
    </row>
    <row r="5235" customFormat="false" ht="12.8" hidden="false" customHeight="false" outlineLevel="0" collapsed="false">
      <c r="B5235" s="0" t="n">
        <v>510455</v>
      </c>
      <c r="C5235" s="0" t="n">
        <v>5</v>
      </c>
      <c r="D5235" s="0" t="n">
        <v>51</v>
      </c>
      <c r="E5235" s="2" t="n">
        <v>-11.0614</v>
      </c>
      <c r="F5235" s="2" t="n">
        <v>-55.2766</v>
      </c>
      <c r="G5235" s="3" t="n">
        <f aca="false">($G$5572/$N$5572)*N5235</f>
        <v>4207.41505361943</v>
      </c>
      <c r="H5235" s="0" t="n">
        <v>0</v>
      </c>
      <c r="J5235" s="0" t="s">
        <v>4999</v>
      </c>
      <c r="K5235" s="0" t="n">
        <v>0</v>
      </c>
      <c r="L5235" s="0" t="s">
        <v>4999</v>
      </c>
      <c r="N5235" s="0" t="n">
        <v>3901</v>
      </c>
    </row>
    <row r="5236" customFormat="false" ht="12.8" hidden="false" customHeight="false" outlineLevel="0" collapsed="false">
      <c r="B5236" s="0" t="n">
        <v>510460</v>
      </c>
      <c r="C5236" s="0" t="n">
        <v>5</v>
      </c>
      <c r="D5236" s="0" t="n">
        <v>51</v>
      </c>
      <c r="E5236" s="2" t="n">
        <v>-17.2147</v>
      </c>
      <c r="F5236" s="2" t="n">
        <v>-54.1422</v>
      </c>
      <c r="G5236" s="3" t="n">
        <f aca="false">($G$5572/$N$5572)*N5236</f>
        <v>14196.9249809773</v>
      </c>
      <c r="H5236" s="0" t="n">
        <v>0</v>
      </c>
      <c r="J5236" s="0" t="s">
        <v>5000</v>
      </c>
      <c r="K5236" s="0" t="n">
        <v>0</v>
      </c>
      <c r="L5236" s="0" t="s">
        <v>5000</v>
      </c>
      <c r="N5236" s="0" t="n">
        <v>13163</v>
      </c>
    </row>
    <row r="5237" customFormat="false" ht="12.8" hidden="false" customHeight="false" outlineLevel="0" collapsed="false">
      <c r="B5237" s="0" t="n">
        <v>510480</v>
      </c>
      <c r="C5237" s="0" t="n">
        <v>5</v>
      </c>
      <c r="D5237" s="0" t="n">
        <v>51</v>
      </c>
      <c r="E5237" s="2" t="n">
        <v>-15.9548</v>
      </c>
      <c r="F5237" s="2" t="n">
        <v>-54.9733</v>
      </c>
      <c r="G5237" s="3" t="n">
        <f aca="false">($G$5572/$N$5572)*N5237</f>
        <v>29798.1192261978</v>
      </c>
      <c r="H5237" s="0" t="n">
        <v>0</v>
      </c>
      <c r="J5237" s="0" t="s">
        <v>5001</v>
      </c>
      <c r="K5237" s="0" t="n">
        <v>0</v>
      </c>
      <c r="L5237" s="0" t="s">
        <v>5001</v>
      </c>
      <c r="N5237" s="0" t="n">
        <v>27628</v>
      </c>
    </row>
    <row r="5238" customFormat="false" ht="12.8" hidden="false" customHeight="false" outlineLevel="0" collapsed="false">
      <c r="B5238" s="0" t="n">
        <v>510490</v>
      </c>
      <c r="C5238" s="0" t="n">
        <v>5</v>
      </c>
      <c r="D5238" s="0" t="n">
        <v>51</v>
      </c>
      <c r="E5238" s="2" t="n">
        <v>-15.235</v>
      </c>
      <c r="F5238" s="2" t="n">
        <v>-56.4917</v>
      </c>
      <c r="G5238" s="3" t="n">
        <f aca="false">($G$5572/$N$5572)*N5238</f>
        <v>9023.13107884648</v>
      </c>
      <c r="H5238" s="0" t="n">
        <v>1</v>
      </c>
      <c r="J5238" s="0" t="s">
        <v>5002</v>
      </c>
      <c r="K5238" s="0" t="n">
        <v>1</v>
      </c>
      <c r="L5238" s="0" t="s">
        <v>5002</v>
      </c>
      <c r="N5238" s="0" t="n">
        <v>8366</v>
      </c>
    </row>
    <row r="5239" customFormat="false" ht="12.8" hidden="false" customHeight="false" outlineLevel="0" collapsed="false">
      <c r="B5239" s="0" t="n">
        <v>510500</v>
      </c>
      <c r="C5239" s="0" t="n">
        <v>5</v>
      </c>
      <c r="D5239" s="0" t="n">
        <v>51</v>
      </c>
      <c r="E5239" s="2" t="n">
        <v>-15.3342</v>
      </c>
      <c r="F5239" s="2" t="n">
        <v>-58.8723</v>
      </c>
      <c r="G5239" s="3" t="n">
        <f aca="false">($G$5572/$N$5572)*N5239</f>
        <v>9713.40168492606</v>
      </c>
      <c r="H5239" s="0" t="n">
        <v>0</v>
      </c>
      <c r="J5239" s="0" t="s">
        <v>5003</v>
      </c>
      <c r="K5239" s="0" t="n">
        <v>0</v>
      </c>
      <c r="L5239" s="0" t="s">
        <v>5003</v>
      </c>
      <c r="N5239" s="0" t="n">
        <v>9006</v>
      </c>
    </row>
    <row r="5240" customFormat="false" ht="12.8" hidden="false" customHeight="false" outlineLevel="0" collapsed="false">
      <c r="B5240" s="0" t="n">
        <v>510510</v>
      </c>
      <c r="C5240" s="0" t="n">
        <v>5</v>
      </c>
      <c r="D5240" s="0" t="n">
        <v>51</v>
      </c>
      <c r="E5240" s="2" t="n">
        <v>-11.2639</v>
      </c>
      <c r="F5240" s="2" t="n">
        <v>-57.5244</v>
      </c>
      <c r="G5240" s="3" t="n">
        <f aca="false">($G$5572/$N$5572)*N5240</f>
        <v>37549.642422907</v>
      </c>
      <c r="H5240" s="0" t="n">
        <v>0</v>
      </c>
      <c r="J5240" s="0" t="s">
        <v>5004</v>
      </c>
      <c r="K5240" s="0" t="n">
        <v>0</v>
      </c>
      <c r="L5240" s="0" t="s">
        <v>5004</v>
      </c>
      <c r="N5240" s="0" t="n">
        <v>34815</v>
      </c>
    </row>
    <row r="5241" customFormat="false" ht="12.8" hidden="false" customHeight="false" outlineLevel="0" collapsed="false">
      <c r="B5241" s="0" t="n">
        <v>510515</v>
      </c>
      <c r="C5241" s="0" t="n">
        <v>5</v>
      </c>
      <c r="D5241" s="0" t="n">
        <v>51</v>
      </c>
      <c r="E5241" s="2" t="n">
        <v>-11.3728</v>
      </c>
      <c r="F5241" s="2" t="n">
        <v>-58.7483</v>
      </c>
      <c r="G5241" s="3" t="n">
        <f aca="false">($G$5572/$N$5572)*N5241</f>
        <v>44117.998658883</v>
      </c>
      <c r="H5241" s="0" t="n">
        <v>0</v>
      </c>
      <c r="J5241" s="0" t="s">
        <v>5005</v>
      </c>
      <c r="K5241" s="0" t="n">
        <v>0</v>
      </c>
      <c r="L5241" s="0" t="s">
        <v>5005</v>
      </c>
      <c r="N5241" s="0" t="n">
        <v>40905</v>
      </c>
    </row>
    <row r="5242" customFormat="false" ht="12.8" hidden="false" customHeight="false" outlineLevel="0" collapsed="false">
      <c r="B5242" s="0" t="n">
        <v>510517</v>
      </c>
      <c r="C5242" s="0" t="n">
        <v>5</v>
      </c>
      <c r="D5242" s="0" t="n">
        <v>51</v>
      </c>
      <c r="E5242" s="2" t="n">
        <v>-10.3178</v>
      </c>
      <c r="F5242" s="2" t="n">
        <v>-58.3592</v>
      </c>
      <c r="G5242" s="3" t="n">
        <f aca="false">($G$5572/$N$5572)*N5242</f>
        <v>16577.2800241299</v>
      </c>
      <c r="H5242" s="0" t="n">
        <v>0</v>
      </c>
      <c r="J5242" s="0" t="s">
        <v>5006</v>
      </c>
      <c r="K5242" s="0" t="n">
        <v>0</v>
      </c>
      <c r="L5242" s="0" t="s">
        <v>5006</v>
      </c>
      <c r="N5242" s="0" t="n">
        <v>15370</v>
      </c>
    </row>
    <row r="5243" customFormat="false" ht="12.8" hidden="false" customHeight="false" outlineLevel="0" collapsed="false">
      <c r="B5243" s="0" t="n">
        <v>510520</v>
      </c>
      <c r="C5243" s="0" t="n">
        <v>5</v>
      </c>
      <c r="D5243" s="0" t="n">
        <v>51</v>
      </c>
      <c r="E5243" s="2" t="n">
        <v>-16.0633</v>
      </c>
      <c r="F5243" s="2" t="n">
        <v>-54.8859</v>
      </c>
      <c r="G5243" s="3" t="n">
        <f aca="false">($G$5572/$N$5572)*N5243</f>
        <v>12160.6266930426</v>
      </c>
      <c r="H5243" s="0" t="n">
        <v>0</v>
      </c>
      <c r="J5243" s="0" t="s">
        <v>5007</v>
      </c>
      <c r="K5243" s="0" t="n">
        <v>0</v>
      </c>
      <c r="L5243" s="0" t="s">
        <v>5007</v>
      </c>
      <c r="N5243" s="0" t="n">
        <v>11275</v>
      </c>
    </row>
    <row r="5244" customFormat="false" ht="12.8" hidden="false" customHeight="false" outlineLevel="0" collapsed="false">
      <c r="B5244" s="0" t="n">
        <v>510523</v>
      </c>
      <c r="C5244" s="0" t="n">
        <v>5</v>
      </c>
      <c r="D5244" s="0" t="n">
        <v>51</v>
      </c>
      <c r="E5244" s="2" t="n">
        <v>-15.3188</v>
      </c>
      <c r="F5244" s="2" t="n">
        <v>-58.0046</v>
      </c>
      <c r="G5244" s="3" t="n">
        <f aca="false">($G$5572/$N$5572)*N5244</f>
        <v>6534.921253494</v>
      </c>
      <c r="H5244" s="0" t="n">
        <v>1</v>
      </c>
      <c r="J5244" s="0" t="s">
        <v>5008</v>
      </c>
      <c r="K5244" s="0" t="n">
        <v>1</v>
      </c>
      <c r="L5244" s="0" t="s">
        <v>5008</v>
      </c>
      <c r="N5244" s="0" t="n">
        <v>6059</v>
      </c>
    </row>
    <row r="5245" customFormat="false" ht="12.8" hidden="false" customHeight="false" outlineLevel="0" collapsed="false">
      <c r="B5245" s="0" t="n">
        <v>510525</v>
      </c>
      <c r="C5245" s="0" t="n">
        <v>5</v>
      </c>
      <c r="D5245" s="0" t="n">
        <v>51</v>
      </c>
      <c r="E5245" s="2" t="n">
        <v>-13.0588</v>
      </c>
      <c r="F5245" s="2" t="n">
        <v>-55.9042</v>
      </c>
      <c r="G5245" s="3" t="n">
        <f aca="false">($G$5572/$N$5572)*N5245</f>
        <v>68391.7959408002</v>
      </c>
      <c r="H5245" s="0" t="n">
        <v>0</v>
      </c>
      <c r="J5245" s="0" t="s">
        <v>5009</v>
      </c>
      <c r="K5245" s="0" t="n">
        <v>0</v>
      </c>
      <c r="L5245" s="0" t="s">
        <v>5009</v>
      </c>
      <c r="N5245" s="0" t="n">
        <v>63411</v>
      </c>
    </row>
    <row r="5246" customFormat="false" ht="12.8" hidden="false" customHeight="false" outlineLevel="0" collapsed="false">
      <c r="B5246" s="0" t="n">
        <v>510530</v>
      </c>
      <c r="C5246" s="0" t="n">
        <v>5</v>
      </c>
      <c r="D5246" s="0" t="n">
        <v>51</v>
      </c>
      <c r="E5246" s="2" t="n">
        <v>-11.2219</v>
      </c>
      <c r="F5246" s="2" t="n">
        <v>-50.6676</v>
      </c>
      <c r="G5246" s="3" t="n">
        <f aca="false">($G$5572/$N$5572)*N5246</f>
        <v>2263.87187837662</v>
      </c>
      <c r="H5246" s="0" t="n">
        <v>1</v>
      </c>
      <c r="J5246" s="0" t="s">
        <v>5010</v>
      </c>
      <c r="K5246" s="0" t="n">
        <v>1</v>
      </c>
      <c r="L5246" s="0" t="s">
        <v>5010</v>
      </c>
      <c r="N5246" s="0" t="n">
        <v>2099</v>
      </c>
    </row>
    <row r="5247" customFormat="false" ht="12.8" hidden="false" customHeight="false" outlineLevel="0" collapsed="false">
      <c r="B5247" s="0" t="n">
        <v>510550</v>
      </c>
      <c r="C5247" s="0" t="n">
        <v>5</v>
      </c>
      <c r="D5247" s="0" t="n">
        <v>51</v>
      </c>
      <c r="E5247" s="2" t="n">
        <v>-15.0068</v>
      </c>
      <c r="F5247" s="2" t="n">
        <v>-59.9504</v>
      </c>
      <c r="G5247" s="3" t="n">
        <f aca="false">($G$5572/$N$5572)*N5247</f>
        <v>17238.4298390155</v>
      </c>
      <c r="H5247" s="0" t="n">
        <v>0</v>
      </c>
      <c r="J5247" s="0" t="s">
        <v>5011</v>
      </c>
      <c r="K5247" s="0" t="n">
        <v>0</v>
      </c>
      <c r="L5247" s="0" t="s">
        <v>5011</v>
      </c>
      <c r="N5247" s="0" t="n">
        <v>15983</v>
      </c>
    </row>
    <row r="5248" customFormat="false" ht="12.8" hidden="false" customHeight="false" outlineLevel="0" collapsed="false">
      <c r="B5248" s="0" t="n">
        <v>510558</v>
      </c>
      <c r="C5248" s="0" t="n">
        <v>5</v>
      </c>
      <c r="D5248" s="0" t="n">
        <v>51</v>
      </c>
      <c r="E5248" s="2" t="n">
        <v>-11.0463</v>
      </c>
      <c r="F5248" s="2" t="n">
        <v>-54.4377</v>
      </c>
      <c r="G5248" s="3" t="n">
        <f aca="false">($G$5572/$N$5572)*N5248</f>
        <v>11540.4616953929</v>
      </c>
      <c r="H5248" s="0" t="n">
        <v>0</v>
      </c>
      <c r="J5248" s="0" t="s">
        <v>5012</v>
      </c>
      <c r="K5248" s="0" t="n">
        <v>0</v>
      </c>
      <c r="L5248" s="0" t="s">
        <v>5012</v>
      </c>
      <c r="N5248" s="0" t="n">
        <v>10700</v>
      </c>
    </row>
    <row r="5249" customFormat="false" ht="12.8" hidden="false" customHeight="false" outlineLevel="0" collapsed="false">
      <c r="B5249" s="0" t="n">
        <v>510560</v>
      </c>
      <c r="C5249" s="0" t="n">
        <v>5</v>
      </c>
      <c r="D5249" s="0" t="n">
        <v>51</v>
      </c>
      <c r="E5249" s="2" t="n">
        <v>-10.1821</v>
      </c>
      <c r="F5249" s="2" t="n">
        <v>-54.9467</v>
      </c>
      <c r="G5249" s="3" t="n">
        <f aca="false">($G$5572/$N$5572)*N5249</f>
        <v>17617.0001245372</v>
      </c>
      <c r="H5249" s="0" t="n">
        <v>0</v>
      </c>
      <c r="J5249" s="0" t="s">
        <v>5013</v>
      </c>
      <c r="K5249" s="0" t="n">
        <v>0</v>
      </c>
      <c r="L5249" s="0" t="s">
        <v>5013</v>
      </c>
      <c r="N5249" s="0" t="n">
        <v>16334</v>
      </c>
    </row>
    <row r="5250" customFormat="false" ht="12.8" hidden="false" customHeight="false" outlineLevel="0" collapsed="false">
      <c r="B5250" s="0" t="n">
        <v>510562</v>
      </c>
      <c r="C5250" s="0" t="n">
        <v>5</v>
      </c>
      <c r="D5250" s="0" t="n">
        <v>51</v>
      </c>
      <c r="E5250" s="2" t="n">
        <v>-15.6759</v>
      </c>
      <c r="F5250" s="2" t="n">
        <v>-58.0951</v>
      </c>
      <c r="G5250" s="3" t="n">
        <f aca="false">($G$5572/$N$5572)*N5250</f>
        <v>29698.8928265738</v>
      </c>
      <c r="H5250" s="0" t="n">
        <v>1</v>
      </c>
      <c r="J5250" s="0" t="s">
        <v>5014</v>
      </c>
      <c r="K5250" s="0" t="n">
        <v>1</v>
      </c>
      <c r="L5250" s="0" t="s">
        <v>5014</v>
      </c>
      <c r="N5250" s="0" t="n">
        <v>27536</v>
      </c>
    </row>
    <row r="5251" customFormat="false" ht="12.8" hidden="false" customHeight="false" outlineLevel="0" collapsed="false">
      <c r="B5251" s="0" t="n">
        <v>510590</v>
      </c>
      <c r="C5251" s="0" t="n">
        <v>5</v>
      </c>
      <c r="D5251" s="0" t="n">
        <v>51</v>
      </c>
      <c r="E5251" s="2" t="n">
        <v>-14.7192</v>
      </c>
      <c r="F5251" s="2" t="n">
        <v>-56.3284</v>
      </c>
      <c r="G5251" s="3" t="n">
        <f aca="false">($G$5572/$N$5572)*N5251</f>
        <v>16542.7664938259</v>
      </c>
      <c r="H5251" s="0" t="n">
        <v>0</v>
      </c>
      <c r="J5251" s="0" t="s">
        <v>5015</v>
      </c>
      <c r="K5251" s="0" t="n">
        <v>0</v>
      </c>
      <c r="L5251" s="0" t="s">
        <v>5015</v>
      </c>
      <c r="N5251" s="0" t="n">
        <v>15338</v>
      </c>
    </row>
    <row r="5252" customFormat="false" ht="12.8" hidden="false" customHeight="false" outlineLevel="0" collapsed="false">
      <c r="B5252" s="0" t="n">
        <v>510600</v>
      </c>
      <c r="C5252" s="0" t="n">
        <v>5</v>
      </c>
      <c r="D5252" s="0" t="n">
        <v>51</v>
      </c>
      <c r="E5252" s="2" t="n">
        <v>-14.454</v>
      </c>
      <c r="F5252" s="2" t="n">
        <v>-56.7945</v>
      </c>
      <c r="G5252" s="3" t="n">
        <f aca="false">($G$5572/$N$5572)*N5252</f>
        <v>6531.685610028</v>
      </c>
      <c r="H5252" s="0" t="n">
        <v>0</v>
      </c>
      <c r="J5252" s="0" t="s">
        <v>5016</v>
      </c>
      <c r="K5252" s="0" t="n">
        <v>0</v>
      </c>
      <c r="L5252" s="0" t="s">
        <v>5016</v>
      </c>
      <c r="N5252" s="0" t="n">
        <v>6056</v>
      </c>
    </row>
    <row r="5253" customFormat="false" ht="12.8" hidden="false" customHeight="false" outlineLevel="0" collapsed="false">
      <c r="B5253" s="0" t="n">
        <v>510610</v>
      </c>
      <c r="C5253" s="0" t="n">
        <v>5</v>
      </c>
      <c r="D5253" s="0" t="n">
        <v>51</v>
      </c>
      <c r="E5253" s="2" t="n">
        <v>-15.772</v>
      </c>
      <c r="F5253" s="2" t="n">
        <v>-56.3432</v>
      </c>
      <c r="G5253" s="3" t="n">
        <f aca="false">($G$5572/$N$5572)*N5253</f>
        <v>14270.2662328733</v>
      </c>
      <c r="H5253" s="0" t="n">
        <v>0</v>
      </c>
      <c r="J5253" s="0" t="s">
        <v>5017</v>
      </c>
      <c r="K5253" s="0" t="n">
        <v>0</v>
      </c>
      <c r="L5253" s="0" t="s">
        <v>5017</v>
      </c>
      <c r="N5253" s="0" t="n">
        <v>13231</v>
      </c>
    </row>
    <row r="5254" customFormat="false" ht="12.8" hidden="false" customHeight="false" outlineLevel="0" collapsed="false">
      <c r="B5254" s="0" t="n">
        <v>510615</v>
      </c>
      <c r="C5254" s="0" t="n">
        <v>5</v>
      </c>
      <c r="D5254" s="0" t="n">
        <v>51</v>
      </c>
      <c r="E5254" s="2" t="n">
        <v>-9.84977</v>
      </c>
      <c r="F5254" s="2" t="n">
        <v>-57.8139</v>
      </c>
      <c r="G5254" s="3" t="n">
        <f aca="false">($G$5572/$N$5572)*N5254</f>
        <v>16080.0694781882</v>
      </c>
      <c r="H5254" s="0" t="n">
        <v>0</v>
      </c>
      <c r="J5254" s="0" t="s">
        <v>5018</v>
      </c>
      <c r="K5254" s="0" t="n">
        <v>0</v>
      </c>
      <c r="L5254" s="0" t="s">
        <v>5018</v>
      </c>
      <c r="N5254" s="0" t="n">
        <v>14909</v>
      </c>
    </row>
    <row r="5255" customFormat="false" ht="12.8" hidden="false" customHeight="false" outlineLevel="0" collapsed="false">
      <c r="B5255" s="0" t="n">
        <v>510617</v>
      </c>
      <c r="C5255" s="0" t="n">
        <v>5</v>
      </c>
      <c r="D5255" s="0" t="n">
        <v>51</v>
      </c>
      <c r="E5255" s="2" t="n">
        <v>-13.9486</v>
      </c>
      <c r="F5255" s="2" t="n">
        <v>-51.8002</v>
      </c>
      <c r="G5255" s="3" t="n">
        <f aca="false">($G$5572/$N$5572)*N5255</f>
        <v>4060.73254982752</v>
      </c>
      <c r="H5255" s="0" t="n">
        <v>1</v>
      </c>
      <c r="J5255" s="0" t="s">
        <v>5019</v>
      </c>
      <c r="K5255" s="0" t="n">
        <v>1</v>
      </c>
      <c r="L5255" s="0" t="s">
        <v>5019</v>
      </c>
      <c r="N5255" s="0" t="n">
        <v>3765</v>
      </c>
    </row>
    <row r="5256" customFormat="false" ht="12.8" hidden="false" customHeight="false" outlineLevel="0" collapsed="false">
      <c r="B5256" s="0" t="n">
        <v>510618</v>
      </c>
      <c r="C5256" s="0" t="n">
        <v>5</v>
      </c>
      <c r="D5256" s="0" t="n">
        <v>51</v>
      </c>
      <c r="E5256" s="2" t="n">
        <v>-14.4727</v>
      </c>
      <c r="F5256" s="2" t="n">
        <v>-59.6001</v>
      </c>
      <c r="G5256" s="3" t="n">
        <f aca="false">($G$5572/$N$5572)*N5256</f>
        <v>7038.6030863677</v>
      </c>
      <c r="H5256" s="0" t="n">
        <v>1</v>
      </c>
      <c r="J5256" s="0" t="s">
        <v>5020</v>
      </c>
      <c r="K5256" s="0" t="n">
        <v>1</v>
      </c>
      <c r="L5256" s="0" t="s">
        <v>5020</v>
      </c>
      <c r="N5256" s="0" t="n">
        <v>6526</v>
      </c>
    </row>
    <row r="5257" customFormat="false" ht="12.8" hidden="false" customHeight="false" outlineLevel="0" collapsed="false">
      <c r="B5257" s="0" t="n">
        <v>510619</v>
      </c>
      <c r="C5257" s="0" t="n">
        <v>5</v>
      </c>
      <c r="D5257" s="0" t="n">
        <v>51</v>
      </c>
      <c r="E5257" s="2" t="n">
        <v>-10.8651</v>
      </c>
      <c r="F5257" s="2" t="n">
        <v>-55.1872</v>
      </c>
      <c r="G5257" s="3" t="n">
        <f aca="false">($G$5572/$N$5572)*N5257</f>
        <v>3989.54839357556</v>
      </c>
      <c r="H5257" s="0" t="n">
        <v>1</v>
      </c>
      <c r="J5257" s="0" t="s">
        <v>5021</v>
      </c>
      <c r="K5257" s="0" t="n">
        <v>1</v>
      </c>
      <c r="L5257" s="0" t="s">
        <v>5021</v>
      </c>
      <c r="N5257" s="0" t="n">
        <v>3699</v>
      </c>
    </row>
    <row r="5258" customFormat="false" ht="12.8" hidden="false" customHeight="false" outlineLevel="0" collapsed="false">
      <c r="B5258" s="0" t="n">
        <v>510620</v>
      </c>
      <c r="C5258" s="0" t="n">
        <v>5</v>
      </c>
      <c r="D5258" s="0" t="n">
        <v>51</v>
      </c>
      <c r="E5258" s="2" t="n">
        <v>-14.9612</v>
      </c>
      <c r="F5258" s="2" t="n">
        <v>-54.9685</v>
      </c>
      <c r="G5258" s="3" t="n">
        <f aca="false">($G$5572/$N$5572)*N5258</f>
        <v>4236.53584481341</v>
      </c>
      <c r="H5258" s="0" t="n">
        <v>1</v>
      </c>
      <c r="J5258" s="0" t="s">
        <v>5022</v>
      </c>
      <c r="K5258" s="0" t="n">
        <v>1</v>
      </c>
      <c r="L5258" s="0" t="s">
        <v>5022</v>
      </c>
      <c r="N5258" s="0" t="n">
        <v>3928</v>
      </c>
    </row>
    <row r="5259" customFormat="false" ht="12.8" hidden="false" customHeight="false" outlineLevel="0" collapsed="false">
      <c r="B5259" s="0" t="n">
        <v>510621</v>
      </c>
      <c r="C5259" s="0" t="n">
        <v>5</v>
      </c>
      <c r="D5259" s="0" t="n">
        <v>51</v>
      </c>
      <c r="E5259" s="2" t="n">
        <v>-10.558</v>
      </c>
      <c r="F5259" s="2" t="n">
        <v>-55.953</v>
      </c>
      <c r="G5259" s="3" t="n">
        <f aca="false">($G$5572/$N$5572)*N5259</f>
        <v>13739.6207044496</v>
      </c>
      <c r="H5259" s="0" t="n">
        <v>1</v>
      </c>
      <c r="J5259" s="0" t="s">
        <v>5023</v>
      </c>
      <c r="K5259" s="0" t="n">
        <v>1</v>
      </c>
      <c r="L5259" s="0" t="s">
        <v>5023</v>
      </c>
      <c r="N5259" s="0" t="n">
        <v>12739</v>
      </c>
    </row>
    <row r="5260" customFormat="false" ht="12.8" hidden="false" customHeight="false" outlineLevel="0" collapsed="false">
      <c r="B5260" s="0" t="n">
        <v>510622</v>
      </c>
      <c r="C5260" s="0" t="n">
        <v>5</v>
      </c>
      <c r="D5260" s="0" t="n">
        <v>51</v>
      </c>
      <c r="E5260" s="2" t="n">
        <v>-13.8374</v>
      </c>
      <c r="F5260" s="2" t="n">
        <v>-56.0743</v>
      </c>
      <c r="G5260" s="3" t="n">
        <f aca="false">($G$5572/$N$5572)*N5260</f>
        <v>47368.741794389</v>
      </c>
      <c r="H5260" s="0" t="n">
        <v>0</v>
      </c>
      <c r="J5260" s="0" t="s">
        <v>5024</v>
      </c>
      <c r="K5260" s="0" t="n">
        <v>0</v>
      </c>
      <c r="L5260" s="0" t="s">
        <v>5024</v>
      </c>
      <c r="N5260" s="0" t="n">
        <v>43919</v>
      </c>
    </row>
    <row r="5261" customFormat="false" ht="12.8" hidden="false" customHeight="false" outlineLevel="0" collapsed="false">
      <c r="B5261" s="0" t="n">
        <v>510623</v>
      </c>
      <c r="C5261" s="0" t="n">
        <v>5</v>
      </c>
      <c r="D5261" s="0" t="n">
        <v>51</v>
      </c>
      <c r="E5261" s="2" t="n">
        <v>-14.7889</v>
      </c>
      <c r="F5261" s="2" t="n">
        <v>-57.2886</v>
      </c>
      <c r="G5261" s="3" t="n">
        <f aca="false">($G$5572/$N$5572)*N5261</f>
        <v>21607.6270659348</v>
      </c>
      <c r="H5261" s="0" t="n">
        <v>0</v>
      </c>
      <c r="J5261" s="0" t="s">
        <v>4004</v>
      </c>
      <c r="K5261" s="0" t="n">
        <v>0</v>
      </c>
      <c r="L5261" s="0" t="s">
        <v>4004</v>
      </c>
      <c r="N5261" s="0" t="n">
        <v>20034</v>
      </c>
    </row>
    <row r="5262" customFormat="false" ht="12.8" hidden="false" customHeight="false" outlineLevel="0" collapsed="false">
      <c r="B5262" s="0" t="n">
        <v>510624</v>
      </c>
      <c r="C5262" s="0" t="n">
        <v>5</v>
      </c>
      <c r="D5262" s="0" t="n">
        <v>51</v>
      </c>
      <c r="E5262" s="2" t="n">
        <v>-12.9834</v>
      </c>
      <c r="F5262" s="2" t="n">
        <v>-55.2556</v>
      </c>
      <c r="G5262" s="3" t="n">
        <f aca="false">($G$5572/$N$5572)*N5262</f>
        <v>12612.5382304603</v>
      </c>
      <c r="H5262" s="0" t="n">
        <v>1</v>
      </c>
      <c r="J5262" s="0" t="s">
        <v>5025</v>
      </c>
      <c r="K5262" s="0" t="n">
        <v>1</v>
      </c>
      <c r="L5262" s="0" t="s">
        <v>5025</v>
      </c>
      <c r="N5262" s="0" t="n">
        <v>11694</v>
      </c>
    </row>
    <row r="5263" customFormat="false" ht="12.8" hidden="false" customHeight="false" outlineLevel="0" collapsed="false">
      <c r="B5263" s="0" t="n">
        <v>510625</v>
      </c>
      <c r="C5263" s="0" t="n">
        <v>5</v>
      </c>
      <c r="D5263" s="0" t="n">
        <v>51</v>
      </c>
      <c r="E5263" s="2" t="n">
        <v>-14.6771</v>
      </c>
      <c r="F5263" s="2" t="n">
        <v>-52.3502</v>
      </c>
      <c r="G5263" s="3" t="n">
        <f aca="false">($G$5572/$N$5572)*N5263</f>
        <v>22898.648808868</v>
      </c>
      <c r="H5263" s="0" t="n">
        <v>0</v>
      </c>
      <c r="J5263" s="0" t="s">
        <v>5026</v>
      </c>
      <c r="K5263" s="0" t="n">
        <v>0</v>
      </c>
      <c r="L5263" s="0" t="s">
        <v>5026</v>
      </c>
      <c r="N5263" s="0" t="n">
        <v>21231</v>
      </c>
    </row>
    <row r="5264" customFormat="false" ht="12.8" hidden="false" customHeight="false" outlineLevel="0" collapsed="false">
      <c r="B5264" s="0" t="n">
        <v>510626</v>
      </c>
      <c r="C5264" s="0" t="n">
        <v>5</v>
      </c>
      <c r="D5264" s="0" t="n">
        <v>51</v>
      </c>
      <c r="E5264" s="2" t="n">
        <v>-9.95616</v>
      </c>
      <c r="F5264" s="2" t="n">
        <v>-55.2029</v>
      </c>
      <c r="G5264" s="3" t="n">
        <f aca="false">($G$5572/$N$5572)*N5264</f>
        <v>9696.14491977407</v>
      </c>
      <c r="H5264" s="0" t="n">
        <v>1</v>
      </c>
      <c r="J5264" s="0" t="s">
        <v>5027</v>
      </c>
      <c r="K5264" s="0" t="n">
        <v>1</v>
      </c>
      <c r="L5264" s="0" t="s">
        <v>5027</v>
      </c>
      <c r="N5264" s="0" t="n">
        <v>8990</v>
      </c>
    </row>
    <row r="5265" customFormat="false" ht="12.8" hidden="false" customHeight="false" outlineLevel="0" collapsed="false">
      <c r="B5265" s="0" t="n">
        <v>510627</v>
      </c>
      <c r="C5265" s="0" t="n">
        <v>5</v>
      </c>
      <c r="D5265" s="0" t="n">
        <v>51</v>
      </c>
      <c r="E5265" s="2" t="n">
        <v>-11.4089</v>
      </c>
      <c r="F5265" s="2" t="n">
        <v>-57.3488</v>
      </c>
      <c r="G5265" s="3" t="n">
        <f aca="false">($G$5572/$N$5572)*N5265</f>
        <v>4298.01307066737</v>
      </c>
      <c r="H5265" s="0" t="n">
        <v>0</v>
      </c>
      <c r="J5265" s="0" t="s">
        <v>5028</v>
      </c>
      <c r="K5265" s="0" t="n">
        <v>0</v>
      </c>
      <c r="L5265" s="0" t="s">
        <v>5028</v>
      </c>
      <c r="N5265" s="0" t="n">
        <v>3985</v>
      </c>
    </row>
    <row r="5266" customFormat="false" ht="12.8" hidden="false" customHeight="false" outlineLevel="0" collapsed="false">
      <c r="B5266" s="0" t="n">
        <v>510628</v>
      </c>
      <c r="C5266" s="0" t="n">
        <v>5</v>
      </c>
      <c r="D5266" s="0" t="n">
        <v>51</v>
      </c>
      <c r="E5266" s="2" t="n">
        <v>-14.9054</v>
      </c>
      <c r="F5266" s="2" t="n">
        <v>-53.0194</v>
      </c>
      <c r="G5266" s="3" t="n">
        <f aca="false">($G$5572/$N$5572)*N5266</f>
        <v>5607.37012657457</v>
      </c>
      <c r="H5266" s="0" t="n">
        <v>0</v>
      </c>
      <c r="J5266" s="0" t="s">
        <v>5029</v>
      </c>
      <c r="K5266" s="0" t="n">
        <v>0</v>
      </c>
      <c r="L5266" s="0" t="s">
        <v>5029</v>
      </c>
      <c r="N5266" s="0" t="n">
        <v>5199</v>
      </c>
    </row>
    <row r="5267" customFormat="false" ht="12.8" hidden="false" customHeight="false" outlineLevel="0" collapsed="false">
      <c r="B5267" s="0" t="n">
        <v>510629</v>
      </c>
      <c r="C5267" s="0" t="n">
        <v>5</v>
      </c>
      <c r="D5267" s="0" t="n">
        <v>51</v>
      </c>
      <c r="E5267" s="2" t="n">
        <v>-9.65835</v>
      </c>
      <c r="F5267" s="2" t="n">
        <v>-56.4786</v>
      </c>
      <c r="G5267" s="3" t="n">
        <f aca="false">($G$5572/$N$5572)*N5267</f>
        <v>12072.1857716386</v>
      </c>
      <c r="H5267" s="0" t="n">
        <v>0</v>
      </c>
      <c r="J5267" s="0" t="s">
        <v>5030</v>
      </c>
      <c r="K5267" s="0" t="n">
        <v>0</v>
      </c>
      <c r="L5267" s="0" t="s">
        <v>5030</v>
      </c>
      <c r="N5267" s="0" t="n">
        <v>11193</v>
      </c>
    </row>
    <row r="5268" customFormat="false" ht="12.8" hidden="false" customHeight="false" outlineLevel="0" collapsed="false">
      <c r="B5268" s="0" t="n">
        <v>510630</v>
      </c>
      <c r="C5268" s="0" t="n">
        <v>5</v>
      </c>
      <c r="D5268" s="0" t="n">
        <v>51</v>
      </c>
      <c r="E5268" s="2" t="n">
        <v>-14.4265</v>
      </c>
      <c r="F5268" s="2" t="n">
        <v>-54.0524</v>
      </c>
      <c r="G5268" s="3" t="n">
        <f aca="false">($G$5572/$N$5572)*N5268</f>
        <v>23993.3748481973</v>
      </c>
      <c r="H5268" s="0" t="n">
        <v>0</v>
      </c>
      <c r="J5268" s="0" t="s">
        <v>5031</v>
      </c>
      <c r="K5268" s="0" t="n">
        <v>0</v>
      </c>
      <c r="L5268" s="0" t="s">
        <v>5031</v>
      </c>
      <c r="N5268" s="0" t="n">
        <v>22246</v>
      </c>
    </row>
    <row r="5269" customFormat="false" ht="12.8" hidden="false" customHeight="false" outlineLevel="0" collapsed="false">
      <c r="B5269" s="0" t="n">
        <v>510631</v>
      </c>
      <c r="C5269" s="0" t="n">
        <v>5</v>
      </c>
      <c r="D5269" s="0" t="n">
        <v>51</v>
      </c>
      <c r="E5269" s="2" t="n">
        <v>-12.2875</v>
      </c>
      <c r="F5269" s="2" t="n">
        <v>-50.9686</v>
      </c>
      <c r="G5269" s="3" t="n">
        <f aca="false">($G$5572/$N$5572)*N5269</f>
        <v>2776.1820938263</v>
      </c>
      <c r="H5269" s="0" t="n">
        <v>1</v>
      </c>
      <c r="J5269" s="0" t="s">
        <v>823</v>
      </c>
      <c r="K5269" s="0" t="n">
        <v>1</v>
      </c>
      <c r="L5269" s="0" t="s">
        <v>823</v>
      </c>
      <c r="N5269" s="0" t="n">
        <v>2574</v>
      </c>
    </row>
    <row r="5270" customFormat="false" ht="12.8" hidden="false" customHeight="false" outlineLevel="0" collapsed="false">
      <c r="B5270" s="0" t="n">
        <v>510637</v>
      </c>
      <c r="C5270" s="0" t="n">
        <v>5</v>
      </c>
      <c r="D5270" s="0" t="n">
        <v>51</v>
      </c>
      <c r="E5270" s="2" t="n">
        <v>-16.6245</v>
      </c>
      <c r="F5270" s="2" t="n">
        <v>-54.4722</v>
      </c>
      <c r="G5270" s="3" t="n">
        <f aca="false">($G$5572/$N$5572)*N5270</f>
        <v>18827.1307808205</v>
      </c>
      <c r="H5270" s="0" t="n">
        <v>0</v>
      </c>
      <c r="J5270" s="0" t="s">
        <v>1188</v>
      </c>
      <c r="K5270" s="0" t="n">
        <v>0</v>
      </c>
      <c r="L5270" s="0" t="s">
        <v>1188</v>
      </c>
      <c r="N5270" s="0" t="n">
        <v>17456</v>
      </c>
    </row>
    <row r="5271" customFormat="false" ht="12.8" hidden="false" customHeight="false" outlineLevel="0" collapsed="false">
      <c r="B5271" s="0" t="n">
        <v>510642</v>
      </c>
      <c r="C5271" s="0" t="n">
        <v>5</v>
      </c>
      <c r="D5271" s="0" t="n">
        <v>51</v>
      </c>
      <c r="E5271" s="2" t="n">
        <v>-10.2262</v>
      </c>
      <c r="F5271" s="2" t="n">
        <v>-54.9794</v>
      </c>
      <c r="G5271" s="3" t="n">
        <f aca="false">($G$5572/$N$5572)*N5271</f>
        <v>37325.3044759312</v>
      </c>
      <c r="H5271" s="0" t="n">
        <v>0</v>
      </c>
      <c r="J5271" s="0" t="s">
        <v>5032</v>
      </c>
      <c r="K5271" s="0" t="n">
        <v>0</v>
      </c>
      <c r="L5271" s="0" t="s">
        <v>5032</v>
      </c>
      <c r="N5271" s="0" t="n">
        <v>34607</v>
      </c>
    </row>
    <row r="5272" customFormat="false" ht="12.8" hidden="false" customHeight="false" outlineLevel="0" collapsed="false">
      <c r="B5272" s="0" t="n">
        <v>510645</v>
      </c>
      <c r="C5272" s="0" t="n">
        <v>5</v>
      </c>
      <c r="D5272" s="0" t="n">
        <v>51</v>
      </c>
      <c r="E5272" s="2" t="n">
        <v>-14.6518</v>
      </c>
      <c r="F5272" s="2" t="n">
        <v>-54.7819</v>
      </c>
      <c r="G5272" s="3" t="n">
        <f aca="false">($G$5572/$N$5572)*N5272</f>
        <v>2886.19397167023</v>
      </c>
      <c r="H5272" s="0" t="n">
        <v>1</v>
      </c>
      <c r="J5272" s="0" t="s">
        <v>5033</v>
      </c>
      <c r="K5272" s="0" t="n">
        <v>1</v>
      </c>
      <c r="L5272" s="0" t="s">
        <v>5033</v>
      </c>
      <c r="N5272" s="0" t="n">
        <v>2676</v>
      </c>
    </row>
    <row r="5273" customFormat="false" ht="12.8" hidden="false" customHeight="false" outlineLevel="0" collapsed="false">
      <c r="B5273" s="0" t="n">
        <v>510650</v>
      </c>
      <c r="C5273" s="0" t="n">
        <v>5</v>
      </c>
      <c r="D5273" s="0" t="n">
        <v>51</v>
      </c>
      <c r="E5273" s="2" t="n">
        <v>-16.266</v>
      </c>
      <c r="F5273" s="2" t="n">
        <v>-56.6261</v>
      </c>
      <c r="G5273" s="3" t="n">
        <f aca="false">($G$5572/$N$5572)*N5273</f>
        <v>35341.8550312744</v>
      </c>
      <c r="H5273" s="0" t="n">
        <v>0</v>
      </c>
      <c r="J5273" s="0" t="s">
        <v>5034</v>
      </c>
      <c r="K5273" s="0" t="n">
        <v>0</v>
      </c>
      <c r="L5273" s="0" t="s">
        <v>5034</v>
      </c>
      <c r="N5273" s="0" t="n">
        <v>32768</v>
      </c>
    </row>
    <row r="5274" customFormat="false" ht="12.8" hidden="false" customHeight="false" outlineLevel="0" collapsed="false">
      <c r="B5274" s="0" t="n">
        <v>510665</v>
      </c>
      <c r="C5274" s="0" t="n">
        <v>5</v>
      </c>
      <c r="D5274" s="0" t="n">
        <v>51</v>
      </c>
      <c r="E5274" s="2" t="n">
        <v>-15.9274</v>
      </c>
      <c r="F5274" s="2" t="n">
        <v>-52.3273</v>
      </c>
      <c r="G5274" s="3" t="n">
        <f aca="false">($G$5572/$N$5572)*N5274</f>
        <v>7094.68757311166</v>
      </c>
      <c r="H5274" s="0" t="n">
        <v>1</v>
      </c>
      <c r="J5274" s="0" t="s">
        <v>5035</v>
      </c>
      <c r="K5274" s="0" t="n">
        <v>1</v>
      </c>
      <c r="L5274" s="0" t="s">
        <v>5035</v>
      </c>
      <c r="N5274" s="0" t="n">
        <v>6578</v>
      </c>
    </row>
    <row r="5275" customFormat="false" ht="12.8" hidden="false" customHeight="false" outlineLevel="0" collapsed="false">
      <c r="B5275" s="0" t="n">
        <v>510670</v>
      </c>
      <c r="C5275" s="0" t="n">
        <v>5</v>
      </c>
      <c r="D5275" s="0" t="n">
        <v>51</v>
      </c>
      <c r="E5275" s="2" t="n">
        <v>-16.7584</v>
      </c>
      <c r="F5275" s="2" t="n">
        <v>-52.8369</v>
      </c>
      <c r="G5275" s="3" t="n">
        <f aca="false">($G$5572/$N$5572)*N5275</f>
        <v>1727.83361084294</v>
      </c>
      <c r="H5275" s="0" t="n">
        <v>0</v>
      </c>
      <c r="J5275" s="0" t="s">
        <v>5036</v>
      </c>
      <c r="K5275" s="0" t="n">
        <v>0</v>
      </c>
      <c r="L5275" s="0" t="s">
        <v>5036</v>
      </c>
      <c r="N5275" s="0" t="n">
        <v>1602</v>
      </c>
    </row>
    <row r="5276" customFormat="false" ht="12.8" hidden="false" customHeight="false" outlineLevel="0" collapsed="false">
      <c r="B5276" s="0" t="n">
        <v>510675</v>
      </c>
      <c r="C5276" s="0" t="n">
        <v>5</v>
      </c>
      <c r="D5276" s="0" t="n">
        <v>51</v>
      </c>
      <c r="E5276" s="2" t="n">
        <v>-15.2219</v>
      </c>
      <c r="F5276" s="2" t="n">
        <v>-59.3435</v>
      </c>
      <c r="G5276" s="3" t="n">
        <f aca="false">($G$5572/$N$5572)*N5276</f>
        <v>48634.9569374163</v>
      </c>
      <c r="H5276" s="0" t="n">
        <v>0</v>
      </c>
      <c r="J5276" s="0" t="s">
        <v>5037</v>
      </c>
      <c r="K5276" s="0" t="n">
        <v>0</v>
      </c>
      <c r="L5276" s="0" t="s">
        <v>5037</v>
      </c>
      <c r="N5276" s="0" t="n">
        <v>45093</v>
      </c>
    </row>
    <row r="5277" customFormat="false" ht="12.8" hidden="false" customHeight="false" outlineLevel="0" collapsed="false">
      <c r="B5277" s="0" t="n">
        <v>510677</v>
      </c>
      <c r="C5277" s="0" t="n">
        <v>5</v>
      </c>
      <c r="D5277" s="0" t="n">
        <v>51</v>
      </c>
      <c r="E5277" s="2" t="n">
        <v>-10.8761</v>
      </c>
      <c r="F5277" s="2" t="n">
        <v>-51.6357</v>
      </c>
      <c r="G5277" s="3" t="n">
        <f aca="false">($G$5572/$N$5572)*N5277</f>
        <v>13316.8299582259</v>
      </c>
      <c r="H5277" s="0" t="n">
        <v>0</v>
      </c>
      <c r="J5277" s="0" t="s">
        <v>5038</v>
      </c>
      <c r="K5277" s="0" t="n">
        <v>0</v>
      </c>
      <c r="L5277" s="0" t="s">
        <v>5038</v>
      </c>
      <c r="N5277" s="0" t="n">
        <v>12347</v>
      </c>
    </row>
    <row r="5278" customFormat="false" ht="12.8" hidden="false" customHeight="false" outlineLevel="0" collapsed="false">
      <c r="B5278" s="0" t="n">
        <v>510680</v>
      </c>
      <c r="C5278" s="0" t="n">
        <v>5</v>
      </c>
      <c r="D5278" s="0" t="n">
        <v>51</v>
      </c>
      <c r="E5278" s="2" t="n">
        <v>-11.533</v>
      </c>
      <c r="F5278" s="2" t="n">
        <v>-57.4132</v>
      </c>
      <c r="G5278" s="3" t="n">
        <f aca="false">($G$5572/$N$5572)*N5278</f>
        <v>5855.43612563442</v>
      </c>
      <c r="H5278" s="0" t="n">
        <v>0</v>
      </c>
      <c r="J5278" s="0" t="s">
        <v>5039</v>
      </c>
      <c r="K5278" s="0" t="n">
        <v>0</v>
      </c>
      <c r="L5278" s="0" t="s">
        <v>5039</v>
      </c>
      <c r="N5278" s="0" t="n">
        <v>5429</v>
      </c>
    </row>
    <row r="5279" customFormat="false" ht="12.8" hidden="false" customHeight="false" outlineLevel="0" collapsed="false">
      <c r="B5279" s="0" t="n">
        <v>510682</v>
      </c>
      <c r="C5279" s="0" t="n">
        <v>5</v>
      </c>
      <c r="D5279" s="0" t="n">
        <v>51</v>
      </c>
      <c r="E5279" s="2" t="n">
        <v>-15.857</v>
      </c>
      <c r="F5279" s="2" t="n">
        <v>-58.4619</v>
      </c>
      <c r="G5279" s="3" t="n">
        <f aca="false">($G$5572/$N$5572)*N5279</f>
        <v>12872.4682555621</v>
      </c>
      <c r="H5279" s="0" t="n">
        <v>1</v>
      </c>
      <c r="J5279" s="0" t="s">
        <v>5040</v>
      </c>
      <c r="K5279" s="0" t="n">
        <v>1</v>
      </c>
      <c r="L5279" s="0" t="s">
        <v>5040</v>
      </c>
      <c r="N5279" s="0" t="n">
        <v>11935</v>
      </c>
    </row>
    <row r="5280" customFormat="false" ht="12.8" hidden="false" customHeight="false" outlineLevel="0" collapsed="false">
      <c r="B5280" s="0" t="n">
        <v>510685</v>
      </c>
      <c r="C5280" s="0" t="n">
        <v>5</v>
      </c>
      <c r="D5280" s="0" t="n">
        <v>51</v>
      </c>
      <c r="E5280" s="2" t="n">
        <v>-15.3235</v>
      </c>
      <c r="F5280" s="2" t="n">
        <v>-57.2204</v>
      </c>
      <c r="G5280" s="3" t="n">
        <f aca="false">($G$5572/$N$5572)*N5280</f>
        <v>3289.57085709799</v>
      </c>
      <c r="H5280" s="0" t="n">
        <v>1</v>
      </c>
      <c r="J5280" s="0" t="s">
        <v>5041</v>
      </c>
      <c r="K5280" s="0" t="n">
        <v>1</v>
      </c>
      <c r="L5280" s="0" t="s">
        <v>5041</v>
      </c>
      <c r="N5280" s="0" t="n">
        <v>3050</v>
      </c>
    </row>
    <row r="5281" customFormat="false" ht="12.8" hidden="false" customHeight="false" outlineLevel="0" collapsed="false">
      <c r="B5281" s="0" t="n">
        <v>510700</v>
      </c>
      <c r="C5281" s="0" t="n">
        <v>5</v>
      </c>
      <c r="D5281" s="0" t="n">
        <v>51</v>
      </c>
      <c r="E5281" s="2" t="n">
        <v>-15.8299</v>
      </c>
      <c r="F5281" s="2" t="n">
        <v>-54.4208</v>
      </c>
      <c r="G5281" s="3" t="n">
        <f aca="false">($G$5572/$N$5572)*N5281</f>
        <v>17710.8337850512</v>
      </c>
      <c r="H5281" s="0" t="n">
        <v>1</v>
      </c>
      <c r="J5281" s="0" t="s">
        <v>5042</v>
      </c>
      <c r="K5281" s="0" t="n">
        <v>1</v>
      </c>
      <c r="L5281" s="0" t="s">
        <v>5042</v>
      </c>
      <c r="N5281" s="0" t="n">
        <v>16421</v>
      </c>
    </row>
    <row r="5282" customFormat="false" ht="12.8" hidden="false" customHeight="false" outlineLevel="0" collapsed="false">
      <c r="B5282" s="0" t="n">
        <v>510704</v>
      </c>
      <c r="C5282" s="0" t="n">
        <v>5</v>
      </c>
      <c r="D5282" s="0" t="n">
        <v>51</v>
      </c>
      <c r="E5282" s="2" t="n">
        <v>-15.544</v>
      </c>
      <c r="F5282" s="2" t="n">
        <v>-54.2811</v>
      </c>
      <c r="G5282" s="3" t="n">
        <f aca="false">($G$5572/$N$5572)*N5282</f>
        <v>65832.4019591957</v>
      </c>
      <c r="H5282" s="0" t="n">
        <v>0</v>
      </c>
      <c r="J5282" s="0" t="s">
        <v>5043</v>
      </c>
      <c r="K5282" s="0" t="n">
        <v>0</v>
      </c>
      <c r="L5282" s="0" t="s">
        <v>5043</v>
      </c>
      <c r="N5282" s="0" t="n">
        <v>61038</v>
      </c>
    </row>
    <row r="5283" customFormat="false" ht="12.8" hidden="false" customHeight="false" outlineLevel="0" collapsed="false">
      <c r="B5283" s="0" t="n">
        <v>510706</v>
      </c>
      <c r="C5283" s="0" t="n">
        <v>5</v>
      </c>
      <c r="D5283" s="0" t="n">
        <v>51</v>
      </c>
      <c r="E5283" s="2" t="n">
        <v>-12.6093</v>
      </c>
      <c r="F5283" s="2" t="n">
        <v>-52.1821</v>
      </c>
      <c r="G5283" s="3" t="n">
        <f aca="false">($G$5572/$N$5572)*N5283</f>
        <v>18350.4126434968</v>
      </c>
      <c r="H5283" s="0" t="n">
        <v>0</v>
      </c>
      <c r="J5283" s="0" t="s">
        <v>5044</v>
      </c>
      <c r="K5283" s="0" t="n">
        <v>0</v>
      </c>
      <c r="L5283" s="0" t="s">
        <v>5044</v>
      </c>
      <c r="N5283" s="0" t="n">
        <v>17014</v>
      </c>
    </row>
    <row r="5284" customFormat="false" ht="12.8" hidden="false" customHeight="false" outlineLevel="0" collapsed="false">
      <c r="B5284" s="0" t="n">
        <v>510710</v>
      </c>
      <c r="C5284" s="0" t="n">
        <v>5</v>
      </c>
      <c r="D5284" s="0" t="n">
        <v>51</v>
      </c>
      <c r="E5284" s="2" t="n">
        <v>-15.6276</v>
      </c>
      <c r="F5284" s="2" t="n">
        <v>-58.1772</v>
      </c>
      <c r="G5284" s="3" t="n">
        <f aca="false">($G$5572/$N$5572)*N5284</f>
        <v>20456.8165398615</v>
      </c>
      <c r="H5284" s="0" t="n">
        <v>0</v>
      </c>
      <c r="J5284" s="0" t="s">
        <v>5045</v>
      </c>
      <c r="K5284" s="0" t="n">
        <v>0</v>
      </c>
      <c r="L5284" s="0" t="s">
        <v>5045</v>
      </c>
      <c r="N5284" s="0" t="n">
        <v>18967</v>
      </c>
    </row>
    <row r="5285" customFormat="false" ht="12.8" hidden="false" customHeight="false" outlineLevel="0" collapsed="false">
      <c r="B5285" s="0" t="n">
        <v>510715</v>
      </c>
      <c r="C5285" s="0" t="n">
        <v>5</v>
      </c>
      <c r="D5285" s="0" t="n">
        <v>51</v>
      </c>
      <c r="E5285" s="2" t="n">
        <v>-15.0743</v>
      </c>
      <c r="F5285" s="2" t="n">
        <v>-58.4585</v>
      </c>
      <c r="G5285" s="3" t="n">
        <f aca="false">($G$5572/$N$5572)*N5285</f>
        <v>2934.7286236602</v>
      </c>
      <c r="H5285" s="0" t="n">
        <v>1</v>
      </c>
      <c r="J5285" s="0" t="s">
        <v>5046</v>
      </c>
      <c r="K5285" s="0" t="n">
        <v>1</v>
      </c>
      <c r="L5285" s="0" t="s">
        <v>5046</v>
      </c>
      <c r="N5285" s="0" t="n">
        <v>2721</v>
      </c>
    </row>
    <row r="5286" customFormat="false" ht="12.8" hidden="false" customHeight="false" outlineLevel="0" collapsed="false">
      <c r="B5286" s="0" t="n">
        <v>510718</v>
      </c>
      <c r="C5286" s="0" t="n">
        <v>5</v>
      </c>
      <c r="D5286" s="0" t="n">
        <v>51</v>
      </c>
      <c r="E5286" s="2" t="n">
        <v>-12.9367</v>
      </c>
      <c r="F5286" s="2" t="n">
        <v>-51.8244</v>
      </c>
      <c r="G5286" s="3" t="n">
        <f aca="false">($G$5572/$N$5572)*N5286</f>
        <v>10872.8405935753</v>
      </c>
      <c r="H5286" s="0" t="n">
        <v>0</v>
      </c>
      <c r="J5286" s="0" t="s">
        <v>5047</v>
      </c>
      <c r="K5286" s="0" t="n">
        <v>0</v>
      </c>
      <c r="L5286" s="0" t="s">
        <v>5047</v>
      </c>
      <c r="N5286" s="0" t="n">
        <v>10081</v>
      </c>
    </row>
    <row r="5287" customFormat="false" ht="12.8" hidden="false" customHeight="false" outlineLevel="0" collapsed="false">
      <c r="B5287" s="0" t="n">
        <v>510719</v>
      </c>
      <c r="C5287" s="0" t="n">
        <v>5</v>
      </c>
      <c r="D5287" s="0" t="n">
        <v>51</v>
      </c>
      <c r="E5287" s="2" t="n">
        <v>-16.4856</v>
      </c>
      <c r="F5287" s="2" t="n">
        <v>-52.6924</v>
      </c>
      <c r="G5287" s="3" t="n">
        <f aca="false">($G$5572/$N$5572)*N5287</f>
        <v>2575.57219893442</v>
      </c>
      <c r="H5287" s="0" t="n">
        <v>0</v>
      </c>
      <c r="J5287" s="0" t="s">
        <v>5048</v>
      </c>
      <c r="K5287" s="0" t="n">
        <v>0</v>
      </c>
      <c r="L5287" s="0" t="s">
        <v>5048</v>
      </c>
      <c r="N5287" s="0" t="n">
        <v>2388</v>
      </c>
    </row>
    <row r="5288" customFormat="false" ht="12.8" hidden="false" customHeight="false" outlineLevel="0" collapsed="false">
      <c r="B5288" s="0" t="n">
        <v>510720</v>
      </c>
      <c r="C5288" s="0" t="n">
        <v>5</v>
      </c>
      <c r="D5288" s="0" t="n">
        <v>51</v>
      </c>
      <c r="E5288" s="2" t="n">
        <v>-15.2483</v>
      </c>
      <c r="F5288" s="2" t="n">
        <v>-58.1259</v>
      </c>
      <c r="G5288" s="3" t="n">
        <f aca="false">($G$5572/$N$5572)*N5288</f>
        <v>5564.2282136946</v>
      </c>
      <c r="H5288" s="0" t="n">
        <v>0</v>
      </c>
      <c r="J5288" s="0" t="s">
        <v>87</v>
      </c>
      <c r="K5288" s="0" t="n">
        <v>0</v>
      </c>
      <c r="L5288" s="0" t="s">
        <v>87</v>
      </c>
      <c r="N5288" s="0" t="n">
        <v>5159</v>
      </c>
    </row>
    <row r="5289" customFormat="false" ht="12.8" hidden="false" customHeight="false" outlineLevel="0" collapsed="false">
      <c r="B5289" s="0" t="n">
        <v>510724</v>
      </c>
      <c r="C5289" s="0" t="n">
        <v>5</v>
      </c>
      <c r="D5289" s="0" t="n">
        <v>51</v>
      </c>
      <c r="E5289" s="2" t="n">
        <v>-11.9125</v>
      </c>
      <c r="F5289" s="2" t="n">
        <v>-55.2263</v>
      </c>
      <c r="G5289" s="3" t="n">
        <f aca="false">($G$5572/$N$5572)*N5289</f>
        <v>4838.36552948904</v>
      </c>
      <c r="H5289" s="0" t="n">
        <v>1</v>
      </c>
      <c r="J5289" s="0" t="s">
        <v>5049</v>
      </c>
      <c r="K5289" s="0" t="n">
        <v>1</v>
      </c>
      <c r="L5289" s="0" t="s">
        <v>5049</v>
      </c>
      <c r="N5289" s="0" t="n">
        <v>4486</v>
      </c>
    </row>
    <row r="5290" customFormat="false" ht="12.8" hidden="false" customHeight="false" outlineLevel="0" collapsed="false">
      <c r="B5290" s="0" t="n">
        <v>510726</v>
      </c>
      <c r="C5290" s="0" t="n">
        <v>5</v>
      </c>
      <c r="D5290" s="0" t="n">
        <v>51</v>
      </c>
      <c r="E5290" s="2" t="n">
        <v>-14.4945</v>
      </c>
      <c r="F5290" s="2" t="n">
        <v>-57.0091</v>
      </c>
      <c r="G5290" s="3" t="n">
        <f aca="false">($G$5572/$N$5572)*N5290</f>
        <v>3382.32596978993</v>
      </c>
      <c r="H5290" s="0" t="n">
        <v>1</v>
      </c>
      <c r="J5290" s="0" t="s">
        <v>5050</v>
      </c>
      <c r="K5290" s="0" t="n">
        <v>1</v>
      </c>
      <c r="L5290" s="0" t="s">
        <v>5050</v>
      </c>
      <c r="N5290" s="0" t="n">
        <v>3136</v>
      </c>
    </row>
    <row r="5291" customFormat="false" ht="12.8" hidden="false" customHeight="false" outlineLevel="0" collapsed="false">
      <c r="B5291" s="0" t="n">
        <v>510729</v>
      </c>
      <c r="C5291" s="0" t="n">
        <v>5</v>
      </c>
      <c r="D5291" s="0" t="n">
        <v>51</v>
      </c>
      <c r="E5291" s="2" t="n">
        <v>-16.4549</v>
      </c>
      <c r="F5291" s="2" t="n">
        <v>-54.2487</v>
      </c>
      <c r="G5291" s="3" t="n">
        <f aca="false">($G$5572/$N$5572)*N5291</f>
        <v>4336.84079225935</v>
      </c>
      <c r="H5291" s="0" t="n">
        <v>1</v>
      </c>
      <c r="J5291" s="0" t="s">
        <v>5051</v>
      </c>
      <c r="K5291" s="0" t="n">
        <v>1</v>
      </c>
      <c r="L5291" s="0" t="s">
        <v>5051</v>
      </c>
      <c r="N5291" s="0" t="n">
        <v>4021</v>
      </c>
    </row>
    <row r="5292" customFormat="false" ht="12.8" hidden="false" customHeight="false" outlineLevel="0" collapsed="false">
      <c r="B5292" s="0" t="n">
        <v>510730</v>
      </c>
      <c r="C5292" s="0" t="n">
        <v>5</v>
      </c>
      <c r="D5292" s="0" t="n">
        <v>51</v>
      </c>
      <c r="E5292" s="2" t="n">
        <v>-13.4398</v>
      </c>
      <c r="F5292" s="2" t="n">
        <v>-56.7218</v>
      </c>
      <c r="G5292" s="3" t="n">
        <f aca="false">($G$5572/$N$5572)*N5292</f>
        <v>21907.4633604506</v>
      </c>
      <c r="H5292" s="0" t="n">
        <v>0</v>
      </c>
      <c r="J5292" s="0" t="s">
        <v>5052</v>
      </c>
      <c r="K5292" s="0" t="n">
        <v>0</v>
      </c>
      <c r="L5292" s="0" t="s">
        <v>5052</v>
      </c>
      <c r="N5292" s="0" t="n">
        <v>20312</v>
      </c>
    </row>
    <row r="5293" customFormat="false" ht="12.8" hidden="false" customHeight="false" outlineLevel="0" collapsed="false">
      <c r="B5293" s="0" t="n">
        <v>510735</v>
      </c>
      <c r="C5293" s="0" t="n">
        <v>5</v>
      </c>
      <c r="D5293" s="0" t="n">
        <v>51</v>
      </c>
      <c r="E5293" s="2" t="n">
        <v>-10.7982</v>
      </c>
      <c r="F5293" s="2" t="n">
        <v>-52.7486</v>
      </c>
      <c r="G5293" s="3" t="n">
        <f aca="false">($G$5572/$N$5572)*N5293</f>
        <v>6006.43282071433</v>
      </c>
      <c r="H5293" s="0" t="n">
        <v>1</v>
      </c>
      <c r="J5293" s="0" t="s">
        <v>5053</v>
      </c>
      <c r="K5293" s="0" t="n">
        <v>1</v>
      </c>
      <c r="L5293" s="0" t="s">
        <v>5053</v>
      </c>
      <c r="N5293" s="0" t="n">
        <v>5569</v>
      </c>
    </row>
    <row r="5294" customFormat="false" ht="12.8" hidden="false" customHeight="false" outlineLevel="0" collapsed="false">
      <c r="B5294" s="0" t="n">
        <v>510740</v>
      </c>
      <c r="C5294" s="0" t="n">
        <v>5</v>
      </c>
      <c r="D5294" s="0" t="n">
        <v>51</v>
      </c>
      <c r="E5294" s="2" t="n">
        <v>-16.0109</v>
      </c>
      <c r="F5294" s="2" t="n">
        <v>-54.9176</v>
      </c>
      <c r="G5294" s="3" t="n">
        <f aca="false">($G$5572/$N$5572)*N5294</f>
        <v>5041.13252002492</v>
      </c>
      <c r="H5294" s="0" t="n">
        <v>1</v>
      </c>
      <c r="J5294" s="0" t="s">
        <v>5054</v>
      </c>
      <c r="K5294" s="0" t="n">
        <v>1</v>
      </c>
      <c r="L5294" s="0" t="s">
        <v>5054</v>
      </c>
      <c r="N5294" s="0" t="n">
        <v>4674</v>
      </c>
    </row>
    <row r="5295" customFormat="false" ht="12.8" hidden="false" customHeight="false" outlineLevel="0" collapsed="false">
      <c r="B5295" s="0" t="n">
        <v>510757</v>
      </c>
      <c r="C5295" s="0" t="n">
        <v>5</v>
      </c>
      <c r="D5295" s="0" t="n">
        <v>51</v>
      </c>
      <c r="E5295" s="2" t="n">
        <v>-10.8376</v>
      </c>
      <c r="F5295" s="2" t="n">
        <v>-61.4697</v>
      </c>
      <c r="G5295" s="3" t="n">
        <f aca="false">($G$5572/$N$5572)*N5295</f>
        <v>4277.52066204938</v>
      </c>
      <c r="H5295" s="0" t="n">
        <v>1</v>
      </c>
      <c r="J5295" s="0" t="s">
        <v>5055</v>
      </c>
      <c r="K5295" s="0" t="n">
        <v>1</v>
      </c>
      <c r="L5295" s="0" t="s">
        <v>5055</v>
      </c>
      <c r="N5295" s="0" t="n">
        <v>3966</v>
      </c>
    </row>
    <row r="5296" customFormat="false" ht="12.8" hidden="false" customHeight="false" outlineLevel="0" collapsed="false">
      <c r="B5296" s="0" t="n">
        <v>510760</v>
      </c>
      <c r="C5296" s="0" t="n">
        <v>5</v>
      </c>
      <c r="D5296" s="0" t="n">
        <v>51</v>
      </c>
      <c r="E5296" s="2" t="n">
        <v>-16.4673</v>
      </c>
      <c r="F5296" s="2" t="n">
        <v>-54.6372</v>
      </c>
      <c r="G5296" s="3" t="n">
        <f aca="false">($G$5572/$N$5572)*N5296</f>
        <v>246833.218899303</v>
      </c>
      <c r="H5296" s="0" t="n">
        <v>0</v>
      </c>
      <c r="J5296" s="0" t="s">
        <v>5056</v>
      </c>
      <c r="K5296" s="0" t="n">
        <v>0</v>
      </c>
      <c r="L5296" s="0" t="s">
        <v>5056</v>
      </c>
      <c r="N5296" s="0" t="n">
        <v>228857</v>
      </c>
    </row>
    <row r="5297" customFormat="false" ht="12.8" hidden="false" customHeight="false" outlineLevel="0" collapsed="false">
      <c r="B5297" s="0" t="n">
        <v>510770</v>
      </c>
      <c r="C5297" s="0" t="n">
        <v>5</v>
      </c>
      <c r="D5297" s="0" t="n">
        <v>51</v>
      </c>
      <c r="E5297" s="2" t="n">
        <v>-14.8259</v>
      </c>
      <c r="F5297" s="2" t="n">
        <v>-56.4236</v>
      </c>
      <c r="G5297" s="3" t="n">
        <f aca="false">($G$5572/$N$5572)*N5297</f>
        <v>18590.9288078026</v>
      </c>
      <c r="H5297" s="0" t="n">
        <v>0</v>
      </c>
      <c r="J5297" s="0" t="s">
        <v>5057</v>
      </c>
      <c r="K5297" s="0" t="n">
        <v>0</v>
      </c>
      <c r="L5297" s="0" t="s">
        <v>5057</v>
      </c>
      <c r="N5297" s="0" t="n">
        <v>17237</v>
      </c>
    </row>
    <row r="5298" customFormat="false" ht="12.8" hidden="false" customHeight="false" outlineLevel="0" collapsed="false">
      <c r="B5298" s="0" t="n">
        <v>510774</v>
      </c>
      <c r="C5298" s="0" t="n">
        <v>5</v>
      </c>
      <c r="D5298" s="0" t="n">
        <v>51</v>
      </c>
      <c r="E5298" s="2" t="n">
        <v>-10.1532</v>
      </c>
      <c r="F5298" s="2" t="n">
        <v>-52.3953</v>
      </c>
      <c r="G5298" s="3" t="n">
        <f aca="false">($G$5572/$N$5572)*N5298</f>
        <v>2690.97681588835</v>
      </c>
      <c r="H5298" s="0" t="n">
        <v>1</v>
      </c>
      <c r="J5298" s="0" t="s">
        <v>5058</v>
      </c>
      <c r="K5298" s="0" t="n">
        <v>1</v>
      </c>
      <c r="L5298" s="0" t="s">
        <v>5058</v>
      </c>
      <c r="N5298" s="0" t="n">
        <v>2495</v>
      </c>
    </row>
    <row r="5299" customFormat="false" ht="12.8" hidden="false" customHeight="false" outlineLevel="0" collapsed="false">
      <c r="B5299" s="0" t="n">
        <v>510775</v>
      </c>
      <c r="C5299" s="0" t="n">
        <v>5</v>
      </c>
      <c r="D5299" s="0" t="n">
        <v>51</v>
      </c>
      <c r="E5299" s="2" t="n">
        <v>-15.1303</v>
      </c>
      <c r="F5299" s="2" t="n">
        <v>-58.1317</v>
      </c>
      <c r="G5299" s="3" t="n">
        <f aca="false">($G$5572/$N$5572)*N5299</f>
        <v>3706.96886421173</v>
      </c>
      <c r="H5299" s="0" t="n">
        <v>0</v>
      </c>
      <c r="J5299" s="0" t="s">
        <v>5059</v>
      </c>
      <c r="K5299" s="0" t="n">
        <v>0</v>
      </c>
      <c r="L5299" s="0" t="s">
        <v>5059</v>
      </c>
      <c r="N5299" s="0" t="n">
        <v>3437</v>
      </c>
    </row>
    <row r="5300" customFormat="false" ht="12.8" hidden="false" customHeight="false" outlineLevel="0" collapsed="false">
      <c r="B5300" s="0" t="n">
        <v>510776</v>
      </c>
      <c r="C5300" s="0" t="n">
        <v>5</v>
      </c>
      <c r="D5300" s="0" t="n">
        <v>51</v>
      </c>
      <c r="E5300" s="2" t="n">
        <v>-13.8146</v>
      </c>
      <c r="F5300" s="2" t="n">
        <v>-55.2706</v>
      </c>
      <c r="G5300" s="3" t="n">
        <f aca="false">($G$5572/$N$5572)*N5300</f>
        <v>3591.5642472578</v>
      </c>
      <c r="H5300" s="0" t="n">
        <v>1</v>
      </c>
      <c r="J5300" s="0" t="s">
        <v>5060</v>
      </c>
      <c r="K5300" s="0" t="n">
        <v>1</v>
      </c>
      <c r="L5300" s="0" t="s">
        <v>5060</v>
      </c>
      <c r="N5300" s="0" t="n">
        <v>3330</v>
      </c>
    </row>
    <row r="5301" customFormat="false" ht="12.8" hidden="false" customHeight="false" outlineLevel="0" collapsed="false">
      <c r="B5301" s="0" t="n">
        <v>510777</v>
      </c>
      <c r="C5301" s="0" t="n">
        <v>5</v>
      </c>
      <c r="D5301" s="0" t="n">
        <v>51</v>
      </c>
      <c r="E5301" s="2" t="n">
        <v>-10.4704</v>
      </c>
      <c r="F5301" s="2" t="n">
        <v>-50.514</v>
      </c>
      <c r="G5301" s="3" t="n">
        <f aca="false">($G$5572/$N$5572)*N5301</f>
        <v>8931.45451397654</v>
      </c>
      <c r="H5301" s="0" t="n">
        <v>0</v>
      </c>
      <c r="J5301" s="0" t="s">
        <v>1581</v>
      </c>
      <c r="K5301" s="0" t="n">
        <v>0</v>
      </c>
      <c r="L5301" s="0" t="s">
        <v>1581</v>
      </c>
      <c r="N5301" s="0" t="n">
        <v>8281</v>
      </c>
    </row>
    <row r="5302" customFormat="false" ht="12.8" hidden="false" customHeight="false" outlineLevel="0" collapsed="false">
      <c r="B5302" s="0" t="n">
        <v>510779</v>
      </c>
      <c r="C5302" s="0" t="n">
        <v>5</v>
      </c>
      <c r="D5302" s="0" t="n">
        <v>51</v>
      </c>
      <c r="E5302" s="2" t="n">
        <v>-14.805</v>
      </c>
      <c r="F5302" s="2" t="n">
        <v>-53.6075</v>
      </c>
      <c r="G5302" s="3" t="n">
        <f aca="false">($G$5572/$N$5572)*N5302</f>
        <v>5417.54570990269</v>
      </c>
      <c r="H5302" s="0" t="n">
        <v>1</v>
      </c>
      <c r="J5302" s="0" t="s">
        <v>5061</v>
      </c>
      <c r="K5302" s="0" t="n">
        <v>1</v>
      </c>
      <c r="L5302" s="0" t="s">
        <v>5061</v>
      </c>
      <c r="N5302" s="0" t="n">
        <v>5023</v>
      </c>
    </row>
    <row r="5303" customFormat="false" ht="12.8" hidden="false" customHeight="false" outlineLevel="0" collapsed="false">
      <c r="B5303" s="0" t="n">
        <v>510780</v>
      </c>
      <c r="C5303" s="0" t="n">
        <v>5</v>
      </c>
      <c r="D5303" s="0" t="n">
        <v>51</v>
      </c>
      <c r="E5303" s="2" t="n">
        <v>-15.8632</v>
      </c>
      <c r="F5303" s="2" t="n">
        <v>-56.0788</v>
      </c>
      <c r="G5303" s="3" t="n">
        <f aca="false">($G$5572/$N$5572)*N5303</f>
        <v>17723.7763589152</v>
      </c>
      <c r="H5303" s="0" t="n">
        <v>0</v>
      </c>
      <c r="J5303" s="0" t="s">
        <v>5062</v>
      </c>
      <c r="K5303" s="0" t="n">
        <v>0</v>
      </c>
      <c r="L5303" s="0" t="s">
        <v>5062</v>
      </c>
      <c r="N5303" s="0" t="n">
        <v>16433</v>
      </c>
    </row>
    <row r="5304" customFormat="false" ht="12.8" hidden="false" customHeight="false" outlineLevel="0" collapsed="false">
      <c r="B5304" s="0" t="n">
        <v>510785</v>
      </c>
      <c r="C5304" s="0" t="n">
        <v>5</v>
      </c>
      <c r="D5304" s="0" t="n">
        <v>51</v>
      </c>
      <c r="E5304" s="2" t="n">
        <v>-11.615</v>
      </c>
      <c r="F5304" s="2" t="n">
        <v>-50.6706</v>
      </c>
      <c r="G5304" s="3" t="n">
        <f aca="false">($G$5572/$N$5572)*N5304</f>
        <v>12527.3329525223</v>
      </c>
      <c r="H5304" s="0" t="n">
        <v>0</v>
      </c>
      <c r="J5304" s="0" t="s">
        <v>5063</v>
      </c>
      <c r="K5304" s="0" t="n">
        <v>0</v>
      </c>
      <c r="L5304" s="0" t="s">
        <v>5063</v>
      </c>
      <c r="N5304" s="0" t="n">
        <v>11615</v>
      </c>
    </row>
    <row r="5305" customFormat="false" ht="12.8" hidden="false" customHeight="false" outlineLevel="0" collapsed="false">
      <c r="B5305" s="0" t="n">
        <v>510787</v>
      </c>
      <c r="C5305" s="0" t="n">
        <v>5</v>
      </c>
      <c r="D5305" s="0" t="n">
        <v>51</v>
      </c>
      <c r="E5305" s="2" t="n">
        <v>-12.9892</v>
      </c>
      <c r="F5305" s="2" t="n">
        <v>-58.7645</v>
      </c>
      <c r="G5305" s="3" t="n">
        <f aca="false">($G$5572/$N$5572)*N5305</f>
        <v>27021.9371323715</v>
      </c>
      <c r="H5305" s="0" t="n">
        <v>0</v>
      </c>
      <c r="J5305" s="0" t="s">
        <v>5064</v>
      </c>
      <c r="K5305" s="0" t="n">
        <v>0</v>
      </c>
      <c r="L5305" s="0" t="s">
        <v>5064</v>
      </c>
      <c r="N5305" s="0" t="n">
        <v>25054</v>
      </c>
    </row>
    <row r="5306" customFormat="false" ht="12.8" hidden="false" customHeight="false" outlineLevel="0" collapsed="false">
      <c r="B5306" s="0" t="n">
        <v>510788</v>
      </c>
      <c r="C5306" s="0" t="n">
        <v>5</v>
      </c>
      <c r="D5306" s="0" t="n">
        <v>51</v>
      </c>
      <c r="E5306" s="2" t="n">
        <v>-12.0896</v>
      </c>
      <c r="F5306" s="2" t="n">
        <v>-51.4025</v>
      </c>
      <c r="G5306" s="3" t="n">
        <f aca="false">($G$5572/$N$5572)*N5306</f>
        <v>1749.40456728293</v>
      </c>
      <c r="H5306" s="0" t="n">
        <v>1</v>
      </c>
      <c r="J5306" s="0" t="s">
        <v>5065</v>
      </c>
      <c r="K5306" s="0" t="n">
        <v>1</v>
      </c>
      <c r="L5306" s="0" t="s">
        <v>5065</v>
      </c>
      <c r="N5306" s="0" t="n">
        <v>1622</v>
      </c>
    </row>
    <row r="5307" customFormat="false" ht="12.8" hidden="false" customHeight="false" outlineLevel="0" collapsed="false">
      <c r="B5307" s="0" t="n">
        <v>510790</v>
      </c>
      <c r="C5307" s="0" t="n">
        <v>5</v>
      </c>
      <c r="D5307" s="0" t="n">
        <v>51</v>
      </c>
      <c r="E5307" s="2" t="n">
        <v>-11.8604</v>
      </c>
      <c r="F5307" s="2" t="n">
        <v>-55.5091</v>
      </c>
      <c r="G5307" s="3" t="n">
        <f aca="false">($G$5572/$N$5572)*N5307</f>
        <v>150926.589471478</v>
      </c>
      <c r="H5307" s="0" t="n">
        <v>0</v>
      </c>
      <c r="J5307" s="0" t="s">
        <v>5066</v>
      </c>
      <c r="K5307" s="0" t="n">
        <v>0</v>
      </c>
      <c r="L5307" s="0" t="s">
        <v>5066</v>
      </c>
      <c r="N5307" s="0" t="n">
        <v>139935</v>
      </c>
    </row>
    <row r="5308" customFormat="false" ht="12.8" hidden="false" customHeight="false" outlineLevel="0" collapsed="false">
      <c r="B5308" s="0" t="n">
        <v>510792</v>
      </c>
      <c r="C5308" s="0" t="n">
        <v>5</v>
      </c>
      <c r="D5308" s="0" t="n">
        <v>51</v>
      </c>
      <c r="E5308" s="2" t="n">
        <v>-12.5425</v>
      </c>
      <c r="F5308" s="2" t="n">
        <v>-55.7211</v>
      </c>
      <c r="G5308" s="3" t="n">
        <f aca="false">($G$5572/$N$5572)*N5308</f>
        <v>94712.6769888721</v>
      </c>
      <c r="H5308" s="0" t="n">
        <v>0</v>
      </c>
      <c r="J5308" s="0" t="s">
        <v>5067</v>
      </c>
      <c r="K5308" s="0" t="n">
        <v>0</v>
      </c>
      <c r="L5308" s="0" t="s">
        <v>5067</v>
      </c>
      <c r="N5308" s="0" t="n">
        <v>87815</v>
      </c>
    </row>
    <row r="5309" customFormat="false" ht="12.8" hidden="false" customHeight="false" outlineLevel="0" collapsed="false">
      <c r="B5309" s="0" t="n">
        <v>510794</v>
      </c>
      <c r="C5309" s="0" t="n">
        <v>5</v>
      </c>
      <c r="D5309" s="0" t="n">
        <v>51</v>
      </c>
      <c r="E5309" s="2" t="n">
        <v>-11.3007</v>
      </c>
      <c r="F5309" s="2" t="n">
        <v>-56.8312</v>
      </c>
      <c r="G5309" s="3" t="n">
        <f aca="false">($G$5572/$N$5572)*N5309</f>
        <v>10316.3099174237</v>
      </c>
      <c r="H5309" s="0" t="n">
        <v>0</v>
      </c>
      <c r="J5309" s="0" t="s">
        <v>5068</v>
      </c>
      <c r="K5309" s="0" t="n">
        <v>0</v>
      </c>
      <c r="L5309" s="0" t="s">
        <v>5068</v>
      </c>
      <c r="N5309" s="0" t="n">
        <v>9565</v>
      </c>
    </row>
    <row r="5310" customFormat="false" ht="12.8" hidden="false" customHeight="false" outlineLevel="0" collapsed="false">
      <c r="B5310" s="0" t="n">
        <v>510795</v>
      </c>
      <c r="C5310" s="0" t="n">
        <v>5</v>
      </c>
      <c r="D5310" s="0" t="n">
        <v>51</v>
      </c>
      <c r="E5310" s="2" t="n">
        <v>-14.6229</v>
      </c>
      <c r="F5310" s="2" t="n">
        <v>-57.4933</v>
      </c>
      <c r="G5310" s="3" t="n">
        <f aca="false">($G$5572/$N$5572)*N5310</f>
        <v>109757.340557941</v>
      </c>
      <c r="H5310" s="0" t="n">
        <v>0</v>
      </c>
      <c r="J5310" s="0" t="s">
        <v>5069</v>
      </c>
      <c r="K5310" s="0" t="n">
        <v>0</v>
      </c>
      <c r="L5310" s="0" t="s">
        <v>5069</v>
      </c>
      <c r="N5310" s="0" t="n">
        <v>101764</v>
      </c>
    </row>
    <row r="5311" customFormat="false" ht="12.8" hidden="false" customHeight="false" outlineLevel="0" collapsed="false">
      <c r="B5311" s="0" t="n">
        <v>510800</v>
      </c>
      <c r="C5311" s="0" t="n">
        <v>5</v>
      </c>
      <c r="D5311" s="0" t="n">
        <v>51</v>
      </c>
      <c r="E5311" s="2" t="n">
        <v>-12.695</v>
      </c>
      <c r="F5311" s="2" t="n">
        <v>-56.5178</v>
      </c>
      <c r="G5311" s="3" t="n">
        <f aca="false">($G$5572/$N$5572)*N5311</f>
        <v>14408.3203540892</v>
      </c>
      <c r="H5311" s="0" t="n">
        <v>0</v>
      </c>
      <c r="J5311" s="0" t="s">
        <v>5070</v>
      </c>
      <c r="K5311" s="0" t="n">
        <v>0</v>
      </c>
      <c r="L5311" s="0" t="s">
        <v>5070</v>
      </c>
      <c r="N5311" s="0" t="n">
        <v>13359</v>
      </c>
    </row>
    <row r="5312" customFormat="false" ht="12.8" hidden="false" customHeight="false" outlineLevel="0" collapsed="false">
      <c r="B5312" s="0" t="n">
        <v>510805</v>
      </c>
      <c r="C5312" s="0" t="n">
        <v>5</v>
      </c>
      <c r="D5312" s="0" t="n">
        <v>51</v>
      </c>
      <c r="E5312" s="2" t="n">
        <v>-10.517</v>
      </c>
      <c r="F5312" s="2" t="n">
        <v>-55.231</v>
      </c>
      <c r="G5312" s="3" t="n">
        <f aca="false">($G$5572/$N$5572)*N5312</f>
        <v>10636.6386205575</v>
      </c>
      <c r="H5312" s="0" t="n">
        <v>0</v>
      </c>
      <c r="J5312" s="0" t="s">
        <v>5071</v>
      </c>
      <c r="K5312" s="0" t="n">
        <v>0</v>
      </c>
      <c r="L5312" s="0" t="s">
        <v>5071</v>
      </c>
      <c r="N5312" s="0" t="n">
        <v>9862</v>
      </c>
    </row>
    <row r="5313" customFormat="false" ht="12.8" hidden="false" customHeight="false" outlineLevel="0" collapsed="false">
      <c r="B5313" s="0" t="n">
        <v>510810</v>
      </c>
      <c r="C5313" s="0" t="n">
        <v>5</v>
      </c>
      <c r="D5313" s="0" t="n">
        <v>51</v>
      </c>
      <c r="E5313" s="2" t="n">
        <v>-16.0809</v>
      </c>
      <c r="F5313" s="2" t="n">
        <v>-53.559</v>
      </c>
      <c r="G5313" s="3" t="n">
        <f aca="false">($G$5572/$N$5572)*N5313</f>
        <v>4083.3820540895</v>
      </c>
      <c r="H5313" s="0" t="n">
        <v>0</v>
      </c>
      <c r="J5313" s="0" t="s">
        <v>5072</v>
      </c>
      <c r="K5313" s="0" t="n">
        <v>0</v>
      </c>
      <c r="L5313" s="0" t="s">
        <v>5072</v>
      </c>
      <c r="N5313" s="0" t="n">
        <v>3786</v>
      </c>
    </row>
    <row r="5314" customFormat="false" ht="12.8" hidden="false" customHeight="false" outlineLevel="0" collapsed="false">
      <c r="B5314" s="0" t="n">
        <v>510820</v>
      </c>
      <c r="C5314" s="0" t="n">
        <v>5</v>
      </c>
      <c r="D5314" s="0" t="n">
        <v>51</v>
      </c>
      <c r="E5314" s="2" t="n">
        <v>-16.2006</v>
      </c>
      <c r="F5314" s="2" t="n">
        <v>-52.5571</v>
      </c>
      <c r="G5314" s="3" t="n">
        <f aca="false">($G$5572/$N$5572)*N5314</f>
        <v>3960.42760238158</v>
      </c>
      <c r="H5314" s="0" t="n">
        <v>0</v>
      </c>
      <c r="J5314" s="0" t="s">
        <v>5073</v>
      </c>
      <c r="K5314" s="0" t="n">
        <v>0</v>
      </c>
      <c r="L5314" s="0" t="s">
        <v>5073</v>
      </c>
      <c r="N5314" s="0" t="n">
        <v>3672</v>
      </c>
    </row>
    <row r="5315" customFormat="false" ht="12.8" hidden="false" customHeight="false" outlineLevel="0" collapsed="false">
      <c r="B5315" s="0" t="n">
        <v>510830</v>
      </c>
      <c r="C5315" s="0" t="n">
        <v>5</v>
      </c>
      <c r="D5315" s="0" t="n">
        <v>51</v>
      </c>
      <c r="E5315" s="2" t="n">
        <v>-11.5308</v>
      </c>
      <c r="F5315" s="2" t="n">
        <v>-54.3616</v>
      </c>
      <c r="G5315" s="3" t="n">
        <f aca="false">($G$5572/$N$5572)*N5315</f>
        <v>3841.78734196165</v>
      </c>
      <c r="H5315" s="0" t="n">
        <v>1</v>
      </c>
      <c r="J5315" s="0" t="s">
        <v>5074</v>
      </c>
      <c r="K5315" s="0" t="n">
        <v>1</v>
      </c>
      <c r="L5315" s="0" t="s">
        <v>5074</v>
      </c>
      <c r="N5315" s="0" t="n">
        <v>3562</v>
      </c>
    </row>
    <row r="5316" customFormat="false" ht="12.8" hidden="false" customHeight="false" outlineLevel="0" collapsed="false">
      <c r="B5316" s="0" t="n">
        <v>510835</v>
      </c>
      <c r="C5316" s="0" t="n">
        <v>5</v>
      </c>
      <c r="D5316" s="0" t="n">
        <v>51</v>
      </c>
      <c r="E5316" s="2" t="n">
        <v>-15.286</v>
      </c>
      <c r="F5316" s="2" t="n">
        <v>-59.0683</v>
      </c>
      <c r="G5316" s="3" t="n">
        <f aca="false">($G$5572/$N$5572)*N5316</f>
        <v>3373.69758721394</v>
      </c>
      <c r="H5316" s="0" t="n">
        <v>1</v>
      </c>
      <c r="J5316" s="0" t="s">
        <v>5075</v>
      </c>
      <c r="K5316" s="0" t="n">
        <v>1</v>
      </c>
      <c r="L5316" s="0" t="s">
        <v>5075</v>
      </c>
      <c r="N5316" s="0" t="n">
        <v>3128</v>
      </c>
    </row>
    <row r="5317" customFormat="false" ht="12.8" hidden="false" customHeight="false" outlineLevel="0" collapsed="false">
      <c r="B5317" s="0" t="n">
        <v>510840</v>
      </c>
      <c r="C5317" s="0" t="n">
        <v>5</v>
      </c>
      <c r="D5317" s="0" t="n">
        <v>51</v>
      </c>
      <c r="E5317" s="2" t="n">
        <v>-15.6458</v>
      </c>
      <c r="F5317" s="2" t="n">
        <v>-56.1322</v>
      </c>
      <c r="G5317" s="3" t="n">
        <f aca="false">($G$5572/$N$5572)*N5317</f>
        <v>304160.192734212</v>
      </c>
      <c r="H5317" s="0" t="n">
        <v>0</v>
      </c>
      <c r="J5317" s="0" t="s">
        <v>903</v>
      </c>
      <c r="K5317" s="0" t="n">
        <v>0</v>
      </c>
      <c r="L5317" s="0" t="s">
        <v>903</v>
      </c>
      <c r="N5317" s="0" t="n">
        <v>282009</v>
      </c>
    </row>
    <row r="5318" customFormat="false" ht="12.8" hidden="false" customHeight="false" outlineLevel="0" collapsed="false">
      <c r="B5318" s="0" t="n">
        <v>510850</v>
      </c>
      <c r="C5318" s="0" t="n">
        <v>5</v>
      </c>
      <c r="D5318" s="0" t="n">
        <v>51</v>
      </c>
      <c r="E5318" s="2" t="n">
        <v>-12.3017</v>
      </c>
      <c r="F5318" s="2" t="n">
        <v>-55.3045</v>
      </c>
      <c r="G5318" s="3" t="n">
        <f aca="false">($G$5572/$N$5572)*N5318</f>
        <v>12096.9923715446</v>
      </c>
      <c r="H5318" s="0" t="n">
        <v>1</v>
      </c>
      <c r="J5318" s="0" t="s">
        <v>5076</v>
      </c>
      <c r="K5318" s="0" t="n">
        <v>1</v>
      </c>
      <c r="L5318" s="0" t="s">
        <v>5076</v>
      </c>
      <c r="N5318" s="0" t="n">
        <v>11216</v>
      </c>
    </row>
    <row r="5319" customFormat="false" ht="12.8" hidden="false" customHeight="false" outlineLevel="0" collapsed="false">
      <c r="B5319" s="0" t="n">
        <v>510860</v>
      </c>
      <c r="C5319" s="0" t="n">
        <v>5</v>
      </c>
      <c r="D5319" s="0" t="n">
        <v>51</v>
      </c>
      <c r="E5319" s="2" t="n">
        <v>-10.0137</v>
      </c>
      <c r="F5319" s="2" t="n">
        <v>-51.1186</v>
      </c>
      <c r="G5319" s="3" t="n">
        <f aca="false">($G$5572/$N$5572)*N5319</f>
        <v>27578.4678085231</v>
      </c>
      <c r="H5319" s="0" t="n">
        <v>0</v>
      </c>
      <c r="J5319" s="0" t="s">
        <v>5077</v>
      </c>
      <c r="K5319" s="0" t="n">
        <v>0</v>
      </c>
      <c r="L5319" s="0" t="s">
        <v>5077</v>
      </c>
      <c r="N5319" s="0" t="n">
        <v>25570</v>
      </c>
    </row>
    <row r="5320" customFormat="false" ht="12.8" hidden="false" customHeight="false" outlineLevel="0" collapsed="false">
      <c r="B5320" s="0" t="n">
        <v>510880</v>
      </c>
      <c r="C5320" s="0" t="n">
        <v>5</v>
      </c>
      <c r="D5320" s="0" t="n">
        <v>51</v>
      </c>
      <c r="E5320" s="2" t="n">
        <v>-10.312</v>
      </c>
      <c r="F5320" s="2" t="n">
        <v>-55.4061</v>
      </c>
      <c r="G5320" s="3" t="n">
        <f aca="false">($G$5572/$N$5572)*N5320</f>
        <v>4937.59192911298</v>
      </c>
      <c r="H5320" s="0" t="n">
        <v>1</v>
      </c>
      <c r="J5320" s="0" t="s">
        <v>5078</v>
      </c>
      <c r="K5320" s="0" t="n">
        <v>1</v>
      </c>
      <c r="L5320" s="0" t="s">
        <v>5078</v>
      </c>
      <c r="N5320" s="0" t="n">
        <v>4578</v>
      </c>
    </row>
    <row r="5321" customFormat="false" ht="12.8" hidden="false" customHeight="false" outlineLevel="0" collapsed="false">
      <c r="B5321" s="0" t="n">
        <v>510885</v>
      </c>
      <c r="C5321" s="0" t="n">
        <v>5</v>
      </c>
      <c r="D5321" s="0" t="n">
        <v>51</v>
      </c>
      <c r="E5321" s="2" t="n">
        <v>-14.3568</v>
      </c>
      <c r="F5321" s="2" t="n">
        <v>-56.9696</v>
      </c>
      <c r="G5321" s="3" t="n">
        <f aca="false">($G$5572/$N$5572)*N5321</f>
        <v>3504.20187367586</v>
      </c>
      <c r="H5321" s="0" t="n">
        <v>1</v>
      </c>
      <c r="J5321" s="0" t="s">
        <v>5079</v>
      </c>
      <c r="K5321" s="0" t="n">
        <v>1</v>
      </c>
      <c r="L5321" s="0" t="s">
        <v>5079</v>
      </c>
      <c r="N5321" s="0" t="n">
        <v>3249</v>
      </c>
    </row>
    <row r="5322" customFormat="false" ht="12.8" hidden="false" customHeight="false" outlineLevel="0" collapsed="false">
      <c r="B5322" s="0" t="n">
        <v>510890</v>
      </c>
      <c r="C5322" s="0" t="n">
        <v>5</v>
      </c>
      <c r="D5322" s="0" t="n">
        <v>51</v>
      </c>
      <c r="E5322" s="2" t="n">
        <v>-13.0136</v>
      </c>
      <c r="F5322" s="2" t="n">
        <v>-57.0908</v>
      </c>
      <c r="G5322" s="3" t="n">
        <f aca="false">($G$5572/$N$5572)*N5322</f>
        <v>9090.00104381044</v>
      </c>
      <c r="H5322" s="0" t="n">
        <v>1</v>
      </c>
      <c r="J5322" s="0" t="s">
        <v>5080</v>
      </c>
      <c r="K5322" s="0" t="n">
        <v>1</v>
      </c>
      <c r="L5322" s="0" t="s">
        <v>5080</v>
      </c>
      <c r="N5322" s="0" t="n">
        <v>8428</v>
      </c>
    </row>
    <row r="5323" customFormat="false" ht="12.8" hidden="false" customHeight="false" outlineLevel="0" collapsed="false">
      <c r="B5323" s="0" t="n">
        <v>510895</v>
      </c>
      <c r="C5323" s="0" t="n">
        <v>5</v>
      </c>
      <c r="D5323" s="0" t="n">
        <v>51</v>
      </c>
      <c r="E5323" s="2" t="n">
        <v>-9.99998</v>
      </c>
      <c r="F5323" s="2" t="n">
        <v>-57.5261</v>
      </c>
      <c r="G5323" s="3" t="n">
        <f aca="false">($G$5572/$N$5572)*N5323</f>
        <v>9791.05712811001</v>
      </c>
      <c r="H5323" s="0" t="n">
        <v>1</v>
      </c>
      <c r="J5323" s="0" t="s">
        <v>5081</v>
      </c>
      <c r="K5323" s="0" t="n">
        <v>1</v>
      </c>
      <c r="L5323" s="0" t="s">
        <v>5081</v>
      </c>
      <c r="N5323" s="0" t="n">
        <v>9078</v>
      </c>
    </row>
    <row r="5324" customFormat="false" ht="12.8" hidden="false" customHeight="false" outlineLevel="0" collapsed="false">
      <c r="B5324" s="0" t="n">
        <v>520005</v>
      </c>
      <c r="C5324" s="0" t="n">
        <v>5</v>
      </c>
      <c r="D5324" s="0" t="n">
        <v>52</v>
      </c>
      <c r="E5324" s="2" t="n">
        <v>-16.7573</v>
      </c>
      <c r="F5324" s="2" t="n">
        <v>-49.4412</v>
      </c>
      <c r="G5324" s="3" t="n">
        <f aca="false">($G$5572/$N$5572)*N5324</f>
        <v>9257.17595622034</v>
      </c>
      <c r="H5324" s="0" t="n">
        <v>1</v>
      </c>
      <c r="J5324" s="0" t="s">
        <v>5082</v>
      </c>
      <c r="K5324" s="0" t="n">
        <v>1</v>
      </c>
      <c r="L5324" s="0" t="s">
        <v>5082</v>
      </c>
      <c r="N5324" s="0" t="n">
        <v>8583</v>
      </c>
    </row>
    <row r="5325" customFormat="false" ht="12.8" hidden="false" customHeight="false" outlineLevel="0" collapsed="false">
      <c r="B5325" s="0" t="n">
        <v>520010</v>
      </c>
      <c r="C5325" s="0" t="n">
        <v>5</v>
      </c>
      <c r="D5325" s="0" t="n">
        <v>52</v>
      </c>
      <c r="E5325" s="2" t="n">
        <v>-16.197</v>
      </c>
      <c r="F5325" s="2" t="n">
        <v>-48.7057</v>
      </c>
      <c r="G5325" s="3" t="n">
        <f aca="false">($G$5572/$N$5572)*N5325</f>
        <v>21154.6369806951</v>
      </c>
      <c r="H5325" s="0" t="n">
        <v>1</v>
      </c>
      <c r="J5325" s="0" t="s">
        <v>5083</v>
      </c>
      <c r="K5325" s="0" t="n">
        <v>1</v>
      </c>
      <c r="L5325" s="0" t="s">
        <v>5083</v>
      </c>
      <c r="N5325" s="0" t="n">
        <v>19614</v>
      </c>
    </row>
    <row r="5326" customFormat="false" ht="12.8" hidden="false" customHeight="false" outlineLevel="0" collapsed="false">
      <c r="B5326" s="0" t="n">
        <v>520013</v>
      </c>
      <c r="C5326" s="0" t="n">
        <v>5</v>
      </c>
      <c r="D5326" s="0" t="n">
        <v>52</v>
      </c>
      <c r="E5326" s="2" t="n">
        <v>-17.396</v>
      </c>
      <c r="F5326" s="2" t="n">
        <v>-50.3749</v>
      </c>
      <c r="G5326" s="3" t="n">
        <f aca="false">($G$5572/$N$5572)*N5326</f>
        <v>23924.3477875894</v>
      </c>
      <c r="H5326" s="0" t="n">
        <v>0</v>
      </c>
      <c r="J5326" s="0" t="s">
        <v>5084</v>
      </c>
      <c r="K5326" s="0" t="n">
        <v>0</v>
      </c>
      <c r="L5326" s="0" t="s">
        <v>5084</v>
      </c>
      <c r="N5326" s="0" t="n">
        <v>22182</v>
      </c>
    </row>
    <row r="5327" customFormat="false" ht="12.8" hidden="false" customHeight="false" outlineLevel="0" collapsed="false">
      <c r="B5327" s="0" t="n">
        <v>520015</v>
      </c>
      <c r="C5327" s="0" t="n">
        <v>5</v>
      </c>
      <c r="D5327" s="0" t="n">
        <v>52</v>
      </c>
      <c r="E5327" s="2" t="n">
        <v>-16.4127</v>
      </c>
      <c r="F5327" s="2" t="n">
        <v>-50.1657</v>
      </c>
      <c r="G5327" s="3" t="n">
        <f aca="false">($G$5572/$N$5572)*N5327</f>
        <v>2714.70486797234</v>
      </c>
      <c r="H5327" s="0" t="n">
        <v>1</v>
      </c>
      <c r="J5327" s="0" t="s">
        <v>5085</v>
      </c>
      <c r="K5327" s="0" t="n">
        <v>1</v>
      </c>
      <c r="L5327" s="0" t="s">
        <v>5085</v>
      </c>
      <c r="N5327" s="0" t="n">
        <v>2517</v>
      </c>
    </row>
    <row r="5328" customFormat="false" ht="12.8" hidden="false" customHeight="false" outlineLevel="0" collapsed="false">
      <c r="B5328" s="0" t="n">
        <v>520017</v>
      </c>
      <c r="C5328" s="0" t="n">
        <v>5</v>
      </c>
      <c r="D5328" s="0" t="n">
        <v>52</v>
      </c>
      <c r="E5328" s="2" t="n">
        <v>-14.9778</v>
      </c>
      <c r="F5328" s="2" t="n">
        <v>-47.7823</v>
      </c>
      <c r="G5328" s="3" t="n">
        <f aca="false">($G$5572/$N$5572)*N5328</f>
        <v>6121.83743766826</v>
      </c>
      <c r="H5328" s="0" t="n">
        <v>1</v>
      </c>
      <c r="J5328" s="0" t="s">
        <v>5086</v>
      </c>
      <c r="K5328" s="0" t="n">
        <v>1</v>
      </c>
      <c r="L5328" s="0" t="s">
        <v>5086</v>
      </c>
      <c r="N5328" s="0" t="n">
        <v>5676</v>
      </c>
    </row>
    <row r="5329" customFormat="false" ht="12.8" hidden="false" customHeight="false" outlineLevel="0" collapsed="false">
      <c r="B5329" s="0" t="n">
        <v>520020</v>
      </c>
      <c r="C5329" s="0" t="n">
        <v>5</v>
      </c>
      <c r="D5329" s="0" t="n">
        <v>52</v>
      </c>
      <c r="E5329" s="2" t="n">
        <v>-18.0771</v>
      </c>
      <c r="F5329" s="2" t="n">
        <v>-48.7603</v>
      </c>
      <c r="G5329" s="3" t="n">
        <f aca="false">($G$5572/$N$5572)*N5329</f>
        <v>2019.04152278277</v>
      </c>
      <c r="H5329" s="0" t="n">
        <v>1</v>
      </c>
      <c r="J5329" s="0" t="s">
        <v>5087</v>
      </c>
      <c r="K5329" s="0" t="n">
        <v>1</v>
      </c>
      <c r="L5329" s="0" t="s">
        <v>5087</v>
      </c>
      <c r="N5329" s="0" t="n">
        <v>1872</v>
      </c>
    </row>
    <row r="5330" customFormat="false" ht="12.8" hidden="false" customHeight="false" outlineLevel="0" collapsed="false">
      <c r="B5330" s="0" t="n">
        <v>520025</v>
      </c>
      <c r="C5330" s="0" t="n">
        <v>5</v>
      </c>
      <c r="D5330" s="0" t="n">
        <v>52</v>
      </c>
      <c r="E5330" s="2" t="n">
        <v>-15.7617</v>
      </c>
      <c r="F5330" s="2" t="n">
        <v>-48.2816</v>
      </c>
      <c r="G5330" s="3" t="n">
        <f aca="false">($G$5572/$N$5572)*N5330</f>
        <v>223334.897501403</v>
      </c>
      <c r="H5330" s="0" t="n">
        <v>0</v>
      </c>
      <c r="J5330" s="0" t="s">
        <v>5088</v>
      </c>
      <c r="K5330" s="0" t="n">
        <v>0</v>
      </c>
      <c r="L5330" s="0" t="s">
        <v>5088</v>
      </c>
      <c r="N5330" s="0" t="n">
        <v>207070</v>
      </c>
    </row>
    <row r="5331" customFormat="false" ht="12.8" hidden="false" customHeight="false" outlineLevel="0" collapsed="false">
      <c r="B5331" s="0" t="n">
        <v>520030</v>
      </c>
      <c r="C5331" s="0" t="n">
        <v>5</v>
      </c>
      <c r="D5331" s="0" t="n">
        <v>52</v>
      </c>
      <c r="E5331" s="2" t="n">
        <v>-16.0834</v>
      </c>
      <c r="F5331" s="2" t="n">
        <v>-48.5076</v>
      </c>
      <c r="G5331" s="3" t="n">
        <f aca="false">($G$5572/$N$5572)*N5331</f>
        <v>29431.412966718</v>
      </c>
      <c r="H5331" s="0" t="n">
        <v>0</v>
      </c>
      <c r="J5331" s="0" t="s">
        <v>5089</v>
      </c>
      <c r="K5331" s="0" t="n">
        <v>0</v>
      </c>
      <c r="L5331" s="0" t="s">
        <v>5089</v>
      </c>
      <c r="N5331" s="0" t="n">
        <v>27288</v>
      </c>
    </row>
    <row r="5332" customFormat="false" ht="12.8" hidden="false" customHeight="false" outlineLevel="0" collapsed="false">
      <c r="B5332" s="0" t="n">
        <v>520050</v>
      </c>
      <c r="C5332" s="0" t="n">
        <v>5</v>
      </c>
      <c r="D5332" s="0" t="n">
        <v>52</v>
      </c>
      <c r="E5332" s="2" t="n">
        <v>-17.7292</v>
      </c>
      <c r="F5332" s="2" t="n">
        <v>-49.4769</v>
      </c>
      <c r="G5332" s="3" t="n">
        <f aca="false">($G$5572/$N$5572)*N5332</f>
        <v>2162.48838310868</v>
      </c>
      <c r="H5332" s="0" t="n">
        <v>0</v>
      </c>
      <c r="J5332" s="0" t="s">
        <v>5090</v>
      </c>
      <c r="K5332" s="0" t="n">
        <v>0</v>
      </c>
      <c r="L5332" s="0" t="s">
        <v>5090</v>
      </c>
      <c r="N5332" s="0" t="n">
        <v>2005</v>
      </c>
    </row>
    <row r="5333" customFormat="false" ht="12.8" hidden="false" customHeight="false" outlineLevel="0" collapsed="false">
      <c r="B5333" s="0" t="n">
        <v>520055</v>
      </c>
      <c r="C5333" s="0" t="n">
        <v>5</v>
      </c>
      <c r="D5333" s="0" t="n">
        <v>52</v>
      </c>
      <c r="E5333" s="2" t="n">
        <v>-14.1978</v>
      </c>
      <c r="F5333" s="2" t="n">
        <v>-49.3378</v>
      </c>
      <c r="G5333" s="3" t="n">
        <f aca="false">($G$5572/$N$5572)*N5333</f>
        <v>6706.4103571919</v>
      </c>
      <c r="H5333" s="0" t="n">
        <v>0</v>
      </c>
      <c r="J5333" s="0" t="s">
        <v>5091</v>
      </c>
      <c r="K5333" s="0" t="n">
        <v>0</v>
      </c>
      <c r="L5333" s="0" t="s">
        <v>5091</v>
      </c>
      <c r="N5333" s="0" t="n">
        <v>6218</v>
      </c>
    </row>
    <row r="5334" customFormat="false" ht="12.8" hidden="false" customHeight="false" outlineLevel="0" collapsed="false">
      <c r="B5334" s="0" t="n">
        <v>520060</v>
      </c>
      <c r="C5334" s="0" t="n">
        <v>5</v>
      </c>
      <c r="D5334" s="0" t="n">
        <v>52</v>
      </c>
      <c r="E5334" s="2" t="n">
        <v>-14.1305</v>
      </c>
      <c r="F5334" s="2" t="n">
        <v>-47.51</v>
      </c>
      <c r="G5334" s="3" t="n">
        <f aca="false">($G$5572/$N$5572)*N5334</f>
        <v>8151.66443867101</v>
      </c>
      <c r="H5334" s="0" t="n">
        <v>0</v>
      </c>
      <c r="J5334" s="0" t="s">
        <v>5092</v>
      </c>
      <c r="K5334" s="0" t="n">
        <v>0</v>
      </c>
      <c r="L5334" s="0" t="s">
        <v>5092</v>
      </c>
      <c r="N5334" s="0" t="n">
        <v>7558</v>
      </c>
    </row>
    <row r="5335" customFormat="false" ht="12.8" hidden="false" customHeight="false" outlineLevel="0" collapsed="false">
      <c r="B5335" s="0" t="n">
        <v>520080</v>
      </c>
      <c r="C5335" s="0" t="n">
        <v>5</v>
      </c>
      <c r="D5335" s="0" t="n">
        <v>52</v>
      </c>
      <c r="E5335" s="2" t="n">
        <v>-14.4797</v>
      </c>
      <c r="F5335" s="2" t="n">
        <v>-46.491</v>
      </c>
      <c r="G5335" s="3" t="n">
        <f aca="false">($G$5572/$N$5572)*N5335</f>
        <v>9290.61093870232</v>
      </c>
      <c r="H5335" s="0" t="n">
        <v>0</v>
      </c>
      <c r="J5335" s="0" t="s">
        <v>5093</v>
      </c>
      <c r="K5335" s="0" t="n">
        <v>0</v>
      </c>
      <c r="L5335" s="0" t="s">
        <v>5093</v>
      </c>
      <c r="N5335" s="0" t="n">
        <v>8614</v>
      </c>
    </row>
    <row r="5336" customFormat="false" ht="12.8" hidden="false" customHeight="false" outlineLevel="0" collapsed="false">
      <c r="B5336" s="0" t="n">
        <v>520082</v>
      </c>
      <c r="C5336" s="0" t="n">
        <v>5</v>
      </c>
      <c r="D5336" s="0" t="n">
        <v>52</v>
      </c>
      <c r="E5336" s="2" t="n">
        <v>-13.9236</v>
      </c>
      <c r="F5336" s="2" t="n">
        <v>-49.2962</v>
      </c>
      <c r="G5336" s="3" t="n">
        <f aca="false">($G$5572/$N$5572)*N5336</f>
        <v>4074.75367151351</v>
      </c>
      <c r="H5336" s="0" t="n">
        <v>1</v>
      </c>
      <c r="J5336" s="0" t="s">
        <v>5094</v>
      </c>
      <c r="K5336" s="0" t="n">
        <v>1</v>
      </c>
      <c r="L5336" s="0" t="s">
        <v>5094</v>
      </c>
      <c r="N5336" s="0" t="n">
        <v>3778</v>
      </c>
    </row>
    <row r="5337" customFormat="false" ht="12.8" hidden="false" customHeight="false" outlineLevel="0" collapsed="false">
      <c r="B5337" s="0" t="n">
        <v>520085</v>
      </c>
      <c r="C5337" s="0" t="n">
        <v>5</v>
      </c>
      <c r="D5337" s="0" t="n">
        <v>52</v>
      </c>
      <c r="E5337" s="2" t="n">
        <v>-16.2514</v>
      </c>
      <c r="F5337" s="2" t="n">
        <v>-49.9831</v>
      </c>
      <c r="G5337" s="3" t="n">
        <f aca="false">($G$5572/$N$5572)*N5337</f>
        <v>6532.76415785</v>
      </c>
      <c r="H5337" s="0" t="n">
        <v>0</v>
      </c>
      <c r="J5337" s="0" t="s">
        <v>5095</v>
      </c>
      <c r="K5337" s="0" t="n">
        <v>0</v>
      </c>
      <c r="L5337" s="0" t="s">
        <v>5095</v>
      </c>
      <c r="N5337" s="0" t="n">
        <v>6057</v>
      </c>
    </row>
    <row r="5338" customFormat="false" ht="12.8" hidden="false" customHeight="false" outlineLevel="0" collapsed="false">
      <c r="B5338" s="0" t="n">
        <v>520090</v>
      </c>
      <c r="C5338" s="0" t="n">
        <v>5</v>
      </c>
      <c r="D5338" s="0" t="n">
        <v>52</v>
      </c>
      <c r="E5338" s="2" t="n">
        <v>-16.6151</v>
      </c>
      <c r="F5338" s="2" t="n">
        <v>-51.0919</v>
      </c>
      <c r="G5338" s="3" t="n">
        <f aca="false">($G$5572/$N$5572)*N5338</f>
        <v>3435.1748130679</v>
      </c>
      <c r="H5338" s="0" t="n">
        <v>0</v>
      </c>
      <c r="J5338" s="0" t="s">
        <v>5096</v>
      </c>
      <c r="K5338" s="0" t="n">
        <v>0</v>
      </c>
      <c r="L5338" s="0" t="s">
        <v>5096</v>
      </c>
      <c r="N5338" s="0" t="n">
        <v>3185</v>
      </c>
    </row>
    <row r="5339" customFormat="false" ht="12.8" hidden="false" customHeight="false" outlineLevel="0" collapsed="false">
      <c r="B5339" s="0" t="n">
        <v>520110</v>
      </c>
      <c r="C5339" s="0" t="n">
        <v>5</v>
      </c>
      <c r="D5339" s="0" t="n">
        <v>52</v>
      </c>
      <c r="E5339" s="2" t="n">
        <v>-16.3281</v>
      </c>
      <c r="F5339" s="2" t="n">
        <v>-48.953</v>
      </c>
      <c r="G5339" s="3" t="n">
        <f aca="false">($G$5572/$N$5572)*N5339</f>
        <v>411972.911569088</v>
      </c>
      <c r="H5339" s="0" t="n">
        <v>0</v>
      </c>
      <c r="J5339" s="0" t="s">
        <v>5097</v>
      </c>
      <c r="K5339" s="0" t="n">
        <v>0</v>
      </c>
      <c r="L5339" s="0" t="s">
        <v>5097</v>
      </c>
      <c r="N5339" s="0" t="n">
        <v>381970</v>
      </c>
    </row>
    <row r="5340" customFormat="false" ht="12.8" hidden="false" customHeight="false" outlineLevel="0" collapsed="false">
      <c r="B5340" s="0" t="n">
        <v>520120</v>
      </c>
      <c r="C5340" s="0" t="n">
        <v>5</v>
      </c>
      <c r="D5340" s="0" t="n">
        <v>52</v>
      </c>
      <c r="E5340" s="2" t="n">
        <v>-18.3339</v>
      </c>
      <c r="F5340" s="2" t="n">
        <v>-48.2204</v>
      </c>
      <c r="G5340" s="3" t="n">
        <f aca="false">($G$5572/$N$5572)*N5340</f>
        <v>1226.30887361325</v>
      </c>
      <c r="H5340" s="0" t="n">
        <v>1</v>
      </c>
      <c r="J5340" s="0" t="s">
        <v>5098</v>
      </c>
      <c r="K5340" s="0" t="n">
        <v>1</v>
      </c>
      <c r="L5340" s="0" t="s">
        <v>5098</v>
      </c>
      <c r="N5340" s="0" t="n">
        <v>1137</v>
      </c>
    </row>
    <row r="5341" customFormat="false" ht="12.8" hidden="false" customHeight="false" outlineLevel="0" collapsed="false">
      <c r="B5341" s="0" t="n">
        <v>520130</v>
      </c>
      <c r="C5341" s="0" t="n">
        <v>5</v>
      </c>
      <c r="D5341" s="0" t="n">
        <v>52</v>
      </c>
      <c r="E5341" s="2" t="n">
        <v>-16.4642</v>
      </c>
      <c r="F5341" s="2" t="n">
        <v>-49.9617</v>
      </c>
      <c r="G5341" s="3" t="n">
        <f aca="false">($G$5572/$N$5572)*N5341</f>
        <v>23422.8230503597</v>
      </c>
      <c r="H5341" s="0" t="n">
        <v>0</v>
      </c>
      <c r="J5341" s="0" t="s">
        <v>5099</v>
      </c>
      <c r="K5341" s="0" t="n">
        <v>0</v>
      </c>
      <c r="L5341" s="0" t="s">
        <v>5099</v>
      </c>
      <c r="N5341" s="0" t="n">
        <v>21717</v>
      </c>
    </row>
    <row r="5342" customFormat="false" ht="12.8" hidden="false" customHeight="false" outlineLevel="0" collapsed="false">
      <c r="B5342" s="0" t="n">
        <v>520140</v>
      </c>
      <c r="C5342" s="0" t="n">
        <v>5</v>
      </c>
      <c r="D5342" s="0" t="n">
        <v>52</v>
      </c>
      <c r="E5342" s="2" t="n">
        <v>-16.8198</v>
      </c>
      <c r="F5342" s="2" t="n">
        <v>-49.2469</v>
      </c>
      <c r="G5342" s="3" t="n">
        <f aca="false">($G$5572/$N$5572)*N5342</f>
        <v>610411.689695281</v>
      </c>
      <c r="H5342" s="0" t="n">
        <v>0</v>
      </c>
      <c r="J5342" s="0" t="s">
        <v>5100</v>
      </c>
      <c r="K5342" s="0" t="n">
        <v>0</v>
      </c>
      <c r="L5342" s="0" t="s">
        <v>5100</v>
      </c>
      <c r="N5342" s="0" t="n">
        <v>565957</v>
      </c>
    </row>
    <row r="5343" customFormat="false" ht="12.8" hidden="false" customHeight="false" outlineLevel="0" collapsed="false">
      <c r="B5343" s="0" t="n">
        <v>520145</v>
      </c>
      <c r="C5343" s="0" t="n">
        <v>5</v>
      </c>
      <c r="D5343" s="0" t="n">
        <v>52</v>
      </c>
      <c r="E5343" s="2" t="n">
        <v>-18.2941</v>
      </c>
      <c r="F5343" s="2" t="n">
        <v>-51.1516</v>
      </c>
      <c r="G5343" s="3" t="n">
        <f aca="false">($G$5572/$N$5572)*N5343</f>
        <v>2668.32731162637</v>
      </c>
      <c r="H5343" s="0" t="n">
        <v>1</v>
      </c>
      <c r="J5343" s="0" t="s">
        <v>5101</v>
      </c>
      <c r="K5343" s="0" t="n">
        <v>1</v>
      </c>
      <c r="L5343" s="0" t="s">
        <v>5101</v>
      </c>
      <c r="N5343" s="0" t="n">
        <v>2474</v>
      </c>
    </row>
    <row r="5344" customFormat="false" ht="12.8" hidden="false" customHeight="false" outlineLevel="0" collapsed="false">
      <c r="B5344" s="0" t="n">
        <v>520150</v>
      </c>
      <c r="C5344" s="0" t="n">
        <v>5</v>
      </c>
      <c r="D5344" s="0" t="n">
        <v>52</v>
      </c>
      <c r="E5344" s="2" t="n">
        <v>-18.9607</v>
      </c>
      <c r="F5344" s="2" t="n">
        <v>-51.9232</v>
      </c>
      <c r="G5344" s="3" t="n">
        <f aca="false">($G$5572/$N$5572)*N5344</f>
        <v>4489.99458298325</v>
      </c>
      <c r="H5344" s="0" t="n">
        <v>0</v>
      </c>
      <c r="J5344" s="0" t="s">
        <v>5102</v>
      </c>
      <c r="K5344" s="0" t="n">
        <v>0</v>
      </c>
      <c r="L5344" s="0" t="s">
        <v>5102</v>
      </c>
      <c r="N5344" s="0" t="n">
        <v>4163</v>
      </c>
    </row>
    <row r="5345" customFormat="false" ht="12.8" hidden="false" customHeight="false" outlineLevel="0" collapsed="false">
      <c r="B5345" s="0" t="n">
        <v>520160</v>
      </c>
      <c r="C5345" s="0" t="n">
        <v>5</v>
      </c>
      <c r="D5345" s="0" t="n">
        <v>52</v>
      </c>
      <c r="E5345" s="2" t="n">
        <v>-16.3563</v>
      </c>
      <c r="F5345" s="2" t="n">
        <v>-49.6804</v>
      </c>
      <c r="G5345" s="3" t="n">
        <f aca="false">($G$5572/$N$5572)*N5345</f>
        <v>3839.63024631765</v>
      </c>
      <c r="H5345" s="0" t="n">
        <v>0</v>
      </c>
      <c r="J5345" s="0" t="s">
        <v>5103</v>
      </c>
      <c r="K5345" s="0" t="n">
        <v>0</v>
      </c>
      <c r="L5345" s="0" t="s">
        <v>5103</v>
      </c>
      <c r="N5345" s="0" t="n">
        <v>3560</v>
      </c>
    </row>
    <row r="5346" customFormat="false" ht="12.8" hidden="false" customHeight="false" outlineLevel="0" collapsed="false">
      <c r="B5346" s="0" t="n">
        <v>520170</v>
      </c>
      <c r="C5346" s="0" t="n">
        <v>5</v>
      </c>
      <c r="D5346" s="0" t="n">
        <v>52</v>
      </c>
      <c r="E5346" s="2" t="n">
        <v>-15.8955</v>
      </c>
      <c r="F5346" s="2" t="n">
        <v>-52.2372</v>
      </c>
      <c r="G5346" s="3" t="n">
        <f aca="false">($G$5572/$N$5572)*N5346</f>
        <v>21526.7359792848</v>
      </c>
      <c r="H5346" s="0" t="n">
        <v>0</v>
      </c>
      <c r="J5346" s="0" t="s">
        <v>5104</v>
      </c>
      <c r="K5346" s="0" t="n">
        <v>0</v>
      </c>
      <c r="L5346" s="0" t="s">
        <v>5104</v>
      </c>
      <c r="N5346" s="0" t="n">
        <v>19959</v>
      </c>
    </row>
    <row r="5347" customFormat="false" ht="12.8" hidden="false" customHeight="false" outlineLevel="0" collapsed="false">
      <c r="B5347" s="0" t="n">
        <v>520180</v>
      </c>
      <c r="C5347" s="0" t="n">
        <v>5</v>
      </c>
      <c r="D5347" s="0" t="n">
        <v>52</v>
      </c>
      <c r="E5347" s="2" t="n">
        <v>-16.9087</v>
      </c>
      <c r="F5347" s="2" t="n">
        <v>-49.4476</v>
      </c>
      <c r="G5347" s="3" t="n">
        <f aca="false">($G$5572/$N$5572)*N5347</f>
        <v>10910.5897673453</v>
      </c>
      <c r="H5347" s="0" t="n">
        <v>0</v>
      </c>
      <c r="J5347" s="0" t="s">
        <v>5105</v>
      </c>
      <c r="K5347" s="0" t="n">
        <v>0</v>
      </c>
      <c r="L5347" s="0" t="s">
        <v>5105</v>
      </c>
      <c r="N5347" s="0" t="n">
        <v>10116</v>
      </c>
    </row>
    <row r="5348" customFormat="false" ht="12.8" hidden="false" customHeight="false" outlineLevel="0" collapsed="false">
      <c r="B5348" s="0" t="n">
        <v>520215</v>
      </c>
      <c r="C5348" s="0" t="n">
        <v>5</v>
      </c>
      <c r="D5348" s="0" t="n">
        <v>52</v>
      </c>
      <c r="E5348" s="2" t="n">
        <v>-15.0909</v>
      </c>
      <c r="F5348" s="2" t="n">
        <v>-50.6315</v>
      </c>
      <c r="G5348" s="3" t="n">
        <f aca="false">($G$5572/$N$5572)*N5348</f>
        <v>8365.21690742688</v>
      </c>
      <c r="H5348" s="0" t="n">
        <v>0</v>
      </c>
      <c r="J5348" s="0" t="s">
        <v>5106</v>
      </c>
      <c r="K5348" s="0" t="n">
        <v>0</v>
      </c>
      <c r="L5348" s="0" t="s">
        <v>5106</v>
      </c>
      <c r="N5348" s="0" t="n">
        <v>7756</v>
      </c>
    </row>
    <row r="5349" customFormat="false" ht="12.8" hidden="false" customHeight="false" outlineLevel="0" collapsed="false">
      <c r="B5349" s="0" t="n">
        <v>520235</v>
      </c>
      <c r="C5349" s="0" t="n">
        <v>5</v>
      </c>
      <c r="D5349" s="0" t="n">
        <v>52</v>
      </c>
      <c r="E5349" s="2" t="n">
        <v>-16.3837</v>
      </c>
      <c r="F5349" s="2" t="n">
        <v>-51.5563</v>
      </c>
      <c r="G5349" s="3" t="n">
        <f aca="false">($G$5572/$N$5572)*N5349</f>
        <v>2900.21509335623</v>
      </c>
      <c r="H5349" s="0" t="n">
        <v>0</v>
      </c>
      <c r="J5349" s="0" t="s">
        <v>5107</v>
      </c>
      <c r="K5349" s="0" t="n">
        <v>0</v>
      </c>
      <c r="L5349" s="0" t="s">
        <v>5107</v>
      </c>
      <c r="N5349" s="0" t="n">
        <v>2689</v>
      </c>
    </row>
    <row r="5350" customFormat="false" ht="12.8" hidden="false" customHeight="false" outlineLevel="0" collapsed="false">
      <c r="B5350" s="0" t="n">
        <v>520250</v>
      </c>
      <c r="C5350" s="0" t="n">
        <v>5</v>
      </c>
      <c r="D5350" s="0" t="n">
        <v>52</v>
      </c>
      <c r="E5350" s="2" t="n">
        <v>-14.9166</v>
      </c>
      <c r="F5350" s="2" t="n">
        <v>-51.075</v>
      </c>
      <c r="G5350" s="3" t="n">
        <f aca="false">($G$5572/$N$5572)*N5350</f>
        <v>10391.8082649636</v>
      </c>
      <c r="H5350" s="0" t="n">
        <v>0</v>
      </c>
      <c r="J5350" s="0" t="s">
        <v>5108</v>
      </c>
      <c r="K5350" s="0" t="n">
        <v>0</v>
      </c>
      <c r="L5350" s="0" t="s">
        <v>5108</v>
      </c>
      <c r="N5350" s="0" t="n">
        <v>9635</v>
      </c>
    </row>
    <row r="5351" customFormat="false" ht="12.8" hidden="false" customHeight="false" outlineLevel="0" collapsed="false">
      <c r="B5351" s="0" t="n">
        <v>520260</v>
      </c>
      <c r="C5351" s="0" t="n">
        <v>5</v>
      </c>
      <c r="D5351" s="0" t="n">
        <v>52</v>
      </c>
      <c r="E5351" s="2" t="n">
        <v>-16.6773</v>
      </c>
      <c r="F5351" s="2" t="n">
        <v>-50.4641</v>
      </c>
      <c r="G5351" s="3" t="n">
        <f aca="false">($G$5572/$N$5572)*N5351</f>
        <v>3434.0962652459</v>
      </c>
      <c r="H5351" s="0" t="n">
        <v>1</v>
      </c>
      <c r="J5351" s="0" t="s">
        <v>5109</v>
      </c>
      <c r="K5351" s="0" t="n">
        <v>1</v>
      </c>
      <c r="L5351" s="0" t="s">
        <v>5109</v>
      </c>
      <c r="N5351" s="0" t="n">
        <v>3184</v>
      </c>
    </row>
    <row r="5352" customFormat="false" ht="12.8" hidden="false" customHeight="false" outlineLevel="0" collapsed="false">
      <c r="B5352" s="0" t="n">
        <v>520280</v>
      </c>
      <c r="C5352" s="0" t="n">
        <v>5</v>
      </c>
      <c r="D5352" s="0" t="n">
        <v>52</v>
      </c>
      <c r="E5352" s="2" t="n">
        <v>-16.4672</v>
      </c>
      <c r="F5352" s="2" t="n">
        <v>-49.7579</v>
      </c>
      <c r="G5352" s="3" t="n">
        <f aca="false">($G$5572/$N$5572)*N5352</f>
        <v>2615.4784683484</v>
      </c>
      <c r="H5352" s="0" t="n">
        <v>0</v>
      </c>
      <c r="J5352" s="0" t="s">
        <v>5110</v>
      </c>
      <c r="K5352" s="0" t="n">
        <v>0</v>
      </c>
      <c r="L5352" s="0" t="s">
        <v>5110</v>
      </c>
      <c r="N5352" s="0" t="n">
        <v>2425</v>
      </c>
    </row>
    <row r="5353" customFormat="false" ht="12.8" hidden="false" customHeight="false" outlineLevel="0" collapsed="false">
      <c r="B5353" s="0" t="n">
        <v>520310</v>
      </c>
      <c r="C5353" s="0" t="n">
        <v>5</v>
      </c>
      <c r="D5353" s="0" t="n">
        <v>52</v>
      </c>
      <c r="E5353" s="2" t="n">
        <v>-16.1966</v>
      </c>
      <c r="F5353" s="2" t="n">
        <v>-52.5393</v>
      </c>
      <c r="G5353" s="3" t="n">
        <f aca="false">($G$5572/$N$5572)*N5353</f>
        <v>5384.11072742071</v>
      </c>
      <c r="H5353" s="0" t="n">
        <v>1</v>
      </c>
      <c r="J5353" s="0" t="s">
        <v>5111</v>
      </c>
      <c r="K5353" s="0" t="n">
        <v>1</v>
      </c>
      <c r="L5353" s="0" t="s">
        <v>5111</v>
      </c>
      <c r="N5353" s="0" t="n">
        <v>4992</v>
      </c>
    </row>
    <row r="5354" customFormat="false" ht="12.8" hidden="false" customHeight="false" outlineLevel="0" collapsed="false">
      <c r="B5354" s="0" t="n">
        <v>520320</v>
      </c>
      <c r="C5354" s="0" t="n">
        <v>5</v>
      </c>
      <c r="D5354" s="0" t="n">
        <v>52</v>
      </c>
      <c r="E5354" s="2" t="n">
        <v>-14.9658</v>
      </c>
      <c r="F5354" s="2" t="n">
        <v>-48.9086</v>
      </c>
      <c r="G5354" s="3" t="n">
        <f aca="false">($G$5572/$N$5572)*N5354</f>
        <v>11779.8993118768</v>
      </c>
      <c r="H5354" s="0" t="n">
        <v>0</v>
      </c>
      <c r="J5354" s="0" t="s">
        <v>1818</v>
      </c>
      <c r="K5354" s="0" t="n">
        <v>0</v>
      </c>
      <c r="L5354" s="0" t="s">
        <v>1818</v>
      </c>
      <c r="N5354" s="0" t="n">
        <v>10922</v>
      </c>
    </row>
    <row r="5355" customFormat="false" ht="12.8" hidden="false" customHeight="false" outlineLevel="0" collapsed="false">
      <c r="B5355" s="0" t="n">
        <v>520330</v>
      </c>
      <c r="C5355" s="0" t="n">
        <v>5</v>
      </c>
      <c r="D5355" s="0" t="n">
        <v>52</v>
      </c>
      <c r="E5355" s="2" t="n">
        <v>-16.9693</v>
      </c>
      <c r="F5355" s="2" t="n">
        <v>-48.9513</v>
      </c>
      <c r="G5355" s="3" t="n">
        <f aca="false">($G$5572/$N$5572)*N5355</f>
        <v>31761.0762622366</v>
      </c>
      <c r="H5355" s="0" t="n">
        <v>0</v>
      </c>
      <c r="J5355" s="0" t="s">
        <v>5112</v>
      </c>
      <c r="K5355" s="0" t="n">
        <v>0</v>
      </c>
      <c r="L5355" s="0" t="s">
        <v>5112</v>
      </c>
      <c r="N5355" s="0" t="n">
        <v>29448</v>
      </c>
    </row>
    <row r="5356" customFormat="false" ht="12.8" hidden="false" customHeight="false" outlineLevel="0" collapsed="false">
      <c r="B5356" s="0" t="n">
        <v>520340</v>
      </c>
      <c r="C5356" s="0" t="n">
        <v>5</v>
      </c>
      <c r="D5356" s="0" t="n">
        <v>52</v>
      </c>
      <c r="E5356" s="2" t="n">
        <v>-16.2063</v>
      </c>
      <c r="F5356" s="2" t="n">
        <v>-52.1728</v>
      </c>
      <c r="G5356" s="3" t="n">
        <f aca="false">($G$5572/$N$5572)*N5356</f>
        <v>9505.24195528019</v>
      </c>
      <c r="H5356" s="0" t="n">
        <v>0</v>
      </c>
      <c r="J5356" s="0" t="s">
        <v>5113</v>
      </c>
      <c r="K5356" s="0" t="n">
        <v>0</v>
      </c>
      <c r="L5356" s="0" t="s">
        <v>5113</v>
      </c>
      <c r="N5356" s="0" t="n">
        <v>8813</v>
      </c>
    </row>
    <row r="5357" customFormat="false" ht="12.8" hidden="false" customHeight="false" outlineLevel="0" collapsed="false">
      <c r="B5357" s="0" t="n">
        <v>520350</v>
      </c>
      <c r="C5357" s="0" t="n">
        <v>5</v>
      </c>
      <c r="D5357" s="0" t="n">
        <v>52</v>
      </c>
      <c r="E5357" s="2" t="n">
        <v>-18.2173</v>
      </c>
      <c r="F5357" s="2" t="n">
        <v>-49.74</v>
      </c>
      <c r="G5357" s="3" t="n">
        <f aca="false">($G$5572/$N$5572)*N5357</f>
        <v>26722.1008378557</v>
      </c>
      <c r="H5357" s="0" t="n">
        <v>0</v>
      </c>
      <c r="J5357" s="0" t="s">
        <v>5114</v>
      </c>
      <c r="K5357" s="0" t="n">
        <v>0</v>
      </c>
      <c r="L5357" s="0" t="s">
        <v>5114</v>
      </c>
      <c r="N5357" s="0" t="n">
        <v>24776</v>
      </c>
    </row>
    <row r="5358" customFormat="false" ht="12.8" hidden="false" customHeight="false" outlineLevel="0" collapsed="false">
      <c r="B5358" s="0" t="n">
        <v>520355</v>
      </c>
      <c r="C5358" s="0" t="n">
        <v>5</v>
      </c>
      <c r="D5358" s="0" t="n">
        <v>52</v>
      </c>
      <c r="E5358" s="2" t="n">
        <v>-16.6173</v>
      </c>
      <c r="F5358" s="2" t="n">
        <v>-48.9616</v>
      </c>
      <c r="G5358" s="3" t="n">
        <f aca="false">($G$5572/$N$5572)*N5358</f>
        <v>10233.2617351297</v>
      </c>
      <c r="H5358" s="0" t="n">
        <v>1</v>
      </c>
      <c r="J5358" s="0" t="s">
        <v>5115</v>
      </c>
      <c r="K5358" s="0" t="n">
        <v>1</v>
      </c>
      <c r="L5358" s="0" t="s">
        <v>5115</v>
      </c>
      <c r="N5358" s="0" t="n">
        <v>9488</v>
      </c>
    </row>
    <row r="5359" customFormat="false" ht="12.8" hidden="false" customHeight="false" outlineLevel="0" collapsed="false">
      <c r="B5359" s="0" t="n">
        <v>520357</v>
      </c>
      <c r="C5359" s="0" t="n">
        <v>5</v>
      </c>
      <c r="D5359" s="0" t="n">
        <v>52</v>
      </c>
      <c r="E5359" s="2" t="n">
        <v>-13.6329</v>
      </c>
      <c r="F5359" s="2" t="n">
        <v>-49.8106</v>
      </c>
      <c r="G5359" s="3" t="n">
        <f aca="false">($G$5572/$N$5572)*N5359</f>
        <v>4655.01239974915</v>
      </c>
      <c r="H5359" s="0" t="n">
        <v>1</v>
      </c>
      <c r="J5359" s="0" t="s">
        <v>5116</v>
      </c>
      <c r="K5359" s="0" t="n">
        <v>1</v>
      </c>
      <c r="L5359" s="0" t="s">
        <v>5116</v>
      </c>
      <c r="N5359" s="0" t="n">
        <v>4316</v>
      </c>
    </row>
    <row r="5360" customFormat="false" ht="12.8" hidden="false" customHeight="false" outlineLevel="0" collapsed="false">
      <c r="B5360" s="0" t="n">
        <v>520360</v>
      </c>
      <c r="C5360" s="0" t="n">
        <v>5</v>
      </c>
      <c r="D5360" s="0" t="n">
        <v>52</v>
      </c>
      <c r="E5360" s="2" t="n">
        <v>-16.4281</v>
      </c>
      <c r="F5360" s="2" t="n">
        <v>-49.3863</v>
      </c>
      <c r="G5360" s="3" t="n">
        <f aca="false">($G$5572/$N$5572)*N5360</f>
        <v>3946.40648069559</v>
      </c>
      <c r="H5360" s="0" t="n">
        <v>1</v>
      </c>
      <c r="J5360" s="0" t="s">
        <v>5117</v>
      </c>
      <c r="K5360" s="0" t="n">
        <v>1</v>
      </c>
      <c r="L5360" s="0" t="s">
        <v>5117</v>
      </c>
      <c r="N5360" s="0" t="n">
        <v>3659</v>
      </c>
    </row>
    <row r="5361" customFormat="false" ht="12.8" hidden="false" customHeight="false" outlineLevel="0" collapsed="false">
      <c r="B5361" s="0" t="n">
        <v>520380</v>
      </c>
      <c r="C5361" s="0" t="n">
        <v>5</v>
      </c>
      <c r="D5361" s="0" t="n">
        <v>52</v>
      </c>
      <c r="E5361" s="2" t="n">
        <v>-15.2428</v>
      </c>
      <c r="F5361" s="2" t="n">
        <v>-51.1602</v>
      </c>
      <c r="G5361" s="3" t="n">
        <f aca="false">($G$5572/$N$5572)*N5361</f>
        <v>6213.5140025382</v>
      </c>
      <c r="H5361" s="0" t="n">
        <v>0</v>
      </c>
      <c r="J5361" s="0" t="s">
        <v>5118</v>
      </c>
      <c r="K5361" s="0" t="n">
        <v>0</v>
      </c>
      <c r="L5361" s="0" t="s">
        <v>5118</v>
      </c>
      <c r="N5361" s="0" t="n">
        <v>5761</v>
      </c>
    </row>
    <row r="5362" customFormat="false" ht="12.8" hidden="false" customHeight="false" outlineLevel="0" collapsed="false">
      <c r="B5362" s="0" t="n">
        <v>520390</v>
      </c>
      <c r="C5362" s="0" t="n">
        <v>5</v>
      </c>
      <c r="D5362" s="0" t="n">
        <v>52</v>
      </c>
      <c r="E5362" s="2" t="n">
        <v>-18.1378</v>
      </c>
      <c r="F5362" s="2" t="n">
        <v>-49.0404</v>
      </c>
      <c r="G5362" s="3" t="n">
        <f aca="false">($G$5572/$N$5572)*N5362</f>
        <v>10173.9416049198</v>
      </c>
      <c r="H5362" s="0" t="n">
        <v>0</v>
      </c>
      <c r="J5362" s="0" t="s">
        <v>5119</v>
      </c>
      <c r="K5362" s="0" t="n">
        <v>0</v>
      </c>
      <c r="L5362" s="0" t="s">
        <v>5119</v>
      </c>
      <c r="N5362" s="0" t="n">
        <v>9433</v>
      </c>
    </row>
    <row r="5363" customFormat="false" ht="12.8" hidden="false" customHeight="false" outlineLevel="0" collapsed="false">
      <c r="B5363" s="0" t="n">
        <v>520393</v>
      </c>
      <c r="C5363" s="0" t="n">
        <v>5</v>
      </c>
      <c r="D5363" s="0" t="n">
        <v>52</v>
      </c>
      <c r="E5363" s="2" t="n">
        <v>-16.1792</v>
      </c>
      <c r="F5363" s="2" t="n">
        <v>-50.4302</v>
      </c>
      <c r="G5363" s="3" t="n">
        <f aca="false">($G$5572/$N$5572)*N5363</f>
        <v>2697.44810282035</v>
      </c>
      <c r="H5363" s="0" t="n">
        <v>0</v>
      </c>
      <c r="J5363" s="0" t="s">
        <v>5120</v>
      </c>
      <c r="K5363" s="0" t="n">
        <v>0</v>
      </c>
      <c r="L5363" s="0" t="s">
        <v>5120</v>
      </c>
      <c r="N5363" s="0" t="n">
        <v>2501</v>
      </c>
    </row>
    <row r="5364" customFormat="false" ht="12.8" hidden="false" customHeight="false" outlineLevel="0" collapsed="false">
      <c r="B5364" s="0" t="n">
        <v>520396</v>
      </c>
      <c r="C5364" s="0" t="n">
        <v>5</v>
      </c>
      <c r="D5364" s="0" t="n">
        <v>52</v>
      </c>
      <c r="E5364" s="2" t="n">
        <v>-14.4772</v>
      </c>
      <c r="F5364" s="2" t="n">
        <v>-46.4076</v>
      </c>
      <c r="G5364" s="3" t="n">
        <f aca="false">($G$5572/$N$5572)*N5364</f>
        <v>3561.36490824182</v>
      </c>
      <c r="H5364" s="0" t="n">
        <v>1</v>
      </c>
      <c r="J5364" s="0" t="s">
        <v>5121</v>
      </c>
      <c r="K5364" s="0" t="n">
        <v>1</v>
      </c>
      <c r="L5364" s="0" t="s">
        <v>5121</v>
      </c>
      <c r="N5364" s="0" t="n">
        <v>3302</v>
      </c>
    </row>
    <row r="5365" customFormat="false" ht="12.8" hidden="false" customHeight="false" outlineLevel="0" collapsed="false">
      <c r="B5365" s="0" t="n">
        <v>520400</v>
      </c>
      <c r="C5365" s="0" t="n">
        <v>5</v>
      </c>
      <c r="D5365" s="0" t="n">
        <v>52</v>
      </c>
      <c r="E5365" s="2" t="n">
        <v>-15.7995</v>
      </c>
      <c r="F5365" s="2" t="n">
        <v>-46.9265</v>
      </c>
      <c r="G5365" s="3" t="n">
        <f aca="false">($G$5572/$N$5572)*N5365</f>
        <v>8562.59115885276</v>
      </c>
      <c r="H5365" s="0" t="n">
        <v>0</v>
      </c>
      <c r="J5365" s="0" t="s">
        <v>5122</v>
      </c>
      <c r="K5365" s="0" t="n">
        <v>0</v>
      </c>
      <c r="L5365" s="0" t="s">
        <v>5122</v>
      </c>
      <c r="N5365" s="0" t="n">
        <v>7939</v>
      </c>
    </row>
    <row r="5366" customFormat="false" ht="12.8" hidden="false" customHeight="false" outlineLevel="0" collapsed="false">
      <c r="B5366" s="0" t="n">
        <v>520410</v>
      </c>
      <c r="C5366" s="0" t="n">
        <v>5</v>
      </c>
      <c r="D5366" s="0" t="n">
        <v>52</v>
      </c>
      <c r="E5366" s="2" t="n">
        <v>-18.7618</v>
      </c>
      <c r="F5366" s="2" t="n">
        <v>-50.9432</v>
      </c>
      <c r="G5366" s="3" t="n">
        <f aca="false">($G$5572/$N$5572)*N5366</f>
        <v>13262.9025671259</v>
      </c>
      <c r="H5366" s="0" t="n">
        <v>0</v>
      </c>
      <c r="J5366" s="0" t="s">
        <v>5123</v>
      </c>
      <c r="K5366" s="0" t="n">
        <v>0</v>
      </c>
      <c r="L5366" s="0" t="s">
        <v>5123</v>
      </c>
      <c r="N5366" s="0" t="n">
        <v>12297</v>
      </c>
    </row>
    <row r="5367" customFormat="false" ht="12.8" hidden="false" customHeight="false" outlineLevel="0" collapsed="false">
      <c r="B5367" s="0" t="n">
        <v>520420</v>
      </c>
      <c r="C5367" s="0" t="n">
        <v>5</v>
      </c>
      <c r="D5367" s="0" t="n">
        <v>52</v>
      </c>
      <c r="E5367" s="2" t="n">
        <v>-16.6635</v>
      </c>
      <c r="F5367" s="2" t="n">
        <v>-50.646</v>
      </c>
      <c r="G5367" s="3" t="n">
        <f aca="false">($G$5572/$N$5572)*N5367</f>
        <v>1467.9035857411</v>
      </c>
      <c r="H5367" s="0" t="n">
        <v>1</v>
      </c>
      <c r="J5367" s="0" t="s">
        <v>5124</v>
      </c>
      <c r="K5367" s="0" t="n">
        <v>1</v>
      </c>
      <c r="L5367" s="0" t="s">
        <v>5124</v>
      </c>
      <c r="N5367" s="0" t="n">
        <v>1361</v>
      </c>
    </row>
    <row r="5368" customFormat="false" ht="12.8" hidden="false" customHeight="false" outlineLevel="0" collapsed="false">
      <c r="B5368" s="0" t="n">
        <v>520425</v>
      </c>
      <c r="C5368" s="0" t="n">
        <v>5</v>
      </c>
      <c r="D5368" s="0" t="n">
        <v>52</v>
      </c>
      <c r="E5368" s="2" t="n">
        <v>-18.4859</v>
      </c>
      <c r="F5368" s="2" t="n">
        <v>-49.4766</v>
      </c>
      <c r="G5368" s="3" t="n">
        <f aca="false">($G$5572/$N$5572)*N5368</f>
        <v>8738.39445383866</v>
      </c>
      <c r="H5368" s="0" t="n">
        <v>0</v>
      </c>
      <c r="J5368" s="0" t="s">
        <v>2278</v>
      </c>
      <c r="K5368" s="0" t="n">
        <v>0</v>
      </c>
      <c r="L5368" s="0" t="s">
        <v>2278</v>
      </c>
      <c r="N5368" s="0" t="n">
        <v>8102</v>
      </c>
    </row>
    <row r="5369" customFormat="false" ht="12.8" hidden="false" customHeight="false" outlineLevel="0" collapsed="false">
      <c r="B5369" s="0" t="n">
        <v>520430</v>
      </c>
      <c r="C5369" s="0" t="n">
        <v>5</v>
      </c>
      <c r="D5369" s="0" t="n">
        <v>52</v>
      </c>
      <c r="E5369" s="2" t="n">
        <v>-18.5594</v>
      </c>
      <c r="F5369" s="2" t="n">
        <v>-51.1328</v>
      </c>
      <c r="G5369" s="3" t="n">
        <f aca="false">($G$5572/$N$5572)*N5369</f>
        <v>16979.5783617356</v>
      </c>
      <c r="H5369" s="0" t="n">
        <v>0</v>
      </c>
      <c r="J5369" s="0" t="s">
        <v>5125</v>
      </c>
      <c r="K5369" s="0" t="n">
        <v>0</v>
      </c>
      <c r="L5369" s="0" t="s">
        <v>5125</v>
      </c>
      <c r="N5369" s="0" t="n">
        <v>15743</v>
      </c>
    </row>
    <row r="5370" customFormat="false" ht="12.8" hidden="false" customHeight="false" outlineLevel="0" collapsed="false">
      <c r="B5370" s="0" t="n">
        <v>520440</v>
      </c>
      <c r="C5370" s="0" t="n">
        <v>5</v>
      </c>
      <c r="D5370" s="0" t="n">
        <v>52</v>
      </c>
      <c r="E5370" s="2" t="n">
        <v>-16.9539</v>
      </c>
      <c r="F5370" s="2" t="n">
        <v>-51.8091</v>
      </c>
      <c r="G5370" s="3" t="n">
        <f aca="false">($G$5572/$N$5572)*N5370</f>
        <v>20185.0224887177</v>
      </c>
      <c r="H5370" s="0" t="n">
        <v>0</v>
      </c>
      <c r="J5370" s="0" t="s">
        <v>5126</v>
      </c>
      <c r="K5370" s="0" t="n">
        <v>0</v>
      </c>
      <c r="L5370" s="0" t="s">
        <v>5126</v>
      </c>
      <c r="N5370" s="0" t="n">
        <v>18715</v>
      </c>
    </row>
    <row r="5371" customFormat="false" ht="12.8" hidden="false" customHeight="false" outlineLevel="0" collapsed="false">
      <c r="B5371" s="0" t="n">
        <v>520450</v>
      </c>
      <c r="C5371" s="0" t="n">
        <v>5</v>
      </c>
      <c r="D5371" s="0" t="n">
        <v>52</v>
      </c>
      <c r="E5371" s="2" t="n">
        <v>-17.7441</v>
      </c>
      <c r="F5371" s="2" t="n">
        <v>-48.6246</v>
      </c>
      <c r="G5371" s="3" t="n">
        <f aca="false">($G$5572/$N$5572)*N5371</f>
        <v>96084.5898184552</v>
      </c>
      <c r="H5371" s="0" t="n">
        <v>0</v>
      </c>
      <c r="J5371" s="0" t="s">
        <v>5127</v>
      </c>
      <c r="K5371" s="0" t="n">
        <v>0</v>
      </c>
      <c r="L5371" s="0" t="s">
        <v>5127</v>
      </c>
      <c r="N5371" s="0" t="n">
        <v>89087</v>
      </c>
    </row>
    <row r="5372" customFormat="false" ht="12.8" hidden="false" customHeight="false" outlineLevel="0" collapsed="false">
      <c r="B5372" s="0" t="n">
        <v>520455</v>
      </c>
      <c r="C5372" s="0" t="n">
        <v>5</v>
      </c>
      <c r="D5372" s="0" t="n">
        <v>52</v>
      </c>
      <c r="E5372" s="2" t="n">
        <v>-16.7117</v>
      </c>
      <c r="F5372" s="2" t="n">
        <v>-49.0013</v>
      </c>
      <c r="G5372" s="3" t="n">
        <f aca="false">($G$5572/$N$5572)*N5372</f>
        <v>4054.26126289552</v>
      </c>
      <c r="H5372" s="0" t="n">
        <v>1</v>
      </c>
      <c r="J5372" s="0" t="s">
        <v>5128</v>
      </c>
      <c r="K5372" s="0" t="n">
        <v>1</v>
      </c>
      <c r="L5372" s="0" t="s">
        <v>5128</v>
      </c>
      <c r="N5372" s="0" t="n">
        <v>3759</v>
      </c>
    </row>
    <row r="5373" customFormat="false" ht="12.8" hidden="false" customHeight="false" outlineLevel="0" collapsed="false">
      <c r="B5373" s="0" t="n">
        <v>520460</v>
      </c>
      <c r="C5373" s="0" t="n">
        <v>5</v>
      </c>
      <c r="D5373" s="0" t="n">
        <v>52</v>
      </c>
      <c r="E5373" s="2" t="n">
        <v>-16.7624</v>
      </c>
      <c r="F5373" s="2" t="n">
        <v>-49.695</v>
      </c>
      <c r="G5373" s="3" t="n">
        <f aca="false">($G$5572/$N$5572)*N5373</f>
        <v>3893.55763741762</v>
      </c>
      <c r="H5373" s="0" t="n">
        <v>1</v>
      </c>
      <c r="J5373" s="0" t="s">
        <v>5129</v>
      </c>
      <c r="K5373" s="0" t="n">
        <v>1</v>
      </c>
      <c r="L5373" s="0" t="s">
        <v>5129</v>
      </c>
      <c r="N5373" s="0" t="n">
        <v>3610</v>
      </c>
    </row>
    <row r="5374" customFormat="false" ht="12.8" hidden="false" customHeight="false" outlineLevel="0" collapsed="false">
      <c r="B5374" s="0" t="n">
        <v>520465</v>
      </c>
      <c r="C5374" s="0" t="n">
        <v>5</v>
      </c>
      <c r="D5374" s="0" t="n">
        <v>52</v>
      </c>
      <c r="E5374" s="2" t="n">
        <v>-13.787</v>
      </c>
      <c r="F5374" s="2" t="n">
        <v>-48.5704</v>
      </c>
      <c r="G5374" s="3" t="n">
        <f aca="false">($G$5572/$N$5572)*N5374</f>
        <v>3935.62100247559</v>
      </c>
      <c r="H5374" s="0" t="n">
        <v>0</v>
      </c>
      <c r="J5374" s="0" t="s">
        <v>5130</v>
      </c>
      <c r="K5374" s="0" t="n">
        <v>0</v>
      </c>
      <c r="L5374" s="0" t="s">
        <v>5130</v>
      </c>
      <c r="N5374" s="0" t="n">
        <v>3649</v>
      </c>
    </row>
    <row r="5375" customFormat="false" ht="12.8" hidden="false" customHeight="false" outlineLevel="0" collapsed="false">
      <c r="B5375" s="0" t="n">
        <v>520470</v>
      </c>
      <c r="C5375" s="0" t="n">
        <v>5</v>
      </c>
      <c r="D5375" s="0" t="n">
        <v>52</v>
      </c>
      <c r="E5375" s="2" t="n">
        <v>-14.3137</v>
      </c>
      <c r="F5375" s="2" t="n">
        <v>-49.1511</v>
      </c>
      <c r="G5375" s="3" t="n">
        <f aca="false">($G$5572/$N$5572)*N5375</f>
        <v>13466.7481054838</v>
      </c>
      <c r="H5375" s="0" t="n">
        <v>0</v>
      </c>
      <c r="J5375" s="0" t="s">
        <v>5131</v>
      </c>
      <c r="K5375" s="0" t="n">
        <v>0</v>
      </c>
      <c r="L5375" s="0" t="s">
        <v>5131</v>
      </c>
      <c r="N5375" s="0" t="n">
        <v>12486</v>
      </c>
    </row>
    <row r="5376" customFormat="false" ht="12.8" hidden="false" customHeight="false" outlineLevel="0" collapsed="false">
      <c r="B5376" s="0" t="n">
        <v>520480</v>
      </c>
      <c r="C5376" s="0" t="n">
        <v>5</v>
      </c>
      <c r="D5376" s="0" t="n">
        <v>52</v>
      </c>
      <c r="E5376" s="2" t="n">
        <v>-17.6363</v>
      </c>
      <c r="F5376" s="2" t="n">
        <v>-47.7768</v>
      </c>
      <c r="G5376" s="3" t="n">
        <f aca="false">($G$5572/$N$5572)*N5376</f>
        <v>8021.16015220909</v>
      </c>
      <c r="H5376" s="0" t="n">
        <v>0</v>
      </c>
      <c r="J5376" s="0" t="s">
        <v>5132</v>
      </c>
      <c r="K5376" s="0" t="n">
        <v>0</v>
      </c>
      <c r="L5376" s="0" t="s">
        <v>5132</v>
      </c>
      <c r="N5376" s="0" t="n">
        <v>7437</v>
      </c>
    </row>
    <row r="5377" customFormat="false" ht="12.8" hidden="false" customHeight="false" outlineLevel="0" collapsed="false">
      <c r="B5377" s="0" t="n">
        <v>520485</v>
      </c>
      <c r="C5377" s="0" t="n">
        <v>5</v>
      </c>
      <c r="D5377" s="0" t="n">
        <v>52</v>
      </c>
      <c r="E5377" s="2" t="n">
        <v>-16.2971</v>
      </c>
      <c r="F5377" s="2" t="n">
        <v>-49.0895</v>
      </c>
      <c r="G5377" s="3" t="n">
        <f aca="false">($G$5572/$N$5572)*N5377</f>
        <v>8235.79116878696</v>
      </c>
      <c r="H5377" s="0" t="n">
        <v>1</v>
      </c>
      <c r="J5377" s="0" t="s">
        <v>5133</v>
      </c>
      <c r="K5377" s="0" t="n">
        <v>1</v>
      </c>
      <c r="L5377" s="0" t="s">
        <v>5133</v>
      </c>
      <c r="N5377" s="0" t="n">
        <v>7636</v>
      </c>
    </row>
    <row r="5378" customFormat="false" ht="12.8" hidden="false" customHeight="false" outlineLevel="0" collapsed="false">
      <c r="B5378" s="0" t="n">
        <v>520490</v>
      </c>
      <c r="C5378" s="0" t="n">
        <v>5</v>
      </c>
      <c r="D5378" s="0" t="n">
        <v>52</v>
      </c>
      <c r="E5378" s="2" t="n">
        <v>-13.035</v>
      </c>
      <c r="F5378" s="2" t="n">
        <v>-46.7681</v>
      </c>
      <c r="G5378" s="3" t="n">
        <f aca="false">($G$5572/$N$5572)*N5378</f>
        <v>21316.419153995</v>
      </c>
      <c r="H5378" s="0" t="n">
        <v>0</v>
      </c>
      <c r="J5378" s="0" t="s">
        <v>5134</v>
      </c>
      <c r="K5378" s="0" t="n">
        <v>0</v>
      </c>
      <c r="L5378" s="0" t="s">
        <v>5134</v>
      </c>
      <c r="N5378" s="0" t="n">
        <v>19764</v>
      </c>
    </row>
    <row r="5379" customFormat="false" ht="12.8" hidden="false" customHeight="false" outlineLevel="0" collapsed="false">
      <c r="B5379" s="0" t="n">
        <v>520495</v>
      </c>
      <c r="C5379" s="0" t="n">
        <v>5</v>
      </c>
      <c r="D5379" s="0" t="n">
        <v>52</v>
      </c>
      <c r="E5379" s="2" t="n">
        <v>-14.2442</v>
      </c>
      <c r="F5379" s="2" t="n">
        <v>-49.6528</v>
      </c>
      <c r="G5379" s="3" t="n">
        <f aca="false">($G$5572/$N$5572)*N5379</f>
        <v>2652.14909429638</v>
      </c>
      <c r="H5379" s="0" t="n">
        <v>1</v>
      </c>
      <c r="J5379" s="0" t="s">
        <v>5135</v>
      </c>
      <c r="K5379" s="0" t="n">
        <v>1</v>
      </c>
      <c r="L5379" s="0" t="s">
        <v>5135</v>
      </c>
      <c r="N5379" s="0" t="n">
        <v>2459</v>
      </c>
    </row>
    <row r="5380" customFormat="false" ht="12.8" hidden="false" customHeight="false" outlineLevel="0" collapsed="false">
      <c r="B5380" s="0" t="n">
        <v>520500</v>
      </c>
      <c r="C5380" s="0" t="n">
        <v>5</v>
      </c>
      <c r="D5380" s="0" t="n">
        <v>52</v>
      </c>
      <c r="E5380" s="2" t="n">
        <v>-15.3549</v>
      </c>
      <c r="F5380" s="2" t="n">
        <v>-49.708</v>
      </c>
      <c r="G5380" s="3" t="n">
        <f aca="false">($G$5572/$N$5572)*N5380</f>
        <v>10759.5930722654</v>
      </c>
      <c r="H5380" s="0" t="n">
        <v>0</v>
      </c>
      <c r="J5380" s="0" t="s">
        <v>5136</v>
      </c>
      <c r="K5380" s="0" t="n">
        <v>0</v>
      </c>
      <c r="L5380" s="0" t="s">
        <v>5136</v>
      </c>
      <c r="N5380" s="0" t="n">
        <v>9976</v>
      </c>
    </row>
    <row r="5381" customFormat="false" ht="12.8" hidden="false" customHeight="false" outlineLevel="0" collapsed="false">
      <c r="B5381" s="0" t="n">
        <v>520505</v>
      </c>
      <c r="C5381" s="0" t="n">
        <v>5</v>
      </c>
      <c r="D5381" s="0" t="n">
        <v>52</v>
      </c>
      <c r="E5381" s="2" t="n">
        <v>-18.0921</v>
      </c>
      <c r="F5381" s="2" t="n">
        <v>-50.203</v>
      </c>
      <c r="G5381" s="3" t="n">
        <f aca="false">($G$5572/$N$5572)*N5381</f>
        <v>3736.08965540571</v>
      </c>
      <c r="H5381" s="0" t="n">
        <v>0</v>
      </c>
      <c r="J5381" s="0" t="s">
        <v>5137</v>
      </c>
      <c r="K5381" s="0" t="n">
        <v>0</v>
      </c>
      <c r="L5381" s="0" t="s">
        <v>5137</v>
      </c>
      <c r="N5381" s="0" t="n">
        <v>3464</v>
      </c>
    </row>
    <row r="5382" customFormat="false" ht="12.8" hidden="false" customHeight="false" outlineLevel="0" collapsed="false">
      <c r="B5382" s="0" t="n">
        <v>520510</v>
      </c>
      <c r="C5382" s="0" t="n">
        <v>5</v>
      </c>
      <c r="D5382" s="0" t="n">
        <v>52</v>
      </c>
      <c r="E5382" s="2" t="n">
        <v>-18.1656</v>
      </c>
      <c r="F5382" s="2" t="n">
        <v>-47.944</v>
      </c>
      <c r="G5382" s="3" t="n">
        <f aca="false">($G$5572/$N$5572)*N5382</f>
        <v>114992.611685926</v>
      </c>
      <c r="H5382" s="0" t="n">
        <v>0</v>
      </c>
      <c r="J5382" s="0" t="s">
        <v>5138</v>
      </c>
      <c r="K5382" s="0" t="n">
        <v>0</v>
      </c>
      <c r="L5382" s="0" t="s">
        <v>5138</v>
      </c>
      <c r="N5382" s="0" t="n">
        <v>106618</v>
      </c>
    </row>
    <row r="5383" customFormat="false" ht="12.8" hidden="false" customHeight="false" outlineLevel="0" collapsed="false">
      <c r="B5383" s="0" t="n">
        <v>520520</v>
      </c>
      <c r="C5383" s="0" t="n">
        <v>5</v>
      </c>
      <c r="D5383" s="0" t="n">
        <v>52</v>
      </c>
      <c r="E5383" s="2" t="n">
        <v>-16.4447</v>
      </c>
      <c r="F5383" s="2" t="n">
        <v>-49.4936</v>
      </c>
      <c r="G5383" s="3" t="n">
        <f aca="false">($G$5572/$N$5572)*N5383</f>
        <v>5433.72392723268</v>
      </c>
      <c r="H5383" s="0" t="n">
        <v>0</v>
      </c>
      <c r="J5383" s="0" t="s">
        <v>5139</v>
      </c>
      <c r="K5383" s="0" t="n">
        <v>0</v>
      </c>
      <c r="L5383" s="0" t="s">
        <v>5139</v>
      </c>
      <c r="N5383" s="0" t="n">
        <v>5038</v>
      </c>
    </row>
    <row r="5384" customFormat="false" ht="12.8" hidden="false" customHeight="false" outlineLevel="0" collapsed="false">
      <c r="B5384" s="0" t="n">
        <v>520530</v>
      </c>
      <c r="C5384" s="0" t="n">
        <v>5</v>
      </c>
      <c r="D5384" s="0" t="n">
        <v>52</v>
      </c>
      <c r="E5384" s="2" t="n">
        <v>-13.7976</v>
      </c>
      <c r="F5384" s="2" t="n">
        <v>-47.4566</v>
      </c>
      <c r="G5384" s="3" t="n">
        <f aca="false">($G$5572/$N$5572)*N5384</f>
        <v>10454.3640386396</v>
      </c>
      <c r="H5384" s="0" t="n">
        <v>0</v>
      </c>
      <c r="J5384" s="0" t="s">
        <v>5140</v>
      </c>
      <c r="K5384" s="0" t="n">
        <v>0</v>
      </c>
      <c r="L5384" s="0" t="s">
        <v>5140</v>
      </c>
      <c r="N5384" s="0" t="n">
        <v>9693</v>
      </c>
    </row>
    <row r="5385" customFormat="false" ht="12.8" hidden="false" customHeight="false" outlineLevel="0" collapsed="false">
      <c r="B5385" s="0" t="n">
        <v>520540</v>
      </c>
      <c r="C5385" s="0" t="n">
        <v>5</v>
      </c>
      <c r="D5385" s="0" t="n">
        <v>52</v>
      </c>
      <c r="E5385" s="2" t="n">
        <v>-15.3061</v>
      </c>
      <c r="F5385" s="2" t="n">
        <v>-49.6</v>
      </c>
      <c r="G5385" s="3" t="n">
        <f aca="false">($G$5572/$N$5572)*N5385</f>
        <v>23807.8646228134</v>
      </c>
      <c r="H5385" s="0" t="n">
        <v>0</v>
      </c>
      <c r="J5385" s="0" t="s">
        <v>5141</v>
      </c>
      <c r="K5385" s="0" t="n">
        <v>0</v>
      </c>
      <c r="L5385" s="0" t="s">
        <v>5141</v>
      </c>
      <c r="N5385" s="0" t="n">
        <v>22074</v>
      </c>
    </row>
    <row r="5386" customFormat="false" ht="12.8" hidden="false" customHeight="false" outlineLevel="0" collapsed="false">
      <c r="B5386" s="0" t="n">
        <v>520545</v>
      </c>
      <c r="C5386" s="0" t="n">
        <v>5</v>
      </c>
      <c r="D5386" s="0" t="n">
        <v>52</v>
      </c>
      <c r="E5386" s="2" t="n">
        <v>-16.9718</v>
      </c>
      <c r="F5386" s="2" t="n">
        <v>-49.7758</v>
      </c>
      <c r="G5386" s="3" t="n">
        <f aca="false">($G$5572/$N$5572)*N5386</f>
        <v>9175.20632174839</v>
      </c>
      <c r="H5386" s="0" t="n">
        <v>0</v>
      </c>
      <c r="J5386" s="0" t="s">
        <v>5142</v>
      </c>
      <c r="K5386" s="0" t="n">
        <v>0</v>
      </c>
      <c r="L5386" s="0" t="s">
        <v>5142</v>
      </c>
      <c r="N5386" s="0" t="n">
        <v>8507</v>
      </c>
    </row>
    <row r="5387" customFormat="false" ht="12.8" hidden="false" customHeight="false" outlineLevel="0" collapsed="false">
      <c r="B5387" s="0" t="n">
        <v>520547</v>
      </c>
      <c r="C5387" s="0" t="n">
        <v>5</v>
      </c>
      <c r="D5387" s="0" t="n">
        <v>52</v>
      </c>
      <c r="E5387" s="2" t="n">
        <v>-18.4073</v>
      </c>
      <c r="F5387" s="2" t="n">
        <v>-52.549</v>
      </c>
      <c r="G5387" s="3" t="n">
        <f aca="false">($G$5572/$N$5572)*N5387</f>
        <v>10615.0676641175</v>
      </c>
      <c r="H5387" s="0" t="n">
        <v>0</v>
      </c>
      <c r="J5387" s="0" t="s">
        <v>5143</v>
      </c>
      <c r="K5387" s="0" t="n">
        <v>0</v>
      </c>
      <c r="L5387" s="0" t="s">
        <v>5143</v>
      </c>
      <c r="N5387" s="0" t="n">
        <v>9842</v>
      </c>
    </row>
    <row r="5388" customFormat="false" ht="12.8" hidden="false" customHeight="false" outlineLevel="0" collapsed="false">
      <c r="B5388" s="0" t="n">
        <v>520549</v>
      </c>
      <c r="C5388" s="0" t="n">
        <v>5</v>
      </c>
      <c r="D5388" s="0" t="n">
        <v>52</v>
      </c>
      <c r="E5388" s="2" t="n">
        <v>-16.0765</v>
      </c>
      <c r="F5388" s="2" t="n">
        <v>-47.9252</v>
      </c>
      <c r="G5388" s="3" t="n">
        <f aca="false">($G$5572/$N$5572)*N5388</f>
        <v>75313.9158623919</v>
      </c>
      <c r="H5388" s="0" t="n">
        <v>0</v>
      </c>
      <c r="J5388" s="0" t="s">
        <v>5144</v>
      </c>
      <c r="K5388" s="0" t="n">
        <v>0</v>
      </c>
      <c r="L5388" s="0" t="s">
        <v>5144</v>
      </c>
      <c r="N5388" s="0" t="n">
        <v>69829</v>
      </c>
    </row>
    <row r="5389" customFormat="false" ht="12.8" hidden="false" customHeight="false" outlineLevel="0" collapsed="false">
      <c r="B5389" s="0" t="n">
        <v>520551</v>
      </c>
      <c r="C5389" s="0" t="n">
        <v>5</v>
      </c>
      <c r="D5389" s="0" t="n">
        <v>52</v>
      </c>
      <c r="E5389" s="2" t="n">
        <v>-15.7914</v>
      </c>
      <c r="F5389" s="2" t="n">
        <v>-48.7747</v>
      </c>
      <c r="G5389" s="3" t="n">
        <f aca="false">($G$5572/$N$5572)*N5389</f>
        <v>21539.6785531488</v>
      </c>
      <c r="H5389" s="0" t="n">
        <v>0</v>
      </c>
      <c r="J5389" s="0" t="s">
        <v>5145</v>
      </c>
      <c r="K5389" s="0" t="n">
        <v>0</v>
      </c>
      <c r="L5389" s="0" t="s">
        <v>5145</v>
      </c>
      <c r="N5389" s="0" t="n">
        <v>19971</v>
      </c>
    </row>
    <row r="5390" customFormat="false" ht="12.8" hidden="false" customHeight="false" outlineLevel="0" collapsed="false">
      <c r="B5390" s="0" t="n">
        <v>520552</v>
      </c>
      <c r="C5390" s="0" t="n">
        <v>5</v>
      </c>
      <c r="D5390" s="0" t="n">
        <v>52</v>
      </c>
      <c r="E5390" s="2" t="n">
        <v>-14.1528</v>
      </c>
      <c r="F5390" s="2" t="n">
        <v>-48.076</v>
      </c>
      <c r="G5390" s="3" t="n">
        <f aca="false">($G$5572/$N$5572)*N5390</f>
        <v>3671.37678608575</v>
      </c>
      <c r="H5390" s="0" t="n">
        <v>0</v>
      </c>
      <c r="J5390" s="0" t="s">
        <v>5146</v>
      </c>
      <c r="K5390" s="0" t="n">
        <v>0</v>
      </c>
      <c r="L5390" s="0" t="s">
        <v>5146</v>
      </c>
      <c r="N5390" s="0" t="n">
        <v>3404</v>
      </c>
    </row>
    <row r="5391" customFormat="false" ht="12.8" hidden="false" customHeight="false" outlineLevel="0" collapsed="false">
      <c r="B5391" s="0" t="n">
        <v>520570</v>
      </c>
      <c r="C5391" s="0" t="n">
        <v>5</v>
      </c>
      <c r="D5391" s="0" t="n">
        <v>52</v>
      </c>
      <c r="E5391" s="2" t="n">
        <v>-16.2918</v>
      </c>
      <c r="F5391" s="2" t="n">
        <v>-50.5503</v>
      </c>
      <c r="G5391" s="3" t="n">
        <f aca="false">($G$5572/$N$5572)*N5391</f>
        <v>2549.68705120644</v>
      </c>
      <c r="H5391" s="0" t="n">
        <v>0</v>
      </c>
      <c r="J5391" s="0" t="s">
        <v>5147</v>
      </c>
      <c r="K5391" s="0" t="n">
        <v>0</v>
      </c>
      <c r="L5391" s="0" t="s">
        <v>5147</v>
      </c>
      <c r="N5391" s="0" t="n">
        <v>2364</v>
      </c>
    </row>
    <row r="5392" customFormat="false" ht="12.8" hidden="false" customHeight="false" outlineLevel="0" collapsed="false">
      <c r="B5392" s="0" t="n">
        <v>520580</v>
      </c>
      <c r="C5392" s="0" t="n">
        <v>5</v>
      </c>
      <c r="D5392" s="0" t="n">
        <v>52</v>
      </c>
      <c r="E5392" s="2" t="n">
        <v>-15.9245</v>
      </c>
      <c r="F5392" s="2" t="n">
        <v>-48.8117</v>
      </c>
      <c r="G5392" s="3" t="n">
        <f aca="false">($G$5572/$N$5572)*N5392</f>
        <v>11917.9534330927</v>
      </c>
      <c r="H5392" s="0" t="n">
        <v>0</v>
      </c>
      <c r="J5392" s="0" t="s">
        <v>5148</v>
      </c>
      <c r="K5392" s="0" t="n">
        <v>0</v>
      </c>
      <c r="L5392" s="0" t="s">
        <v>5148</v>
      </c>
      <c r="N5392" s="0" t="n">
        <v>11050</v>
      </c>
    </row>
    <row r="5393" customFormat="false" ht="12.8" hidden="false" customHeight="false" outlineLevel="0" collapsed="false">
      <c r="B5393" s="0" t="n">
        <v>520590</v>
      </c>
      <c r="C5393" s="0" t="n">
        <v>5</v>
      </c>
      <c r="D5393" s="0" t="n">
        <v>52</v>
      </c>
      <c r="E5393" s="2" t="n">
        <v>-18.1415</v>
      </c>
      <c r="F5393" s="2" t="n">
        <v>-48.5626</v>
      </c>
      <c r="G5393" s="3" t="n">
        <f aca="false">($G$5572/$N$5572)*N5393</f>
        <v>10326.0168478217</v>
      </c>
      <c r="H5393" s="0" t="n">
        <v>0</v>
      </c>
      <c r="J5393" s="0" t="s">
        <v>5149</v>
      </c>
      <c r="K5393" s="0" t="n">
        <v>0</v>
      </c>
      <c r="L5393" s="0" t="s">
        <v>5149</v>
      </c>
      <c r="N5393" s="0" t="n">
        <v>9574</v>
      </c>
    </row>
    <row r="5394" customFormat="false" ht="12.8" hidden="false" customHeight="false" outlineLevel="0" collapsed="false">
      <c r="B5394" s="0" t="n">
        <v>520620</v>
      </c>
      <c r="C5394" s="0" t="n">
        <v>5</v>
      </c>
      <c r="D5394" s="0" t="n">
        <v>52</v>
      </c>
      <c r="E5394" s="2" t="n">
        <v>-16.7676</v>
      </c>
      <c r="F5394" s="2" t="n">
        <v>-47.6131</v>
      </c>
      <c r="G5394" s="3" t="n">
        <f aca="false">($G$5572/$N$5572)*N5394</f>
        <v>62295.8436508599</v>
      </c>
      <c r="H5394" s="0" t="n">
        <v>0</v>
      </c>
      <c r="J5394" s="0" t="s">
        <v>5150</v>
      </c>
      <c r="K5394" s="0" t="n">
        <v>0</v>
      </c>
      <c r="L5394" s="0" t="s">
        <v>5150</v>
      </c>
      <c r="N5394" s="0" t="n">
        <v>57759</v>
      </c>
    </row>
    <row r="5395" customFormat="false" ht="12.8" hidden="false" customHeight="false" outlineLevel="0" collapsed="false">
      <c r="B5395" s="0" t="n">
        <v>520630</v>
      </c>
      <c r="C5395" s="0" t="n">
        <v>5</v>
      </c>
      <c r="D5395" s="0" t="n">
        <v>52</v>
      </c>
      <c r="E5395" s="2" t="n">
        <v>-17.1987</v>
      </c>
      <c r="F5395" s="2" t="n">
        <v>-48.7034</v>
      </c>
      <c r="G5395" s="3" t="n">
        <f aca="false">($G$5572/$N$5572)*N5395</f>
        <v>3201.12993569404</v>
      </c>
      <c r="H5395" s="0" t="n">
        <v>0</v>
      </c>
      <c r="J5395" s="0" t="s">
        <v>5151</v>
      </c>
      <c r="K5395" s="0" t="n">
        <v>0</v>
      </c>
      <c r="L5395" s="0" t="s">
        <v>5151</v>
      </c>
      <c r="N5395" s="0" t="n">
        <v>2968</v>
      </c>
    </row>
    <row r="5396" customFormat="false" ht="12.8" hidden="false" customHeight="false" outlineLevel="0" collapsed="false">
      <c r="B5396" s="0" t="n">
        <v>520640</v>
      </c>
      <c r="C5396" s="0" t="n">
        <v>5</v>
      </c>
      <c r="D5396" s="0" t="n">
        <v>52</v>
      </c>
      <c r="E5396" s="2" t="n">
        <v>-14.5412</v>
      </c>
      <c r="F5396" s="2" t="n">
        <v>-49.974</v>
      </c>
      <c r="G5396" s="3" t="n">
        <f aca="false">($G$5572/$N$5572)*N5396</f>
        <v>18175.6878963329</v>
      </c>
      <c r="H5396" s="0" t="n">
        <v>0</v>
      </c>
      <c r="J5396" s="0" t="s">
        <v>5152</v>
      </c>
      <c r="K5396" s="0" t="n">
        <v>0</v>
      </c>
      <c r="L5396" s="0" t="s">
        <v>5152</v>
      </c>
      <c r="N5396" s="0" t="n">
        <v>16852</v>
      </c>
    </row>
    <row r="5397" customFormat="false" ht="12.8" hidden="false" customHeight="false" outlineLevel="0" collapsed="false">
      <c r="B5397" s="0" t="n">
        <v>520650</v>
      </c>
      <c r="C5397" s="0" t="n">
        <v>5</v>
      </c>
      <c r="D5397" s="0" t="n">
        <v>52</v>
      </c>
      <c r="E5397" s="2" t="n">
        <v>-17.2883</v>
      </c>
      <c r="F5397" s="2" t="n">
        <v>-49.3798</v>
      </c>
      <c r="G5397" s="3" t="n">
        <f aca="false">($G$5572/$N$5572)*N5397</f>
        <v>3774.91737699769</v>
      </c>
      <c r="H5397" s="0" t="n">
        <v>0</v>
      </c>
      <c r="J5397" s="0" t="s">
        <v>5153</v>
      </c>
      <c r="K5397" s="0" t="n">
        <v>0</v>
      </c>
      <c r="L5397" s="0" t="s">
        <v>5153</v>
      </c>
      <c r="N5397" s="0" t="n">
        <v>3500</v>
      </c>
    </row>
    <row r="5398" customFormat="false" ht="12.8" hidden="false" customHeight="false" outlineLevel="0" collapsed="false">
      <c r="B5398" s="0" t="n">
        <v>520660</v>
      </c>
      <c r="C5398" s="0" t="n">
        <v>5</v>
      </c>
      <c r="D5398" s="0" t="n">
        <v>52</v>
      </c>
      <c r="E5398" s="2" t="n">
        <v>-18.2644</v>
      </c>
      <c r="F5398" s="2" t="n">
        <v>-48.1511</v>
      </c>
      <c r="G5398" s="3" t="n">
        <f aca="false">($G$5572/$N$5572)*N5398</f>
        <v>3096.51079696011</v>
      </c>
      <c r="H5398" s="0" t="n">
        <v>0</v>
      </c>
      <c r="J5398" s="0" t="s">
        <v>5154</v>
      </c>
      <c r="K5398" s="0" t="n">
        <v>0</v>
      </c>
      <c r="L5398" s="0" t="s">
        <v>5154</v>
      </c>
      <c r="N5398" s="0" t="n">
        <v>2871</v>
      </c>
    </row>
    <row r="5399" customFormat="false" ht="12.8" hidden="false" customHeight="false" outlineLevel="0" collapsed="false">
      <c r="B5399" s="0" t="n">
        <v>520670</v>
      </c>
      <c r="C5399" s="0" t="n">
        <v>5</v>
      </c>
      <c r="D5399" s="0" t="n">
        <v>52</v>
      </c>
      <c r="E5399" s="2" t="n">
        <v>-14.5604</v>
      </c>
      <c r="F5399" s="2" t="n">
        <v>-46.178</v>
      </c>
      <c r="G5399" s="3" t="n">
        <f aca="false">($G$5572/$N$5572)*N5399</f>
        <v>3575.38602992781</v>
      </c>
      <c r="H5399" s="0" t="n">
        <v>0</v>
      </c>
      <c r="J5399" s="0" t="s">
        <v>5155</v>
      </c>
      <c r="K5399" s="0" t="n">
        <v>0</v>
      </c>
      <c r="L5399" s="0" t="s">
        <v>5155</v>
      </c>
      <c r="N5399" s="0" t="n">
        <v>3315</v>
      </c>
    </row>
    <row r="5400" customFormat="false" ht="12.8" hidden="false" customHeight="false" outlineLevel="0" collapsed="false">
      <c r="B5400" s="0" t="n">
        <v>520680</v>
      </c>
      <c r="C5400" s="0" t="n">
        <v>5</v>
      </c>
      <c r="D5400" s="0" t="n">
        <v>52</v>
      </c>
      <c r="E5400" s="2" t="n">
        <v>-16.2544</v>
      </c>
      <c r="F5400" s="2" t="n">
        <v>-49.3631</v>
      </c>
      <c r="G5400" s="3" t="n">
        <f aca="false">($G$5572/$N$5572)*N5400</f>
        <v>3152.59528370407</v>
      </c>
      <c r="H5400" s="0" t="n">
        <v>0</v>
      </c>
      <c r="J5400" s="0" t="s">
        <v>5156</v>
      </c>
      <c r="K5400" s="0" t="n">
        <v>0</v>
      </c>
      <c r="L5400" s="0" t="s">
        <v>5156</v>
      </c>
      <c r="N5400" s="0" t="n">
        <v>2923</v>
      </c>
    </row>
    <row r="5401" customFormat="false" ht="12.8" hidden="false" customHeight="false" outlineLevel="0" collapsed="false">
      <c r="B5401" s="0" t="n">
        <v>520690</v>
      </c>
      <c r="C5401" s="0" t="n">
        <v>5</v>
      </c>
      <c r="D5401" s="0" t="n">
        <v>52</v>
      </c>
      <c r="E5401" s="2" t="n">
        <v>-18.1501</v>
      </c>
      <c r="F5401" s="2" t="n">
        <v>-47.5568</v>
      </c>
      <c r="G5401" s="3" t="n">
        <f aca="false">($G$5572/$N$5572)*N5401</f>
        <v>2258.47913926662</v>
      </c>
      <c r="H5401" s="0" t="n">
        <v>1</v>
      </c>
      <c r="J5401" s="0" t="s">
        <v>532</v>
      </c>
      <c r="K5401" s="0" t="n">
        <v>1</v>
      </c>
      <c r="L5401" s="0" t="s">
        <v>532</v>
      </c>
      <c r="N5401" s="0" t="n">
        <v>2094</v>
      </c>
    </row>
    <row r="5402" customFormat="false" ht="12.8" hidden="false" customHeight="false" outlineLevel="0" collapsed="false">
      <c r="B5402" s="0" t="n">
        <v>520710</v>
      </c>
      <c r="C5402" s="0" t="n">
        <v>5</v>
      </c>
      <c r="D5402" s="0" t="n">
        <v>52</v>
      </c>
      <c r="E5402" s="2" t="n">
        <v>-16.2329</v>
      </c>
      <c r="F5402" s="2" t="n">
        <v>-51.2543</v>
      </c>
      <c r="G5402" s="3" t="n">
        <f aca="false">($G$5572/$N$5572)*N5402</f>
        <v>2683.42698113436</v>
      </c>
      <c r="H5402" s="0" t="n">
        <v>0</v>
      </c>
      <c r="J5402" s="0" t="s">
        <v>5157</v>
      </c>
      <c r="K5402" s="0" t="n">
        <v>0</v>
      </c>
      <c r="L5402" s="0" t="s">
        <v>5157</v>
      </c>
      <c r="N5402" s="0" t="n">
        <v>2488</v>
      </c>
    </row>
    <row r="5403" customFormat="false" ht="12.8" hidden="false" customHeight="false" outlineLevel="0" collapsed="false">
      <c r="B5403" s="0" t="n">
        <v>520725</v>
      </c>
      <c r="C5403" s="0" t="n">
        <v>5</v>
      </c>
      <c r="D5403" s="0" t="n">
        <v>52</v>
      </c>
      <c r="E5403" s="2" t="n">
        <v>-16.7188</v>
      </c>
      <c r="F5403" s="2" t="n">
        <v>-52.3189</v>
      </c>
      <c r="G5403" s="3" t="n">
        <f aca="false">($G$5572/$N$5572)*N5403</f>
        <v>7979.09678715112</v>
      </c>
      <c r="H5403" s="0" t="n">
        <v>0</v>
      </c>
      <c r="J5403" s="0" t="s">
        <v>5158</v>
      </c>
      <c r="K5403" s="0" t="n">
        <v>0</v>
      </c>
      <c r="L5403" s="0" t="s">
        <v>5158</v>
      </c>
      <c r="N5403" s="0" t="n">
        <v>7398</v>
      </c>
    </row>
    <row r="5404" customFormat="false" ht="12.8" hidden="false" customHeight="false" outlineLevel="0" collapsed="false">
      <c r="B5404" s="0" t="n">
        <v>520735</v>
      </c>
      <c r="C5404" s="0" t="n">
        <v>5</v>
      </c>
      <c r="D5404" s="0" t="n">
        <v>52</v>
      </c>
      <c r="E5404" s="2" t="n">
        <v>-17.4239</v>
      </c>
      <c r="F5404" s="2" t="n">
        <v>-49.6644</v>
      </c>
      <c r="G5404" s="3" t="n">
        <f aca="false">($G$5572/$N$5572)*N5404</f>
        <v>4001.41241961755</v>
      </c>
      <c r="H5404" s="0" t="n">
        <v>0</v>
      </c>
      <c r="J5404" s="0" t="s">
        <v>5159</v>
      </c>
      <c r="K5404" s="0" t="n">
        <v>0</v>
      </c>
      <c r="L5404" s="0" t="s">
        <v>5159</v>
      </c>
      <c r="N5404" s="0" t="n">
        <v>3710</v>
      </c>
    </row>
    <row r="5405" customFormat="false" ht="12.8" hidden="false" customHeight="false" outlineLevel="0" collapsed="false">
      <c r="B5405" s="0" t="n">
        <v>520740</v>
      </c>
      <c r="C5405" s="0" t="n">
        <v>5</v>
      </c>
      <c r="D5405" s="0" t="n">
        <v>52</v>
      </c>
      <c r="E5405" s="2" t="n">
        <v>-17.3406</v>
      </c>
      <c r="F5405" s="2" t="n">
        <v>-49.9295</v>
      </c>
      <c r="G5405" s="3" t="n">
        <f aca="false">($G$5572/$N$5572)*N5405</f>
        <v>13240.2530628639</v>
      </c>
      <c r="H5405" s="0" t="n">
        <v>0</v>
      </c>
      <c r="J5405" s="0" t="s">
        <v>5160</v>
      </c>
      <c r="K5405" s="0" t="n">
        <v>0</v>
      </c>
      <c r="L5405" s="0" t="s">
        <v>5160</v>
      </c>
      <c r="N5405" s="0" t="n">
        <v>12276</v>
      </c>
    </row>
    <row r="5406" customFormat="false" ht="12.8" hidden="false" customHeight="false" outlineLevel="0" collapsed="false">
      <c r="B5406" s="0" t="n">
        <v>520750</v>
      </c>
      <c r="C5406" s="0" t="n">
        <v>5</v>
      </c>
      <c r="D5406" s="0" t="n">
        <v>52</v>
      </c>
      <c r="E5406" s="2" t="n">
        <v>-13.8665</v>
      </c>
      <c r="F5406" s="2" t="n">
        <v>-49.0716</v>
      </c>
      <c r="G5406" s="3" t="n">
        <f aca="false">($G$5572/$N$5572)*N5406</f>
        <v>3544.10814308983</v>
      </c>
      <c r="H5406" s="0" t="n">
        <v>0</v>
      </c>
      <c r="J5406" s="0" t="s">
        <v>3338</v>
      </c>
      <c r="K5406" s="0" t="n">
        <v>0</v>
      </c>
      <c r="L5406" s="0" t="s">
        <v>3338</v>
      </c>
      <c r="N5406" s="0" t="n">
        <v>3286</v>
      </c>
    </row>
    <row r="5407" customFormat="false" ht="12.8" hidden="false" customHeight="false" outlineLevel="0" collapsed="false">
      <c r="B5407" s="0" t="n">
        <v>520753</v>
      </c>
      <c r="C5407" s="0" t="n">
        <v>5</v>
      </c>
      <c r="D5407" s="0" t="n">
        <v>52</v>
      </c>
      <c r="E5407" s="2" t="n">
        <v>-15.4473</v>
      </c>
      <c r="F5407" s="2" t="n">
        <v>-50.3622</v>
      </c>
      <c r="G5407" s="3" t="n">
        <f aca="false">($G$5572/$N$5572)*N5407</f>
        <v>7202.54235531159</v>
      </c>
      <c r="H5407" s="0" t="n">
        <v>0</v>
      </c>
      <c r="J5407" s="0" t="s">
        <v>5161</v>
      </c>
      <c r="K5407" s="0" t="n">
        <v>0</v>
      </c>
      <c r="L5407" s="0" t="s">
        <v>5161</v>
      </c>
      <c r="N5407" s="0" t="n">
        <v>6678</v>
      </c>
    </row>
    <row r="5408" customFormat="false" ht="12.8" hidden="false" customHeight="false" outlineLevel="0" collapsed="false">
      <c r="B5408" s="0" t="n">
        <v>520760</v>
      </c>
      <c r="C5408" s="0" t="n">
        <v>5</v>
      </c>
      <c r="D5408" s="0" t="n">
        <v>52</v>
      </c>
      <c r="E5408" s="2" t="n">
        <v>-16.1834</v>
      </c>
      <c r="F5408" s="2" t="n">
        <v>-50.7781</v>
      </c>
      <c r="G5408" s="3" t="n">
        <f aca="false">($G$5572/$N$5572)*N5408</f>
        <v>6171.45063748023</v>
      </c>
      <c r="H5408" s="0" t="n">
        <v>0</v>
      </c>
      <c r="J5408" s="0" t="s">
        <v>5162</v>
      </c>
      <c r="K5408" s="0" t="n">
        <v>0</v>
      </c>
      <c r="L5408" s="0" t="s">
        <v>5162</v>
      </c>
      <c r="N5408" s="0" t="n">
        <v>5722</v>
      </c>
    </row>
    <row r="5409" customFormat="false" ht="12.8" hidden="false" customHeight="false" outlineLevel="0" collapsed="false">
      <c r="B5409" s="0" t="n">
        <v>520780</v>
      </c>
      <c r="C5409" s="0" t="n">
        <v>5</v>
      </c>
      <c r="D5409" s="0" t="n">
        <v>52</v>
      </c>
      <c r="E5409" s="2" t="n">
        <v>-16.5778</v>
      </c>
      <c r="F5409" s="2" t="n">
        <v>-50.304</v>
      </c>
      <c r="G5409" s="3" t="n">
        <f aca="false">($G$5572/$N$5572)*N5409</f>
        <v>14162.4114506733</v>
      </c>
      <c r="H5409" s="0" t="n">
        <v>0</v>
      </c>
      <c r="J5409" s="0" t="s">
        <v>5163</v>
      </c>
      <c r="K5409" s="0" t="n">
        <v>0</v>
      </c>
      <c r="L5409" s="0" t="s">
        <v>5163</v>
      </c>
      <c r="N5409" s="0" t="n">
        <v>13131</v>
      </c>
    </row>
    <row r="5410" customFormat="false" ht="12.8" hidden="false" customHeight="false" outlineLevel="0" collapsed="false">
      <c r="B5410" s="0" t="n">
        <v>520790</v>
      </c>
      <c r="C5410" s="0" t="n">
        <v>5</v>
      </c>
      <c r="D5410" s="0" t="n">
        <v>52</v>
      </c>
      <c r="E5410" s="2" t="n">
        <v>-14.4451</v>
      </c>
      <c r="F5410" s="2" t="n">
        <v>-47.0417</v>
      </c>
      <c r="G5410" s="3" t="n">
        <f aca="false">($G$5572/$N$5572)*N5410</f>
        <v>17364.6199341894</v>
      </c>
      <c r="H5410" s="0" t="n">
        <v>0</v>
      </c>
      <c r="J5410" s="0" t="s">
        <v>5164</v>
      </c>
      <c r="K5410" s="0" t="n">
        <v>0</v>
      </c>
      <c r="L5410" s="0" t="s">
        <v>5164</v>
      </c>
      <c r="N5410" s="0" t="n">
        <v>16100</v>
      </c>
    </row>
    <row r="5411" customFormat="false" ht="12.8" hidden="false" customHeight="false" outlineLevel="0" collapsed="false">
      <c r="B5411" s="0" t="n">
        <v>520800</v>
      </c>
      <c r="C5411" s="0" t="n">
        <v>5</v>
      </c>
      <c r="D5411" s="0" t="n">
        <v>52</v>
      </c>
      <c r="E5411" s="2" t="n">
        <v>-15.54</v>
      </c>
      <c r="F5411" s="2" t="n">
        <v>-47.337</v>
      </c>
      <c r="G5411" s="3" t="n">
        <f aca="false">($G$5572/$N$5572)*N5411</f>
        <v>128892.936015853</v>
      </c>
      <c r="H5411" s="0" t="n">
        <v>0</v>
      </c>
      <c r="J5411" s="0" t="s">
        <v>5165</v>
      </c>
      <c r="K5411" s="0" t="n">
        <v>0</v>
      </c>
      <c r="L5411" s="0" t="s">
        <v>5165</v>
      </c>
      <c r="N5411" s="0" t="n">
        <v>119506</v>
      </c>
    </row>
    <row r="5412" customFormat="false" ht="12.8" hidden="false" customHeight="false" outlineLevel="0" collapsed="false">
      <c r="B5412" s="0" t="n">
        <v>520810</v>
      </c>
      <c r="C5412" s="0" t="n">
        <v>5</v>
      </c>
      <c r="D5412" s="0" t="n">
        <v>52</v>
      </c>
      <c r="E5412" s="2" t="n">
        <v>-13.6499</v>
      </c>
      <c r="F5412" s="2" t="n">
        <v>-48.8775</v>
      </c>
      <c r="G5412" s="3" t="n">
        <f aca="false">($G$5572/$N$5572)*N5412</f>
        <v>4664.71933014715</v>
      </c>
      <c r="H5412" s="0" t="n">
        <v>0</v>
      </c>
      <c r="J5412" s="0" t="s">
        <v>2460</v>
      </c>
      <c r="K5412" s="0" t="n">
        <v>0</v>
      </c>
      <c r="L5412" s="0" t="s">
        <v>2460</v>
      </c>
      <c r="N5412" s="0" t="n">
        <v>4325</v>
      </c>
    </row>
    <row r="5413" customFormat="false" ht="12.8" hidden="false" customHeight="false" outlineLevel="0" collapsed="false">
      <c r="B5413" s="0" t="n">
        <v>520815</v>
      </c>
      <c r="C5413" s="0" t="n">
        <v>5</v>
      </c>
      <c r="D5413" s="0" t="n">
        <v>52</v>
      </c>
      <c r="E5413" s="2" t="n">
        <v>-16.4854</v>
      </c>
      <c r="F5413" s="2" t="n">
        <v>-48.6454</v>
      </c>
      <c r="G5413" s="3" t="n">
        <f aca="false">($G$5572/$N$5572)*N5413</f>
        <v>4047.78997596352</v>
      </c>
      <c r="H5413" s="0" t="n">
        <v>1</v>
      </c>
      <c r="J5413" s="0" t="s">
        <v>5166</v>
      </c>
      <c r="K5413" s="0" t="n">
        <v>1</v>
      </c>
      <c r="L5413" s="0" t="s">
        <v>5166</v>
      </c>
      <c r="N5413" s="0" t="n">
        <v>3753</v>
      </c>
    </row>
    <row r="5414" customFormat="false" ht="12.8" hidden="false" customHeight="false" outlineLevel="0" collapsed="false">
      <c r="B5414" s="0" t="n">
        <v>520830</v>
      </c>
      <c r="C5414" s="0" t="n">
        <v>5</v>
      </c>
      <c r="D5414" s="0" t="n">
        <v>52</v>
      </c>
      <c r="E5414" s="2" t="n">
        <v>-13.2853</v>
      </c>
      <c r="F5414" s="2" t="n">
        <v>-46.3999</v>
      </c>
      <c r="G5414" s="3" t="n">
        <f aca="false">($G$5572/$N$5572)*N5414</f>
        <v>5209.38598025681</v>
      </c>
      <c r="H5414" s="0" t="n">
        <v>0</v>
      </c>
      <c r="J5414" s="0" t="s">
        <v>5167</v>
      </c>
      <c r="K5414" s="0" t="n">
        <v>0</v>
      </c>
      <c r="L5414" s="0" t="s">
        <v>5167</v>
      </c>
      <c r="N5414" s="0" t="n">
        <v>4830</v>
      </c>
    </row>
    <row r="5415" customFormat="false" ht="12.8" hidden="false" customHeight="false" outlineLevel="0" collapsed="false">
      <c r="B5415" s="0" t="n">
        <v>520840</v>
      </c>
      <c r="C5415" s="0" t="n">
        <v>5</v>
      </c>
      <c r="D5415" s="0" t="n">
        <v>52</v>
      </c>
      <c r="E5415" s="2" t="n">
        <v>-16.5098</v>
      </c>
      <c r="F5415" s="2" t="n">
        <v>-49.0234</v>
      </c>
      <c r="G5415" s="3" t="n">
        <f aca="false">($G$5572/$N$5572)*N5415</f>
        <v>12121.7989714506</v>
      </c>
      <c r="H5415" s="0" t="n">
        <v>0</v>
      </c>
      <c r="J5415" s="0" t="s">
        <v>5168</v>
      </c>
      <c r="K5415" s="0" t="n">
        <v>0</v>
      </c>
      <c r="L5415" s="0" t="s">
        <v>5168</v>
      </c>
      <c r="N5415" s="0" t="n">
        <v>11239</v>
      </c>
    </row>
    <row r="5416" customFormat="false" ht="12.8" hidden="false" customHeight="false" outlineLevel="0" collapsed="false">
      <c r="B5416" s="0" t="n">
        <v>520850</v>
      </c>
      <c r="C5416" s="0" t="n">
        <v>5</v>
      </c>
      <c r="D5416" s="0" t="n">
        <v>52</v>
      </c>
      <c r="E5416" s="2" t="n">
        <v>-18.1352</v>
      </c>
      <c r="F5416" s="2" t="n">
        <v>-48.0875</v>
      </c>
      <c r="G5416" s="3" t="n">
        <f aca="false">($G$5572/$N$5572)*N5416</f>
        <v>6011.82555982432</v>
      </c>
      <c r="H5416" s="0" t="n">
        <v>0</v>
      </c>
      <c r="J5416" s="0" t="s">
        <v>5169</v>
      </c>
      <c r="K5416" s="0" t="n">
        <v>0</v>
      </c>
      <c r="L5416" s="0" t="s">
        <v>5169</v>
      </c>
      <c r="N5416" s="0" t="n">
        <v>5574</v>
      </c>
    </row>
    <row r="5417" customFormat="false" ht="12.8" hidden="false" customHeight="false" outlineLevel="0" collapsed="false">
      <c r="B5417" s="0" t="n">
        <v>520860</v>
      </c>
      <c r="C5417" s="0" t="n">
        <v>5</v>
      </c>
      <c r="D5417" s="0" t="n">
        <v>52</v>
      </c>
      <c r="E5417" s="2" t="n">
        <v>-15.3118</v>
      </c>
      <c r="F5417" s="2" t="n">
        <v>-49.1162</v>
      </c>
      <c r="G5417" s="3" t="n">
        <f aca="false">($G$5572/$N$5572)*N5417</f>
        <v>74497.4551611384</v>
      </c>
      <c r="H5417" s="0" t="n">
        <v>0</v>
      </c>
      <c r="J5417" s="0" t="s">
        <v>5170</v>
      </c>
      <c r="K5417" s="0" t="n">
        <v>0</v>
      </c>
      <c r="L5417" s="0" t="s">
        <v>5170</v>
      </c>
      <c r="N5417" s="0" t="n">
        <v>69072</v>
      </c>
    </row>
    <row r="5418" customFormat="false" ht="12.8" hidden="false" customHeight="false" outlineLevel="0" collapsed="false">
      <c r="B5418" s="0" t="n">
        <v>520870</v>
      </c>
      <c r="C5418" s="0" t="n">
        <v>5</v>
      </c>
      <c r="D5418" s="0" t="n">
        <v>52</v>
      </c>
      <c r="E5418" s="2" t="n">
        <v>-16.6864</v>
      </c>
      <c r="F5418" s="2" t="n">
        <v>-49.2643</v>
      </c>
      <c r="G5418" s="3" t="n">
        <f aca="false">($G$5572/$N$5572)*N5418</f>
        <v>1613189.37010352</v>
      </c>
      <c r="H5418" s="0" t="n">
        <v>0</v>
      </c>
      <c r="J5418" s="0" t="s">
        <v>5171</v>
      </c>
      <c r="K5418" s="0" t="n">
        <v>0</v>
      </c>
      <c r="L5418" s="0" t="s">
        <v>5171</v>
      </c>
      <c r="N5418" s="0" t="n">
        <v>1495705</v>
      </c>
    </row>
    <row r="5419" customFormat="false" ht="12.8" hidden="false" customHeight="false" outlineLevel="0" collapsed="false">
      <c r="B5419" s="0" t="n">
        <v>520880</v>
      </c>
      <c r="C5419" s="0" t="n">
        <v>5</v>
      </c>
      <c r="D5419" s="0" t="n">
        <v>52</v>
      </c>
      <c r="E5419" s="2" t="n">
        <v>-16.4947</v>
      </c>
      <c r="F5419" s="2" t="n">
        <v>-49.427</v>
      </c>
      <c r="G5419" s="3" t="n">
        <f aca="false">($G$5572/$N$5572)*N5419</f>
        <v>46657.9787796915</v>
      </c>
      <c r="H5419" s="0" t="n">
        <v>0</v>
      </c>
      <c r="J5419" s="0" t="s">
        <v>5172</v>
      </c>
      <c r="K5419" s="0" t="n">
        <v>0</v>
      </c>
      <c r="L5419" s="0" t="s">
        <v>5172</v>
      </c>
      <c r="N5419" s="0" t="n">
        <v>43260</v>
      </c>
    </row>
    <row r="5420" customFormat="false" ht="12.8" hidden="false" customHeight="false" outlineLevel="0" collapsed="false">
      <c r="B5420" s="0" t="n">
        <v>520890</v>
      </c>
      <c r="C5420" s="0" t="n">
        <v>5</v>
      </c>
      <c r="D5420" s="0" t="n">
        <v>52</v>
      </c>
      <c r="E5420" s="2" t="n">
        <v>-15.9333</v>
      </c>
      <c r="F5420" s="2" t="n">
        <v>-50.14</v>
      </c>
      <c r="G5420" s="3" t="n">
        <f aca="false">($G$5572/$N$5572)*N5420</f>
        <v>24716.0018889369</v>
      </c>
      <c r="H5420" s="0" t="n">
        <v>0</v>
      </c>
      <c r="J5420" s="0" t="s">
        <v>5173</v>
      </c>
      <c r="K5420" s="0" t="n">
        <v>0</v>
      </c>
      <c r="L5420" s="0" t="s">
        <v>5173</v>
      </c>
      <c r="N5420" s="0" t="n">
        <v>22916</v>
      </c>
    </row>
    <row r="5421" customFormat="false" ht="12.8" hidden="false" customHeight="false" outlineLevel="0" collapsed="false">
      <c r="B5421" s="0" t="n">
        <v>520910</v>
      </c>
      <c r="C5421" s="0" t="n">
        <v>5</v>
      </c>
      <c r="D5421" s="0" t="n">
        <v>52</v>
      </c>
      <c r="E5421" s="2" t="n">
        <v>-18.0105</v>
      </c>
      <c r="F5421" s="2" t="n">
        <v>-49.3658</v>
      </c>
      <c r="G5421" s="3" t="n">
        <f aca="false">($G$5572/$N$5572)*N5421</f>
        <v>36655.5262784696</v>
      </c>
      <c r="H5421" s="0" t="n">
        <v>0</v>
      </c>
      <c r="J5421" s="0" t="s">
        <v>5174</v>
      </c>
      <c r="K5421" s="0" t="n">
        <v>0</v>
      </c>
      <c r="L5421" s="0" t="s">
        <v>5174</v>
      </c>
      <c r="N5421" s="0" t="n">
        <v>33986</v>
      </c>
    </row>
    <row r="5422" customFormat="false" ht="12.8" hidden="false" customHeight="false" outlineLevel="0" collapsed="false">
      <c r="B5422" s="0" t="n">
        <v>520915</v>
      </c>
      <c r="C5422" s="0" t="n">
        <v>5</v>
      </c>
      <c r="D5422" s="0" t="n">
        <v>52</v>
      </c>
      <c r="E5422" s="2" t="n">
        <v>-18.6238</v>
      </c>
      <c r="F5422" s="2" t="n">
        <v>-50.0805</v>
      </c>
      <c r="G5422" s="3" t="n">
        <f aca="false">($G$5572/$N$5572)*N5422</f>
        <v>6262.04865452817</v>
      </c>
      <c r="H5422" s="0" t="n">
        <v>1</v>
      </c>
      <c r="J5422" s="0" t="s">
        <v>5175</v>
      </c>
      <c r="K5422" s="0" t="n">
        <v>1</v>
      </c>
      <c r="L5422" s="0" t="s">
        <v>5175</v>
      </c>
      <c r="N5422" s="0" t="n">
        <v>5806</v>
      </c>
    </row>
    <row r="5423" customFormat="false" ht="12.8" hidden="false" customHeight="false" outlineLevel="0" collapsed="false">
      <c r="B5423" s="0" t="n">
        <v>520920</v>
      </c>
      <c r="C5423" s="0" t="n">
        <v>5</v>
      </c>
      <c r="D5423" s="0" t="n">
        <v>52</v>
      </c>
      <c r="E5423" s="2" t="n">
        <v>-16.8297</v>
      </c>
      <c r="F5423" s="2" t="n">
        <v>-49.5345</v>
      </c>
      <c r="G5423" s="3" t="n">
        <f aca="false">($G$5572/$N$5572)*N5423</f>
        <v>15327.2430984326</v>
      </c>
      <c r="H5423" s="0" t="n">
        <v>1</v>
      </c>
      <c r="J5423" s="0" t="s">
        <v>5176</v>
      </c>
      <c r="K5423" s="0" t="n">
        <v>1</v>
      </c>
      <c r="L5423" s="0" t="s">
        <v>5176</v>
      </c>
      <c r="N5423" s="0" t="n">
        <v>14211</v>
      </c>
    </row>
    <row r="5424" customFormat="false" ht="12.8" hidden="false" customHeight="false" outlineLevel="0" collapsed="false">
      <c r="B5424" s="0" t="n">
        <v>520929</v>
      </c>
      <c r="C5424" s="0" t="n">
        <v>5</v>
      </c>
      <c r="D5424" s="0" t="n">
        <v>52</v>
      </c>
      <c r="E5424" s="2" t="n">
        <v>-15.6121</v>
      </c>
      <c r="F5424" s="2" t="n">
        <v>-50.0265</v>
      </c>
      <c r="G5424" s="3" t="n">
        <f aca="false">($G$5572/$N$5572)*N5424</f>
        <v>2201.31610470065</v>
      </c>
      <c r="H5424" s="0" t="n">
        <v>1</v>
      </c>
      <c r="J5424" s="0" t="s">
        <v>5177</v>
      </c>
      <c r="K5424" s="0" t="n">
        <v>1</v>
      </c>
      <c r="L5424" s="0" t="s">
        <v>5177</v>
      </c>
      <c r="N5424" s="0" t="n">
        <v>2041</v>
      </c>
    </row>
    <row r="5425" customFormat="false" ht="12.8" hidden="false" customHeight="false" outlineLevel="0" collapsed="false">
      <c r="B5425" s="0" t="n">
        <v>520940</v>
      </c>
      <c r="C5425" s="0" t="n">
        <v>5</v>
      </c>
      <c r="D5425" s="0" t="n">
        <v>52</v>
      </c>
      <c r="E5425" s="2" t="n">
        <v>-13.9421</v>
      </c>
      <c r="F5425" s="2" t="n">
        <v>-46.4868</v>
      </c>
      <c r="G5425" s="3" t="n">
        <f aca="false">($G$5572/$N$5572)*N5425</f>
        <v>4249.4784186774</v>
      </c>
      <c r="H5425" s="0" t="n">
        <v>1</v>
      </c>
      <c r="J5425" s="0" t="s">
        <v>5178</v>
      </c>
      <c r="K5425" s="0" t="n">
        <v>1</v>
      </c>
      <c r="L5425" s="0" t="s">
        <v>5178</v>
      </c>
      <c r="N5425" s="0" t="n">
        <v>3940</v>
      </c>
    </row>
    <row r="5426" customFormat="false" ht="12.8" hidden="false" customHeight="false" outlineLevel="0" collapsed="false">
      <c r="B5426" s="0" t="n">
        <v>520945</v>
      </c>
      <c r="C5426" s="0" t="n">
        <v>5</v>
      </c>
      <c r="D5426" s="0" t="n">
        <v>52</v>
      </c>
      <c r="E5426" s="2" t="n">
        <v>-14.7292</v>
      </c>
      <c r="F5426" s="2" t="n">
        <v>-49.7006</v>
      </c>
      <c r="G5426" s="3" t="n">
        <f aca="false">($G$5572/$N$5572)*N5426</f>
        <v>1997.47056634278</v>
      </c>
      <c r="H5426" s="0" t="n">
        <v>1</v>
      </c>
      <c r="J5426" s="0" t="s">
        <v>5179</v>
      </c>
      <c r="K5426" s="0" t="n">
        <v>1</v>
      </c>
      <c r="L5426" s="0" t="s">
        <v>5179</v>
      </c>
      <c r="N5426" s="0" t="n">
        <v>1852</v>
      </c>
    </row>
    <row r="5427" customFormat="false" ht="12.8" hidden="false" customHeight="false" outlineLevel="0" collapsed="false">
      <c r="B5427" s="0" t="n">
        <v>520960</v>
      </c>
      <c r="C5427" s="0" t="n">
        <v>5</v>
      </c>
      <c r="D5427" s="0" t="n">
        <v>52</v>
      </c>
      <c r="E5427" s="2" t="n">
        <v>-15.719</v>
      </c>
      <c r="F5427" s="2" t="n">
        <v>-49.8268</v>
      </c>
      <c r="G5427" s="3" t="n">
        <f aca="false">($G$5572/$N$5572)*N5427</f>
        <v>4005.72661090555</v>
      </c>
      <c r="H5427" s="0" t="n">
        <v>0</v>
      </c>
      <c r="J5427" s="0" t="s">
        <v>5180</v>
      </c>
      <c r="K5427" s="0" t="n">
        <v>0</v>
      </c>
      <c r="L5427" s="0" t="s">
        <v>5180</v>
      </c>
      <c r="N5427" s="0" t="n">
        <v>3714</v>
      </c>
    </row>
    <row r="5428" customFormat="false" ht="12.8" hidden="false" customHeight="false" outlineLevel="0" collapsed="false">
      <c r="B5428" s="0" t="n">
        <v>520970</v>
      </c>
      <c r="C5428" s="0" t="n">
        <v>5</v>
      </c>
      <c r="D5428" s="0" t="n">
        <v>52</v>
      </c>
      <c r="E5428" s="2" t="n">
        <v>-16.9626</v>
      </c>
      <c r="F5428" s="2" t="n">
        <v>-49.2265</v>
      </c>
      <c r="G5428" s="3" t="n">
        <f aca="false">($G$5572/$N$5572)*N5428</f>
        <v>22949.340556502</v>
      </c>
      <c r="H5428" s="0" t="n">
        <v>0</v>
      </c>
      <c r="J5428" s="0" t="s">
        <v>976</v>
      </c>
      <c r="K5428" s="0" t="n">
        <v>0</v>
      </c>
      <c r="L5428" s="0" t="s">
        <v>976</v>
      </c>
      <c r="N5428" s="0" t="n">
        <v>21278</v>
      </c>
    </row>
    <row r="5429" customFormat="false" ht="12.8" hidden="false" customHeight="false" outlineLevel="0" collapsed="false">
      <c r="B5429" s="0" t="n">
        <v>520980</v>
      </c>
      <c r="C5429" s="0" t="n">
        <v>5</v>
      </c>
      <c r="D5429" s="0" t="n">
        <v>52</v>
      </c>
      <c r="E5429" s="2" t="n">
        <v>-14.7261</v>
      </c>
      <c r="F5429" s="2" t="n">
        <v>-49.4634</v>
      </c>
      <c r="G5429" s="3" t="n">
        <f aca="false">($G$5572/$N$5572)*N5429</f>
        <v>3906.50021128161</v>
      </c>
      <c r="H5429" s="0" t="n">
        <v>1</v>
      </c>
      <c r="J5429" s="0" t="s">
        <v>5181</v>
      </c>
      <c r="K5429" s="0" t="n">
        <v>1</v>
      </c>
      <c r="L5429" s="0" t="s">
        <v>5181</v>
      </c>
      <c r="N5429" s="0" t="n">
        <v>3622</v>
      </c>
    </row>
    <row r="5430" customFormat="false" ht="12.8" hidden="false" customHeight="false" outlineLevel="0" collapsed="false">
      <c r="B5430" s="0" t="n">
        <v>520990</v>
      </c>
      <c r="C5430" s="0" t="n">
        <v>5</v>
      </c>
      <c r="D5430" s="0" t="n">
        <v>52</v>
      </c>
      <c r="E5430" s="2" t="n">
        <v>-14.1011</v>
      </c>
      <c r="F5430" s="2" t="n">
        <v>-46.6335</v>
      </c>
      <c r="G5430" s="3" t="n">
        <f aca="false">($G$5572/$N$5572)*N5430</f>
        <v>14892.5883261669</v>
      </c>
      <c r="H5430" s="0" t="n">
        <v>0</v>
      </c>
      <c r="J5430" s="0" t="s">
        <v>5182</v>
      </c>
      <c r="K5430" s="0" t="n">
        <v>0</v>
      </c>
      <c r="L5430" s="0" t="s">
        <v>5182</v>
      </c>
      <c r="N5430" s="0" t="n">
        <v>13808</v>
      </c>
    </row>
    <row r="5431" customFormat="false" ht="12.8" hidden="false" customHeight="false" outlineLevel="0" collapsed="false">
      <c r="B5431" s="0" t="n">
        <v>520993</v>
      </c>
      <c r="C5431" s="0" t="n">
        <v>5</v>
      </c>
      <c r="D5431" s="0" t="n">
        <v>52</v>
      </c>
      <c r="E5431" s="2" t="n">
        <v>-18.4869</v>
      </c>
      <c r="F5431" s="2" t="n">
        <v>-49.9888</v>
      </c>
      <c r="G5431" s="3" t="n">
        <f aca="false">($G$5572/$N$5572)*N5431</f>
        <v>6635.22620093994</v>
      </c>
      <c r="H5431" s="0" t="n">
        <v>0</v>
      </c>
      <c r="J5431" s="0" t="s">
        <v>5183</v>
      </c>
      <c r="K5431" s="0" t="n">
        <v>0</v>
      </c>
      <c r="L5431" s="0" t="s">
        <v>5183</v>
      </c>
      <c r="N5431" s="0" t="n">
        <v>6152</v>
      </c>
    </row>
    <row r="5432" customFormat="false" ht="12.8" hidden="false" customHeight="false" outlineLevel="0" collapsed="false">
      <c r="B5432" s="0" t="n">
        <v>520995</v>
      </c>
      <c r="C5432" s="0" t="n">
        <v>5</v>
      </c>
      <c r="D5432" s="0" t="n">
        <v>52</v>
      </c>
      <c r="E5432" s="2" t="n">
        <v>-17.1387</v>
      </c>
      <c r="F5432" s="2" t="n">
        <v>-49.9862</v>
      </c>
      <c r="G5432" s="3" t="n">
        <f aca="false">($G$5572/$N$5572)*N5432</f>
        <v>16643.0714412718</v>
      </c>
      <c r="H5432" s="0" t="n">
        <v>0</v>
      </c>
      <c r="J5432" s="0" t="s">
        <v>5184</v>
      </c>
      <c r="K5432" s="0" t="n">
        <v>0</v>
      </c>
      <c r="L5432" s="0" t="s">
        <v>5184</v>
      </c>
      <c r="N5432" s="0" t="n">
        <v>15431</v>
      </c>
    </row>
    <row r="5433" customFormat="false" ht="12.8" hidden="false" customHeight="false" outlineLevel="0" collapsed="false">
      <c r="B5433" s="0" t="n">
        <v>521000</v>
      </c>
      <c r="C5433" s="0" t="n">
        <v>5</v>
      </c>
      <c r="D5433" s="0" t="n">
        <v>52</v>
      </c>
      <c r="E5433" s="2" t="n">
        <v>-16.3611</v>
      </c>
      <c r="F5433" s="2" t="n">
        <v>-49.5001</v>
      </c>
      <c r="G5433" s="3" t="n">
        <f aca="false">($G$5572/$N$5572)*N5433</f>
        <v>56586.0114811954</v>
      </c>
      <c r="H5433" s="0" t="n">
        <v>0</v>
      </c>
      <c r="J5433" s="0" t="s">
        <v>5185</v>
      </c>
      <c r="K5433" s="0" t="n">
        <v>0</v>
      </c>
      <c r="L5433" s="0" t="s">
        <v>5185</v>
      </c>
      <c r="N5433" s="0" t="n">
        <v>52465</v>
      </c>
    </row>
    <row r="5434" customFormat="false" ht="12.8" hidden="false" customHeight="false" outlineLevel="0" collapsed="false">
      <c r="B5434" s="0" t="n">
        <v>521010</v>
      </c>
      <c r="C5434" s="0" t="n">
        <v>5</v>
      </c>
      <c r="D5434" s="0" t="n">
        <v>52</v>
      </c>
      <c r="E5434" s="2" t="n">
        <v>-17.7215</v>
      </c>
      <c r="F5434" s="2" t="n">
        <v>-48.1581</v>
      </c>
      <c r="G5434" s="3" t="n">
        <f aca="false">($G$5572/$N$5572)*N5434</f>
        <v>28896.4532470063</v>
      </c>
      <c r="H5434" s="0" t="n">
        <v>0</v>
      </c>
      <c r="J5434" s="0" t="s">
        <v>5186</v>
      </c>
      <c r="K5434" s="0" t="n">
        <v>0</v>
      </c>
      <c r="L5434" s="0" t="s">
        <v>5186</v>
      </c>
      <c r="N5434" s="0" t="n">
        <v>26792</v>
      </c>
    </row>
    <row r="5435" customFormat="false" ht="12.8" hidden="false" customHeight="false" outlineLevel="0" collapsed="false">
      <c r="B5435" s="0" t="n">
        <v>521015</v>
      </c>
      <c r="C5435" s="0" t="n">
        <v>5</v>
      </c>
      <c r="D5435" s="0" t="n">
        <v>52</v>
      </c>
      <c r="E5435" s="2" t="n">
        <v>-15.1689</v>
      </c>
      <c r="F5435" s="2" t="n">
        <v>-49.6695</v>
      </c>
      <c r="G5435" s="3" t="n">
        <f aca="false">($G$5572/$N$5572)*N5435</f>
        <v>3120.23884904409</v>
      </c>
      <c r="H5435" s="0" t="n">
        <v>1</v>
      </c>
      <c r="J5435" s="0" t="s">
        <v>5187</v>
      </c>
      <c r="K5435" s="0" t="n">
        <v>1</v>
      </c>
      <c r="L5435" s="0" t="s">
        <v>5187</v>
      </c>
      <c r="N5435" s="0" t="n">
        <v>2893</v>
      </c>
    </row>
    <row r="5436" customFormat="false" ht="12.8" hidden="false" customHeight="false" outlineLevel="0" collapsed="false">
      <c r="B5436" s="0" t="n">
        <v>521020</v>
      </c>
      <c r="C5436" s="0" t="n">
        <v>5</v>
      </c>
      <c r="D5436" s="0" t="n">
        <v>52</v>
      </c>
      <c r="E5436" s="2" t="n">
        <v>-16.4398</v>
      </c>
      <c r="F5436" s="2" t="n">
        <v>-51.118</v>
      </c>
      <c r="G5436" s="3" t="n">
        <f aca="false">($G$5572/$N$5572)*N5436</f>
        <v>34042.2049057652</v>
      </c>
      <c r="H5436" s="0" t="n">
        <v>0</v>
      </c>
      <c r="J5436" s="0" t="s">
        <v>3924</v>
      </c>
      <c r="K5436" s="0" t="n">
        <v>0</v>
      </c>
      <c r="L5436" s="0" t="s">
        <v>3924</v>
      </c>
      <c r="N5436" s="0" t="n">
        <v>31563</v>
      </c>
    </row>
    <row r="5437" customFormat="false" ht="12.8" hidden="false" customHeight="false" outlineLevel="0" collapsed="false">
      <c r="B5437" s="0" t="n">
        <v>521030</v>
      </c>
      <c r="C5437" s="0" t="n">
        <v>5</v>
      </c>
      <c r="D5437" s="0" t="n">
        <v>52</v>
      </c>
      <c r="E5437" s="2" t="n">
        <v>-16.3144</v>
      </c>
      <c r="F5437" s="2" t="n">
        <v>-50.9087</v>
      </c>
      <c r="G5437" s="3" t="n">
        <f aca="false">($G$5572/$N$5572)*N5437</f>
        <v>3036.11211892814</v>
      </c>
      <c r="H5437" s="0" t="n">
        <v>0</v>
      </c>
      <c r="J5437" s="0" t="s">
        <v>5188</v>
      </c>
      <c r="K5437" s="0" t="n">
        <v>0</v>
      </c>
      <c r="L5437" s="0" t="s">
        <v>5188</v>
      </c>
      <c r="N5437" s="0" t="n">
        <v>2815</v>
      </c>
    </row>
    <row r="5438" customFormat="false" ht="12.8" hidden="false" customHeight="false" outlineLevel="0" collapsed="false">
      <c r="B5438" s="0" t="n">
        <v>521040</v>
      </c>
      <c r="C5438" s="0" t="n">
        <v>5</v>
      </c>
      <c r="D5438" s="0" t="n">
        <v>52</v>
      </c>
      <c r="E5438" s="2" t="n">
        <v>-16.0206</v>
      </c>
      <c r="F5438" s="2" t="n">
        <v>-49.806</v>
      </c>
      <c r="G5438" s="3" t="n">
        <f aca="false">($G$5572/$N$5572)*N5438</f>
        <v>45474.8118189582</v>
      </c>
      <c r="H5438" s="0" t="n">
        <v>0</v>
      </c>
      <c r="J5438" s="0" t="s">
        <v>5189</v>
      </c>
      <c r="K5438" s="0" t="n">
        <v>0</v>
      </c>
      <c r="L5438" s="0" t="s">
        <v>5189</v>
      </c>
      <c r="N5438" s="0" t="n">
        <v>42163</v>
      </c>
    </row>
    <row r="5439" customFormat="false" ht="12.8" hidden="false" customHeight="false" outlineLevel="0" collapsed="false">
      <c r="B5439" s="0" t="n">
        <v>521056</v>
      </c>
      <c r="C5439" s="0" t="n">
        <v>5</v>
      </c>
      <c r="D5439" s="0" t="n">
        <v>52</v>
      </c>
      <c r="E5439" s="2" t="n">
        <v>-15.918</v>
      </c>
      <c r="F5439" s="2" t="n">
        <v>-49.6071</v>
      </c>
      <c r="G5439" s="3" t="n">
        <f aca="false">($G$5572/$N$5572)*N5439</f>
        <v>5034.66123309292</v>
      </c>
      <c r="H5439" s="0" t="n">
        <v>1</v>
      </c>
      <c r="J5439" s="0" t="s">
        <v>5190</v>
      </c>
      <c r="K5439" s="0" t="n">
        <v>1</v>
      </c>
      <c r="L5439" s="0" t="s">
        <v>5190</v>
      </c>
      <c r="N5439" s="0" t="n">
        <v>4668</v>
      </c>
    </row>
    <row r="5440" customFormat="false" ht="12.8" hidden="false" customHeight="false" outlineLevel="0" collapsed="false">
      <c r="B5440" s="0" t="n">
        <v>521060</v>
      </c>
      <c r="C5440" s="0" t="n">
        <v>5</v>
      </c>
      <c r="D5440" s="0" t="n">
        <v>52</v>
      </c>
      <c r="E5440" s="2" t="n">
        <v>-15.7565</v>
      </c>
      <c r="F5440" s="2" t="n">
        <v>-49.6354</v>
      </c>
      <c r="G5440" s="3" t="n">
        <f aca="false">($G$5572/$N$5572)*N5440</f>
        <v>5682.86847411452</v>
      </c>
      <c r="H5440" s="0" t="n">
        <v>0</v>
      </c>
      <c r="J5440" s="0" t="s">
        <v>5191</v>
      </c>
      <c r="K5440" s="0" t="n">
        <v>0</v>
      </c>
      <c r="L5440" s="0" t="s">
        <v>5191</v>
      </c>
      <c r="N5440" s="0" t="n">
        <v>5269</v>
      </c>
    </row>
    <row r="5441" customFormat="false" ht="12.8" hidden="false" customHeight="false" outlineLevel="0" collapsed="false">
      <c r="B5441" s="0" t="n">
        <v>521080</v>
      </c>
      <c r="C5441" s="0" t="n">
        <v>5</v>
      </c>
      <c r="D5441" s="0" t="n">
        <v>52</v>
      </c>
      <c r="E5441" s="2" t="n">
        <v>-19.0673</v>
      </c>
      <c r="F5441" s="2" t="n">
        <v>-51.5495</v>
      </c>
      <c r="G5441" s="3" t="n">
        <f aca="false">($G$5572/$N$5572)*N5441</f>
        <v>4966.71272030696</v>
      </c>
      <c r="H5441" s="0" t="n">
        <v>0</v>
      </c>
      <c r="J5441" s="0" t="s">
        <v>1139</v>
      </c>
      <c r="K5441" s="0" t="n">
        <v>0</v>
      </c>
      <c r="L5441" s="0" t="s">
        <v>1139</v>
      </c>
      <c r="N5441" s="0" t="n">
        <v>4605</v>
      </c>
    </row>
    <row r="5442" customFormat="false" ht="12.8" hidden="false" customHeight="false" outlineLevel="0" collapsed="false">
      <c r="B5442" s="0" t="n">
        <v>521090</v>
      </c>
      <c r="C5442" s="0" t="n">
        <v>5</v>
      </c>
      <c r="D5442" s="0" t="n">
        <v>52</v>
      </c>
      <c r="E5442" s="2" t="n">
        <v>-14.9522</v>
      </c>
      <c r="F5442" s="2" t="n">
        <v>-49.5511</v>
      </c>
      <c r="G5442" s="3" t="n">
        <f aca="false">($G$5572/$N$5572)*N5442</f>
        <v>24302.9180731111</v>
      </c>
      <c r="H5442" s="0" t="n">
        <v>0</v>
      </c>
      <c r="J5442" s="0" t="s">
        <v>5192</v>
      </c>
      <c r="K5442" s="0" t="n">
        <v>0</v>
      </c>
      <c r="L5442" s="0" t="s">
        <v>5192</v>
      </c>
      <c r="N5442" s="0" t="n">
        <v>22533</v>
      </c>
    </row>
    <row r="5443" customFormat="false" ht="12.8" hidden="false" customHeight="false" outlineLevel="0" collapsed="false">
      <c r="B5443" s="0" t="n">
        <v>521100</v>
      </c>
      <c r="C5443" s="0" t="n">
        <v>5</v>
      </c>
      <c r="D5443" s="0" t="n">
        <v>52</v>
      </c>
      <c r="E5443" s="2" t="n">
        <v>-15.8205</v>
      </c>
      <c r="F5443" s="2" t="n">
        <v>-50.6094</v>
      </c>
      <c r="G5443" s="3" t="n">
        <f aca="false">($G$5572/$N$5572)*N5443</f>
        <v>5733.56022174849</v>
      </c>
      <c r="H5443" s="0" t="n">
        <v>0</v>
      </c>
      <c r="J5443" s="0" t="s">
        <v>5193</v>
      </c>
      <c r="K5443" s="0" t="n">
        <v>0</v>
      </c>
      <c r="L5443" s="0" t="s">
        <v>5193</v>
      </c>
      <c r="N5443" s="0" t="n">
        <v>5316</v>
      </c>
    </row>
    <row r="5444" customFormat="false" ht="12.8" hidden="false" customHeight="false" outlineLevel="0" collapsed="false">
      <c r="B5444" s="0" t="n">
        <v>521120</v>
      </c>
      <c r="C5444" s="0" t="n">
        <v>5</v>
      </c>
      <c r="D5444" s="0" t="n">
        <v>52</v>
      </c>
      <c r="E5444" s="2" t="n">
        <v>-15.5606</v>
      </c>
      <c r="F5444" s="2" t="n">
        <v>-49.949</v>
      </c>
      <c r="G5444" s="3" t="n">
        <f aca="false">($G$5572/$N$5572)*N5444</f>
        <v>27886.9324856149</v>
      </c>
      <c r="H5444" s="0" t="n">
        <v>0</v>
      </c>
      <c r="J5444" s="0" t="s">
        <v>5194</v>
      </c>
      <c r="K5444" s="0" t="n">
        <v>0</v>
      </c>
      <c r="L5444" s="0" t="s">
        <v>5194</v>
      </c>
      <c r="N5444" s="0" t="n">
        <v>25856</v>
      </c>
    </row>
    <row r="5445" customFormat="false" ht="12.8" hidden="false" customHeight="false" outlineLevel="0" collapsed="false">
      <c r="B5445" s="0" t="n">
        <v>521130</v>
      </c>
      <c r="C5445" s="0" t="n">
        <v>5</v>
      </c>
      <c r="D5445" s="0" t="n">
        <v>52</v>
      </c>
      <c r="E5445" s="2" t="n">
        <v>-18.7646</v>
      </c>
      <c r="F5445" s="2" t="n">
        <v>-51.3485</v>
      </c>
      <c r="G5445" s="3" t="n">
        <f aca="false">($G$5572/$N$5572)*N5445</f>
        <v>7654.45389272932</v>
      </c>
      <c r="H5445" s="0" t="n">
        <v>0</v>
      </c>
      <c r="J5445" s="0" t="s">
        <v>5195</v>
      </c>
      <c r="K5445" s="0" t="n">
        <v>0</v>
      </c>
      <c r="L5445" s="0" t="s">
        <v>5195</v>
      </c>
      <c r="N5445" s="0" t="n">
        <v>7097</v>
      </c>
    </row>
    <row r="5446" customFormat="false" ht="12.8" hidden="false" customHeight="false" outlineLevel="0" collapsed="false">
      <c r="B5446" s="0" t="n">
        <v>521140</v>
      </c>
      <c r="C5446" s="0" t="n">
        <v>5</v>
      </c>
      <c r="D5446" s="0" t="n">
        <v>52</v>
      </c>
      <c r="E5446" s="2" t="n">
        <v>-16.2029</v>
      </c>
      <c r="F5446" s="2" t="n">
        <v>-49.6109</v>
      </c>
      <c r="G5446" s="3" t="n">
        <f aca="false">($G$5572/$N$5572)*N5446</f>
        <v>9616.33238094612</v>
      </c>
      <c r="H5446" s="0" t="n">
        <v>0</v>
      </c>
      <c r="J5446" s="0" t="s">
        <v>5196</v>
      </c>
      <c r="K5446" s="0" t="n">
        <v>0</v>
      </c>
      <c r="L5446" s="0" t="s">
        <v>5196</v>
      </c>
      <c r="N5446" s="0" t="n">
        <v>8916</v>
      </c>
    </row>
    <row r="5447" customFormat="false" ht="12.8" hidden="false" customHeight="false" outlineLevel="0" collapsed="false">
      <c r="B5447" s="0" t="n">
        <v>521150</v>
      </c>
      <c r="C5447" s="0" t="n">
        <v>5</v>
      </c>
      <c r="D5447" s="0" t="n">
        <v>52</v>
      </c>
      <c r="E5447" s="2" t="n">
        <v>-18.4093</v>
      </c>
      <c r="F5447" s="2" t="n">
        <v>-49.2158</v>
      </c>
      <c r="G5447" s="3" t="n">
        <f aca="false">($G$5572/$N$5572)*N5447</f>
        <v>111793.638845876</v>
      </c>
      <c r="H5447" s="0" t="n">
        <v>0</v>
      </c>
      <c r="J5447" s="0" t="s">
        <v>5197</v>
      </c>
      <c r="K5447" s="0" t="n">
        <v>0</v>
      </c>
      <c r="L5447" s="0" t="s">
        <v>5197</v>
      </c>
      <c r="N5447" s="0" t="n">
        <v>103652</v>
      </c>
    </row>
    <row r="5448" customFormat="false" ht="12.8" hidden="false" customHeight="false" outlineLevel="0" collapsed="false">
      <c r="B5448" s="0" t="n">
        <v>521160</v>
      </c>
      <c r="C5448" s="0" t="n">
        <v>5</v>
      </c>
      <c r="D5448" s="0" t="n">
        <v>52</v>
      </c>
      <c r="E5448" s="2" t="n">
        <v>-16.5995</v>
      </c>
      <c r="F5448" s="2" t="n">
        <v>-50.7921</v>
      </c>
      <c r="G5448" s="3" t="n">
        <f aca="false">($G$5572/$N$5572)*N5448</f>
        <v>2594.98605973041</v>
      </c>
      <c r="H5448" s="0" t="n">
        <v>0</v>
      </c>
      <c r="J5448" s="0" t="s">
        <v>5198</v>
      </c>
      <c r="K5448" s="0" t="n">
        <v>0</v>
      </c>
      <c r="L5448" s="0" t="s">
        <v>5198</v>
      </c>
      <c r="N5448" s="0" t="n">
        <v>2406</v>
      </c>
    </row>
    <row r="5449" customFormat="false" ht="12.8" hidden="false" customHeight="false" outlineLevel="0" collapsed="false">
      <c r="B5449" s="0" t="n">
        <v>521170</v>
      </c>
      <c r="C5449" s="0" t="n">
        <v>5</v>
      </c>
      <c r="D5449" s="0" t="n">
        <v>52</v>
      </c>
      <c r="E5449" s="2" t="n">
        <v>-17.0481</v>
      </c>
      <c r="F5449" s="2" t="n">
        <v>-50.1453</v>
      </c>
      <c r="G5449" s="3" t="n">
        <f aca="false">($G$5572/$N$5572)*N5449</f>
        <v>6550.02092300199</v>
      </c>
      <c r="H5449" s="0" t="n">
        <v>0</v>
      </c>
      <c r="J5449" s="0" t="s">
        <v>5199</v>
      </c>
      <c r="K5449" s="0" t="n">
        <v>0</v>
      </c>
      <c r="L5449" s="0" t="s">
        <v>5199</v>
      </c>
      <c r="N5449" s="0" t="n">
        <v>6073</v>
      </c>
    </row>
    <row r="5450" customFormat="false" ht="12.8" hidden="false" customHeight="false" outlineLevel="0" collapsed="false">
      <c r="B5450" s="0" t="n">
        <v>521180</v>
      </c>
      <c r="C5450" s="0" t="n">
        <v>5</v>
      </c>
      <c r="D5450" s="0" t="n">
        <v>52</v>
      </c>
      <c r="E5450" s="2" t="n">
        <v>-15.7529</v>
      </c>
      <c r="F5450" s="2" t="n">
        <v>-49.3344</v>
      </c>
      <c r="G5450" s="3" t="n">
        <f aca="false">($G$5572/$N$5572)*N5450</f>
        <v>53568.2346752412</v>
      </c>
      <c r="H5450" s="0" t="n">
        <v>0</v>
      </c>
      <c r="J5450" s="0" t="s">
        <v>5200</v>
      </c>
      <c r="K5450" s="0" t="n">
        <v>0</v>
      </c>
      <c r="L5450" s="0" t="s">
        <v>5200</v>
      </c>
      <c r="N5450" s="0" t="n">
        <v>49667</v>
      </c>
    </row>
    <row r="5451" customFormat="false" ht="12.8" hidden="false" customHeight="false" outlineLevel="0" collapsed="false">
      <c r="B5451" s="0" t="n">
        <v>521190</v>
      </c>
      <c r="C5451" s="0" t="n">
        <v>5</v>
      </c>
      <c r="D5451" s="0" t="n">
        <v>52</v>
      </c>
      <c r="E5451" s="2" t="n">
        <v>-17.8784</v>
      </c>
      <c r="F5451" s="2" t="n">
        <v>-51.7204</v>
      </c>
      <c r="G5451" s="3" t="n">
        <f aca="false">($G$5572/$N$5572)*N5451</f>
        <v>107503.175609962</v>
      </c>
      <c r="H5451" s="0" t="n">
        <v>0</v>
      </c>
      <c r="J5451" s="0" t="s">
        <v>5201</v>
      </c>
      <c r="K5451" s="0" t="n">
        <v>0</v>
      </c>
      <c r="L5451" s="0" t="s">
        <v>5201</v>
      </c>
      <c r="N5451" s="0" t="n">
        <v>99674</v>
      </c>
    </row>
    <row r="5452" customFormat="false" ht="12.8" hidden="false" customHeight="false" outlineLevel="0" collapsed="false">
      <c r="B5452" s="0" t="n">
        <v>521200</v>
      </c>
      <c r="C5452" s="0" t="n">
        <v>5</v>
      </c>
      <c r="D5452" s="0" t="n">
        <v>52</v>
      </c>
      <c r="E5452" s="2" t="n">
        <v>-16.1773</v>
      </c>
      <c r="F5452" s="2" t="n">
        <v>-50.9508</v>
      </c>
      <c r="G5452" s="3" t="n">
        <f aca="false">($G$5572/$N$5572)*N5452</f>
        <v>3125.63158815409</v>
      </c>
      <c r="H5452" s="0" t="n">
        <v>0</v>
      </c>
      <c r="J5452" s="0" t="s">
        <v>5202</v>
      </c>
      <c r="K5452" s="0" t="n">
        <v>0</v>
      </c>
      <c r="L5452" s="0" t="s">
        <v>5202</v>
      </c>
      <c r="N5452" s="0" t="n">
        <v>2898</v>
      </c>
    </row>
    <row r="5453" customFormat="false" ht="12.8" hidden="false" customHeight="false" outlineLevel="0" collapsed="false">
      <c r="B5453" s="0" t="n">
        <v>521205</v>
      </c>
      <c r="C5453" s="0" t="n">
        <v>5</v>
      </c>
      <c r="D5453" s="0" t="n">
        <v>52</v>
      </c>
      <c r="E5453" s="2" t="n">
        <v>-15.9484</v>
      </c>
      <c r="F5453" s="2" t="n">
        <v>-49.3739</v>
      </c>
      <c r="G5453" s="3" t="n">
        <f aca="false">($G$5572/$N$5572)*N5453</f>
        <v>2668.32731162637</v>
      </c>
      <c r="H5453" s="0" t="n">
        <v>1</v>
      </c>
      <c r="J5453" s="0" t="s">
        <v>5203</v>
      </c>
      <c r="K5453" s="0" t="n">
        <v>1</v>
      </c>
      <c r="L5453" s="0" t="s">
        <v>5203</v>
      </c>
      <c r="N5453" s="0" t="n">
        <v>2474</v>
      </c>
    </row>
    <row r="5454" customFormat="false" ht="12.8" hidden="false" customHeight="false" outlineLevel="0" collapsed="false">
      <c r="B5454" s="0" t="n">
        <v>521210</v>
      </c>
      <c r="C5454" s="0" t="n">
        <v>5</v>
      </c>
      <c r="D5454" s="0" t="n">
        <v>52</v>
      </c>
      <c r="E5454" s="2" t="n">
        <v>-17.802</v>
      </c>
      <c r="F5454" s="2" t="n">
        <v>-49.6197</v>
      </c>
      <c r="G5454" s="3" t="n">
        <f aca="false">($G$5572/$N$5572)*N5454</f>
        <v>7951.05454377914</v>
      </c>
      <c r="H5454" s="0" t="n">
        <v>0</v>
      </c>
      <c r="J5454" s="0" t="s">
        <v>5204</v>
      </c>
      <c r="K5454" s="0" t="n">
        <v>0</v>
      </c>
      <c r="L5454" s="0" t="s">
        <v>5204</v>
      </c>
      <c r="N5454" s="0" t="n">
        <v>7372</v>
      </c>
    </row>
    <row r="5455" customFormat="false" ht="12.8" hidden="false" customHeight="false" outlineLevel="0" collapsed="false">
      <c r="B5455" s="0" t="n">
        <v>521220</v>
      </c>
      <c r="C5455" s="0" t="n">
        <v>5</v>
      </c>
      <c r="D5455" s="0" t="n">
        <v>52</v>
      </c>
      <c r="E5455" s="2" t="n">
        <v>-15.8659</v>
      </c>
      <c r="F5455" s="2" t="n">
        <v>-50.8668</v>
      </c>
      <c r="G5455" s="3" t="n">
        <f aca="false">($G$5572/$N$5572)*N5455</f>
        <v>20046.9683675017</v>
      </c>
      <c r="H5455" s="0" t="n">
        <v>0</v>
      </c>
      <c r="J5455" s="0" t="s">
        <v>1992</v>
      </c>
      <c r="K5455" s="0" t="n">
        <v>0</v>
      </c>
      <c r="L5455" s="0" t="s">
        <v>1992</v>
      </c>
      <c r="N5455" s="0" t="n">
        <v>18587</v>
      </c>
    </row>
    <row r="5456" customFormat="false" ht="12.8" hidden="false" customHeight="false" outlineLevel="0" collapsed="false">
      <c r="B5456" s="0" t="n">
        <v>521225</v>
      </c>
      <c r="C5456" s="0" t="n">
        <v>5</v>
      </c>
      <c r="D5456" s="0" t="n">
        <v>52</v>
      </c>
      <c r="E5456" s="2" t="n">
        <v>-19.1832</v>
      </c>
      <c r="F5456" s="2" t="n">
        <v>-51.3998</v>
      </c>
      <c r="G5456" s="3" t="n">
        <f aca="false">($G$5572/$N$5572)*N5456</f>
        <v>1677.14186320897</v>
      </c>
      <c r="H5456" s="0" t="n">
        <v>1</v>
      </c>
      <c r="J5456" s="0" t="s">
        <v>2596</v>
      </c>
      <c r="K5456" s="0" t="n">
        <v>1</v>
      </c>
      <c r="L5456" s="0" t="s">
        <v>2596</v>
      </c>
      <c r="N5456" s="0" t="n">
        <v>1555</v>
      </c>
    </row>
    <row r="5457" customFormat="false" ht="12.8" hidden="false" customHeight="false" outlineLevel="0" collapsed="false">
      <c r="B5457" s="0" t="n">
        <v>521230</v>
      </c>
      <c r="C5457" s="0" t="n">
        <v>5</v>
      </c>
      <c r="D5457" s="0" t="n">
        <v>52</v>
      </c>
      <c r="E5457" s="2" t="n">
        <v>-16.619</v>
      </c>
      <c r="F5457" s="2" t="n">
        <v>-48.7428</v>
      </c>
      <c r="G5457" s="3" t="n">
        <f aca="false">($G$5572/$N$5572)*N5457</f>
        <v>8243.34100354096</v>
      </c>
      <c r="H5457" s="0" t="n">
        <v>1</v>
      </c>
      <c r="J5457" s="0" t="s">
        <v>5205</v>
      </c>
      <c r="K5457" s="0" t="n">
        <v>1</v>
      </c>
      <c r="L5457" s="0" t="s">
        <v>5205</v>
      </c>
      <c r="N5457" s="0" t="n">
        <v>7643</v>
      </c>
    </row>
    <row r="5458" customFormat="false" ht="12.8" hidden="false" customHeight="false" outlineLevel="0" collapsed="false">
      <c r="B5458" s="0" t="n">
        <v>521250</v>
      </c>
      <c r="C5458" s="0" t="n">
        <v>5</v>
      </c>
      <c r="D5458" s="0" t="n">
        <v>52</v>
      </c>
      <c r="E5458" s="2" t="n">
        <v>-16.253</v>
      </c>
      <c r="F5458" s="2" t="n">
        <v>-47.95</v>
      </c>
      <c r="G5458" s="3" t="n">
        <f aca="false">($G$5572/$N$5572)*N5458</f>
        <v>221127.110109771</v>
      </c>
      <c r="H5458" s="0" t="n">
        <v>0</v>
      </c>
      <c r="J5458" s="0" t="s">
        <v>5206</v>
      </c>
      <c r="K5458" s="0" t="n">
        <v>0</v>
      </c>
      <c r="L5458" s="0" t="s">
        <v>5206</v>
      </c>
      <c r="N5458" s="0" t="n">
        <v>205023</v>
      </c>
    </row>
    <row r="5459" customFormat="false" ht="12.8" hidden="false" customHeight="false" outlineLevel="0" collapsed="false">
      <c r="B5459" s="0" t="n">
        <v>521260</v>
      </c>
      <c r="C5459" s="0" t="n">
        <v>5</v>
      </c>
      <c r="D5459" s="0" t="n">
        <v>52</v>
      </c>
      <c r="E5459" s="2" t="n">
        <v>-17.2975</v>
      </c>
      <c r="F5459" s="2" t="n">
        <v>-49.4898</v>
      </c>
      <c r="G5459" s="3" t="n">
        <f aca="false">($G$5572/$N$5572)*N5459</f>
        <v>2559.39398160443</v>
      </c>
      <c r="H5459" s="0" t="n">
        <v>0</v>
      </c>
      <c r="J5459" s="0" t="s">
        <v>5207</v>
      </c>
      <c r="K5459" s="0" t="n">
        <v>0</v>
      </c>
      <c r="L5459" s="0" t="s">
        <v>5207</v>
      </c>
      <c r="N5459" s="0" t="n">
        <v>2373</v>
      </c>
    </row>
    <row r="5460" customFormat="false" ht="12.8" hidden="false" customHeight="false" outlineLevel="0" collapsed="false">
      <c r="B5460" s="0" t="n">
        <v>521270</v>
      </c>
      <c r="C5460" s="0" t="n">
        <v>5</v>
      </c>
      <c r="D5460" s="0" t="n">
        <v>52</v>
      </c>
      <c r="E5460" s="2" t="n">
        <v>-14.4823</v>
      </c>
      <c r="F5460" s="2" t="n">
        <v>-46.1165</v>
      </c>
      <c r="G5460" s="3" t="n">
        <f aca="false">($G$5572/$N$5572)*N5460</f>
        <v>9361.79509495427</v>
      </c>
      <c r="H5460" s="0" t="n">
        <v>0</v>
      </c>
      <c r="J5460" s="0" t="s">
        <v>5208</v>
      </c>
      <c r="K5460" s="0" t="n">
        <v>0</v>
      </c>
      <c r="L5460" s="0" t="s">
        <v>5208</v>
      </c>
      <c r="N5460" s="0" t="n">
        <v>8680</v>
      </c>
    </row>
    <row r="5461" customFormat="false" ht="12.8" hidden="false" customHeight="false" outlineLevel="0" collapsed="false">
      <c r="B5461" s="0" t="n">
        <v>521280</v>
      </c>
      <c r="C5461" s="0" t="n">
        <v>5</v>
      </c>
      <c r="D5461" s="0" t="n">
        <v>52</v>
      </c>
      <c r="E5461" s="2" t="n">
        <v>-14.0148</v>
      </c>
      <c r="F5461" s="2" t="n">
        <v>-49.1777</v>
      </c>
      <c r="G5461" s="3" t="n">
        <f aca="false">($G$5572/$N$5572)*N5461</f>
        <v>10403.6722910056</v>
      </c>
      <c r="H5461" s="0" t="n">
        <v>0</v>
      </c>
      <c r="J5461" s="0" t="s">
        <v>5209</v>
      </c>
      <c r="K5461" s="0" t="n">
        <v>0</v>
      </c>
      <c r="L5461" s="0" t="s">
        <v>5209</v>
      </c>
      <c r="N5461" s="0" t="n">
        <v>9646</v>
      </c>
    </row>
    <row r="5462" customFormat="false" ht="12.8" hidden="false" customHeight="false" outlineLevel="0" collapsed="false">
      <c r="B5462" s="0" t="n">
        <v>521290</v>
      </c>
      <c r="C5462" s="0" t="n">
        <v>5</v>
      </c>
      <c r="D5462" s="0" t="n">
        <v>52</v>
      </c>
      <c r="E5462" s="2" t="n">
        <v>-17.983</v>
      </c>
      <c r="F5462" s="2" t="n">
        <v>-48.6415</v>
      </c>
      <c r="G5462" s="3" t="n">
        <f aca="false">($G$5572/$N$5572)*N5462</f>
        <v>2397.61180830453</v>
      </c>
      <c r="H5462" s="0" t="n">
        <v>0</v>
      </c>
      <c r="J5462" s="0" t="s">
        <v>5210</v>
      </c>
      <c r="K5462" s="0" t="n">
        <v>0</v>
      </c>
      <c r="L5462" s="0" t="s">
        <v>5210</v>
      </c>
      <c r="N5462" s="0" t="n">
        <v>2223</v>
      </c>
    </row>
    <row r="5463" customFormat="false" ht="12.8" hidden="false" customHeight="false" outlineLevel="0" collapsed="false">
      <c r="B5463" s="0" t="n">
        <v>521295</v>
      </c>
      <c r="C5463" s="0" t="n">
        <v>5</v>
      </c>
      <c r="D5463" s="0" t="n">
        <v>52</v>
      </c>
      <c r="E5463" s="2" t="n">
        <v>-15.4342</v>
      </c>
      <c r="F5463" s="2" t="n">
        <v>-50.7456</v>
      </c>
      <c r="G5463" s="3" t="n">
        <f aca="false">($G$5572/$N$5572)*N5463</f>
        <v>4708.93979084912</v>
      </c>
      <c r="H5463" s="0" t="n">
        <v>0</v>
      </c>
      <c r="J5463" s="0" t="s">
        <v>5211</v>
      </c>
      <c r="K5463" s="0" t="n">
        <v>0</v>
      </c>
      <c r="L5463" s="0" t="s">
        <v>5211</v>
      </c>
      <c r="N5463" s="0" t="n">
        <v>4366</v>
      </c>
    </row>
    <row r="5464" customFormat="false" ht="12.8" hidden="false" customHeight="false" outlineLevel="0" collapsed="false">
      <c r="B5464" s="0" t="n">
        <v>521300</v>
      </c>
      <c r="C5464" s="0" t="n">
        <v>5</v>
      </c>
      <c r="D5464" s="0" t="n">
        <v>52</v>
      </c>
      <c r="E5464" s="2" t="n">
        <v>-17.9719</v>
      </c>
      <c r="F5464" s="2" t="n">
        <v>-50.3388</v>
      </c>
      <c r="G5464" s="3" t="n">
        <f aca="false">($G$5572/$N$5572)*N5464</f>
        <v>14915.2378304289</v>
      </c>
      <c r="H5464" s="0" t="n">
        <v>0</v>
      </c>
      <c r="J5464" s="0" t="s">
        <v>5212</v>
      </c>
      <c r="K5464" s="0" t="n">
        <v>0</v>
      </c>
      <c r="L5464" s="0" t="s">
        <v>5212</v>
      </c>
      <c r="N5464" s="0" t="n">
        <v>13829</v>
      </c>
    </row>
    <row r="5465" customFormat="false" ht="12.8" hidden="false" customHeight="false" outlineLevel="0" collapsed="false">
      <c r="B5465" s="0" t="n">
        <v>521305</v>
      </c>
      <c r="C5465" s="0" t="n">
        <v>5</v>
      </c>
      <c r="D5465" s="0" t="n">
        <v>52</v>
      </c>
      <c r="E5465" s="2" t="n">
        <v>-15.0515</v>
      </c>
      <c r="F5465" s="2" t="n">
        <v>-48.1611</v>
      </c>
      <c r="G5465" s="3" t="n">
        <f aca="false">($G$5572/$N$5572)*N5465</f>
        <v>2817.16691106228</v>
      </c>
      <c r="H5465" s="0" t="n">
        <v>1</v>
      </c>
      <c r="J5465" s="0" t="s">
        <v>5213</v>
      </c>
      <c r="K5465" s="0" t="n">
        <v>1</v>
      </c>
      <c r="L5465" s="0" t="s">
        <v>5213</v>
      </c>
      <c r="N5465" s="0" t="n">
        <v>2612</v>
      </c>
    </row>
    <row r="5466" customFormat="false" ht="12.8" hidden="false" customHeight="false" outlineLevel="0" collapsed="false">
      <c r="B5466" s="0" t="n">
        <v>521308</v>
      </c>
      <c r="C5466" s="0" t="n">
        <v>5</v>
      </c>
      <c r="D5466" s="0" t="n">
        <v>52</v>
      </c>
      <c r="E5466" s="2" t="n">
        <v>-13.5304</v>
      </c>
      <c r="F5466" s="2" t="n">
        <v>-48.2206</v>
      </c>
      <c r="G5466" s="3" t="n">
        <f aca="false">($G$5572/$N$5572)*N5466</f>
        <v>31658.6142191466</v>
      </c>
      <c r="H5466" s="0" t="n">
        <v>0</v>
      </c>
      <c r="J5466" s="0" t="s">
        <v>5214</v>
      </c>
      <c r="K5466" s="0" t="n">
        <v>0</v>
      </c>
      <c r="L5466" s="0" t="s">
        <v>5214</v>
      </c>
      <c r="N5466" s="0" t="n">
        <v>29353</v>
      </c>
    </row>
    <row r="5467" customFormat="false" ht="12.8" hidden="false" customHeight="false" outlineLevel="0" collapsed="false">
      <c r="B5467" s="0" t="n">
        <v>521310</v>
      </c>
      <c r="C5467" s="0" t="n">
        <v>5</v>
      </c>
      <c r="D5467" s="0" t="n">
        <v>52</v>
      </c>
      <c r="E5467" s="2" t="n">
        <v>-17.5654</v>
      </c>
      <c r="F5467" s="2" t="n">
        <v>-52.5537</v>
      </c>
      <c r="G5467" s="3" t="n">
        <f aca="false">($G$5572/$N$5572)*N5467</f>
        <v>70558.5985151969</v>
      </c>
      <c r="H5467" s="0" t="n">
        <v>0</v>
      </c>
      <c r="J5467" s="0" t="s">
        <v>5215</v>
      </c>
      <c r="K5467" s="0" t="n">
        <v>0</v>
      </c>
      <c r="L5467" s="0" t="s">
        <v>5215</v>
      </c>
      <c r="N5467" s="0" t="n">
        <v>65420</v>
      </c>
    </row>
    <row r="5468" customFormat="false" ht="12.8" hidden="false" customHeight="false" outlineLevel="0" collapsed="false">
      <c r="B5468" s="0" t="n">
        <v>521340</v>
      </c>
      <c r="C5468" s="0" t="n">
        <v>5</v>
      </c>
      <c r="D5468" s="0" t="n">
        <v>52</v>
      </c>
      <c r="E5468" s="2" t="n">
        <v>-16.5434</v>
      </c>
      <c r="F5468" s="2" t="n">
        <v>-50.739</v>
      </c>
      <c r="G5468" s="3" t="n">
        <f aca="false">($G$5572/$N$5572)*N5468</f>
        <v>1679.29895885297</v>
      </c>
      <c r="H5468" s="0" t="n">
        <v>1</v>
      </c>
      <c r="J5468" s="0" t="s">
        <v>5216</v>
      </c>
      <c r="K5468" s="0" t="n">
        <v>1</v>
      </c>
      <c r="L5468" s="0" t="s">
        <v>5216</v>
      </c>
      <c r="N5468" s="0" t="n">
        <v>1557</v>
      </c>
    </row>
    <row r="5469" customFormat="false" ht="12.8" hidden="false" customHeight="false" outlineLevel="0" collapsed="false">
      <c r="B5469" s="0" t="n">
        <v>521350</v>
      </c>
      <c r="C5469" s="0" t="n">
        <v>5</v>
      </c>
      <c r="D5469" s="0" t="n">
        <v>52</v>
      </c>
      <c r="E5469" s="2" t="n">
        <v>-13.2552</v>
      </c>
      <c r="F5469" s="2" t="n">
        <v>-46.8928</v>
      </c>
      <c r="G5469" s="3" t="n">
        <f aca="false">($G$5572/$N$5572)*N5469</f>
        <v>9196.77727818837</v>
      </c>
      <c r="H5469" s="0" t="n">
        <v>0</v>
      </c>
      <c r="J5469" s="0" t="s">
        <v>5217</v>
      </c>
      <c r="K5469" s="0" t="n">
        <v>0</v>
      </c>
      <c r="L5469" s="0" t="s">
        <v>5217</v>
      </c>
      <c r="N5469" s="0" t="n">
        <v>8527</v>
      </c>
    </row>
    <row r="5470" customFormat="false" ht="12.8" hidden="false" customHeight="false" outlineLevel="0" collapsed="false">
      <c r="B5470" s="0" t="n">
        <v>521370</v>
      </c>
      <c r="C5470" s="0" t="n">
        <v>5</v>
      </c>
      <c r="D5470" s="0" t="n">
        <v>52</v>
      </c>
      <c r="E5470" s="2" t="n">
        <v>-16.0059</v>
      </c>
      <c r="F5470" s="2" t="n">
        <v>-51.3979</v>
      </c>
      <c r="G5470" s="3" t="n">
        <f aca="false">($G$5572/$N$5572)*N5470</f>
        <v>8696.33108878068</v>
      </c>
      <c r="H5470" s="0" t="n">
        <v>0</v>
      </c>
      <c r="J5470" s="0" t="s">
        <v>5218</v>
      </c>
      <c r="K5470" s="0" t="n">
        <v>0</v>
      </c>
      <c r="L5470" s="0" t="s">
        <v>5218</v>
      </c>
      <c r="N5470" s="0" t="n">
        <v>8063</v>
      </c>
    </row>
    <row r="5471" customFormat="false" ht="12.8" hidden="false" customHeight="false" outlineLevel="0" collapsed="false">
      <c r="B5471" s="0" t="n">
        <v>521375</v>
      </c>
      <c r="C5471" s="0" t="n">
        <v>5</v>
      </c>
      <c r="D5471" s="0" t="n">
        <v>52</v>
      </c>
      <c r="E5471" s="2" t="n">
        <v>-17.4439</v>
      </c>
      <c r="F5471" s="2" t="n">
        <v>-51.1728</v>
      </c>
      <c r="G5471" s="3" t="n">
        <f aca="false">($G$5572/$N$5572)*N5471</f>
        <v>14145.1546855213</v>
      </c>
      <c r="H5471" s="0" t="n">
        <v>0</v>
      </c>
      <c r="J5471" s="0" t="s">
        <v>5219</v>
      </c>
      <c r="K5471" s="0" t="n">
        <v>0</v>
      </c>
      <c r="L5471" s="0" t="s">
        <v>5219</v>
      </c>
      <c r="N5471" s="0" t="n">
        <v>13115</v>
      </c>
    </row>
    <row r="5472" customFormat="false" ht="12.8" hidden="false" customHeight="false" outlineLevel="0" collapsed="false">
      <c r="B5472" s="0" t="n">
        <v>521377</v>
      </c>
      <c r="C5472" s="0" t="n">
        <v>5</v>
      </c>
      <c r="D5472" s="0" t="n">
        <v>52</v>
      </c>
      <c r="E5472" s="2" t="n">
        <v>-13.3485</v>
      </c>
      <c r="F5472" s="2" t="n">
        <v>-48.6853</v>
      </c>
      <c r="G5472" s="3" t="n">
        <f aca="false">($G$5572/$N$5572)*N5472</f>
        <v>4798.45926007507</v>
      </c>
      <c r="H5472" s="0" t="n">
        <v>1</v>
      </c>
      <c r="J5472" s="0" t="s">
        <v>5220</v>
      </c>
      <c r="K5472" s="0" t="n">
        <v>1</v>
      </c>
      <c r="L5472" s="0" t="s">
        <v>5220</v>
      </c>
      <c r="N5472" s="0" t="n">
        <v>4449</v>
      </c>
    </row>
    <row r="5473" customFormat="false" ht="12.8" hidden="false" customHeight="false" outlineLevel="0" collapsed="false">
      <c r="B5473" s="0" t="n">
        <v>521380</v>
      </c>
      <c r="C5473" s="0" t="n">
        <v>5</v>
      </c>
      <c r="D5473" s="0" t="n">
        <v>52</v>
      </c>
      <c r="E5473" s="2" t="n">
        <v>-17.7334</v>
      </c>
      <c r="F5473" s="2" t="n">
        <v>-49.1059</v>
      </c>
      <c r="G5473" s="3" t="n">
        <f aca="false">($G$5572/$N$5572)*N5473</f>
        <v>49306.8922305219</v>
      </c>
      <c r="H5473" s="0" t="n">
        <v>0</v>
      </c>
      <c r="J5473" s="0" t="s">
        <v>1023</v>
      </c>
      <c r="K5473" s="0" t="n">
        <v>0</v>
      </c>
      <c r="L5473" s="0" t="s">
        <v>1023</v>
      </c>
      <c r="N5473" s="0" t="n">
        <v>45716</v>
      </c>
    </row>
    <row r="5474" customFormat="false" ht="12.8" hidden="false" customHeight="false" outlineLevel="0" collapsed="false">
      <c r="B5474" s="0" t="n">
        <v>521385</v>
      </c>
      <c r="C5474" s="0" t="n">
        <v>5</v>
      </c>
      <c r="D5474" s="0" t="n">
        <v>52</v>
      </c>
      <c r="E5474" s="2" t="n">
        <v>-15.3184</v>
      </c>
      <c r="F5474" s="2" t="n">
        <v>-50.0553</v>
      </c>
      <c r="G5474" s="3" t="n">
        <f aca="false">($G$5572/$N$5572)*N5474</f>
        <v>2441.83226900651</v>
      </c>
      <c r="H5474" s="0" t="n">
        <v>0</v>
      </c>
      <c r="J5474" s="0" t="s">
        <v>5221</v>
      </c>
      <c r="K5474" s="0" t="n">
        <v>0</v>
      </c>
      <c r="L5474" s="0" t="s">
        <v>5221</v>
      </c>
      <c r="N5474" s="0" t="n">
        <v>2264</v>
      </c>
    </row>
    <row r="5475" customFormat="false" ht="12.8" hidden="false" customHeight="false" outlineLevel="0" collapsed="false">
      <c r="B5475" s="0" t="n">
        <v>521390</v>
      </c>
      <c r="C5475" s="0" t="n">
        <v>5</v>
      </c>
      <c r="D5475" s="0" t="n">
        <v>52</v>
      </c>
      <c r="E5475" s="2" t="n">
        <v>-16.124</v>
      </c>
      <c r="F5475" s="2" t="n">
        <v>-50.2136</v>
      </c>
      <c r="G5475" s="3" t="n">
        <f aca="false">($G$5572/$N$5572)*N5475</f>
        <v>4720.80381689111</v>
      </c>
      <c r="H5475" s="0" t="n">
        <v>0</v>
      </c>
      <c r="J5475" s="0" t="s">
        <v>5222</v>
      </c>
      <c r="K5475" s="0" t="n">
        <v>0</v>
      </c>
      <c r="L5475" s="0" t="s">
        <v>5222</v>
      </c>
      <c r="N5475" s="0" t="n">
        <v>4377</v>
      </c>
    </row>
    <row r="5476" customFormat="false" ht="12.8" hidden="false" customHeight="false" outlineLevel="0" collapsed="false">
      <c r="B5476" s="0" t="n">
        <v>521400</v>
      </c>
      <c r="C5476" s="0" t="n">
        <v>5</v>
      </c>
      <c r="D5476" s="0" t="n">
        <v>52</v>
      </c>
      <c r="E5476" s="2" t="n">
        <v>-14.7457</v>
      </c>
      <c r="F5476" s="2" t="n">
        <v>-50.5713</v>
      </c>
      <c r="G5476" s="3" t="n">
        <f aca="false">($G$5572/$N$5572)*N5476</f>
        <v>16657.0925629578</v>
      </c>
      <c r="H5476" s="0" t="n">
        <v>0</v>
      </c>
      <c r="J5476" s="0" t="s">
        <v>5223</v>
      </c>
      <c r="K5476" s="0" t="n">
        <v>0</v>
      </c>
      <c r="L5476" s="0" t="s">
        <v>5223</v>
      </c>
      <c r="N5476" s="0" t="n">
        <v>15444</v>
      </c>
    </row>
    <row r="5477" customFormat="false" ht="12.8" hidden="false" customHeight="false" outlineLevel="0" collapsed="false">
      <c r="B5477" s="0" t="n">
        <v>521405</v>
      </c>
      <c r="C5477" s="0" t="n">
        <v>5</v>
      </c>
      <c r="D5477" s="0" t="n">
        <v>52</v>
      </c>
      <c r="E5477" s="2" t="n">
        <v>-13.7729</v>
      </c>
      <c r="F5477" s="2" t="n">
        <v>-50.2814</v>
      </c>
      <c r="G5477" s="3" t="n">
        <f aca="false">($G$5572/$N$5572)*N5477</f>
        <v>5463.92326624866</v>
      </c>
      <c r="H5477" s="0" t="n">
        <v>0</v>
      </c>
      <c r="J5477" s="0" t="s">
        <v>2038</v>
      </c>
      <c r="K5477" s="0" t="n">
        <v>0</v>
      </c>
      <c r="L5477" s="0" t="s">
        <v>2038</v>
      </c>
      <c r="N5477" s="0" t="n">
        <v>5066</v>
      </c>
    </row>
    <row r="5478" customFormat="false" ht="12.8" hidden="false" customHeight="false" outlineLevel="0" collapsed="false">
      <c r="B5478" s="0" t="n">
        <v>521410</v>
      </c>
      <c r="C5478" s="0" t="n">
        <v>5</v>
      </c>
      <c r="D5478" s="0" t="n">
        <v>52</v>
      </c>
      <c r="E5478" s="2" t="n">
        <v>-13.7303</v>
      </c>
      <c r="F5478" s="2" t="n">
        <v>-49.2745</v>
      </c>
      <c r="G5478" s="3" t="n">
        <f aca="false">($G$5572/$N$5572)*N5478</f>
        <v>4090.9318888435</v>
      </c>
      <c r="H5478" s="0" t="n">
        <v>0</v>
      </c>
      <c r="J5478" s="0" t="s">
        <v>5224</v>
      </c>
      <c r="K5478" s="0" t="n">
        <v>0</v>
      </c>
      <c r="L5478" s="0" t="s">
        <v>5224</v>
      </c>
      <c r="N5478" s="0" t="n">
        <v>3793</v>
      </c>
    </row>
    <row r="5479" customFormat="false" ht="12.8" hidden="false" customHeight="false" outlineLevel="0" collapsed="false">
      <c r="B5479" s="0" t="n">
        <v>521440</v>
      </c>
      <c r="C5479" s="0" t="n">
        <v>5</v>
      </c>
      <c r="D5479" s="0" t="n">
        <v>52</v>
      </c>
      <c r="E5479" s="2" t="n">
        <v>-16.5808</v>
      </c>
      <c r="F5479" s="2" t="n">
        <v>-49.8817</v>
      </c>
      <c r="G5479" s="3" t="n">
        <f aca="false">($G$5572/$N$5572)*N5479</f>
        <v>9730.65845007805</v>
      </c>
      <c r="H5479" s="0" t="n">
        <v>0</v>
      </c>
      <c r="J5479" s="0" t="s">
        <v>5225</v>
      </c>
      <c r="K5479" s="0" t="n">
        <v>0</v>
      </c>
      <c r="L5479" s="0" t="s">
        <v>5225</v>
      </c>
      <c r="N5479" s="0" t="n">
        <v>9022</v>
      </c>
    </row>
    <row r="5480" customFormat="false" ht="12.8" hidden="false" customHeight="false" outlineLevel="0" collapsed="false">
      <c r="B5480" s="0" t="n">
        <v>521450</v>
      </c>
      <c r="C5480" s="0" t="n">
        <v>5</v>
      </c>
      <c r="D5480" s="0" t="n">
        <v>52</v>
      </c>
      <c r="E5480" s="2" t="n">
        <v>-16.4047</v>
      </c>
      <c r="F5480" s="2" t="n">
        <v>-49.2227</v>
      </c>
      <c r="G5480" s="3" t="n">
        <f aca="false">($G$5572/$N$5572)*N5480</f>
        <v>31593.9013498267</v>
      </c>
      <c r="H5480" s="0" t="n">
        <v>0</v>
      </c>
      <c r="J5480" s="0" t="s">
        <v>5226</v>
      </c>
      <c r="K5480" s="0" t="n">
        <v>0</v>
      </c>
      <c r="L5480" s="0" t="s">
        <v>5226</v>
      </c>
      <c r="N5480" s="0" t="n">
        <v>29293</v>
      </c>
    </row>
    <row r="5481" customFormat="false" ht="12.8" hidden="false" customHeight="false" outlineLevel="0" collapsed="false">
      <c r="B5481" s="0" t="n">
        <v>521460</v>
      </c>
      <c r="C5481" s="0" t="n">
        <v>5</v>
      </c>
      <c r="D5481" s="0" t="n">
        <v>52</v>
      </c>
      <c r="E5481" s="2" t="n">
        <v>-14.4662</v>
      </c>
      <c r="F5481" s="2" t="n">
        <v>-48.4599</v>
      </c>
      <c r="G5481" s="3" t="n">
        <f aca="false">($G$5572/$N$5572)*N5481</f>
        <v>49655.2631770276</v>
      </c>
      <c r="H5481" s="0" t="n">
        <v>0</v>
      </c>
      <c r="J5481" s="0" t="s">
        <v>5227</v>
      </c>
      <c r="K5481" s="0" t="n">
        <v>0</v>
      </c>
      <c r="L5481" s="0" t="s">
        <v>5227</v>
      </c>
      <c r="N5481" s="0" t="n">
        <v>46039</v>
      </c>
    </row>
    <row r="5482" customFormat="false" ht="12.8" hidden="false" customHeight="false" outlineLevel="0" collapsed="false">
      <c r="B5482" s="0" t="n">
        <v>521470</v>
      </c>
      <c r="C5482" s="0" t="n">
        <v>5</v>
      </c>
      <c r="D5482" s="0" t="n">
        <v>52</v>
      </c>
      <c r="E5482" s="2" t="n">
        <v>-15.0206</v>
      </c>
      <c r="F5482" s="2" t="n">
        <v>-49.8953</v>
      </c>
      <c r="G5482" s="3" t="n">
        <f aca="false">($G$5572/$N$5572)*N5482</f>
        <v>2530.27319041045</v>
      </c>
      <c r="H5482" s="0" t="n">
        <v>1</v>
      </c>
      <c r="J5482" s="0" t="s">
        <v>5228</v>
      </c>
      <c r="K5482" s="0" t="n">
        <v>1</v>
      </c>
      <c r="L5482" s="0" t="s">
        <v>5228</v>
      </c>
      <c r="N5482" s="0" t="n">
        <v>2346</v>
      </c>
    </row>
    <row r="5483" customFormat="false" ht="12.8" hidden="false" customHeight="false" outlineLevel="0" collapsed="false">
      <c r="B5483" s="0" t="n">
        <v>521480</v>
      </c>
      <c r="C5483" s="0" t="n">
        <v>5</v>
      </c>
      <c r="D5483" s="0" t="n">
        <v>52</v>
      </c>
      <c r="E5483" s="2" t="n">
        <v>-18.0597</v>
      </c>
      <c r="F5483" s="2" t="n">
        <v>-48.2552</v>
      </c>
      <c r="G5483" s="3" t="n">
        <f aca="false">($G$5572/$N$5572)*N5483</f>
        <v>2371.72666057655</v>
      </c>
      <c r="H5483" s="0" t="n">
        <v>1</v>
      </c>
      <c r="J5483" s="0" t="s">
        <v>3998</v>
      </c>
      <c r="K5483" s="0" t="n">
        <v>1</v>
      </c>
      <c r="L5483" s="0" t="s">
        <v>3998</v>
      </c>
      <c r="N5483" s="0" t="n">
        <v>2199</v>
      </c>
    </row>
    <row r="5484" customFormat="false" ht="12.8" hidden="false" customHeight="false" outlineLevel="0" collapsed="false">
      <c r="B5484" s="0" t="n">
        <v>521483</v>
      </c>
      <c r="C5484" s="0" t="n">
        <v>5</v>
      </c>
      <c r="D5484" s="0" t="n">
        <v>52</v>
      </c>
      <c r="E5484" s="2" t="n">
        <v>-14.0957</v>
      </c>
      <c r="F5484" s="2" t="n">
        <v>-50.33</v>
      </c>
      <c r="G5484" s="3" t="n">
        <f aca="false">($G$5572/$N$5572)*N5484</f>
        <v>13795.7051911936</v>
      </c>
      <c r="H5484" s="0" t="n">
        <v>0</v>
      </c>
      <c r="J5484" s="0" t="s">
        <v>5229</v>
      </c>
      <c r="K5484" s="0" t="n">
        <v>0</v>
      </c>
      <c r="L5484" s="0" t="s">
        <v>5229</v>
      </c>
      <c r="N5484" s="0" t="n">
        <v>12791</v>
      </c>
    </row>
    <row r="5485" customFormat="false" ht="12.8" hidden="false" customHeight="false" outlineLevel="0" collapsed="false">
      <c r="B5485" s="0" t="n">
        <v>521486</v>
      </c>
      <c r="C5485" s="0" t="n">
        <v>5</v>
      </c>
      <c r="D5485" s="0" t="n">
        <v>52</v>
      </c>
      <c r="E5485" s="2" t="n">
        <v>-15.145</v>
      </c>
      <c r="F5485" s="2" t="n">
        <v>-49.5737</v>
      </c>
      <c r="G5485" s="3" t="n">
        <f aca="false">($G$5572/$N$5572)*N5485</f>
        <v>8863.50600119058</v>
      </c>
      <c r="H5485" s="0" t="n">
        <v>1</v>
      </c>
      <c r="J5485" s="0" t="s">
        <v>5230</v>
      </c>
      <c r="K5485" s="0" t="n">
        <v>1</v>
      </c>
      <c r="L5485" s="0" t="s">
        <v>5230</v>
      </c>
      <c r="N5485" s="0" t="n">
        <v>8218</v>
      </c>
    </row>
    <row r="5486" customFormat="false" ht="12.8" hidden="false" customHeight="false" outlineLevel="0" collapsed="false">
      <c r="B5486" s="0" t="n">
        <v>521487</v>
      </c>
      <c r="C5486" s="0" t="n">
        <v>5</v>
      </c>
      <c r="D5486" s="0" t="n">
        <v>52</v>
      </c>
      <c r="E5486" s="2" t="n">
        <v>-14.2868</v>
      </c>
      <c r="F5486" s="2" t="n">
        <v>-49.3872</v>
      </c>
      <c r="G5486" s="3" t="n">
        <f aca="false">($G$5572/$N$5572)*N5486</f>
        <v>3152.59528370407</v>
      </c>
      <c r="H5486" s="0" t="n">
        <v>1</v>
      </c>
      <c r="J5486" s="0" t="s">
        <v>5231</v>
      </c>
      <c r="K5486" s="0" t="n">
        <v>1</v>
      </c>
      <c r="L5486" s="0" t="s">
        <v>5231</v>
      </c>
      <c r="N5486" s="0" t="n">
        <v>2923</v>
      </c>
    </row>
    <row r="5487" customFormat="false" ht="12.8" hidden="false" customHeight="false" outlineLevel="0" collapsed="false">
      <c r="B5487" s="0" t="n">
        <v>521490</v>
      </c>
      <c r="C5487" s="0" t="n">
        <v>5</v>
      </c>
      <c r="D5487" s="0" t="n">
        <v>52</v>
      </c>
      <c r="E5487" s="2" t="n">
        <v>-13.7388</v>
      </c>
      <c r="F5487" s="2" t="n">
        <v>-46.8734</v>
      </c>
      <c r="G5487" s="3" t="n">
        <f aca="false">($G$5572/$N$5572)*N5487</f>
        <v>3551.65797784383</v>
      </c>
      <c r="H5487" s="0" t="n">
        <v>1</v>
      </c>
      <c r="J5487" s="0" t="s">
        <v>5232</v>
      </c>
      <c r="K5487" s="0" t="n">
        <v>1</v>
      </c>
      <c r="L5487" s="0" t="s">
        <v>5232</v>
      </c>
      <c r="N5487" s="0" t="n">
        <v>3293</v>
      </c>
    </row>
    <row r="5488" customFormat="false" ht="12.8" hidden="false" customHeight="false" outlineLevel="0" collapsed="false">
      <c r="B5488" s="0" t="n">
        <v>521500</v>
      </c>
      <c r="C5488" s="0" t="n">
        <v>5</v>
      </c>
      <c r="D5488" s="0" t="n">
        <v>52</v>
      </c>
      <c r="E5488" s="2" t="n">
        <v>-16.3695</v>
      </c>
      <c r="F5488" s="2" t="n">
        <v>-49.3168</v>
      </c>
      <c r="G5488" s="3" t="n">
        <f aca="false">($G$5572/$N$5572)*N5488</f>
        <v>10444.6571082416</v>
      </c>
      <c r="H5488" s="0" t="n">
        <v>1</v>
      </c>
      <c r="J5488" s="0" t="s">
        <v>4307</v>
      </c>
      <c r="K5488" s="0" t="n">
        <v>1</v>
      </c>
      <c r="L5488" s="0" t="s">
        <v>4307</v>
      </c>
      <c r="N5488" s="0" t="n">
        <v>9684</v>
      </c>
    </row>
    <row r="5489" customFormat="false" ht="12.8" hidden="false" customHeight="false" outlineLevel="0" collapsed="false">
      <c r="B5489" s="0" t="n">
        <v>521520</v>
      </c>
      <c r="C5489" s="0" t="n">
        <v>5</v>
      </c>
      <c r="D5489" s="0" t="n">
        <v>52</v>
      </c>
      <c r="E5489" s="2" t="n">
        <v>-16.0313</v>
      </c>
      <c r="F5489" s="2" t="n">
        <v>-50.7113</v>
      </c>
      <c r="G5489" s="3" t="n">
        <f aca="false">($G$5572/$N$5572)*N5489</f>
        <v>3219.46524866803</v>
      </c>
      <c r="H5489" s="0" t="n">
        <v>0</v>
      </c>
      <c r="J5489" s="0" t="s">
        <v>5233</v>
      </c>
      <c r="K5489" s="0" t="n">
        <v>0</v>
      </c>
      <c r="L5489" s="0" t="s">
        <v>5233</v>
      </c>
      <c r="N5489" s="0" t="n">
        <v>2985</v>
      </c>
    </row>
    <row r="5490" customFormat="false" ht="12.8" hidden="false" customHeight="false" outlineLevel="0" collapsed="false">
      <c r="B5490" s="0" t="n">
        <v>521523</v>
      </c>
      <c r="C5490" s="0" t="n">
        <v>5</v>
      </c>
      <c r="D5490" s="0" t="n">
        <v>52</v>
      </c>
      <c r="E5490" s="2" t="n">
        <v>-16.0592</v>
      </c>
      <c r="F5490" s="2" t="n">
        <v>-48.0417</v>
      </c>
      <c r="G5490" s="3" t="n">
        <f aca="false">($G$5572/$N$5572)*N5490</f>
        <v>122608.237857063</v>
      </c>
      <c r="H5490" s="0" t="n">
        <v>1</v>
      </c>
      <c r="J5490" s="0" t="s">
        <v>5234</v>
      </c>
      <c r="K5490" s="0" t="n">
        <v>1</v>
      </c>
      <c r="L5490" s="0" t="s">
        <v>5234</v>
      </c>
      <c r="N5490" s="0" t="n">
        <v>113679</v>
      </c>
    </row>
    <row r="5491" customFormat="false" ht="12.8" hidden="false" customHeight="false" outlineLevel="0" collapsed="false">
      <c r="B5491" s="0" t="n">
        <v>521525</v>
      </c>
      <c r="C5491" s="0" t="n">
        <v>5</v>
      </c>
      <c r="D5491" s="0" t="n">
        <v>52</v>
      </c>
      <c r="E5491" s="2" t="n">
        <v>-13.2424</v>
      </c>
      <c r="F5491" s="2" t="n">
        <v>-49.506</v>
      </c>
      <c r="G5491" s="3" t="n">
        <f aca="false">($G$5572/$N$5572)*N5491</f>
        <v>4794.14506878707</v>
      </c>
      <c r="H5491" s="0" t="n">
        <v>1</v>
      </c>
      <c r="J5491" s="0" t="s">
        <v>5235</v>
      </c>
      <c r="K5491" s="0" t="n">
        <v>1</v>
      </c>
      <c r="L5491" s="0" t="s">
        <v>5235</v>
      </c>
      <c r="N5491" s="0" t="n">
        <v>4445</v>
      </c>
    </row>
    <row r="5492" customFormat="false" ht="12.8" hidden="false" customHeight="false" outlineLevel="0" collapsed="false">
      <c r="B5492" s="0" t="n">
        <v>521530</v>
      </c>
      <c r="C5492" s="0" t="n">
        <v>5</v>
      </c>
      <c r="D5492" s="0" t="n">
        <v>52</v>
      </c>
      <c r="E5492" s="2" t="n">
        <v>-17.0334</v>
      </c>
      <c r="F5492" s="2" t="n">
        <v>-48.2964</v>
      </c>
      <c r="G5492" s="3" t="n">
        <f aca="false">($G$5572/$N$5572)*N5492</f>
        <v>16719.6483366338</v>
      </c>
      <c r="H5492" s="0" t="n">
        <v>0</v>
      </c>
      <c r="J5492" s="0" t="s">
        <v>5236</v>
      </c>
      <c r="K5492" s="0" t="n">
        <v>0</v>
      </c>
      <c r="L5492" s="0" t="s">
        <v>5236</v>
      </c>
      <c r="N5492" s="0" t="n">
        <v>15502</v>
      </c>
    </row>
    <row r="5493" customFormat="false" ht="12.8" hidden="false" customHeight="false" outlineLevel="0" collapsed="false">
      <c r="B5493" s="0" t="n">
        <v>521540</v>
      </c>
      <c r="C5493" s="0" t="n">
        <v>5</v>
      </c>
      <c r="D5493" s="0" t="n">
        <v>52</v>
      </c>
      <c r="E5493" s="2" t="n">
        <v>-16.2181</v>
      </c>
      <c r="F5493" s="2" t="n">
        <v>-49.1942</v>
      </c>
      <c r="G5493" s="3" t="n">
        <f aca="false">($G$5572/$N$5572)*N5493</f>
        <v>4095.2460801315</v>
      </c>
      <c r="H5493" s="0" t="n">
        <v>1</v>
      </c>
      <c r="J5493" s="0" t="s">
        <v>5237</v>
      </c>
      <c r="K5493" s="0" t="n">
        <v>1</v>
      </c>
      <c r="L5493" s="0" t="s">
        <v>5237</v>
      </c>
      <c r="N5493" s="0" t="n">
        <v>3797</v>
      </c>
    </row>
    <row r="5494" customFormat="false" ht="12.8" hidden="false" customHeight="false" outlineLevel="0" collapsed="false">
      <c r="B5494" s="0" t="n">
        <v>521550</v>
      </c>
      <c r="C5494" s="0" t="n">
        <v>5</v>
      </c>
      <c r="D5494" s="0" t="n">
        <v>52</v>
      </c>
      <c r="E5494" s="2" t="n">
        <v>-18.2277</v>
      </c>
      <c r="F5494" s="2" t="n">
        <v>-47.8355</v>
      </c>
      <c r="G5494" s="3" t="n">
        <f aca="false">($G$5572/$N$5572)*N5494</f>
        <v>7063.40968627368</v>
      </c>
      <c r="H5494" s="0" t="n">
        <v>0</v>
      </c>
      <c r="J5494" s="0" t="s">
        <v>5238</v>
      </c>
      <c r="K5494" s="0" t="n">
        <v>0</v>
      </c>
      <c r="L5494" s="0" t="s">
        <v>5238</v>
      </c>
      <c r="N5494" s="0" t="n">
        <v>6549</v>
      </c>
    </row>
    <row r="5495" customFormat="false" ht="12.8" hidden="false" customHeight="false" outlineLevel="0" collapsed="false">
      <c r="B5495" s="0" t="n">
        <v>521560</v>
      </c>
      <c r="C5495" s="0" t="n">
        <v>5</v>
      </c>
      <c r="D5495" s="0" t="n">
        <v>52</v>
      </c>
      <c r="E5495" s="2" t="n">
        <v>-15.1605</v>
      </c>
      <c r="F5495" s="2" t="n">
        <v>-48.2833</v>
      </c>
      <c r="G5495" s="3" t="n">
        <f aca="false">($G$5572/$N$5572)*N5495</f>
        <v>35837.9870293941</v>
      </c>
      <c r="H5495" s="0" t="n">
        <v>0</v>
      </c>
      <c r="J5495" s="0" t="s">
        <v>5239</v>
      </c>
      <c r="K5495" s="0" t="n">
        <v>0</v>
      </c>
      <c r="L5495" s="0" t="s">
        <v>5239</v>
      </c>
      <c r="N5495" s="0" t="n">
        <v>33228</v>
      </c>
    </row>
    <row r="5496" customFormat="false" ht="12.8" hidden="false" customHeight="false" outlineLevel="0" collapsed="false">
      <c r="B5496" s="0" t="n">
        <v>521565</v>
      </c>
      <c r="C5496" s="0" t="n">
        <v>5</v>
      </c>
      <c r="D5496" s="0" t="n">
        <v>52</v>
      </c>
      <c r="E5496" s="2" t="n">
        <v>-16.7392</v>
      </c>
      <c r="F5496" s="2" t="n">
        <v>-51.5309</v>
      </c>
      <c r="G5496" s="3" t="n">
        <f aca="false">($G$5572/$N$5572)*N5496</f>
        <v>3731.77546411772</v>
      </c>
      <c r="H5496" s="0" t="n">
        <v>0</v>
      </c>
      <c r="J5496" s="0" t="s">
        <v>5240</v>
      </c>
      <c r="K5496" s="0" t="n">
        <v>0</v>
      </c>
      <c r="L5496" s="0" t="s">
        <v>5240</v>
      </c>
      <c r="N5496" s="0" t="n">
        <v>3460</v>
      </c>
    </row>
    <row r="5497" customFormat="false" ht="12.8" hidden="false" customHeight="false" outlineLevel="0" collapsed="false">
      <c r="B5497" s="0" t="n">
        <v>521570</v>
      </c>
      <c r="C5497" s="0" t="n">
        <v>5</v>
      </c>
      <c r="D5497" s="0" t="n">
        <v>52</v>
      </c>
      <c r="E5497" s="2" t="n">
        <v>-16.8044</v>
      </c>
      <c r="F5497" s="2" t="n">
        <v>-49.924</v>
      </c>
      <c r="G5497" s="3" t="n">
        <f aca="false">($G$5572/$N$5572)*N5497</f>
        <v>30536.9244842673</v>
      </c>
      <c r="H5497" s="0" t="n">
        <v>0</v>
      </c>
      <c r="J5497" s="0" t="s">
        <v>5241</v>
      </c>
      <c r="K5497" s="0" t="n">
        <v>0</v>
      </c>
      <c r="L5497" s="0" t="s">
        <v>5241</v>
      </c>
      <c r="N5497" s="0" t="n">
        <v>28313</v>
      </c>
    </row>
    <row r="5498" customFormat="false" ht="12.8" hidden="false" customHeight="false" outlineLevel="0" collapsed="false">
      <c r="B5498" s="0" t="n">
        <v>521580</v>
      </c>
      <c r="C5498" s="0" t="n">
        <v>5</v>
      </c>
      <c r="D5498" s="0" t="n">
        <v>52</v>
      </c>
      <c r="E5498" s="2" t="n">
        <v>-17.3258</v>
      </c>
      <c r="F5498" s="2" t="n">
        <v>-48.426</v>
      </c>
      <c r="G5498" s="3" t="n">
        <f aca="false">($G$5572/$N$5572)*N5498</f>
        <v>2566.94381635843</v>
      </c>
      <c r="H5498" s="0" t="n">
        <v>0</v>
      </c>
      <c r="J5498" s="0" t="s">
        <v>5242</v>
      </c>
      <c r="K5498" s="0" t="n">
        <v>0</v>
      </c>
      <c r="L5498" s="0" t="s">
        <v>5242</v>
      </c>
      <c r="N5498" s="0" t="n">
        <v>2380</v>
      </c>
    </row>
    <row r="5499" customFormat="false" ht="12.8" hidden="false" customHeight="false" outlineLevel="0" collapsed="false">
      <c r="B5499" s="0" t="n">
        <v>521590</v>
      </c>
      <c r="C5499" s="0" t="n">
        <v>5</v>
      </c>
      <c r="D5499" s="0" t="n">
        <v>52</v>
      </c>
      <c r="E5499" s="2" t="n">
        <v>-16.7924</v>
      </c>
      <c r="F5499" s="2" t="n">
        <v>-50.1652</v>
      </c>
      <c r="G5499" s="3" t="n">
        <f aca="false">($G$5572/$N$5572)*N5499</f>
        <v>3870.90813315563</v>
      </c>
      <c r="H5499" s="0" t="n">
        <v>0</v>
      </c>
      <c r="J5499" s="0" t="s">
        <v>5243</v>
      </c>
      <c r="K5499" s="0" t="n">
        <v>0</v>
      </c>
      <c r="L5499" s="0" t="s">
        <v>5243</v>
      </c>
      <c r="N5499" s="0" t="n">
        <v>3589</v>
      </c>
    </row>
    <row r="5500" customFormat="false" ht="12.8" hidden="false" customHeight="false" outlineLevel="0" collapsed="false">
      <c r="B5500" s="0" t="n">
        <v>521600</v>
      </c>
      <c r="C5500" s="0" t="n">
        <v>5</v>
      </c>
      <c r="D5500" s="0" t="n">
        <v>52</v>
      </c>
      <c r="E5500" s="2" t="n">
        <v>-18.1783</v>
      </c>
      <c r="F5500" s="2" t="n">
        <v>-49.355</v>
      </c>
      <c r="G5500" s="3" t="n">
        <f aca="false">($G$5572/$N$5572)*N5500</f>
        <v>2833.34512839227</v>
      </c>
      <c r="H5500" s="0" t="n">
        <v>1</v>
      </c>
      <c r="J5500" s="0" t="s">
        <v>5244</v>
      </c>
      <c r="K5500" s="0" t="n">
        <v>1</v>
      </c>
      <c r="L5500" s="0" t="s">
        <v>5244</v>
      </c>
      <c r="N5500" s="0" t="n">
        <v>2627</v>
      </c>
    </row>
    <row r="5501" customFormat="false" ht="12.8" hidden="false" customHeight="false" outlineLevel="0" collapsed="false">
      <c r="B5501" s="0" t="n">
        <v>521630</v>
      </c>
      <c r="C5501" s="0" t="n">
        <v>5</v>
      </c>
      <c r="D5501" s="0" t="n">
        <v>52</v>
      </c>
      <c r="E5501" s="2" t="n">
        <v>-18.9141</v>
      </c>
      <c r="F5501" s="2" t="n">
        <v>-50.6539</v>
      </c>
      <c r="G5501" s="3" t="n">
        <f aca="false">($G$5572/$N$5572)*N5501</f>
        <v>10755.2788809774</v>
      </c>
      <c r="H5501" s="0" t="n">
        <v>0</v>
      </c>
      <c r="J5501" s="0" t="s">
        <v>5245</v>
      </c>
      <c r="K5501" s="0" t="n">
        <v>0</v>
      </c>
      <c r="L5501" s="0" t="s">
        <v>5245</v>
      </c>
      <c r="N5501" s="0" t="n">
        <v>9972</v>
      </c>
    </row>
    <row r="5502" customFormat="false" ht="12.8" hidden="false" customHeight="false" outlineLevel="0" collapsed="false">
      <c r="B5502" s="0" t="n">
        <v>521640</v>
      </c>
      <c r="C5502" s="0" t="n">
        <v>5</v>
      </c>
      <c r="D5502" s="0" t="n">
        <v>52</v>
      </c>
      <c r="E5502" s="2" t="n">
        <v>-16.9463</v>
      </c>
      <c r="F5502" s="2" t="n">
        <v>-50.4484</v>
      </c>
      <c r="G5502" s="3" t="n">
        <f aca="false">($G$5572/$N$5572)*N5502</f>
        <v>11858.6333028827</v>
      </c>
      <c r="H5502" s="0" t="n">
        <v>0</v>
      </c>
      <c r="J5502" s="0" t="s">
        <v>5246</v>
      </c>
      <c r="K5502" s="0" t="n">
        <v>0</v>
      </c>
      <c r="L5502" s="0" t="s">
        <v>5246</v>
      </c>
      <c r="N5502" s="0" t="n">
        <v>10995</v>
      </c>
    </row>
    <row r="5503" customFormat="false" ht="12.8" hidden="false" customHeight="false" outlineLevel="0" collapsed="false">
      <c r="B5503" s="0" t="n">
        <v>521645</v>
      </c>
      <c r="C5503" s="0" t="n">
        <v>5</v>
      </c>
      <c r="D5503" s="0" t="n">
        <v>52</v>
      </c>
      <c r="E5503" s="2" t="n">
        <v>-17.5258</v>
      </c>
      <c r="F5503" s="2" t="n">
        <v>-52.065</v>
      </c>
      <c r="G5503" s="3" t="n">
        <f aca="false">($G$5572/$N$5572)*N5503</f>
        <v>3360.75501334994</v>
      </c>
      <c r="H5503" s="0" t="n">
        <v>1</v>
      </c>
      <c r="J5503" s="0" t="s">
        <v>5247</v>
      </c>
      <c r="K5503" s="0" t="n">
        <v>1</v>
      </c>
      <c r="L5503" s="0" t="s">
        <v>5247</v>
      </c>
      <c r="N5503" s="0" t="n">
        <v>3116</v>
      </c>
    </row>
    <row r="5504" customFormat="false" ht="12.8" hidden="false" customHeight="false" outlineLevel="0" collapsed="false">
      <c r="B5504" s="0" t="n">
        <v>521680</v>
      </c>
      <c r="C5504" s="0" t="n">
        <v>5</v>
      </c>
      <c r="D5504" s="0" t="n">
        <v>52</v>
      </c>
      <c r="E5504" s="2" t="n">
        <v>-16.0968</v>
      </c>
      <c r="F5504" s="2" t="n">
        <v>-49.3364</v>
      </c>
      <c r="G5504" s="3" t="n">
        <f aca="false">($G$5572/$N$5572)*N5504</f>
        <v>11110.1211144152</v>
      </c>
      <c r="H5504" s="0" t="n">
        <v>0</v>
      </c>
      <c r="J5504" s="0" t="s">
        <v>5248</v>
      </c>
      <c r="K5504" s="0" t="n">
        <v>0</v>
      </c>
      <c r="L5504" s="0" t="s">
        <v>5248</v>
      </c>
      <c r="N5504" s="0" t="n">
        <v>10301</v>
      </c>
    </row>
    <row r="5505" customFormat="false" ht="12.8" hidden="false" customHeight="false" outlineLevel="0" collapsed="false">
      <c r="B5505" s="0" t="n">
        <v>521690</v>
      </c>
      <c r="C5505" s="0" t="n">
        <v>5</v>
      </c>
      <c r="D5505" s="0" t="n">
        <v>52</v>
      </c>
      <c r="E5505" s="2" t="n">
        <v>-14.7608</v>
      </c>
      <c r="F5505" s="2" t="n">
        <v>-49.5784</v>
      </c>
      <c r="G5505" s="3" t="n">
        <f aca="false">($G$5572/$N$5572)*N5505</f>
        <v>2495.75966010647</v>
      </c>
      <c r="H5505" s="0" t="n">
        <v>1</v>
      </c>
      <c r="J5505" s="0" t="s">
        <v>5249</v>
      </c>
      <c r="K5505" s="0" t="n">
        <v>1</v>
      </c>
      <c r="L5505" s="0" t="s">
        <v>5249</v>
      </c>
      <c r="N5505" s="0" t="n">
        <v>2314</v>
      </c>
    </row>
    <row r="5506" customFormat="false" ht="12.8" hidden="false" customHeight="false" outlineLevel="0" collapsed="false">
      <c r="B5506" s="0" t="n">
        <v>521710</v>
      </c>
      <c r="C5506" s="0" t="n">
        <v>5</v>
      </c>
      <c r="D5506" s="0" t="n">
        <v>52</v>
      </c>
      <c r="E5506" s="2" t="n">
        <v>-17.302</v>
      </c>
      <c r="F5506" s="2" t="n">
        <v>-49.017</v>
      </c>
      <c r="G5506" s="3" t="n">
        <f aca="false">($G$5572/$N$5572)*N5506</f>
        <v>26423.3430911618</v>
      </c>
      <c r="H5506" s="0" t="n">
        <v>0</v>
      </c>
      <c r="J5506" s="0" t="s">
        <v>5250</v>
      </c>
      <c r="K5506" s="0" t="n">
        <v>0</v>
      </c>
      <c r="L5506" s="0" t="s">
        <v>5250</v>
      </c>
      <c r="N5506" s="0" t="n">
        <v>24499</v>
      </c>
    </row>
    <row r="5507" customFormat="false" ht="12.8" hidden="false" customHeight="false" outlineLevel="0" collapsed="false">
      <c r="B5507" s="0" t="n">
        <v>521720</v>
      </c>
      <c r="C5507" s="0" t="n">
        <v>5</v>
      </c>
      <c r="D5507" s="0" t="n">
        <v>52</v>
      </c>
      <c r="E5507" s="2" t="n">
        <v>-16.4258</v>
      </c>
      <c r="F5507" s="2" t="n">
        <v>-51.8235</v>
      </c>
      <c r="G5507" s="3" t="n">
        <f aca="false">($G$5572/$N$5572)*N5507</f>
        <v>11325.8306788151</v>
      </c>
      <c r="H5507" s="0" t="n">
        <v>0</v>
      </c>
      <c r="J5507" s="0" t="s">
        <v>1687</v>
      </c>
      <c r="K5507" s="0" t="n">
        <v>0</v>
      </c>
      <c r="L5507" s="0" t="s">
        <v>1687</v>
      </c>
      <c r="N5507" s="0" t="n">
        <v>10501</v>
      </c>
    </row>
    <row r="5508" customFormat="false" ht="12.8" hidden="false" customHeight="false" outlineLevel="0" collapsed="false">
      <c r="B5508" s="0" t="n">
        <v>521730</v>
      </c>
      <c r="C5508" s="0" t="n">
        <v>5</v>
      </c>
      <c r="D5508" s="0" t="n">
        <v>52</v>
      </c>
      <c r="E5508" s="2" t="n">
        <v>-15.8507</v>
      </c>
      <c r="F5508" s="2" t="n">
        <v>-48.9584</v>
      </c>
      <c r="G5508" s="3" t="n">
        <f aca="false">($G$5572/$N$5572)*N5508</f>
        <v>26692.9800466617</v>
      </c>
      <c r="H5508" s="0" t="n">
        <v>0</v>
      </c>
      <c r="J5508" s="0" t="s">
        <v>5251</v>
      </c>
      <c r="K5508" s="0" t="n">
        <v>0</v>
      </c>
      <c r="L5508" s="0" t="s">
        <v>5251</v>
      </c>
      <c r="N5508" s="0" t="n">
        <v>24749</v>
      </c>
    </row>
    <row r="5509" customFormat="false" ht="12.8" hidden="false" customHeight="false" outlineLevel="0" collapsed="false">
      <c r="B5509" s="0" t="n">
        <v>521740</v>
      </c>
      <c r="C5509" s="0" t="n">
        <v>5</v>
      </c>
      <c r="D5509" s="0" t="n">
        <v>52</v>
      </c>
      <c r="E5509" s="2" t="n">
        <v>-17.3019</v>
      </c>
      <c r="F5509" s="2" t="n">
        <v>-48.2768</v>
      </c>
      <c r="G5509" s="3" t="n">
        <f aca="false">($G$5572/$N$5572)*N5509</f>
        <v>33677.6557419294</v>
      </c>
      <c r="H5509" s="0" t="n">
        <v>0</v>
      </c>
      <c r="J5509" s="0" t="s">
        <v>5252</v>
      </c>
      <c r="K5509" s="0" t="n">
        <v>0</v>
      </c>
      <c r="L5509" s="0" t="s">
        <v>5252</v>
      </c>
      <c r="N5509" s="0" t="n">
        <v>31225</v>
      </c>
    </row>
    <row r="5510" customFormat="false" ht="12.8" hidden="false" customHeight="false" outlineLevel="0" collapsed="false">
      <c r="B5510" s="0" t="n">
        <v>521760</v>
      </c>
      <c r="C5510" s="0" t="n">
        <v>5</v>
      </c>
      <c r="D5510" s="0" t="n">
        <v>52</v>
      </c>
      <c r="E5510" s="2" t="n">
        <v>-15.452</v>
      </c>
      <c r="F5510" s="2" t="n">
        <v>-47.6089</v>
      </c>
      <c r="G5510" s="3" t="n">
        <f aca="false">($G$5572/$N$5572)*N5510</f>
        <v>96185.9733137232</v>
      </c>
      <c r="H5510" s="0" t="n">
        <v>0</v>
      </c>
      <c r="J5510" s="0" t="s">
        <v>5253</v>
      </c>
      <c r="K5510" s="0" t="n">
        <v>0</v>
      </c>
      <c r="L5510" s="0" t="s">
        <v>5253</v>
      </c>
      <c r="N5510" s="0" t="n">
        <v>89181</v>
      </c>
    </row>
    <row r="5511" customFormat="false" ht="12.8" hidden="false" customHeight="false" outlineLevel="0" collapsed="false">
      <c r="B5511" s="0" t="n">
        <v>521770</v>
      </c>
      <c r="C5511" s="0" t="n">
        <v>5</v>
      </c>
      <c r="D5511" s="0" t="n">
        <v>52</v>
      </c>
      <c r="E5511" s="2" t="n">
        <v>-17.5225</v>
      </c>
      <c r="F5511" s="2" t="n">
        <v>-49.4489</v>
      </c>
      <c r="G5511" s="3" t="n">
        <f aca="false">($G$5572/$N$5572)*N5511</f>
        <v>19173.3446316823</v>
      </c>
      <c r="H5511" s="0" t="n">
        <v>0</v>
      </c>
      <c r="J5511" s="0" t="s">
        <v>5254</v>
      </c>
      <c r="K5511" s="0" t="n">
        <v>0</v>
      </c>
      <c r="L5511" s="0" t="s">
        <v>5254</v>
      </c>
      <c r="N5511" s="0" t="n">
        <v>17777</v>
      </c>
    </row>
    <row r="5512" customFormat="false" ht="12.8" hidden="false" customHeight="false" outlineLevel="0" collapsed="false">
      <c r="B5512" s="0" t="n">
        <v>521800</v>
      </c>
      <c r="C5512" s="0" t="n">
        <v>5</v>
      </c>
      <c r="D5512" s="0" t="n">
        <v>52</v>
      </c>
      <c r="E5512" s="2" t="n">
        <v>-13.4391</v>
      </c>
      <c r="F5512" s="2" t="n">
        <v>-49.1503</v>
      </c>
      <c r="G5512" s="3" t="n">
        <f aca="false">($G$5572/$N$5572)*N5512</f>
        <v>48697.5127110922</v>
      </c>
      <c r="H5512" s="0" t="n">
        <v>0</v>
      </c>
      <c r="J5512" s="0" t="s">
        <v>5255</v>
      </c>
      <c r="K5512" s="0" t="n">
        <v>0</v>
      </c>
      <c r="L5512" s="0" t="s">
        <v>5255</v>
      </c>
      <c r="N5512" s="0" t="n">
        <v>45151</v>
      </c>
    </row>
    <row r="5513" customFormat="false" ht="12.8" hidden="false" customHeight="false" outlineLevel="0" collapsed="false">
      <c r="B5513" s="0" t="n">
        <v>521805</v>
      </c>
      <c r="C5513" s="0" t="n">
        <v>5</v>
      </c>
      <c r="D5513" s="0" t="n">
        <v>52</v>
      </c>
      <c r="E5513" s="2" t="n">
        <v>-17.8143</v>
      </c>
      <c r="F5513" s="2" t="n">
        <v>-50.1653</v>
      </c>
      <c r="G5513" s="3" t="n">
        <f aca="false">($G$5572/$N$5572)*N5513</f>
        <v>4130.83815825747</v>
      </c>
      <c r="H5513" s="0" t="n">
        <v>0</v>
      </c>
      <c r="J5513" s="0" t="s">
        <v>5256</v>
      </c>
      <c r="K5513" s="0" t="n">
        <v>0</v>
      </c>
      <c r="L5513" s="0" t="s">
        <v>5256</v>
      </c>
      <c r="N5513" s="0" t="n">
        <v>3830</v>
      </c>
    </row>
    <row r="5514" customFormat="false" ht="12.8" hidden="false" customHeight="false" outlineLevel="0" collapsed="false">
      <c r="B5514" s="0" t="n">
        <v>521810</v>
      </c>
      <c r="C5514" s="0" t="n">
        <v>5</v>
      </c>
      <c r="D5514" s="0" t="n">
        <v>52</v>
      </c>
      <c r="E5514" s="2" t="n">
        <v>-17.3554</v>
      </c>
      <c r="F5514" s="2" t="n">
        <v>-52.6799</v>
      </c>
      <c r="G5514" s="3" t="n">
        <f aca="false">($G$5572/$N$5572)*N5514</f>
        <v>4314.19128799736</v>
      </c>
      <c r="H5514" s="0" t="n">
        <v>0</v>
      </c>
      <c r="J5514" s="0" t="s">
        <v>5257</v>
      </c>
      <c r="K5514" s="0" t="n">
        <v>0</v>
      </c>
      <c r="L5514" s="0" t="s">
        <v>5257</v>
      </c>
      <c r="N5514" s="0" t="n">
        <v>4000</v>
      </c>
    </row>
    <row r="5515" customFormat="false" ht="12.8" hidden="false" customHeight="false" outlineLevel="0" collapsed="false">
      <c r="B5515" s="0" t="n">
        <v>521830</v>
      </c>
      <c r="C5515" s="0" t="n">
        <v>5</v>
      </c>
      <c r="D5515" s="0" t="n">
        <v>52</v>
      </c>
      <c r="E5515" s="2" t="n">
        <v>-14.0859</v>
      </c>
      <c r="F5515" s="2" t="n">
        <v>-46.3704</v>
      </c>
      <c r="G5515" s="3" t="n">
        <f aca="false">($G$5572/$N$5572)*N5515</f>
        <v>39232.177025226</v>
      </c>
      <c r="H5515" s="0" t="n">
        <v>0</v>
      </c>
      <c r="J5515" s="0" t="s">
        <v>5258</v>
      </c>
      <c r="K5515" s="0" t="n">
        <v>0</v>
      </c>
      <c r="L5515" s="0" t="s">
        <v>5258</v>
      </c>
      <c r="N5515" s="0" t="n">
        <v>36375</v>
      </c>
    </row>
    <row r="5516" customFormat="false" ht="12.8" hidden="false" customHeight="false" outlineLevel="0" collapsed="false">
      <c r="B5516" s="0" t="n">
        <v>521839</v>
      </c>
      <c r="C5516" s="0" t="n">
        <v>5</v>
      </c>
      <c r="D5516" s="0" t="n">
        <v>52</v>
      </c>
      <c r="E5516" s="2" t="n">
        <v>-17.2497</v>
      </c>
      <c r="F5516" s="2" t="n">
        <v>-49.244</v>
      </c>
      <c r="G5516" s="3" t="n">
        <f aca="false">($G$5572/$N$5572)*N5516</f>
        <v>3497.73058674386</v>
      </c>
      <c r="H5516" s="0" t="n">
        <v>1</v>
      </c>
      <c r="J5516" s="0" t="s">
        <v>5259</v>
      </c>
      <c r="K5516" s="0" t="n">
        <v>1</v>
      </c>
      <c r="L5516" s="0" t="s">
        <v>5259</v>
      </c>
      <c r="N5516" s="0" t="n">
        <v>3243</v>
      </c>
    </row>
    <row r="5517" customFormat="false" ht="12.8" hidden="false" customHeight="false" outlineLevel="0" collapsed="false">
      <c r="B5517" s="0" t="n">
        <v>521850</v>
      </c>
      <c r="C5517" s="0" t="n">
        <v>5</v>
      </c>
      <c r="D5517" s="0" t="n">
        <v>52</v>
      </c>
      <c r="E5517" s="2" t="n">
        <v>-18.4472</v>
      </c>
      <c r="F5517" s="2" t="n">
        <v>-50.4547</v>
      </c>
      <c r="G5517" s="3" t="n">
        <f aca="false">($G$5572/$N$5572)*N5517</f>
        <v>53297.5191719194</v>
      </c>
      <c r="H5517" s="0" t="n">
        <v>0</v>
      </c>
      <c r="J5517" s="0" t="s">
        <v>5260</v>
      </c>
      <c r="K5517" s="0" t="n">
        <v>0</v>
      </c>
      <c r="L5517" s="0" t="s">
        <v>5260</v>
      </c>
      <c r="N5517" s="0" t="n">
        <v>49416</v>
      </c>
    </row>
    <row r="5518" customFormat="false" ht="12.8" hidden="false" customHeight="false" outlineLevel="0" collapsed="false">
      <c r="B5518" s="0" t="n">
        <v>521860</v>
      </c>
      <c r="C5518" s="0" t="n">
        <v>5</v>
      </c>
      <c r="D5518" s="0" t="n">
        <v>52</v>
      </c>
      <c r="E5518" s="2" t="n">
        <v>-15.3145</v>
      </c>
      <c r="F5518" s="2" t="n">
        <v>-49.5814</v>
      </c>
      <c r="G5518" s="3" t="n">
        <f aca="false">($G$5572/$N$5572)*N5518</f>
        <v>11751.8570685048</v>
      </c>
      <c r="H5518" s="0" t="n">
        <v>0</v>
      </c>
      <c r="J5518" s="0" t="s">
        <v>5261</v>
      </c>
      <c r="K5518" s="0" t="n">
        <v>0</v>
      </c>
      <c r="L5518" s="0" t="s">
        <v>5261</v>
      </c>
      <c r="N5518" s="0" t="n">
        <v>10896</v>
      </c>
    </row>
    <row r="5519" customFormat="false" ht="12.8" hidden="false" customHeight="false" outlineLevel="0" collapsed="false">
      <c r="B5519" s="0" t="n">
        <v>521870</v>
      </c>
      <c r="C5519" s="0" t="n">
        <v>5</v>
      </c>
      <c r="D5519" s="0" t="n">
        <v>52</v>
      </c>
      <c r="E5519" s="2" t="n">
        <v>-15.4456</v>
      </c>
      <c r="F5519" s="2" t="n">
        <v>-49.5114</v>
      </c>
      <c r="G5519" s="3" t="n">
        <f aca="false">($G$5572/$N$5572)*N5519</f>
        <v>5159.77278044484</v>
      </c>
      <c r="H5519" s="0" t="n">
        <v>1</v>
      </c>
      <c r="J5519" s="0" t="s">
        <v>5262</v>
      </c>
      <c r="K5519" s="0" t="n">
        <v>1</v>
      </c>
      <c r="L5519" s="0" t="s">
        <v>5262</v>
      </c>
      <c r="N5519" s="0" t="n">
        <v>4784</v>
      </c>
    </row>
    <row r="5520" customFormat="false" ht="12.8" hidden="false" customHeight="false" outlineLevel="0" collapsed="false">
      <c r="B5520" s="0" t="n">
        <v>521878</v>
      </c>
      <c r="C5520" s="0" t="n">
        <v>5</v>
      </c>
      <c r="D5520" s="0" t="n">
        <v>52</v>
      </c>
      <c r="E5520" s="2" t="n">
        <v>-17.774</v>
      </c>
      <c r="F5520" s="2" t="n">
        <v>-48.7725</v>
      </c>
      <c r="G5520" s="3" t="n">
        <f aca="false">($G$5572/$N$5572)*N5520</f>
        <v>4714.33252995912</v>
      </c>
      <c r="H5520" s="0" t="n">
        <v>0</v>
      </c>
      <c r="J5520" s="0" t="s">
        <v>5263</v>
      </c>
      <c r="K5520" s="0" t="n">
        <v>0</v>
      </c>
      <c r="L5520" s="0" t="s">
        <v>5263</v>
      </c>
      <c r="N5520" s="0" t="n">
        <v>4371</v>
      </c>
    </row>
    <row r="5521" customFormat="false" ht="12.8" hidden="false" customHeight="false" outlineLevel="0" collapsed="false">
      <c r="B5521" s="0" t="n">
        <v>521880</v>
      </c>
      <c r="C5521" s="0" t="n">
        <v>5</v>
      </c>
      <c r="D5521" s="0" t="n">
        <v>52</v>
      </c>
      <c r="E5521" s="2" t="n">
        <v>-17.7923</v>
      </c>
      <c r="F5521" s="2" t="n">
        <v>-50.9192</v>
      </c>
      <c r="G5521" s="3" t="n">
        <f aca="false">($G$5572/$N$5572)*N5521</f>
        <v>247689.58586997</v>
      </c>
      <c r="H5521" s="0" t="n">
        <v>0</v>
      </c>
      <c r="J5521" s="0" t="s">
        <v>5264</v>
      </c>
      <c r="K5521" s="0" t="n">
        <v>0</v>
      </c>
      <c r="L5521" s="0" t="s">
        <v>5264</v>
      </c>
      <c r="N5521" s="0" t="n">
        <v>229651</v>
      </c>
    </row>
    <row r="5522" customFormat="false" ht="12.8" hidden="false" customHeight="false" outlineLevel="0" collapsed="false">
      <c r="B5522" s="0" t="n">
        <v>521890</v>
      </c>
      <c r="C5522" s="0" t="n">
        <v>5</v>
      </c>
      <c r="D5522" s="0" t="n">
        <v>52</v>
      </c>
      <c r="E5522" s="2" t="n">
        <v>-15.1617</v>
      </c>
      <c r="F5522" s="2" t="n">
        <v>-49.8048</v>
      </c>
      <c r="G5522" s="3" t="n">
        <f aca="false">($G$5572/$N$5572)*N5522</f>
        <v>21371.4250929169</v>
      </c>
      <c r="H5522" s="0" t="n">
        <v>0</v>
      </c>
      <c r="J5522" s="0" t="s">
        <v>5265</v>
      </c>
      <c r="K5522" s="0" t="n">
        <v>0</v>
      </c>
      <c r="L5522" s="0" t="s">
        <v>5265</v>
      </c>
      <c r="N5522" s="0" t="n">
        <v>19815</v>
      </c>
    </row>
    <row r="5523" customFormat="false" ht="12.8" hidden="false" customHeight="false" outlineLevel="0" collapsed="false">
      <c r="B5523" s="0" t="n">
        <v>521900</v>
      </c>
      <c r="C5523" s="0" t="n">
        <v>5</v>
      </c>
      <c r="D5523" s="0" t="n">
        <v>52</v>
      </c>
      <c r="E5523" s="2" t="n">
        <v>-16.197</v>
      </c>
      <c r="F5523" s="2" t="n">
        <v>-50.3124</v>
      </c>
      <c r="G5523" s="3" t="n">
        <f aca="false">($G$5572/$N$5572)*N5523</f>
        <v>8242.26245571896</v>
      </c>
      <c r="H5523" s="0" t="n">
        <v>0</v>
      </c>
      <c r="J5523" s="0" t="s">
        <v>5266</v>
      </c>
      <c r="K5523" s="0" t="n">
        <v>0</v>
      </c>
      <c r="L5523" s="0" t="s">
        <v>5266</v>
      </c>
      <c r="N5523" s="0" t="n">
        <v>7642</v>
      </c>
    </row>
    <row r="5524" customFormat="false" ht="12.8" hidden="false" customHeight="false" outlineLevel="0" collapsed="false">
      <c r="B5524" s="0" t="n">
        <v>521910</v>
      </c>
      <c r="C5524" s="0" t="n">
        <v>5</v>
      </c>
      <c r="D5524" s="0" t="n">
        <v>52</v>
      </c>
      <c r="E5524" s="2" t="n">
        <v>-16.5714</v>
      </c>
      <c r="F5524" s="2" t="n">
        <v>-49.6954</v>
      </c>
      <c r="G5524" s="3" t="n">
        <f aca="false">($G$5572/$N$5572)*N5524</f>
        <v>6994.38262566572</v>
      </c>
      <c r="H5524" s="0" t="n">
        <v>0</v>
      </c>
      <c r="J5524" s="0" t="s">
        <v>5267</v>
      </c>
      <c r="K5524" s="0" t="n">
        <v>0</v>
      </c>
      <c r="L5524" s="0" t="s">
        <v>5267</v>
      </c>
      <c r="N5524" s="0" t="n">
        <v>6485</v>
      </c>
    </row>
    <row r="5525" customFormat="false" ht="12.8" hidden="false" customHeight="false" outlineLevel="0" collapsed="false">
      <c r="B5525" s="0" t="n">
        <v>521920</v>
      </c>
      <c r="C5525" s="0" t="n">
        <v>5</v>
      </c>
      <c r="D5525" s="0" t="n">
        <v>52</v>
      </c>
      <c r="E5525" s="2" t="n">
        <v>-17.3155</v>
      </c>
      <c r="F5525" s="2" t="n">
        <v>-48.4809</v>
      </c>
      <c r="G5525" s="3" t="n">
        <f aca="false">($G$5572/$N$5572)*N5525</f>
        <v>3119.16030122209</v>
      </c>
      <c r="H5525" s="0" t="n">
        <v>0</v>
      </c>
      <c r="J5525" s="0" t="s">
        <v>5268</v>
      </c>
      <c r="K5525" s="0" t="n">
        <v>0</v>
      </c>
      <c r="L5525" s="0" t="s">
        <v>5268</v>
      </c>
      <c r="N5525" s="0" t="n">
        <v>2892</v>
      </c>
    </row>
    <row r="5526" customFormat="false" ht="12.8" hidden="false" customHeight="false" outlineLevel="0" collapsed="false">
      <c r="B5526" s="0" t="n">
        <v>521925</v>
      </c>
      <c r="C5526" s="0" t="n">
        <v>5</v>
      </c>
      <c r="D5526" s="0" t="n">
        <v>52</v>
      </c>
      <c r="E5526" s="2" t="n">
        <v>-15.7664</v>
      </c>
      <c r="F5526" s="2" t="n">
        <v>-51.1037</v>
      </c>
      <c r="G5526" s="3" t="n">
        <f aca="false">($G$5572/$N$5572)*N5526</f>
        <v>5816.60840404244</v>
      </c>
      <c r="H5526" s="0" t="n">
        <v>0</v>
      </c>
      <c r="J5526" s="0" t="s">
        <v>5269</v>
      </c>
      <c r="K5526" s="0" t="n">
        <v>0</v>
      </c>
      <c r="L5526" s="0" t="s">
        <v>5269</v>
      </c>
      <c r="N5526" s="0" t="n">
        <v>5393</v>
      </c>
    </row>
    <row r="5527" customFormat="false" ht="12.8" hidden="false" customHeight="false" outlineLevel="0" collapsed="false">
      <c r="B5527" s="0" t="n">
        <v>521930</v>
      </c>
      <c r="C5527" s="0" t="n">
        <v>5</v>
      </c>
      <c r="D5527" s="0" t="n">
        <v>52</v>
      </c>
      <c r="E5527" s="2" t="n">
        <v>-17.8115</v>
      </c>
      <c r="F5527" s="2" t="n">
        <v>-50.5977</v>
      </c>
      <c r="G5527" s="3" t="n">
        <f aca="false">($G$5572/$N$5572)*N5527</f>
        <v>41507.9129296446</v>
      </c>
      <c r="H5527" s="0" t="n">
        <v>0</v>
      </c>
      <c r="J5527" s="0" t="s">
        <v>5270</v>
      </c>
      <c r="K5527" s="0" t="n">
        <v>0</v>
      </c>
      <c r="L5527" s="0" t="s">
        <v>5270</v>
      </c>
      <c r="N5527" s="0" t="n">
        <v>38485</v>
      </c>
    </row>
    <row r="5528" customFormat="false" ht="12.8" hidden="false" customHeight="false" outlineLevel="0" collapsed="false">
      <c r="B5528" s="0" t="n">
        <v>521935</v>
      </c>
      <c r="C5528" s="0" t="n">
        <v>5</v>
      </c>
      <c r="D5528" s="0" t="n">
        <v>52</v>
      </c>
      <c r="E5528" s="2" t="n">
        <v>-15.2958</v>
      </c>
      <c r="F5528" s="2" t="n">
        <v>-49.4259</v>
      </c>
      <c r="G5528" s="3" t="n">
        <f aca="false">($G$5572/$N$5572)*N5528</f>
        <v>4101.71736706349</v>
      </c>
      <c r="H5528" s="0" t="n">
        <v>1</v>
      </c>
      <c r="J5528" s="0" t="s">
        <v>3679</v>
      </c>
      <c r="K5528" s="0" t="n">
        <v>1</v>
      </c>
      <c r="L5528" s="0" t="s">
        <v>3679</v>
      </c>
      <c r="N5528" s="0" t="n">
        <v>3803</v>
      </c>
    </row>
    <row r="5529" customFormat="false" ht="12.8" hidden="false" customHeight="false" outlineLevel="0" collapsed="false">
      <c r="B5529" s="0" t="n">
        <v>521940</v>
      </c>
      <c r="C5529" s="0" t="n">
        <v>5</v>
      </c>
      <c r="D5529" s="0" t="n">
        <v>52</v>
      </c>
      <c r="E5529" s="2" t="n">
        <v>-17.3269</v>
      </c>
      <c r="F5529" s="2" t="n">
        <v>-53.2012</v>
      </c>
      <c r="G5529" s="3" t="n">
        <f aca="false">($G$5572/$N$5572)*N5529</f>
        <v>9246.39047800035</v>
      </c>
      <c r="H5529" s="0" t="n">
        <v>1</v>
      </c>
      <c r="J5529" s="0" t="s">
        <v>5271</v>
      </c>
      <c r="K5529" s="0" t="n">
        <v>1</v>
      </c>
      <c r="L5529" s="0" t="s">
        <v>5271</v>
      </c>
      <c r="N5529" s="0" t="n">
        <v>8573</v>
      </c>
    </row>
    <row r="5530" customFormat="false" ht="12.8" hidden="false" customHeight="false" outlineLevel="0" collapsed="false">
      <c r="B5530" s="0" t="n">
        <v>521945</v>
      </c>
      <c r="C5530" s="0" t="n">
        <v>5</v>
      </c>
      <c r="D5530" s="0" t="n">
        <v>52</v>
      </c>
      <c r="E5530" s="2" t="n">
        <v>-15.1351</v>
      </c>
      <c r="F5530" s="2" t="n">
        <v>-49.1203</v>
      </c>
      <c r="G5530" s="3" t="n">
        <f aca="false">($G$5572/$N$5572)*N5530</f>
        <v>3592.6427950798</v>
      </c>
      <c r="H5530" s="0" t="n">
        <v>1</v>
      </c>
      <c r="J5530" s="0" t="s">
        <v>5272</v>
      </c>
      <c r="K5530" s="0" t="n">
        <v>1</v>
      </c>
      <c r="L5530" s="0" t="s">
        <v>5272</v>
      </c>
      <c r="N5530" s="0" t="n">
        <v>3331</v>
      </c>
    </row>
    <row r="5531" customFormat="false" ht="12.8" hidden="false" customHeight="false" outlineLevel="0" collapsed="false">
      <c r="B5531" s="0" t="n">
        <v>521950</v>
      </c>
      <c r="C5531" s="0" t="n">
        <v>5</v>
      </c>
      <c r="D5531" s="0" t="n">
        <v>52</v>
      </c>
      <c r="E5531" s="2" t="n">
        <v>-16.084</v>
      </c>
      <c r="F5531" s="2" t="n">
        <v>-49.4953</v>
      </c>
      <c r="G5531" s="3" t="n">
        <f aca="false">($G$5572/$N$5572)*N5531</f>
        <v>2575.57219893442</v>
      </c>
      <c r="H5531" s="0" t="n">
        <v>0</v>
      </c>
      <c r="J5531" s="0" t="s">
        <v>5273</v>
      </c>
      <c r="K5531" s="0" t="n">
        <v>0</v>
      </c>
      <c r="L5531" s="0" t="s">
        <v>5273</v>
      </c>
      <c r="N5531" s="0" t="n">
        <v>2388</v>
      </c>
    </row>
    <row r="5532" customFormat="false" ht="12.8" hidden="false" customHeight="false" outlineLevel="0" collapsed="false">
      <c r="B5532" s="0" t="n">
        <v>521960</v>
      </c>
      <c r="C5532" s="0" t="n">
        <v>5</v>
      </c>
      <c r="D5532" s="0" t="n">
        <v>52</v>
      </c>
      <c r="E5532" s="2" t="n">
        <v>-13.7138</v>
      </c>
      <c r="F5532" s="2" t="n">
        <v>-49.0144</v>
      </c>
      <c r="G5532" s="3" t="n">
        <f aca="false">($G$5572/$N$5572)*N5532</f>
        <v>3700.49757727974</v>
      </c>
      <c r="H5532" s="0" t="n">
        <v>0</v>
      </c>
      <c r="J5532" s="0" t="s">
        <v>5274</v>
      </c>
      <c r="K5532" s="0" t="n">
        <v>0</v>
      </c>
      <c r="L5532" s="0" t="s">
        <v>5274</v>
      </c>
      <c r="N5532" s="0" t="n">
        <v>3431</v>
      </c>
    </row>
    <row r="5533" customFormat="false" ht="12.8" hidden="false" customHeight="false" outlineLevel="0" collapsed="false">
      <c r="B5533" s="0" t="n">
        <v>521970</v>
      </c>
      <c r="C5533" s="0" t="n">
        <v>5</v>
      </c>
      <c r="D5533" s="0" t="n">
        <v>52</v>
      </c>
      <c r="E5533" s="2" t="n">
        <v>-14.4326</v>
      </c>
      <c r="F5533" s="2" t="n">
        <v>-49.7091</v>
      </c>
      <c r="G5533" s="3" t="n">
        <f aca="false">($G$5572/$N$5572)*N5533</f>
        <v>9632.51059827611</v>
      </c>
      <c r="H5533" s="0" t="n">
        <v>0</v>
      </c>
      <c r="J5533" s="0" t="s">
        <v>5275</v>
      </c>
      <c r="K5533" s="0" t="n">
        <v>0</v>
      </c>
      <c r="L5533" s="0" t="s">
        <v>5275</v>
      </c>
      <c r="N5533" s="0" t="n">
        <v>8931</v>
      </c>
    </row>
    <row r="5534" customFormat="false" ht="12.8" hidden="false" customHeight="false" outlineLevel="0" collapsed="false">
      <c r="B5534" s="0" t="n">
        <v>521971</v>
      </c>
      <c r="C5534" s="0" t="n">
        <v>5</v>
      </c>
      <c r="D5534" s="0" t="n">
        <v>52</v>
      </c>
      <c r="E5534" s="2" t="n">
        <v>-17.5585</v>
      </c>
      <c r="F5534" s="2" t="n">
        <v>-50.6345</v>
      </c>
      <c r="G5534" s="3" t="n">
        <f aca="false">($G$5572/$N$5572)*N5534</f>
        <v>5163.00842391084</v>
      </c>
      <c r="H5534" s="0" t="n">
        <v>1</v>
      </c>
      <c r="J5534" s="0" t="s">
        <v>5276</v>
      </c>
      <c r="K5534" s="0" t="n">
        <v>1</v>
      </c>
      <c r="L5534" s="0" t="s">
        <v>5276</v>
      </c>
      <c r="N5534" s="0" t="n">
        <v>4787</v>
      </c>
    </row>
    <row r="5535" customFormat="false" ht="12.8" hidden="false" customHeight="false" outlineLevel="0" collapsed="false">
      <c r="B5535" s="0" t="n">
        <v>521973</v>
      </c>
      <c r="C5535" s="0" t="n">
        <v>5</v>
      </c>
      <c r="D5535" s="0" t="n">
        <v>52</v>
      </c>
      <c r="E5535" s="2" t="n">
        <v>-16.4815</v>
      </c>
      <c r="F5535" s="2" t="n">
        <v>-49.3096</v>
      </c>
      <c r="G5535" s="3" t="n">
        <f aca="false">($G$5572/$N$5572)*N5535</f>
        <v>6603.94831410196</v>
      </c>
      <c r="H5535" s="0" t="n">
        <v>0</v>
      </c>
      <c r="J5535" s="0" t="s">
        <v>5277</v>
      </c>
      <c r="K5535" s="0" t="n">
        <v>0</v>
      </c>
      <c r="L5535" s="0" t="s">
        <v>5277</v>
      </c>
      <c r="N5535" s="0" t="n">
        <v>6123</v>
      </c>
    </row>
    <row r="5536" customFormat="false" ht="12.8" hidden="false" customHeight="false" outlineLevel="0" collapsed="false">
      <c r="B5536" s="0" t="n">
        <v>521975</v>
      </c>
      <c r="C5536" s="0" t="n">
        <v>5</v>
      </c>
      <c r="D5536" s="0" t="n">
        <v>52</v>
      </c>
      <c r="E5536" s="2" t="n">
        <v>-15.9412</v>
      </c>
      <c r="F5536" s="2" t="n">
        <v>-48.2578</v>
      </c>
      <c r="G5536" s="3" t="n">
        <f aca="false">($G$5572/$N$5572)*N5536</f>
        <v>79419.9474207434</v>
      </c>
      <c r="H5536" s="0" t="n">
        <v>0</v>
      </c>
      <c r="J5536" s="0" t="s">
        <v>5278</v>
      </c>
      <c r="K5536" s="0" t="n">
        <v>0</v>
      </c>
      <c r="L5536" s="0" t="s">
        <v>5278</v>
      </c>
      <c r="N5536" s="0" t="n">
        <v>73636</v>
      </c>
    </row>
    <row r="5537" customFormat="false" ht="12.8" hidden="false" customHeight="false" outlineLevel="0" collapsed="false">
      <c r="B5537" s="0" t="n">
        <v>521980</v>
      </c>
      <c r="C5537" s="0" t="n">
        <v>5</v>
      </c>
      <c r="D5537" s="0" t="n">
        <v>52</v>
      </c>
      <c r="E5537" s="2" t="n">
        <v>-13.621</v>
      </c>
      <c r="F5537" s="2" t="n">
        <v>-46.7415</v>
      </c>
      <c r="G5537" s="3" t="n">
        <f aca="false">($G$5572/$N$5572)*N5537</f>
        <v>13795.7051911936</v>
      </c>
      <c r="H5537" s="0" t="n">
        <v>0</v>
      </c>
      <c r="J5537" s="0" t="s">
        <v>1411</v>
      </c>
      <c r="K5537" s="0" t="n">
        <v>0</v>
      </c>
      <c r="L5537" s="0" t="s">
        <v>1411</v>
      </c>
      <c r="N5537" s="0" t="n">
        <v>12791</v>
      </c>
    </row>
    <row r="5538" customFormat="false" ht="12.8" hidden="false" customHeight="false" outlineLevel="0" collapsed="false">
      <c r="B5538" s="0" t="n">
        <v>521990</v>
      </c>
      <c r="C5538" s="0" t="n">
        <v>5</v>
      </c>
      <c r="D5538" s="0" t="n">
        <v>52</v>
      </c>
      <c r="E5538" s="2" t="n">
        <v>-15.9256</v>
      </c>
      <c r="F5538" s="2" t="n">
        <v>-49.2605</v>
      </c>
      <c r="G5538" s="3" t="n">
        <f aca="false">($G$5572/$N$5572)*N5538</f>
        <v>6751.70936571587</v>
      </c>
      <c r="H5538" s="0" t="n">
        <v>0</v>
      </c>
      <c r="J5538" s="0" t="s">
        <v>5279</v>
      </c>
      <c r="K5538" s="0" t="n">
        <v>0</v>
      </c>
      <c r="L5538" s="0" t="s">
        <v>5279</v>
      </c>
      <c r="N5538" s="0" t="n">
        <v>6260</v>
      </c>
    </row>
    <row r="5539" customFormat="false" ht="12.8" hidden="false" customHeight="false" outlineLevel="0" collapsed="false">
      <c r="B5539" s="0" t="n">
        <v>522000</v>
      </c>
      <c r="C5539" s="0" t="n">
        <v>5</v>
      </c>
      <c r="D5539" s="0" t="n">
        <v>52</v>
      </c>
      <c r="E5539" s="2" t="n">
        <v>-14.7048</v>
      </c>
      <c r="F5539" s="2" t="n">
        <v>-47.5228</v>
      </c>
      <c r="G5539" s="3" t="n">
        <f aca="false">($G$5572/$N$5572)*N5539</f>
        <v>14438.5196931052</v>
      </c>
      <c r="H5539" s="0" t="n">
        <v>1</v>
      </c>
      <c r="J5539" s="0" t="s">
        <v>5280</v>
      </c>
      <c r="K5539" s="0" t="n">
        <v>1</v>
      </c>
      <c r="L5539" s="0" t="s">
        <v>5280</v>
      </c>
      <c r="N5539" s="0" t="n">
        <v>13387</v>
      </c>
    </row>
    <row r="5540" customFormat="false" ht="12.8" hidden="false" customHeight="false" outlineLevel="0" collapsed="false">
      <c r="B5540" s="0" t="n">
        <v>522005</v>
      </c>
      <c r="C5540" s="0" t="n">
        <v>5</v>
      </c>
      <c r="D5540" s="0" t="n">
        <v>52</v>
      </c>
      <c r="E5540" s="2" t="n">
        <v>-16.8126</v>
      </c>
      <c r="F5540" s="2" t="n">
        <v>-50.4092</v>
      </c>
      <c r="G5540" s="3" t="n">
        <f aca="false">($G$5572/$N$5572)*N5540</f>
        <v>1528.30226377307</v>
      </c>
      <c r="H5540" s="0" t="n">
        <v>1</v>
      </c>
      <c r="J5540" s="0" t="s">
        <v>5281</v>
      </c>
      <c r="K5540" s="0" t="n">
        <v>1</v>
      </c>
      <c r="L5540" s="0" t="s">
        <v>5281</v>
      </c>
      <c r="N5540" s="0" t="n">
        <v>1417</v>
      </c>
    </row>
    <row r="5541" customFormat="false" ht="12.8" hidden="false" customHeight="false" outlineLevel="0" collapsed="false">
      <c r="B5541" s="0" t="n">
        <v>522010</v>
      </c>
      <c r="C5541" s="0" t="n">
        <v>5</v>
      </c>
      <c r="D5541" s="0" t="n">
        <v>52</v>
      </c>
      <c r="E5541" s="2" t="n">
        <v>-16.5211</v>
      </c>
      <c r="F5541" s="2" t="n">
        <v>-50.3726</v>
      </c>
      <c r="G5541" s="3" t="n">
        <f aca="false">($G$5572/$N$5572)*N5541</f>
        <v>36098.9956023179</v>
      </c>
      <c r="H5541" s="0" t="n">
        <v>0</v>
      </c>
      <c r="J5541" s="0" t="s">
        <v>5282</v>
      </c>
      <c r="K5541" s="0" t="n">
        <v>0</v>
      </c>
      <c r="L5541" s="0" t="s">
        <v>5282</v>
      </c>
      <c r="N5541" s="0" t="n">
        <v>33470</v>
      </c>
    </row>
    <row r="5542" customFormat="false" ht="12.8" hidden="false" customHeight="false" outlineLevel="0" collapsed="false">
      <c r="B5542" s="0" t="n">
        <v>522015</v>
      </c>
      <c r="C5542" s="0" t="n">
        <v>5</v>
      </c>
      <c r="D5542" s="0" t="n">
        <v>52</v>
      </c>
      <c r="E5542" s="2" t="n">
        <v>-14.8608</v>
      </c>
      <c r="F5542" s="2" t="n">
        <v>-49.3285</v>
      </c>
      <c r="G5542" s="3" t="n">
        <f aca="false">($G$5572/$N$5572)*N5542</f>
        <v>5518.92920517062</v>
      </c>
      <c r="H5542" s="0" t="n">
        <v>0</v>
      </c>
      <c r="J5542" s="0" t="s">
        <v>5283</v>
      </c>
      <c r="K5542" s="0" t="n">
        <v>0</v>
      </c>
      <c r="L5542" s="0" t="s">
        <v>5283</v>
      </c>
      <c r="N5542" s="0" t="n">
        <v>5117</v>
      </c>
    </row>
    <row r="5543" customFormat="false" ht="12.8" hidden="false" customHeight="false" outlineLevel="0" collapsed="false">
      <c r="B5543" s="0" t="n">
        <v>522020</v>
      </c>
      <c r="C5543" s="0" t="n">
        <v>5</v>
      </c>
      <c r="D5543" s="0" t="n">
        <v>52</v>
      </c>
      <c r="E5543" s="2" t="n">
        <v>-13.2731</v>
      </c>
      <c r="F5543" s="2" t="n">
        <v>-50.1634</v>
      </c>
      <c r="G5543" s="3" t="n">
        <f aca="false">($G$5572/$N$5572)*N5543</f>
        <v>23800.3147880594</v>
      </c>
      <c r="H5543" s="0" t="n">
        <v>0</v>
      </c>
      <c r="J5543" s="0" t="s">
        <v>5284</v>
      </c>
      <c r="K5543" s="0" t="n">
        <v>0</v>
      </c>
      <c r="L5543" s="0" t="s">
        <v>5284</v>
      </c>
      <c r="N5543" s="0" t="n">
        <v>22067</v>
      </c>
    </row>
    <row r="5544" customFormat="false" ht="12.8" hidden="false" customHeight="false" outlineLevel="0" collapsed="false">
      <c r="B5544" s="0" t="n">
        <v>522026</v>
      </c>
      <c r="C5544" s="0" t="n">
        <v>5</v>
      </c>
      <c r="D5544" s="0" t="n">
        <v>52</v>
      </c>
      <c r="E5544" s="2" t="n">
        <v>-17.0582</v>
      </c>
      <c r="F5544" s="2" t="n">
        <v>-48.662</v>
      </c>
      <c r="G5544" s="3" t="n">
        <f aca="false">($G$5572/$N$5572)*N5544</f>
        <v>4348.70481830134</v>
      </c>
      <c r="H5544" s="0" t="n">
        <v>0</v>
      </c>
      <c r="J5544" s="0" t="s">
        <v>5285</v>
      </c>
      <c r="K5544" s="0" t="n">
        <v>0</v>
      </c>
      <c r="L5544" s="0" t="s">
        <v>5285</v>
      </c>
      <c r="N5544" s="0" t="n">
        <v>4032</v>
      </c>
    </row>
    <row r="5545" customFormat="false" ht="12.8" hidden="false" customHeight="false" outlineLevel="0" collapsed="false">
      <c r="B5545" s="0" t="n">
        <v>522028</v>
      </c>
      <c r="C5545" s="0" t="n">
        <v>5</v>
      </c>
      <c r="D5545" s="0" t="n">
        <v>52</v>
      </c>
      <c r="E5545" s="2" t="n">
        <v>-15.35</v>
      </c>
      <c r="F5545" s="2" t="n">
        <v>-49.818</v>
      </c>
      <c r="G5545" s="3" t="n">
        <f aca="false">($G$5572/$N$5572)*N5545</f>
        <v>2194.84481776866</v>
      </c>
      <c r="H5545" s="0" t="n">
        <v>1</v>
      </c>
      <c r="J5545" s="0" t="s">
        <v>5286</v>
      </c>
      <c r="K5545" s="0" t="n">
        <v>1</v>
      </c>
      <c r="L5545" s="0" t="s">
        <v>5286</v>
      </c>
      <c r="N5545" s="0" t="n">
        <v>2035</v>
      </c>
    </row>
    <row r="5546" customFormat="false" ht="12.8" hidden="false" customHeight="false" outlineLevel="0" collapsed="false">
      <c r="B5546" s="0" t="n">
        <v>522040</v>
      </c>
      <c r="C5546" s="0" t="n">
        <v>5</v>
      </c>
      <c r="D5546" s="0" t="n">
        <v>52</v>
      </c>
      <c r="E5546" s="2" t="n">
        <v>-18.996</v>
      </c>
      <c r="F5546" s="2" t="n">
        <v>-50.547</v>
      </c>
      <c r="G5546" s="3" t="n">
        <f aca="false">($G$5572/$N$5572)*N5546</f>
        <v>21891.2851431206</v>
      </c>
      <c r="H5546" s="0" t="n">
        <v>0</v>
      </c>
      <c r="J5546" s="0" t="s">
        <v>3720</v>
      </c>
      <c r="K5546" s="0" t="n">
        <v>0</v>
      </c>
      <c r="L5546" s="0" t="s">
        <v>3720</v>
      </c>
      <c r="N5546" s="0" t="n">
        <v>20297</v>
      </c>
    </row>
    <row r="5547" customFormat="false" ht="12.8" hidden="false" customHeight="false" outlineLevel="0" collapsed="false">
      <c r="B5547" s="0" t="n">
        <v>522045</v>
      </c>
      <c r="C5547" s="0" t="n">
        <v>5</v>
      </c>
      <c r="D5547" s="0" t="n">
        <v>52</v>
      </c>
      <c r="E5547" s="2" t="n">
        <v>-16.7084</v>
      </c>
      <c r="F5547" s="2" t="n">
        <v>-49.0914</v>
      </c>
      <c r="G5547" s="3" t="n">
        <f aca="false">($G$5572/$N$5572)*N5547</f>
        <v>121038.950776054</v>
      </c>
      <c r="H5547" s="0" t="n">
        <v>0</v>
      </c>
      <c r="J5547" s="0" t="s">
        <v>5287</v>
      </c>
      <c r="K5547" s="0" t="n">
        <v>0</v>
      </c>
      <c r="L5547" s="0" t="s">
        <v>5287</v>
      </c>
      <c r="N5547" s="0" t="n">
        <v>112224</v>
      </c>
    </row>
    <row r="5548" customFormat="false" ht="12.8" hidden="false" customHeight="false" outlineLevel="0" collapsed="false">
      <c r="B5548" s="0" t="n">
        <v>522050</v>
      </c>
      <c r="C5548" s="0" t="n">
        <v>5</v>
      </c>
      <c r="D5548" s="0" t="n">
        <v>52</v>
      </c>
      <c r="E5548" s="2" t="n">
        <v>-18.3067</v>
      </c>
      <c r="F5548" s="2" t="n">
        <v>-51.9586</v>
      </c>
      <c r="G5548" s="3" t="n">
        <f aca="false">($G$5572/$N$5572)*N5548</f>
        <v>9108.33635678443</v>
      </c>
      <c r="H5548" s="0" t="n">
        <v>0</v>
      </c>
      <c r="J5548" s="0" t="s">
        <v>5288</v>
      </c>
      <c r="K5548" s="0" t="n">
        <v>0</v>
      </c>
      <c r="L5548" s="0" t="s">
        <v>5288</v>
      </c>
      <c r="N5548" s="0" t="n">
        <v>8445</v>
      </c>
    </row>
    <row r="5549" customFormat="false" ht="12.8" hidden="false" customHeight="false" outlineLevel="0" collapsed="false">
      <c r="B5549" s="0" t="n">
        <v>522060</v>
      </c>
      <c r="C5549" s="0" t="n">
        <v>5</v>
      </c>
      <c r="D5549" s="0" t="n">
        <v>52</v>
      </c>
      <c r="E5549" s="2" t="n">
        <v>-16.66</v>
      </c>
      <c r="F5549" s="2" t="n">
        <v>-48.6083</v>
      </c>
      <c r="G5549" s="3" t="n">
        <f aca="false">($G$5572/$N$5572)*N5549</f>
        <v>22188.9643419924</v>
      </c>
      <c r="H5549" s="0" t="n">
        <v>0</v>
      </c>
      <c r="J5549" s="0" t="s">
        <v>5289</v>
      </c>
      <c r="K5549" s="0" t="n">
        <v>0</v>
      </c>
      <c r="L5549" s="0" t="s">
        <v>5289</v>
      </c>
      <c r="N5549" s="0" t="n">
        <v>20573</v>
      </c>
    </row>
    <row r="5550" customFormat="false" ht="12.8" hidden="false" customHeight="false" outlineLevel="0" collapsed="false">
      <c r="B5550" s="0" t="n">
        <v>522068</v>
      </c>
      <c r="C5550" s="0" t="n">
        <v>5</v>
      </c>
      <c r="D5550" s="0" t="n">
        <v>52</v>
      </c>
      <c r="E5550" s="2" t="n">
        <v>-14.4644</v>
      </c>
      <c r="F5550" s="2" t="n">
        <v>-46.4847</v>
      </c>
      <c r="G5550" s="3" t="n">
        <f aca="false">($G$5572/$N$5572)*N5550</f>
        <v>7368.63871989949</v>
      </c>
      <c r="H5550" s="0" t="n">
        <v>0</v>
      </c>
      <c r="J5550" s="0" t="s">
        <v>5290</v>
      </c>
      <c r="K5550" s="0" t="n">
        <v>0</v>
      </c>
      <c r="L5550" s="0" t="s">
        <v>5290</v>
      </c>
      <c r="N5550" s="0" t="n">
        <v>6832</v>
      </c>
    </row>
    <row r="5551" customFormat="false" ht="12.8" hidden="false" customHeight="false" outlineLevel="0" collapsed="false">
      <c r="B5551" s="0" t="n">
        <v>522070</v>
      </c>
      <c r="C5551" s="0" t="n">
        <v>5</v>
      </c>
      <c r="D5551" s="0" t="n">
        <v>52</v>
      </c>
      <c r="E5551" s="2" t="n">
        <v>-14.7992</v>
      </c>
      <c r="F5551" s="2" t="n">
        <v>-46.2506</v>
      </c>
      <c r="G5551" s="3" t="n">
        <f aca="false">($G$5572/$N$5572)*N5551</f>
        <v>3210.83686609204</v>
      </c>
      <c r="H5551" s="0" t="n">
        <v>1</v>
      </c>
      <c r="J5551" s="0" t="s">
        <v>5291</v>
      </c>
      <c r="K5551" s="0" t="n">
        <v>1</v>
      </c>
      <c r="L5551" s="0" t="s">
        <v>5291</v>
      </c>
      <c r="N5551" s="0" t="n">
        <v>2977</v>
      </c>
    </row>
    <row r="5552" customFormat="false" ht="12.8" hidden="false" customHeight="false" outlineLevel="0" collapsed="false">
      <c r="B5552" s="0" t="n">
        <v>522100</v>
      </c>
      <c r="C5552" s="0" t="n">
        <v>5</v>
      </c>
      <c r="D5552" s="0" t="n">
        <v>52</v>
      </c>
      <c r="E5552" s="2" t="n">
        <v>-16.0521</v>
      </c>
      <c r="F5552" s="2" t="n">
        <v>-49.6039</v>
      </c>
      <c r="G5552" s="3" t="n">
        <f aca="false">($G$5572/$N$5572)*N5552</f>
        <v>3814.82364641167</v>
      </c>
      <c r="H5552" s="0" t="n">
        <v>0</v>
      </c>
      <c r="J5552" s="0" t="s">
        <v>5292</v>
      </c>
      <c r="K5552" s="0" t="n">
        <v>0</v>
      </c>
      <c r="L5552" s="0" t="s">
        <v>5292</v>
      </c>
      <c r="N5552" s="0" t="n">
        <v>3537</v>
      </c>
    </row>
    <row r="5553" customFormat="false" ht="12.8" hidden="false" customHeight="false" outlineLevel="0" collapsed="false">
      <c r="B5553" s="0" t="n">
        <v>522108</v>
      </c>
      <c r="C5553" s="0" t="n">
        <v>5</v>
      </c>
      <c r="D5553" s="0" t="n">
        <v>52</v>
      </c>
      <c r="E5553" s="2" t="n">
        <v>-13.7801</v>
      </c>
      <c r="F5553" s="2" t="n">
        <v>-47.2659</v>
      </c>
      <c r="G5553" s="3" t="n">
        <f aca="false">($G$5572/$N$5572)*N5553</f>
        <v>3684.31935994975</v>
      </c>
      <c r="H5553" s="0" t="n">
        <v>1</v>
      </c>
      <c r="J5553" s="0" t="s">
        <v>5293</v>
      </c>
      <c r="K5553" s="0" t="n">
        <v>1</v>
      </c>
      <c r="L5553" s="0" t="s">
        <v>5293</v>
      </c>
      <c r="N5553" s="0" t="n">
        <v>3416</v>
      </c>
    </row>
    <row r="5554" customFormat="false" ht="12.8" hidden="false" customHeight="false" outlineLevel="0" collapsed="false">
      <c r="B5554" s="0" t="n">
        <v>522119</v>
      </c>
      <c r="C5554" s="0" t="n">
        <v>5</v>
      </c>
      <c r="D5554" s="0" t="n">
        <v>52</v>
      </c>
      <c r="E5554" s="2" t="n">
        <v>-16.3945</v>
      </c>
      <c r="F5554" s="2" t="n">
        <v>-49.0797</v>
      </c>
      <c r="G5554" s="3" t="n">
        <f aca="false">($G$5572/$N$5572)*N5554</f>
        <v>8517.29215032879</v>
      </c>
      <c r="H5554" s="0" t="n">
        <v>1</v>
      </c>
      <c r="J5554" s="0" t="s">
        <v>5294</v>
      </c>
      <c r="K5554" s="0" t="n">
        <v>1</v>
      </c>
      <c r="L5554" s="0" t="s">
        <v>5294</v>
      </c>
      <c r="N5554" s="0" t="n">
        <v>7897</v>
      </c>
    </row>
    <row r="5555" customFormat="false" ht="12.8" hidden="false" customHeight="false" outlineLevel="0" collapsed="false">
      <c r="B5555" s="0" t="n">
        <v>522130</v>
      </c>
      <c r="C5555" s="0" t="n">
        <v>5</v>
      </c>
      <c r="D5555" s="0" t="n">
        <v>52</v>
      </c>
      <c r="E5555" s="2" t="n">
        <v>-18.3539</v>
      </c>
      <c r="F5555" s="2" t="n">
        <v>-47.776</v>
      </c>
      <c r="G5555" s="3" t="n">
        <f aca="false">($G$5572/$N$5572)*N5555</f>
        <v>3059.84017101213</v>
      </c>
      <c r="H5555" s="0" t="n">
        <v>1</v>
      </c>
      <c r="J5555" s="0" t="s">
        <v>5295</v>
      </c>
      <c r="K5555" s="0" t="n">
        <v>1</v>
      </c>
      <c r="L5555" s="0" t="s">
        <v>5295</v>
      </c>
      <c r="N5555" s="0" t="n">
        <v>2837</v>
      </c>
    </row>
    <row r="5556" customFormat="false" ht="12.8" hidden="false" customHeight="false" outlineLevel="0" collapsed="false">
      <c r="B5556" s="0" t="n">
        <v>522140</v>
      </c>
      <c r="C5556" s="0" t="n">
        <v>5</v>
      </c>
      <c r="D5556" s="0" t="n">
        <v>52</v>
      </c>
      <c r="E5556" s="2" t="n">
        <v>-16.6517</v>
      </c>
      <c r="F5556" s="2" t="n">
        <v>-49.4927</v>
      </c>
      <c r="G5556" s="3" t="n">
        <f aca="false">($G$5572/$N$5572)*N5556</f>
        <v>135172.241435533</v>
      </c>
      <c r="H5556" s="0" t="n">
        <v>0</v>
      </c>
      <c r="J5556" s="0" t="s">
        <v>1608</v>
      </c>
      <c r="K5556" s="0" t="n">
        <v>0</v>
      </c>
      <c r="L5556" s="0" t="s">
        <v>1608</v>
      </c>
      <c r="N5556" s="0" t="n">
        <v>125328</v>
      </c>
    </row>
    <row r="5557" customFormat="false" ht="12.8" hidden="false" customHeight="false" outlineLevel="0" collapsed="false">
      <c r="B5557" s="0" t="n">
        <v>522145</v>
      </c>
      <c r="C5557" s="0" t="n">
        <v>5</v>
      </c>
      <c r="D5557" s="0" t="n">
        <v>52</v>
      </c>
      <c r="E5557" s="2" t="n">
        <v>-13.5079</v>
      </c>
      <c r="F5557" s="2" t="n">
        <v>-48.7417</v>
      </c>
      <c r="G5557" s="3" t="n">
        <f aca="false">($G$5572/$N$5572)*N5557</f>
        <v>3775.99592481969</v>
      </c>
      <c r="H5557" s="0" t="n">
        <v>0</v>
      </c>
      <c r="J5557" s="0" t="s">
        <v>5296</v>
      </c>
      <c r="K5557" s="0" t="n">
        <v>0</v>
      </c>
      <c r="L5557" s="0" t="s">
        <v>5296</v>
      </c>
      <c r="N5557" s="0" t="n">
        <v>3501</v>
      </c>
    </row>
    <row r="5558" customFormat="false" ht="12.8" hidden="false" customHeight="false" outlineLevel="0" collapsed="false">
      <c r="B5558" s="0" t="n">
        <v>522150</v>
      </c>
      <c r="C5558" s="0" t="n">
        <v>5</v>
      </c>
      <c r="D5558" s="0" t="n">
        <v>52</v>
      </c>
      <c r="E5558" s="2" t="n">
        <v>-16.6125</v>
      </c>
      <c r="F5558" s="2" t="n">
        <v>-50.1369</v>
      </c>
      <c r="G5558" s="3" t="n">
        <f aca="false">($G$5572/$N$5572)*N5558</f>
        <v>4996.91205932294</v>
      </c>
      <c r="H5558" s="0" t="n">
        <v>0</v>
      </c>
      <c r="J5558" s="0" t="s">
        <v>5297</v>
      </c>
      <c r="K5558" s="0" t="n">
        <v>0</v>
      </c>
      <c r="L5558" s="0" t="s">
        <v>5297</v>
      </c>
      <c r="N5558" s="0" t="n">
        <v>4633</v>
      </c>
    </row>
    <row r="5559" customFormat="false" ht="12.8" hidden="false" customHeight="false" outlineLevel="0" collapsed="false">
      <c r="B5559" s="0" t="n">
        <v>522155</v>
      </c>
      <c r="C5559" s="0" t="n">
        <v>5</v>
      </c>
      <c r="D5559" s="0" t="n">
        <v>52</v>
      </c>
      <c r="E5559" s="2" t="n">
        <v>-17.8502</v>
      </c>
      <c r="F5559" s="2" t="n">
        <v>-50.3024</v>
      </c>
      <c r="G5559" s="3" t="n">
        <f aca="false">($G$5572/$N$5572)*N5559</f>
        <v>5603.05593528657</v>
      </c>
      <c r="H5559" s="0" t="n">
        <v>0</v>
      </c>
      <c r="J5559" s="0" t="s">
        <v>5298</v>
      </c>
      <c r="K5559" s="0" t="n">
        <v>0</v>
      </c>
      <c r="L5559" s="0" t="s">
        <v>5298</v>
      </c>
      <c r="N5559" s="0" t="n">
        <v>5195</v>
      </c>
    </row>
    <row r="5560" customFormat="false" ht="12.8" hidden="false" customHeight="false" outlineLevel="0" collapsed="false">
      <c r="B5560" s="0" t="n">
        <v>522157</v>
      </c>
      <c r="C5560" s="0" t="n">
        <v>5</v>
      </c>
      <c r="D5560" s="0" t="n">
        <v>52</v>
      </c>
      <c r="E5560" s="2" t="n">
        <v>-14.2835</v>
      </c>
      <c r="F5560" s="2" t="n">
        <v>-49.9201</v>
      </c>
      <c r="G5560" s="3" t="n">
        <f aca="false">($G$5572/$N$5572)*N5560</f>
        <v>3093.27515349411</v>
      </c>
      <c r="H5560" s="0" t="n">
        <v>1</v>
      </c>
      <c r="J5560" s="0" t="s">
        <v>5299</v>
      </c>
      <c r="K5560" s="0" t="n">
        <v>1</v>
      </c>
      <c r="L5560" s="0" t="s">
        <v>5299</v>
      </c>
      <c r="N5560" s="0" t="n">
        <v>2868</v>
      </c>
    </row>
    <row r="5561" customFormat="false" ht="12.8" hidden="false" customHeight="false" outlineLevel="0" collapsed="false">
      <c r="B5561" s="0" t="n">
        <v>522160</v>
      </c>
      <c r="C5561" s="0" t="n">
        <v>5</v>
      </c>
      <c r="D5561" s="0" t="n">
        <v>52</v>
      </c>
      <c r="E5561" s="2" t="n">
        <v>-14.5238</v>
      </c>
      <c r="F5561" s="2" t="n">
        <v>-49.1396</v>
      </c>
      <c r="G5561" s="3" t="n">
        <f aca="false">($G$5572/$N$5572)*N5561</f>
        <v>43375.9577573475</v>
      </c>
      <c r="H5561" s="0" t="n">
        <v>0</v>
      </c>
      <c r="J5561" s="0" t="s">
        <v>5300</v>
      </c>
      <c r="K5561" s="0" t="n">
        <v>0</v>
      </c>
      <c r="L5561" s="0" t="s">
        <v>5300</v>
      </c>
      <c r="N5561" s="0" t="n">
        <v>40217</v>
      </c>
    </row>
    <row r="5562" customFormat="false" ht="12.8" hidden="false" customHeight="false" outlineLevel="0" collapsed="false">
      <c r="B5562" s="0" t="n">
        <v>522170</v>
      </c>
      <c r="C5562" s="0" t="n">
        <v>5</v>
      </c>
      <c r="D5562" s="0" t="n">
        <v>52</v>
      </c>
      <c r="E5562" s="2" t="n">
        <v>-15.4993</v>
      </c>
      <c r="F5562" s="2" t="n">
        <v>-49.6861</v>
      </c>
      <c r="G5562" s="3" t="n">
        <f aca="false">($G$5572/$N$5572)*N5562</f>
        <v>14957.3011954869</v>
      </c>
      <c r="H5562" s="0" t="n">
        <v>0</v>
      </c>
      <c r="J5562" s="0" t="s">
        <v>5301</v>
      </c>
      <c r="K5562" s="0" t="n">
        <v>0</v>
      </c>
      <c r="L5562" s="0" t="s">
        <v>5301</v>
      </c>
      <c r="N5562" s="0" t="n">
        <v>13868</v>
      </c>
    </row>
    <row r="5563" customFormat="false" ht="12.8" hidden="false" customHeight="false" outlineLevel="0" collapsed="false">
      <c r="B5563" s="0" t="n">
        <v>522180</v>
      </c>
      <c r="C5563" s="0" t="n">
        <v>5</v>
      </c>
      <c r="D5563" s="0" t="n">
        <v>52</v>
      </c>
      <c r="E5563" s="2" t="n">
        <v>-17.4651</v>
      </c>
      <c r="F5563" s="2" t="n">
        <v>-48.2015</v>
      </c>
      <c r="G5563" s="3" t="n">
        <f aca="false">($G$5572/$N$5572)*N5563</f>
        <v>3319.77019611397</v>
      </c>
      <c r="H5563" s="0" t="n">
        <v>1</v>
      </c>
      <c r="J5563" s="0" t="s">
        <v>5302</v>
      </c>
      <c r="K5563" s="0" t="n">
        <v>1</v>
      </c>
      <c r="L5563" s="0" t="s">
        <v>5302</v>
      </c>
      <c r="N5563" s="0" t="n">
        <v>3078</v>
      </c>
    </row>
    <row r="5564" customFormat="false" ht="12.8" hidden="false" customHeight="false" outlineLevel="0" collapsed="false">
      <c r="B5564" s="0" t="n">
        <v>522185</v>
      </c>
      <c r="C5564" s="0" t="n">
        <v>5</v>
      </c>
      <c r="D5564" s="0" t="n">
        <v>52</v>
      </c>
      <c r="E5564" s="2" t="n">
        <v>-16.0651</v>
      </c>
      <c r="F5564" s="2" t="n">
        <v>-47.9757</v>
      </c>
      <c r="G5564" s="3" t="n">
        <f aca="false">($G$5572/$N$5572)*N5564</f>
        <v>177661.632883197</v>
      </c>
      <c r="H5564" s="0" t="n">
        <v>0</v>
      </c>
      <c r="J5564" s="0" t="s">
        <v>5303</v>
      </c>
      <c r="K5564" s="0" t="n">
        <v>0</v>
      </c>
      <c r="L5564" s="0" t="s">
        <v>5303</v>
      </c>
      <c r="N5564" s="0" t="n">
        <v>164723</v>
      </c>
    </row>
    <row r="5565" customFormat="false" ht="12.8" hidden="false" customHeight="false" outlineLevel="0" collapsed="false">
      <c r="B5565" s="0" t="n">
        <v>522190</v>
      </c>
      <c r="C5565" s="0" t="n">
        <v>5</v>
      </c>
      <c r="D5565" s="0" t="n">
        <v>52</v>
      </c>
      <c r="E5565" s="2" t="n">
        <v>-17.0471</v>
      </c>
      <c r="F5565" s="2" t="n">
        <v>-49.6312</v>
      </c>
      <c r="G5565" s="3" t="n">
        <f aca="false">($G$5572/$N$5572)*N5565</f>
        <v>4115.73848874948</v>
      </c>
      <c r="H5565" s="0" t="n">
        <v>1</v>
      </c>
      <c r="J5565" s="0" t="s">
        <v>5304</v>
      </c>
      <c r="K5565" s="0" t="n">
        <v>1</v>
      </c>
      <c r="L5565" s="0" t="s">
        <v>5304</v>
      </c>
      <c r="N5565" s="0" t="n">
        <v>3816</v>
      </c>
    </row>
    <row r="5566" customFormat="false" ht="12.8" hidden="false" customHeight="false" outlineLevel="0" collapsed="false">
      <c r="B5566" s="0" t="n">
        <v>522200</v>
      </c>
      <c r="C5566" s="0" t="n">
        <v>5</v>
      </c>
      <c r="D5566" s="0" t="n">
        <v>52</v>
      </c>
      <c r="E5566" s="2" t="n">
        <v>-16.7405</v>
      </c>
      <c r="F5566" s="2" t="n">
        <v>-48.5159</v>
      </c>
      <c r="G5566" s="3" t="n">
        <f aca="false">($G$5572/$N$5572)*N5566</f>
        <v>14825.7183612029</v>
      </c>
      <c r="H5566" s="0" t="n">
        <v>0</v>
      </c>
      <c r="J5566" s="0" t="s">
        <v>5305</v>
      </c>
      <c r="K5566" s="0" t="n">
        <v>0</v>
      </c>
      <c r="L5566" s="0" t="s">
        <v>5305</v>
      </c>
      <c r="N5566" s="0" t="n">
        <v>13746</v>
      </c>
    </row>
    <row r="5567" customFormat="false" ht="12.8" hidden="false" customHeight="false" outlineLevel="0" collapsed="false">
      <c r="B5567" s="0" t="n">
        <v>522205</v>
      </c>
      <c r="C5567" s="0" t="n">
        <v>5</v>
      </c>
      <c r="D5567" s="0" t="n">
        <v>52</v>
      </c>
      <c r="E5567" s="2" t="n">
        <v>-17.7322</v>
      </c>
      <c r="F5567" s="2" t="n">
        <v>-49.8047</v>
      </c>
      <c r="G5567" s="3" t="n">
        <f aca="false">($G$5572/$N$5572)*N5567</f>
        <v>9287.37529523632</v>
      </c>
      <c r="H5567" s="0" t="n">
        <v>0</v>
      </c>
      <c r="J5567" s="0" t="s">
        <v>5306</v>
      </c>
      <c r="K5567" s="0" t="n">
        <v>0</v>
      </c>
      <c r="L5567" s="0" t="s">
        <v>5306</v>
      </c>
      <c r="N5567" s="0" t="n">
        <v>8611</v>
      </c>
    </row>
    <row r="5568" customFormat="false" ht="12.8" hidden="false" customHeight="false" outlineLevel="0" collapsed="false">
      <c r="B5568" s="0" t="n">
        <v>522220</v>
      </c>
      <c r="C5568" s="0" t="n">
        <v>5</v>
      </c>
      <c r="D5568" s="0" t="n">
        <v>52</v>
      </c>
      <c r="E5568" s="2" t="n">
        <v>-15.0387</v>
      </c>
      <c r="F5568" s="2" t="n">
        <v>-47.052</v>
      </c>
      <c r="G5568" s="3" t="n">
        <f aca="false">($G$5572/$N$5572)*N5568</f>
        <v>6499.32917536803</v>
      </c>
      <c r="H5568" s="0" t="n">
        <v>0</v>
      </c>
      <c r="J5568" s="0" t="s">
        <v>5307</v>
      </c>
      <c r="K5568" s="0" t="n">
        <v>0</v>
      </c>
      <c r="L5568" s="0" t="s">
        <v>5307</v>
      </c>
      <c r="N5568" s="0" t="n">
        <v>6026</v>
      </c>
    </row>
    <row r="5569" customFormat="false" ht="12.8" hidden="false" customHeight="false" outlineLevel="0" collapsed="false">
      <c r="B5569" s="0" t="n">
        <v>522230</v>
      </c>
      <c r="C5569" s="0" t="n">
        <v>5</v>
      </c>
      <c r="D5569" s="0" t="n">
        <v>52</v>
      </c>
      <c r="E5569" s="2" t="n">
        <v>-15.4542</v>
      </c>
      <c r="F5569" s="2" t="n">
        <v>-48.8819</v>
      </c>
      <c r="G5569" s="3" t="n">
        <f aca="false">($G$5572/$N$5572)*N5569</f>
        <v>6210.2783590722</v>
      </c>
      <c r="H5569" s="0" t="n">
        <v>1</v>
      </c>
      <c r="J5569" s="0" t="s">
        <v>5308</v>
      </c>
      <c r="K5569" s="0" t="n">
        <v>1</v>
      </c>
      <c r="L5569" s="0" t="s">
        <v>5308</v>
      </c>
      <c r="N5569" s="0" t="n">
        <v>5758</v>
      </c>
    </row>
    <row r="5570" customFormat="false" ht="12.8" hidden="false" customHeight="false" outlineLevel="0" collapsed="false">
      <c r="B5570" s="0" t="n">
        <v>530010</v>
      </c>
      <c r="C5570" s="0" t="n">
        <v>5</v>
      </c>
      <c r="D5570" s="0" t="n">
        <v>53</v>
      </c>
      <c r="E5570" s="2" t="n">
        <v>-15.7795</v>
      </c>
      <c r="F5570" s="2" t="n">
        <v>-47.9297</v>
      </c>
      <c r="G5570" s="3" t="n">
        <f aca="false">($G$5572/$N$5572)*N5570</f>
        <v>3208359.4417449</v>
      </c>
      <c r="H5570" s="0" t="n">
        <v>0</v>
      </c>
      <c r="J5570" s="0" t="s">
        <v>5309</v>
      </c>
      <c r="K5570" s="0" t="n">
        <v>0</v>
      </c>
      <c r="L5570" s="0" t="s">
        <v>5309</v>
      </c>
      <c r="N5570" s="0" t="n">
        <v>2974703</v>
      </c>
    </row>
    <row r="5572" customFormat="false" ht="12.8" hidden="false" customHeight="false" outlineLevel="0" collapsed="false">
      <c r="G5572" s="10" t="n">
        <f aca="false">[2]BR!C25</f>
        <v>224868462</v>
      </c>
      <c r="J5572" s="0" t="n">
        <f aca="false">COUNTA(J2:J5570)</f>
        <v>5569</v>
      </c>
      <c r="K5572" s="0" t="n">
        <f aca="false">J5572-SUM(K2:K5570)</f>
        <v>3020</v>
      </c>
      <c r="L5572" s="11" t="n">
        <f aca="false">K5572/J5572</f>
        <v>0.542287663853475</v>
      </c>
      <c r="N5572" s="10" t="n">
        <f aca="false">SUM(N2:N5570)</f>
        <v>208491879</v>
      </c>
    </row>
    <row r="5573" customFormat="false" ht="12.8" hidden="false" customHeight="false" outlineLevel="0" collapsed="false">
      <c r="K5573" s="0" t="s">
        <v>5310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65"/>
  <sheetViews>
    <sheetView showFormulas="false" showGridLines="true" showRowColHeaders="true" showZeros="true" rightToLeft="false" tabSelected="false" showOutlineSymbols="true" defaultGridColor="true" view="normal" topLeftCell="M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130002</v>
      </c>
      <c r="C2" s="0" t="n">
        <v>1</v>
      </c>
      <c r="D2" s="0" t="n">
        <v>13</v>
      </c>
      <c r="E2" s="0" t="n">
        <f aca="false">VLOOKUP(B2,'10'!$B$2:$F$5570,4,0)</f>
        <v>-3.22727</v>
      </c>
      <c r="F2" s="0" t="n">
        <f aca="false">VLOOKUP(B2,'10'!$B$2:$F$5570,5,0)</f>
        <v>-64.8007</v>
      </c>
      <c r="G2" s="3" t="n">
        <f aca="false">VLOOKUP(B2,'10'!$B$2:$J$5570,6,0)</f>
        <v>17105.7684569095</v>
      </c>
      <c r="H2" s="0" t="n">
        <f aca="false">IFERROR(IF(I2=K2,0,1),1)</f>
        <v>0</v>
      </c>
      <c r="I2" s="0" t="s">
        <v>95</v>
      </c>
      <c r="K2" s="4" t="str">
        <f aca="false">VLOOKUP(I2,'[1]13-AM'!K$1:K$1048576,1,0)</f>
        <v>'Alvaraes'</v>
      </c>
      <c r="N2" s="0" t="n">
        <v>15860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130006</v>
      </c>
      <c r="C3" s="0" t="n">
        <v>1</v>
      </c>
      <c r="D3" s="0" t="n">
        <v>13</v>
      </c>
      <c r="E3" s="0" t="n">
        <f aca="false">VLOOKUP(B3,'10'!$B$2:$F$5570,4,0)</f>
        <v>-3.37455</v>
      </c>
      <c r="F3" s="0" t="n">
        <f aca="false">VLOOKUP(B3,'10'!$B$2:$F$5570,5,0)</f>
        <v>-68.2005</v>
      </c>
      <c r="G3" s="3" t="n">
        <f aca="false">VLOOKUP(B3,'10'!$B$2:$J$5570,6,0)</f>
        <v>12222.1039188965</v>
      </c>
      <c r="H3" s="0" t="n">
        <f aca="false">IFERROR(IF(I3=K3,0,1),1)</f>
        <v>0</v>
      </c>
      <c r="I3" s="0" t="s">
        <v>96</v>
      </c>
      <c r="K3" s="4" t="str">
        <f aca="false">VLOOKUP(I3,'[1]13-AM'!K$1:K$1048576,1,0)</f>
        <v>'Amatura'</v>
      </c>
      <c r="N3" s="0" t="n">
        <v>11332</v>
      </c>
      <c r="Q3" s="0" t="s">
        <v>4</v>
      </c>
      <c r="R3" s="0" t="n">
        <f aca="false">AVERAGE($G$1:$G$63)</f>
        <v>70986.0339754282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130008</v>
      </c>
      <c r="C4" s="0" t="n">
        <v>1</v>
      </c>
      <c r="D4" s="0" t="n">
        <v>13</v>
      </c>
      <c r="E4" s="0" t="n">
        <f aca="false">VLOOKUP(B4,'10'!$B$2:$F$5570,4,0)</f>
        <v>-3.56697</v>
      </c>
      <c r="F4" s="0" t="n">
        <f aca="false">VLOOKUP(B4,'10'!$B$2:$F$5570,5,0)</f>
        <v>-61.3963</v>
      </c>
      <c r="G4" s="3" t="n">
        <f aca="false">VLOOKUP(B4,'10'!$B$2:$J$5570,6,0)</f>
        <v>14311.2510501092</v>
      </c>
      <c r="H4" s="0" t="n">
        <f aca="false">IFERROR(IF(I4=K4,0,1),1)</f>
        <v>0</v>
      </c>
      <c r="I4" s="0" t="s">
        <v>97</v>
      </c>
      <c r="K4" s="4" t="str">
        <f aca="false">VLOOKUP(I4,'[1]13-AM'!K$1:K$1048576,1,0)</f>
        <v>'Anama'</v>
      </c>
      <c r="N4" s="0" t="n">
        <v>13269</v>
      </c>
      <c r="Q4" s="0" t="s">
        <v>6</v>
      </c>
      <c r="R4" s="0" t="n">
        <f aca="false">SQRT(VAR($G$1:$G$63)/COUNT($G$1:$G$63))</f>
        <v>36900.2862649255</v>
      </c>
      <c r="T4" s="0" t="n">
        <v>2</v>
      </c>
      <c r="U4" s="3" t="n">
        <f aca="false">R7</f>
        <v>18896.966752295</v>
      </c>
      <c r="V4" s="7" t="s">
        <v>7</v>
      </c>
    </row>
    <row r="5" customFormat="false" ht="12.8" hidden="false" customHeight="false" outlineLevel="0" collapsed="false">
      <c r="B5" s="0" t="n">
        <v>130010</v>
      </c>
      <c r="C5" s="0" t="n">
        <v>1</v>
      </c>
      <c r="D5" s="0" t="n">
        <v>13</v>
      </c>
      <c r="E5" s="0" t="n">
        <f aca="false">VLOOKUP(B5,'10'!$B$2:$F$5570,4,0)</f>
        <v>-3.74603</v>
      </c>
      <c r="F5" s="0" t="n">
        <f aca="false">VLOOKUP(B5,'10'!$B$2:$F$5570,5,0)</f>
        <v>-61.6575</v>
      </c>
      <c r="G5" s="3" t="n">
        <f aca="false">VLOOKUP(B5,'10'!$B$2:$J$5570,6,0)</f>
        <v>22151.2151682224</v>
      </c>
      <c r="H5" s="0" t="n">
        <f aca="false">IFERROR(IF(I5=K5,0,1),1)</f>
        <v>0</v>
      </c>
      <c r="I5" s="0" t="s">
        <v>98</v>
      </c>
      <c r="K5" s="4" t="str">
        <f aca="false">VLOOKUP(I5,'[1]13-AM'!K$1:K$1048576,1,0)</f>
        <v>'Anori'</v>
      </c>
      <c r="N5" s="0" t="n">
        <v>20538</v>
      </c>
      <c r="Q5" s="0" t="s">
        <v>9</v>
      </c>
      <c r="R5" s="0" t="e">
        <f aca="false">MODE($G$1:$G$63)</f>
        <v>#VALUE!</v>
      </c>
      <c r="T5" s="0" t="n">
        <v>3</v>
      </c>
      <c r="U5" s="3" t="n">
        <f aca="false">R6</f>
        <v>26787.3529810866</v>
      </c>
      <c r="V5" s="7" t="s">
        <v>10</v>
      </c>
    </row>
    <row r="6" customFormat="false" ht="12.8" hidden="false" customHeight="false" outlineLevel="0" collapsed="false">
      <c r="B6" s="0" t="n">
        <v>130014</v>
      </c>
      <c r="C6" s="0" t="n">
        <v>1</v>
      </c>
      <c r="D6" s="0" t="n">
        <v>13</v>
      </c>
      <c r="E6" s="0" t="n">
        <f aca="false">VLOOKUP(B6,'10'!$B$2:$F$5570,4,0)</f>
        <v>-7.19409</v>
      </c>
      <c r="F6" s="0" t="n">
        <f aca="false">VLOOKUP(B6,'10'!$B$2:$F$5570,5,0)</f>
        <v>-59.896</v>
      </c>
      <c r="G6" s="3" t="n">
        <f aca="false">VLOOKUP(B6,'10'!$B$2:$J$5570,6,0)</f>
        <v>23278.2976422118</v>
      </c>
      <c r="H6" s="0" t="n">
        <f aca="false">IFERROR(IF(I6=K6,0,1),1)</f>
        <v>0</v>
      </c>
      <c r="I6" s="0" t="s">
        <v>99</v>
      </c>
      <c r="K6" s="4" t="str">
        <f aca="false">VLOOKUP(I6,'[1]13-AM'!K$1:K$1048576,1,0)</f>
        <v>'Apui'</v>
      </c>
      <c r="N6" s="0" t="n">
        <v>21583</v>
      </c>
      <c r="Q6" s="0" t="s">
        <v>12</v>
      </c>
      <c r="R6" s="0" t="n">
        <f aca="false">MEDIAN($G$1:$G$63)</f>
        <v>26787.3529810866</v>
      </c>
    </row>
    <row r="7" customFormat="false" ht="12.8" hidden="false" customHeight="false" outlineLevel="0" collapsed="false">
      <c r="B7" s="0" t="n">
        <v>130020</v>
      </c>
      <c r="C7" s="0" t="n">
        <v>1</v>
      </c>
      <c r="D7" s="0" t="n">
        <v>13</v>
      </c>
      <c r="E7" s="0" t="n">
        <f aca="false">VLOOKUP(B7,'10'!$B$2:$F$5570,4,0)</f>
        <v>-4.37055</v>
      </c>
      <c r="F7" s="0" t="n">
        <f aca="false">VLOOKUP(B7,'10'!$B$2:$F$5570,5,0)</f>
        <v>-70.1967</v>
      </c>
      <c r="G7" s="3" t="n">
        <f aca="false">VLOOKUP(B7,'10'!$B$2:$J$5570,6,0)</f>
        <v>20964.8125640232</v>
      </c>
      <c r="H7" s="0" t="n">
        <f aca="false">IFERROR(IF(I7=K7,0,1),1)</f>
        <v>0</v>
      </c>
      <c r="I7" s="0" t="s">
        <v>100</v>
      </c>
      <c r="K7" s="4" t="str">
        <f aca="false">VLOOKUP(I7,'[1]13-AM'!K$1:K$1048576,1,0)</f>
        <v>'Atalaia_Do_Norte'</v>
      </c>
      <c r="N7" s="0" t="n">
        <v>19438</v>
      </c>
      <c r="Q7" s="0" t="s">
        <v>14</v>
      </c>
      <c r="R7" s="0" t="n">
        <f aca="false">QUARTILE($G$1:$G$63, 1)</f>
        <v>18896.966752295</v>
      </c>
    </row>
    <row r="8" customFormat="false" ht="12.8" hidden="false" customHeight="false" outlineLevel="0" collapsed="false">
      <c r="B8" s="0" t="n">
        <v>130030</v>
      </c>
      <c r="C8" s="0" t="n">
        <v>1</v>
      </c>
      <c r="D8" s="0" t="n">
        <v>13</v>
      </c>
      <c r="E8" s="0" t="n">
        <f aca="false">VLOOKUP(B8,'10'!$B$2:$F$5570,4,0)</f>
        <v>-3.58574</v>
      </c>
      <c r="F8" s="0" t="n">
        <f aca="false">VLOOKUP(B8,'10'!$B$2:$F$5570,5,0)</f>
        <v>-59.1256</v>
      </c>
      <c r="G8" s="3" t="n">
        <f aca="false">VLOOKUP(B8,'10'!$B$2:$J$5570,6,0)</f>
        <v>41880.0119282344</v>
      </c>
      <c r="H8" s="0" t="n">
        <f aca="false">IFERROR(IF(I8=K8,0,1),1)</f>
        <v>0</v>
      </c>
      <c r="I8" s="0" t="s">
        <v>101</v>
      </c>
      <c r="K8" s="4" t="str">
        <f aca="false">VLOOKUP(I8,'[1]13-AM'!K$1:K$1048576,1,0)</f>
        <v>'Autazes'</v>
      </c>
      <c r="N8" s="0" t="n">
        <v>38830</v>
      </c>
      <c r="Q8" s="0" t="s">
        <v>16</v>
      </c>
      <c r="R8" s="0" t="n">
        <f aca="false">QUARTILE($G$1:$G$63, 3)</f>
        <v>41795.076287252</v>
      </c>
    </row>
    <row r="9" customFormat="false" ht="12.8" hidden="false" customHeight="false" outlineLevel="0" collapsed="false">
      <c r="B9" s="0" t="n">
        <v>130040</v>
      </c>
      <c r="C9" s="0" t="n">
        <v>1</v>
      </c>
      <c r="D9" s="0" t="n">
        <v>13</v>
      </c>
      <c r="E9" s="0" t="n">
        <f aca="false">VLOOKUP(B9,'10'!$B$2:$F$5570,4,0)</f>
        <v>-0.983373</v>
      </c>
      <c r="F9" s="0" t="n">
        <f aca="false">VLOOKUP(B9,'10'!$B$2:$F$5570,5,0)</f>
        <v>-62.9311</v>
      </c>
      <c r="G9" s="3" t="n">
        <f aca="false">VLOOKUP(B9,'10'!$B$2:$J$5570,6,0)</f>
        <v>29513.3826011899</v>
      </c>
      <c r="H9" s="0" t="n">
        <f aca="false">IFERROR(IF(I9=K9,0,1),1)</f>
        <v>0</v>
      </c>
      <c r="I9" s="0" t="s">
        <v>102</v>
      </c>
      <c r="K9" s="4" t="str">
        <f aca="false">VLOOKUP(I9,'[1]13-AM'!K$1:K$1048576,1,0)</f>
        <v>'Barcelos'</v>
      </c>
      <c r="N9" s="0" t="n">
        <v>27364</v>
      </c>
      <c r="Q9" s="0" t="s">
        <v>18</v>
      </c>
      <c r="R9" s="0" t="n">
        <f aca="false">VAR($G$1:$G$63)</f>
        <v>84421129838.874</v>
      </c>
    </row>
    <row r="10" customFormat="false" ht="12.8" hidden="false" customHeight="false" outlineLevel="0" collapsed="false">
      <c r="B10" s="0" t="n">
        <v>130050</v>
      </c>
      <c r="C10" s="0" t="n">
        <v>1</v>
      </c>
      <c r="D10" s="0" t="n">
        <v>13</v>
      </c>
      <c r="E10" s="0" t="n">
        <f aca="false">VLOOKUP(B10,'10'!$B$2:$F$5570,4,0)</f>
        <v>-2.79886</v>
      </c>
      <c r="F10" s="0" t="n">
        <f aca="false">VLOOKUP(B10,'10'!$B$2:$F$5570,5,0)</f>
        <v>-57.0679</v>
      </c>
      <c r="G10" s="3" t="n">
        <f aca="false">VLOOKUP(B10,'10'!$B$2:$J$5570,6,0)</f>
        <v>34074.5613404252</v>
      </c>
      <c r="H10" s="0" t="n">
        <f aca="false">IFERROR(IF(I10=K10,0,1),1)</f>
        <v>0</v>
      </c>
      <c r="I10" s="0" t="s">
        <v>103</v>
      </c>
      <c r="K10" s="4" t="str">
        <f aca="false">VLOOKUP(I10,'[1]13-AM'!K$1:K$1048576,1,0)</f>
        <v>'Barreirinha'</v>
      </c>
      <c r="N10" s="0" t="n">
        <v>31593</v>
      </c>
      <c r="Q10" s="0" t="s">
        <v>20</v>
      </c>
      <c r="R10" s="0" t="n">
        <f aca="false">STDEV($G$1:$G$63)</f>
        <v>290553.144603313</v>
      </c>
    </row>
    <row r="11" customFormat="false" ht="12.8" hidden="false" customHeight="false" outlineLevel="0" collapsed="false">
      <c r="B11" s="0" t="n">
        <v>130060</v>
      </c>
      <c r="C11" s="0" t="n">
        <v>1</v>
      </c>
      <c r="D11" s="0" t="n">
        <v>13</v>
      </c>
      <c r="E11" s="0" t="n">
        <f aca="false">VLOOKUP(B11,'10'!$B$2:$F$5570,4,0)</f>
        <v>-4.37768</v>
      </c>
      <c r="F11" s="0" t="n">
        <f aca="false">VLOOKUP(B11,'10'!$B$2:$F$5570,5,0)</f>
        <v>-70.0342</v>
      </c>
      <c r="G11" s="3" t="n">
        <f aca="false">VLOOKUP(B11,'10'!$B$2:$J$5570,6,0)</f>
        <v>45320.5794804123</v>
      </c>
      <c r="H11" s="0" t="n">
        <f aca="false">IFERROR(IF(I11=K11,0,1),1)</f>
        <v>0</v>
      </c>
      <c r="I11" s="0" t="s">
        <v>104</v>
      </c>
      <c r="K11" s="4" t="str">
        <f aca="false">VLOOKUP(I11,'[1]13-AM'!K$1:K$1048576,1,0)</f>
        <v>'Benjamin_Constant'</v>
      </c>
      <c r="N11" s="0" t="n">
        <v>42020</v>
      </c>
      <c r="Q11" s="0" t="s">
        <v>22</v>
      </c>
      <c r="R11" s="0" t="n">
        <f aca="false">KURT($G$1:$G$63)</f>
        <v>61.0860990583231</v>
      </c>
    </row>
    <row r="12" customFormat="false" ht="12.8" hidden="false" customHeight="false" outlineLevel="0" collapsed="false">
      <c r="B12" s="0" t="n">
        <v>130063</v>
      </c>
      <c r="C12" s="0" t="n">
        <v>1</v>
      </c>
      <c r="D12" s="0" t="n">
        <v>13</v>
      </c>
      <c r="E12" s="0" t="n">
        <f aca="false">VLOOKUP(B12,'10'!$B$2:$F$5570,4,0)</f>
        <v>-3.89874</v>
      </c>
      <c r="F12" s="0" t="n">
        <f aca="false">VLOOKUP(B12,'10'!$B$2:$F$5570,5,0)</f>
        <v>-61.3616</v>
      </c>
      <c r="G12" s="3" t="n">
        <f aca="false">VLOOKUP(B12,'10'!$B$2:$J$5570,6,0)</f>
        <v>20770.6739560633</v>
      </c>
      <c r="H12" s="0" t="n">
        <f aca="false">IFERROR(IF(I12=K12,0,1),1)</f>
        <v>0</v>
      </c>
      <c r="I12" s="0" t="s">
        <v>105</v>
      </c>
      <c r="K12" s="4" t="str">
        <f aca="false">VLOOKUP(I12,'[1]13-AM'!K$1:K$1048576,1,0)</f>
        <v>'Beruri'</v>
      </c>
      <c r="N12" s="0" t="n">
        <v>19258</v>
      </c>
      <c r="Q12" s="0" t="s">
        <v>24</v>
      </c>
      <c r="R12" s="0" t="n">
        <f aca="false">SKEW($G$1:$G$63)</f>
        <v>7.78929886816607</v>
      </c>
    </row>
    <row r="13" customFormat="false" ht="12.8" hidden="false" customHeight="false" outlineLevel="0" collapsed="false">
      <c r="B13" s="0" t="n">
        <v>130068</v>
      </c>
      <c r="C13" s="0" t="n">
        <v>1</v>
      </c>
      <c r="D13" s="0" t="n">
        <v>13</v>
      </c>
      <c r="E13" s="0" t="n">
        <f aca="false">VLOOKUP(B13,'10'!$B$2:$F$5570,4,0)</f>
        <v>-2.97409</v>
      </c>
      <c r="F13" s="0" t="n">
        <f aca="false">VLOOKUP(B13,'10'!$B$2:$F$5570,5,0)</f>
        <v>-57.5873</v>
      </c>
      <c r="G13" s="3" t="n">
        <f aca="false">VLOOKUP(B13,'10'!$B$2:$J$5570,6,0)</f>
        <v>20256.2066449696</v>
      </c>
      <c r="H13" s="0" t="n">
        <f aca="false">IFERROR(IF(I13=K13,0,1),1)</f>
        <v>0</v>
      </c>
      <c r="I13" s="0" t="s">
        <v>106</v>
      </c>
      <c r="K13" s="4" t="str">
        <f aca="false">VLOOKUP(I13,'[1]13-AM'!K$1:K$1048576,1,0)</f>
        <v>'Boa_Vista_Do_Ramos'</v>
      </c>
      <c r="N13" s="0" t="n">
        <v>18781</v>
      </c>
      <c r="Q13" s="0" t="s">
        <v>26</v>
      </c>
      <c r="R13" s="0" t="n">
        <f aca="false">MAX($G$1:$G$63)-MIN($G$1:$G$63)</f>
        <v>2310442.49478272</v>
      </c>
    </row>
    <row r="14" customFormat="false" ht="12.8" hidden="false" customHeight="false" outlineLevel="0" collapsed="false">
      <c r="B14" s="0" t="n">
        <v>130070</v>
      </c>
      <c r="C14" s="0" t="n">
        <v>1</v>
      </c>
      <c r="D14" s="0" t="n">
        <v>13</v>
      </c>
      <c r="E14" s="0" t="n">
        <f aca="false">VLOOKUP(B14,'10'!$B$2:$F$5570,4,0)</f>
        <v>-8.74232</v>
      </c>
      <c r="F14" s="0" t="n">
        <f aca="false">VLOOKUP(B14,'10'!$B$2:$F$5570,5,0)</f>
        <v>-67.3919</v>
      </c>
      <c r="G14" s="3" t="n">
        <f aca="false">VLOOKUP(B14,'10'!$B$2:$J$5570,6,0)</f>
        <v>36644.7408002496</v>
      </c>
      <c r="H14" s="0" t="n">
        <f aca="false">IFERROR(IF(I14=K14,0,1),1)</f>
        <v>0</v>
      </c>
      <c r="I14" s="0" t="s">
        <v>107</v>
      </c>
      <c r="K14" s="4" t="str">
        <f aca="false">VLOOKUP(I14,'[1]13-AM'!K$1:K$1048576,1,0)</f>
        <v>'Boca_Do_Acre'</v>
      </c>
      <c r="N14" s="0" t="n">
        <v>33976</v>
      </c>
      <c r="Q14" s="0" t="s">
        <v>28</v>
      </c>
      <c r="R14" s="0" t="n">
        <f aca="false">MIN($G$1:$G$63)</f>
        <v>3521.45863882785</v>
      </c>
    </row>
    <row r="15" customFormat="false" ht="12.8" hidden="false" customHeight="false" outlineLevel="0" collapsed="false">
      <c r="B15" s="0" t="n">
        <v>130080</v>
      </c>
      <c r="C15" s="0" t="n">
        <v>1</v>
      </c>
      <c r="D15" s="0" t="n">
        <v>13</v>
      </c>
      <c r="E15" s="0" t="n">
        <f aca="false">VLOOKUP(B15,'10'!$B$2:$F$5570,4,0)</f>
        <v>-4.39154</v>
      </c>
      <c r="F15" s="0" t="n">
        <f aca="false">VLOOKUP(B15,'10'!$B$2:$F$5570,5,0)</f>
        <v>-59.5874</v>
      </c>
      <c r="G15" s="3" t="n">
        <f aca="false">VLOOKUP(B15,'10'!$B$2:$J$5570,6,0)</f>
        <v>43751.2923994032</v>
      </c>
      <c r="H15" s="0" t="n">
        <f aca="false">IFERROR(IF(I15=K15,0,1),1)</f>
        <v>0</v>
      </c>
      <c r="I15" s="0" t="s">
        <v>108</v>
      </c>
      <c r="K15" s="4" t="str">
        <f aca="false">VLOOKUP(I15,'[1]13-AM'!K$1:K$1048576,1,0)</f>
        <v>'Borba'</v>
      </c>
      <c r="N15" s="0" t="n">
        <v>40565</v>
      </c>
      <c r="Q15" s="0" t="s">
        <v>30</v>
      </c>
      <c r="R15" s="0" t="n">
        <f aca="false">MAX($G$1:$G$63)</f>
        <v>2313963.95342155</v>
      </c>
    </row>
    <row r="16" customFormat="false" ht="12.8" hidden="false" customHeight="false" outlineLevel="0" collapsed="false">
      <c r="B16" s="0" t="n">
        <v>130083</v>
      </c>
      <c r="C16" s="0" t="n">
        <v>1</v>
      </c>
      <c r="D16" s="0" t="n">
        <v>13</v>
      </c>
      <c r="E16" s="0" t="n">
        <f aca="false">VLOOKUP(B16,'10'!$B$2:$F$5570,4,0)</f>
        <v>-3.31537</v>
      </c>
      <c r="F16" s="0" t="n">
        <f aca="false">VLOOKUP(B16,'10'!$B$2:$F$5570,5,0)</f>
        <v>-61.2206</v>
      </c>
      <c r="G16" s="3" t="n">
        <f aca="false">VLOOKUP(B16,'10'!$B$2:$J$5570,6,0)</f>
        <v>13888.4603038855</v>
      </c>
      <c r="H16" s="0" t="n">
        <f aca="false">IFERROR(IF(I16=K16,0,1),1)</f>
        <v>0</v>
      </c>
      <c r="I16" s="0" t="s">
        <v>109</v>
      </c>
      <c r="K16" s="4" t="str">
        <f aca="false">VLOOKUP(I16,'[1]13-AM'!K$1:K$1048576,1,0)</f>
        <v>'Caapiranga'</v>
      </c>
      <c r="N16" s="0" t="n">
        <v>12877</v>
      </c>
      <c r="Q16" s="0" t="s">
        <v>32</v>
      </c>
      <c r="R16" s="0" t="n">
        <f aca="false">SUM($G$1:$G$63)</f>
        <v>4401134.10647655</v>
      </c>
    </row>
    <row r="17" customFormat="false" ht="12.8" hidden="false" customHeight="false" outlineLevel="0" collapsed="false">
      <c r="B17" s="0" t="n">
        <v>130090</v>
      </c>
      <c r="C17" s="0" t="n">
        <v>1</v>
      </c>
      <c r="D17" s="0" t="n">
        <v>13</v>
      </c>
      <c r="E17" s="0" t="n">
        <f aca="false">VLOOKUP(B17,'10'!$B$2:$F$5570,4,0)</f>
        <v>-6.52582</v>
      </c>
      <c r="F17" s="0" t="n">
        <f aca="false">VLOOKUP(B17,'10'!$B$2:$F$5570,5,0)</f>
        <v>-64.3953</v>
      </c>
      <c r="G17" s="3" t="n">
        <f aca="false">VLOOKUP(B17,'10'!$B$2:$J$5570,6,0)</f>
        <v>16663.5638498898</v>
      </c>
      <c r="H17" s="0" t="n">
        <f aca="false">IFERROR(IF(I17=K17,0,1),1)</f>
        <v>0</v>
      </c>
      <c r="I17" s="0" t="s">
        <v>110</v>
      </c>
      <c r="K17" s="4" t="str">
        <f aca="false">VLOOKUP(I17,'[1]13-AM'!K$1:K$1048576,1,0)</f>
        <v>'Canutama'</v>
      </c>
      <c r="N17" s="0" t="n">
        <v>15450</v>
      </c>
      <c r="Q17" s="0" t="s">
        <v>34</v>
      </c>
      <c r="R17" s="0" t="n">
        <f aca="false">COUNT($G$1:$G$63)</f>
        <v>62</v>
      </c>
    </row>
    <row r="18" customFormat="false" ht="12.8" hidden="false" customHeight="false" outlineLevel="0" collapsed="false">
      <c r="B18" s="0" t="n">
        <v>130100</v>
      </c>
      <c r="C18" s="0" t="n">
        <v>1</v>
      </c>
      <c r="D18" s="0" t="n">
        <v>13</v>
      </c>
      <c r="E18" s="0" t="n">
        <f aca="false">VLOOKUP(B18,'10'!$B$2:$F$5570,4,0)</f>
        <v>-4.88161</v>
      </c>
      <c r="F18" s="0" t="n">
        <f aca="false">VLOOKUP(B18,'10'!$B$2:$F$5570,5,0)</f>
        <v>-66.9086</v>
      </c>
      <c r="G18" s="3" t="n">
        <f aca="false">VLOOKUP(B18,'10'!$B$2:$J$5570,6,0)</f>
        <v>30281.3086504535</v>
      </c>
      <c r="H18" s="0" t="n">
        <f aca="false">IFERROR(IF(I18=K18,0,1),1)</f>
        <v>0</v>
      </c>
      <c r="I18" s="0" t="s">
        <v>111</v>
      </c>
      <c r="K18" s="4" t="str">
        <f aca="false">VLOOKUP(I18,'[1]13-AM'!K$1:K$1048576,1,0)</f>
        <v>'Carauari'</v>
      </c>
      <c r="N18" s="0" t="n">
        <v>28076</v>
      </c>
    </row>
    <row r="19" customFormat="false" ht="12.8" hidden="false" customHeight="false" outlineLevel="0" collapsed="false">
      <c r="B19" s="0" t="n">
        <v>130110</v>
      </c>
      <c r="C19" s="0" t="n">
        <v>1</v>
      </c>
      <c r="D19" s="0" t="n">
        <v>13</v>
      </c>
      <c r="E19" s="0" t="n">
        <f aca="false">VLOOKUP(B19,'10'!$B$2:$F$5570,4,0)</f>
        <v>-3.76803</v>
      </c>
      <c r="F19" s="0" t="n">
        <f aca="false">VLOOKUP(B19,'10'!$B$2:$F$5570,5,0)</f>
        <v>-60.369</v>
      </c>
      <c r="G19" s="3" t="n">
        <f aca="false">VLOOKUP(B19,'10'!$B$2:$J$5570,6,0)</f>
        <v>40320.4317776233</v>
      </c>
      <c r="H19" s="0" t="n">
        <f aca="false">IFERROR(IF(I19=K19,0,1),1)</f>
        <v>0</v>
      </c>
      <c r="I19" s="0" t="s">
        <v>112</v>
      </c>
      <c r="K19" s="4" t="str">
        <f aca="false">VLOOKUP(I19,'[1]13-AM'!K$1:K$1048576,1,0)</f>
        <v>'Careiro'</v>
      </c>
      <c r="N19" s="0" t="n">
        <v>37384</v>
      </c>
    </row>
    <row r="20" customFormat="false" ht="12.8" hidden="false" customHeight="false" outlineLevel="0" collapsed="false">
      <c r="B20" s="0" t="n">
        <v>130115</v>
      </c>
      <c r="C20" s="0" t="n">
        <v>1</v>
      </c>
      <c r="D20" s="0" t="n">
        <v>13</v>
      </c>
      <c r="E20" s="0" t="n">
        <f aca="false">VLOOKUP(B20,'10'!$B$2:$F$5570,4,0)</f>
        <v>-3.314</v>
      </c>
      <c r="F20" s="0" t="n">
        <f aca="false">VLOOKUP(B20,'10'!$B$2:$F$5570,5,0)</f>
        <v>-59.5557</v>
      </c>
      <c r="G20" s="3" t="n">
        <f aca="false">VLOOKUP(B20,'10'!$B$2:$J$5570,6,0)</f>
        <v>31919.6227920705</v>
      </c>
      <c r="H20" s="0" t="n">
        <f aca="false">IFERROR(IF(I20=K20,0,1),1)</f>
        <v>0</v>
      </c>
      <c r="I20" s="0" t="s">
        <v>113</v>
      </c>
      <c r="K20" s="4" t="str">
        <f aca="false">VLOOKUP(I20,'[1]13-AM'!K$1:K$1048576,1,0)</f>
        <v>'Careiro_Da_Varzea'</v>
      </c>
      <c r="N20" s="0" t="n">
        <v>29595</v>
      </c>
    </row>
    <row r="21" customFormat="false" ht="12.8" hidden="false" customHeight="false" outlineLevel="0" collapsed="false">
      <c r="B21" s="0" t="n">
        <v>130120</v>
      </c>
      <c r="C21" s="0" t="n">
        <v>1</v>
      </c>
      <c r="D21" s="0" t="n">
        <v>13</v>
      </c>
      <c r="E21" s="0" t="n">
        <f aca="false">VLOOKUP(B21,'10'!$B$2:$F$5570,4,0)</f>
        <v>-4.09412</v>
      </c>
      <c r="F21" s="0" t="n">
        <f aca="false">VLOOKUP(B21,'10'!$B$2:$F$5570,5,0)</f>
        <v>-63.1441</v>
      </c>
      <c r="G21" s="3" t="n">
        <f aca="false">VLOOKUP(B21,'10'!$B$2:$J$5570,6,0)</f>
        <v>90891.3820555284</v>
      </c>
      <c r="H21" s="0" t="n">
        <f aca="false">IFERROR(IF(I21=K21,0,1),1)</f>
        <v>0</v>
      </c>
      <c r="I21" s="0" t="s">
        <v>114</v>
      </c>
      <c r="K21" s="4" t="str">
        <f aca="false">VLOOKUP(I21,'[1]13-AM'!K$1:K$1048576,1,0)</f>
        <v>'Coari'</v>
      </c>
      <c r="N21" s="0" t="n">
        <v>84272</v>
      </c>
    </row>
    <row r="22" customFormat="false" ht="12.8" hidden="false" customHeight="false" outlineLevel="0" collapsed="false">
      <c r="B22" s="0" t="n">
        <v>130130</v>
      </c>
      <c r="C22" s="0" t="n">
        <v>1</v>
      </c>
      <c r="D22" s="0" t="n">
        <v>13</v>
      </c>
      <c r="E22" s="0" t="n">
        <f aca="false">VLOOKUP(B22,'10'!$B$2:$F$5570,4,0)</f>
        <v>-3.83053</v>
      </c>
      <c r="F22" s="0" t="n">
        <f aca="false">VLOOKUP(B22,'10'!$B$2:$F$5570,5,0)</f>
        <v>-62.0658</v>
      </c>
      <c r="G22" s="3" t="n">
        <f aca="false">VLOOKUP(B22,'10'!$B$2:$J$5570,6,0)</f>
        <v>30307.1937981815</v>
      </c>
      <c r="H22" s="0" t="n">
        <f aca="false">IFERROR(IF(I22=K22,0,1),1)</f>
        <v>0</v>
      </c>
      <c r="I22" s="0" t="s">
        <v>115</v>
      </c>
      <c r="K22" s="4" t="str">
        <f aca="false">VLOOKUP(I22,'[1]13-AM'!K$1:K$1048576,1,0)</f>
        <v>'Codajas'</v>
      </c>
      <c r="N22" s="0" t="n">
        <v>28100</v>
      </c>
    </row>
    <row r="23" customFormat="false" ht="12.8" hidden="false" customHeight="false" outlineLevel="0" collapsed="false">
      <c r="B23" s="0" t="n">
        <v>130140</v>
      </c>
      <c r="C23" s="0" t="n">
        <v>1</v>
      </c>
      <c r="D23" s="0" t="n">
        <v>13</v>
      </c>
      <c r="E23" s="0" t="n">
        <f aca="false">VLOOKUP(B23,'10'!$B$2:$F$5570,4,0)</f>
        <v>-6.65677</v>
      </c>
      <c r="F23" s="0" t="n">
        <f aca="false">VLOOKUP(B23,'10'!$B$2:$F$5570,5,0)</f>
        <v>-69.8662</v>
      </c>
      <c r="G23" s="3" t="n">
        <f aca="false">VLOOKUP(B23,'10'!$B$2:$J$5570,6,0)</f>
        <v>37576.606118457</v>
      </c>
      <c r="H23" s="0" t="n">
        <f aca="false">IFERROR(IF(I23=K23,0,1),1)</f>
        <v>0</v>
      </c>
      <c r="I23" s="0" t="s">
        <v>116</v>
      </c>
      <c r="K23" s="4" t="str">
        <f aca="false">VLOOKUP(I23,'[1]13-AM'!K$1:K$1048576,1,0)</f>
        <v>'Eirunepe'</v>
      </c>
      <c r="N23" s="0" t="n">
        <v>34840</v>
      </c>
    </row>
    <row r="24" customFormat="false" ht="12.8" hidden="false" customHeight="false" outlineLevel="0" collapsed="false">
      <c r="B24" s="0" t="n">
        <v>130150</v>
      </c>
      <c r="C24" s="0" t="n">
        <v>1</v>
      </c>
      <c r="D24" s="0" t="n">
        <v>13</v>
      </c>
      <c r="E24" s="0" t="n">
        <f aca="false">VLOOKUP(B24,'10'!$B$2:$F$5570,4,0)</f>
        <v>-7.43789</v>
      </c>
      <c r="F24" s="0" t="n">
        <f aca="false">VLOOKUP(B24,'10'!$B$2:$F$5570,5,0)</f>
        <v>-70.0281</v>
      </c>
      <c r="G24" s="3" t="n">
        <f aca="false">VLOOKUP(B24,'10'!$B$2:$J$5570,6,0)</f>
        <v>21212.878563083</v>
      </c>
      <c r="H24" s="0" t="n">
        <f aca="false">IFERROR(IF(I24=K24,0,1),1)</f>
        <v>0</v>
      </c>
      <c r="I24" s="0" t="s">
        <v>117</v>
      </c>
      <c r="K24" s="4" t="str">
        <f aca="false">VLOOKUP(I24,'[1]13-AM'!K$1:K$1048576,1,0)</f>
        <v>'Envira'</v>
      </c>
      <c r="N24" s="0" t="n">
        <v>19668</v>
      </c>
    </row>
    <row r="25" customFormat="false" ht="12.8" hidden="false" customHeight="false" outlineLevel="0" collapsed="false">
      <c r="B25" s="0" t="n">
        <v>130160</v>
      </c>
      <c r="C25" s="0" t="n">
        <v>1</v>
      </c>
      <c r="D25" s="0" t="n">
        <v>13</v>
      </c>
      <c r="E25" s="0" t="n">
        <f aca="false">VLOOKUP(B25,'10'!$B$2:$F$5570,4,0)</f>
        <v>-2.52342</v>
      </c>
      <c r="F25" s="0" t="n">
        <f aca="false">VLOOKUP(B25,'10'!$B$2:$F$5570,5,0)</f>
        <v>-66.0942</v>
      </c>
      <c r="G25" s="3" t="n">
        <f aca="false">VLOOKUP(B25,'10'!$B$2:$J$5570,6,0)</f>
        <v>19652.21986465</v>
      </c>
      <c r="H25" s="0" t="n">
        <f aca="false">IFERROR(IF(I25=K25,0,1),1)</f>
        <v>0</v>
      </c>
      <c r="I25" s="0" t="s">
        <v>118</v>
      </c>
      <c r="K25" s="4" t="str">
        <f aca="false">VLOOKUP(I25,'[1]13-AM'!K$1:K$1048576,1,0)</f>
        <v>'Fonte_Boa'</v>
      </c>
      <c r="N25" s="0" t="n">
        <v>18221</v>
      </c>
    </row>
    <row r="26" customFormat="false" ht="12.8" hidden="false" customHeight="false" outlineLevel="0" collapsed="false">
      <c r="B26" s="0" t="n">
        <v>130165</v>
      </c>
      <c r="C26" s="0" t="n">
        <v>1</v>
      </c>
      <c r="D26" s="0" t="n">
        <v>13</v>
      </c>
      <c r="E26" s="0" t="n">
        <f aca="false">VLOOKUP(B26,'10'!$B$2:$F$5570,4,0)</f>
        <v>-7.53797</v>
      </c>
      <c r="F26" s="0" t="n">
        <f aca="false">VLOOKUP(B26,'10'!$B$2:$F$5570,5,0)</f>
        <v>-72.5907</v>
      </c>
      <c r="G26" s="3" t="n">
        <f aca="false">VLOOKUP(B26,'10'!$B$2:$J$5570,6,0)</f>
        <v>17705.4410459412</v>
      </c>
      <c r="H26" s="0" t="n">
        <f aca="false">IFERROR(IF(I26=K26,0,1),1)</f>
        <v>0</v>
      </c>
      <c r="I26" s="0" t="s">
        <v>119</v>
      </c>
      <c r="K26" s="4" t="str">
        <f aca="false">VLOOKUP(I26,'[1]13-AM'!K$1:K$1048576,1,0)</f>
        <v>'Guajara'</v>
      </c>
      <c r="N26" s="0" t="n">
        <v>16416</v>
      </c>
    </row>
    <row r="27" customFormat="false" ht="12.8" hidden="false" customHeight="false" outlineLevel="0" collapsed="false">
      <c r="B27" s="0" t="n">
        <v>130170</v>
      </c>
      <c r="C27" s="0" t="n">
        <v>1</v>
      </c>
      <c r="D27" s="0" t="n">
        <v>13</v>
      </c>
      <c r="E27" s="0" t="n">
        <f aca="false">VLOOKUP(B27,'10'!$B$2:$F$5570,4,0)</f>
        <v>-7.51171</v>
      </c>
      <c r="F27" s="0" t="n">
        <f aca="false">VLOOKUP(B27,'10'!$B$2:$F$5570,5,0)</f>
        <v>-63.0327</v>
      </c>
      <c r="G27" s="3" t="n">
        <f aca="false">VLOOKUP(B27,'10'!$B$2:$J$5570,6,0)</f>
        <v>58242.6609357864</v>
      </c>
      <c r="H27" s="0" t="n">
        <f aca="false">IFERROR(IF(I27=K27,0,1),1)</f>
        <v>0</v>
      </c>
      <c r="I27" s="0" t="s">
        <v>120</v>
      </c>
      <c r="K27" s="4" t="str">
        <f aca="false">VLOOKUP(I27,'[1]13-AM'!K$1:K$1048576,1,0)</f>
        <v>'Humaita'</v>
      </c>
      <c r="N27" s="0" t="n">
        <v>54001</v>
      </c>
    </row>
    <row r="28" customFormat="false" ht="12.8" hidden="false" customHeight="false" outlineLevel="0" collapsed="false">
      <c r="B28" s="0" t="n">
        <v>130180</v>
      </c>
      <c r="C28" s="0" t="n">
        <v>1</v>
      </c>
      <c r="D28" s="0" t="n">
        <v>13</v>
      </c>
      <c r="E28" s="0" t="n">
        <f aca="false">VLOOKUP(B28,'10'!$B$2:$F$5570,4,0)</f>
        <v>-7.04791</v>
      </c>
      <c r="F28" s="0" t="n">
        <f aca="false">VLOOKUP(B28,'10'!$B$2:$F$5570,5,0)</f>
        <v>-71.6934</v>
      </c>
      <c r="G28" s="3" t="n">
        <f aca="false">VLOOKUP(B28,'10'!$B$2:$J$5570,6,0)</f>
        <v>31205.6241339069</v>
      </c>
      <c r="H28" s="0" t="n">
        <f aca="false">IFERROR(IF(I28=K28,0,1),1)</f>
        <v>0</v>
      </c>
      <c r="I28" s="0" t="s">
        <v>121</v>
      </c>
      <c r="K28" s="4" t="str">
        <f aca="false">VLOOKUP(I28,'[1]13-AM'!K$1:K$1048576,1,0)</f>
        <v>'Ipixuna'</v>
      </c>
      <c r="N28" s="0" t="n">
        <v>28933</v>
      </c>
    </row>
    <row r="29" customFormat="false" ht="12.8" hidden="false" customHeight="false" outlineLevel="0" collapsed="false">
      <c r="B29" s="0" t="n">
        <v>130185</v>
      </c>
      <c r="C29" s="0" t="n">
        <v>1</v>
      </c>
      <c r="D29" s="0" t="n">
        <v>13</v>
      </c>
      <c r="E29" s="0" t="n">
        <f aca="false">VLOOKUP(B29,'10'!$B$2:$F$5570,4,0)</f>
        <v>-3.27479</v>
      </c>
      <c r="F29" s="0" t="n">
        <f aca="false">VLOOKUP(B29,'10'!$B$2:$F$5570,5,0)</f>
        <v>-60.19</v>
      </c>
      <c r="G29" s="3" t="n">
        <f aca="false">VLOOKUP(B29,'10'!$B$2:$J$5570,6,0)</f>
        <v>51307.5984403306</v>
      </c>
      <c r="H29" s="0" t="n">
        <f aca="false">IFERROR(IF(I29=K29,0,1),1)</f>
        <v>0</v>
      </c>
      <c r="I29" s="0" t="s">
        <v>122</v>
      </c>
      <c r="K29" s="4" t="str">
        <f aca="false">VLOOKUP(I29,'[1]13-AM'!K$1:K$1048576,1,0)</f>
        <v>'Iranduba'</v>
      </c>
      <c r="N29" s="0" t="n">
        <v>47571</v>
      </c>
    </row>
    <row r="30" customFormat="false" ht="12.8" hidden="false" customHeight="false" outlineLevel="0" collapsed="false">
      <c r="B30" s="0" t="n">
        <v>130190</v>
      </c>
      <c r="C30" s="0" t="n">
        <v>1</v>
      </c>
      <c r="D30" s="0" t="n">
        <v>13</v>
      </c>
      <c r="E30" s="0" t="n">
        <f aca="false">VLOOKUP(B30,'10'!$B$2:$F$5570,4,0)</f>
        <v>-3.13861</v>
      </c>
      <c r="F30" s="0" t="n">
        <f aca="false">VLOOKUP(B30,'10'!$B$2:$F$5570,5,0)</f>
        <v>-58.4449</v>
      </c>
      <c r="G30" s="3" t="n">
        <f aca="false">VLOOKUP(B30,'10'!$B$2:$J$5570,6,0)</f>
        <v>107806.247547944</v>
      </c>
      <c r="H30" s="0" t="n">
        <f aca="false">IFERROR(IF(I30=K30,0,1),1)</f>
        <v>0</v>
      </c>
      <c r="I30" s="0" t="s">
        <v>123</v>
      </c>
      <c r="K30" s="4" t="str">
        <f aca="false">VLOOKUP(I30,'[1]13-AM'!K$1:K$1048576,1,0)</f>
        <v>'Itacoatiara'</v>
      </c>
      <c r="N30" s="0" t="n">
        <v>99955</v>
      </c>
    </row>
    <row r="31" customFormat="false" ht="12.8" hidden="false" customHeight="false" outlineLevel="0" collapsed="false">
      <c r="B31" s="0" t="n">
        <v>130195</v>
      </c>
      <c r="C31" s="0" t="n">
        <v>1</v>
      </c>
      <c r="D31" s="0" t="n">
        <v>13</v>
      </c>
      <c r="E31" s="0" t="n">
        <f aca="false">VLOOKUP(B31,'10'!$B$2:$F$5570,4,0)</f>
        <v>-6.43852</v>
      </c>
      <c r="F31" s="0" t="n">
        <f aca="false">VLOOKUP(B31,'10'!$B$2:$F$5570,5,0)</f>
        <v>-68.2437</v>
      </c>
      <c r="G31" s="3" t="n">
        <f aca="false">VLOOKUP(B31,'10'!$B$2:$J$5570,6,0)</f>
        <v>8507.5852199308</v>
      </c>
      <c r="H31" s="0" t="n">
        <f aca="false">IFERROR(IF(I31=K31,0,1),1)</f>
        <v>0</v>
      </c>
      <c r="I31" s="0" t="s">
        <v>124</v>
      </c>
      <c r="K31" s="4" t="str">
        <f aca="false">VLOOKUP(I31,'[1]13-AM'!K$1:K$1048576,1,0)</f>
        <v>'Itamarati'</v>
      </c>
      <c r="N31" s="0" t="n">
        <v>7888</v>
      </c>
    </row>
    <row r="32" customFormat="false" ht="12.8" hidden="false" customHeight="false" outlineLevel="0" collapsed="false">
      <c r="B32" s="0" t="n">
        <v>130200</v>
      </c>
      <c r="C32" s="0" t="n">
        <v>1</v>
      </c>
      <c r="D32" s="0" t="n">
        <v>13</v>
      </c>
      <c r="E32" s="0" t="n">
        <f aca="false">VLOOKUP(B32,'10'!$B$2:$F$5570,4,0)</f>
        <v>-2.74081</v>
      </c>
      <c r="F32" s="0" t="n">
        <f aca="false">VLOOKUP(B32,'10'!$B$2:$F$5570,5,0)</f>
        <v>-58.0293</v>
      </c>
      <c r="G32" s="3" t="n">
        <f aca="false">VLOOKUP(B32,'10'!$B$2:$J$5570,6,0)</f>
        <v>9775.95745860202</v>
      </c>
      <c r="H32" s="0" t="n">
        <f aca="false">IFERROR(IF(I32=K32,0,1),1)</f>
        <v>0</v>
      </c>
      <c r="I32" s="0" t="s">
        <v>125</v>
      </c>
      <c r="K32" s="4" t="str">
        <f aca="false">VLOOKUP(I32,'[1]13-AM'!K$1:K$1048576,1,0)</f>
        <v>'Itapiranga'</v>
      </c>
      <c r="N32" s="0" t="n">
        <v>9064</v>
      </c>
    </row>
    <row r="33" customFormat="false" ht="12.8" hidden="false" customHeight="false" outlineLevel="0" collapsed="false">
      <c r="B33" s="0" t="n">
        <v>130210</v>
      </c>
      <c r="C33" s="0" t="n">
        <v>1</v>
      </c>
      <c r="D33" s="0" t="n">
        <v>13</v>
      </c>
      <c r="E33" s="0" t="n">
        <f aca="false">VLOOKUP(B33,'10'!$B$2:$F$5570,4,0)</f>
        <v>-1.88237</v>
      </c>
      <c r="F33" s="0" t="n">
        <f aca="false">VLOOKUP(B33,'10'!$B$2:$F$5570,5,0)</f>
        <v>-66.9291</v>
      </c>
      <c r="G33" s="3" t="n">
        <f aca="false">VLOOKUP(B33,'10'!$B$2:$J$5570,6,0)</f>
        <v>3521.45863882785</v>
      </c>
      <c r="H33" s="0" t="n">
        <f aca="false">IFERROR(IF(I33=K33,0,1),1)</f>
        <v>0</v>
      </c>
      <c r="I33" s="0" t="s">
        <v>126</v>
      </c>
      <c r="K33" s="4" t="str">
        <f aca="false">VLOOKUP(I33,'[1]13-AM'!K$1:K$1048576,1,0)</f>
        <v>'Japura'</v>
      </c>
      <c r="N33" s="0" t="n">
        <v>3265</v>
      </c>
    </row>
    <row r="34" customFormat="false" ht="12.8" hidden="false" customHeight="false" outlineLevel="0" collapsed="false">
      <c r="B34" s="0" t="n">
        <v>130220</v>
      </c>
      <c r="C34" s="0" t="n">
        <v>1</v>
      </c>
      <c r="D34" s="0" t="n">
        <v>13</v>
      </c>
      <c r="E34" s="0" t="n">
        <f aca="false">VLOOKUP(B34,'10'!$B$2:$F$5570,4,0)</f>
        <v>-3.48438</v>
      </c>
      <c r="F34" s="0" t="n">
        <f aca="false">VLOOKUP(B34,'10'!$B$2:$F$5570,5,0)</f>
        <v>-66.0718</v>
      </c>
      <c r="G34" s="3" t="n">
        <f aca="false">VLOOKUP(B34,'10'!$B$2:$J$5570,6,0)</f>
        <v>15436.1764284546</v>
      </c>
      <c r="H34" s="0" t="n">
        <f aca="false">IFERROR(IF(I34=K34,0,1),1)</f>
        <v>1</v>
      </c>
      <c r="I34" s="0" t="s">
        <v>127</v>
      </c>
      <c r="K34" s="4" t="e">
        <f aca="false">VLOOKUP(I34,'[1]13-AM'!K$1:K$1048576,1,0)</f>
        <v>#N/A</v>
      </c>
      <c r="N34" s="0" t="n">
        <v>14312</v>
      </c>
    </row>
    <row r="35" customFormat="false" ht="12.8" hidden="false" customHeight="false" outlineLevel="0" collapsed="false">
      <c r="B35" s="0" t="n">
        <v>130230</v>
      </c>
      <c r="C35" s="0" t="n">
        <v>1</v>
      </c>
      <c r="D35" s="0" t="n">
        <v>13</v>
      </c>
      <c r="E35" s="0" t="n">
        <f aca="false">VLOOKUP(B35,'10'!$B$2:$F$5570,4,0)</f>
        <v>-2.75814</v>
      </c>
      <c r="F35" s="0" t="n">
        <f aca="false">VLOOKUP(B35,'10'!$B$2:$F$5570,5,0)</f>
        <v>-66.7595</v>
      </c>
      <c r="G35" s="3" t="n">
        <f aca="false">VLOOKUP(B35,'10'!$B$2:$J$5570,6,0)</f>
        <v>15911.8160179563</v>
      </c>
      <c r="H35" s="0" t="n">
        <f aca="false">IFERROR(IF(I35=K35,0,1),1)</f>
        <v>0</v>
      </c>
      <c r="I35" s="0" t="s">
        <v>128</v>
      </c>
      <c r="K35" s="4" t="str">
        <f aca="false">VLOOKUP(I35,'[1]13-AM'!K$1:K$1048576,1,0)</f>
        <v>'Jutai'</v>
      </c>
      <c r="N35" s="0" t="n">
        <v>14753</v>
      </c>
    </row>
    <row r="36" customFormat="false" ht="12.8" hidden="false" customHeight="false" outlineLevel="0" collapsed="false">
      <c r="B36" s="0" t="n">
        <v>130240</v>
      </c>
      <c r="C36" s="0" t="n">
        <v>1</v>
      </c>
      <c r="D36" s="0" t="n">
        <v>13</v>
      </c>
      <c r="E36" s="0" t="n">
        <f aca="false">VLOOKUP(B36,'10'!$B$2:$F$5570,4,0)</f>
        <v>-7.26413</v>
      </c>
      <c r="F36" s="0" t="n">
        <f aca="false">VLOOKUP(B36,'10'!$B$2:$F$5570,5,0)</f>
        <v>-64.7948</v>
      </c>
      <c r="G36" s="3" t="n">
        <f aca="false">VLOOKUP(B36,'10'!$B$2:$J$5570,6,0)</f>
        <v>48798.8962063602</v>
      </c>
      <c r="H36" s="0" t="n">
        <f aca="false">IFERROR(IF(I36=K36,0,1),1)</f>
        <v>0</v>
      </c>
      <c r="I36" s="0" t="s">
        <v>129</v>
      </c>
      <c r="K36" s="4" t="str">
        <f aca="false">VLOOKUP(I36,'[1]13-AM'!K$1:K$1048576,1,0)</f>
        <v>'Labrea'</v>
      </c>
      <c r="N36" s="0" t="n">
        <v>45245</v>
      </c>
    </row>
    <row r="37" customFormat="false" ht="12.8" hidden="false" customHeight="false" outlineLevel="0" collapsed="false">
      <c r="B37" s="0" t="n">
        <v>130250</v>
      </c>
      <c r="C37" s="0" t="n">
        <v>1</v>
      </c>
      <c r="D37" s="0" t="n">
        <v>13</v>
      </c>
      <c r="E37" s="0" t="n">
        <f aca="false">VLOOKUP(B37,'10'!$B$2:$F$5570,4,0)</f>
        <v>-3.29066</v>
      </c>
      <c r="F37" s="0" t="n">
        <f aca="false">VLOOKUP(B37,'10'!$B$2:$F$5570,5,0)</f>
        <v>-60.6216</v>
      </c>
      <c r="G37" s="3" t="n">
        <f aca="false">VLOOKUP(B37,'10'!$B$2:$J$5570,6,0)</f>
        <v>103795.128197929</v>
      </c>
      <c r="H37" s="0" t="n">
        <f aca="false">IFERROR(IF(I37=K37,0,1),1)</f>
        <v>0</v>
      </c>
      <c r="I37" s="0" t="s">
        <v>130</v>
      </c>
      <c r="K37" s="4" t="str">
        <f aca="false">VLOOKUP(I37,'[1]13-AM'!K$1:K$1048576,1,0)</f>
        <v>'Manacapuru'</v>
      </c>
      <c r="N37" s="0" t="n">
        <v>96236</v>
      </c>
    </row>
    <row r="38" customFormat="false" ht="12.8" hidden="false" customHeight="false" outlineLevel="0" collapsed="false">
      <c r="B38" s="0" t="n">
        <v>130255</v>
      </c>
      <c r="C38" s="0" t="n">
        <v>1</v>
      </c>
      <c r="D38" s="0" t="n">
        <v>13</v>
      </c>
      <c r="E38" s="0" t="n">
        <f aca="false">VLOOKUP(B38,'10'!$B$2:$F$5570,4,0)</f>
        <v>-3.44078</v>
      </c>
      <c r="F38" s="0" t="n">
        <f aca="false">VLOOKUP(B38,'10'!$B$2:$F$5570,5,0)</f>
        <v>-60.4612</v>
      </c>
      <c r="G38" s="3" t="n">
        <f aca="false">VLOOKUP(B38,'10'!$B$2:$J$5570,6,0)</f>
        <v>33593.5290118134</v>
      </c>
      <c r="H38" s="0" t="n">
        <f aca="false">IFERROR(IF(I38=K38,0,1),1)</f>
        <v>0</v>
      </c>
      <c r="I38" s="0" t="s">
        <v>131</v>
      </c>
      <c r="K38" s="4" t="str">
        <f aca="false">VLOOKUP(I38,'[1]13-AM'!K$1:K$1048576,1,0)</f>
        <v>'Manaquiri'</v>
      </c>
      <c r="N38" s="0" t="n">
        <v>31147</v>
      </c>
    </row>
    <row r="39" customFormat="false" ht="12.8" hidden="false" customHeight="false" outlineLevel="0" collapsed="false">
      <c r="B39" s="0" t="n">
        <v>130260</v>
      </c>
      <c r="C39" s="0" t="n">
        <v>1</v>
      </c>
      <c r="D39" s="0" t="n">
        <v>13</v>
      </c>
      <c r="E39" s="0" t="n">
        <f aca="false">VLOOKUP(B39,'10'!$B$2:$F$5570,4,0)</f>
        <v>-3.11866</v>
      </c>
      <c r="F39" s="0" t="n">
        <f aca="false">VLOOKUP(B39,'10'!$B$2:$F$5570,5,0)</f>
        <v>-60.0212</v>
      </c>
      <c r="G39" s="3" t="n">
        <f aca="false">VLOOKUP(B39,'10'!$B$2:$J$5570,6,0)</f>
        <v>2313963.95342155</v>
      </c>
      <c r="H39" s="0" t="n">
        <f aca="false">IFERROR(IF(I39=K39,0,1),1)</f>
        <v>0</v>
      </c>
      <c r="I39" s="0" t="s">
        <v>132</v>
      </c>
      <c r="K39" s="4" t="str">
        <f aca="false">VLOOKUP(I39,'[1]13-AM'!K$1:K$1048576,1,0)</f>
        <v>'Manaus'</v>
      </c>
      <c r="N39" s="0" t="n">
        <v>2145444</v>
      </c>
    </row>
    <row r="40" customFormat="false" ht="12.8" hidden="false" customHeight="false" outlineLevel="0" collapsed="false">
      <c r="B40" s="0" t="n">
        <v>130270</v>
      </c>
      <c r="C40" s="0" t="n">
        <v>1</v>
      </c>
      <c r="D40" s="0" t="n">
        <v>13</v>
      </c>
      <c r="E40" s="0" t="n">
        <f aca="false">VLOOKUP(B40,'10'!$B$2:$F$5570,4,0)</f>
        <v>-5.80462</v>
      </c>
      <c r="F40" s="0" t="n">
        <f aca="false">VLOOKUP(B40,'10'!$B$2:$F$5570,5,0)</f>
        <v>-61.2895</v>
      </c>
      <c r="G40" s="3" t="n">
        <f aca="false">VLOOKUP(B40,'10'!$B$2:$J$5570,6,0)</f>
        <v>59219.8252625178</v>
      </c>
      <c r="H40" s="0" t="n">
        <f aca="false">IFERROR(IF(I40=K40,0,1),1)</f>
        <v>0</v>
      </c>
      <c r="I40" s="0" t="s">
        <v>133</v>
      </c>
      <c r="K40" s="4" t="str">
        <f aca="false">VLOOKUP(I40,'[1]13-AM'!K$1:K$1048576,1,0)</f>
        <v>'Manicore'</v>
      </c>
      <c r="N40" s="0" t="n">
        <v>54907</v>
      </c>
    </row>
    <row r="41" customFormat="false" ht="12.8" hidden="false" customHeight="false" outlineLevel="0" collapsed="false">
      <c r="B41" s="0" t="n">
        <v>130280</v>
      </c>
      <c r="C41" s="0" t="n">
        <v>1</v>
      </c>
      <c r="D41" s="0" t="n">
        <v>13</v>
      </c>
      <c r="E41" s="0" t="n">
        <f aca="false">VLOOKUP(B41,'10'!$B$2:$F$5570,4,0)</f>
        <v>-1.85313</v>
      </c>
      <c r="F41" s="0" t="n">
        <f aca="false">VLOOKUP(B41,'10'!$B$2:$F$5570,5,0)</f>
        <v>-65.573</v>
      </c>
      <c r="G41" s="3" t="n">
        <f aca="false">VLOOKUP(B41,'10'!$B$2:$J$5570,6,0)</f>
        <v>19614.47069088</v>
      </c>
      <c r="H41" s="0" t="n">
        <f aca="false">IFERROR(IF(I41=K41,0,1),1)</f>
        <v>0</v>
      </c>
      <c r="I41" s="0" t="s">
        <v>134</v>
      </c>
      <c r="K41" s="4" t="str">
        <f aca="false">VLOOKUP(I41,'[1]13-AM'!K$1:K$1048576,1,0)</f>
        <v>'Maraa'</v>
      </c>
      <c r="N41" s="0" t="n">
        <v>18186</v>
      </c>
    </row>
    <row r="42" customFormat="false" ht="12.8" hidden="false" customHeight="false" outlineLevel="0" collapsed="false">
      <c r="B42" s="0" t="n">
        <v>130290</v>
      </c>
      <c r="C42" s="0" t="n">
        <v>1</v>
      </c>
      <c r="D42" s="0" t="n">
        <v>13</v>
      </c>
      <c r="E42" s="0" t="n">
        <f aca="false">VLOOKUP(B42,'10'!$B$2:$F$5570,4,0)</f>
        <v>-3.39289</v>
      </c>
      <c r="F42" s="0" t="n">
        <f aca="false">VLOOKUP(B42,'10'!$B$2:$F$5570,5,0)</f>
        <v>-57.7067</v>
      </c>
      <c r="G42" s="3" t="n">
        <f aca="false">VLOOKUP(B42,'10'!$B$2:$J$5570,6,0)</f>
        <v>67684.2685695686</v>
      </c>
      <c r="H42" s="0" t="n">
        <f aca="false">IFERROR(IF(I42=K42,0,1),1)</f>
        <v>0</v>
      </c>
      <c r="I42" s="0" t="s">
        <v>135</v>
      </c>
      <c r="K42" s="4" t="str">
        <f aca="false">VLOOKUP(I42,'[1]13-AM'!K$1:K$1048576,1,0)</f>
        <v>'Maues'</v>
      </c>
      <c r="N42" s="0" t="n">
        <v>62755</v>
      </c>
    </row>
    <row r="43" customFormat="false" ht="12.8" hidden="false" customHeight="false" outlineLevel="0" collapsed="false">
      <c r="B43" s="0" t="n">
        <v>130300</v>
      </c>
      <c r="C43" s="0" t="n">
        <v>1</v>
      </c>
      <c r="D43" s="0" t="n">
        <v>13</v>
      </c>
      <c r="E43" s="0" t="n">
        <f aca="false">VLOOKUP(B43,'10'!$B$2:$F$5570,4,0)</f>
        <v>-2.20793</v>
      </c>
      <c r="F43" s="0" t="n">
        <f aca="false">VLOOKUP(B43,'10'!$B$2:$F$5570,5,0)</f>
        <v>-56.7112</v>
      </c>
      <c r="G43" s="3" t="n">
        <f aca="false">VLOOKUP(B43,'10'!$B$2:$J$5570,6,0)</f>
        <v>22540.5709319642</v>
      </c>
      <c r="H43" s="0" t="n">
        <f aca="false">IFERROR(IF(I43=K43,0,1),1)</f>
        <v>0</v>
      </c>
      <c r="I43" s="0" t="s">
        <v>136</v>
      </c>
      <c r="K43" s="4" t="str">
        <f aca="false">VLOOKUP(I43,'[1]13-AM'!K$1:K$1048576,1,0)</f>
        <v>'Nhamunda'</v>
      </c>
      <c r="N43" s="0" t="n">
        <v>20899</v>
      </c>
    </row>
    <row r="44" customFormat="false" ht="12.8" hidden="false" customHeight="false" outlineLevel="0" collapsed="false">
      <c r="B44" s="0" t="n">
        <v>130310</v>
      </c>
      <c r="C44" s="0" t="n">
        <v>1</v>
      </c>
      <c r="D44" s="0" t="n">
        <v>13</v>
      </c>
      <c r="E44" s="0" t="n">
        <f aca="false">VLOOKUP(B44,'10'!$B$2:$F$5570,4,0)</f>
        <v>-3.90037</v>
      </c>
      <c r="F44" s="0" t="n">
        <f aca="false">VLOOKUP(B44,'10'!$B$2:$F$5570,5,0)</f>
        <v>-59.094</v>
      </c>
      <c r="G44" s="3" t="n">
        <f aca="false">VLOOKUP(B44,'10'!$B$2:$J$5570,6,0)</f>
        <v>39605.3545716378</v>
      </c>
      <c r="H44" s="0" t="n">
        <f aca="false">IFERROR(IF(I44=K44,0,1),1)</f>
        <v>0</v>
      </c>
      <c r="I44" s="0" t="s">
        <v>137</v>
      </c>
      <c r="K44" s="4" t="str">
        <f aca="false">VLOOKUP(I44,'[1]13-AM'!K$1:K$1048576,1,0)</f>
        <v>'Nova_Olinda_Do_Norte'</v>
      </c>
      <c r="N44" s="0" t="n">
        <v>36721</v>
      </c>
    </row>
    <row r="45" customFormat="false" ht="12.8" hidden="false" customHeight="false" outlineLevel="0" collapsed="false">
      <c r="B45" s="0" t="n">
        <v>130320</v>
      </c>
      <c r="C45" s="0" t="n">
        <v>1</v>
      </c>
      <c r="D45" s="0" t="n">
        <v>13</v>
      </c>
      <c r="E45" s="0" t="n">
        <f aca="false">VLOOKUP(B45,'10'!$B$2:$F$5570,4,0)</f>
        <v>-2.63637</v>
      </c>
      <c r="F45" s="0" t="n">
        <f aca="false">VLOOKUP(B45,'10'!$B$2:$F$5570,5,0)</f>
        <v>-60.9434</v>
      </c>
      <c r="G45" s="3" t="n">
        <f aca="false">VLOOKUP(B45,'10'!$B$2:$J$5570,6,0)</f>
        <v>20464.3663746155</v>
      </c>
      <c r="H45" s="0" t="n">
        <f aca="false">IFERROR(IF(I45=K45,0,1),1)</f>
        <v>0</v>
      </c>
      <c r="I45" s="0" t="s">
        <v>138</v>
      </c>
      <c r="K45" s="4" t="str">
        <f aca="false">VLOOKUP(I45,'[1]13-AM'!K$1:K$1048576,1,0)</f>
        <v>'Novo_Airao'</v>
      </c>
      <c r="N45" s="0" t="n">
        <v>18974</v>
      </c>
    </row>
    <row r="46" customFormat="false" ht="12.8" hidden="false" customHeight="false" outlineLevel="0" collapsed="false">
      <c r="B46" s="0" t="n">
        <v>130330</v>
      </c>
      <c r="C46" s="0" t="n">
        <v>1</v>
      </c>
      <c r="D46" s="0" t="n">
        <v>13</v>
      </c>
      <c r="E46" s="0" t="n">
        <f aca="false">VLOOKUP(B46,'10'!$B$2:$F$5570,4,0)</f>
        <v>-5.12593</v>
      </c>
      <c r="F46" s="0" t="n">
        <f aca="false">VLOOKUP(B46,'10'!$B$2:$F$5570,5,0)</f>
        <v>-60.3732</v>
      </c>
      <c r="G46" s="3" t="n">
        <f aca="false">VLOOKUP(B46,'10'!$B$2:$J$5570,6,0)</f>
        <v>27219.3113837973</v>
      </c>
      <c r="H46" s="0" t="n">
        <f aca="false">IFERROR(IF(I46=K46,0,1),1)</f>
        <v>0</v>
      </c>
      <c r="I46" s="0" t="s">
        <v>139</v>
      </c>
      <c r="K46" s="4" t="str">
        <f aca="false">VLOOKUP(I46,'[1]13-AM'!K$1:K$1048576,1,0)</f>
        <v>'Novo_Aripuana'</v>
      </c>
      <c r="N46" s="0" t="n">
        <v>25237</v>
      </c>
    </row>
    <row r="47" customFormat="false" ht="12.8" hidden="false" customHeight="false" outlineLevel="0" collapsed="false">
      <c r="B47" s="0" t="n">
        <v>130340</v>
      </c>
      <c r="C47" s="0" t="n">
        <v>1</v>
      </c>
      <c r="D47" s="0" t="n">
        <v>13</v>
      </c>
      <c r="E47" s="0" t="n">
        <f aca="false">VLOOKUP(B47,'10'!$B$2:$F$5570,4,0)</f>
        <v>-2.63741</v>
      </c>
      <c r="F47" s="0" t="n">
        <f aca="false">VLOOKUP(B47,'10'!$B$2:$F$5570,5,0)</f>
        <v>-56.729</v>
      </c>
      <c r="G47" s="3" t="n">
        <f aca="false">VLOOKUP(B47,'10'!$B$2:$J$5570,6,0)</f>
        <v>122057.099920021</v>
      </c>
      <c r="H47" s="0" t="n">
        <f aca="false">IFERROR(IF(I47=K47,0,1),1)</f>
        <v>0</v>
      </c>
      <c r="I47" s="0" t="s">
        <v>140</v>
      </c>
      <c r="K47" s="4" t="str">
        <f aca="false">VLOOKUP(I47,'[1]13-AM'!K$1:K$1048576,1,0)</f>
        <v>'Parintins'</v>
      </c>
      <c r="N47" s="0" t="n">
        <v>113168</v>
      </c>
    </row>
    <row r="48" customFormat="false" ht="12.8" hidden="false" customHeight="false" outlineLevel="0" collapsed="false">
      <c r="B48" s="0" t="n">
        <v>130350</v>
      </c>
      <c r="C48" s="0" t="n">
        <v>1</v>
      </c>
      <c r="D48" s="0" t="n">
        <v>13</v>
      </c>
      <c r="E48" s="0" t="n">
        <f aca="false">VLOOKUP(B48,'10'!$B$2:$F$5570,4,0)</f>
        <v>-7.71311</v>
      </c>
      <c r="F48" s="0" t="n">
        <f aca="false">VLOOKUP(B48,'10'!$B$2:$F$5570,5,0)</f>
        <v>-66.992</v>
      </c>
      <c r="G48" s="3" t="n">
        <f aca="false">VLOOKUP(B48,'10'!$B$2:$J$5570,6,0)</f>
        <v>20847.2508514252</v>
      </c>
      <c r="H48" s="0" t="n">
        <f aca="false">IFERROR(IF(I48=K48,0,1),1)</f>
        <v>0</v>
      </c>
      <c r="I48" s="0" t="s">
        <v>141</v>
      </c>
      <c r="K48" s="4" t="str">
        <f aca="false">VLOOKUP(I48,'[1]13-AM'!K$1:K$1048576,1,0)</f>
        <v>'Pauini'</v>
      </c>
      <c r="N48" s="0" t="n">
        <v>19329</v>
      </c>
    </row>
    <row r="49" customFormat="false" ht="12.8" hidden="false" customHeight="false" outlineLevel="0" collapsed="false">
      <c r="B49" s="0" t="n">
        <v>130353</v>
      </c>
      <c r="C49" s="0" t="n">
        <v>1</v>
      </c>
      <c r="D49" s="0" t="n">
        <v>13</v>
      </c>
      <c r="E49" s="0" t="n">
        <f aca="false">VLOOKUP(B49,'10'!$B$2:$F$5570,4,0)</f>
        <v>-2.02981</v>
      </c>
      <c r="F49" s="0" t="n">
        <f aca="false">VLOOKUP(B49,'10'!$B$2:$F$5570,5,0)</f>
        <v>-60.0234</v>
      </c>
      <c r="G49" s="3" t="n">
        <f aca="false">VLOOKUP(B49,'10'!$B$2:$J$5570,6,0)</f>
        <v>38128.8226033207</v>
      </c>
      <c r="H49" s="0" t="n">
        <f aca="false">IFERROR(IF(I49=K49,0,1),1)</f>
        <v>0</v>
      </c>
      <c r="I49" s="0" t="s">
        <v>142</v>
      </c>
      <c r="K49" s="4" t="str">
        <f aca="false">VLOOKUP(I49,'[1]13-AM'!K$1:K$1048576,1,0)</f>
        <v>'Presidente_Figueiredo'</v>
      </c>
      <c r="N49" s="0" t="n">
        <v>35352</v>
      </c>
    </row>
    <row r="50" customFormat="false" ht="12.8" hidden="false" customHeight="false" outlineLevel="0" collapsed="false">
      <c r="B50" s="0" t="n">
        <v>130356</v>
      </c>
      <c r="C50" s="0" t="n">
        <v>1</v>
      </c>
      <c r="D50" s="0" t="n">
        <v>13</v>
      </c>
      <c r="E50" s="0" t="n">
        <f aca="false">VLOOKUP(B50,'10'!$B$2:$F$5570,4,0)</f>
        <v>-2.7045</v>
      </c>
      <c r="F50" s="0" t="n">
        <f aca="false">VLOOKUP(B50,'10'!$B$2:$F$5570,5,0)</f>
        <v>-59.6858</v>
      </c>
      <c r="G50" s="3" t="n">
        <f aca="false">VLOOKUP(B50,'10'!$B$2:$J$5570,6,0)</f>
        <v>35135.8523972725</v>
      </c>
      <c r="H50" s="0" t="n">
        <f aca="false">IFERROR(IF(I50=K50,0,1),1)</f>
        <v>0</v>
      </c>
      <c r="I50" s="0" t="s">
        <v>143</v>
      </c>
      <c r="K50" s="4" t="str">
        <f aca="false">VLOOKUP(I50,'[1]13-AM'!K$1:K$1048576,1,0)</f>
        <v>'Rio_Preto_Da_Eva'</v>
      </c>
      <c r="N50" s="0" t="n">
        <v>32577</v>
      </c>
    </row>
    <row r="51" customFormat="false" ht="12.8" hidden="false" customHeight="false" outlineLevel="0" collapsed="false">
      <c r="B51" s="0" t="n">
        <v>130360</v>
      </c>
      <c r="C51" s="0" t="n">
        <v>1</v>
      </c>
      <c r="D51" s="0" t="n">
        <v>13</v>
      </c>
      <c r="E51" s="0" t="n">
        <f aca="false">VLOOKUP(B51,'10'!$B$2:$F$5570,4,0)</f>
        <v>-0.410824</v>
      </c>
      <c r="F51" s="0" t="n">
        <f aca="false">VLOOKUP(B51,'10'!$B$2:$F$5570,5,0)</f>
        <v>-65.0092</v>
      </c>
      <c r="G51" s="3" t="n">
        <f aca="false">VLOOKUP(B51,'10'!$B$2:$J$5570,6,0)</f>
        <v>26355.3945783759</v>
      </c>
      <c r="H51" s="0" t="n">
        <f aca="false">IFERROR(IF(I51=K51,0,1),1)</f>
        <v>0</v>
      </c>
      <c r="I51" s="0" t="s">
        <v>144</v>
      </c>
      <c r="K51" s="4" t="str">
        <f aca="false">VLOOKUP(I51,'[1]13-AM'!K$1:K$1048576,1,0)</f>
        <v>'Santa_Isabel_Do_Rio_Negro'</v>
      </c>
      <c r="N51" s="0" t="n">
        <v>24436</v>
      </c>
    </row>
    <row r="52" customFormat="false" ht="12.8" hidden="false" customHeight="false" outlineLevel="0" collapsed="false">
      <c r="B52" s="0" t="n">
        <v>130370</v>
      </c>
      <c r="C52" s="0" t="n">
        <v>1</v>
      </c>
      <c r="D52" s="0" t="n">
        <v>13</v>
      </c>
      <c r="E52" s="0" t="n">
        <f aca="false">VLOOKUP(B52,'10'!$B$2:$F$5570,4,0)</f>
        <v>-3.09544</v>
      </c>
      <c r="F52" s="0" t="n">
        <f aca="false">VLOOKUP(B52,'10'!$B$2:$F$5570,5,0)</f>
        <v>-67.9463</v>
      </c>
      <c r="G52" s="3" t="n">
        <f aca="false">VLOOKUP(B52,'10'!$B$2:$J$5570,6,0)</f>
        <v>23691.3814580375</v>
      </c>
      <c r="H52" s="0" t="n">
        <f aca="false">IFERROR(IF(I52=K52,0,1),1)</f>
        <v>0</v>
      </c>
      <c r="I52" s="0" t="s">
        <v>145</v>
      </c>
      <c r="K52" s="4" t="str">
        <f aca="false">VLOOKUP(I52,'[1]13-AM'!K$1:K$1048576,1,0)</f>
        <v>'Santo_Antonio_Do_Ica'</v>
      </c>
      <c r="N52" s="0" t="n">
        <v>21966</v>
      </c>
    </row>
    <row r="53" customFormat="false" ht="12.8" hidden="false" customHeight="false" outlineLevel="0" collapsed="false">
      <c r="B53" s="0" t="n">
        <v>130380</v>
      </c>
      <c r="C53" s="0" t="n">
        <v>1</v>
      </c>
      <c r="D53" s="0" t="n">
        <v>13</v>
      </c>
      <c r="E53" s="0" t="n">
        <f aca="false">VLOOKUP(B53,'10'!$B$2:$F$5570,4,0)</f>
        <v>-0.11909</v>
      </c>
      <c r="F53" s="0" t="n">
        <f aca="false">VLOOKUP(B53,'10'!$B$2:$F$5570,5,0)</f>
        <v>-67.084</v>
      </c>
      <c r="G53" s="3" t="n">
        <f aca="false">VLOOKUP(B53,'10'!$B$2:$J$5570,6,0)</f>
        <v>48336.1991907224</v>
      </c>
      <c r="H53" s="0" t="n">
        <f aca="false">IFERROR(IF(I53=K53,0,1),1)</f>
        <v>0</v>
      </c>
      <c r="I53" s="0" t="s">
        <v>146</v>
      </c>
      <c r="K53" s="4" t="str">
        <f aca="false">VLOOKUP(I53,'[1]13-AM'!K$1:K$1048576,1,0)</f>
        <v>'Sao_Gabriel_Da_Cachoeira'</v>
      </c>
      <c r="N53" s="0" t="n">
        <v>44816</v>
      </c>
    </row>
    <row r="54" customFormat="false" ht="12.8" hidden="false" customHeight="false" outlineLevel="0" collapsed="false">
      <c r="B54" s="0" t="n">
        <v>130390</v>
      </c>
      <c r="C54" s="0" t="n">
        <v>1</v>
      </c>
      <c r="D54" s="0" t="n">
        <v>13</v>
      </c>
      <c r="E54" s="0" t="n">
        <f aca="false">VLOOKUP(B54,'10'!$B$2:$F$5570,4,0)</f>
        <v>-3.47292</v>
      </c>
      <c r="F54" s="0" t="n">
        <f aca="false">VLOOKUP(B54,'10'!$B$2:$F$5570,5,0)</f>
        <v>-68.9646</v>
      </c>
      <c r="G54" s="3" t="n">
        <f aca="false">VLOOKUP(B54,'10'!$B$2:$J$5570,6,0)</f>
        <v>41540.2693643046</v>
      </c>
      <c r="H54" s="0" t="n">
        <f aca="false">IFERROR(IF(I54=K54,0,1),1)</f>
        <v>0</v>
      </c>
      <c r="I54" s="0" t="s">
        <v>147</v>
      </c>
      <c r="K54" s="4" t="str">
        <f aca="false">VLOOKUP(I54,'[1]13-AM'!K$1:K$1048576,1,0)</f>
        <v>'Sao_Paulo_De_Olivenca'</v>
      </c>
      <c r="N54" s="0" t="n">
        <v>38515</v>
      </c>
    </row>
    <row r="55" customFormat="false" ht="12.8" hidden="false" customHeight="false" outlineLevel="0" collapsed="false">
      <c r="B55" s="0" t="n">
        <v>130395</v>
      </c>
      <c r="C55" s="0" t="n">
        <v>1</v>
      </c>
      <c r="D55" s="0" t="n">
        <v>13</v>
      </c>
      <c r="E55" s="0" t="n">
        <f aca="false">VLOOKUP(B55,'10'!$B$2:$F$5570,4,0)</f>
        <v>-2.55915</v>
      </c>
      <c r="F55" s="0" t="n">
        <f aca="false">VLOOKUP(B55,'10'!$B$2:$F$5570,5,0)</f>
        <v>-57.8731</v>
      </c>
      <c r="G55" s="3" t="n">
        <f aca="false">VLOOKUP(B55,'10'!$B$2:$J$5570,6,0)</f>
        <v>14759.926944061</v>
      </c>
      <c r="H55" s="0" t="n">
        <f aca="false">IFERROR(IF(I55=K55,0,1),1)</f>
        <v>0</v>
      </c>
      <c r="I55" s="0" t="s">
        <v>148</v>
      </c>
      <c r="K55" s="4" t="str">
        <f aca="false">VLOOKUP(I55,'[1]13-AM'!K$1:K$1048576,1,0)</f>
        <v>'Sao_Sebastiao_Do_Uatuma'</v>
      </c>
      <c r="N55" s="0" t="n">
        <v>13685</v>
      </c>
    </row>
    <row r="56" customFormat="false" ht="12.8" hidden="false" customHeight="false" outlineLevel="0" collapsed="false">
      <c r="B56" s="0" t="n">
        <v>130400</v>
      </c>
      <c r="C56" s="0" t="n">
        <v>1</v>
      </c>
      <c r="D56" s="0" t="n">
        <v>13</v>
      </c>
      <c r="E56" s="0" t="n">
        <f aca="false">VLOOKUP(B56,'10'!$B$2:$F$5570,4,0)</f>
        <v>-2.81748</v>
      </c>
      <c r="F56" s="0" t="n">
        <f aca="false">VLOOKUP(B56,'10'!$B$2:$F$5570,5,0)</f>
        <v>-58.248</v>
      </c>
      <c r="G56" s="3" t="n">
        <f aca="false">VLOOKUP(B56,'10'!$B$2:$J$5570,6,0)</f>
        <v>9825.57065841399</v>
      </c>
      <c r="H56" s="0" t="n">
        <f aca="false">IFERROR(IF(I56=K56,0,1),1)</f>
        <v>0</v>
      </c>
      <c r="I56" s="0" t="s">
        <v>149</v>
      </c>
      <c r="K56" s="4" t="str">
        <f aca="false">VLOOKUP(I56,'[1]13-AM'!K$1:K$1048576,1,0)</f>
        <v>'Silves'</v>
      </c>
      <c r="N56" s="0" t="n">
        <v>9110</v>
      </c>
    </row>
    <row r="57" customFormat="false" ht="12.8" hidden="false" customHeight="false" outlineLevel="0" collapsed="false">
      <c r="B57" s="0" t="n">
        <v>130406</v>
      </c>
      <c r="C57" s="0" t="n">
        <v>1</v>
      </c>
      <c r="D57" s="0" t="n">
        <v>13</v>
      </c>
      <c r="E57" s="0" t="n">
        <f aca="false">VLOOKUP(B57,'10'!$B$2:$F$5570,4,0)</f>
        <v>-4.2416</v>
      </c>
      <c r="F57" s="0" t="n">
        <f aca="false">VLOOKUP(B57,'10'!$B$2:$F$5570,5,0)</f>
        <v>-69.9383</v>
      </c>
      <c r="G57" s="3" t="n">
        <f aca="false">VLOOKUP(B57,'10'!$B$2:$J$5570,6,0)</f>
        <v>69553.3919450935</v>
      </c>
      <c r="H57" s="0" t="n">
        <f aca="false">IFERROR(IF(I57=K57,0,1),1)</f>
        <v>0</v>
      </c>
      <c r="I57" s="0" t="s">
        <v>150</v>
      </c>
      <c r="K57" s="4" t="str">
        <f aca="false">VLOOKUP(I57,'[1]13-AM'!K$1:K$1048576,1,0)</f>
        <v>'Tabatinga'</v>
      </c>
      <c r="N57" s="0" t="n">
        <v>64488</v>
      </c>
    </row>
    <row r="58" customFormat="false" ht="12.8" hidden="false" customHeight="false" outlineLevel="0" collapsed="false">
      <c r="B58" s="0" t="n">
        <v>130410</v>
      </c>
      <c r="C58" s="0" t="n">
        <v>1</v>
      </c>
      <c r="D58" s="0" t="n">
        <v>13</v>
      </c>
      <c r="E58" s="0" t="n">
        <f aca="false">VLOOKUP(B58,'10'!$B$2:$F$5570,4,0)</f>
        <v>-5.62085</v>
      </c>
      <c r="F58" s="0" t="n">
        <f aca="false">VLOOKUP(B58,'10'!$B$2:$F$5570,5,0)</f>
        <v>-63.1808</v>
      </c>
      <c r="G58" s="3" t="n">
        <f aca="false">VLOOKUP(B58,'10'!$B$2:$J$5570,6,0)</f>
        <v>18657.7987727666</v>
      </c>
      <c r="H58" s="0" t="n">
        <f aca="false">IFERROR(IF(I58=K58,0,1),1)</f>
        <v>0</v>
      </c>
      <c r="I58" s="0" t="s">
        <v>151</v>
      </c>
      <c r="K58" s="4" t="str">
        <f aca="false">VLOOKUP(I58,'[1]13-AM'!K$1:K$1048576,1,0)</f>
        <v>'Tapaua'</v>
      </c>
      <c r="N58" s="0" t="n">
        <v>17299</v>
      </c>
    </row>
    <row r="59" customFormat="false" ht="12.8" hidden="false" customHeight="false" outlineLevel="0" collapsed="false">
      <c r="B59" s="0" t="n">
        <v>130420</v>
      </c>
      <c r="C59" s="0" t="n">
        <v>1</v>
      </c>
      <c r="D59" s="0" t="n">
        <v>13</v>
      </c>
      <c r="E59" s="0" t="n">
        <f aca="false">VLOOKUP(B59,'10'!$B$2:$F$5570,4,0)</f>
        <v>-3.36822</v>
      </c>
      <c r="F59" s="0" t="n">
        <f aca="false">VLOOKUP(B59,'10'!$B$2:$F$5570,5,0)</f>
        <v>-64.7193</v>
      </c>
      <c r="G59" s="3" t="n">
        <f aca="false">VLOOKUP(B59,'10'!$B$2:$J$5570,6,0)</f>
        <v>64878.9656845483</v>
      </c>
      <c r="H59" s="0" t="n">
        <f aca="false">IFERROR(IF(I59=K59,0,1),1)</f>
        <v>0</v>
      </c>
      <c r="I59" s="0" t="s">
        <v>152</v>
      </c>
      <c r="K59" s="4" t="str">
        <f aca="false">VLOOKUP(I59,'[1]13-AM'!K$1:K$1048576,1,0)</f>
        <v>'Tefe'</v>
      </c>
      <c r="N59" s="0" t="n">
        <v>60154</v>
      </c>
    </row>
    <row r="60" customFormat="false" ht="12.8" hidden="false" customHeight="false" outlineLevel="0" collapsed="false">
      <c r="B60" s="0" t="n">
        <v>130423</v>
      </c>
      <c r="C60" s="0" t="n">
        <v>1</v>
      </c>
      <c r="D60" s="0" t="n">
        <v>13</v>
      </c>
      <c r="E60" s="0" t="n">
        <f aca="false">VLOOKUP(B60,'10'!$B$2:$F$5570,4,0)</f>
        <v>-2.86582</v>
      </c>
      <c r="F60" s="0" t="n">
        <f aca="false">VLOOKUP(B60,'10'!$B$2:$F$5570,5,0)</f>
        <v>-67.7919</v>
      </c>
      <c r="G60" s="3" t="n">
        <f aca="false">VLOOKUP(B60,'10'!$B$2:$J$5570,6,0)</f>
        <v>20071.7749674077</v>
      </c>
      <c r="H60" s="0" t="n">
        <f aca="false">IFERROR(IF(I60=K60,0,1),1)</f>
        <v>0</v>
      </c>
      <c r="I60" s="0" t="s">
        <v>153</v>
      </c>
      <c r="K60" s="4" t="str">
        <f aca="false">VLOOKUP(I60,'[1]13-AM'!K$1:K$1048576,1,0)</f>
        <v>'Tonantins'</v>
      </c>
      <c r="N60" s="0" t="n">
        <v>18610</v>
      </c>
    </row>
    <row r="61" customFormat="false" ht="12.8" hidden="false" customHeight="false" outlineLevel="0" collapsed="false">
      <c r="B61" s="0" t="n">
        <v>130426</v>
      </c>
      <c r="C61" s="0" t="n">
        <v>1</v>
      </c>
      <c r="D61" s="0" t="n">
        <v>13</v>
      </c>
      <c r="E61" s="0" t="n">
        <f aca="false">VLOOKUP(B61,'10'!$B$2:$F$5570,4,0)</f>
        <v>-2.99609</v>
      </c>
      <c r="F61" s="0" t="n">
        <f aca="false">VLOOKUP(B61,'10'!$B$2:$F$5570,5,0)</f>
        <v>-65.1133</v>
      </c>
      <c r="G61" s="3" t="n">
        <f aca="false">VLOOKUP(B61,'10'!$B$2:$J$5570,6,0)</f>
        <v>14438.5196931052</v>
      </c>
      <c r="H61" s="0" t="n">
        <f aca="false">IFERROR(IF(I61=K61,0,1),1)</f>
        <v>1</v>
      </c>
      <c r="I61" s="0" t="s">
        <v>154</v>
      </c>
      <c r="K61" s="4" t="e">
        <f aca="false">VLOOKUP(I61,'[1]13-AM'!K$1:K$1048576,1,0)</f>
        <v>#N/A</v>
      </c>
      <c r="N61" s="0" t="n">
        <v>13387</v>
      </c>
    </row>
    <row r="62" customFormat="false" ht="12.8" hidden="false" customHeight="false" outlineLevel="0" collapsed="false">
      <c r="B62" s="0" t="n">
        <v>130430</v>
      </c>
      <c r="C62" s="0" t="n">
        <v>1</v>
      </c>
      <c r="D62" s="0" t="n">
        <v>13</v>
      </c>
      <c r="E62" s="0" t="n">
        <f aca="false">VLOOKUP(B62,'10'!$B$2:$F$5570,4,0)</f>
        <v>-2.52936</v>
      </c>
      <c r="F62" s="0" t="n">
        <f aca="false">VLOOKUP(B62,'10'!$B$2:$F$5570,5,0)</f>
        <v>-57.7538</v>
      </c>
      <c r="G62" s="3" t="n">
        <f aca="false">VLOOKUP(B62,'10'!$B$2:$J$5570,6,0)</f>
        <v>17669.8489678152</v>
      </c>
      <c r="H62" s="0" t="n">
        <f aca="false">IFERROR(IF(I62=K62,0,1),1)</f>
        <v>0</v>
      </c>
      <c r="I62" s="0" t="s">
        <v>155</v>
      </c>
      <c r="K62" s="4" t="str">
        <f aca="false">VLOOKUP(I62,'[1]13-AM'!K$1:K$1048576,1,0)</f>
        <v>'Urucara'</v>
      </c>
      <c r="N62" s="0" t="n">
        <v>16383</v>
      </c>
    </row>
    <row r="63" customFormat="false" ht="12.8" hidden="false" customHeight="false" outlineLevel="0" collapsed="false">
      <c r="B63" s="0" t="n">
        <v>130440</v>
      </c>
      <c r="C63" s="0" t="n">
        <v>1</v>
      </c>
      <c r="D63" s="0" t="n">
        <v>13</v>
      </c>
      <c r="E63" s="0" t="n">
        <f aca="false">VLOOKUP(B63,'10'!$B$2:$F$5570,4,0)</f>
        <v>-3.12841</v>
      </c>
      <c r="F63" s="0" t="n">
        <f aca="false">VLOOKUP(B63,'10'!$B$2:$F$5570,5,0)</f>
        <v>-58.1496</v>
      </c>
      <c r="G63" s="3" t="n">
        <f aca="false">VLOOKUP(B63,'10'!$B$2:$J$5570,6,0)</f>
        <v>24307.2322643991</v>
      </c>
      <c r="H63" s="0" t="n">
        <f aca="false">IFERROR(IF(I63=K63,0,1),1)</f>
        <v>0</v>
      </c>
      <c r="I63" s="0" t="s">
        <v>156</v>
      </c>
      <c r="K63" s="4" t="str">
        <f aca="false">VLOOKUP(I63,'[1]13-AM'!K$1:K$1048576,1,0)</f>
        <v>'Urucurituba'</v>
      </c>
      <c r="N63" s="0" t="n">
        <v>22537</v>
      </c>
    </row>
    <row r="64" customFormat="false" ht="12.8" hidden="false" customHeight="false" outlineLevel="0" collapsed="false">
      <c r="G64" s="3"/>
    </row>
    <row r="65" customFormat="false" ht="12.8" hidden="false" customHeight="false" outlineLevel="0" collapsed="false">
      <c r="G65" s="8" t="n">
        <f aca="false">SUM(G2:G63)</f>
        <v>4401134.10647655</v>
      </c>
      <c r="N65" s="9" t="n">
        <f aca="false">SUM(N2:N63)</f>
        <v>4080611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8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G1" activeCellId="1" sqref="T2:V5 G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140002</v>
      </c>
      <c r="C2" s="0" t="n">
        <v>1</v>
      </c>
      <c r="D2" s="0" t="n">
        <v>14</v>
      </c>
      <c r="E2" s="0" t="n">
        <f aca="false">VLOOKUP(B2,'10'!$B$2:$F$5570,4,0)</f>
        <v>3.64571</v>
      </c>
      <c r="F2" s="0" t="n">
        <f aca="false">VLOOKUP(B2,'10'!$B$2:$F$5570,5,0)</f>
        <v>-61.3692</v>
      </c>
      <c r="G2" s="3" t="n">
        <f aca="false">VLOOKUP(B2,'10'!$B$2:$J$5570,6,0)</f>
        <v>13367.5217058598</v>
      </c>
      <c r="H2" s="0" t="n">
        <f aca="false">IFERROR(IF(I2=K2,0,1),1)</f>
        <v>1</v>
      </c>
      <c r="I2" s="0" t="s">
        <v>157</v>
      </c>
      <c r="K2" s="4" t="e">
        <f aca="false">VLOOKUP(I2,'[1]14-RR'!K$1:K$1048576,1,0)</f>
        <v>#N/A</v>
      </c>
      <c r="N2" s="0" t="n">
        <v>12394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140005</v>
      </c>
      <c r="C3" s="0" t="n">
        <v>1</v>
      </c>
      <c r="D3" s="0" t="n">
        <v>14</v>
      </c>
      <c r="E3" s="0" t="n">
        <f aca="false">VLOOKUP(B3,'10'!$B$2:$F$5570,4,0)</f>
        <v>2.98858</v>
      </c>
      <c r="F3" s="0" t="n">
        <f aca="false">VLOOKUP(B3,'10'!$B$2:$F$5570,5,0)</f>
        <v>-61.3072</v>
      </c>
      <c r="G3" s="3" t="n">
        <f aca="false">VLOOKUP(B3,'10'!$B$2:$J$5570,6,0)</f>
        <v>16866.3308404257</v>
      </c>
      <c r="H3" s="0" t="n">
        <f aca="false">IFERROR(IF(I3=K3,0,1),1)</f>
        <v>0</v>
      </c>
      <c r="I3" s="0" t="s">
        <v>158</v>
      </c>
      <c r="K3" s="4" t="str">
        <f aca="false">VLOOKUP(I3,'[1]14-RR'!K$1:K$1048576,1,0)</f>
        <v>'Alto_Alegre'</v>
      </c>
      <c r="N3" s="0" t="n">
        <v>15638</v>
      </c>
      <c r="Q3" s="0" t="s">
        <v>4</v>
      </c>
      <c r="R3" s="0" t="n">
        <f aca="false">AVERAGE($G$1:$G$16)</f>
        <v>41457.0773756343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140010</v>
      </c>
      <c r="C4" s="0" t="n">
        <v>1</v>
      </c>
      <c r="D4" s="0" t="n">
        <v>14</v>
      </c>
      <c r="E4" s="0" t="n">
        <f aca="false">VLOOKUP(B4,'10'!$B$2:$F$5570,4,0)</f>
        <v>2.82384</v>
      </c>
      <c r="F4" s="0" t="n">
        <f aca="false">VLOOKUP(B4,'10'!$B$2:$F$5570,5,0)</f>
        <v>-60.6753</v>
      </c>
      <c r="G4" s="3" t="n">
        <f aca="false">VLOOKUP(B4,'10'!$B$2:$J$5570,6,0)</f>
        <v>404858.81013518</v>
      </c>
      <c r="H4" s="0" t="n">
        <f aca="false">IFERROR(IF(I4=K4,0,1),1)</f>
        <v>0</v>
      </c>
      <c r="I4" s="0" t="s">
        <v>159</v>
      </c>
      <c r="K4" s="4" t="str">
        <f aca="false">VLOOKUP(I4,'[1]14-RR'!K$1:K$1048576,1,0)</f>
        <v>'Boa_Vista'</v>
      </c>
      <c r="N4" s="0" t="n">
        <v>375374</v>
      </c>
      <c r="Q4" s="0" t="s">
        <v>6</v>
      </c>
      <c r="R4" s="0" t="n">
        <f aca="false">SQRT(VAR($G$1:$G$16)/COUNT($G$1:$G$16))</f>
        <v>26005.4770368457</v>
      </c>
      <c r="T4" s="0" t="n">
        <v>2</v>
      </c>
      <c r="U4" s="3" t="n">
        <f aca="false">R7</f>
        <v>11524.2834780629</v>
      </c>
      <c r="V4" s="7" t="s">
        <v>7</v>
      </c>
    </row>
    <row r="5" customFormat="false" ht="12.8" hidden="false" customHeight="false" outlineLevel="0" collapsed="false">
      <c r="B5" s="0" t="n">
        <v>140015</v>
      </c>
      <c r="C5" s="0" t="n">
        <v>1</v>
      </c>
      <c r="D5" s="0" t="n">
        <v>14</v>
      </c>
      <c r="E5" s="0" t="n">
        <f aca="false">VLOOKUP(B5,'10'!$B$2:$F$5570,4,0)</f>
        <v>3.36161</v>
      </c>
      <c r="F5" s="0" t="n">
        <f aca="false">VLOOKUP(B5,'10'!$B$2:$F$5570,5,0)</f>
        <v>-59.8333</v>
      </c>
      <c r="G5" s="3" t="n">
        <f aca="false">VLOOKUP(B5,'10'!$B$2:$J$5570,6,0)</f>
        <v>13219.7606542459</v>
      </c>
      <c r="H5" s="0" t="n">
        <f aca="false">IFERROR(IF(I5=K5,0,1),1)</f>
        <v>0</v>
      </c>
      <c r="I5" s="0" t="s">
        <v>160</v>
      </c>
      <c r="K5" s="4" t="str">
        <f aca="false">VLOOKUP(I5,'[1]14-RR'!K$1:K$1048576,1,0)</f>
        <v>'Bonfim'</v>
      </c>
      <c r="N5" s="0" t="n">
        <v>12257</v>
      </c>
      <c r="Q5" s="0" t="s">
        <v>9</v>
      </c>
      <c r="R5" s="0" t="e">
        <f aca="false">MODE($G$1:$G$16)</f>
        <v>#VALUE!</v>
      </c>
      <c r="T5" s="0" t="n">
        <v>3</v>
      </c>
      <c r="U5" s="3" t="n">
        <f aca="false">R6</f>
        <v>13367.5217058598</v>
      </c>
      <c r="V5" s="7" t="s">
        <v>10</v>
      </c>
    </row>
    <row r="6" customFormat="false" ht="12.8" hidden="false" customHeight="false" outlineLevel="0" collapsed="false">
      <c r="B6" s="0" t="n">
        <v>140017</v>
      </c>
      <c r="C6" s="0" t="n">
        <v>1</v>
      </c>
      <c r="D6" s="0" t="n">
        <v>14</v>
      </c>
      <c r="E6" s="0" t="n">
        <f aca="false">VLOOKUP(B6,'10'!$B$2:$F$5570,4,0)</f>
        <v>2.60994</v>
      </c>
      <c r="F6" s="0" t="n">
        <f aca="false">VLOOKUP(B6,'10'!$B$2:$F$5570,5,0)</f>
        <v>-60.6058</v>
      </c>
      <c r="G6" s="3" t="n">
        <f aca="false">VLOOKUP(B6,'10'!$B$2:$J$5570,6,0)</f>
        <v>19271.4924834842</v>
      </c>
      <c r="H6" s="0" t="n">
        <f aca="false">IFERROR(IF(I6=K6,0,1),1)</f>
        <v>1</v>
      </c>
      <c r="I6" s="0" t="s">
        <v>161</v>
      </c>
      <c r="K6" s="4" t="e">
        <f aca="false">VLOOKUP(I6,'[1]14-RR'!K$1:K$1048576,1,0)</f>
        <v>#N/A</v>
      </c>
      <c r="N6" s="0" t="n">
        <v>17868</v>
      </c>
      <c r="Q6" s="0" t="s">
        <v>12</v>
      </c>
      <c r="R6" s="0" t="n">
        <f aca="false">MEDIAN($G$1:$G$16)</f>
        <v>13367.5217058598</v>
      </c>
    </row>
    <row r="7" customFormat="false" ht="12.8" hidden="false" customHeight="false" outlineLevel="0" collapsed="false">
      <c r="B7" s="0" t="n">
        <v>140020</v>
      </c>
      <c r="C7" s="0" t="n">
        <v>1</v>
      </c>
      <c r="D7" s="0" t="n">
        <v>14</v>
      </c>
      <c r="E7" s="0" t="n">
        <f aca="false">VLOOKUP(B7,'10'!$B$2:$F$5570,4,0)</f>
        <v>1.82766</v>
      </c>
      <c r="F7" s="0" t="n">
        <f aca="false">VLOOKUP(B7,'10'!$B$2:$F$5570,5,0)</f>
        <v>-61.1304</v>
      </c>
      <c r="G7" s="3" t="n">
        <f aca="false">VLOOKUP(B7,'10'!$B$2:$J$5570,6,0)</f>
        <v>23257.8052335938</v>
      </c>
      <c r="H7" s="0" t="n">
        <f aca="false">IFERROR(IF(I7=K7,0,1),1)</f>
        <v>1</v>
      </c>
      <c r="I7" s="0" t="s">
        <v>162</v>
      </c>
      <c r="K7" s="4" t="e">
        <f aca="false">VLOOKUP(I7,'[1]14-RR'!K$1:K$1048576,1,0)</f>
        <v>#N/A</v>
      </c>
      <c r="N7" s="0" t="n">
        <v>21564</v>
      </c>
      <c r="Q7" s="0" t="s">
        <v>14</v>
      </c>
      <c r="R7" s="0" t="n">
        <f aca="false">QUARTILE($G$1:$G$16, 1)</f>
        <v>11524.2834780629</v>
      </c>
    </row>
    <row r="8" customFormat="false" ht="12.8" hidden="false" customHeight="false" outlineLevel="0" collapsed="false">
      <c r="B8" s="0" t="n">
        <v>140023</v>
      </c>
      <c r="C8" s="0" t="n">
        <v>1</v>
      </c>
      <c r="D8" s="0" t="n">
        <v>14</v>
      </c>
      <c r="E8" s="0" t="n">
        <f aca="false">VLOOKUP(B8,'10'!$B$2:$F$5570,4,0)</f>
        <v>0.884203</v>
      </c>
      <c r="F8" s="0" t="n">
        <f aca="false">VLOOKUP(B8,'10'!$B$2:$F$5570,5,0)</f>
        <v>-59.6959</v>
      </c>
      <c r="G8" s="3" t="n">
        <f aca="false">VLOOKUP(B8,'10'!$B$2:$J$5570,6,0)</f>
        <v>10731.5508288934</v>
      </c>
      <c r="H8" s="0" t="n">
        <f aca="false">IFERROR(IF(I8=K8,0,1),1)</f>
        <v>1</v>
      </c>
      <c r="I8" s="0" t="s">
        <v>163</v>
      </c>
      <c r="K8" s="4" t="e">
        <f aca="false">VLOOKUP(I8,'[1]14-RR'!K$1:K$1048576,1,0)</f>
        <v>#N/A</v>
      </c>
      <c r="N8" s="0" t="n">
        <v>9950</v>
      </c>
      <c r="Q8" s="0" t="s">
        <v>16</v>
      </c>
      <c r="R8" s="0" t="n">
        <f aca="false">QUARTILE($G$1:$G$16, 3)</f>
        <v>19088.1393537443</v>
      </c>
    </row>
    <row r="9" customFormat="false" ht="12.8" hidden="false" customHeight="false" outlineLevel="0" collapsed="false">
      <c r="B9" s="0" t="n">
        <v>140028</v>
      </c>
      <c r="C9" s="0" t="n">
        <v>1</v>
      </c>
      <c r="D9" s="0" t="n">
        <v>14</v>
      </c>
      <c r="E9" s="0" t="n">
        <f aca="false">VLOOKUP(B9,'10'!$B$2:$F$5570,4,0)</f>
        <v>2.18305</v>
      </c>
      <c r="F9" s="0" t="n">
        <f aca="false">VLOOKUP(B9,'10'!$B$2:$F$5570,5,0)</f>
        <v>-61.0415</v>
      </c>
      <c r="G9" s="3" t="n">
        <f aca="false">VLOOKUP(B9,'10'!$B$2:$J$5570,6,0)</f>
        <v>12511.1547351923</v>
      </c>
      <c r="H9" s="0" t="n">
        <f aca="false">IFERROR(IF(I9=K9,0,1),1)</f>
        <v>1</v>
      </c>
      <c r="I9" s="0" t="s">
        <v>164</v>
      </c>
      <c r="K9" s="4" t="e">
        <f aca="false">VLOOKUP(I9,'[1]14-RR'!K$1:K$1048576,1,0)</f>
        <v>#N/A</v>
      </c>
      <c r="N9" s="0" t="n">
        <v>11600</v>
      </c>
      <c r="Q9" s="0" t="s">
        <v>18</v>
      </c>
      <c r="R9" s="0" t="n">
        <f aca="false">VAR($G$1:$G$16)</f>
        <v>10144272538.7086</v>
      </c>
    </row>
    <row r="10" customFormat="false" ht="12.8" hidden="false" customHeight="false" outlineLevel="0" collapsed="false">
      <c r="B10" s="0" t="n">
        <v>140030</v>
      </c>
      <c r="C10" s="0" t="n">
        <v>1</v>
      </c>
      <c r="D10" s="0" t="n">
        <v>14</v>
      </c>
      <c r="E10" s="0" t="n">
        <f aca="false">VLOOKUP(B10,'10'!$B$2:$F$5570,4,0)</f>
        <v>2.43998</v>
      </c>
      <c r="F10" s="0" t="n">
        <f aca="false">VLOOKUP(B10,'10'!$B$2:$F$5570,5,0)</f>
        <v>-60.9096</v>
      </c>
      <c r="G10" s="3" t="n">
        <f aca="false">VLOOKUP(B10,'10'!$B$2:$J$5570,6,0)</f>
        <v>18904.7862240044</v>
      </c>
      <c r="H10" s="0" t="n">
        <f aca="false">IFERROR(IF(I10=K10,0,1),1)</f>
        <v>0</v>
      </c>
      <c r="I10" s="0" t="s">
        <v>165</v>
      </c>
      <c r="K10" s="4" t="str">
        <f aca="false">VLOOKUP(I10,'[1]14-RR'!K$1:K$1048576,1,0)</f>
        <v>'Mucajai'</v>
      </c>
      <c r="N10" s="0" t="n">
        <v>17528</v>
      </c>
      <c r="Q10" s="0" t="s">
        <v>20</v>
      </c>
      <c r="R10" s="0" t="n">
        <f aca="false">STDEV($G$1:$G$16)</f>
        <v>100718.779473883</v>
      </c>
    </row>
    <row r="11" customFormat="false" ht="12.8" hidden="false" customHeight="false" outlineLevel="0" collapsed="false">
      <c r="B11" s="0" t="n">
        <v>140040</v>
      </c>
      <c r="C11" s="0" t="n">
        <v>1</v>
      </c>
      <c r="D11" s="0" t="n">
        <v>14</v>
      </c>
      <c r="E11" s="0" t="n">
        <f aca="false">VLOOKUP(B11,'10'!$B$2:$F$5570,4,0)</f>
        <v>3.8853</v>
      </c>
      <c r="F11" s="0" t="n">
        <f aca="false">VLOOKUP(B11,'10'!$B$2:$F$5570,5,0)</f>
        <v>-59.6204</v>
      </c>
      <c r="G11" s="3" t="n">
        <f aca="false">VLOOKUP(B11,'10'!$B$2:$J$5570,6,0)</f>
        <v>11912.5606939827</v>
      </c>
      <c r="H11" s="0" t="n">
        <f aca="false">IFERROR(IF(I11=K11,0,1),1)</f>
        <v>1</v>
      </c>
      <c r="I11" s="0" t="s">
        <v>166</v>
      </c>
      <c r="K11" s="4" t="e">
        <f aca="false">VLOOKUP(I11,'[1]14-RR'!K$1:K$1048576,1,0)</f>
        <v>#N/A</v>
      </c>
      <c r="N11" s="0" t="n">
        <v>11045</v>
      </c>
      <c r="Q11" s="0" t="s">
        <v>22</v>
      </c>
      <c r="R11" s="0" t="n">
        <f aca="false">KURT($G$1:$G$16)</f>
        <v>14.8631203156722</v>
      </c>
    </row>
    <row r="12" customFormat="false" ht="12.8" hidden="false" customHeight="false" outlineLevel="0" collapsed="false">
      <c r="B12" s="0" t="n">
        <v>140045</v>
      </c>
      <c r="C12" s="0" t="n">
        <v>1</v>
      </c>
      <c r="D12" s="0" t="n">
        <v>14</v>
      </c>
      <c r="E12" s="0" t="n">
        <f aca="false">VLOOKUP(B12,'10'!$B$2:$F$5570,4,0)</f>
        <v>4.4799</v>
      </c>
      <c r="F12" s="0" t="n">
        <f aca="false">VLOOKUP(B12,'10'!$B$2:$F$5570,5,0)</f>
        <v>-61.1477</v>
      </c>
      <c r="G12" s="3" t="n">
        <f aca="false">VLOOKUP(B12,'10'!$B$2:$J$5570,6,0)</f>
        <v>16803.7750667497</v>
      </c>
      <c r="H12" s="0" t="n">
        <f aca="false">IFERROR(IF(I12=K12,0,1),1)</f>
        <v>0</v>
      </c>
      <c r="I12" s="0" t="s">
        <v>167</v>
      </c>
      <c r="K12" s="4" t="str">
        <f aca="false">VLOOKUP(I12,'[1]14-RR'!K$1:K$1048576,1,0)</f>
        <v>'Pacaraima'</v>
      </c>
      <c r="N12" s="0" t="n">
        <v>15580</v>
      </c>
      <c r="Q12" s="0" t="s">
        <v>24</v>
      </c>
      <c r="R12" s="0" t="n">
        <f aca="false">SKEW($G$1:$G$16)</f>
        <v>3.84850056189084</v>
      </c>
    </row>
    <row r="13" customFormat="false" ht="12.8" hidden="false" customHeight="false" outlineLevel="0" collapsed="false">
      <c r="B13" s="0" t="n">
        <v>140047</v>
      </c>
      <c r="C13" s="0" t="n">
        <v>1</v>
      </c>
      <c r="D13" s="0" t="n">
        <v>14</v>
      </c>
      <c r="E13" s="0" t="n">
        <f aca="false">VLOOKUP(B13,'10'!$B$2:$F$5570,4,0)</f>
        <v>0.939956</v>
      </c>
      <c r="F13" s="0" t="n">
        <f aca="false">VLOOKUP(B13,'10'!$B$2:$F$5570,5,0)</f>
        <v>-60.4389</v>
      </c>
      <c r="G13" s="3" t="n">
        <f aca="false">VLOOKUP(B13,'10'!$B$2:$J$5570,6,0)</f>
        <v>31852.7528271065</v>
      </c>
      <c r="H13" s="0" t="n">
        <f aca="false">IFERROR(IF(I13=K13,0,1),1)</f>
        <v>0</v>
      </c>
      <c r="I13" s="0" t="s">
        <v>168</v>
      </c>
      <c r="K13" s="4" t="str">
        <f aca="false">VLOOKUP(I13,'[1]14-RR'!K$1:K$1048576,1,0)</f>
        <v>'Rorainopolis'</v>
      </c>
      <c r="N13" s="0" t="n">
        <v>29533</v>
      </c>
      <c r="Q13" s="0" t="s">
        <v>26</v>
      </c>
      <c r="R13" s="0" t="n">
        <f aca="false">MAX($G$1:$G$16)-MIN($G$1:$G$16)</f>
        <v>396381.424254265</v>
      </c>
    </row>
    <row r="14" customFormat="false" ht="12.8" hidden="false" customHeight="false" outlineLevel="0" collapsed="false">
      <c r="B14" s="0" t="n">
        <v>140050</v>
      </c>
      <c r="C14" s="0" t="n">
        <v>1</v>
      </c>
      <c r="D14" s="0" t="n">
        <v>14</v>
      </c>
      <c r="E14" s="0" t="n">
        <f aca="false">VLOOKUP(B14,'10'!$B$2:$F$5570,4,0)</f>
        <v>0.951659</v>
      </c>
      <c r="F14" s="0" t="n">
        <f aca="false">VLOOKUP(B14,'10'!$B$2:$F$5570,5,0)</f>
        <v>-59.9133</v>
      </c>
      <c r="G14" s="3" t="n">
        <f aca="false">VLOOKUP(B14,'10'!$B$2:$J$5570,6,0)</f>
        <v>8684.46706273869</v>
      </c>
      <c r="H14" s="0" t="n">
        <f aca="false">IFERROR(IF(I14=K14,0,1),1)</f>
        <v>1</v>
      </c>
      <c r="I14" s="0" t="s">
        <v>169</v>
      </c>
      <c r="K14" s="4" t="e">
        <f aca="false">VLOOKUP(I14,'[1]14-RR'!K$1:K$1048576,1,0)</f>
        <v>#N/A</v>
      </c>
      <c r="N14" s="0" t="n">
        <v>8052</v>
      </c>
      <c r="Q14" s="0" t="s">
        <v>28</v>
      </c>
      <c r="R14" s="0" t="n">
        <f aca="false">MIN($G$1:$G$16)</f>
        <v>8477.38588091482</v>
      </c>
    </row>
    <row r="15" customFormat="false" ht="12.8" hidden="false" customHeight="false" outlineLevel="0" collapsed="false">
      <c r="B15" s="0" t="n">
        <v>140060</v>
      </c>
      <c r="C15" s="0" t="n">
        <v>1</v>
      </c>
      <c r="D15" s="0" t="n">
        <v>14</v>
      </c>
      <c r="E15" s="0" t="n">
        <f aca="false">VLOOKUP(B15,'10'!$B$2:$F$5570,4,0)</f>
        <v>1.01019</v>
      </c>
      <c r="F15" s="0" t="n">
        <f aca="false">VLOOKUP(B15,'10'!$B$2:$F$5570,5,0)</f>
        <v>-60.0419</v>
      </c>
      <c r="G15" s="3" t="n">
        <f aca="false">VLOOKUP(B15,'10'!$B$2:$J$5570,6,0)</f>
        <v>8477.38588091482</v>
      </c>
      <c r="H15" s="0" t="n">
        <f aca="false">IFERROR(IF(I15=K15,0,1),1)</f>
        <v>0</v>
      </c>
      <c r="I15" s="0" t="s">
        <v>170</v>
      </c>
      <c r="K15" s="4" t="str">
        <f aca="false">VLOOKUP(I15,'[1]14-RR'!K$1:K$1048576,1,0)</f>
        <v>'Sao_Luiz'</v>
      </c>
      <c r="N15" s="0" t="n">
        <v>7860</v>
      </c>
      <c r="Q15" s="0" t="s">
        <v>30</v>
      </c>
      <c r="R15" s="0" t="n">
        <f aca="false">MAX($G$1:$G$16)</f>
        <v>404858.81013518</v>
      </c>
    </row>
    <row r="16" customFormat="false" ht="12.8" hidden="false" customHeight="false" outlineLevel="0" collapsed="false">
      <c r="B16" s="0" t="n">
        <v>140070</v>
      </c>
      <c r="C16" s="0" t="n">
        <v>1</v>
      </c>
      <c r="D16" s="0" t="n">
        <v>14</v>
      </c>
      <c r="E16" s="0" t="n">
        <f aca="false">VLOOKUP(B16,'10'!$B$2:$F$5570,4,0)</f>
        <v>4.60314</v>
      </c>
      <c r="F16" s="0" t="n">
        <f aca="false">VLOOKUP(B16,'10'!$B$2:$F$5570,5,0)</f>
        <v>-60.1815</v>
      </c>
      <c r="G16" s="3" t="n">
        <f aca="false">VLOOKUP(B16,'10'!$B$2:$J$5570,6,0)</f>
        <v>11136.0062621432</v>
      </c>
      <c r="H16" s="0" t="n">
        <f aca="false">IFERROR(IF(I16=K16,0,1),1)</f>
        <v>1</v>
      </c>
      <c r="I16" s="0" t="s">
        <v>171</v>
      </c>
      <c r="K16" s="4" t="e">
        <f aca="false">VLOOKUP(I16,'[1]14-RR'!K$1:K$1048576,1,0)</f>
        <v>#N/A</v>
      </c>
      <c r="N16" s="0" t="n">
        <v>10325</v>
      </c>
      <c r="Q16" s="0" t="s">
        <v>32</v>
      </c>
      <c r="R16" s="0" t="n">
        <f aca="false">SUM($G$1:$G$16)</f>
        <v>621856.160634515</v>
      </c>
    </row>
    <row r="17" customFormat="false" ht="12.8" hidden="false" customHeight="false" outlineLevel="0" collapsed="false">
      <c r="G17" s="3"/>
      <c r="Q17" s="0" t="s">
        <v>34</v>
      </c>
      <c r="R17" s="0" t="n">
        <f aca="false">COUNT($G$1:$G$16)</f>
        <v>15</v>
      </c>
    </row>
    <row r="18" customFormat="false" ht="12.8" hidden="false" customHeight="false" outlineLevel="0" collapsed="false">
      <c r="G18" s="8" t="n">
        <f aca="false">SUM(G2:G16)</f>
        <v>621856.160634515</v>
      </c>
      <c r="N18" s="9" t="n">
        <f aca="false">SUM(N2:N16)</f>
        <v>576568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47"/>
  <sheetViews>
    <sheetView showFormulas="false" showGridLines="true" showRowColHeaders="true" showZeros="true" rightToLeft="false" tabSelected="false" showOutlineSymbols="true" defaultGridColor="true" view="normal" topLeftCell="H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150010</v>
      </c>
      <c r="C2" s="0" t="n">
        <v>1</v>
      </c>
      <c r="D2" s="0" t="n">
        <v>15</v>
      </c>
      <c r="E2" s="2" t="n">
        <f aca="false">VLOOKUP(B2,'10'!$B$2:$F$5570,4,0)</f>
        <v>-1.72183</v>
      </c>
      <c r="F2" s="2" t="n">
        <f aca="false">VLOOKUP(B2,'10'!$B$2:$F$5570,5,0)</f>
        <v>-48.8788</v>
      </c>
      <c r="G2" s="3" t="n">
        <f aca="false">VLOOKUP(B2,'10'!$B$2:$J$5570,6,0)</f>
        <v>168568.396195921</v>
      </c>
      <c r="H2" s="0" t="n">
        <f aca="false">IFERROR(IF(I2=K2,0,1),1)</f>
        <v>0</v>
      </c>
      <c r="I2" s="0" t="s">
        <v>172</v>
      </c>
      <c r="K2" s="4" t="str">
        <f aca="false">VLOOKUP(I2,'[1]15-PA'!K$1:K$1048576,1,0)</f>
        <v>'Abaetetuba'</v>
      </c>
      <c r="N2" s="0" t="n">
        <v>156292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150013</v>
      </c>
      <c r="C3" s="0" t="n">
        <v>1</v>
      </c>
      <c r="D3" s="0" t="n">
        <v>15</v>
      </c>
      <c r="E3" s="2" t="n">
        <f aca="false">VLOOKUP(B3,'10'!$B$2:$F$5570,4,0)</f>
        <v>-4.95333</v>
      </c>
      <c r="F3" s="2" t="n">
        <f aca="false">VLOOKUP(B3,'10'!$B$2:$F$5570,5,0)</f>
        <v>-48.3933</v>
      </c>
      <c r="G3" s="3" t="n">
        <f aca="false">VLOOKUP(B3,'10'!$B$2:$J$5570,6,0)</f>
        <v>7961.84002199913</v>
      </c>
      <c r="H3" s="0" t="n">
        <f aca="false">IFERROR(IF(I3=K3,0,1),1)</f>
        <v>0</v>
      </c>
      <c r="I3" s="0" t="s">
        <v>173</v>
      </c>
      <c r="K3" s="4" t="str">
        <f aca="false">VLOOKUP(I3,'[1]15-PA'!K$1:K$1048576,1,0)</f>
        <v>'Abel_Figueiredo'</v>
      </c>
      <c r="N3" s="0" t="n">
        <v>7382</v>
      </c>
      <c r="Q3" s="0" t="s">
        <v>4</v>
      </c>
      <c r="R3" s="0" t="n">
        <f aca="false">AVERAGE($G$1:$G$145)</f>
        <v>63765.3725482494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150020</v>
      </c>
      <c r="C4" s="0" t="n">
        <v>1</v>
      </c>
      <c r="D4" s="0" t="n">
        <v>15</v>
      </c>
      <c r="E4" s="2" t="n">
        <f aca="false">VLOOKUP(B4,'10'!$B$2:$F$5570,4,0)</f>
        <v>-1.95383</v>
      </c>
      <c r="F4" s="2" t="n">
        <f aca="false">VLOOKUP(B4,'10'!$B$2:$F$5570,5,0)</f>
        <v>-48.1985</v>
      </c>
      <c r="G4" s="3" t="n">
        <f aca="false">VLOOKUP(B4,'10'!$B$2:$J$5570,6,0)</f>
        <v>59873.4252426494</v>
      </c>
      <c r="H4" s="0" t="n">
        <f aca="false">IFERROR(IF(I4=K4,0,1),1)</f>
        <v>0</v>
      </c>
      <c r="I4" s="0" t="s">
        <v>174</v>
      </c>
      <c r="K4" s="4" t="str">
        <f aca="false">VLOOKUP(I4,'[1]15-PA'!K$1:K$1048576,1,0)</f>
        <v>'Acara'</v>
      </c>
      <c r="N4" s="0" t="n">
        <v>55513</v>
      </c>
      <c r="Q4" s="0" t="s">
        <v>6</v>
      </c>
      <c r="R4" s="0" t="n">
        <f aca="false">SQRT(VAR($G$1:$G$145)/COUNT($G$1:$G$145))</f>
        <v>12076.1618747596</v>
      </c>
      <c r="T4" s="0" t="n">
        <v>2</v>
      </c>
      <c r="U4" s="3" t="n">
        <f aca="false">R7</f>
        <v>19568.093134534</v>
      </c>
      <c r="V4" s="7" t="s">
        <v>7</v>
      </c>
    </row>
    <row r="5" customFormat="false" ht="12.8" hidden="false" customHeight="false" outlineLevel="0" collapsed="false">
      <c r="B5" s="0" t="n">
        <v>150030</v>
      </c>
      <c r="C5" s="0" t="n">
        <v>1</v>
      </c>
      <c r="D5" s="0" t="n">
        <v>15</v>
      </c>
      <c r="E5" s="2" t="n">
        <f aca="false">VLOOKUP(B5,'10'!$B$2:$F$5570,4,0)</f>
        <v>-0.154874</v>
      </c>
      <c r="F5" s="2" t="n">
        <f aca="false">VLOOKUP(B5,'10'!$B$2:$F$5570,5,0)</f>
        <v>-50.3861</v>
      </c>
      <c r="G5" s="3" t="n">
        <f aca="false">VLOOKUP(B5,'10'!$B$2:$J$5570,6,0)</f>
        <v>41915.6040063604</v>
      </c>
      <c r="H5" s="0" t="n">
        <f aca="false">IFERROR(IF(I5=K5,0,1),1)</f>
        <v>1</v>
      </c>
      <c r="I5" s="0" t="s">
        <v>175</v>
      </c>
      <c r="K5" s="4" t="e">
        <f aca="false">VLOOKUP(I5,'[1]15-PA'!K$1:K$1048576,1,0)</f>
        <v>#N/A</v>
      </c>
      <c r="N5" s="0" t="n">
        <v>38863</v>
      </c>
      <c r="Q5" s="0" t="s">
        <v>9</v>
      </c>
      <c r="R5" s="0" t="e">
        <f aca="false">MODE($G$1:$G$145)</f>
        <v>#VALUE!</v>
      </c>
      <c r="T5" s="0" t="n">
        <v>3</v>
      </c>
      <c r="U5" s="3" t="n">
        <f aca="false">R6</f>
        <v>33570.3402336405</v>
      </c>
      <c r="V5" s="7" t="s">
        <v>10</v>
      </c>
    </row>
    <row r="6" customFormat="false" ht="12.8" hidden="false" customHeight="false" outlineLevel="0" collapsed="false">
      <c r="B6" s="0" t="n">
        <v>150034</v>
      </c>
      <c r="C6" s="0" t="n">
        <v>1</v>
      </c>
      <c r="D6" s="0" t="n">
        <v>15</v>
      </c>
      <c r="E6" s="2" t="n">
        <f aca="false">VLOOKUP(B6,'10'!$B$2:$F$5570,4,0)</f>
        <v>-6.79053</v>
      </c>
      <c r="F6" s="2" t="n">
        <f aca="false">VLOOKUP(B6,'10'!$B$2:$F$5570,5,0)</f>
        <v>-50.4791</v>
      </c>
      <c r="G6" s="3" t="n">
        <f aca="false">VLOOKUP(B6,'10'!$B$2:$J$5570,6,0)</f>
        <v>29380.721219084</v>
      </c>
      <c r="H6" s="0" t="n">
        <f aca="false">IFERROR(IF(I6=K6,0,1),1)</f>
        <v>0</v>
      </c>
      <c r="I6" s="0" t="s">
        <v>176</v>
      </c>
      <c r="K6" s="4" t="str">
        <f aca="false">VLOOKUP(I6,'[1]15-PA'!K$1:K$1048576,1,0)</f>
        <v>'Agua_Azul_Do_Norte'</v>
      </c>
      <c r="N6" s="0" t="n">
        <v>27241</v>
      </c>
      <c r="Q6" s="0" t="s">
        <v>12</v>
      </c>
      <c r="R6" s="0" t="n">
        <f aca="false">MEDIAN($G$1:$G$145)</f>
        <v>33570.3402336405</v>
      </c>
    </row>
    <row r="7" customFormat="false" ht="12.8" hidden="false" customHeight="false" outlineLevel="0" collapsed="false">
      <c r="B7" s="0" t="n">
        <v>150040</v>
      </c>
      <c r="C7" s="0" t="n">
        <v>1</v>
      </c>
      <c r="D7" s="0" t="n">
        <v>15</v>
      </c>
      <c r="E7" s="2" t="n">
        <f aca="false">VLOOKUP(B7,'10'!$B$2:$F$5570,4,0)</f>
        <v>-1.94623</v>
      </c>
      <c r="F7" s="2" t="n">
        <f aca="false">VLOOKUP(B7,'10'!$B$2:$F$5570,5,0)</f>
        <v>-54.7384</v>
      </c>
      <c r="G7" s="3" t="n">
        <f aca="false">VLOOKUP(B7,'10'!$B$2:$J$5570,6,0)</f>
        <v>60916.3809865227</v>
      </c>
      <c r="H7" s="0" t="n">
        <f aca="false">IFERROR(IF(I7=K7,0,1),1)</f>
        <v>0</v>
      </c>
      <c r="I7" s="0" t="s">
        <v>177</v>
      </c>
      <c r="K7" s="4" t="str">
        <f aca="false">VLOOKUP(I7,'[1]15-PA'!K$1:K$1048576,1,0)</f>
        <v>'Alenquer'</v>
      </c>
      <c r="N7" s="0" t="n">
        <v>56480</v>
      </c>
      <c r="Q7" s="0" t="s">
        <v>14</v>
      </c>
      <c r="R7" s="0" t="n">
        <f aca="false">QUARTILE($G$1:$G$145, 1)</f>
        <v>19568.093134534</v>
      </c>
    </row>
    <row r="8" customFormat="false" ht="12.8" hidden="false" customHeight="false" outlineLevel="0" collapsed="false">
      <c r="B8" s="0" t="n">
        <v>150050</v>
      </c>
      <c r="C8" s="0" t="n">
        <v>1</v>
      </c>
      <c r="D8" s="0" t="n">
        <v>15</v>
      </c>
      <c r="E8" s="2" t="n">
        <f aca="false">VLOOKUP(B8,'10'!$B$2:$F$5570,4,0)</f>
        <v>-1.52904</v>
      </c>
      <c r="F8" s="2" t="n">
        <f aca="false">VLOOKUP(B8,'10'!$B$2:$F$5570,5,0)</f>
        <v>-52.5788</v>
      </c>
      <c r="G8" s="3" t="n">
        <f aca="false">VLOOKUP(B8,'10'!$B$2:$J$5570,6,0)</f>
        <v>36823.7797387015</v>
      </c>
      <c r="H8" s="0" t="n">
        <f aca="false">IFERROR(IF(I8=K8,0,1),1)</f>
        <v>0</v>
      </c>
      <c r="I8" s="0" t="s">
        <v>178</v>
      </c>
      <c r="K8" s="4" t="str">
        <f aca="false">VLOOKUP(I8,'[1]15-PA'!K$1:K$1048576,1,0)</f>
        <v>'Almeirim'</v>
      </c>
      <c r="N8" s="0" t="n">
        <v>34142</v>
      </c>
      <c r="Q8" s="0" t="s">
        <v>16</v>
      </c>
      <c r="R8" s="0" t="n">
        <f aca="false">QUARTILE($G$1:$G$145, 3)</f>
        <v>62231.13078154</v>
      </c>
    </row>
    <row r="9" customFormat="false" ht="12.8" hidden="false" customHeight="false" outlineLevel="0" collapsed="false">
      <c r="B9" s="0" t="n">
        <v>150060</v>
      </c>
      <c r="C9" s="0" t="n">
        <v>1</v>
      </c>
      <c r="D9" s="0" t="n">
        <v>15</v>
      </c>
      <c r="E9" s="2" t="n">
        <f aca="false">VLOOKUP(B9,'10'!$B$2:$F$5570,4,0)</f>
        <v>-3.20407</v>
      </c>
      <c r="F9" s="2" t="n">
        <f aca="false">VLOOKUP(B9,'10'!$B$2:$F$5570,5,0)</f>
        <v>-52.21</v>
      </c>
      <c r="G9" s="3" t="n">
        <f aca="false">VLOOKUP(B9,'10'!$B$2:$J$5570,6,0)</f>
        <v>122086.220711215</v>
      </c>
      <c r="H9" s="0" t="n">
        <f aca="false">IFERROR(IF(I9=K9,0,1),1)</f>
        <v>0</v>
      </c>
      <c r="I9" s="0" t="s">
        <v>179</v>
      </c>
      <c r="K9" s="4" t="str">
        <f aca="false">VLOOKUP(I9,'[1]15-PA'!K$1:K$1048576,1,0)</f>
        <v>'Altamira'</v>
      </c>
      <c r="N9" s="0" t="n">
        <v>113195</v>
      </c>
      <c r="Q9" s="0" t="s">
        <v>18</v>
      </c>
      <c r="R9" s="0" t="n">
        <f aca="false">VAR($G$1:$G$145)</f>
        <v>21000050730.0571</v>
      </c>
    </row>
    <row r="10" customFormat="false" ht="12.8" hidden="false" customHeight="false" outlineLevel="0" collapsed="false">
      <c r="B10" s="0" t="n">
        <v>150070</v>
      </c>
      <c r="C10" s="0" t="n">
        <v>1</v>
      </c>
      <c r="D10" s="0" t="n">
        <v>15</v>
      </c>
      <c r="E10" s="2" t="n">
        <f aca="false">VLOOKUP(B10,'10'!$B$2:$F$5570,4,0)</f>
        <v>-0.996811</v>
      </c>
      <c r="F10" s="2" t="n">
        <f aca="false">VLOOKUP(B10,'10'!$B$2:$F$5570,5,0)</f>
        <v>-49.9354</v>
      </c>
      <c r="G10" s="3" t="n">
        <f aca="false">VLOOKUP(B10,'10'!$B$2:$J$5570,6,0)</f>
        <v>31125.811595079</v>
      </c>
      <c r="H10" s="0" t="n">
        <f aca="false">IFERROR(IF(I10=K10,0,1),1)</f>
        <v>0</v>
      </c>
      <c r="I10" s="0" t="s">
        <v>180</v>
      </c>
      <c r="K10" s="4" t="str">
        <f aca="false">VLOOKUP(I10,'[1]15-PA'!K$1:K$1048576,1,0)</f>
        <v>'Anajas'</v>
      </c>
      <c r="N10" s="0" t="n">
        <v>28859</v>
      </c>
      <c r="Q10" s="0" t="s">
        <v>20</v>
      </c>
      <c r="R10" s="0" t="n">
        <f aca="false">STDEV($G$1:$G$145)</f>
        <v>144913.942497115</v>
      </c>
    </row>
    <row r="11" customFormat="false" ht="12.8" hidden="false" customHeight="false" outlineLevel="0" collapsed="false">
      <c r="B11" s="0" t="n">
        <v>150080</v>
      </c>
      <c r="C11" s="0" t="n">
        <v>1</v>
      </c>
      <c r="D11" s="0" t="n">
        <v>15</v>
      </c>
      <c r="E11" s="2" t="n">
        <f aca="false">VLOOKUP(B11,'10'!$B$2:$F$5570,4,0)</f>
        <v>-1.36391</v>
      </c>
      <c r="F11" s="2" t="n">
        <f aca="false">VLOOKUP(B11,'10'!$B$2:$F$5570,5,0)</f>
        <v>-48.3743</v>
      </c>
      <c r="G11" s="3" t="n">
        <f aca="false">VLOOKUP(B11,'10'!$B$2:$J$5570,6,0)</f>
        <v>566848.064616905</v>
      </c>
      <c r="H11" s="0" t="n">
        <f aca="false">IFERROR(IF(I11=K11,0,1),1)</f>
        <v>0</v>
      </c>
      <c r="I11" s="0" t="s">
        <v>181</v>
      </c>
      <c r="K11" s="4" t="str">
        <f aca="false">VLOOKUP(I11,'[1]15-PA'!K$1:K$1048576,1,0)</f>
        <v>'Ananindeua'</v>
      </c>
      <c r="N11" s="0" t="n">
        <v>525566</v>
      </c>
      <c r="Q11" s="0" t="s">
        <v>22</v>
      </c>
      <c r="R11" s="0" t="n">
        <f aca="false">KURT($G$1:$G$145)</f>
        <v>90.839835374635</v>
      </c>
    </row>
    <row r="12" customFormat="false" ht="12.8" hidden="false" customHeight="false" outlineLevel="0" collapsed="false">
      <c r="B12" s="0" t="n">
        <v>150085</v>
      </c>
      <c r="C12" s="0" t="n">
        <v>1</v>
      </c>
      <c r="D12" s="0" t="n">
        <v>15</v>
      </c>
      <c r="E12" s="2" t="n">
        <f aca="false">VLOOKUP(B12,'10'!$B$2:$F$5570,4,0)</f>
        <v>-3.46985</v>
      </c>
      <c r="F12" s="2" t="n">
        <f aca="false">VLOOKUP(B12,'10'!$B$2:$F$5570,5,0)</f>
        <v>-51.2003</v>
      </c>
      <c r="G12" s="3" t="n">
        <f aca="false">VLOOKUP(B12,'10'!$B$2:$J$5570,6,0)</f>
        <v>29294.4373933241</v>
      </c>
      <c r="H12" s="0" t="n">
        <f aca="false">IFERROR(IF(I12=K12,0,1),1)</f>
        <v>0</v>
      </c>
      <c r="I12" s="0" t="s">
        <v>182</v>
      </c>
      <c r="K12" s="4" t="str">
        <f aca="false">VLOOKUP(I12,'[1]15-PA'!K$1:K$1048576,1,0)</f>
        <v>'Anapu'</v>
      </c>
      <c r="N12" s="0" t="n">
        <v>27161</v>
      </c>
      <c r="Q12" s="0" t="s">
        <v>24</v>
      </c>
      <c r="R12" s="0" t="n">
        <f aca="false">SKEW($G$1:$G$145)</f>
        <v>8.86713917854355</v>
      </c>
    </row>
    <row r="13" customFormat="false" ht="12.8" hidden="false" customHeight="false" outlineLevel="0" collapsed="false">
      <c r="B13" s="0" t="n">
        <v>150090</v>
      </c>
      <c r="C13" s="0" t="n">
        <v>1</v>
      </c>
      <c r="D13" s="0" t="n">
        <v>15</v>
      </c>
      <c r="E13" s="2" t="n">
        <f aca="false">VLOOKUP(B13,'10'!$B$2:$F$5570,4,0)</f>
        <v>-1.05109</v>
      </c>
      <c r="F13" s="2" t="n">
        <f aca="false">VLOOKUP(B13,'10'!$B$2:$F$5570,5,0)</f>
        <v>-46.6147</v>
      </c>
      <c r="G13" s="3" t="n">
        <f aca="false">VLOOKUP(B13,'10'!$B$2:$J$5570,6,0)</f>
        <v>49091.182666122</v>
      </c>
      <c r="H13" s="0" t="n">
        <f aca="false">IFERROR(IF(I13=K13,0,1),1)</f>
        <v>0</v>
      </c>
      <c r="I13" s="0" t="s">
        <v>183</v>
      </c>
      <c r="K13" s="4" t="str">
        <f aca="false">VLOOKUP(I13,'[1]15-PA'!K$1:K$1048576,1,0)</f>
        <v>'Augusto_Correa'</v>
      </c>
      <c r="N13" s="0" t="n">
        <v>45516</v>
      </c>
      <c r="Q13" s="0" t="s">
        <v>26</v>
      </c>
      <c r="R13" s="0" t="n">
        <f aca="false">MAX($G$1:$G$145)-MIN($G$1:$G$145)</f>
        <v>1598863.0193839</v>
      </c>
    </row>
    <row r="14" customFormat="false" ht="12.8" hidden="false" customHeight="false" outlineLevel="0" collapsed="false">
      <c r="B14" s="0" t="n">
        <v>150095</v>
      </c>
      <c r="C14" s="0" t="n">
        <v>1</v>
      </c>
      <c r="D14" s="0" t="n">
        <v>15</v>
      </c>
      <c r="E14" s="2" t="n">
        <f aca="false">VLOOKUP(B14,'10'!$B$2:$F$5570,4,0)</f>
        <v>-2.14898</v>
      </c>
      <c r="F14" s="2" t="n">
        <f aca="false">VLOOKUP(B14,'10'!$B$2:$F$5570,5,0)</f>
        <v>-47.5677</v>
      </c>
      <c r="G14" s="3" t="n">
        <f aca="false">VLOOKUP(B14,'10'!$B$2:$J$5570,6,0)</f>
        <v>33322.8135084916</v>
      </c>
      <c r="H14" s="0" t="n">
        <f aca="false">IFERROR(IF(I14=K14,0,1),1)</f>
        <v>0</v>
      </c>
      <c r="I14" s="0" t="s">
        <v>184</v>
      </c>
      <c r="K14" s="4" t="str">
        <f aca="false">VLOOKUP(I14,'[1]15-PA'!K$1:K$1048576,1,0)</f>
        <v>'Aurora_Do_Para'</v>
      </c>
      <c r="N14" s="0" t="n">
        <v>30896</v>
      </c>
      <c r="Q14" s="0" t="s">
        <v>28</v>
      </c>
      <c r="R14" s="0" t="n">
        <f aca="false">MIN($G$1:$G$145)</f>
        <v>3569.99329081782</v>
      </c>
    </row>
    <row r="15" customFormat="false" ht="12.8" hidden="false" customHeight="false" outlineLevel="0" collapsed="false">
      <c r="B15" s="0" t="n">
        <v>150100</v>
      </c>
      <c r="C15" s="0" t="n">
        <v>1</v>
      </c>
      <c r="D15" s="0" t="n">
        <v>15</v>
      </c>
      <c r="E15" s="2" t="n">
        <f aca="false">VLOOKUP(B15,'10'!$B$2:$F$5570,4,0)</f>
        <v>-3.60841</v>
      </c>
      <c r="F15" s="2" t="n">
        <f aca="false">VLOOKUP(B15,'10'!$B$2:$F$5570,5,0)</f>
        <v>-55.3199</v>
      </c>
      <c r="G15" s="3" t="n">
        <f aca="false">VLOOKUP(B15,'10'!$B$2:$J$5570,6,0)</f>
        <v>17656.9063939512</v>
      </c>
      <c r="H15" s="0" t="n">
        <f aca="false">IFERROR(IF(I15=K15,0,1),1)</f>
        <v>1</v>
      </c>
      <c r="I15" s="0" t="s">
        <v>185</v>
      </c>
      <c r="K15" s="4" t="e">
        <f aca="false">VLOOKUP(I15,'[1]15-PA'!K$1:K$1048576,1,0)</f>
        <v>#N/A</v>
      </c>
      <c r="N15" s="0" t="n">
        <v>16371</v>
      </c>
      <c r="Q15" s="0" t="s">
        <v>30</v>
      </c>
      <c r="R15" s="0" t="n">
        <f aca="false">MAX($G$1:$G$145)</f>
        <v>1602433.01267472</v>
      </c>
    </row>
    <row r="16" customFormat="false" ht="12.8" hidden="false" customHeight="false" outlineLevel="0" collapsed="false">
      <c r="B16" s="0" t="n">
        <v>150110</v>
      </c>
      <c r="C16" s="0" t="n">
        <v>1</v>
      </c>
      <c r="D16" s="0" t="n">
        <v>15</v>
      </c>
      <c r="E16" s="2" t="n">
        <f aca="false">VLOOKUP(B16,'10'!$B$2:$F$5570,4,0)</f>
        <v>-1.90057</v>
      </c>
      <c r="F16" s="2" t="n">
        <f aca="false">VLOOKUP(B16,'10'!$B$2:$F$5570,5,0)</f>
        <v>-50.1987</v>
      </c>
      <c r="G16" s="3" t="n">
        <f aca="false">VLOOKUP(B16,'10'!$B$2:$J$5570,6,0)</f>
        <v>32366.1415903782</v>
      </c>
      <c r="H16" s="0" t="n">
        <f aca="false">IFERROR(IF(I16=K16,0,1),1)</f>
        <v>0</v>
      </c>
      <c r="I16" s="0" t="s">
        <v>186</v>
      </c>
      <c r="K16" s="4" t="str">
        <f aca="false">VLOOKUP(I16,'[1]15-PA'!K$1:K$1048576,1,0)</f>
        <v>'Bagre'</v>
      </c>
      <c r="N16" s="0" t="n">
        <v>30009</v>
      </c>
      <c r="Q16" s="0" t="s">
        <v>32</v>
      </c>
      <c r="R16" s="0" t="n">
        <f aca="false">SUM($G$1:$G$145)</f>
        <v>9182213.64694791</v>
      </c>
    </row>
    <row r="17" customFormat="false" ht="12.8" hidden="false" customHeight="false" outlineLevel="0" collapsed="false">
      <c r="B17" s="0" t="n">
        <v>150120</v>
      </c>
      <c r="C17" s="0" t="n">
        <v>1</v>
      </c>
      <c r="D17" s="0" t="n">
        <v>15</v>
      </c>
      <c r="E17" s="2" t="n">
        <f aca="false">VLOOKUP(B17,'10'!$B$2:$F$5570,4,0)</f>
        <v>-2.79021</v>
      </c>
      <c r="F17" s="2" t="n">
        <f aca="false">VLOOKUP(B17,'10'!$B$2:$F$5570,5,0)</f>
        <v>-49.6694</v>
      </c>
      <c r="G17" s="3" t="n">
        <f aca="false">VLOOKUP(B17,'10'!$B$2:$J$5570,6,0)</f>
        <v>50061.8757059214</v>
      </c>
      <c r="H17" s="0" t="n">
        <f aca="false">IFERROR(IF(I17=K17,0,1),1)</f>
        <v>0</v>
      </c>
      <c r="I17" s="0" t="s">
        <v>187</v>
      </c>
      <c r="K17" s="4" t="str">
        <f aca="false">VLOOKUP(I17,'[1]15-PA'!K$1:K$1048576,1,0)</f>
        <v>'Baiao'</v>
      </c>
      <c r="N17" s="0" t="n">
        <v>46416</v>
      </c>
      <c r="Q17" s="0" t="s">
        <v>34</v>
      </c>
      <c r="R17" s="0" t="n">
        <f aca="false">COUNT($G$1:$G$145)</f>
        <v>144</v>
      </c>
    </row>
    <row r="18" customFormat="false" ht="12.8" hidden="false" customHeight="false" outlineLevel="0" collapsed="false">
      <c r="B18" s="0" t="n">
        <v>150125</v>
      </c>
      <c r="C18" s="0" t="n">
        <v>1</v>
      </c>
      <c r="D18" s="0" t="n">
        <v>15</v>
      </c>
      <c r="E18" s="2" t="n">
        <f aca="false">VLOOKUP(B18,'10'!$B$2:$F$5570,4,0)</f>
        <v>-7.34779</v>
      </c>
      <c r="F18" s="2" t="n">
        <f aca="false">VLOOKUP(B18,'10'!$B$2:$F$5570,5,0)</f>
        <v>-50.3959</v>
      </c>
      <c r="G18" s="3" t="n">
        <f aca="false">VLOOKUP(B18,'10'!$B$2:$J$5570,6,0)</f>
        <v>3569.99329081782</v>
      </c>
      <c r="H18" s="0" t="n">
        <f aca="false">IFERROR(IF(I18=K18,0,1),1)</f>
        <v>0</v>
      </c>
      <c r="I18" s="0" t="s">
        <v>188</v>
      </c>
      <c r="K18" s="4" t="str">
        <f aca="false">VLOOKUP(I18,'[1]15-PA'!K$1:K$1048576,1,0)</f>
        <v>'Bannach'</v>
      </c>
      <c r="N18" s="0" t="n">
        <v>3310</v>
      </c>
    </row>
    <row r="19" customFormat="false" ht="12.8" hidden="false" customHeight="false" outlineLevel="0" collapsed="false">
      <c r="B19" s="0" t="n">
        <v>150130</v>
      </c>
      <c r="C19" s="0" t="n">
        <v>1</v>
      </c>
      <c r="D19" s="0" t="n">
        <v>15</v>
      </c>
      <c r="E19" s="2" t="n">
        <f aca="false">VLOOKUP(B19,'10'!$B$2:$F$5570,4,0)</f>
        <v>-1.51187</v>
      </c>
      <c r="F19" s="2" t="n">
        <f aca="false">VLOOKUP(B19,'10'!$B$2:$F$5570,5,0)</f>
        <v>-48.6195</v>
      </c>
      <c r="G19" s="3" t="n">
        <f aca="false">VLOOKUP(B19,'10'!$B$2:$J$5570,6,0)</f>
        <v>131899.927343587</v>
      </c>
      <c r="H19" s="0" t="n">
        <f aca="false">IFERROR(IF(I19=K19,0,1),1)</f>
        <v>0</v>
      </c>
      <c r="I19" s="0" t="s">
        <v>189</v>
      </c>
      <c r="K19" s="4" t="str">
        <f aca="false">VLOOKUP(I19,'[1]15-PA'!K$1:K$1048576,1,0)</f>
        <v>'Barcarena'</v>
      </c>
      <c r="N19" s="0" t="n">
        <v>122294</v>
      </c>
    </row>
    <row r="20" customFormat="false" ht="12.8" hidden="false" customHeight="false" outlineLevel="0" collapsed="false">
      <c r="B20" s="0" t="n">
        <v>150140</v>
      </c>
      <c r="C20" s="0" t="n">
        <v>1</v>
      </c>
      <c r="D20" s="0" t="n">
        <v>15</v>
      </c>
      <c r="E20" s="2" t="n">
        <f aca="false">VLOOKUP(B20,'10'!$B$2:$F$5570,4,0)</f>
        <v>-1.4554</v>
      </c>
      <c r="F20" s="2" t="n">
        <f aca="false">VLOOKUP(B20,'10'!$B$2:$F$5570,5,0)</f>
        <v>-48.4898</v>
      </c>
      <c r="G20" s="3" t="n">
        <f aca="false">VLOOKUP(B20,'10'!$B$2:$J$5570,6,0)</f>
        <v>1602433.01267472</v>
      </c>
      <c r="H20" s="0" t="n">
        <f aca="false">IFERROR(IF(I20=K20,0,1),1)</f>
        <v>0</v>
      </c>
      <c r="I20" s="0" t="s">
        <v>190</v>
      </c>
      <c r="K20" s="4" t="str">
        <f aca="false">VLOOKUP(I20,'[1]15-PA'!K$1:K$1048576,1,0)</f>
        <v>'Belem'</v>
      </c>
      <c r="N20" s="0" t="n">
        <v>1485732</v>
      </c>
    </row>
    <row r="21" customFormat="false" ht="12.8" hidden="false" customHeight="false" outlineLevel="0" collapsed="false">
      <c r="B21" s="0" t="n">
        <v>150145</v>
      </c>
      <c r="C21" s="0" t="n">
        <v>1</v>
      </c>
      <c r="D21" s="0" t="n">
        <v>15</v>
      </c>
      <c r="E21" s="2" t="n">
        <f aca="false">VLOOKUP(B21,'10'!$B$2:$F$5570,4,0)</f>
        <v>-2.63609</v>
      </c>
      <c r="F21" s="2" t="n">
        <f aca="false">VLOOKUP(B21,'10'!$B$2:$F$5570,5,0)</f>
        <v>-54.9374</v>
      </c>
      <c r="G21" s="3" t="n">
        <f aca="false">VLOOKUP(B21,'10'!$B$2:$J$5570,6,0)</f>
        <v>19008.3268149164</v>
      </c>
      <c r="H21" s="0" t="n">
        <f aca="false">IFERROR(IF(I21=K21,0,1),1)</f>
        <v>0</v>
      </c>
      <c r="I21" s="0" t="s">
        <v>191</v>
      </c>
      <c r="K21" s="4" t="str">
        <f aca="false">VLOOKUP(I21,'[1]15-PA'!K$1:K$1048576,1,0)</f>
        <v>'Belterra'</v>
      </c>
      <c r="N21" s="0" t="n">
        <v>17624</v>
      </c>
    </row>
    <row r="22" customFormat="false" ht="12.8" hidden="false" customHeight="false" outlineLevel="0" collapsed="false">
      <c r="B22" s="0" t="n">
        <v>150150</v>
      </c>
      <c r="C22" s="0" t="n">
        <v>1</v>
      </c>
      <c r="D22" s="0" t="n">
        <v>15</v>
      </c>
      <c r="E22" s="2" t="n">
        <f aca="false">VLOOKUP(B22,'10'!$B$2:$F$5570,4,0)</f>
        <v>-1.36183</v>
      </c>
      <c r="F22" s="2" t="n">
        <f aca="false">VLOOKUP(B22,'10'!$B$2:$F$5570,5,0)</f>
        <v>-48.2434</v>
      </c>
      <c r="G22" s="3" t="n">
        <f aca="false">VLOOKUP(B22,'10'!$B$2:$J$5570,6,0)</f>
        <v>66534.5365913173</v>
      </c>
      <c r="H22" s="0" t="n">
        <f aca="false">IFERROR(IF(I22=K22,0,1),1)</f>
        <v>1</v>
      </c>
      <c r="I22" s="0" t="s">
        <v>192</v>
      </c>
      <c r="K22" s="4" t="e">
        <f aca="false">VLOOKUP(I22,'[1]15-PA'!K$1:K$1048576,1,0)</f>
        <v>#N/A</v>
      </c>
      <c r="N22" s="0" t="n">
        <v>61689</v>
      </c>
    </row>
    <row r="23" customFormat="false" ht="12.8" hidden="false" customHeight="false" outlineLevel="0" collapsed="false">
      <c r="B23" s="0" t="n">
        <v>150157</v>
      </c>
      <c r="C23" s="0" t="n">
        <v>1</v>
      </c>
      <c r="D23" s="0" t="n">
        <v>15</v>
      </c>
      <c r="E23" s="2" t="n">
        <f aca="false">VLOOKUP(B23,'10'!$B$2:$F$5570,4,0)</f>
        <v>-5.0424</v>
      </c>
      <c r="F23" s="2" t="n">
        <f aca="false">VLOOKUP(B23,'10'!$B$2:$F$5570,5,0)</f>
        <v>-48.6047</v>
      </c>
      <c r="G23" s="3" t="n">
        <f aca="false">VLOOKUP(B23,'10'!$B$2:$J$5570,6,0)</f>
        <v>18163.8238702909</v>
      </c>
      <c r="H23" s="0" t="n">
        <f aca="false">IFERROR(IF(I23=K23,0,1),1)</f>
        <v>0</v>
      </c>
      <c r="I23" s="0" t="s">
        <v>193</v>
      </c>
      <c r="K23" s="4" t="str">
        <f aca="false">VLOOKUP(I23,'[1]15-PA'!K$1:K$1048576,1,0)</f>
        <v>'Bom_Jesus_Do_Tocantins'</v>
      </c>
      <c r="N23" s="0" t="n">
        <v>16841</v>
      </c>
    </row>
    <row r="24" customFormat="false" ht="12.8" hidden="false" customHeight="false" outlineLevel="0" collapsed="false">
      <c r="B24" s="0" t="n">
        <v>150160</v>
      </c>
      <c r="C24" s="0" t="n">
        <v>1</v>
      </c>
      <c r="D24" s="0" t="n">
        <v>15</v>
      </c>
      <c r="E24" s="2" t="n">
        <f aca="false">VLOOKUP(B24,'10'!$B$2:$F$5570,4,0)</f>
        <v>-1.36745</v>
      </c>
      <c r="F24" s="2" t="n">
        <f aca="false">VLOOKUP(B24,'10'!$B$2:$F$5570,5,0)</f>
        <v>-47.3066</v>
      </c>
      <c r="G24" s="3" t="n">
        <f aca="false">VLOOKUP(B24,'10'!$B$2:$J$5570,6,0)</f>
        <v>17297.7499692254</v>
      </c>
      <c r="H24" s="0" t="n">
        <f aca="false">IFERROR(IF(I24=K24,0,1),1)</f>
        <v>1</v>
      </c>
      <c r="I24" s="0" t="s">
        <v>194</v>
      </c>
      <c r="K24" s="4" t="e">
        <f aca="false">VLOOKUP(I24,'[1]15-PA'!K$1:K$1048576,1,0)</f>
        <v>#N/A</v>
      </c>
      <c r="N24" s="0" t="n">
        <v>16038</v>
      </c>
    </row>
    <row r="25" customFormat="false" ht="12.8" hidden="false" customHeight="false" outlineLevel="0" collapsed="false">
      <c r="B25" s="0" t="n">
        <v>150170</v>
      </c>
      <c r="C25" s="0" t="n">
        <v>1</v>
      </c>
      <c r="D25" s="0" t="n">
        <v>15</v>
      </c>
      <c r="E25" s="2" t="n">
        <f aca="false">VLOOKUP(B25,'10'!$B$2:$F$5570,4,0)</f>
        <v>-1.06126</v>
      </c>
      <c r="F25" s="2" t="n">
        <f aca="false">VLOOKUP(B25,'10'!$B$2:$F$5570,5,0)</f>
        <v>-46.7826</v>
      </c>
      <c r="G25" s="3" t="n">
        <f aca="false">VLOOKUP(B25,'10'!$B$2:$J$5570,6,0)</f>
        <v>136367.272422309</v>
      </c>
      <c r="H25" s="0" t="n">
        <f aca="false">IFERROR(IF(I25=K25,0,1),1)</f>
        <v>0</v>
      </c>
      <c r="I25" s="0" t="s">
        <v>195</v>
      </c>
      <c r="K25" s="4" t="str">
        <f aca="false">VLOOKUP(I25,'[1]15-PA'!K$1:K$1048576,1,0)</f>
        <v>'Braganca'</v>
      </c>
      <c r="N25" s="0" t="n">
        <v>126436</v>
      </c>
    </row>
    <row r="26" customFormat="false" ht="12.8" hidden="false" customHeight="false" outlineLevel="0" collapsed="false">
      <c r="B26" s="0" t="n">
        <v>150172</v>
      </c>
      <c r="C26" s="0" t="n">
        <v>1</v>
      </c>
      <c r="D26" s="0" t="n">
        <v>15</v>
      </c>
      <c r="E26" s="2" t="n">
        <f aca="false">VLOOKUP(B26,'10'!$B$2:$F$5570,4,0)</f>
        <v>-3.29792</v>
      </c>
      <c r="F26" s="2" t="n">
        <f aca="false">VLOOKUP(B26,'10'!$B$2:$F$5570,5,0)</f>
        <v>-52.534</v>
      </c>
      <c r="G26" s="3" t="n">
        <f aca="false">VLOOKUP(B26,'10'!$B$2:$J$5570,6,0)</f>
        <v>16383.14141617</v>
      </c>
      <c r="H26" s="0" t="n">
        <f aca="false">IFERROR(IF(I26=K26,0,1),1)</f>
        <v>0</v>
      </c>
      <c r="I26" s="0" t="s">
        <v>196</v>
      </c>
      <c r="K26" s="4" t="str">
        <f aca="false">VLOOKUP(I26,'[1]15-PA'!K$1:K$1048576,1,0)</f>
        <v>'Brasil_Novo'</v>
      </c>
      <c r="N26" s="0" t="n">
        <v>15190</v>
      </c>
    </row>
    <row r="27" customFormat="false" ht="12.8" hidden="false" customHeight="false" outlineLevel="0" collapsed="false">
      <c r="B27" s="0" t="n">
        <v>150175</v>
      </c>
      <c r="C27" s="0" t="n">
        <v>1</v>
      </c>
      <c r="D27" s="0" t="n">
        <v>15</v>
      </c>
      <c r="E27" s="2" t="n">
        <f aca="false">VLOOKUP(B27,'10'!$B$2:$F$5570,4,0)</f>
        <v>-5.69822</v>
      </c>
      <c r="F27" s="2" t="n">
        <f aca="false">VLOOKUP(B27,'10'!$B$2:$F$5570,5,0)</f>
        <v>-48.4103</v>
      </c>
      <c r="G27" s="3" t="n">
        <f aca="false">VLOOKUP(B27,'10'!$B$2:$J$5570,6,0)</f>
        <v>7972.62550021912</v>
      </c>
      <c r="H27" s="0" t="n">
        <f aca="false">IFERROR(IF(I27=K27,0,1),1)</f>
        <v>0</v>
      </c>
      <c r="I27" s="0" t="s">
        <v>197</v>
      </c>
      <c r="K27" s="4" t="str">
        <f aca="false">VLOOKUP(I27,'[1]15-PA'!K$1:K$1048576,1,0)</f>
        <v>'Brejo_Grande_Do_Araguaia'</v>
      </c>
      <c r="N27" s="0" t="n">
        <v>7392</v>
      </c>
    </row>
    <row r="28" customFormat="false" ht="12.8" hidden="false" customHeight="false" outlineLevel="0" collapsed="false">
      <c r="B28" s="0" t="n">
        <v>150178</v>
      </c>
      <c r="C28" s="0" t="n">
        <v>1</v>
      </c>
      <c r="D28" s="0" t="n">
        <v>15</v>
      </c>
      <c r="E28" s="2" t="n">
        <f aca="false">VLOOKUP(B28,'10'!$B$2:$F$5570,4,0)</f>
        <v>-3.77191</v>
      </c>
      <c r="F28" s="2" t="n">
        <f aca="false">VLOOKUP(B28,'10'!$B$2:$F$5570,5,0)</f>
        <v>-49.5735</v>
      </c>
      <c r="G28" s="3" t="n">
        <f aca="false">VLOOKUP(B28,'10'!$B$2:$J$5570,6,0)</f>
        <v>69823.0289005933</v>
      </c>
      <c r="H28" s="0" t="n">
        <f aca="false">IFERROR(IF(I28=K28,0,1),1)</f>
        <v>0</v>
      </c>
      <c r="I28" s="0" t="s">
        <v>198</v>
      </c>
      <c r="K28" s="4" t="str">
        <f aca="false">VLOOKUP(I28,'[1]15-PA'!K$1:K$1048576,1,0)</f>
        <v>'Breu_Branco'</v>
      </c>
      <c r="N28" s="0" t="n">
        <v>64738</v>
      </c>
    </row>
    <row r="29" customFormat="false" ht="12.8" hidden="false" customHeight="false" outlineLevel="0" collapsed="false">
      <c r="B29" s="0" t="n">
        <v>150180</v>
      </c>
      <c r="C29" s="0" t="n">
        <v>1</v>
      </c>
      <c r="D29" s="0" t="n">
        <v>15</v>
      </c>
      <c r="E29" s="2" t="n">
        <f aca="false">VLOOKUP(B29,'10'!$B$2:$F$5570,4,0)</f>
        <v>-1.68036</v>
      </c>
      <c r="F29" s="2" t="n">
        <f aca="false">VLOOKUP(B29,'10'!$B$2:$F$5570,5,0)</f>
        <v>-50.4791</v>
      </c>
      <c r="G29" s="3" t="n">
        <f aca="false">VLOOKUP(B29,'10'!$B$2:$J$5570,6,0)</f>
        <v>109894.316131335</v>
      </c>
      <c r="H29" s="0" t="n">
        <f aca="false">IFERROR(IF(I29=K29,0,1),1)</f>
        <v>0</v>
      </c>
      <c r="I29" s="0" t="s">
        <v>199</v>
      </c>
      <c r="K29" s="4" t="str">
        <f aca="false">VLOOKUP(I29,'[1]15-PA'!K$1:K$1048576,1,0)</f>
        <v>'Breves'</v>
      </c>
      <c r="N29" s="0" t="n">
        <v>101891</v>
      </c>
    </row>
    <row r="30" customFormat="false" ht="12.8" hidden="false" customHeight="false" outlineLevel="0" collapsed="false">
      <c r="B30" s="0" t="n">
        <v>150190</v>
      </c>
      <c r="C30" s="0" t="n">
        <v>1</v>
      </c>
      <c r="D30" s="0" t="n">
        <v>15</v>
      </c>
      <c r="E30" s="2" t="n">
        <f aca="false">VLOOKUP(B30,'10'!$B$2:$F$5570,4,0)</f>
        <v>-1.51762</v>
      </c>
      <c r="F30" s="2" t="n">
        <f aca="false">VLOOKUP(B30,'10'!$B$2:$F$5570,5,0)</f>
        <v>-48.0381</v>
      </c>
      <c r="G30" s="3" t="n">
        <f aca="false">VLOOKUP(B30,'10'!$B$2:$J$5570,6,0)</f>
        <v>31096.690803885</v>
      </c>
      <c r="H30" s="0" t="n">
        <f aca="false">IFERROR(IF(I30=K30,0,1),1)</f>
        <v>0</v>
      </c>
      <c r="I30" s="0" t="s">
        <v>200</v>
      </c>
      <c r="K30" s="4" t="str">
        <f aca="false">VLOOKUP(I30,'[1]15-PA'!K$1:K$1048576,1,0)</f>
        <v>'Bujaru'</v>
      </c>
      <c r="N30" s="0" t="n">
        <v>28832</v>
      </c>
    </row>
    <row r="31" customFormat="false" ht="12.8" hidden="false" customHeight="false" outlineLevel="0" collapsed="false">
      <c r="B31" s="0" t="n">
        <v>150195</v>
      </c>
      <c r="C31" s="0" t="n">
        <v>1</v>
      </c>
      <c r="D31" s="0" t="n">
        <v>15</v>
      </c>
      <c r="E31" s="2" t="n">
        <f aca="false">VLOOKUP(B31,'10'!$B$2:$F$5570,4,0)</f>
        <v>-1.75974</v>
      </c>
      <c r="F31" s="2" t="n">
        <f aca="false">VLOOKUP(B31,'10'!$B$2:$F$5570,5,0)</f>
        <v>-46.5459</v>
      </c>
      <c r="G31" s="3" t="n">
        <f aca="false">VLOOKUP(B31,'10'!$B$2:$J$5570,6,0)</f>
        <v>35784.0596382941</v>
      </c>
      <c r="H31" s="0" t="n">
        <f aca="false">IFERROR(IF(I31=K31,0,1),1)</f>
        <v>1</v>
      </c>
      <c r="I31" s="0" t="s">
        <v>201</v>
      </c>
      <c r="K31" s="4" t="e">
        <f aca="false">VLOOKUP(I31,'[1]15-PA'!K$1:K$1048576,1,0)</f>
        <v>#N/A</v>
      </c>
      <c r="N31" s="0" t="n">
        <v>33178</v>
      </c>
    </row>
    <row r="32" customFormat="false" ht="12.8" hidden="false" customHeight="false" outlineLevel="0" collapsed="false">
      <c r="B32" s="0" t="n">
        <v>150200</v>
      </c>
      <c r="C32" s="0" t="n">
        <v>1</v>
      </c>
      <c r="D32" s="0" t="n">
        <v>15</v>
      </c>
      <c r="E32" s="2" t="n">
        <f aca="false">VLOOKUP(B32,'10'!$B$2:$F$5570,4,0)</f>
        <v>-1.01226</v>
      </c>
      <c r="F32" s="2" t="n">
        <f aca="false">VLOOKUP(B32,'10'!$B$2:$F$5570,5,0)</f>
        <v>-48.9503</v>
      </c>
      <c r="G32" s="3" t="n">
        <f aca="false">VLOOKUP(B32,'10'!$B$2:$J$5570,6,0)</f>
        <v>25309.2031910365</v>
      </c>
      <c r="H32" s="0" t="n">
        <f aca="false">IFERROR(IF(I32=K32,0,1),1)</f>
        <v>1</v>
      </c>
      <c r="I32" s="0" t="s">
        <v>202</v>
      </c>
      <c r="K32" s="4" t="e">
        <f aca="false">VLOOKUP(I32,'[1]15-PA'!K$1:K$1048576,1,0)</f>
        <v>#N/A</v>
      </c>
      <c r="N32" s="0" t="n">
        <v>23466</v>
      </c>
    </row>
    <row r="33" customFormat="false" ht="12.8" hidden="false" customHeight="false" outlineLevel="0" collapsed="false">
      <c r="B33" s="0" t="n">
        <v>150210</v>
      </c>
      <c r="C33" s="0" t="n">
        <v>1</v>
      </c>
      <c r="D33" s="0" t="n">
        <v>15</v>
      </c>
      <c r="E33" s="2" t="n">
        <f aca="false">VLOOKUP(B33,'10'!$B$2:$F$5570,4,0)</f>
        <v>-2.24295</v>
      </c>
      <c r="F33" s="2" t="n">
        <f aca="false">VLOOKUP(B33,'10'!$B$2:$F$5570,5,0)</f>
        <v>-49.4979</v>
      </c>
      <c r="G33" s="3" t="n">
        <f aca="false">VLOOKUP(B33,'10'!$B$2:$J$5570,6,0)</f>
        <v>147103.13744249</v>
      </c>
      <c r="H33" s="0" t="n">
        <f aca="false">IFERROR(IF(I33=K33,0,1),1)</f>
        <v>0</v>
      </c>
      <c r="I33" s="0" t="s">
        <v>203</v>
      </c>
      <c r="K33" s="4" t="str">
        <f aca="false">VLOOKUP(I33,'[1]15-PA'!K$1:K$1048576,1,0)</f>
        <v>'Cameta'</v>
      </c>
      <c r="N33" s="0" t="n">
        <v>136390</v>
      </c>
    </row>
    <row r="34" customFormat="false" ht="12.8" hidden="false" customHeight="false" outlineLevel="0" collapsed="false">
      <c r="B34" s="0" t="n">
        <v>150215</v>
      </c>
      <c r="C34" s="0" t="n">
        <v>1</v>
      </c>
      <c r="D34" s="0" t="n">
        <v>15</v>
      </c>
      <c r="E34" s="2" t="n">
        <f aca="false">VLOOKUP(B34,'10'!$B$2:$F$5570,4,0)</f>
        <v>-6.49659</v>
      </c>
      <c r="F34" s="2" t="n">
        <f aca="false">VLOOKUP(B34,'10'!$B$2:$F$5570,5,0)</f>
        <v>-49.8776</v>
      </c>
      <c r="G34" s="3" t="n">
        <f aca="false">VLOOKUP(B34,'10'!$B$2:$J$5570,6,0)</f>
        <v>38881.6489830762</v>
      </c>
      <c r="H34" s="0" t="n">
        <f aca="false">IFERROR(IF(I34=K34,0,1),1)</f>
        <v>0</v>
      </c>
      <c r="I34" s="0" t="s">
        <v>204</v>
      </c>
      <c r="K34" s="4" t="str">
        <f aca="false">VLOOKUP(I34,'[1]15-PA'!K$1:K$1048576,1,0)</f>
        <v>'Canaa_Dos_Carajas'</v>
      </c>
      <c r="N34" s="0" t="n">
        <v>36050</v>
      </c>
    </row>
    <row r="35" customFormat="false" ht="12.8" hidden="false" customHeight="false" outlineLevel="0" collapsed="false">
      <c r="B35" s="0" t="n">
        <v>150220</v>
      </c>
      <c r="C35" s="0" t="n">
        <v>1</v>
      </c>
      <c r="D35" s="0" t="n">
        <v>15</v>
      </c>
      <c r="E35" s="2" t="n">
        <f aca="false">VLOOKUP(B35,'10'!$B$2:$F$5570,4,0)</f>
        <v>-1.20529</v>
      </c>
      <c r="F35" s="2" t="n">
        <f aca="false">VLOOKUP(B35,'10'!$B$2:$F$5570,5,0)</f>
        <v>-47.1778</v>
      </c>
      <c r="G35" s="3" t="n">
        <f aca="false">VLOOKUP(B35,'10'!$B$2:$J$5570,6,0)</f>
        <v>74005.6373543067</v>
      </c>
      <c r="H35" s="0" t="n">
        <f aca="false">IFERROR(IF(I35=K35,0,1),1)</f>
        <v>0</v>
      </c>
      <c r="I35" s="0" t="s">
        <v>205</v>
      </c>
      <c r="K35" s="4" t="str">
        <f aca="false">VLOOKUP(I35,'[1]15-PA'!K$1:K$1048576,1,0)</f>
        <v>'Capanema'</v>
      </c>
      <c r="N35" s="0" t="n">
        <v>68616</v>
      </c>
    </row>
    <row r="36" customFormat="false" ht="12.8" hidden="false" customHeight="false" outlineLevel="0" collapsed="false">
      <c r="B36" s="0" t="n">
        <v>150230</v>
      </c>
      <c r="C36" s="0" t="n">
        <v>1</v>
      </c>
      <c r="D36" s="0" t="n">
        <v>15</v>
      </c>
      <c r="E36" s="2" t="n">
        <f aca="false">VLOOKUP(B36,'10'!$B$2:$F$5570,4,0)</f>
        <v>-1.74785</v>
      </c>
      <c r="F36" s="2" t="n">
        <f aca="false">VLOOKUP(B36,'10'!$B$2:$F$5570,5,0)</f>
        <v>-47.0629</v>
      </c>
      <c r="G36" s="3" t="n">
        <f aca="false">VLOOKUP(B36,'10'!$B$2:$J$5570,6,0)</f>
        <v>58434.6424481023</v>
      </c>
      <c r="H36" s="0" t="n">
        <f aca="false">IFERROR(IF(I36=K36,0,1),1)</f>
        <v>0</v>
      </c>
      <c r="I36" s="0" t="s">
        <v>206</v>
      </c>
      <c r="K36" s="4" t="str">
        <f aca="false">VLOOKUP(I36,'[1]15-PA'!K$1:K$1048576,1,0)</f>
        <v>'Capitao_Poco'</v>
      </c>
      <c r="N36" s="0" t="n">
        <v>54179</v>
      </c>
    </row>
    <row r="37" customFormat="false" ht="12.8" hidden="false" customHeight="false" outlineLevel="0" collapsed="false">
      <c r="B37" s="0" t="n">
        <v>150240</v>
      </c>
      <c r="C37" s="0" t="n">
        <v>1</v>
      </c>
      <c r="D37" s="0" t="n">
        <v>15</v>
      </c>
      <c r="E37" s="2" t="n">
        <f aca="false">VLOOKUP(B37,'10'!$B$2:$F$5570,4,0)</f>
        <v>-1.29797</v>
      </c>
      <c r="F37" s="2" t="n">
        <f aca="false">VLOOKUP(B37,'10'!$B$2:$F$5570,5,0)</f>
        <v>-47.9167</v>
      </c>
      <c r="G37" s="3" t="n">
        <f aca="false">VLOOKUP(B37,'10'!$B$2:$J$5570,6,0)</f>
        <v>213869.561815537</v>
      </c>
      <c r="H37" s="0" t="n">
        <f aca="false">IFERROR(IF(I37=K37,0,1),1)</f>
        <v>0</v>
      </c>
      <c r="I37" s="0" t="s">
        <v>207</v>
      </c>
      <c r="K37" s="4" t="str">
        <f aca="false">VLOOKUP(I37,'[1]15-PA'!K$1:K$1048576,1,0)</f>
        <v>'Castanhal'</v>
      </c>
      <c r="N37" s="0" t="n">
        <v>198294</v>
      </c>
    </row>
    <row r="38" customFormat="false" ht="12.8" hidden="false" customHeight="false" outlineLevel="0" collapsed="false">
      <c r="B38" s="0" t="n">
        <v>150250</v>
      </c>
      <c r="C38" s="0" t="n">
        <v>1</v>
      </c>
      <c r="D38" s="0" t="n">
        <v>15</v>
      </c>
      <c r="E38" s="2" t="n">
        <f aca="false">VLOOKUP(B38,'10'!$B$2:$F$5570,4,0)</f>
        <v>-0.164154</v>
      </c>
      <c r="F38" s="2" t="n">
        <f aca="false">VLOOKUP(B38,'10'!$B$2:$F$5570,5,0)</f>
        <v>-49.987</v>
      </c>
      <c r="G38" s="3" t="n">
        <f aca="false">VLOOKUP(B38,'10'!$B$2:$J$5570,6,0)</f>
        <v>25326.4599561885</v>
      </c>
      <c r="H38" s="0" t="n">
        <f aca="false">IFERROR(IF(I38=K38,0,1),1)</f>
        <v>0</v>
      </c>
      <c r="I38" s="0" t="s">
        <v>208</v>
      </c>
      <c r="K38" s="4" t="str">
        <f aca="false">VLOOKUP(I38,'[1]15-PA'!K$1:K$1048576,1,0)</f>
        <v>'Chaves'</v>
      </c>
      <c r="N38" s="0" t="n">
        <v>23482</v>
      </c>
    </row>
    <row r="39" customFormat="false" ht="12.8" hidden="false" customHeight="false" outlineLevel="0" collapsed="false">
      <c r="B39" s="0" t="n">
        <v>150260</v>
      </c>
      <c r="C39" s="0" t="n">
        <v>1</v>
      </c>
      <c r="D39" s="0" t="n">
        <v>15</v>
      </c>
      <c r="E39" s="2" t="n">
        <f aca="false">VLOOKUP(B39,'10'!$B$2:$F$5570,4,0)</f>
        <v>-0.936423</v>
      </c>
      <c r="F39" s="2" t="n">
        <f aca="false">VLOOKUP(B39,'10'!$B$2:$F$5570,5,0)</f>
        <v>-48.2803</v>
      </c>
      <c r="G39" s="3" t="n">
        <f aca="false">VLOOKUP(B39,'10'!$B$2:$J$5570,6,0)</f>
        <v>12985.7157768721</v>
      </c>
      <c r="H39" s="0" t="n">
        <f aca="false">IFERROR(IF(I39=K39,0,1),1)</f>
        <v>1</v>
      </c>
      <c r="I39" s="0" t="s">
        <v>209</v>
      </c>
      <c r="K39" s="4" t="e">
        <f aca="false">VLOOKUP(I39,'[1]15-PA'!K$1:K$1048576,1,0)</f>
        <v>#N/A</v>
      </c>
      <c r="N39" s="0" t="n">
        <v>12040</v>
      </c>
    </row>
    <row r="40" customFormat="false" ht="12.8" hidden="false" customHeight="false" outlineLevel="0" collapsed="false">
      <c r="B40" s="0" t="n">
        <v>150270</v>
      </c>
      <c r="C40" s="0" t="n">
        <v>1</v>
      </c>
      <c r="D40" s="0" t="n">
        <v>15</v>
      </c>
      <c r="E40" s="2" t="n">
        <f aca="false">VLOOKUP(B40,'10'!$B$2:$F$5570,4,0)</f>
        <v>-8.26136</v>
      </c>
      <c r="F40" s="2" t="n">
        <f aca="false">VLOOKUP(B40,'10'!$B$2:$F$5570,5,0)</f>
        <v>-49.2689</v>
      </c>
      <c r="G40" s="3" t="n">
        <f aca="false">VLOOKUP(B40,'10'!$B$2:$J$5570,6,0)</f>
        <v>51483.4017353165</v>
      </c>
      <c r="H40" s="0" t="n">
        <f aca="false">IFERROR(IF(I40=K40,0,1),1)</f>
        <v>0</v>
      </c>
      <c r="I40" s="0" t="s">
        <v>210</v>
      </c>
      <c r="K40" s="4" t="str">
        <f aca="false">VLOOKUP(I40,'[1]15-PA'!K$1:K$1048576,1,0)</f>
        <v>'Conceicao_Do_Araguaia'</v>
      </c>
      <c r="N40" s="0" t="n">
        <v>47734</v>
      </c>
    </row>
    <row r="41" customFormat="false" ht="12.8" hidden="false" customHeight="false" outlineLevel="0" collapsed="false">
      <c r="B41" s="0" t="n">
        <v>150275</v>
      </c>
      <c r="C41" s="0" t="n">
        <v>1</v>
      </c>
      <c r="D41" s="0" t="n">
        <v>15</v>
      </c>
      <c r="E41" s="2" t="n">
        <f aca="false">VLOOKUP(B41,'10'!$B$2:$F$5570,4,0)</f>
        <v>-1.99238</v>
      </c>
      <c r="F41" s="2" t="n">
        <f aca="false">VLOOKUP(B41,'10'!$B$2:$F$5570,5,0)</f>
        <v>-47.9422</v>
      </c>
      <c r="G41" s="3" t="n">
        <f aca="false">VLOOKUP(B41,'10'!$B$2:$J$5570,6,0)</f>
        <v>35427.0603092123</v>
      </c>
      <c r="H41" s="0" t="n">
        <f aca="false">IFERROR(IF(I41=K41,0,1),1)</f>
        <v>0</v>
      </c>
      <c r="I41" s="0" t="s">
        <v>211</v>
      </c>
      <c r="K41" s="4" t="str">
        <f aca="false">VLOOKUP(I41,'[1]15-PA'!K$1:K$1048576,1,0)</f>
        <v>'Concordia_Do_Para'</v>
      </c>
      <c r="N41" s="0" t="n">
        <v>32847</v>
      </c>
    </row>
    <row r="42" customFormat="false" ht="12.8" hidden="false" customHeight="false" outlineLevel="0" collapsed="false">
      <c r="B42" s="0" t="n">
        <v>150276</v>
      </c>
      <c r="C42" s="0" t="n">
        <v>1</v>
      </c>
      <c r="D42" s="0" t="n">
        <v>15</v>
      </c>
      <c r="E42" s="2" t="n">
        <f aca="false">VLOOKUP(B42,'10'!$B$2:$F$5570,4,0)</f>
        <v>-7.81097</v>
      </c>
      <c r="F42" s="2" t="n">
        <f aca="false">VLOOKUP(B42,'10'!$B$2:$F$5570,5,0)</f>
        <v>-50.7698</v>
      </c>
      <c r="G42" s="3" t="n">
        <f aca="false">VLOOKUP(B42,'10'!$B$2:$J$5570,6,0)</f>
        <v>14214.1817461293</v>
      </c>
      <c r="H42" s="0" t="n">
        <f aca="false">IFERROR(IF(I42=K42,0,1),1)</f>
        <v>0</v>
      </c>
      <c r="I42" s="0" t="s">
        <v>212</v>
      </c>
      <c r="K42" s="4" t="str">
        <f aca="false">VLOOKUP(I42,'[1]15-PA'!K$1:K$1048576,1,0)</f>
        <v>'Cumaru_Do_Norte'</v>
      </c>
      <c r="N42" s="0" t="n">
        <v>13179</v>
      </c>
    </row>
    <row r="43" customFormat="false" ht="12.8" hidden="false" customHeight="false" outlineLevel="0" collapsed="false">
      <c r="B43" s="0" t="n">
        <v>150277</v>
      </c>
      <c r="C43" s="0" t="n">
        <v>1</v>
      </c>
      <c r="D43" s="0" t="n">
        <v>15</v>
      </c>
      <c r="E43" s="2" t="n">
        <f aca="false">VLOOKUP(B43,'10'!$B$2:$F$5570,4,0)</f>
        <v>-6.09965</v>
      </c>
      <c r="F43" s="2" t="n">
        <f aca="false">VLOOKUP(B43,'10'!$B$2:$F$5570,5,0)</f>
        <v>-49.6068</v>
      </c>
      <c r="G43" s="3" t="n">
        <f aca="false">VLOOKUP(B43,'10'!$B$2:$J$5570,6,0)</f>
        <v>19428.9604654961</v>
      </c>
      <c r="H43" s="0" t="n">
        <f aca="false">IFERROR(IF(I43=K43,0,1),1)</f>
        <v>0</v>
      </c>
      <c r="I43" s="0" t="s">
        <v>213</v>
      </c>
      <c r="K43" s="4" t="str">
        <f aca="false">VLOOKUP(I43,'[1]15-PA'!K$1:K$1048576,1,0)</f>
        <v>'Curionopolis'</v>
      </c>
      <c r="N43" s="0" t="n">
        <v>18014</v>
      </c>
    </row>
    <row r="44" customFormat="false" ht="12.8" hidden="false" customHeight="false" outlineLevel="0" collapsed="false">
      <c r="B44" s="0" t="n">
        <v>150280</v>
      </c>
      <c r="C44" s="0" t="n">
        <v>1</v>
      </c>
      <c r="D44" s="0" t="n">
        <v>15</v>
      </c>
      <c r="E44" s="2" t="n">
        <f aca="false">VLOOKUP(B44,'10'!$B$2:$F$5570,4,0)</f>
        <v>-1.81179</v>
      </c>
      <c r="F44" s="2" t="n">
        <f aca="false">VLOOKUP(B44,'10'!$B$2:$F$5570,5,0)</f>
        <v>-49.7952</v>
      </c>
      <c r="G44" s="3" t="n">
        <f aca="false">VLOOKUP(B44,'10'!$B$2:$J$5570,6,0)</f>
        <v>36555.2213310236</v>
      </c>
      <c r="H44" s="0" t="n">
        <f aca="false">IFERROR(IF(I44=K44,0,1),1)</f>
        <v>0</v>
      </c>
      <c r="I44" s="0" t="s">
        <v>214</v>
      </c>
      <c r="K44" s="4" t="str">
        <f aca="false">VLOOKUP(I44,'[1]15-PA'!K$1:K$1048576,1,0)</f>
        <v>'Curralinho'</v>
      </c>
      <c r="N44" s="0" t="n">
        <v>33893</v>
      </c>
    </row>
    <row r="45" customFormat="false" ht="12.8" hidden="false" customHeight="false" outlineLevel="0" collapsed="false">
      <c r="B45" s="0" t="n">
        <v>150285</v>
      </c>
      <c r="C45" s="0" t="n">
        <v>1</v>
      </c>
      <c r="D45" s="0" t="n">
        <v>15</v>
      </c>
      <c r="E45" s="2" t="n">
        <f aca="false">VLOOKUP(B45,'10'!$B$2:$F$5570,4,0)</f>
        <v>-1.88775</v>
      </c>
      <c r="F45" s="2" t="n">
        <f aca="false">VLOOKUP(B45,'10'!$B$2:$F$5570,5,0)</f>
        <v>-55.1168</v>
      </c>
      <c r="G45" s="3" t="n">
        <f aca="false">VLOOKUP(B45,'10'!$B$2:$J$5570,6,0)</f>
        <v>15312.1434289246</v>
      </c>
      <c r="H45" s="0" t="n">
        <f aca="false">IFERROR(IF(I45=K45,0,1),1)</f>
        <v>1</v>
      </c>
      <c r="I45" s="0" t="s">
        <v>215</v>
      </c>
      <c r="K45" s="4" t="e">
        <f aca="false">VLOOKUP(I45,'[1]15-PA'!K$1:K$1048576,1,0)</f>
        <v>#N/A</v>
      </c>
      <c r="N45" s="0" t="n">
        <v>14197</v>
      </c>
    </row>
    <row r="46" customFormat="false" ht="12.8" hidden="false" customHeight="false" outlineLevel="0" collapsed="false">
      <c r="B46" s="0" t="n">
        <v>150290</v>
      </c>
      <c r="C46" s="0" t="n">
        <v>1</v>
      </c>
      <c r="D46" s="0" t="n">
        <v>15</v>
      </c>
      <c r="E46" s="2" t="n">
        <f aca="false">VLOOKUP(B46,'10'!$B$2:$F$5570,4,0)</f>
        <v>-0.733214</v>
      </c>
      <c r="F46" s="2" t="n">
        <f aca="false">VLOOKUP(B46,'10'!$B$2:$F$5570,5,0)</f>
        <v>-47.8515</v>
      </c>
      <c r="G46" s="3" t="n">
        <f aca="false">VLOOKUP(B46,'10'!$B$2:$J$5570,6,0)</f>
        <v>42645.7808818539</v>
      </c>
      <c r="H46" s="0" t="n">
        <f aca="false">IFERROR(IF(I46=K46,0,1),1)</f>
        <v>0</v>
      </c>
      <c r="I46" s="0" t="s">
        <v>216</v>
      </c>
      <c r="K46" s="4" t="str">
        <f aca="false">VLOOKUP(I46,'[1]15-PA'!K$1:K$1048576,1,0)</f>
        <v>'Curuca'</v>
      </c>
      <c r="N46" s="0" t="n">
        <v>39540</v>
      </c>
    </row>
    <row r="47" customFormat="false" ht="12.8" hidden="false" customHeight="false" outlineLevel="0" collapsed="false">
      <c r="B47" s="0" t="n">
        <v>150293</v>
      </c>
      <c r="C47" s="0" t="n">
        <v>1</v>
      </c>
      <c r="D47" s="0" t="n">
        <v>15</v>
      </c>
      <c r="E47" s="2" t="n">
        <f aca="false">VLOOKUP(B47,'10'!$B$2:$F$5570,4,0)</f>
        <v>-4.19944</v>
      </c>
      <c r="F47" s="2" t="n">
        <f aca="false">VLOOKUP(B47,'10'!$B$2:$F$5570,5,0)</f>
        <v>-47.8245</v>
      </c>
      <c r="G47" s="3" t="n">
        <f aca="false">VLOOKUP(B47,'10'!$B$2:$J$5570,6,0)</f>
        <v>63586.8653937931</v>
      </c>
      <c r="H47" s="0" t="n">
        <f aca="false">IFERROR(IF(I47=K47,0,1),1)</f>
        <v>0</v>
      </c>
      <c r="I47" s="0" t="s">
        <v>217</v>
      </c>
      <c r="K47" s="4" t="str">
        <f aca="false">VLOOKUP(I47,'[1]15-PA'!K$1:K$1048576,1,0)</f>
        <v>'Dom_Eliseu'</v>
      </c>
      <c r="N47" s="0" t="n">
        <v>58956</v>
      </c>
    </row>
    <row r="48" customFormat="false" ht="12.8" hidden="false" customHeight="false" outlineLevel="0" collapsed="false">
      <c r="B48" s="0" t="n">
        <v>150295</v>
      </c>
      <c r="C48" s="0" t="n">
        <v>1</v>
      </c>
      <c r="D48" s="0" t="n">
        <v>15</v>
      </c>
      <c r="E48" s="2" t="n">
        <f aca="false">VLOOKUP(B48,'10'!$B$2:$F$5570,4,0)</f>
        <v>-6.10389</v>
      </c>
      <c r="F48" s="2" t="n">
        <f aca="false">VLOOKUP(B48,'10'!$B$2:$F$5570,5,0)</f>
        <v>-49.3553</v>
      </c>
      <c r="G48" s="3" t="n">
        <f aca="false">VLOOKUP(B48,'10'!$B$2:$J$5570,6,0)</f>
        <v>36319.0193580058</v>
      </c>
      <c r="H48" s="0" t="n">
        <f aca="false">IFERROR(IF(I48=K48,0,1),1)</f>
        <v>1</v>
      </c>
      <c r="I48" s="0" t="s">
        <v>218</v>
      </c>
      <c r="K48" s="4" t="e">
        <f aca="false">VLOOKUP(I48,'[1]15-PA'!K$1:K$1048576,1,0)</f>
        <v>#N/A</v>
      </c>
      <c r="N48" s="0" t="n">
        <v>33674</v>
      </c>
    </row>
    <row r="49" customFormat="false" ht="12.8" hidden="false" customHeight="false" outlineLevel="0" collapsed="false">
      <c r="B49" s="0" t="n">
        <v>150300</v>
      </c>
      <c r="C49" s="0" t="n">
        <v>1</v>
      </c>
      <c r="D49" s="0" t="n">
        <v>15</v>
      </c>
      <c r="E49" s="2" t="n">
        <f aca="false">VLOOKUP(B49,'10'!$B$2:$F$5570,4,0)</f>
        <v>-2.16805</v>
      </c>
      <c r="F49" s="2" t="n">
        <f aca="false">VLOOKUP(B49,'10'!$B$2:$F$5570,5,0)</f>
        <v>-56.7405</v>
      </c>
      <c r="G49" s="3" t="n">
        <f aca="false">VLOOKUP(B49,'10'!$B$2:$J$5570,6,0)</f>
        <v>7893.89150921317</v>
      </c>
      <c r="H49" s="0" t="n">
        <f aca="false">IFERROR(IF(I49=K49,0,1),1)</f>
        <v>1</v>
      </c>
      <c r="I49" s="0" t="s">
        <v>219</v>
      </c>
      <c r="K49" s="4" t="e">
        <f aca="false">VLOOKUP(I49,'[1]15-PA'!K$1:K$1048576,1,0)</f>
        <v>#N/A</v>
      </c>
      <c r="N49" s="0" t="n">
        <v>7319</v>
      </c>
    </row>
    <row r="50" customFormat="false" ht="12.8" hidden="false" customHeight="false" outlineLevel="0" collapsed="false">
      <c r="B50" s="0" t="n">
        <v>150304</v>
      </c>
      <c r="C50" s="0" t="n">
        <v>1</v>
      </c>
      <c r="D50" s="0" t="n">
        <v>15</v>
      </c>
      <c r="E50" s="2" t="n">
        <f aca="false">VLOOKUP(B50,'10'!$B$2:$F$5570,4,0)</f>
        <v>-7.55335</v>
      </c>
      <c r="F50" s="2" t="n">
        <f aca="false">VLOOKUP(B50,'10'!$B$2:$F$5570,5,0)</f>
        <v>-49.7125</v>
      </c>
      <c r="G50" s="3" t="n">
        <f aca="false">VLOOKUP(B50,'10'!$B$2:$J$5570,6,0)</f>
        <v>21657.2402657468</v>
      </c>
      <c r="H50" s="0" t="n">
        <f aca="false">IFERROR(IF(I50=K50,0,1),1)</f>
        <v>0</v>
      </c>
      <c r="I50" s="0" t="s">
        <v>220</v>
      </c>
      <c r="K50" s="4" t="str">
        <f aca="false">VLOOKUP(I50,'[1]15-PA'!K$1:K$1048576,1,0)</f>
        <v>'Floresta_Do_Araguaia'</v>
      </c>
      <c r="N50" s="0" t="n">
        <v>20080</v>
      </c>
    </row>
    <row r="51" customFormat="false" ht="12.8" hidden="false" customHeight="false" outlineLevel="0" collapsed="false">
      <c r="B51" s="0" t="n">
        <v>150307</v>
      </c>
      <c r="C51" s="0" t="n">
        <v>1</v>
      </c>
      <c r="D51" s="0" t="n">
        <v>15</v>
      </c>
      <c r="E51" s="2" t="n">
        <f aca="false">VLOOKUP(B51,'10'!$B$2:$F$5570,4,0)</f>
        <v>-1.92986</v>
      </c>
      <c r="F51" s="2" t="n">
        <f aca="false">VLOOKUP(B51,'10'!$B$2:$F$5570,5,0)</f>
        <v>-47.0505</v>
      </c>
      <c r="G51" s="3" t="n">
        <f aca="false">VLOOKUP(B51,'10'!$B$2:$J$5570,6,0)</f>
        <v>28063.8143284228</v>
      </c>
      <c r="H51" s="0" t="n">
        <f aca="false">IFERROR(IF(I51=K51,0,1),1)</f>
        <v>0</v>
      </c>
      <c r="I51" s="0" t="s">
        <v>221</v>
      </c>
      <c r="K51" s="4" t="str">
        <f aca="false">VLOOKUP(I51,'[1]15-PA'!K$1:K$1048576,1,0)</f>
        <v>'Garrafao_Do_Norte'</v>
      </c>
      <c r="N51" s="0" t="n">
        <v>26020</v>
      </c>
    </row>
    <row r="52" customFormat="false" ht="12.8" hidden="false" customHeight="false" outlineLevel="0" collapsed="false">
      <c r="B52" s="0" t="n">
        <v>150309</v>
      </c>
      <c r="C52" s="0" t="n">
        <v>1</v>
      </c>
      <c r="D52" s="0" t="n">
        <v>15</v>
      </c>
      <c r="E52" s="2" t="n">
        <f aca="false">VLOOKUP(B52,'10'!$B$2:$F$5570,4,0)</f>
        <v>-3.84338</v>
      </c>
      <c r="F52" s="2" t="n">
        <f aca="false">VLOOKUP(B52,'10'!$B$2:$F$5570,5,0)</f>
        <v>-49.0974</v>
      </c>
      <c r="G52" s="3" t="n">
        <f aca="false">VLOOKUP(B52,'10'!$B$2:$J$5570,6,0)</f>
        <v>42987.6805414277</v>
      </c>
      <c r="H52" s="0" t="n">
        <f aca="false">IFERROR(IF(I52=K52,0,1),1)</f>
        <v>1</v>
      </c>
      <c r="I52" s="0" t="s">
        <v>222</v>
      </c>
      <c r="K52" s="4" t="e">
        <f aca="false">VLOOKUP(I52,'[1]15-PA'!K$1:K$1048576,1,0)</f>
        <v>#N/A</v>
      </c>
      <c r="N52" s="0" t="n">
        <v>39857</v>
      </c>
    </row>
    <row r="53" customFormat="false" ht="12.8" hidden="false" customHeight="false" outlineLevel="0" collapsed="false">
      <c r="B53" s="0" t="n">
        <v>150310</v>
      </c>
      <c r="C53" s="0" t="n">
        <v>1</v>
      </c>
      <c r="D53" s="0" t="n">
        <v>15</v>
      </c>
      <c r="E53" s="2" t="n">
        <f aca="false">VLOOKUP(B53,'10'!$B$2:$F$5570,4,0)</f>
        <v>-1.41412</v>
      </c>
      <c r="F53" s="2" t="n">
        <f aca="false">VLOOKUP(B53,'10'!$B$2:$F$5570,5,0)</f>
        <v>-51.6338</v>
      </c>
      <c r="G53" s="3" t="n">
        <f aca="false">VLOOKUP(B53,'10'!$B$2:$J$5570,6,0)</f>
        <v>35582.3711955802</v>
      </c>
      <c r="H53" s="0" t="n">
        <f aca="false">IFERROR(IF(I53=K53,0,1),1)</f>
        <v>0</v>
      </c>
      <c r="I53" s="0" t="s">
        <v>223</v>
      </c>
      <c r="K53" s="4" t="str">
        <f aca="false">VLOOKUP(I53,'[1]15-PA'!K$1:K$1048576,1,0)</f>
        <v>'Gurupa'</v>
      </c>
      <c r="N53" s="0" t="n">
        <v>32991</v>
      </c>
    </row>
    <row r="54" customFormat="false" ht="12.8" hidden="false" customHeight="false" outlineLevel="0" collapsed="false">
      <c r="B54" s="0" t="n">
        <v>150320</v>
      </c>
      <c r="C54" s="0" t="n">
        <v>1</v>
      </c>
      <c r="D54" s="0" t="n">
        <v>15</v>
      </c>
      <c r="E54" s="2" t="n">
        <f aca="false">VLOOKUP(B54,'10'!$B$2:$F$5570,4,0)</f>
        <v>-1.12539</v>
      </c>
      <c r="F54" s="2" t="n">
        <f aca="false">VLOOKUP(B54,'10'!$B$2:$F$5570,5,0)</f>
        <v>-47.626</v>
      </c>
      <c r="G54" s="3" t="n">
        <f aca="false">VLOOKUP(B54,'10'!$B$2:$J$5570,6,0)</f>
        <v>41619.0033553105</v>
      </c>
      <c r="H54" s="0" t="n">
        <f aca="false">IFERROR(IF(I54=K54,0,1),1)</f>
        <v>1</v>
      </c>
      <c r="I54" s="0" t="s">
        <v>224</v>
      </c>
      <c r="K54" s="4" t="e">
        <f aca="false">VLOOKUP(I54,'[1]15-PA'!K$1:K$1048576,1,0)</f>
        <v>#N/A</v>
      </c>
      <c r="N54" s="0" t="n">
        <v>38588</v>
      </c>
    </row>
    <row r="55" customFormat="false" ht="12.8" hidden="false" customHeight="false" outlineLevel="0" collapsed="false">
      <c r="B55" s="0" t="n">
        <v>150330</v>
      </c>
      <c r="C55" s="0" t="n">
        <v>1</v>
      </c>
      <c r="D55" s="0" t="n">
        <v>15</v>
      </c>
      <c r="E55" s="2" t="n">
        <f aca="false">VLOOKUP(B55,'10'!$B$2:$F$5570,4,0)</f>
        <v>-1.97533</v>
      </c>
      <c r="F55" s="2" t="n">
        <f aca="false">VLOOKUP(B55,'10'!$B$2:$F$5570,5,0)</f>
        <v>-48.9575</v>
      </c>
      <c r="G55" s="3" t="n">
        <f aca="false">VLOOKUP(B55,'10'!$B$2:$J$5570,6,0)</f>
        <v>67252.8494407689</v>
      </c>
      <c r="H55" s="0" t="n">
        <f aca="false">IFERROR(IF(I55=K55,0,1),1)</f>
        <v>1</v>
      </c>
      <c r="I55" s="0" t="s">
        <v>225</v>
      </c>
      <c r="K55" s="4" t="e">
        <f aca="false">VLOOKUP(I55,'[1]15-PA'!K$1:K$1048576,1,0)</f>
        <v>#N/A</v>
      </c>
      <c r="N55" s="0" t="n">
        <v>62355</v>
      </c>
    </row>
    <row r="56" customFormat="false" ht="12.8" hidden="false" customHeight="false" outlineLevel="0" collapsed="false">
      <c r="B56" s="0" t="n">
        <v>150340</v>
      </c>
      <c r="C56" s="0" t="n">
        <v>1</v>
      </c>
      <c r="D56" s="0" t="n">
        <v>15</v>
      </c>
      <c r="E56" s="2" t="n">
        <f aca="false">VLOOKUP(B56,'10'!$B$2:$F$5570,4,0)</f>
        <v>-1.4349</v>
      </c>
      <c r="F56" s="2" t="n">
        <f aca="false">VLOOKUP(B56,'10'!$B$2:$F$5570,5,0)</f>
        <v>-47.9114</v>
      </c>
      <c r="G56" s="3" t="n">
        <f aca="false">VLOOKUP(B56,'10'!$B$2:$J$5570,6,0)</f>
        <v>12466.9342744904</v>
      </c>
      <c r="H56" s="0" t="n">
        <f aca="false">IFERROR(IF(I56=K56,0,1),1)</f>
        <v>0</v>
      </c>
      <c r="I56" s="0" t="s">
        <v>226</v>
      </c>
      <c r="K56" s="4" t="str">
        <f aca="false">VLOOKUP(I56,'[1]15-PA'!K$1:K$1048576,1,0)</f>
        <v>'Inhangapi'</v>
      </c>
      <c r="N56" s="0" t="n">
        <v>11559</v>
      </c>
    </row>
    <row r="57" customFormat="false" ht="12.8" hidden="false" customHeight="false" outlineLevel="0" collapsed="false">
      <c r="B57" s="0" t="n">
        <v>150345</v>
      </c>
      <c r="C57" s="0" t="n">
        <v>1</v>
      </c>
      <c r="D57" s="0" t="n">
        <v>15</v>
      </c>
      <c r="E57" s="2" t="n">
        <f aca="false">VLOOKUP(B57,'10'!$B$2:$F$5570,4,0)</f>
        <v>-2.55992</v>
      </c>
      <c r="F57" s="2" t="n">
        <f aca="false">VLOOKUP(B57,'10'!$B$2:$F$5570,5,0)</f>
        <v>-47.5059</v>
      </c>
      <c r="G57" s="3" t="n">
        <f aca="false">VLOOKUP(B57,'10'!$B$2:$J$5570,6,0)</f>
        <v>67360.7042229688</v>
      </c>
      <c r="H57" s="0" t="n">
        <f aca="false">IFERROR(IF(I57=K57,0,1),1)</f>
        <v>0</v>
      </c>
      <c r="I57" s="0" t="s">
        <v>227</v>
      </c>
      <c r="K57" s="4" t="str">
        <f aca="false">VLOOKUP(I57,'[1]15-PA'!K$1:K$1048576,1,0)</f>
        <v>'Ipixuna_Do_Para'</v>
      </c>
      <c r="N57" s="0" t="n">
        <v>62455</v>
      </c>
    </row>
    <row r="58" customFormat="false" ht="12.8" hidden="false" customHeight="false" outlineLevel="0" collapsed="false">
      <c r="B58" s="0" t="n">
        <v>150350</v>
      </c>
      <c r="C58" s="0" t="n">
        <v>1</v>
      </c>
      <c r="D58" s="0" t="n">
        <v>15</v>
      </c>
      <c r="E58" s="2" t="n">
        <f aca="false">VLOOKUP(B58,'10'!$B$2:$F$5570,4,0)</f>
        <v>-1.76984</v>
      </c>
      <c r="F58" s="2" t="n">
        <f aca="false">VLOOKUP(B58,'10'!$B$2:$F$5570,5,0)</f>
        <v>-47.446</v>
      </c>
      <c r="G58" s="3" t="n">
        <f aca="false">VLOOKUP(B58,'10'!$B$2:$J$5570,6,0)</f>
        <v>35057.1184062666</v>
      </c>
      <c r="H58" s="0" t="n">
        <f aca="false">IFERROR(IF(I58=K58,0,1),1)</f>
        <v>0</v>
      </c>
      <c r="I58" s="0" t="s">
        <v>228</v>
      </c>
      <c r="K58" s="4" t="str">
        <f aca="false">VLOOKUP(I58,'[1]15-PA'!K$1:K$1048576,1,0)</f>
        <v>'Irituia'</v>
      </c>
      <c r="N58" s="0" t="n">
        <v>32504</v>
      </c>
    </row>
    <row r="59" customFormat="false" ht="12.8" hidden="false" customHeight="false" outlineLevel="0" collapsed="false">
      <c r="B59" s="0" t="n">
        <v>150360</v>
      </c>
      <c r="C59" s="0" t="n">
        <v>1</v>
      </c>
      <c r="D59" s="0" t="n">
        <v>15</v>
      </c>
      <c r="E59" s="2" t="n">
        <f aca="false">VLOOKUP(B59,'10'!$B$2:$F$5570,4,0)</f>
        <v>-4.2667</v>
      </c>
      <c r="F59" s="2" t="n">
        <f aca="false">VLOOKUP(B59,'10'!$B$2:$F$5570,5,0)</f>
        <v>-55.9926</v>
      </c>
      <c r="G59" s="3" t="n">
        <f aca="false">VLOOKUP(B59,'10'!$B$2:$J$5570,6,0)</f>
        <v>109037.949160667</v>
      </c>
      <c r="H59" s="0" t="n">
        <f aca="false">IFERROR(IF(I59=K59,0,1),1)</f>
        <v>0</v>
      </c>
      <c r="I59" s="0" t="s">
        <v>229</v>
      </c>
      <c r="K59" s="4" t="str">
        <f aca="false">VLOOKUP(I59,'[1]15-PA'!K$1:K$1048576,1,0)</f>
        <v>'Itaituba'</v>
      </c>
      <c r="N59" s="0" t="n">
        <v>101097</v>
      </c>
    </row>
    <row r="60" customFormat="false" ht="12.8" hidden="false" customHeight="false" outlineLevel="0" collapsed="false">
      <c r="B60" s="0" t="n">
        <v>150370</v>
      </c>
      <c r="C60" s="0" t="n">
        <v>1</v>
      </c>
      <c r="D60" s="0" t="n">
        <v>15</v>
      </c>
      <c r="E60" s="2" t="n">
        <f aca="false">VLOOKUP(B60,'10'!$B$2:$F$5570,4,0)</f>
        <v>-5.13272</v>
      </c>
      <c r="F60" s="2" t="n">
        <f aca="false">VLOOKUP(B60,'10'!$B$2:$F$5570,5,0)</f>
        <v>-49.3358</v>
      </c>
      <c r="G60" s="3" t="n">
        <f aca="false">VLOOKUP(B60,'10'!$B$2:$J$5570,6,0)</f>
        <v>57359.3302695689</v>
      </c>
      <c r="H60" s="0" t="n">
        <f aca="false">IFERROR(IF(I60=K60,0,1),1)</f>
        <v>0</v>
      </c>
      <c r="I60" s="0" t="s">
        <v>230</v>
      </c>
      <c r="K60" s="4" t="str">
        <f aca="false">VLOOKUP(I60,'[1]15-PA'!K$1:K$1048576,1,0)</f>
        <v>'Itupiranga'</v>
      </c>
      <c r="N60" s="0" t="n">
        <v>53182</v>
      </c>
    </row>
    <row r="61" customFormat="false" ht="12.8" hidden="false" customHeight="false" outlineLevel="0" collapsed="false">
      <c r="B61" s="0" t="n">
        <v>150375</v>
      </c>
      <c r="C61" s="0" t="n">
        <v>1</v>
      </c>
      <c r="D61" s="0" t="n">
        <v>15</v>
      </c>
      <c r="E61" s="2" t="n">
        <f aca="false">VLOOKUP(B61,'10'!$B$2:$F$5570,4,0)</f>
        <v>-6.21469</v>
      </c>
      <c r="F61" s="2" t="n">
        <f aca="false">VLOOKUP(B61,'10'!$B$2:$F$5570,5,0)</f>
        <v>-57.7544</v>
      </c>
      <c r="G61" s="3" t="n">
        <f aca="false">VLOOKUP(B61,'10'!$B$2:$J$5570,6,0)</f>
        <v>9597.99706797213</v>
      </c>
      <c r="H61" s="0" t="n">
        <f aca="false">IFERROR(IF(I61=K61,0,1),1)</f>
        <v>1</v>
      </c>
      <c r="I61" s="0" t="s">
        <v>231</v>
      </c>
      <c r="K61" s="4" t="e">
        <f aca="false">VLOOKUP(I61,'[1]15-PA'!K$1:K$1048576,1,0)</f>
        <v>#N/A</v>
      </c>
      <c r="N61" s="0" t="n">
        <v>8899</v>
      </c>
    </row>
    <row r="62" customFormat="false" ht="12.8" hidden="false" customHeight="false" outlineLevel="0" collapsed="false">
      <c r="B62" s="0" t="n">
        <v>150380</v>
      </c>
      <c r="C62" s="0" t="n">
        <v>1</v>
      </c>
      <c r="D62" s="0" t="n">
        <v>15</v>
      </c>
      <c r="E62" s="2" t="n">
        <f aca="false">VLOOKUP(B62,'10'!$B$2:$F$5570,4,0)</f>
        <v>-4.44617</v>
      </c>
      <c r="F62" s="2" t="n">
        <f aca="false">VLOOKUP(B62,'10'!$B$2:$F$5570,5,0)</f>
        <v>-49.1153</v>
      </c>
      <c r="G62" s="3" t="n">
        <f aca="false">VLOOKUP(B62,'10'!$B$2:$J$5570,6,0)</f>
        <v>63048.6700306154</v>
      </c>
      <c r="H62" s="0" t="n">
        <f aca="false">IFERROR(IF(I62=K62,0,1),1)</f>
        <v>0</v>
      </c>
      <c r="I62" s="0" t="s">
        <v>232</v>
      </c>
      <c r="K62" s="4" t="str">
        <f aca="false">VLOOKUP(I62,'[1]15-PA'!K$1:K$1048576,1,0)</f>
        <v>'Jacunda'</v>
      </c>
      <c r="N62" s="0" t="n">
        <v>58457</v>
      </c>
    </row>
    <row r="63" customFormat="false" ht="12.8" hidden="false" customHeight="false" outlineLevel="0" collapsed="false">
      <c r="B63" s="0" t="n">
        <v>150390</v>
      </c>
      <c r="C63" s="0" t="n">
        <v>1</v>
      </c>
      <c r="D63" s="0" t="n">
        <v>15</v>
      </c>
      <c r="E63" s="2" t="n">
        <f aca="false">VLOOKUP(B63,'10'!$B$2:$F$5570,4,0)</f>
        <v>-2.16347</v>
      </c>
      <c r="F63" s="2" t="n">
        <f aca="false">VLOOKUP(B63,'10'!$B$2:$F$5570,5,0)</f>
        <v>-56.0889</v>
      </c>
      <c r="G63" s="3" t="n">
        <f aca="false">VLOOKUP(B63,'10'!$B$2:$J$5570,6,0)</f>
        <v>61377.9994543385</v>
      </c>
      <c r="H63" s="0" t="n">
        <f aca="false">IFERROR(IF(I63=K63,0,1),1)</f>
        <v>0</v>
      </c>
      <c r="I63" s="0" t="s">
        <v>233</v>
      </c>
      <c r="K63" s="4" t="str">
        <f aca="false">VLOOKUP(I63,'[1]15-PA'!K$1:K$1048576,1,0)</f>
        <v>'Juruti'</v>
      </c>
      <c r="N63" s="0" t="n">
        <v>56908</v>
      </c>
    </row>
    <row r="64" customFormat="false" ht="12.8" hidden="false" customHeight="false" outlineLevel="0" collapsed="false">
      <c r="B64" s="0" t="n">
        <v>150400</v>
      </c>
      <c r="C64" s="0" t="n">
        <v>1</v>
      </c>
      <c r="D64" s="0" t="n">
        <v>15</v>
      </c>
      <c r="E64" s="2" t="n">
        <f aca="false">VLOOKUP(B64,'10'!$B$2:$F$5570,4,0)</f>
        <v>-1.8985</v>
      </c>
      <c r="F64" s="2" t="n">
        <f aca="false">VLOOKUP(B64,'10'!$B$2:$F$5570,5,0)</f>
        <v>-49.3903</v>
      </c>
      <c r="G64" s="3" t="n">
        <f aca="false">VLOOKUP(B64,'10'!$B$2:$J$5570,6,0)</f>
        <v>30828.1323962071</v>
      </c>
      <c r="H64" s="0" t="n">
        <f aca="false">IFERROR(IF(I64=K64,0,1),1)</f>
        <v>0</v>
      </c>
      <c r="I64" s="0" t="s">
        <v>234</v>
      </c>
      <c r="K64" s="4" t="str">
        <f aca="false">VLOOKUP(I64,'[1]15-PA'!K$1:K$1048576,1,0)</f>
        <v>'Limoeiro_Do_Ajuru'</v>
      </c>
      <c r="N64" s="0" t="n">
        <v>28583</v>
      </c>
    </row>
    <row r="65" customFormat="false" ht="12.8" hidden="false" customHeight="false" outlineLevel="0" collapsed="false">
      <c r="B65" s="0" t="n">
        <v>150405</v>
      </c>
      <c r="C65" s="0" t="n">
        <v>1</v>
      </c>
      <c r="D65" s="0" t="n">
        <v>15</v>
      </c>
      <c r="E65" s="2" t="n">
        <f aca="false">VLOOKUP(B65,'10'!$B$2:$F$5570,4,0)</f>
        <v>-2.05683</v>
      </c>
      <c r="F65" s="2" t="n">
        <f aca="false">VLOOKUP(B65,'10'!$B$2:$F$5570,5,0)</f>
        <v>-47.5601</v>
      </c>
      <c r="G65" s="3" t="n">
        <f aca="false">VLOOKUP(B65,'10'!$B$2:$J$5570,6,0)</f>
        <v>32266.9151907543</v>
      </c>
      <c r="H65" s="0" t="n">
        <f aca="false">IFERROR(IF(I65=K65,0,1),1)</f>
        <v>0</v>
      </c>
      <c r="I65" s="0" t="s">
        <v>235</v>
      </c>
      <c r="K65" s="4" t="str">
        <f aca="false">VLOOKUP(I65,'[1]15-PA'!K$1:K$1048576,1,0)</f>
        <v>'Mae_Do_Rio'</v>
      </c>
      <c r="N65" s="0" t="n">
        <v>29917</v>
      </c>
    </row>
    <row r="66" customFormat="false" ht="12.8" hidden="false" customHeight="false" outlineLevel="0" collapsed="false">
      <c r="B66" s="0" t="n">
        <v>150410</v>
      </c>
      <c r="C66" s="0" t="n">
        <v>1</v>
      </c>
      <c r="D66" s="0" t="n">
        <v>15</v>
      </c>
      <c r="E66" s="2" t="n">
        <f aca="false">VLOOKUP(B66,'10'!$B$2:$F$5570,4,0)</f>
        <v>-0.803391</v>
      </c>
      <c r="F66" s="2" t="n">
        <f aca="false">VLOOKUP(B66,'10'!$B$2:$F$5570,5,0)</f>
        <v>-47.6014</v>
      </c>
      <c r="G66" s="3" t="n">
        <f aca="false">VLOOKUP(B66,'10'!$B$2:$J$5570,6,0)</f>
        <v>9192.46308690038</v>
      </c>
      <c r="H66" s="0" t="n">
        <f aca="false">IFERROR(IF(I66=K66,0,1),1)</f>
        <v>1</v>
      </c>
      <c r="I66" s="0" t="s">
        <v>236</v>
      </c>
      <c r="K66" s="4" t="e">
        <f aca="false">VLOOKUP(I66,'[1]15-PA'!K$1:K$1048576,1,0)</f>
        <v>#N/A</v>
      </c>
      <c r="N66" s="0" t="n">
        <v>8523</v>
      </c>
    </row>
    <row r="67" customFormat="false" ht="12.8" hidden="false" customHeight="false" outlineLevel="0" collapsed="false">
      <c r="B67" s="0" t="n">
        <v>150420</v>
      </c>
      <c r="C67" s="0" t="n">
        <v>1</v>
      </c>
      <c r="D67" s="0" t="n">
        <v>15</v>
      </c>
      <c r="E67" s="2" t="n">
        <f aca="false">VLOOKUP(B67,'10'!$B$2:$F$5570,4,0)</f>
        <v>-5.38075</v>
      </c>
      <c r="F67" s="2" t="n">
        <f aca="false">VLOOKUP(B67,'10'!$B$2:$F$5570,5,0)</f>
        <v>-49.1327</v>
      </c>
      <c r="G67" s="3" t="n">
        <f aca="false">VLOOKUP(B67,'10'!$B$2:$J$5570,6,0)</f>
        <v>296693.406162511</v>
      </c>
      <c r="H67" s="0" t="n">
        <f aca="false">IFERROR(IF(I67=K67,0,1),1)</f>
        <v>0</v>
      </c>
      <c r="I67" s="0" t="s">
        <v>237</v>
      </c>
      <c r="K67" s="4" t="str">
        <f aca="false">VLOOKUP(I67,'[1]15-PA'!K$1:K$1048576,1,0)</f>
        <v>'Maraba'</v>
      </c>
      <c r="N67" s="0" t="n">
        <v>275086</v>
      </c>
    </row>
    <row r="68" customFormat="false" ht="12.8" hidden="false" customHeight="false" outlineLevel="0" collapsed="false">
      <c r="B68" s="0" t="n">
        <v>150430</v>
      </c>
      <c r="C68" s="0" t="n">
        <v>1</v>
      </c>
      <c r="D68" s="0" t="n">
        <v>15</v>
      </c>
      <c r="E68" s="2" t="n">
        <f aca="false">VLOOKUP(B68,'10'!$B$2:$F$5570,4,0)</f>
        <v>-0.778899</v>
      </c>
      <c r="F68" s="2" t="n">
        <f aca="false">VLOOKUP(B68,'10'!$B$2:$F$5570,5,0)</f>
        <v>-47.452</v>
      </c>
      <c r="G68" s="3" t="n">
        <f aca="false">VLOOKUP(B68,'10'!$B$2:$J$5570,6,0)</f>
        <v>31740.5838536186</v>
      </c>
      <c r="H68" s="0" t="n">
        <f aca="false">IFERROR(IF(I68=K68,0,1),1)</f>
        <v>0</v>
      </c>
      <c r="I68" s="0" t="s">
        <v>238</v>
      </c>
      <c r="K68" s="4" t="str">
        <f aca="false">VLOOKUP(I68,'[1]15-PA'!K$1:K$1048576,1,0)</f>
        <v>'Maracana'</v>
      </c>
      <c r="N68" s="0" t="n">
        <v>29429</v>
      </c>
    </row>
    <row r="69" customFormat="false" ht="12.8" hidden="false" customHeight="false" outlineLevel="0" collapsed="false">
      <c r="B69" s="0" t="n">
        <v>150440</v>
      </c>
      <c r="C69" s="0" t="n">
        <v>1</v>
      </c>
      <c r="D69" s="0" t="n">
        <v>15</v>
      </c>
      <c r="E69" s="2" t="n">
        <f aca="false">VLOOKUP(B69,'10'!$B$2:$F$5570,4,0)</f>
        <v>-0.714702</v>
      </c>
      <c r="F69" s="2" t="n">
        <f aca="false">VLOOKUP(B69,'10'!$B$2:$F$5570,5,0)</f>
        <v>-47.7034</v>
      </c>
      <c r="G69" s="3" t="n">
        <f aca="false">VLOOKUP(B69,'10'!$B$2:$J$5570,6,0)</f>
        <v>30436.6195368214</v>
      </c>
      <c r="H69" s="0" t="n">
        <f aca="false">IFERROR(IF(I69=K69,0,1),1)</f>
        <v>0</v>
      </c>
      <c r="I69" s="0" t="s">
        <v>239</v>
      </c>
      <c r="K69" s="4" t="str">
        <f aca="false">VLOOKUP(I69,'[1]15-PA'!K$1:K$1048576,1,0)</f>
        <v>'Marapanim'</v>
      </c>
      <c r="N69" s="0" t="n">
        <v>28220</v>
      </c>
    </row>
    <row r="70" customFormat="false" ht="12.8" hidden="false" customHeight="false" outlineLevel="0" collapsed="false">
      <c r="B70" s="0" t="n">
        <v>150442</v>
      </c>
      <c r="C70" s="0" t="n">
        <v>1</v>
      </c>
      <c r="D70" s="0" t="n">
        <v>15</v>
      </c>
      <c r="E70" s="2" t="n">
        <f aca="false">VLOOKUP(B70,'10'!$B$2:$F$5570,4,0)</f>
        <v>-1.36002</v>
      </c>
      <c r="F70" s="2" t="n">
        <f aca="false">VLOOKUP(B70,'10'!$B$2:$F$5570,5,0)</f>
        <v>-48.3421</v>
      </c>
      <c r="G70" s="3" t="n">
        <f aca="false">VLOOKUP(B70,'10'!$B$2:$J$5570,6,0)</f>
        <v>139478.882888777</v>
      </c>
      <c r="H70" s="0" t="n">
        <f aca="false">IFERROR(IF(I70=K70,0,1),1)</f>
        <v>0</v>
      </c>
      <c r="I70" s="0" t="s">
        <v>240</v>
      </c>
      <c r="K70" s="4" t="str">
        <f aca="false">VLOOKUP(I70,'[1]15-PA'!K$1:K$1048576,1,0)</f>
        <v>'Marituba'</v>
      </c>
      <c r="N70" s="0" t="n">
        <v>129321</v>
      </c>
    </row>
    <row r="71" customFormat="false" ht="12.8" hidden="false" customHeight="false" outlineLevel="0" collapsed="false">
      <c r="B71" s="0" t="n">
        <v>150445</v>
      </c>
      <c r="C71" s="0" t="n">
        <v>1</v>
      </c>
      <c r="D71" s="0" t="n">
        <v>15</v>
      </c>
      <c r="E71" s="2" t="n">
        <f aca="false">VLOOKUP(B71,'10'!$B$2:$F$5570,4,0)</f>
        <v>-3.44637</v>
      </c>
      <c r="F71" s="2" t="n">
        <f aca="false">VLOOKUP(B71,'10'!$B$2:$F$5570,5,0)</f>
        <v>-52.8875</v>
      </c>
      <c r="G71" s="3" t="n">
        <f aca="false">VLOOKUP(B71,'10'!$B$2:$J$5570,6,0)</f>
        <v>33664.7131680654</v>
      </c>
      <c r="H71" s="0" t="n">
        <f aca="false">IFERROR(IF(I71=K71,0,1),1)</f>
        <v>1</v>
      </c>
      <c r="I71" s="0" t="s">
        <v>241</v>
      </c>
      <c r="K71" s="4" t="e">
        <f aca="false">VLOOKUP(I71,'[1]15-PA'!K$1:K$1048576,1,0)</f>
        <v>#N/A</v>
      </c>
      <c r="N71" s="0" t="n">
        <v>31213</v>
      </c>
    </row>
    <row r="72" customFormat="false" ht="12.8" hidden="false" customHeight="false" outlineLevel="0" collapsed="false">
      <c r="B72" s="0" t="n">
        <v>150450</v>
      </c>
      <c r="C72" s="0" t="n">
        <v>1</v>
      </c>
      <c r="D72" s="0" t="n">
        <v>15</v>
      </c>
      <c r="E72" s="2" t="n">
        <f aca="false">VLOOKUP(B72,'10'!$B$2:$F$5570,4,0)</f>
        <v>-1.8032</v>
      </c>
      <c r="F72" s="2" t="n">
        <f aca="false">VLOOKUP(B72,'10'!$B$2:$F$5570,5,0)</f>
        <v>-50.7149</v>
      </c>
      <c r="G72" s="3" t="n">
        <f aca="false">VLOOKUP(B72,'10'!$B$2:$J$5570,6,0)</f>
        <v>29568.3885401119</v>
      </c>
      <c r="H72" s="0" t="n">
        <f aca="false">IFERROR(IF(I72=K72,0,1),1)</f>
        <v>1</v>
      </c>
      <c r="I72" s="0" t="s">
        <v>242</v>
      </c>
      <c r="K72" s="4" t="e">
        <f aca="false">VLOOKUP(I72,'[1]15-PA'!K$1:K$1048576,1,0)</f>
        <v>#N/A</v>
      </c>
      <c r="N72" s="0" t="n">
        <v>27415</v>
      </c>
    </row>
    <row r="73" customFormat="false" ht="12.8" hidden="false" customHeight="false" outlineLevel="0" collapsed="false">
      <c r="B73" s="0" t="n">
        <v>150460</v>
      </c>
      <c r="C73" s="0" t="n">
        <v>1</v>
      </c>
      <c r="D73" s="0" t="n">
        <v>15</v>
      </c>
      <c r="E73" s="2" t="n">
        <f aca="false">VLOOKUP(B73,'10'!$B$2:$F$5570,4,0)</f>
        <v>-2.5831</v>
      </c>
      <c r="F73" s="2" t="n">
        <f aca="false">VLOOKUP(B73,'10'!$B$2:$F$5570,5,0)</f>
        <v>-49.5042</v>
      </c>
      <c r="G73" s="3" t="n">
        <f aca="false">VLOOKUP(B73,'10'!$B$2:$J$5570,6,0)</f>
        <v>33150.2458569717</v>
      </c>
      <c r="H73" s="0" t="n">
        <f aca="false">IFERROR(IF(I73=K73,0,1),1)</f>
        <v>0</v>
      </c>
      <c r="I73" s="0" t="s">
        <v>243</v>
      </c>
      <c r="K73" s="4" t="str">
        <f aca="false">VLOOKUP(I73,'[1]15-PA'!K$1:K$1048576,1,0)</f>
        <v>'Mocajuba'</v>
      </c>
      <c r="N73" s="0" t="n">
        <v>30736</v>
      </c>
    </row>
    <row r="74" customFormat="false" ht="12.8" hidden="false" customHeight="false" outlineLevel="0" collapsed="false">
      <c r="B74" s="0" t="n">
        <v>150470</v>
      </c>
      <c r="C74" s="0" t="n">
        <v>1</v>
      </c>
      <c r="D74" s="0" t="n">
        <v>15</v>
      </c>
      <c r="E74" s="2" t="n">
        <f aca="false">VLOOKUP(B74,'10'!$B$2:$F$5570,4,0)</f>
        <v>-1.88993</v>
      </c>
      <c r="F74" s="2" t="n">
        <f aca="false">VLOOKUP(B74,'10'!$B$2:$F$5570,5,0)</f>
        <v>-48.7668</v>
      </c>
      <c r="G74" s="3" t="n">
        <f aca="false">VLOOKUP(B74,'10'!$B$2:$J$5570,6,0)</f>
        <v>87349.4310080826</v>
      </c>
      <c r="H74" s="0" t="n">
        <f aca="false">IFERROR(IF(I74=K74,0,1),1)</f>
        <v>0</v>
      </c>
      <c r="I74" s="0" t="s">
        <v>244</v>
      </c>
      <c r="K74" s="4" t="str">
        <f aca="false">VLOOKUP(I74,'[1]15-PA'!K$1:K$1048576,1,0)</f>
        <v>'Moju'</v>
      </c>
      <c r="N74" s="0" t="n">
        <v>80988</v>
      </c>
    </row>
    <row r="75" customFormat="false" ht="12.8" hidden="false" customHeight="false" outlineLevel="0" collapsed="false">
      <c r="B75" s="0" t="n">
        <v>150475</v>
      </c>
      <c r="C75" s="0" t="n">
        <v>1</v>
      </c>
      <c r="D75" s="0" t="n">
        <v>15</v>
      </c>
      <c r="E75" s="2" t="n">
        <f aca="false">VLOOKUP(B75,'10'!$B$2:$F$5570,4,0)</f>
        <v>-2.6822</v>
      </c>
      <c r="F75" s="2" t="n">
        <f aca="false">VLOOKUP(B75,'10'!$B$2:$F$5570,5,0)</f>
        <v>-54.6425</v>
      </c>
      <c r="G75" s="3" t="n">
        <f aca="false">VLOOKUP(B75,'10'!$B$2:$J$5570,6,0)</f>
        <v>17237.3512911935</v>
      </c>
      <c r="H75" s="0" t="n">
        <f aca="false">IFERROR(IF(I75=K75,0,1),1)</f>
        <v>1</v>
      </c>
      <c r="I75" s="0" t="s">
        <v>245</v>
      </c>
      <c r="K75" s="4" t="e">
        <f aca="false">VLOOKUP(I75,'[1]15-PA'!K$1:K$1048576,1,0)</f>
        <v>#N/A</v>
      </c>
      <c r="N75" s="0" t="n">
        <v>15982</v>
      </c>
    </row>
    <row r="76" customFormat="false" ht="12.8" hidden="false" customHeight="false" outlineLevel="0" collapsed="false">
      <c r="B76" s="0" t="n">
        <v>150480</v>
      </c>
      <c r="C76" s="0" t="n">
        <v>1</v>
      </c>
      <c r="D76" s="0" t="n">
        <v>15</v>
      </c>
      <c r="E76" s="2" t="n">
        <f aca="false">VLOOKUP(B76,'10'!$B$2:$F$5570,4,0)</f>
        <v>-1.99768</v>
      </c>
      <c r="F76" s="2" t="n">
        <f aca="false">VLOOKUP(B76,'10'!$B$2:$F$5570,5,0)</f>
        <v>-54.0724</v>
      </c>
      <c r="G76" s="3" t="n">
        <f aca="false">VLOOKUP(B76,'10'!$B$2:$J$5570,6,0)</f>
        <v>62447.9188937618</v>
      </c>
      <c r="H76" s="0" t="n">
        <f aca="false">IFERROR(IF(I76=K76,0,1),1)</f>
        <v>0</v>
      </c>
      <c r="I76" s="0" t="s">
        <v>246</v>
      </c>
      <c r="K76" s="4" t="str">
        <f aca="false">VLOOKUP(I76,'[1]15-PA'!K$1:K$1048576,1,0)</f>
        <v>'Monte_Alegre'</v>
      </c>
      <c r="N76" s="0" t="n">
        <v>57900</v>
      </c>
    </row>
    <row r="77" customFormat="false" ht="12.8" hidden="false" customHeight="false" outlineLevel="0" collapsed="false">
      <c r="B77" s="0" t="n">
        <v>150490</v>
      </c>
      <c r="C77" s="0" t="n">
        <v>1</v>
      </c>
      <c r="D77" s="0" t="n">
        <v>15</v>
      </c>
      <c r="E77" s="2" t="n">
        <f aca="false">VLOOKUP(B77,'10'!$B$2:$F$5570,4,0)</f>
        <v>-1.53936</v>
      </c>
      <c r="F77" s="2" t="n">
        <f aca="false">VLOOKUP(B77,'10'!$B$2:$F$5570,5,0)</f>
        <v>-49.2224</v>
      </c>
      <c r="G77" s="3" t="n">
        <f aca="false">VLOOKUP(B77,'10'!$B$2:$J$5570,6,0)</f>
        <v>42907.8680025998</v>
      </c>
      <c r="H77" s="0" t="n">
        <f aca="false">IFERROR(IF(I77=K77,0,1),1)</f>
        <v>0</v>
      </c>
      <c r="I77" s="0" t="s">
        <v>247</v>
      </c>
      <c r="K77" s="4" t="str">
        <f aca="false">VLOOKUP(I77,'[1]15-PA'!K$1:K$1048576,1,0)</f>
        <v>'Muana'</v>
      </c>
      <c r="N77" s="0" t="n">
        <v>39783</v>
      </c>
    </row>
    <row r="78" customFormat="false" ht="12.8" hidden="false" customHeight="false" outlineLevel="0" collapsed="false">
      <c r="B78" s="0" t="n">
        <v>150495</v>
      </c>
      <c r="C78" s="0" t="n">
        <v>1</v>
      </c>
      <c r="D78" s="0" t="n">
        <v>15</v>
      </c>
      <c r="E78" s="2" t="n">
        <f aca="false">VLOOKUP(B78,'10'!$B$2:$F$5570,4,0)</f>
        <v>-2.26693</v>
      </c>
      <c r="F78" s="2" t="n">
        <f aca="false">VLOOKUP(B78,'10'!$B$2:$F$5570,5,0)</f>
        <v>-46.9731</v>
      </c>
      <c r="G78" s="3" t="n">
        <f aca="false">VLOOKUP(B78,'10'!$B$2:$J$5570,6,0)</f>
        <v>22963.361678188</v>
      </c>
      <c r="H78" s="0" t="n">
        <f aca="false">IFERROR(IF(I78=K78,0,1),1)</f>
        <v>0</v>
      </c>
      <c r="I78" s="0" t="s">
        <v>248</v>
      </c>
      <c r="K78" s="4" t="str">
        <f aca="false">VLOOKUP(I78,'[1]15-PA'!K$1:K$1048576,1,0)</f>
        <v>'Nova_Esperanca_Do_Piria'</v>
      </c>
      <c r="N78" s="0" t="n">
        <v>21291</v>
      </c>
    </row>
    <row r="79" customFormat="false" ht="12.8" hidden="false" customHeight="false" outlineLevel="0" collapsed="false">
      <c r="B79" s="0" t="n">
        <v>150497</v>
      </c>
      <c r="C79" s="0" t="n">
        <v>1</v>
      </c>
      <c r="D79" s="0" t="n">
        <v>15</v>
      </c>
      <c r="E79" s="2" t="n">
        <f aca="false">VLOOKUP(B79,'10'!$B$2:$F$5570,4,0)</f>
        <v>-4.91622</v>
      </c>
      <c r="F79" s="2" t="n">
        <f aca="false">VLOOKUP(B79,'10'!$B$2:$F$5570,5,0)</f>
        <v>-49.0822</v>
      </c>
      <c r="G79" s="3" t="n">
        <f aca="false">VLOOKUP(B79,'10'!$B$2:$J$5570,6,0)</f>
        <v>17794.9605151671</v>
      </c>
      <c r="H79" s="0" t="n">
        <f aca="false">IFERROR(IF(I79=K79,0,1),1)</f>
        <v>0</v>
      </c>
      <c r="I79" s="0" t="s">
        <v>249</v>
      </c>
      <c r="K79" s="4" t="str">
        <f aca="false">VLOOKUP(I79,'[1]15-PA'!K$1:K$1048576,1,0)</f>
        <v>'Nova_Ipixuna'</v>
      </c>
      <c r="N79" s="0" t="n">
        <v>16499</v>
      </c>
    </row>
    <row r="80" customFormat="false" ht="12.8" hidden="false" customHeight="false" outlineLevel="0" collapsed="false">
      <c r="B80" s="0" t="n">
        <v>150500</v>
      </c>
      <c r="C80" s="0" t="n">
        <v>1</v>
      </c>
      <c r="D80" s="0" t="n">
        <v>15</v>
      </c>
      <c r="E80" s="2" t="n">
        <f aca="false">VLOOKUP(B80,'10'!$B$2:$F$5570,4,0)</f>
        <v>-1.20874</v>
      </c>
      <c r="F80" s="2" t="n">
        <f aca="false">VLOOKUP(B80,'10'!$B$2:$F$5570,5,0)</f>
        <v>-47.3921</v>
      </c>
      <c r="G80" s="3" t="n">
        <f aca="false">VLOOKUP(B80,'10'!$B$2:$J$5570,6,0)</f>
        <v>16413.340755186</v>
      </c>
      <c r="H80" s="0" t="n">
        <f aca="false">IFERROR(IF(I80=K80,0,1),1)</f>
        <v>1</v>
      </c>
      <c r="I80" s="0" t="s">
        <v>250</v>
      </c>
      <c r="K80" s="4" t="e">
        <f aca="false">VLOOKUP(I80,'[1]15-PA'!K$1:K$1048576,1,0)</f>
        <v>#N/A</v>
      </c>
      <c r="N80" s="0" t="n">
        <v>15218</v>
      </c>
    </row>
    <row r="81" customFormat="false" ht="12.8" hidden="false" customHeight="false" outlineLevel="0" collapsed="false">
      <c r="B81" s="0" t="n">
        <v>150503</v>
      </c>
      <c r="C81" s="0" t="n">
        <v>1</v>
      </c>
      <c r="D81" s="0" t="n">
        <v>15</v>
      </c>
      <c r="E81" s="2" t="n">
        <f aca="false">VLOOKUP(B81,'10'!$B$2:$F$5570,4,0)</f>
        <v>-7.14347</v>
      </c>
      <c r="F81" s="2" t="n">
        <f aca="false">VLOOKUP(B81,'10'!$B$2:$F$5570,5,0)</f>
        <v>-55.3786</v>
      </c>
      <c r="G81" s="3" t="n">
        <f aca="false">VLOOKUP(B81,'10'!$B$2:$J$5570,6,0)</f>
        <v>27781.234799059</v>
      </c>
      <c r="H81" s="0" t="n">
        <f aca="false">IFERROR(IF(I81=K81,0,1),1)</f>
        <v>0</v>
      </c>
      <c r="I81" s="0" t="s">
        <v>251</v>
      </c>
      <c r="K81" s="4" t="str">
        <f aca="false">VLOOKUP(I81,'[1]15-PA'!K$1:K$1048576,1,0)</f>
        <v>'Novo_Progresso'</v>
      </c>
      <c r="N81" s="0" t="n">
        <v>25758</v>
      </c>
    </row>
    <row r="82" customFormat="false" ht="12.8" hidden="false" customHeight="false" outlineLevel="0" collapsed="false">
      <c r="B82" s="0" t="n">
        <v>150506</v>
      </c>
      <c r="C82" s="0" t="n">
        <v>1</v>
      </c>
      <c r="D82" s="0" t="n">
        <v>15</v>
      </c>
      <c r="E82" s="2" t="n">
        <f aca="false">VLOOKUP(B82,'10'!$B$2:$F$5570,4,0)</f>
        <v>-4.24749</v>
      </c>
      <c r="F82" s="2" t="n">
        <f aca="false">VLOOKUP(B82,'10'!$B$2:$F$5570,5,0)</f>
        <v>-49.9499</v>
      </c>
      <c r="G82" s="3" t="n">
        <f aca="false">VLOOKUP(B82,'10'!$B$2:$J$5570,6,0)</f>
        <v>80461.8246167948</v>
      </c>
      <c r="H82" s="0" t="n">
        <f aca="false">IFERROR(IF(I82=K82,0,1),1)</f>
        <v>0</v>
      </c>
      <c r="I82" s="0" t="s">
        <v>252</v>
      </c>
      <c r="K82" s="4" t="str">
        <f aca="false">VLOOKUP(I82,'[1]15-PA'!K$1:K$1048576,1,0)</f>
        <v>'Novo_Repartimento'</v>
      </c>
      <c r="N82" s="0" t="n">
        <v>74602</v>
      </c>
    </row>
    <row r="83" customFormat="false" ht="12.8" hidden="false" customHeight="false" outlineLevel="0" collapsed="false">
      <c r="B83" s="0" t="n">
        <v>150510</v>
      </c>
      <c r="C83" s="0" t="n">
        <v>1</v>
      </c>
      <c r="D83" s="0" t="n">
        <v>15</v>
      </c>
      <c r="E83" s="2" t="n">
        <f aca="false">VLOOKUP(B83,'10'!$B$2:$F$5570,4,0)</f>
        <v>-1.90107</v>
      </c>
      <c r="F83" s="2" t="n">
        <f aca="false">VLOOKUP(B83,'10'!$B$2:$F$5570,5,0)</f>
        <v>-55.5208</v>
      </c>
      <c r="G83" s="3" t="n">
        <f aca="false">VLOOKUP(B83,'10'!$B$2:$J$5570,6,0)</f>
        <v>56045.6590223737</v>
      </c>
      <c r="H83" s="0" t="n">
        <f aca="false">IFERROR(IF(I83=K83,0,1),1)</f>
        <v>0</v>
      </c>
      <c r="I83" s="0" t="s">
        <v>253</v>
      </c>
      <c r="K83" s="4" t="str">
        <f aca="false">VLOOKUP(I83,'[1]15-PA'!K$1:K$1048576,1,0)</f>
        <v>'Obidos'</v>
      </c>
      <c r="N83" s="0" t="n">
        <v>51964</v>
      </c>
    </row>
    <row r="84" customFormat="false" ht="12.8" hidden="false" customHeight="false" outlineLevel="0" collapsed="false">
      <c r="B84" s="0" t="n">
        <v>150520</v>
      </c>
      <c r="C84" s="0" t="n">
        <v>1</v>
      </c>
      <c r="D84" s="0" t="n">
        <v>15</v>
      </c>
      <c r="E84" s="2" t="n">
        <f aca="false">VLOOKUP(B84,'10'!$B$2:$F$5570,4,0)</f>
        <v>-2.00358</v>
      </c>
      <c r="F84" s="2" t="n">
        <f aca="false">VLOOKUP(B84,'10'!$B$2:$F$5570,5,0)</f>
        <v>-49.8628</v>
      </c>
      <c r="G84" s="3" t="n">
        <f aca="false">VLOOKUP(B84,'10'!$B$2:$J$5570,6,0)</f>
        <v>34694.7263380748</v>
      </c>
      <c r="H84" s="0" t="n">
        <f aca="false">IFERROR(IF(I84=K84,0,1),1)</f>
        <v>0</v>
      </c>
      <c r="I84" s="0" t="s">
        <v>254</v>
      </c>
      <c r="K84" s="4" t="str">
        <f aca="false">VLOOKUP(I84,'[1]15-PA'!K$1:K$1048576,1,0)</f>
        <v>'Oeiras_Do_Para'</v>
      </c>
      <c r="N84" s="0" t="n">
        <v>32168</v>
      </c>
    </row>
    <row r="85" customFormat="false" ht="12.8" hidden="false" customHeight="false" outlineLevel="0" collapsed="false">
      <c r="B85" s="0" t="n">
        <v>150530</v>
      </c>
      <c r="C85" s="0" t="n">
        <v>1</v>
      </c>
      <c r="D85" s="0" t="n">
        <v>15</v>
      </c>
      <c r="E85" s="2" t="n">
        <f aca="false">VLOOKUP(B85,'10'!$B$2:$F$5570,4,0)</f>
        <v>-1.75989</v>
      </c>
      <c r="F85" s="2" t="n">
        <f aca="false">VLOOKUP(B85,'10'!$B$2:$F$5570,5,0)</f>
        <v>-55.8579</v>
      </c>
      <c r="G85" s="3" t="n">
        <f aca="false">VLOOKUP(B85,'10'!$B$2:$J$5570,6,0)</f>
        <v>77828.0108354724</v>
      </c>
      <c r="H85" s="0" t="n">
        <f aca="false">IFERROR(IF(I85=K85,0,1),1)</f>
        <v>0</v>
      </c>
      <c r="I85" s="0" t="s">
        <v>255</v>
      </c>
      <c r="K85" s="4" t="str">
        <f aca="false">VLOOKUP(I85,'[1]15-PA'!K$1:K$1048576,1,0)</f>
        <v>'Oriximina'</v>
      </c>
      <c r="N85" s="0" t="n">
        <v>72160</v>
      </c>
    </row>
    <row r="86" customFormat="false" ht="12.8" hidden="false" customHeight="false" outlineLevel="0" collapsed="false">
      <c r="B86" s="0" t="n">
        <v>150540</v>
      </c>
      <c r="C86" s="0" t="n">
        <v>1</v>
      </c>
      <c r="D86" s="0" t="n">
        <v>15</v>
      </c>
      <c r="E86" s="2" t="n">
        <f aca="false">VLOOKUP(B86,'10'!$B$2:$F$5570,4,0)</f>
        <v>-1.54168</v>
      </c>
      <c r="F86" s="2" t="n">
        <f aca="false">VLOOKUP(B86,'10'!$B$2:$F$5570,5,0)</f>
        <v>-47.1126</v>
      </c>
      <c r="G86" s="3" t="n">
        <f aca="false">VLOOKUP(B86,'10'!$B$2:$J$5570,6,0)</f>
        <v>19112.9459536503</v>
      </c>
      <c r="H86" s="0" t="n">
        <f aca="false">IFERROR(IF(I86=K86,0,1),1)</f>
        <v>0</v>
      </c>
      <c r="I86" s="0" t="s">
        <v>256</v>
      </c>
      <c r="K86" s="4" t="str">
        <f aca="false">VLOOKUP(I86,'[1]15-PA'!K$1:K$1048576,1,0)</f>
        <v>'Ourem'</v>
      </c>
      <c r="N86" s="0" t="n">
        <v>17721</v>
      </c>
    </row>
    <row r="87" customFormat="false" ht="12.8" hidden="false" customHeight="false" outlineLevel="0" collapsed="false">
      <c r="B87" s="0" t="n">
        <v>150543</v>
      </c>
      <c r="C87" s="0" t="n">
        <v>1</v>
      </c>
      <c r="D87" s="0" t="n">
        <v>15</v>
      </c>
      <c r="E87" s="2" t="n">
        <f aca="false">VLOOKUP(B87,'10'!$B$2:$F$5570,4,0)</f>
        <v>-6.7529</v>
      </c>
      <c r="F87" s="2" t="n">
        <f aca="false">VLOOKUP(B87,'10'!$B$2:$F$5570,5,0)</f>
        <v>-51.0858</v>
      </c>
      <c r="G87" s="3" t="n">
        <f aca="false">VLOOKUP(B87,'10'!$B$2:$J$5570,6,0)</f>
        <v>34857.5870591967</v>
      </c>
      <c r="H87" s="0" t="n">
        <f aca="false">IFERROR(IF(I87=K87,0,1),1)</f>
        <v>0</v>
      </c>
      <c r="I87" s="0" t="s">
        <v>257</v>
      </c>
      <c r="K87" s="4" t="str">
        <f aca="false">VLOOKUP(I87,'[1]15-PA'!K$1:K$1048576,1,0)</f>
        <v>'Ourilandia_Do_Norte'</v>
      </c>
      <c r="N87" s="0" t="n">
        <v>32319</v>
      </c>
    </row>
    <row r="88" customFormat="false" ht="12.8" hidden="false" customHeight="false" outlineLevel="0" collapsed="false">
      <c r="B88" s="0" t="n">
        <v>150548</v>
      </c>
      <c r="C88" s="0" t="n">
        <v>1</v>
      </c>
      <c r="D88" s="0" t="n">
        <v>15</v>
      </c>
      <c r="E88" s="2" t="n">
        <f aca="false">VLOOKUP(B88,'10'!$B$2:$F$5570,4,0)</f>
        <v>-3.83542</v>
      </c>
      <c r="F88" s="2" t="n">
        <f aca="false">VLOOKUP(B88,'10'!$B$2:$F$5570,5,0)</f>
        <v>-50.6399</v>
      </c>
      <c r="G88" s="3" t="n">
        <f aca="false">VLOOKUP(B88,'10'!$B$2:$J$5570,6,0)</f>
        <v>50676.647964461</v>
      </c>
      <c r="H88" s="0" t="n">
        <f aca="false">IFERROR(IF(I88=K88,0,1),1)</f>
        <v>0</v>
      </c>
      <c r="I88" s="0" t="s">
        <v>258</v>
      </c>
      <c r="K88" s="4" t="str">
        <f aca="false">VLOOKUP(I88,'[1]15-PA'!K$1:K$1048576,1,0)</f>
        <v>'Pacaja'</v>
      </c>
      <c r="N88" s="0" t="n">
        <v>46986</v>
      </c>
    </row>
    <row r="89" customFormat="false" ht="12.8" hidden="false" customHeight="false" outlineLevel="0" collapsed="false">
      <c r="B89" s="0" t="n">
        <v>150549</v>
      </c>
      <c r="C89" s="0" t="n">
        <v>1</v>
      </c>
      <c r="D89" s="0" t="n">
        <v>15</v>
      </c>
      <c r="E89" s="2" t="n">
        <f aca="false">VLOOKUP(B89,'10'!$B$2:$F$5570,4,0)</f>
        <v>-5.74027</v>
      </c>
      <c r="F89" s="2" t="n">
        <f aca="false">VLOOKUP(B89,'10'!$B$2:$F$5570,5,0)</f>
        <v>-48.3181</v>
      </c>
      <c r="G89" s="3" t="n">
        <f aca="false">VLOOKUP(B89,'10'!$B$2:$J$5570,6,0)</f>
        <v>8192.64925590699</v>
      </c>
      <c r="H89" s="0" t="n">
        <f aca="false">IFERROR(IF(I89=K89,0,1),1)</f>
        <v>0</v>
      </c>
      <c r="I89" s="0" t="s">
        <v>259</v>
      </c>
      <c r="K89" s="4" t="str">
        <f aca="false">VLOOKUP(I89,'[1]15-PA'!K$1:K$1048576,1,0)</f>
        <v>'Palestina_Do_Para'</v>
      </c>
      <c r="N89" s="0" t="n">
        <v>7596</v>
      </c>
    </row>
    <row r="90" customFormat="false" ht="12.8" hidden="false" customHeight="false" outlineLevel="0" collapsed="false">
      <c r="B90" s="0" t="n">
        <v>150550</v>
      </c>
      <c r="C90" s="0" t="n">
        <v>1</v>
      </c>
      <c r="D90" s="0" t="n">
        <v>15</v>
      </c>
      <c r="E90" s="2" t="n">
        <f aca="false">VLOOKUP(B90,'10'!$B$2:$F$5570,4,0)</f>
        <v>-3.00212</v>
      </c>
      <c r="F90" s="2" t="n">
        <f aca="false">VLOOKUP(B90,'10'!$B$2:$F$5570,5,0)</f>
        <v>-47.3527</v>
      </c>
      <c r="G90" s="3" t="n">
        <f aca="false">VLOOKUP(B90,'10'!$B$2:$J$5570,6,0)</f>
        <v>120542.818777934</v>
      </c>
      <c r="H90" s="0" t="n">
        <f aca="false">IFERROR(IF(I90=K90,0,1),1)</f>
        <v>0</v>
      </c>
      <c r="I90" s="0" t="s">
        <v>260</v>
      </c>
      <c r="K90" s="4" t="str">
        <f aca="false">VLOOKUP(I90,'[1]15-PA'!K$1:K$1048576,1,0)</f>
        <v>'Paragominas'</v>
      </c>
      <c r="N90" s="0" t="n">
        <v>111764</v>
      </c>
    </row>
    <row r="91" customFormat="false" ht="12.8" hidden="false" customHeight="false" outlineLevel="0" collapsed="false">
      <c r="B91" s="0" t="n">
        <v>150553</v>
      </c>
      <c r="C91" s="0" t="n">
        <v>1</v>
      </c>
      <c r="D91" s="0" t="n">
        <v>15</v>
      </c>
      <c r="E91" s="2" t="n">
        <f aca="false">VLOOKUP(B91,'10'!$B$2:$F$5570,4,0)</f>
        <v>-6.06781</v>
      </c>
      <c r="F91" s="2" t="n">
        <f aca="false">VLOOKUP(B91,'10'!$B$2:$F$5570,5,0)</f>
        <v>-49.9037</v>
      </c>
      <c r="G91" s="3" t="n">
        <f aca="false">VLOOKUP(B91,'10'!$B$2:$J$5570,6,0)</f>
        <v>218817.93922287</v>
      </c>
      <c r="H91" s="0" t="n">
        <f aca="false">IFERROR(IF(I91=K91,0,1),1)</f>
        <v>0</v>
      </c>
      <c r="I91" s="0" t="s">
        <v>261</v>
      </c>
      <c r="K91" s="4" t="str">
        <f aca="false">VLOOKUP(I91,'[1]15-PA'!K$1:K$1048576,1,0)</f>
        <v>'Parauapebas'</v>
      </c>
      <c r="N91" s="0" t="n">
        <v>202882</v>
      </c>
    </row>
    <row r="92" customFormat="false" ht="12.8" hidden="false" customHeight="false" outlineLevel="0" collapsed="false">
      <c r="B92" s="0" t="n">
        <v>150555</v>
      </c>
      <c r="C92" s="0" t="n">
        <v>1</v>
      </c>
      <c r="D92" s="0" t="n">
        <v>15</v>
      </c>
      <c r="E92" s="2" t="n">
        <f aca="false">VLOOKUP(B92,'10'!$B$2:$F$5570,4,0)</f>
        <v>-1.59772</v>
      </c>
      <c r="F92" s="2" t="n">
        <f aca="false">VLOOKUP(B92,'10'!$B$2:$F$5570,5,0)</f>
        <v>-46.9268</v>
      </c>
      <c r="G92" s="3" t="n">
        <f aca="false">VLOOKUP(B92,'10'!$B$2:$J$5570,6,0)</f>
        <v>5993.49024685033</v>
      </c>
      <c r="H92" s="0" t="n">
        <f aca="false">IFERROR(IF(I92=K92,0,1),1)</f>
        <v>1</v>
      </c>
      <c r="I92" s="0" t="s">
        <v>262</v>
      </c>
      <c r="K92" s="4" t="e">
        <f aca="false">VLOOKUP(I92,'[1]15-PA'!K$1:K$1048576,1,0)</f>
        <v>#N/A</v>
      </c>
      <c r="N92" s="0" t="n">
        <v>5557</v>
      </c>
    </row>
    <row r="93" customFormat="false" ht="12.8" hidden="false" customHeight="false" outlineLevel="0" collapsed="false">
      <c r="B93" s="0" t="n">
        <v>150560</v>
      </c>
      <c r="C93" s="0" t="n">
        <v>1</v>
      </c>
      <c r="D93" s="0" t="n">
        <v>15</v>
      </c>
      <c r="E93" s="2" t="n">
        <f aca="false">VLOOKUP(B93,'10'!$B$2:$F$5570,4,0)</f>
        <v>-1.19382</v>
      </c>
      <c r="F93" s="2" t="n">
        <f aca="false">VLOOKUP(B93,'10'!$B$2:$F$5570,5,0)</f>
        <v>-47.324</v>
      </c>
      <c r="G93" s="3" t="n">
        <f aca="false">VLOOKUP(B93,'10'!$B$2:$J$5570,6,0)</f>
        <v>8707.11656700067</v>
      </c>
      <c r="H93" s="0" t="n">
        <f aca="false">IFERROR(IF(I93=K93,0,1),1)</f>
        <v>1</v>
      </c>
      <c r="I93" s="0" t="s">
        <v>263</v>
      </c>
      <c r="K93" s="4" t="e">
        <f aca="false">VLOOKUP(I93,'[1]15-PA'!K$1:K$1048576,1,0)</f>
        <v>#N/A</v>
      </c>
      <c r="N93" s="0" t="n">
        <v>8073</v>
      </c>
    </row>
    <row r="94" customFormat="false" ht="12.8" hidden="false" customHeight="false" outlineLevel="0" collapsed="false">
      <c r="B94" s="0" t="n">
        <v>150563</v>
      </c>
      <c r="C94" s="0" t="n">
        <v>1</v>
      </c>
      <c r="D94" s="0" t="n">
        <v>15</v>
      </c>
      <c r="E94" s="2" t="n">
        <f aca="false">VLOOKUP(B94,'10'!$B$2:$F$5570,4,0)</f>
        <v>-6.43778</v>
      </c>
      <c r="F94" s="2" t="n">
        <f aca="false">VLOOKUP(B94,'10'!$B$2:$F$5570,5,0)</f>
        <v>-48.8716</v>
      </c>
      <c r="G94" s="3" t="n">
        <f aca="false">VLOOKUP(B94,'10'!$B$2:$J$5570,6,0)</f>
        <v>14002.7863730174</v>
      </c>
      <c r="H94" s="0" t="n">
        <f aca="false">IFERROR(IF(I94=K94,0,1),1)</f>
        <v>1</v>
      </c>
      <c r="I94" s="0" t="s">
        <v>264</v>
      </c>
      <c r="K94" s="4" t="e">
        <f aca="false">VLOOKUP(I94,'[1]15-PA'!K$1:K$1048576,1,0)</f>
        <v>#N/A</v>
      </c>
      <c r="N94" s="0" t="n">
        <v>12983</v>
      </c>
    </row>
    <row r="95" customFormat="false" ht="12.8" hidden="false" customHeight="false" outlineLevel="0" collapsed="false">
      <c r="B95" s="0" t="n">
        <v>150565</v>
      </c>
      <c r="C95" s="0" t="n">
        <v>1</v>
      </c>
      <c r="D95" s="0" t="n">
        <v>15</v>
      </c>
      <c r="E95" s="2" t="n">
        <f aca="false">VLOOKUP(B95,'10'!$B$2:$F$5570,4,0)</f>
        <v>-3.86813</v>
      </c>
      <c r="F95" s="2" t="n">
        <f aca="false">VLOOKUP(B95,'10'!$B$2:$F$5570,5,0)</f>
        <v>-54.2124</v>
      </c>
      <c r="G95" s="3" t="n">
        <f aca="false">VLOOKUP(B95,'10'!$B$2:$J$5570,6,0)</f>
        <v>32672.449171826</v>
      </c>
      <c r="H95" s="0" t="n">
        <f aca="false">IFERROR(IF(I95=K95,0,1),1)</f>
        <v>0</v>
      </c>
      <c r="I95" s="0" t="s">
        <v>265</v>
      </c>
      <c r="K95" s="4" t="str">
        <f aca="false">VLOOKUP(I95,'[1]15-PA'!K$1:K$1048576,1,0)</f>
        <v>'Placas'</v>
      </c>
      <c r="N95" s="0" t="n">
        <v>30293</v>
      </c>
    </row>
    <row r="96" customFormat="false" ht="12.8" hidden="false" customHeight="false" outlineLevel="0" collapsed="false">
      <c r="B96" s="0" t="n">
        <v>150570</v>
      </c>
      <c r="C96" s="0" t="n">
        <v>1</v>
      </c>
      <c r="D96" s="0" t="n">
        <v>15</v>
      </c>
      <c r="E96" s="2" t="n">
        <f aca="false">VLOOKUP(B96,'10'!$B$2:$F$5570,4,0)</f>
        <v>-1.39587</v>
      </c>
      <c r="F96" s="2" t="n">
        <f aca="false">VLOOKUP(B96,'10'!$B$2:$F$5570,5,0)</f>
        <v>-48.8661</v>
      </c>
      <c r="G96" s="3" t="n">
        <f aca="false">VLOOKUP(B96,'10'!$B$2:$J$5570,6,0)</f>
        <v>33012.1917357558</v>
      </c>
      <c r="H96" s="0" t="n">
        <f aca="false">IFERROR(IF(I96=K96,0,1),1)</f>
        <v>1</v>
      </c>
      <c r="I96" s="0" t="s">
        <v>266</v>
      </c>
      <c r="K96" s="4" t="e">
        <f aca="false">VLOOKUP(I96,'[1]15-PA'!K$1:K$1048576,1,0)</f>
        <v>#N/A</v>
      </c>
      <c r="N96" s="0" t="n">
        <v>30608</v>
      </c>
    </row>
    <row r="97" customFormat="false" ht="12.8" hidden="false" customHeight="false" outlineLevel="0" collapsed="false">
      <c r="B97" s="0" t="n">
        <v>150580</v>
      </c>
      <c r="C97" s="0" t="n">
        <v>1</v>
      </c>
      <c r="D97" s="0" t="n">
        <v>15</v>
      </c>
      <c r="E97" s="2" t="n">
        <f aca="false">VLOOKUP(B97,'10'!$B$2:$F$5570,4,0)</f>
        <v>-1.93639</v>
      </c>
      <c r="F97" s="2" t="n">
        <f aca="false">VLOOKUP(B97,'10'!$B$2:$F$5570,5,0)</f>
        <v>-50.8194</v>
      </c>
      <c r="G97" s="3" t="n">
        <f aca="false">VLOOKUP(B97,'10'!$B$2:$J$5570,6,0)</f>
        <v>65927.3141675317</v>
      </c>
      <c r="H97" s="0" t="n">
        <f aca="false">IFERROR(IF(I97=K97,0,1),1)</f>
        <v>0</v>
      </c>
      <c r="I97" s="0" t="s">
        <v>267</v>
      </c>
      <c r="K97" s="4" t="str">
        <f aca="false">VLOOKUP(I97,'[1]15-PA'!K$1:K$1048576,1,0)</f>
        <v>'Portel'</v>
      </c>
      <c r="N97" s="0" t="n">
        <v>61126</v>
      </c>
    </row>
    <row r="98" customFormat="false" ht="12.8" hidden="false" customHeight="false" outlineLevel="0" collapsed="false">
      <c r="B98" s="0" t="n">
        <v>150590</v>
      </c>
      <c r="C98" s="0" t="n">
        <v>1</v>
      </c>
      <c r="D98" s="0" t="n">
        <v>15</v>
      </c>
      <c r="E98" s="2" t="n">
        <f aca="false">VLOOKUP(B98,'10'!$B$2:$F$5570,4,0)</f>
        <v>-1.74691</v>
      </c>
      <c r="F98" s="2" t="n">
        <f aca="false">VLOOKUP(B98,'10'!$B$2:$F$5570,5,0)</f>
        <v>-52.2361</v>
      </c>
      <c r="G98" s="3" t="n">
        <f aca="false">VLOOKUP(B98,'10'!$B$2:$J$5570,6,0)</f>
        <v>43635.8877824493</v>
      </c>
      <c r="H98" s="0" t="n">
        <f aca="false">IFERROR(IF(I98=K98,0,1),1)</f>
        <v>0</v>
      </c>
      <c r="I98" s="0" t="s">
        <v>268</v>
      </c>
      <c r="K98" s="4" t="str">
        <f aca="false">VLOOKUP(I98,'[1]15-PA'!K$1:K$1048576,1,0)</f>
        <v>'Porto_De_Moz'</v>
      </c>
      <c r="N98" s="0" t="n">
        <v>40458</v>
      </c>
    </row>
    <row r="99" customFormat="false" ht="12.8" hidden="false" customHeight="false" outlineLevel="0" collapsed="false">
      <c r="B99" s="0" t="n">
        <v>150600</v>
      </c>
      <c r="C99" s="0" t="n">
        <v>1</v>
      </c>
      <c r="D99" s="0" t="n">
        <v>15</v>
      </c>
      <c r="E99" s="2" t="n">
        <f aca="false">VLOOKUP(B99,'10'!$B$2:$F$5570,4,0)</f>
        <v>-1.798</v>
      </c>
      <c r="F99" s="2" t="n">
        <f aca="false">VLOOKUP(B99,'10'!$B$2:$F$5570,5,0)</f>
        <v>-53.4779</v>
      </c>
      <c r="G99" s="3" t="n">
        <f aca="false">VLOOKUP(B99,'10'!$B$2:$J$5570,6,0)</f>
        <v>32233.4802082723</v>
      </c>
      <c r="H99" s="0" t="n">
        <f aca="false">IFERROR(IF(I99=K99,0,1),1)</f>
        <v>1</v>
      </c>
      <c r="I99" s="0" t="s">
        <v>269</v>
      </c>
      <c r="K99" s="4" t="e">
        <f aca="false">VLOOKUP(I99,'[1]15-PA'!K$1:K$1048576,1,0)</f>
        <v>#N/A</v>
      </c>
      <c r="N99" s="0" t="n">
        <v>29886</v>
      </c>
    </row>
    <row r="100" customFormat="false" ht="12.8" hidden="false" customHeight="false" outlineLevel="0" collapsed="false">
      <c r="B100" s="0" t="n">
        <v>150610</v>
      </c>
      <c r="C100" s="0" t="n">
        <v>1</v>
      </c>
      <c r="D100" s="0" t="n">
        <v>15</v>
      </c>
      <c r="E100" s="2" t="n">
        <f aca="false">VLOOKUP(B100,'10'!$B$2:$F$5570,4,0)</f>
        <v>-0.945439</v>
      </c>
      <c r="F100" s="2" t="n">
        <f aca="false">VLOOKUP(B100,'10'!$B$2:$F$5570,5,0)</f>
        <v>-47.1253</v>
      </c>
      <c r="G100" s="3" t="n">
        <f aca="false">VLOOKUP(B100,'10'!$B$2:$J$5570,6,0)</f>
        <v>11639.6880950169</v>
      </c>
      <c r="H100" s="0" t="n">
        <f aca="false">IFERROR(IF(I100=K100,0,1),1)</f>
        <v>1</v>
      </c>
      <c r="I100" s="0" t="s">
        <v>270</v>
      </c>
      <c r="K100" s="4" t="e">
        <f aca="false">VLOOKUP(I100,'[1]15-PA'!K$1:K$1048576,1,0)</f>
        <v>#N/A</v>
      </c>
      <c r="N100" s="0" t="n">
        <v>10792</v>
      </c>
    </row>
    <row r="101" customFormat="false" ht="12.8" hidden="false" customHeight="false" outlineLevel="0" collapsed="false">
      <c r="B101" s="0" t="n">
        <v>150611</v>
      </c>
      <c r="C101" s="0" t="n">
        <v>1</v>
      </c>
      <c r="D101" s="0" t="n">
        <v>15</v>
      </c>
      <c r="E101" s="2" t="n">
        <f aca="false">VLOOKUP(B101,'10'!$B$2:$F$5570,4,0)</f>
        <v>-0.899604</v>
      </c>
      <c r="F101" s="2" t="n">
        <f aca="false">VLOOKUP(B101,'10'!$B$2:$F$5570,5,0)</f>
        <v>-47.0134</v>
      </c>
      <c r="G101" s="3" t="n">
        <f aca="false">VLOOKUP(B101,'10'!$B$2:$J$5570,6,0)</f>
        <v>14573.3381708551</v>
      </c>
      <c r="H101" s="0" t="n">
        <f aca="false">IFERROR(IF(I101=K101,0,1),1)</f>
        <v>1</v>
      </c>
      <c r="I101" s="0" t="s">
        <v>271</v>
      </c>
      <c r="K101" s="4" t="e">
        <f aca="false">VLOOKUP(I101,'[1]15-PA'!K$1:K$1048576,1,0)</f>
        <v>#N/A</v>
      </c>
      <c r="N101" s="0" t="n">
        <v>13512</v>
      </c>
    </row>
    <row r="102" customFormat="false" ht="12.8" hidden="false" customHeight="false" outlineLevel="0" collapsed="false">
      <c r="B102" s="0" t="n">
        <v>150613</v>
      </c>
      <c r="C102" s="0" t="n">
        <v>1</v>
      </c>
      <c r="D102" s="0" t="n">
        <v>15</v>
      </c>
      <c r="E102" s="2" t="n">
        <f aca="false">VLOOKUP(B102,'10'!$B$2:$F$5570,4,0)</f>
        <v>-8.02529</v>
      </c>
      <c r="F102" s="2" t="n">
        <f aca="false">VLOOKUP(B102,'10'!$B$2:$F$5570,5,0)</f>
        <v>-50.0317</v>
      </c>
      <c r="G102" s="3" t="n">
        <f aca="false">VLOOKUP(B102,'10'!$B$2:$J$5570,6,0)</f>
        <v>90594.7814044786</v>
      </c>
      <c r="H102" s="0" t="n">
        <f aca="false">IFERROR(IF(I102=K102,0,1),1)</f>
        <v>0</v>
      </c>
      <c r="I102" s="0" t="s">
        <v>272</v>
      </c>
      <c r="K102" s="4" t="str">
        <f aca="false">VLOOKUP(I102,'[1]15-PA'!K$1:K$1048576,1,0)</f>
        <v>'Redencao'</v>
      </c>
      <c r="N102" s="0" t="n">
        <v>83997</v>
      </c>
    </row>
    <row r="103" customFormat="false" ht="12.8" hidden="false" customHeight="false" outlineLevel="0" collapsed="false">
      <c r="B103" s="0" t="n">
        <v>150616</v>
      </c>
      <c r="C103" s="0" t="n">
        <v>1</v>
      </c>
      <c r="D103" s="0" t="n">
        <v>15</v>
      </c>
      <c r="E103" s="2" t="n">
        <f aca="false">VLOOKUP(B103,'10'!$B$2:$F$5570,4,0)</f>
        <v>-7.31236</v>
      </c>
      <c r="F103" s="2" t="n">
        <f aca="false">VLOOKUP(B103,'10'!$B$2:$F$5570,5,0)</f>
        <v>-50.0379</v>
      </c>
      <c r="G103" s="3" t="n">
        <f aca="false">VLOOKUP(B103,'10'!$B$2:$J$5570,6,0)</f>
        <v>19614.47069088</v>
      </c>
      <c r="H103" s="0" t="n">
        <f aca="false">IFERROR(IF(I103=K103,0,1),1)</f>
        <v>0</v>
      </c>
      <c r="I103" s="0" t="s">
        <v>273</v>
      </c>
      <c r="K103" s="4" t="str">
        <f aca="false">VLOOKUP(I103,'[1]15-PA'!K$1:K$1048576,1,0)</f>
        <v>'Rio_Maria'</v>
      </c>
      <c r="N103" s="0" t="n">
        <v>18186</v>
      </c>
    </row>
    <row r="104" customFormat="false" ht="12.8" hidden="false" customHeight="false" outlineLevel="0" collapsed="false">
      <c r="B104" s="0" t="n">
        <v>150618</v>
      </c>
      <c r="C104" s="0" t="n">
        <v>1</v>
      </c>
      <c r="D104" s="0" t="n">
        <v>15</v>
      </c>
      <c r="E104" s="2" t="n">
        <f aca="false">VLOOKUP(B104,'10'!$B$2:$F$5570,4,0)</f>
        <v>-4.77793</v>
      </c>
      <c r="F104" s="2" t="n">
        <f aca="false">VLOOKUP(B104,'10'!$B$2:$F$5570,5,0)</f>
        <v>-48.067</v>
      </c>
      <c r="G104" s="3" t="n">
        <f aca="false">VLOOKUP(B104,'10'!$B$2:$J$5570,6,0)</f>
        <v>55979.8676052318</v>
      </c>
      <c r="H104" s="0" t="n">
        <f aca="false">IFERROR(IF(I104=K104,0,1),1)</f>
        <v>0</v>
      </c>
      <c r="I104" s="0" t="s">
        <v>274</v>
      </c>
      <c r="K104" s="4" t="str">
        <f aca="false">VLOOKUP(I104,'[1]15-PA'!K$1:K$1048576,1,0)</f>
        <v>'Rondon_Do_Para'</v>
      </c>
      <c r="N104" s="0" t="n">
        <v>51903</v>
      </c>
    </row>
    <row r="105" customFormat="false" ht="12.8" hidden="false" customHeight="false" outlineLevel="0" collapsed="false">
      <c r="B105" s="0" t="n">
        <v>150619</v>
      </c>
      <c r="C105" s="0" t="n">
        <v>1</v>
      </c>
      <c r="D105" s="0" t="n">
        <v>15</v>
      </c>
      <c r="E105" s="2" t="n">
        <f aca="false">VLOOKUP(B105,'10'!$B$2:$F$5570,4,0)</f>
        <v>-4.10028</v>
      </c>
      <c r="F105" s="2" t="n">
        <f aca="false">VLOOKUP(B105,'10'!$B$2:$F$5570,5,0)</f>
        <v>-54.9092</v>
      </c>
      <c r="G105" s="3" t="n">
        <f aca="false">VLOOKUP(B105,'10'!$B$2:$J$5570,6,0)</f>
        <v>53391.3528324333</v>
      </c>
      <c r="H105" s="0" t="n">
        <f aca="false">IFERROR(IF(I105=K105,0,1),1)</f>
        <v>0</v>
      </c>
      <c r="I105" s="0" t="s">
        <v>275</v>
      </c>
      <c r="K105" s="4" t="str">
        <f aca="false">VLOOKUP(I105,'[1]15-PA'!K$1:K$1048576,1,0)</f>
        <v>'Ruropolis'</v>
      </c>
      <c r="N105" s="0" t="n">
        <v>49503</v>
      </c>
    </row>
    <row r="106" customFormat="false" ht="12.8" hidden="false" customHeight="false" outlineLevel="0" collapsed="false">
      <c r="B106" s="0" t="n">
        <v>150620</v>
      </c>
      <c r="C106" s="0" t="n">
        <v>1</v>
      </c>
      <c r="D106" s="0" t="n">
        <v>15</v>
      </c>
      <c r="E106" s="2" t="n">
        <f aca="false">VLOOKUP(B106,'10'!$B$2:$F$5570,4,0)</f>
        <v>-0.630815</v>
      </c>
      <c r="F106" s="2" t="n">
        <f aca="false">VLOOKUP(B106,'10'!$B$2:$F$5570,5,0)</f>
        <v>-47.3465</v>
      </c>
      <c r="G106" s="3" t="n">
        <f aca="false">VLOOKUP(B106,'10'!$B$2:$J$5570,6,0)</f>
        <v>43599.2171565013</v>
      </c>
      <c r="H106" s="0" t="n">
        <f aca="false">IFERROR(IF(I106=K106,0,1),1)</f>
        <v>0</v>
      </c>
      <c r="I106" s="0" t="s">
        <v>276</v>
      </c>
      <c r="K106" s="4" t="str">
        <f aca="false">VLOOKUP(I106,'[1]15-PA'!K$1:K$1048576,1,0)</f>
        <v>'Salinopolis'</v>
      </c>
      <c r="N106" s="0" t="n">
        <v>40424</v>
      </c>
    </row>
    <row r="107" customFormat="false" ht="12.8" hidden="false" customHeight="false" outlineLevel="0" collapsed="false">
      <c r="B107" s="0" t="n">
        <v>150630</v>
      </c>
      <c r="C107" s="0" t="n">
        <v>1</v>
      </c>
      <c r="D107" s="0" t="n">
        <v>15</v>
      </c>
      <c r="E107" s="2" t="n">
        <f aca="false">VLOOKUP(B107,'10'!$B$2:$F$5570,4,0)</f>
        <v>-0.758444</v>
      </c>
      <c r="F107" s="2" t="n">
        <f aca="false">VLOOKUP(B107,'10'!$B$2:$F$5570,5,0)</f>
        <v>-48.5139</v>
      </c>
      <c r="G107" s="3" t="n">
        <f aca="false">VLOOKUP(B107,'10'!$B$2:$J$5570,6,0)</f>
        <v>25263.9041825125</v>
      </c>
      <c r="H107" s="0" t="n">
        <f aca="false">IFERROR(IF(I107=K107,0,1),1)</f>
        <v>0</v>
      </c>
      <c r="I107" s="0" t="s">
        <v>277</v>
      </c>
      <c r="K107" s="4" t="str">
        <f aca="false">VLOOKUP(I107,'[1]15-PA'!K$1:K$1048576,1,0)</f>
        <v>'Salvaterra'</v>
      </c>
      <c r="N107" s="0" t="n">
        <v>23424</v>
      </c>
    </row>
    <row r="108" customFormat="false" ht="12.8" hidden="false" customHeight="false" outlineLevel="0" collapsed="false">
      <c r="B108" s="0" t="n">
        <v>150635</v>
      </c>
      <c r="C108" s="0" t="n">
        <v>1</v>
      </c>
      <c r="D108" s="0" t="n">
        <v>15</v>
      </c>
      <c r="E108" s="2" t="n">
        <f aca="false">VLOOKUP(B108,'10'!$B$2:$F$5570,4,0)</f>
        <v>-1.19219</v>
      </c>
      <c r="F108" s="2" t="n">
        <f aca="false">VLOOKUP(B108,'10'!$B$2:$F$5570,5,0)</f>
        <v>-48.238</v>
      </c>
      <c r="G108" s="3" t="n">
        <f aca="false">VLOOKUP(B108,'10'!$B$2:$J$5570,6,0)</f>
        <v>22330.2541066743</v>
      </c>
      <c r="H108" s="0" t="n">
        <f aca="false">IFERROR(IF(I108=K108,0,1),1)</f>
        <v>1</v>
      </c>
      <c r="I108" s="0" t="s">
        <v>278</v>
      </c>
      <c r="K108" s="4" t="e">
        <f aca="false">VLOOKUP(I108,'[1]15-PA'!K$1:K$1048576,1,0)</f>
        <v>#N/A</v>
      </c>
      <c r="N108" s="0" t="n">
        <v>20704</v>
      </c>
    </row>
    <row r="109" customFormat="false" ht="12.8" hidden="false" customHeight="false" outlineLevel="0" collapsed="false">
      <c r="B109" s="0" t="n">
        <v>150640</v>
      </c>
      <c r="C109" s="0" t="n">
        <v>1</v>
      </c>
      <c r="D109" s="0" t="n">
        <v>15</v>
      </c>
      <c r="E109" s="2" t="n">
        <f aca="false">VLOOKUP(B109,'10'!$B$2:$F$5570,4,0)</f>
        <v>-0.661019</v>
      </c>
      <c r="F109" s="2" t="n">
        <f aca="false">VLOOKUP(B109,'10'!$B$2:$F$5570,5,0)</f>
        <v>-49.1771</v>
      </c>
      <c r="G109" s="3" t="n">
        <f aca="false">VLOOKUP(B109,'10'!$B$2:$J$5570,6,0)</f>
        <v>10719.6868028514</v>
      </c>
      <c r="H109" s="0" t="n">
        <f aca="false">IFERROR(IF(I109=K109,0,1),1)</f>
        <v>1</v>
      </c>
      <c r="I109" s="0" t="s">
        <v>279</v>
      </c>
      <c r="K109" s="4" t="e">
        <f aca="false">VLOOKUP(I109,'[1]15-PA'!K$1:K$1048576,1,0)</f>
        <v>#N/A</v>
      </c>
      <c r="N109" s="0" t="n">
        <v>9939</v>
      </c>
    </row>
    <row r="110" customFormat="false" ht="12.8" hidden="false" customHeight="false" outlineLevel="0" collapsed="false">
      <c r="B110" s="0" t="n">
        <v>150650</v>
      </c>
      <c r="C110" s="0" t="n">
        <v>1</v>
      </c>
      <c r="D110" s="0" t="n">
        <v>15</v>
      </c>
      <c r="E110" s="2" t="n">
        <f aca="false">VLOOKUP(B110,'10'!$B$2:$F$5570,4,0)</f>
        <v>-1.29686</v>
      </c>
      <c r="F110" s="2" t="n">
        <f aca="false">VLOOKUP(B110,'10'!$B$2:$F$5570,5,0)</f>
        <v>-48.1606</v>
      </c>
      <c r="G110" s="3" t="n">
        <f aca="false">VLOOKUP(B110,'10'!$B$2:$J$5570,6,0)</f>
        <v>75224.396393166</v>
      </c>
      <c r="H110" s="0" t="n">
        <f aca="false">IFERROR(IF(I110=K110,0,1),1)</f>
        <v>0</v>
      </c>
      <c r="I110" s="0" t="s">
        <v>280</v>
      </c>
      <c r="K110" s="4" t="str">
        <f aca="false">VLOOKUP(I110,'[1]15-PA'!K$1:K$1048576,1,0)</f>
        <v>'Santa_Izabel_Do_Para'</v>
      </c>
      <c r="N110" s="0" t="n">
        <v>69746</v>
      </c>
    </row>
    <row r="111" customFormat="false" ht="12.8" hidden="false" customHeight="false" outlineLevel="0" collapsed="false">
      <c r="B111" s="0" t="n">
        <v>150655</v>
      </c>
      <c r="C111" s="0" t="n">
        <v>1</v>
      </c>
      <c r="D111" s="0" t="n">
        <v>15</v>
      </c>
      <c r="E111" s="2" t="n">
        <f aca="false">VLOOKUP(B111,'10'!$B$2:$F$5570,4,0)</f>
        <v>-1.52147</v>
      </c>
      <c r="F111" s="2" t="n">
        <f aca="false">VLOOKUP(B111,'10'!$B$2:$F$5570,5,0)</f>
        <v>-46.9008</v>
      </c>
      <c r="G111" s="3" t="n">
        <f aca="false">VLOOKUP(B111,'10'!$B$2:$J$5570,6,0)</f>
        <v>21411.3313623309</v>
      </c>
      <c r="H111" s="0" t="n">
        <f aca="false">IFERROR(IF(I111=K111,0,1),1)</f>
        <v>0</v>
      </c>
      <c r="I111" s="0" t="s">
        <v>281</v>
      </c>
      <c r="K111" s="4" t="str">
        <f aca="false">VLOOKUP(I111,'[1]15-PA'!K$1:K$1048576,1,0)</f>
        <v>'Santa_Luzia_Do_Para'</v>
      </c>
      <c r="N111" s="0" t="n">
        <v>19852</v>
      </c>
    </row>
    <row r="112" customFormat="false" ht="12.8" hidden="false" customHeight="false" outlineLevel="0" collapsed="false">
      <c r="B112" s="0" t="n">
        <v>150658</v>
      </c>
      <c r="C112" s="0" t="n">
        <v>1</v>
      </c>
      <c r="D112" s="0" t="n">
        <v>15</v>
      </c>
      <c r="E112" s="2" t="n">
        <f aca="false">VLOOKUP(B112,'10'!$B$2:$F$5570,4,0)</f>
        <v>-8.85784</v>
      </c>
      <c r="F112" s="2" t="n">
        <f aca="false">VLOOKUP(B112,'10'!$B$2:$F$5570,5,0)</f>
        <v>-49.7215</v>
      </c>
      <c r="G112" s="3" t="n">
        <f aca="false">VLOOKUP(B112,'10'!$B$2:$J$5570,6,0)</f>
        <v>22694.8032705101</v>
      </c>
      <c r="H112" s="0" t="n">
        <f aca="false">IFERROR(IF(I112=K112,0,1),1)</f>
        <v>0</v>
      </c>
      <c r="I112" s="0" t="s">
        <v>282</v>
      </c>
      <c r="K112" s="4" t="str">
        <f aca="false">VLOOKUP(I112,'[1]15-PA'!K$1:K$1048576,1,0)</f>
        <v>'Santa_Maria_Das_Barreiras'</v>
      </c>
      <c r="N112" s="0" t="n">
        <v>21042</v>
      </c>
    </row>
    <row r="113" customFormat="false" ht="12.8" hidden="false" customHeight="false" outlineLevel="0" collapsed="false">
      <c r="B113" s="0" t="n">
        <v>150660</v>
      </c>
      <c r="C113" s="0" t="n">
        <v>1</v>
      </c>
      <c r="D113" s="0" t="n">
        <v>15</v>
      </c>
      <c r="E113" s="2" t="n">
        <f aca="false">VLOOKUP(B113,'10'!$B$2:$F$5570,4,0)</f>
        <v>-1.35392</v>
      </c>
      <c r="F113" s="2" t="n">
        <f aca="false">VLOOKUP(B113,'10'!$B$2:$F$5570,5,0)</f>
        <v>-47.5712</v>
      </c>
      <c r="G113" s="3" t="n">
        <f aca="false">VLOOKUP(B113,'10'!$B$2:$J$5570,6,0)</f>
        <v>26667.0948989337</v>
      </c>
      <c r="H113" s="0" t="n">
        <f aca="false">IFERROR(IF(I113=K113,0,1),1)</f>
        <v>0</v>
      </c>
      <c r="I113" s="0" t="s">
        <v>283</v>
      </c>
      <c r="K113" s="4" t="str">
        <f aca="false">VLOOKUP(I113,'[1]15-PA'!K$1:K$1048576,1,0)</f>
        <v>'Santa_Maria_Do_Para'</v>
      </c>
      <c r="N113" s="0" t="n">
        <v>24725</v>
      </c>
    </row>
    <row r="114" customFormat="false" ht="12.8" hidden="false" customHeight="false" outlineLevel="0" collapsed="false">
      <c r="B114" s="0" t="n">
        <v>150670</v>
      </c>
      <c r="C114" s="0" t="n">
        <v>1</v>
      </c>
      <c r="D114" s="0" t="n">
        <v>15</v>
      </c>
      <c r="E114" s="2" t="n">
        <f aca="false">VLOOKUP(B114,'10'!$B$2:$F$5570,4,0)</f>
        <v>-9.3281</v>
      </c>
      <c r="F114" s="2" t="n">
        <f aca="false">VLOOKUP(B114,'10'!$B$2:$F$5570,5,0)</f>
        <v>-50.35</v>
      </c>
      <c r="G114" s="3" t="n">
        <f aca="false">VLOOKUP(B114,'10'!$B$2:$J$5570,6,0)</f>
        <v>76778.583804667</v>
      </c>
      <c r="H114" s="0" t="n">
        <f aca="false">IFERROR(IF(I114=K114,0,1),1)</f>
        <v>0</v>
      </c>
      <c r="I114" s="0" t="s">
        <v>284</v>
      </c>
      <c r="K114" s="4" t="str">
        <f aca="false">VLOOKUP(I114,'[1]15-PA'!K$1:K$1048576,1,0)</f>
        <v>'Santana_Do_Araguaia'</v>
      </c>
      <c r="N114" s="0" t="n">
        <v>71187</v>
      </c>
    </row>
    <row r="115" customFormat="false" ht="12.8" hidden="false" customHeight="false" outlineLevel="0" collapsed="false">
      <c r="B115" s="0" t="n">
        <v>150680</v>
      </c>
      <c r="C115" s="0" t="n">
        <v>1</v>
      </c>
      <c r="D115" s="0" t="n">
        <v>15</v>
      </c>
      <c r="E115" s="2" t="n">
        <f aca="false">VLOOKUP(B115,'10'!$B$2:$F$5570,4,0)</f>
        <v>-2.43849</v>
      </c>
      <c r="F115" s="2" t="n">
        <f aca="false">VLOOKUP(B115,'10'!$B$2:$F$5570,5,0)</f>
        <v>-54.6996</v>
      </c>
      <c r="G115" s="3" t="n">
        <f aca="false">VLOOKUP(B115,'10'!$B$2:$J$5570,6,0)</f>
        <v>326440.833641074</v>
      </c>
      <c r="H115" s="0" t="n">
        <f aca="false">IFERROR(IF(I115=K115,0,1),1)</f>
        <v>0</v>
      </c>
      <c r="I115" s="0" t="s">
        <v>285</v>
      </c>
      <c r="K115" s="4" t="str">
        <f aca="false">VLOOKUP(I115,'[1]15-PA'!K$1:K$1048576,1,0)</f>
        <v>'Santarem'</v>
      </c>
      <c r="N115" s="0" t="n">
        <v>302667</v>
      </c>
    </row>
    <row r="116" customFormat="false" ht="12.8" hidden="false" customHeight="false" outlineLevel="0" collapsed="false">
      <c r="B116" s="0" t="n">
        <v>150690</v>
      </c>
      <c r="C116" s="0" t="n">
        <v>1</v>
      </c>
      <c r="D116" s="0" t="n">
        <v>15</v>
      </c>
      <c r="E116" s="2" t="n">
        <f aca="false">VLOOKUP(B116,'10'!$B$2:$F$5570,4,0)</f>
        <v>-0.93097</v>
      </c>
      <c r="F116" s="2" t="n">
        <f aca="false">VLOOKUP(B116,'10'!$B$2:$F$5570,5,0)</f>
        <v>-47.3855</v>
      </c>
      <c r="G116" s="3" t="n">
        <f aca="false">VLOOKUP(B116,'10'!$B$2:$J$5570,6,0)</f>
        <v>7187.4426858036</v>
      </c>
      <c r="H116" s="0" t="n">
        <f aca="false">IFERROR(IF(I116=K116,0,1),1)</f>
        <v>1</v>
      </c>
      <c r="I116" s="0" t="s">
        <v>286</v>
      </c>
      <c r="K116" s="4" t="e">
        <f aca="false">VLOOKUP(I116,'[1]15-PA'!K$1:K$1048576,1,0)</f>
        <v>#N/A</v>
      </c>
      <c r="N116" s="0" t="n">
        <v>6664</v>
      </c>
    </row>
    <row r="117" customFormat="false" ht="12.8" hidden="false" customHeight="false" outlineLevel="0" collapsed="false">
      <c r="B117" s="0" t="n">
        <v>150700</v>
      </c>
      <c r="C117" s="0" t="n">
        <v>1</v>
      </c>
      <c r="D117" s="0" t="n">
        <v>15</v>
      </c>
      <c r="E117" s="2" t="n">
        <f aca="false">VLOOKUP(B117,'10'!$B$2:$F$5570,4,0)</f>
        <v>-1.1522</v>
      </c>
      <c r="F117" s="2" t="n">
        <f aca="false">VLOOKUP(B117,'10'!$B$2:$F$5570,5,0)</f>
        <v>-48.1314</v>
      </c>
      <c r="G117" s="3" t="n">
        <f aca="false">VLOOKUP(B117,'10'!$B$2:$J$5570,6,0)</f>
        <v>33475.9672992155</v>
      </c>
      <c r="H117" s="0" t="n">
        <f aca="false">IFERROR(IF(I117=K117,0,1),1)</f>
        <v>0</v>
      </c>
      <c r="I117" s="0" t="s">
        <v>287</v>
      </c>
      <c r="K117" s="4" t="str">
        <f aca="false">VLOOKUP(I117,'[1]15-PA'!K$1:K$1048576,1,0)</f>
        <v>'Santo_Antonio_Do_Taua'</v>
      </c>
      <c r="N117" s="0" t="n">
        <v>31038</v>
      </c>
    </row>
    <row r="118" customFormat="false" ht="12.8" hidden="false" customHeight="false" outlineLevel="0" collapsed="false">
      <c r="B118" s="0" t="n">
        <v>150710</v>
      </c>
      <c r="C118" s="0" t="n">
        <v>1</v>
      </c>
      <c r="D118" s="0" t="n">
        <v>15</v>
      </c>
      <c r="E118" s="2" t="n">
        <f aca="false">VLOOKUP(B118,'10'!$B$2:$F$5570,4,0)</f>
        <v>-0.747293</v>
      </c>
      <c r="F118" s="2" t="n">
        <f aca="false">VLOOKUP(B118,'10'!$B$2:$F$5570,5,0)</f>
        <v>-48.0246</v>
      </c>
      <c r="G118" s="3" t="n">
        <f aca="false">VLOOKUP(B118,'10'!$B$2:$J$5570,6,0)</f>
        <v>19381.5043613281</v>
      </c>
      <c r="H118" s="0" t="n">
        <f aca="false">IFERROR(IF(I118=K118,0,1),1)</f>
        <v>1</v>
      </c>
      <c r="I118" s="0" t="s">
        <v>288</v>
      </c>
      <c r="K118" s="4" t="e">
        <f aca="false">VLOOKUP(I118,'[1]15-PA'!K$1:K$1048576,1,0)</f>
        <v>#N/A</v>
      </c>
      <c r="N118" s="0" t="n">
        <v>17970</v>
      </c>
    </row>
    <row r="119" customFormat="false" ht="12.8" hidden="false" customHeight="false" outlineLevel="0" collapsed="false">
      <c r="B119" s="0" t="n">
        <v>150715</v>
      </c>
      <c r="C119" s="0" t="n">
        <v>1</v>
      </c>
      <c r="D119" s="0" t="n">
        <v>15</v>
      </c>
      <c r="E119" s="2" t="n">
        <f aca="false">VLOOKUP(B119,'10'!$B$2:$F$5570,4,0)</f>
        <v>-5.53732</v>
      </c>
      <c r="F119" s="2" t="n">
        <f aca="false">VLOOKUP(B119,'10'!$B$2:$F$5570,5,0)</f>
        <v>-48.7366</v>
      </c>
      <c r="G119" s="3" t="n">
        <f aca="false">VLOOKUP(B119,'10'!$B$2:$J$5570,6,0)</f>
        <v>27349.8156702593</v>
      </c>
      <c r="H119" s="0" t="n">
        <f aca="false">IFERROR(IF(I119=K119,0,1),1)</f>
        <v>0</v>
      </c>
      <c r="I119" s="0" t="s">
        <v>289</v>
      </c>
      <c r="K119" s="4" t="str">
        <f aca="false">VLOOKUP(I119,'[1]15-PA'!K$1:K$1048576,1,0)</f>
        <v>'Sao_Domingos_Do_Araguaia'</v>
      </c>
      <c r="N119" s="0" t="n">
        <v>25358</v>
      </c>
    </row>
    <row r="120" customFormat="false" ht="12.8" hidden="false" customHeight="false" outlineLevel="0" collapsed="false">
      <c r="B120" s="0" t="n">
        <v>150720</v>
      </c>
      <c r="C120" s="0" t="n">
        <v>1</v>
      </c>
      <c r="D120" s="0" t="n">
        <v>15</v>
      </c>
      <c r="E120" s="2" t="n">
        <f aca="false">VLOOKUP(B120,'10'!$B$2:$F$5570,4,0)</f>
        <v>-1.68768</v>
      </c>
      <c r="F120" s="2" t="n">
        <f aca="false">VLOOKUP(B120,'10'!$B$2:$F$5570,5,0)</f>
        <v>-47.7665</v>
      </c>
      <c r="G120" s="3" t="n">
        <f aca="false">VLOOKUP(B120,'10'!$B$2:$J$5570,6,0)</f>
        <v>34337.727008993</v>
      </c>
      <c r="H120" s="0" t="n">
        <f aca="false">IFERROR(IF(I120=K120,0,1),1)</f>
        <v>0</v>
      </c>
      <c r="I120" s="0" t="s">
        <v>290</v>
      </c>
      <c r="K120" s="4" t="str">
        <f aca="false">VLOOKUP(I120,'[1]15-PA'!K$1:K$1048576,1,0)</f>
        <v>'Sao_Domingos_Do_Capim'</v>
      </c>
      <c r="N120" s="0" t="n">
        <v>31837</v>
      </c>
    </row>
    <row r="121" customFormat="false" ht="12.8" hidden="false" customHeight="false" outlineLevel="0" collapsed="false">
      <c r="B121" s="0" t="n">
        <v>150730</v>
      </c>
      <c r="C121" s="0" t="n">
        <v>1</v>
      </c>
      <c r="D121" s="0" t="n">
        <v>15</v>
      </c>
      <c r="E121" s="2" t="n">
        <f aca="false">VLOOKUP(B121,'10'!$B$2:$F$5570,4,0)</f>
        <v>-6.64254</v>
      </c>
      <c r="F121" s="2" t="n">
        <f aca="false">VLOOKUP(B121,'10'!$B$2:$F$5570,5,0)</f>
        <v>-51.9904</v>
      </c>
      <c r="G121" s="3" t="n">
        <f aca="false">VLOOKUP(B121,'10'!$B$2:$J$5570,6,0)</f>
        <v>134562.861916104</v>
      </c>
      <c r="H121" s="0" t="n">
        <f aca="false">IFERROR(IF(I121=K121,0,1),1)</f>
        <v>0</v>
      </c>
      <c r="I121" s="0" t="s">
        <v>291</v>
      </c>
      <c r="K121" s="4" t="str">
        <f aca="false">VLOOKUP(I121,'[1]15-PA'!K$1:K$1048576,1,0)</f>
        <v>'Sao_Felix_Do_Xingu'</v>
      </c>
      <c r="N121" s="0" t="n">
        <v>124763</v>
      </c>
    </row>
    <row r="122" customFormat="false" ht="12.8" hidden="false" customHeight="false" outlineLevel="0" collapsed="false">
      <c r="B122" s="0" t="n">
        <v>150740</v>
      </c>
      <c r="C122" s="0" t="n">
        <v>1</v>
      </c>
      <c r="D122" s="0" t="n">
        <v>15</v>
      </c>
      <c r="E122" s="2" t="n">
        <f aca="false">VLOOKUP(B122,'10'!$B$2:$F$5570,4,0)</f>
        <v>-1.16963</v>
      </c>
      <c r="F122" s="2" t="n">
        <f aca="false">VLOOKUP(B122,'10'!$B$2:$F$5570,5,0)</f>
        <v>-47.7917</v>
      </c>
      <c r="G122" s="3" t="n">
        <f aca="false">VLOOKUP(B122,'10'!$B$2:$J$5570,6,0)</f>
        <v>17076.6476657156</v>
      </c>
      <c r="H122" s="0" t="n">
        <f aca="false">IFERROR(IF(I122=K122,0,1),1)</f>
        <v>1</v>
      </c>
      <c r="I122" s="0" t="s">
        <v>292</v>
      </c>
      <c r="K122" s="4" t="e">
        <f aca="false">VLOOKUP(I122,'[1]15-PA'!K$1:K$1048576,1,0)</f>
        <v>#N/A</v>
      </c>
      <c r="N122" s="0" t="n">
        <v>15833</v>
      </c>
    </row>
    <row r="123" customFormat="false" ht="12.8" hidden="false" customHeight="false" outlineLevel="0" collapsed="false">
      <c r="B123" s="0" t="n">
        <v>150745</v>
      </c>
      <c r="C123" s="0" t="n">
        <v>1</v>
      </c>
      <c r="D123" s="0" t="n">
        <v>15</v>
      </c>
      <c r="E123" s="2" t="n">
        <f aca="false">VLOOKUP(B123,'10'!$B$2:$F$5570,4,0)</f>
        <v>-6.39471</v>
      </c>
      <c r="F123" s="2" t="n">
        <f aca="false">VLOOKUP(B123,'10'!$B$2:$F$5570,5,0)</f>
        <v>-48.5592</v>
      </c>
      <c r="G123" s="3" t="n">
        <f aca="false">VLOOKUP(B123,'10'!$B$2:$J$5570,6,0)</f>
        <v>26953.9886195855</v>
      </c>
      <c r="H123" s="0" t="n">
        <f aca="false">IFERROR(IF(I123=K123,0,1),1)</f>
        <v>0</v>
      </c>
      <c r="I123" s="0" t="s">
        <v>293</v>
      </c>
      <c r="K123" s="4" t="str">
        <f aca="false">VLOOKUP(I123,'[1]15-PA'!K$1:K$1048576,1,0)</f>
        <v>'Sao_Geraldo_Do_Araguaia'</v>
      </c>
      <c r="N123" s="0" t="n">
        <v>24991</v>
      </c>
    </row>
    <row r="124" customFormat="false" ht="12.8" hidden="false" customHeight="false" outlineLevel="0" collapsed="false">
      <c r="B124" s="0" t="n">
        <v>150746</v>
      </c>
      <c r="C124" s="0" t="n">
        <v>1</v>
      </c>
      <c r="D124" s="0" t="n">
        <v>15</v>
      </c>
      <c r="E124" s="2" t="n">
        <f aca="false">VLOOKUP(B124,'10'!$B$2:$F$5570,4,0)</f>
        <v>-0.857885</v>
      </c>
      <c r="F124" s="2" t="n">
        <f aca="false">VLOOKUP(B124,'10'!$B$2:$F$5570,5,0)</f>
        <v>-47.918</v>
      </c>
      <c r="G124" s="3" t="n">
        <f aca="false">VLOOKUP(B124,'10'!$B$2:$J$5570,6,0)</f>
        <v>6534.921253494</v>
      </c>
      <c r="H124" s="0" t="n">
        <f aca="false">IFERROR(IF(I124=K124,0,1),1)</f>
        <v>1</v>
      </c>
      <c r="I124" s="0" t="s">
        <v>294</v>
      </c>
      <c r="K124" s="4" t="e">
        <f aca="false">VLOOKUP(I124,'[1]15-PA'!K$1:K$1048576,1,0)</f>
        <v>#N/A</v>
      </c>
      <c r="N124" s="0" t="n">
        <v>6059</v>
      </c>
    </row>
    <row r="125" customFormat="false" ht="12.8" hidden="false" customHeight="false" outlineLevel="0" collapsed="false">
      <c r="B125" s="0" t="n">
        <v>150747</v>
      </c>
      <c r="C125" s="0" t="n">
        <v>1</v>
      </c>
      <c r="D125" s="0" t="n">
        <v>15</v>
      </c>
      <c r="E125" s="2" t="n">
        <f aca="false">VLOOKUP(B125,'10'!$B$2:$F$5570,4,0)</f>
        <v>-0.780222</v>
      </c>
      <c r="F125" s="2" t="n">
        <f aca="false">VLOOKUP(B125,'10'!$B$2:$F$5570,5,0)</f>
        <v>-47.181</v>
      </c>
      <c r="G125" s="3" t="n">
        <f aca="false">VLOOKUP(B125,'10'!$B$2:$J$5570,6,0)</f>
        <v>24636.1893501089</v>
      </c>
      <c r="H125" s="0" t="n">
        <f aca="false">IFERROR(IF(I125=K125,0,1),1)</f>
        <v>0</v>
      </c>
      <c r="I125" s="0" t="s">
        <v>295</v>
      </c>
      <c r="K125" s="4" t="str">
        <f aca="false">VLOOKUP(I125,'[1]15-PA'!K$1:K$1048576,1,0)</f>
        <v>'Sao_Joao_De_Pirabas'</v>
      </c>
      <c r="N125" s="0" t="n">
        <v>22842</v>
      </c>
    </row>
    <row r="126" customFormat="false" ht="12.8" hidden="false" customHeight="false" outlineLevel="0" collapsed="false">
      <c r="B126" s="0" t="n">
        <v>150750</v>
      </c>
      <c r="C126" s="0" t="n">
        <v>1</v>
      </c>
      <c r="D126" s="0" t="n">
        <v>15</v>
      </c>
      <c r="E126" s="2" t="n">
        <f aca="false">VLOOKUP(B126,'10'!$B$2:$F$5570,4,0)</f>
        <v>-5.36334</v>
      </c>
      <c r="F126" s="2" t="n">
        <f aca="false">VLOOKUP(B126,'10'!$B$2:$F$5570,5,0)</f>
        <v>-48.7926</v>
      </c>
      <c r="G126" s="3" t="n">
        <f aca="false">VLOOKUP(B126,'10'!$B$2:$J$5570,6,0)</f>
        <v>15034.9566386708</v>
      </c>
      <c r="H126" s="0" t="n">
        <f aca="false">IFERROR(IF(I126=K126,0,1),1)</f>
        <v>0</v>
      </c>
      <c r="I126" s="0" t="s">
        <v>296</v>
      </c>
      <c r="K126" s="4" t="str">
        <f aca="false">VLOOKUP(I126,'[1]15-PA'!K$1:K$1048576,1,0)</f>
        <v>'Sao_Joao_Do_Araguaia'</v>
      </c>
      <c r="N126" s="0" t="n">
        <v>13940</v>
      </c>
    </row>
    <row r="127" customFormat="false" ht="12.8" hidden="false" customHeight="false" outlineLevel="0" collapsed="false">
      <c r="B127" s="0" t="n">
        <v>150760</v>
      </c>
      <c r="C127" s="0" t="n">
        <v>1</v>
      </c>
      <c r="D127" s="0" t="n">
        <v>15</v>
      </c>
      <c r="E127" s="2" t="n">
        <f aca="false">VLOOKUP(B127,'10'!$B$2:$F$5570,4,0)</f>
        <v>-1.61307</v>
      </c>
      <c r="F127" s="2" t="n">
        <f aca="false">VLOOKUP(B127,'10'!$B$2:$F$5570,5,0)</f>
        <v>-47.4784</v>
      </c>
      <c r="G127" s="3" t="n">
        <f aca="false">VLOOKUP(B127,'10'!$B$2:$J$5570,6,0)</f>
        <v>62909.5373615775</v>
      </c>
      <c r="H127" s="0" t="n">
        <f aca="false">IFERROR(IF(I127=K127,0,1),1)</f>
        <v>0</v>
      </c>
      <c r="I127" s="0" t="s">
        <v>297</v>
      </c>
      <c r="K127" s="4" t="str">
        <f aca="false">VLOOKUP(I127,'[1]15-PA'!K$1:K$1048576,1,0)</f>
        <v>'Sao_Miguel_Do_Guama'</v>
      </c>
      <c r="N127" s="0" t="n">
        <v>58328</v>
      </c>
    </row>
    <row r="128" customFormat="false" ht="12.8" hidden="false" customHeight="false" outlineLevel="0" collapsed="false">
      <c r="B128" s="0" t="n">
        <v>150770</v>
      </c>
      <c r="C128" s="0" t="n">
        <v>1</v>
      </c>
      <c r="D128" s="0" t="n">
        <v>15</v>
      </c>
      <c r="E128" s="2" t="n">
        <f aca="false">VLOOKUP(B128,'10'!$B$2:$F$5570,4,0)</f>
        <v>-1.71597</v>
      </c>
      <c r="F128" s="2" t="n">
        <f aca="false">VLOOKUP(B128,'10'!$B$2:$F$5570,5,0)</f>
        <v>-49.5249</v>
      </c>
      <c r="G128" s="3" t="n">
        <f aca="false">VLOOKUP(B128,'10'!$B$2:$J$5570,6,0)</f>
        <v>28366.8862664046</v>
      </c>
      <c r="H128" s="0" t="n">
        <f aca="false">IFERROR(IF(I128=K128,0,1),1)</f>
        <v>0</v>
      </c>
      <c r="I128" s="0" t="s">
        <v>298</v>
      </c>
      <c r="K128" s="4" t="str">
        <f aca="false">VLOOKUP(I128,'[1]15-PA'!K$1:K$1048576,1,0)</f>
        <v>'Sao_Sebastiao_Da_Boa_Vista'</v>
      </c>
      <c r="N128" s="0" t="n">
        <v>26301</v>
      </c>
    </row>
    <row r="129" customFormat="false" ht="12.8" hidden="false" customHeight="false" outlineLevel="0" collapsed="false">
      <c r="B129" s="0" t="n">
        <v>150775</v>
      </c>
      <c r="C129" s="0" t="n">
        <v>1</v>
      </c>
      <c r="D129" s="0" t="n">
        <v>15</v>
      </c>
      <c r="E129" s="2" t="n">
        <f aca="false">VLOOKUP(B129,'10'!$B$2:$F$5570,4,0)</f>
        <v>-6.94018</v>
      </c>
      <c r="F129" s="2" t="n">
        <f aca="false">VLOOKUP(B129,'10'!$B$2:$F$5570,5,0)</f>
        <v>-49.6834</v>
      </c>
      <c r="G129" s="3" t="n">
        <f aca="false">VLOOKUP(B129,'10'!$B$2:$J$5570,6,0)</f>
        <v>6308.42621087414</v>
      </c>
      <c r="H129" s="0" t="n">
        <f aca="false">IFERROR(IF(I129=K129,0,1),1)</f>
        <v>0</v>
      </c>
      <c r="I129" s="0" t="s">
        <v>299</v>
      </c>
      <c r="K129" s="4" t="str">
        <f aca="false">VLOOKUP(I129,'[1]15-PA'!K$1:K$1048576,1,0)</f>
        <v>'Sapucaia'</v>
      </c>
      <c r="N129" s="0" t="n">
        <v>5849</v>
      </c>
    </row>
    <row r="130" customFormat="false" ht="12.8" hidden="false" customHeight="false" outlineLevel="0" collapsed="false">
      <c r="B130" s="0" t="n">
        <v>150780</v>
      </c>
      <c r="C130" s="0" t="n">
        <v>1</v>
      </c>
      <c r="D130" s="0" t="n">
        <v>15</v>
      </c>
      <c r="E130" s="2" t="n">
        <f aca="false">VLOOKUP(B130,'10'!$B$2:$F$5570,4,0)</f>
        <v>-4.31242</v>
      </c>
      <c r="F130" s="2" t="n">
        <f aca="false">VLOOKUP(B130,'10'!$B$2:$F$5570,5,0)</f>
        <v>-51.5764</v>
      </c>
      <c r="G130" s="3" t="n">
        <f aca="false">VLOOKUP(B130,'10'!$B$2:$J$5570,6,0)</f>
        <v>12768.9276646502</v>
      </c>
      <c r="H130" s="0" t="n">
        <f aca="false">IFERROR(IF(I130=K130,0,1),1)</f>
        <v>1</v>
      </c>
      <c r="I130" s="0" t="s">
        <v>300</v>
      </c>
      <c r="K130" s="4" t="e">
        <f aca="false">VLOOKUP(I130,'[1]15-PA'!K$1:K$1048576,1,0)</f>
        <v>#N/A</v>
      </c>
      <c r="N130" s="0" t="n">
        <v>11839</v>
      </c>
    </row>
    <row r="131" customFormat="false" ht="12.8" hidden="false" customHeight="false" outlineLevel="0" collapsed="false">
      <c r="B131" s="0" t="n">
        <v>150790</v>
      </c>
      <c r="C131" s="0" t="n">
        <v>1</v>
      </c>
      <c r="D131" s="0" t="n">
        <v>15</v>
      </c>
      <c r="E131" s="2" t="n">
        <f aca="false">VLOOKUP(B131,'10'!$B$2:$F$5570,4,0)</f>
        <v>-0.73032</v>
      </c>
      <c r="F131" s="2" t="n">
        <f aca="false">VLOOKUP(B131,'10'!$B$2:$F$5570,5,0)</f>
        <v>-48.5015</v>
      </c>
      <c r="G131" s="3" t="n">
        <f aca="false">VLOOKUP(B131,'10'!$B$2:$J$5570,6,0)</f>
        <v>27158.9127057654</v>
      </c>
      <c r="H131" s="0" t="n">
        <f aca="false">IFERROR(IF(I131=K131,0,1),1)</f>
        <v>0</v>
      </c>
      <c r="I131" s="0" t="s">
        <v>301</v>
      </c>
      <c r="K131" s="4" t="str">
        <f aca="false">VLOOKUP(I131,'[1]15-PA'!K$1:K$1048576,1,0)</f>
        <v>'Soure'</v>
      </c>
      <c r="N131" s="0" t="n">
        <v>25181</v>
      </c>
    </row>
    <row r="132" customFormat="false" ht="12.8" hidden="false" customHeight="false" outlineLevel="0" collapsed="false">
      <c r="B132" s="0" t="n">
        <v>150795</v>
      </c>
      <c r="C132" s="0" t="n">
        <v>1</v>
      </c>
      <c r="D132" s="0" t="n">
        <v>15</v>
      </c>
      <c r="E132" s="2" t="n">
        <f aca="false">VLOOKUP(B132,'10'!$B$2:$F$5570,4,0)</f>
        <v>-2.94584</v>
      </c>
      <c r="F132" s="2" t="n">
        <f aca="false">VLOOKUP(B132,'10'!$B$2:$F$5570,5,0)</f>
        <v>-48.9489</v>
      </c>
      <c r="G132" s="3" t="n">
        <f aca="false">VLOOKUP(B132,'10'!$B$2:$J$5570,6,0)</f>
        <v>111806.58141974</v>
      </c>
      <c r="H132" s="0" t="n">
        <f aca="false">IFERROR(IF(I132=K132,0,1),1)</f>
        <v>0</v>
      </c>
      <c r="I132" s="0" t="s">
        <v>302</v>
      </c>
      <c r="K132" s="4" t="str">
        <f aca="false">VLOOKUP(I132,'[1]15-PA'!K$1:K$1048576,1,0)</f>
        <v>'Tailandia'</v>
      </c>
      <c r="N132" s="0" t="n">
        <v>103664</v>
      </c>
    </row>
    <row r="133" customFormat="false" ht="12.8" hidden="false" customHeight="false" outlineLevel="0" collapsed="false">
      <c r="B133" s="0" t="n">
        <v>150796</v>
      </c>
      <c r="C133" s="0" t="n">
        <v>1</v>
      </c>
      <c r="D133" s="0" t="n">
        <v>15</v>
      </c>
      <c r="E133" s="2" t="n">
        <f aca="false">VLOOKUP(B133,'10'!$B$2:$F$5570,4,0)</f>
        <v>-1.02963</v>
      </c>
      <c r="F133" s="2" t="n">
        <f aca="false">VLOOKUP(B133,'10'!$B$2:$F$5570,5,0)</f>
        <v>-47.9004</v>
      </c>
      <c r="G133" s="3" t="n">
        <f aca="false">VLOOKUP(B133,'10'!$B$2:$J$5570,6,0)</f>
        <v>12501.4478047944</v>
      </c>
      <c r="H133" s="0" t="n">
        <f aca="false">IFERROR(IF(I133=K133,0,1),1)</f>
        <v>1</v>
      </c>
      <c r="I133" s="0" t="s">
        <v>303</v>
      </c>
      <c r="K133" s="4" t="e">
        <f aca="false">VLOOKUP(I133,'[1]15-PA'!K$1:K$1048576,1,0)</f>
        <v>#N/A</v>
      </c>
      <c r="N133" s="0" t="n">
        <v>11591</v>
      </c>
    </row>
    <row r="134" customFormat="false" ht="12.8" hidden="false" customHeight="false" outlineLevel="0" collapsed="false">
      <c r="B134" s="0" t="n">
        <v>150797</v>
      </c>
      <c r="C134" s="0" t="n">
        <v>1</v>
      </c>
      <c r="D134" s="0" t="n">
        <v>15</v>
      </c>
      <c r="E134" s="2" t="n">
        <f aca="false">VLOOKUP(B134,'10'!$B$2:$F$5570,4,0)</f>
        <v>-2.10443</v>
      </c>
      <c r="F134" s="2" t="n">
        <f aca="false">VLOOKUP(B134,'10'!$B$2:$F$5570,5,0)</f>
        <v>-56.4877</v>
      </c>
      <c r="G134" s="3" t="n">
        <f aca="false">VLOOKUP(B134,'10'!$B$2:$J$5570,6,0)</f>
        <v>20081.4818978057</v>
      </c>
      <c r="H134" s="0" t="n">
        <f aca="false">IFERROR(IF(I134=K134,0,1),1)</f>
        <v>0</v>
      </c>
      <c r="I134" s="0" t="s">
        <v>304</v>
      </c>
      <c r="K134" s="4" t="str">
        <f aca="false">VLOOKUP(I134,'[1]15-PA'!K$1:K$1048576,1,0)</f>
        <v>'Terra_Santa'</v>
      </c>
      <c r="N134" s="0" t="n">
        <v>18619</v>
      </c>
    </row>
    <row r="135" customFormat="false" ht="12.8" hidden="false" customHeight="false" outlineLevel="0" collapsed="false">
      <c r="B135" s="0" t="n">
        <v>150800</v>
      </c>
      <c r="C135" s="0" t="n">
        <v>1</v>
      </c>
      <c r="D135" s="0" t="n">
        <v>15</v>
      </c>
      <c r="E135" s="2" t="n">
        <f aca="false">VLOOKUP(B135,'10'!$B$2:$F$5570,4,0)</f>
        <v>-2.41302</v>
      </c>
      <c r="F135" s="2" t="n">
        <f aca="false">VLOOKUP(B135,'10'!$B$2:$F$5570,5,0)</f>
        <v>-48.1415</v>
      </c>
      <c r="G135" s="3" t="n">
        <f aca="false">VLOOKUP(B135,'10'!$B$2:$J$5570,6,0)</f>
        <v>67791.0448039465</v>
      </c>
      <c r="H135" s="0" t="n">
        <f aca="false">IFERROR(IF(I135=K135,0,1),1)</f>
        <v>1</v>
      </c>
      <c r="I135" s="0" t="s">
        <v>305</v>
      </c>
      <c r="K135" s="4" t="e">
        <f aca="false">VLOOKUP(I135,'[1]15-PA'!K$1:K$1048576,1,0)</f>
        <v>#N/A</v>
      </c>
      <c r="N135" s="0" t="n">
        <v>62854</v>
      </c>
    </row>
    <row r="136" customFormat="false" ht="12.8" hidden="false" customHeight="false" outlineLevel="0" collapsed="false">
      <c r="B136" s="0" t="n">
        <v>150803</v>
      </c>
      <c r="C136" s="0" t="n">
        <v>1</v>
      </c>
      <c r="D136" s="0" t="n">
        <v>15</v>
      </c>
      <c r="E136" s="2" t="n">
        <f aca="false">VLOOKUP(B136,'10'!$B$2:$F$5570,4,0)</f>
        <v>-1.07653</v>
      </c>
      <c r="F136" s="2" t="n">
        <f aca="false">VLOOKUP(B136,'10'!$B$2:$F$5570,5,0)</f>
        <v>-46.9031</v>
      </c>
      <c r="G136" s="3" t="n">
        <f aca="false">VLOOKUP(B136,'10'!$B$2:$J$5570,6,0)</f>
        <v>33063.9620312118</v>
      </c>
      <c r="H136" s="0" t="n">
        <f aca="false">IFERROR(IF(I136=K136,0,1),1)</f>
        <v>1</v>
      </c>
      <c r="I136" s="0" t="s">
        <v>306</v>
      </c>
      <c r="K136" s="4" t="e">
        <f aca="false">VLOOKUP(I136,'[1]15-PA'!K$1:K$1048576,1,0)</f>
        <v>#N/A</v>
      </c>
      <c r="N136" s="0" t="n">
        <v>30656</v>
      </c>
    </row>
    <row r="137" customFormat="false" ht="12.8" hidden="false" customHeight="false" outlineLevel="0" collapsed="false">
      <c r="B137" s="0" t="n">
        <v>150805</v>
      </c>
      <c r="C137" s="0" t="n">
        <v>1</v>
      </c>
      <c r="D137" s="0" t="n">
        <v>15</v>
      </c>
      <c r="E137" s="2" t="n">
        <f aca="false">VLOOKUP(B137,'10'!$B$2:$F$5570,4,0)</f>
        <v>-4.57347</v>
      </c>
      <c r="F137" s="2" t="n">
        <f aca="false">VLOOKUP(B137,'10'!$B$2:$F$5570,5,0)</f>
        <v>-55.9429</v>
      </c>
      <c r="G137" s="3" t="n">
        <f aca="false">VLOOKUP(B137,'10'!$B$2:$J$5570,6,0)</f>
        <v>20284.2488883416</v>
      </c>
      <c r="H137" s="0" t="n">
        <f aca="false">IFERROR(IF(I137=K137,0,1),1)</f>
        <v>0</v>
      </c>
      <c r="I137" s="0" t="s">
        <v>307</v>
      </c>
      <c r="K137" s="4" t="str">
        <f aca="false">VLOOKUP(I137,'[1]15-PA'!K$1:K$1048576,1,0)</f>
        <v>'Trairao'</v>
      </c>
      <c r="N137" s="0" t="n">
        <v>18807</v>
      </c>
    </row>
    <row r="138" customFormat="false" ht="12.8" hidden="false" customHeight="false" outlineLevel="0" collapsed="false">
      <c r="B138" s="0" t="n">
        <v>150808</v>
      </c>
      <c r="C138" s="0" t="n">
        <v>1</v>
      </c>
      <c r="D138" s="0" t="n">
        <v>15</v>
      </c>
      <c r="E138" s="2" t="n">
        <f aca="false">VLOOKUP(B138,'10'!$B$2:$F$5570,4,0)</f>
        <v>-6.74687</v>
      </c>
      <c r="F138" s="2" t="n">
        <f aca="false">VLOOKUP(B138,'10'!$B$2:$F$5570,5,0)</f>
        <v>-51.1626</v>
      </c>
      <c r="G138" s="3" t="n">
        <f aca="false">VLOOKUP(B138,'10'!$B$2:$J$5570,6,0)</f>
        <v>42126.9993794722</v>
      </c>
      <c r="H138" s="0" t="n">
        <f aca="false">IFERROR(IF(I138=K138,0,1),1)</f>
        <v>0</v>
      </c>
      <c r="I138" s="0" t="s">
        <v>308</v>
      </c>
      <c r="K138" s="4" t="str">
        <f aca="false">VLOOKUP(I138,'[1]15-PA'!K$1:K$1048576,1,0)</f>
        <v>'Tucuma'</v>
      </c>
      <c r="N138" s="0" t="n">
        <v>39059</v>
      </c>
    </row>
    <row r="139" customFormat="false" ht="12.8" hidden="false" customHeight="false" outlineLevel="0" collapsed="false">
      <c r="B139" s="0" t="n">
        <v>150810</v>
      </c>
      <c r="C139" s="0" t="n">
        <v>1</v>
      </c>
      <c r="D139" s="0" t="n">
        <v>15</v>
      </c>
      <c r="E139" s="2" t="n">
        <f aca="false">VLOOKUP(B139,'10'!$B$2:$F$5570,4,0)</f>
        <v>-3.7657</v>
      </c>
      <c r="F139" s="2" t="n">
        <f aca="false">VLOOKUP(B139,'10'!$B$2:$F$5570,5,0)</f>
        <v>-49.6773</v>
      </c>
      <c r="G139" s="3" t="n">
        <f aca="false">VLOOKUP(B139,'10'!$B$2:$J$5570,6,0)</f>
        <v>120956.981141582</v>
      </c>
      <c r="H139" s="0" t="n">
        <f aca="false">IFERROR(IF(I139=K139,0,1),1)</f>
        <v>0</v>
      </c>
      <c r="I139" s="0" t="s">
        <v>309</v>
      </c>
      <c r="K139" s="4" t="str">
        <f aca="false">VLOOKUP(I139,'[1]15-PA'!K$1:K$1048576,1,0)</f>
        <v>'Tucurui'</v>
      </c>
      <c r="N139" s="0" t="n">
        <v>112148</v>
      </c>
    </row>
    <row r="140" customFormat="false" ht="12.8" hidden="false" customHeight="false" outlineLevel="0" collapsed="false">
      <c r="B140" s="0" t="n">
        <v>150812</v>
      </c>
      <c r="C140" s="0" t="n">
        <v>1</v>
      </c>
      <c r="D140" s="0" t="n">
        <v>15</v>
      </c>
      <c r="E140" s="2" t="n">
        <f aca="false">VLOOKUP(B140,'10'!$B$2:$F$5570,4,0)</f>
        <v>-3.75007</v>
      </c>
      <c r="F140" s="2" t="n">
        <f aca="false">VLOOKUP(B140,'10'!$B$2:$F$5570,5,0)</f>
        <v>-47.4892</v>
      </c>
      <c r="G140" s="3" t="n">
        <f aca="false">VLOOKUP(B140,'10'!$B$2:$J$5570,6,0)</f>
        <v>62158.868077466</v>
      </c>
      <c r="H140" s="0" t="n">
        <f aca="false">IFERROR(IF(I140=K140,0,1),1)</f>
        <v>0</v>
      </c>
      <c r="I140" s="0" t="s">
        <v>310</v>
      </c>
      <c r="K140" s="4" t="str">
        <f aca="false">VLOOKUP(I140,'[1]15-PA'!K$1:K$1048576,1,0)</f>
        <v>'Ulianopolis'</v>
      </c>
      <c r="N140" s="0" t="n">
        <v>57632</v>
      </c>
    </row>
    <row r="141" customFormat="false" ht="12.8" hidden="false" customHeight="false" outlineLevel="0" collapsed="false">
      <c r="B141" s="0" t="n">
        <v>150815</v>
      </c>
      <c r="C141" s="0" t="n">
        <v>1</v>
      </c>
      <c r="D141" s="0" t="n">
        <v>15</v>
      </c>
      <c r="E141" s="2" t="n">
        <f aca="false">VLOOKUP(B141,'10'!$B$2:$F$5570,4,0)</f>
        <v>-3.71519</v>
      </c>
      <c r="F141" s="2" t="n">
        <f aca="false">VLOOKUP(B141,'10'!$B$2:$F$5570,5,0)</f>
        <v>-53.7396</v>
      </c>
      <c r="G141" s="3" t="n">
        <f aca="false">VLOOKUP(B141,'10'!$B$2:$J$5570,6,0)</f>
        <v>49092.261213944</v>
      </c>
      <c r="H141" s="0" t="n">
        <f aca="false">IFERROR(IF(I141=K141,0,1),1)</f>
        <v>0</v>
      </c>
      <c r="I141" s="0" t="s">
        <v>311</v>
      </c>
      <c r="K141" s="4" t="str">
        <f aca="false">VLOOKUP(I141,'[1]15-PA'!K$1:K$1048576,1,0)</f>
        <v>'Uruara'</v>
      </c>
      <c r="N141" s="0" t="n">
        <v>45517</v>
      </c>
    </row>
    <row r="142" customFormat="false" ht="12.8" hidden="false" customHeight="false" outlineLevel="0" collapsed="false">
      <c r="B142" s="0" t="n">
        <v>150820</v>
      </c>
      <c r="C142" s="0" t="n">
        <v>1</v>
      </c>
      <c r="D142" s="0" t="n">
        <v>15</v>
      </c>
      <c r="E142" s="2" t="n">
        <f aca="false">VLOOKUP(B142,'10'!$B$2:$F$5570,4,0)</f>
        <v>-0.861194</v>
      </c>
      <c r="F142" s="2" t="n">
        <f aca="false">VLOOKUP(B142,'10'!$B$2:$F$5570,5,0)</f>
        <v>-48.1386</v>
      </c>
      <c r="G142" s="3" t="n">
        <f aca="false">VLOOKUP(B142,'10'!$B$2:$J$5570,6,0)</f>
        <v>57369.0371999669</v>
      </c>
      <c r="H142" s="0" t="n">
        <f aca="false">IFERROR(IF(I142=K142,0,1),1)</f>
        <v>0</v>
      </c>
      <c r="I142" s="0" t="s">
        <v>312</v>
      </c>
      <c r="K142" s="4" t="str">
        <f aca="false">VLOOKUP(I142,'[1]15-PA'!K$1:K$1048576,1,0)</f>
        <v>'Vigia'</v>
      </c>
      <c r="N142" s="0" t="n">
        <v>53191</v>
      </c>
    </row>
    <row r="143" customFormat="false" ht="12.8" hidden="false" customHeight="false" outlineLevel="0" collapsed="false">
      <c r="B143" s="0" t="n">
        <v>150830</v>
      </c>
      <c r="C143" s="0" t="n">
        <v>1</v>
      </c>
      <c r="D143" s="0" t="n">
        <v>15</v>
      </c>
      <c r="E143" s="2" t="n">
        <f aca="false">VLOOKUP(B143,'10'!$B$2:$F$5570,4,0)</f>
        <v>-1.19124</v>
      </c>
      <c r="F143" s="2" t="n">
        <f aca="false">VLOOKUP(B143,'10'!$B$2:$F$5570,5,0)</f>
        <v>-46.1399</v>
      </c>
      <c r="G143" s="3" t="n">
        <f aca="false">VLOOKUP(B143,'10'!$B$2:$J$5570,6,0)</f>
        <v>65844.2659852377</v>
      </c>
      <c r="H143" s="0" t="n">
        <f aca="false">IFERROR(IF(I143=K143,0,1),1)</f>
        <v>0</v>
      </c>
      <c r="I143" s="0" t="s">
        <v>313</v>
      </c>
      <c r="K143" s="4" t="str">
        <f aca="false">VLOOKUP(I143,'[1]15-PA'!K$1:K$1048576,1,0)</f>
        <v>'Viseu'</v>
      </c>
      <c r="N143" s="0" t="n">
        <v>61049</v>
      </c>
    </row>
    <row r="144" customFormat="false" ht="12.8" hidden="false" customHeight="false" outlineLevel="0" collapsed="false">
      <c r="B144" s="0" t="n">
        <v>150835</v>
      </c>
      <c r="C144" s="0" t="n">
        <v>1</v>
      </c>
      <c r="D144" s="0" t="n">
        <v>15</v>
      </c>
      <c r="E144" s="2" t="n">
        <f aca="false">VLOOKUP(B144,'10'!$B$2:$F$5570,4,0)</f>
        <v>-2.87922</v>
      </c>
      <c r="F144" s="2" t="n">
        <f aca="false">VLOOKUP(B144,'10'!$B$2:$F$5570,5,0)</f>
        <v>-52.0088</v>
      </c>
      <c r="G144" s="3" t="n">
        <f aca="false">VLOOKUP(B144,'10'!$B$2:$J$5570,6,0)</f>
        <v>16164.1962083041</v>
      </c>
      <c r="H144" s="0" t="n">
        <f aca="false">IFERROR(IF(I144=K144,0,1),1)</f>
        <v>0</v>
      </c>
      <c r="I144" s="0" t="s">
        <v>314</v>
      </c>
      <c r="K144" s="4" t="str">
        <f aca="false">VLOOKUP(I144,'[1]15-PA'!K$1:K$1048576,1,0)</f>
        <v>'Vitoria_Do_Xingu'</v>
      </c>
      <c r="N144" s="0" t="n">
        <v>14987</v>
      </c>
    </row>
    <row r="145" customFormat="false" ht="12.8" hidden="false" customHeight="false" outlineLevel="0" collapsed="false">
      <c r="B145" s="0" t="n">
        <v>150840</v>
      </c>
      <c r="C145" s="0" t="n">
        <v>1</v>
      </c>
      <c r="D145" s="0" t="n">
        <v>15</v>
      </c>
      <c r="E145" s="2" t="n">
        <f aca="false">VLOOKUP(B145,'10'!$B$2:$F$5570,4,0)</f>
        <v>-7.0983</v>
      </c>
      <c r="F145" s="2" t="n">
        <f aca="false">VLOOKUP(B145,'10'!$B$2:$F$5570,5,0)</f>
        <v>-49.9437</v>
      </c>
      <c r="G145" s="3" t="n">
        <f aca="false">VLOOKUP(B145,'10'!$B$2:$J$5570,6,0)</f>
        <v>47898.3087749907</v>
      </c>
      <c r="H145" s="0" t="n">
        <f aca="false">IFERROR(IF(I145=K145,0,1),1)</f>
        <v>0</v>
      </c>
      <c r="I145" s="0" t="s">
        <v>315</v>
      </c>
      <c r="K145" s="4" t="str">
        <f aca="false">VLOOKUP(I145,'[1]15-PA'!K$1:K$1048576,1,0)</f>
        <v>'Xinguara'</v>
      </c>
      <c r="N145" s="0" t="n">
        <v>44410</v>
      </c>
    </row>
    <row r="146" customFormat="false" ht="12.8" hidden="false" customHeight="false" outlineLevel="0" collapsed="false">
      <c r="G146" s="3"/>
    </row>
    <row r="147" customFormat="false" ht="12.8" hidden="false" customHeight="false" outlineLevel="0" collapsed="false">
      <c r="G147" s="8" t="n">
        <f aca="false">SUM(G2:G145)</f>
        <v>9182213.64694791</v>
      </c>
      <c r="N147" s="9" t="n">
        <f aca="false">SUM(N2:N145)</f>
        <v>8513497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9"/>
  <sheetViews>
    <sheetView showFormulas="false" showGridLines="true" showRowColHeaders="true" showZeros="true" rightToLeft="false" tabSelected="false" showOutlineSymbols="true" defaultGridColor="true" view="normal" topLeftCell="H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160005</v>
      </c>
      <c r="C2" s="0" t="n">
        <v>1</v>
      </c>
      <c r="D2" s="0" t="n">
        <v>16</v>
      </c>
      <c r="E2" s="2" t="n">
        <f aca="false">VLOOKUP(B2,'10'!$B$2:$F$5570,4,0)</f>
        <v>0.901357</v>
      </c>
      <c r="F2" s="2" t="n">
        <f aca="false">VLOOKUP(B2,'10'!$B$2:$F$5570,5,0)</f>
        <v>-52.0036</v>
      </c>
      <c r="G2" s="3" t="n">
        <f aca="false">VLOOKUP(B2,'10'!$B$2:$J$5570,6,0)</f>
        <v>5722.7747435285</v>
      </c>
      <c r="H2" s="0" t="n">
        <f aca="false">IFERROR(IF(I2=K2,0,1),1)</f>
        <v>0</v>
      </c>
      <c r="I2" s="0" t="s">
        <v>316</v>
      </c>
      <c r="K2" s="4" t="str">
        <f aca="false">VLOOKUP(I2,'[1]16-AP'!K$1:K$1048576,1,0)</f>
        <v>'Serra_Do_Navio'</v>
      </c>
      <c r="N2" s="0" t="n">
        <v>5306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160010</v>
      </c>
      <c r="C3" s="0" t="n">
        <v>1</v>
      </c>
      <c r="D3" s="0" t="n">
        <v>16</v>
      </c>
      <c r="E3" s="2" t="n">
        <f aca="false">VLOOKUP(B3,'10'!$B$2:$F$5570,4,0)</f>
        <v>2.05267</v>
      </c>
      <c r="F3" s="2" t="n">
        <f aca="false">VLOOKUP(B3,'10'!$B$2:$F$5570,5,0)</f>
        <v>-50.7957</v>
      </c>
      <c r="G3" s="3" t="n">
        <f aca="false">VLOOKUP(B3,'10'!$B$2:$J$5570,6,0)</f>
        <v>9738.20828483204</v>
      </c>
      <c r="H3" s="0" t="n">
        <f aca="false">IFERROR(IF(I3=K3,0,1),1)</f>
        <v>0</v>
      </c>
      <c r="I3" s="0" t="s">
        <v>317</v>
      </c>
      <c r="K3" s="4" t="str">
        <f aca="false">VLOOKUP(I3,'[1]16-AP'!K$1:K$1048576,1,0)</f>
        <v>'Amapa'</v>
      </c>
      <c r="N3" s="0" t="n">
        <v>9029</v>
      </c>
      <c r="Q3" s="0" t="s">
        <v>4</v>
      </c>
      <c r="R3" s="0" t="n">
        <f aca="false">AVERAGE($G$1:$G$17)</f>
        <v>55915.559191345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160015</v>
      </c>
      <c r="C4" s="0" t="n">
        <v>1</v>
      </c>
      <c r="D4" s="0" t="n">
        <v>16</v>
      </c>
      <c r="E4" s="2" t="n">
        <f aca="false">VLOOKUP(B4,'10'!$B$2:$F$5570,4,0)</f>
        <v>0.777424</v>
      </c>
      <c r="F4" s="2" t="n">
        <f aca="false">VLOOKUP(B4,'10'!$B$2:$F$5570,5,0)</f>
        <v>-51.9503</v>
      </c>
      <c r="G4" s="3" t="n">
        <f aca="false">VLOOKUP(B4,'10'!$B$2:$J$5570,6,0)</f>
        <v>17182.3453522715</v>
      </c>
      <c r="H4" s="0" t="n">
        <f aca="false">IFERROR(IF(I4=K4,0,1),1)</f>
        <v>0</v>
      </c>
      <c r="I4" s="0" t="s">
        <v>318</v>
      </c>
      <c r="K4" s="4" t="str">
        <f aca="false">VLOOKUP(I4,'[1]16-AP'!K$1:K$1048576,1,0)</f>
        <v>'Pedra_Branca_Do_Amapari'</v>
      </c>
      <c r="N4" s="0" t="n">
        <v>15931</v>
      </c>
      <c r="Q4" s="0" t="s">
        <v>6</v>
      </c>
      <c r="R4" s="0" t="n">
        <f aca="false">SQRT(VAR($G$1:$G$17)/COUNT($G$1:$G$17))</f>
        <v>32669.4140900552</v>
      </c>
      <c r="T4" s="0" t="n">
        <v>2</v>
      </c>
      <c r="U4" s="3" t="n">
        <f aca="false">R7</f>
        <v>7721.59349464878</v>
      </c>
      <c r="V4" s="7" t="s">
        <v>7</v>
      </c>
    </row>
    <row r="5" customFormat="false" ht="12.8" hidden="false" customHeight="false" outlineLevel="0" collapsed="false">
      <c r="B5" s="0" t="n">
        <v>160020</v>
      </c>
      <c r="C5" s="0" t="n">
        <v>1</v>
      </c>
      <c r="D5" s="0" t="n">
        <v>16</v>
      </c>
      <c r="E5" s="2" t="n">
        <f aca="false">VLOOKUP(B5,'10'!$B$2:$F$5570,4,0)</f>
        <v>2.50475</v>
      </c>
      <c r="F5" s="2" t="n">
        <f aca="false">VLOOKUP(B5,'10'!$B$2:$F$5570,5,0)</f>
        <v>-50.9512</v>
      </c>
      <c r="G5" s="3" t="n">
        <f aca="false">VLOOKUP(B5,'10'!$B$2:$J$5570,6,0)</f>
        <v>11784.2135031648</v>
      </c>
      <c r="H5" s="0" t="n">
        <f aca="false">IFERROR(IF(I5=K5,0,1),1)</f>
        <v>0</v>
      </c>
      <c r="I5" s="0" t="s">
        <v>319</v>
      </c>
      <c r="K5" s="4" t="str">
        <f aca="false">VLOOKUP(I5,'[1]16-AP'!K$1:K$1048576,1,0)</f>
        <v>'Calcoene'</v>
      </c>
      <c r="N5" s="0" t="n">
        <v>10926</v>
      </c>
      <c r="Q5" s="0" t="s">
        <v>9</v>
      </c>
      <c r="R5" s="0" t="e">
        <f aca="false">MODE($G$1:$G$17)</f>
        <v>#VALUE!</v>
      </c>
      <c r="T5" s="0" t="n">
        <v>3</v>
      </c>
      <c r="U5" s="3" t="n">
        <f aca="false">R6</f>
        <v>17006.5420572856</v>
      </c>
      <c r="V5" s="7" t="s">
        <v>10</v>
      </c>
    </row>
    <row r="6" customFormat="false" ht="12.8" hidden="false" customHeight="false" outlineLevel="0" collapsed="false">
      <c r="B6" s="0" t="n">
        <v>160021</v>
      </c>
      <c r="C6" s="0" t="n">
        <v>1</v>
      </c>
      <c r="D6" s="0" t="n">
        <v>16</v>
      </c>
      <c r="E6" s="2" t="n">
        <f aca="false">VLOOKUP(B6,'10'!$B$2:$F$5570,4,0)</f>
        <v>0.970761</v>
      </c>
      <c r="F6" s="2" t="n">
        <f aca="false">VLOOKUP(B6,'10'!$B$2:$F$5570,5,0)</f>
        <v>-50.8005</v>
      </c>
      <c r="G6" s="3" t="n">
        <f aca="false">VLOOKUP(B6,'10'!$B$2:$J$5570,6,0)</f>
        <v>6324.60442820413</v>
      </c>
      <c r="H6" s="0" t="n">
        <f aca="false">IFERROR(IF(I6=K6,0,1),1)</f>
        <v>1</v>
      </c>
      <c r="I6" s="0" t="s">
        <v>320</v>
      </c>
      <c r="K6" s="4" t="e">
        <f aca="false">VLOOKUP(I6,'[1]16-AP'!K$1:K$1048576,1,0)</f>
        <v>#N/A</v>
      </c>
      <c r="N6" s="0" t="n">
        <v>5864</v>
      </c>
      <c r="Q6" s="0" t="s">
        <v>12</v>
      </c>
      <c r="R6" s="0" t="n">
        <f aca="false">MEDIAN($G$1:$G$17)</f>
        <v>17006.5420572856</v>
      </c>
    </row>
    <row r="7" customFormat="false" ht="12.8" hidden="false" customHeight="false" outlineLevel="0" collapsed="false">
      <c r="B7" s="0" t="n">
        <v>160023</v>
      </c>
      <c r="C7" s="0" t="n">
        <v>1</v>
      </c>
      <c r="D7" s="0" t="n">
        <v>16</v>
      </c>
      <c r="E7" s="2" t="n">
        <f aca="false">VLOOKUP(B7,'10'!$B$2:$F$5570,4,0)</f>
        <v>0.857256</v>
      </c>
      <c r="F7" s="2" t="n">
        <f aca="false">VLOOKUP(B7,'10'!$B$2:$F$5570,5,0)</f>
        <v>-51.1795</v>
      </c>
      <c r="G7" s="3" t="n">
        <f aca="false">VLOOKUP(B7,'10'!$B$2:$J$5570,6,0)</f>
        <v>8187.25651679699</v>
      </c>
      <c r="H7" s="0" t="n">
        <f aca="false">IFERROR(IF(I7=K7,0,1),1)</f>
        <v>0</v>
      </c>
      <c r="I7" s="0" t="s">
        <v>321</v>
      </c>
      <c r="K7" s="4" t="str">
        <f aca="false">VLOOKUP(I7,'[1]16-AP'!K$1:K$1048576,1,0)</f>
        <v>'Ferreira_Gomes'</v>
      </c>
      <c r="N7" s="0" t="n">
        <v>7591</v>
      </c>
      <c r="Q7" s="0" t="s">
        <v>14</v>
      </c>
      <c r="R7" s="0" t="n">
        <f aca="false">QUARTILE($G$1:$G$17, 1)</f>
        <v>7721.59349464878</v>
      </c>
    </row>
    <row r="8" customFormat="false" ht="12.8" hidden="false" customHeight="false" outlineLevel="0" collapsed="false">
      <c r="B8" s="0" t="n">
        <v>160025</v>
      </c>
      <c r="C8" s="0" t="n">
        <v>1</v>
      </c>
      <c r="D8" s="0" t="n">
        <v>16</v>
      </c>
      <c r="E8" s="2" t="n">
        <f aca="false">VLOOKUP(B8,'10'!$B$2:$F$5570,4,0)</f>
        <v>0.602185</v>
      </c>
      <c r="F8" s="2" t="n">
        <f aca="false">VLOOKUP(B8,'10'!$B$2:$F$5570,5,0)</f>
        <v>-50.6996</v>
      </c>
      <c r="G8" s="3" t="n">
        <f aca="false">VLOOKUP(B8,'10'!$B$2:$J$5570,6,0)</f>
        <v>5810.13711711045</v>
      </c>
      <c r="H8" s="0" t="n">
        <f aca="false">IFERROR(IF(I8=K8,0,1),1)</f>
        <v>1</v>
      </c>
      <c r="I8" s="0" t="s">
        <v>322</v>
      </c>
      <c r="K8" s="4" t="e">
        <f aca="false">VLOOKUP(I8,'[1]16-AP'!K$1:K$1048576,1,0)</f>
        <v>#N/A</v>
      </c>
      <c r="N8" s="0" t="n">
        <v>5387</v>
      </c>
      <c r="Q8" s="0" t="s">
        <v>16</v>
      </c>
      <c r="R8" s="0" t="n">
        <f aca="false">QUARTILE($G$1:$G$17, 3)</f>
        <v>24558.2642699694</v>
      </c>
    </row>
    <row r="9" customFormat="false" ht="12.8" hidden="false" customHeight="false" outlineLevel="0" collapsed="false">
      <c r="B9" s="0" t="n">
        <v>160027</v>
      </c>
      <c r="C9" s="0" t="n">
        <v>1</v>
      </c>
      <c r="D9" s="0" t="n">
        <v>16</v>
      </c>
      <c r="E9" s="2" t="n">
        <f aca="false">VLOOKUP(B9,'10'!$B$2:$F$5570,4,0)</f>
        <v>-0.804911</v>
      </c>
      <c r="F9" s="2" t="n">
        <f aca="false">VLOOKUP(B9,'10'!$B$2:$F$5570,5,0)</f>
        <v>-52.453</v>
      </c>
      <c r="G9" s="3" t="n">
        <f aca="false">VLOOKUP(B9,'10'!$B$2:$J$5570,6,0)</f>
        <v>53329.8756065794</v>
      </c>
      <c r="H9" s="0" t="n">
        <f aca="false">IFERROR(IF(I9=K9,0,1),1)</f>
        <v>0</v>
      </c>
      <c r="I9" s="0" t="s">
        <v>323</v>
      </c>
      <c r="K9" s="4" t="str">
        <f aca="false">VLOOKUP(I9,'[1]16-AP'!K$1:K$1048576,1,0)</f>
        <v>'Laranjal_Do_Jari'</v>
      </c>
      <c r="N9" s="0" t="n">
        <v>49446</v>
      </c>
      <c r="Q9" s="0" t="s">
        <v>18</v>
      </c>
      <c r="R9" s="0" t="n">
        <f aca="false">VAR($G$1:$G$17)</f>
        <v>17076649871.7999</v>
      </c>
    </row>
    <row r="10" customFormat="false" ht="12.8" hidden="false" customHeight="false" outlineLevel="0" collapsed="false">
      <c r="B10" s="0" t="n">
        <v>160030</v>
      </c>
      <c r="C10" s="0" t="n">
        <v>1</v>
      </c>
      <c r="D10" s="0" t="n">
        <v>16</v>
      </c>
      <c r="E10" s="2" t="n">
        <f aca="false">VLOOKUP(B10,'10'!$B$2:$F$5570,4,0)</f>
        <v>0.034934</v>
      </c>
      <c r="F10" s="2" t="n">
        <f aca="false">VLOOKUP(B10,'10'!$B$2:$F$5570,5,0)</f>
        <v>-51.0694</v>
      </c>
      <c r="G10" s="3" t="n">
        <f aca="false">VLOOKUP(B10,'10'!$B$2:$J$5570,6,0)</f>
        <v>532407.875564822</v>
      </c>
      <c r="H10" s="0" t="n">
        <f aca="false">IFERROR(IF(I10=K10,0,1),1)</f>
        <v>0</v>
      </c>
      <c r="I10" s="0" t="s">
        <v>324</v>
      </c>
      <c r="K10" s="4" t="str">
        <f aca="false">VLOOKUP(I10,'[1]16-AP'!K$1:K$1048576,1,0)</f>
        <v>'Macapa'</v>
      </c>
      <c r="N10" s="0" t="n">
        <v>493634</v>
      </c>
      <c r="Q10" s="0" t="s">
        <v>20</v>
      </c>
      <c r="R10" s="0" t="n">
        <f aca="false">STDEV($G$1:$G$17)</f>
        <v>130677.656360221</v>
      </c>
    </row>
    <row r="11" customFormat="false" ht="12.8" hidden="false" customHeight="false" outlineLevel="0" collapsed="false">
      <c r="B11" s="0" t="n">
        <v>160040</v>
      </c>
      <c r="C11" s="0" t="n">
        <v>1</v>
      </c>
      <c r="D11" s="0" t="n">
        <v>16</v>
      </c>
      <c r="E11" s="2" t="n">
        <f aca="false">VLOOKUP(B11,'10'!$B$2:$F$5570,4,0)</f>
        <v>-0.11336</v>
      </c>
      <c r="F11" s="2" t="n">
        <f aca="false">VLOOKUP(B11,'10'!$B$2:$F$5570,5,0)</f>
        <v>-51.2891</v>
      </c>
      <c r="G11" s="3" t="n">
        <f aca="false">VLOOKUP(B11,'10'!$B$2:$J$5570,6,0)</f>
        <v>22871.685113318</v>
      </c>
      <c r="H11" s="0" t="n">
        <f aca="false">IFERROR(IF(I11=K11,0,1),1)</f>
        <v>0</v>
      </c>
      <c r="I11" s="0" t="s">
        <v>325</v>
      </c>
      <c r="K11" s="4" t="str">
        <f aca="false">VLOOKUP(I11,'[1]16-AP'!K$1:K$1048576,1,0)</f>
        <v>'Mazagao'</v>
      </c>
      <c r="N11" s="0" t="n">
        <v>21206</v>
      </c>
      <c r="Q11" s="0" t="s">
        <v>22</v>
      </c>
      <c r="R11" s="0" t="n">
        <f aca="false">KURT($G$1:$G$17)</f>
        <v>13.9300861204589</v>
      </c>
    </row>
    <row r="12" customFormat="false" ht="12.8" hidden="false" customHeight="false" outlineLevel="0" collapsed="false">
      <c r="B12" s="0" t="n">
        <v>160050</v>
      </c>
      <c r="C12" s="0" t="n">
        <v>1</v>
      </c>
      <c r="D12" s="0" t="n">
        <v>16</v>
      </c>
      <c r="E12" s="2" t="n">
        <f aca="false">VLOOKUP(B12,'10'!$B$2:$F$5570,4,0)</f>
        <v>3.84074</v>
      </c>
      <c r="F12" s="2" t="n">
        <f aca="false">VLOOKUP(B12,'10'!$B$2:$F$5570,5,0)</f>
        <v>-51.8331</v>
      </c>
      <c r="G12" s="3" t="n">
        <f aca="false">VLOOKUP(B12,'10'!$B$2:$J$5570,6,0)</f>
        <v>28718.4928563764</v>
      </c>
      <c r="H12" s="0" t="n">
        <f aca="false">IFERROR(IF(I12=K12,0,1),1)</f>
        <v>0</v>
      </c>
      <c r="I12" s="0" t="s">
        <v>326</v>
      </c>
      <c r="K12" s="4" t="str">
        <f aca="false">VLOOKUP(I12,'[1]16-AP'!K$1:K$1048576,1,0)</f>
        <v>'Oiapoque'</v>
      </c>
      <c r="N12" s="0" t="n">
        <v>26627</v>
      </c>
      <c r="Q12" s="0" t="s">
        <v>24</v>
      </c>
      <c r="R12" s="0" t="n">
        <f aca="false">SKEW($G$1:$G$17)</f>
        <v>3.67088930856018</v>
      </c>
    </row>
    <row r="13" customFormat="false" ht="12.8" hidden="false" customHeight="false" outlineLevel="0" collapsed="false">
      <c r="B13" s="0" t="n">
        <v>160053</v>
      </c>
      <c r="C13" s="0" t="n">
        <v>1</v>
      </c>
      <c r="D13" s="0" t="n">
        <v>16</v>
      </c>
      <c r="E13" s="2" t="n">
        <f aca="false">VLOOKUP(B13,'10'!$B$2:$F$5570,4,0)</f>
        <v>0.71243</v>
      </c>
      <c r="F13" s="2" t="n">
        <f aca="false">VLOOKUP(B13,'10'!$B$2:$F$5570,5,0)</f>
        <v>-51.4155</v>
      </c>
      <c r="G13" s="3" t="n">
        <f aca="false">VLOOKUP(B13,'10'!$B$2:$J$5570,6,0)</f>
        <v>23171.5214078338</v>
      </c>
      <c r="H13" s="0" t="n">
        <f aca="false">IFERROR(IF(I13=K13,0,1),1)</f>
        <v>0</v>
      </c>
      <c r="I13" s="0" t="s">
        <v>327</v>
      </c>
      <c r="K13" s="4" t="str">
        <f aca="false">VLOOKUP(I13,'[1]16-AP'!K$1:K$1048576,1,0)</f>
        <v>'Porto_Grande'</v>
      </c>
      <c r="N13" s="0" t="n">
        <v>21484</v>
      </c>
      <c r="Q13" s="0" t="s">
        <v>26</v>
      </c>
      <c r="R13" s="0" t="n">
        <f aca="false">MAX($G$1:$G$17)-MIN($G$1:$G$17)</f>
        <v>527022.686289579</v>
      </c>
    </row>
    <row r="14" customFormat="false" ht="12.8" hidden="false" customHeight="false" outlineLevel="0" collapsed="false">
      <c r="B14" s="0" t="n">
        <v>160055</v>
      </c>
      <c r="C14" s="0" t="n">
        <v>1</v>
      </c>
      <c r="D14" s="0" t="n">
        <v>16</v>
      </c>
      <c r="E14" s="2" t="n">
        <f aca="false">VLOOKUP(B14,'10'!$B$2:$F$5570,4,0)</f>
        <v>1.74543</v>
      </c>
      <c r="F14" s="2" t="n">
        <f aca="false">VLOOKUP(B14,'10'!$B$2:$F$5570,5,0)</f>
        <v>-50.7892</v>
      </c>
      <c r="G14" s="3" t="n">
        <f aca="false">VLOOKUP(B14,'10'!$B$2:$J$5570,6,0)</f>
        <v>5385.18927524271</v>
      </c>
      <c r="H14" s="0" t="n">
        <f aca="false">IFERROR(IF(I14=K14,0,1),1)</f>
        <v>1</v>
      </c>
      <c r="I14" s="0" t="s">
        <v>328</v>
      </c>
      <c r="K14" s="4" t="e">
        <f aca="false">VLOOKUP(I14,'[1]16-AP'!K$1:K$1048576,1,0)</f>
        <v>#N/A</v>
      </c>
      <c r="N14" s="0" t="n">
        <v>4993</v>
      </c>
      <c r="Q14" s="0" t="s">
        <v>28</v>
      </c>
      <c r="R14" s="0" t="n">
        <f aca="false">MIN($G$1:$G$17)</f>
        <v>5385.18927524271</v>
      </c>
    </row>
    <row r="15" customFormat="false" ht="12.8" hidden="false" customHeight="false" outlineLevel="0" collapsed="false">
      <c r="B15" s="0" t="n">
        <v>160060</v>
      </c>
      <c r="C15" s="0" t="n">
        <v>1</v>
      </c>
      <c r="D15" s="0" t="n">
        <v>16</v>
      </c>
      <c r="E15" s="2" t="n">
        <f aca="false">VLOOKUP(B15,'10'!$B$2:$F$5570,4,0)</f>
        <v>-0.045434</v>
      </c>
      <c r="F15" s="2" t="n">
        <f aca="false">VLOOKUP(B15,'10'!$B$2:$F$5570,5,0)</f>
        <v>-51.1729</v>
      </c>
      <c r="G15" s="3" t="n">
        <f aca="false">VLOOKUP(B15,'10'!$B$2:$J$5570,6,0)</f>
        <v>129005.104989341</v>
      </c>
      <c r="H15" s="0" t="n">
        <f aca="false">IFERROR(IF(I15=K15,0,1),1)</f>
        <v>0</v>
      </c>
      <c r="I15" s="0" t="s">
        <v>329</v>
      </c>
      <c r="K15" s="4" t="str">
        <f aca="false">VLOOKUP(I15,'[1]16-AP'!K$1:K$1048576,1,0)</f>
        <v>'Santana'</v>
      </c>
      <c r="N15" s="0" t="n">
        <v>119610</v>
      </c>
      <c r="Q15" s="0" t="s">
        <v>30</v>
      </c>
      <c r="R15" s="0" t="n">
        <f aca="false">MAX($G$1:$G$17)</f>
        <v>532407.875564822</v>
      </c>
    </row>
    <row r="16" customFormat="false" ht="12.8" hidden="false" customHeight="false" outlineLevel="0" collapsed="false">
      <c r="B16" s="0" t="n">
        <v>160070</v>
      </c>
      <c r="C16" s="0" t="n">
        <v>1</v>
      </c>
      <c r="D16" s="0" t="n">
        <v>16</v>
      </c>
      <c r="E16" s="2" t="n">
        <f aca="false">VLOOKUP(B16,'10'!$B$2:$F$5570,4,0)</f>
        <v>1.50652</v>
      </c>
      <c r="F16" s="2" t="n">
        <f aca="false">VLOOKUP(B16,'10'!$B$2:$F$5570,5,0)</f>
        <v>-50.9087</v>
      </c>
      <c r="G16" s="3" t="n">
        <f aca="false">VLOOKUP(B16,'10'!$B$2:$J$5570,6,0)</f>
        <v>18178.9235397989</v>
      </c>
      <c r="H16" s="0" t="n">
        <f aca="false">IFERROR(IF(I16=K16,0,1),1)</f>
        <v>0</v>
      </c>
      <c r="I16" s="0" t="s">
        <v>330</v>
      </c>
      <c r="K16" s="4" t="str">
        <f aca="false">VLOOKUP(I16,'[1]16-AP'!K$1:K$1048576,1,0)</f>
        <v>'Tartarugalzinho'</v>
      </c>
      <c r="N16" s="0" t="n">
        <v>16855</v>
      </c>
      <c r="Q16" s="0" t="s">
        <v>32</v>
      </c>
      <c r="R16" s="0" t="n">
        <f aca="false">SUM($G$1:$G$17)</f>
        <v>894648.94706152</v>
      </c>
    </row>
    <row r="17" customFormat="false" ht="12.8" hidden="false" customHeight="false" outlineLevel="0" collapsed="false">
      <c r="B17" s="0" t="n">
        <v>160080</v>
      </c>
      <c r="C17" s="0" t="n">
        <v>1</v>
      </c>
      <c r="D17" s="0" t="n">
        <v>16</v>
      </c>
      <c r="E17" s="2" t="n">
        <f aca="false">VLOOKUP(B17,'10'!$B$2:$F$5570,4,0)</f>
        <v>-0.938</v>
      </c>
      <c r="F17" s="2" t="n">
        <f aca="false">VLOOKUP(B17,'10'!$B$2:$F$5570,5,0)</f>
        <v>-52.424</v>
      </c>
      <c r="G17" s="3" t="n">
        <f aca="false">VLOOKUP(B17,'10'!$B$2:$J$5570,6,0)</f>
        <v>16830.7387622997</v>
      </c>
      <c r="H17" s="0" t="n">
        <f aca="false">IFERROR(IF(I17=K17,0,1),1)</f>
        <v>0</v>
      </c>
      <c r="I17" s="0" t="s">
        <v>331</v>
      </c>
      <c r="K17" s="4" t="str">
        <f aca="false">VLOOKUP(I17,'[1]16-AP'!K$1:K$1048576,1,0)</f>
        <v>'Vitoria_Do_Jari'</v>
      </c>
      <c r="N17" s="0" t="n">
        <v>15605</v>
      </c>
      <c r="Q17" s="0" t="s">
        <v>34</v>
      </c>
      <c r="R17" s="0" t="n">
        <f aca="false">COUNT($G$1:$G$17)</f>
        <v>16</v>
      </c>
    </row>
    <row r="18" customFormat="false" ht="12.8" hidden="false" customHeight="false" outlineLevel="0" collapsed="false">
      <c r="G18" s="3"/>
    </row>
    <row r="19" customFormat="false" ht="12.8" hidden="false" customHeight="false" outlineLevel="0" collapsed="false">
      <c r="G19" s="8" t="n">
        <f aca="false">SUM(G2:G17)</f>
        <v>894648.94706152</v>
      </c>
      <c r="N19" s="9" t="n">
        <f aca="false">SUM(N2:N17)</f>
        <v>829494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42"/>
  <sheetViews>
    <sheetView showFormulas="false" showGridLines="true" showRowColHeaders="true" showZeros="true" rightToLeft="false" tabSelected="false" showOutlineSymbols="true" defaultGridColor="true" view="normal" topLeftCell="H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170025</v>
      </c>
      <c r="C2" s="0" t="n">
        <v>1</v>
      </c>
      <c r="D2" s="0" t="n">
        <v>17</v>
      </c>
      <c r="E2" s="2" t="n">
        <f aca="false">VLOOKUP(B2,'10'!$B$2:$F$5570,4,0)</f>
        <v>-9.62101</v>
      </c>
      <c r="F2" s="2" t="n">
        <f aca="false">VLOOKUP(B2,'10'!$B$2:$F$5570,5,0)</f>
        <v>-49.1518</v>
      </c>
      <c r="G2" s="3" t="n">
        <f aca="false">VLOOKUP(B2,'10'!$B$2:$J$5570,6,0)</f>
        <v>2765.39661560631</v>
      </c>
      <c r="H2" s="0" t="n">
        <f aca="false">IFERROR(IF(I2=K2,0,1),1)</f>
        <v>1</v>
      </c>
      <c r="I2" s="0" t="s">
        <v>332</v>
      </c>
      <c r="K2" s="4" t="e">
        <f aca="false">VLOOKUP(I2,'[1]17-TO'!K$1:K$1048576,1,0)</f>
        <v>#N/A</v>
      </c>
      <c r="N2" s="0" t="n">
        <v>2564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170030</v>
      </c>
      <c r="C3" s="0" t="n">
        <v>1</v>
      </c>
      <c r="D3" s="0" t="n">
        <v>17</v>
      </c>
      <c r="E3" s="2" t="n">
        <f aca="false">VLOOKUP(B3,'10'!$B$2:$F$5570,4,0)</f>
        <v>-6.55409</v>
      </c>
      <c r="F3" s="2" t="n">
        <f aca="false">VLOOKUP(B3,'10'!$B$2:$F$5570,5,0)</f>
        <v>-47.4702</v>
      </c>
      <c r="G3" s="3" t="n">
        <f aca="false">VLOOKUP(B3,'10'!$B$2:$J$5570,6,0)</f>
        <v>7088.21628617966</v>
      </c>
      <c r="H3" s="0" t="n">
        <f aca="false">IFERROR(IF(I3=K3,0,1),1)</f>
        <v>1</v>
      </c>
      <c r="I3" s="0" t="s">
        <v>333</v>
      </c>
      <c r="K3" s="4" t="e">
        <f aca="false">VLOOKUP(I3,'[1]17-TO'!K$1:K$1048576,1,0)</f>
        <v>#N/A</v>
      </c>
      <c r="N3" s="0" t="n">
        <v>6572</v>
      </c>
      <c r="Q3" s="0" t="s">
        <v>4</v>
      </c>
      <c r="R3" s="0" t="n">
        <f aca="false">AVERAGE($G$1:$G$140)</f>
        <v>12067.545688203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170035</v>
      </c>
      <c r="C4" s="0" t="n">
        <v>1</v>
      </c>
      <c r="D4" s="0" t="n">
        <v>17</v>
      </c>
      <c r="E4" s="2" t="n">
        <f aca="false">VLOOKUP(B4,'10'!$B$2:$F$5570,4,0)</f>
        <v>-11.3056</v>
      </c>
      <c r="F4" s="2" t="n">
        <f aca="false">VLOOKUP(B4,'10'!$B$2:$F$5570,5,0)</f>
        <v>-48.9361</v>
      </c>
      <c r="G4" s="3" t="n">
        <f aca="false">VLOOKUP(B4,'10'!$B$2:$J$5570,6,0)</f>
        <v>5860.82886474442</v>
      </c>
      <c r="H4" s="0" t="n">
        <f aca="false">IFERROR(IF(I4=K4,0,1),1)</f>
        <v>1</v>
      </c>
      <c r="I4" s="0" t="s">
        <v>334</v>
      </c>
      <c r="K4" s="4" t="e">
        <f aca="false">VLOOKUP(I4,'[1]17-TO'!K$1:K$1048576,1,0)</f>
        <v>#N/A</v>
      </c>
      <c r="N4" s="0" t="n">
        <v>5434</v>
      </c>
      <c r="Q4" s="0" t="s">
        <v>6</v>
      </c>
      <c r="R4" s="0" t="n">
        <f aca="false">SQRT(VAR($G$1:$G$140)/COUNT($G$1:$G$140))</f>
        <v>2723.41699188216</v>
      </c>
      <c r="T4" s="0" t="n">
        <v>2</v>
      </c>
      <c r="U4" s="3" t="n">
        <f aca="false">R7</f>
        <v>3619.60649062979</v>
      </c>
      <c r="V4" s="7" t="s">
        <v>7</v>
      </c>
    </row>
    <row r="5" customFormat="false" ht="12.8" hidden="false" customHeight="false" outlineLevel="0" collapsed="false">
      <c r="B5" s="0" t="n">
        <v>170040</v>
      </c>
      <c r="C5" s="0" t="n">
        <v>1</v>
      </c>
      <c r="D5" s="0" t="n">
        <v>17</v>
      </c>
      <c r="E5" s="2" t="n">
        <f aca="false">VLOOKUP(B5,'10'!$B$2:$F$5570,4,0)</f>
        <v>-11.5706</v>
      </c>
      <c r="F5" s="2" t="n">
        <f aca="false">VLOOKUP(B5,'10'!$B$2:$F$5570,5,0)</f>
        <v>-47.1792</v>
      </c>
      <c r="G5" s="3" t="n">
        <f aca="false">VLOOKUP(B5,'10'!$B$2:$J$5570,6,0)</f>
        <v>7691.1245186773</v>
      </c>
      <c r="H5" s="0" t="n">
        <f aca="false">IFERROR(IF(I5=K5,0,1),1)</f>
        <v>1</v>
      </c>
      <c r="I5" s="0" t="s">
        <v>335</v>
      </c>
      <c r="K5" s="4" t="e">
        <f aca="false">VLOOKUP(I5,'[1]17-TO'!K$1:K$1048576,1,0)</f>
        <v>#N/A</v>
      </c>
      <c r="N5" s="0" t="n">
        <v>7131</v>
      </c>
      <c r="Q5" s="0" t="s">
        <v>9</v>
      </c>
      <c r="R5" s="0" t="e">
        <f aca="false">MODE($G$1:$G$140)</f>
        <v>#VALUE!</v>
      </c>
      <c r="T5" s="0" t="n">
        <v>3</v>
      </c>
      <c r="U5" s="3" t="n">
        <f aca="false">R6</f>
        <v>5494.12260526464</v>
      </c>
      <c r="V5" s="7" t="s">
        <v>10</v>
      </c>
    </row>
    <row r="6" customFormat="false" ht="12.8" hidden="false" customHeight="false" outlineLevel="0" collapsed="false">
      <c r="B6" s="0" t="n">
        <v>170070</v>
      </c>
      <c r="C6" s="0" t="n">
        <v>1</v>
      </c>
      <c r="D6" s="0" t="n">
        <v>17</v>
      </c>
      <c r="E6" s="2" t="n">
        <f aca="false">VLOOKUP(B6,'10'!$B$2:$F$5570,4,0)</f>
        <v>-12.4785</v>
      </c>
      <c r="F6" s="2" t="n">
        <f aca="false">VLOOKUP(B6,'10'!$B$2:$F$5570,5,0)</f>
        <v>-49.1249</v>
      </c>
      <c r="G6" s="3" t="n">
        <f aca="false">VLOOKUP(B6,'10'!$B$2:$J$5570,6,0)</f>
        <v>9088.92249598844</v>
      </c>
      <c r="H6" s="0" t="n">
        <f aca="false">IFERROR(IF(I6=K6,0,1),1)</f>
        <v>0</v>
      </c>
      <c r="I6" s="0" t="s">
        <v>336</v>
      </c>
      <c r="K6" s="4" t="str">
        <f aca="false">VLOOKUP(I6,'[1]17-TO'!K$1:K$1048576,1,0)</f>
        <v>'Alvorada'</v>
      </c>
      <c r="N6" s="0" t="n">
        <v>8427</v>
      </c>
      <c r="Q6" s="0" t="s">
        <v>12</v>
      </c>
      <c r="R6" s="0" t="n">
        <f aca="false">MEDIAN($G$1:$G$140)</f>
        <v>5494.12260526464</v>
      </c>
    </row>
    <row r="7" customFormat="false" ht="12.8" hidden="false" customHeight="false" outlineLevel="0" collapsed="false">
      <c r="B7" s="0" t="n">
        <v>170100</v>
      </c>
      <c r="C7" s="0" t="n">
        <v>1</v>
      </c>
      <c r="D7" s="0" t="n">
        <v>17</v>
      </c>
      <c r="E7" s="2" t="n">
        <f aca="false">VLOOKUP(B7,'10'!$B$2:$F$5570,4,0)</f>
        <v>-6.36437</v>
      </c>
      <c r="F7" s="2" t="n">
        <f aca="false">VLOOKUP(B7,'10'!$B$2:$F$5570,5,0)</f>
        <v>-48.0735</v>
      </c>
      <c r="G7" s="3" t="n">
        <f aca="false">VLOOKUP(B7,'10'!$B$2:$J$5570,6,0)</f>
        <v>10361.6089259477</v>
      </c>
      <c r="H7" s="0" t="n">
        <f aca="false">IFERROR(IF(I7=K7,0,1),1)</f>
        <v>0</v>
      </c>
      <c r="I7" s="0" t="s">
        <v>337</v>
      </c>
      <c r="K7" s="4" t="str">
        <f aca="false">VLOOKUP(I7,'[1]17-TO'!K$1:K$1048576,1,0)</f>
        <v>'Ananas'</v>
      </c>
      <c r="N7" s="0" t="n">
        <v>9607</v>
      </c>
      <c r="Q7" s="0" t="s">
        <v>14</v>
      </c>
      <c r="R7" s="0" t="n">
        <f aca="false">QUARTILE($G$1:$G$140, 1)</f>
        <v>3619.60649062979</v>
      </c>
    </row>
    <row r="8" customFormat="false" ht="12.8" hidden="false" customHeight="false" outlineLevel="0" collapsed="false">
      <c r="B8" s="0" t="n">
        <v>170105</v>
      </c>
      <c r="C8" s="0" t="n">
        <v>1</v>
      </c>
      <c r="D8" s="0" t="n">
        <v>17</v>
      </c>
      <c r="E8" s="2" t="n">
        <f aca="false">VLOOKUP(B8,'10'!$B$2:$F$5570,4,0)</f>
        <v>-6.39179</v>
      </c>
      <c r="F8" s="2" t="n">
        <f aca="false">VLOOKUP(B8,'10'!$B$2:$F$5570,5,0)</f>
        <v>-47.8611</v>
      </c>
      <c r="G8" s="3" t="n">
        <f aca="false">VLOOKUP(B8,'10'!$B$2:$J$5570,6,0)</f>
        <v>3685.39790777175</v>
      </c>
      <c r="H8" s="0" t="n">
        <f aca="false">IFERROR(IF(I8=K8,0,1),1)</f>
        <v>1</v>
      </c>
      <c r="I8" s="0" t="s">
        <v>338</v>
      </c>
      <c r="K8" s="4" t="e">
        <f aca="false">VLOOKUP(I8,'[1]17-TO'!K$1:K$1048576,1,0)</f>
        <v>#N/A</v>
      </c>
      <c r="N8" s="0" t="n">
        <v>3417</v>
      </c>
      <c r="Q8" s="0" t="s">
        <v>16</v>
      </c>
      <c r="R8" s="0" t="n">
        <f aca="false">QUARTILE($G$1:$G$140, 3)</f>
        <v>9164.42084352839</v>
      </c>
    </row>
    <row r="9" customFormat="false" ht="12.8" hidden="false" customHeight="false" outlineLevel="0" collapsed="false">
      <c r="B9" s="0" t="n">
        <v>170110</v>
      </c>
      <c r="C9" s="0" t="n">
        <v>1</v>
      </c>
      <c r="D9" s="0" t="n">
        <v>17</v>
      </c>
      <c r="E9" s="2" t="n">
        <f aca="false">VLOOKUP(B9,'10'!$B$2:$F$5570,4,0)</f>
        <v>-9.94139</v>
      </c>
      <c r="F9" s="2" t="n">
        <f aca="false">VLOOKUP(B9,'10'!$B$2:$F$5570,5,0)</f>
        <v>-47.9638</v>
      </c>
      <c r="G9" s="3" t="n">
        <f aca="false">VLOOKUP(B9,'10'!$B$2:$J$5570,6,0)</f>
        <v>5113.39522409887</v>
      </c>
      <c r="H9" s="0" t="n">
        <f aca="false">IFERROR(IF(I9=K9,0,1),1)</f>
        <v>1</v>
      </c>
      <c r="I9" s="0" t="s">
        <v>339</v>
      </c>
      <c r="K9" s="4" t="e">
        <f aca="false">VLOOKUP(I9,'[1]17-TO'!K$1:K$1048576,1,0)</f>
        <v>#N/A</v>
      </c>
      <c r="N9" s="0" t="n">
        <v>4741</v>
      </c>
      <c r="Q9" s="0" t="s">
        <v>18</v>
      </c>
      <c r="R9" s="0" t="n">
        <f aca="false">VAR($G$1:$G$140)</f>
        <v>1030963015.52248</v>
      </c>
    </row>
    <row r="10" customFormat="false" ht="12.8" hidden="false" customHeight="false" outlineLevel="0" collapsed="false">
      <c r="B10" s="0" t="n">
        <v>170130</v>
      </c>
      <c r="C10" s="0" t="n">
        <v>1</v>
      </c>
      <c r="D10" s="0" t="n">
        <v>17</v>
      </c>
      <c r="E10" s="2" t="n">
        <f aca="false">VLOOKUP(B10,'10'!$B$2:$F$5570,4,0)</f>
        <v>-7.16005</v>
      </c>
      <c r="F10" s="2" t="n">
        <f aca="false">VLOOKUP(B10,'10'!$B$2:$F$5570,5,0)</f>
        <v>-48.5291</v>
      </c>
      <c r="G10" s="3" t="n">
        <f aca="false">VLOOKUP(B10,'10'!$B$2:$J$5570,6,0)</f>
        <v>6240.47769808818</v>
      </c>
      <c r="H10" s="0" t="n">
        <f aca="false">IFERROR(IF(I10=K10,0,1),1)</f>
        <v>1</v>
      </c>
      <c r="I10" s="0" t="s">
        <v>340</v>
      </c>
      <c r="K10" s="4" t="e">
        <f aca="false">VLOOKUP(I10,'[1]17-TO'!K$1:K$1048576,1,0)</f>
        <v>#N/A</v>
      </c>
      <c r="N10" s="0" t="n">
        <v>5786</v>
      </c>
      <c r="Q10" s="0" t="s">
        <v>20</v>
      </c>
      <c r="R10" s="0" t="n">
        <f aca="false">STDEV($G$1:$G$140)</f>
        <v>32108.6127934932</v>
      </c>
    </row>
    <row r="11" customFormat="false" ht="12.8" hidden="false" customHeight="false" outlineLevel="0" collapsed="false">
      <c r="B11" s="0" t="n">
        <v>170190</v>
      </c>
      <c r="C11" s="0" t="n">
        <v>1</v>
      </c>
      <c r="D11" s="0" t="n">
        <v>17</v>
      </c>
      <c r="E11" s="2" t="n">
        <f aca="false">VLOOKUP(B11,'10'!$B$2:$F$5570,4,0)</f>
        <v>-8.80755</v>
      </c>
      <c r="F11" s="2" t="n">
        <f aca="false">VLOOKUP(B11,'10'!$B$2:$F$5570,5,0)</f>
        <v>-49.5569</v>
      </c>
      <c r="G11" s="3" t="n">
        <f aca="false">VLOOKUP(B11,'10'!$B$2:$J$5570,6,0)</f>
        <v>7567.09151914737</v>
      </c>
      <c r="H11" s="0" t="n">
        <f aca="false">IFERROR(IF(I11=K11,0,1),1)</f>
        <v>0</v>
      </c>
      <c r="I11" s="0" t="s">
        <v>341</v>
      </c>
      <c r="K11" s="4" t="str">
        <f aca="false">VLOOKUP(I11,'[1]17-TO'!K$1:K$1048576,1,0)</f>
        <v>'Araguacema'</v>
      </c>
      <c r="N11" s="0" t="n">
        <v>7016</v>
      </c>
      <c r="Q11" s="0" t="s">
        <v>22</v>
      </c>
      <c r="R11" s="0" t="n">
        <f aca="false">KURT($G$1:$G$140)</f>
        <v>64.4591523997679</v>
      </c>
    </row>
    <row r="12" customFormat="false" ht="12.8" hidden="false" customHeight="false" outlineLevel="0" collapsed="false">
      <c r="B12" s="0" t="n">
        <v>170200</v>
      </c>
      <c r="C12" s="0" t="n">
        <v>1</v>
      </c>
      <c r="D12" s="0" t="n">
        <v>17</v>
      </c>
      <c r="E12" s="2" t="n">
        <f aca="false">VLOOKUP(B12,'10'!$B$2:$F$5570,4,0)</f>
        <v>-12.9289</v>
      </c>
      <c r="F12" s="2" t="n">
        <f aca="false">VLOOKUP(B12,'10'!$B$2:$F$5570,5,0)</f>
        <v>-49.8231</v>
      </c>
      <c r="G12" s="3" t="n">
        <f aca="false">VLOOKUP(B12,'10'!$B$2:$J$5570,6,0)</f>
        <v>9239.91919106835</v>
      </c>
      <c r="H12" s="0" t="n">
        <f aca="false">IFERROR(IF(I12=K12,0,1),1)</f>
        <v>0</v>
      </c>
      <c r="I12" s="0" t="s">
        <v>342</v>
      </c>
      <c r="K12" s="4" t="str">
        <f aca="false">VLOOKUP(I12,'[1]17-TO'!K$1:K$1048576,1,0)</f>
        <v>'Araguacu'</v>
      </c>
      <c r="N12" s="0" t="n">
        <v>8567</v>
      </c>
      <c r="Q12" s="0" t="s">
        <v>24</v>
      </c>
      <c r="R12" s="0" t="n">
        <f aca="false">SKEW($G$1:$G$140)</f>
        <v>7.59405019751233</v>
      </c>
    </row>
    <row r="13" customFormat="false" ht="12.8" hidden="false" customHeight="false" outlineLevel="0" collapsed="false">
      <c r="B13" s="0" t="n">
        <v>170210</v>
      </c>
      <c r="C13" s="0" t="n">
        <v>1</v>
      </c>
      <c r="D13" s="0" t="n">
        <v>17</v>
      </c>
      <c r="E13" s="2" t="n">
        <f aca="false">VLOOKUP(B13,'10'!$B$2:$F$5570,4,0)</f>
        <v>-7.19238</v>
      </c>
      <c r="F13" s="2" t="n">
        <f aca="false">VLOOKUP(B13,'10'!$B$2:$F$5570,5,0)</f>
        <v>-48.2044</v>
      </c>
      <c r="G13" s="3" t="n">
        <f aca="false">VLOOKUP(B13,'10'!$B$2:$J$5570,6,0)</f>
        <v>191460.573717857</v>
      </c>
      <c r="H13" s="0" t="n">
        <f aca="false">IFERROR(IF(I13=K13,0,1),1)</f>
        <v>0</v>
      </c>
      <c r="I13" s="0" t="s">
        <v>343</v>
      </c>
      <c r="K13" s="4" t="str">
        <f aca="false">VLOOKUP(I13,'[1]17-TO'!K$1:K$1048576,1,0)</f>
        <v>'Araguaina'</v>
      </c>
      <c r="N13" s="0" t="n">
        <v>177517</v>
      </c>
      <c r="Q13" s="0" t="s">
        <v>26</v>
      </c>
      <c r="R13" s="0" t="n">
        <f aca="false">MAX($G$1:$G$140)-MIN($G$1:$G$140)</f>
        <v>313586.700698486</v>
      </c>
    </row>
    <row r="14" customFormat="false" ht="12.8" hidden="false" customHeight="false" outlineLevel="0" collapsed="false">
      <c r="B14" s="0" t="n">
        <v>170215</v>
      </c>
      <c r="C14" s="0" t="n">
        <v>1</v>
      </c>
      <c r="D14" s="0" t="n">
        <v>17</v>
      </c>
      <c r="E14" s="2" t="n">
        <f aca="false">VLOOKUP(B14,'10'!$B$2:$F$5570,4,0)</f>
        <v>-6.58225</v>
      </c>
      <c r="F14" s="2" t="n">
        <f aca="false">VLOOKUP(B14,'10'!$B$2:$F$5570,5,0)</f>
        <v>-48.6395</v>
      </c>
      <c r="G14" s="3" t="n">
        <f aca="false">VLOOKUP(B14,'10'!$B$2:$J$5570,6,0)</f>
        <v>6107.81631598226</v>
      </c>
      <c r="H14" s="0" t="n">
        <f aca="false">IFERROR(IF(I14=K14,0,1),1)</f>
        <v>1</v>
      </c>
      <c r="I14" s="0" t="s">
        <v>344</v>
      </c>
      <c r="K14" s="4" t="e">
        <f aca="false">VLOOKUP(I14,'[1]17-TO'!K$1:K$1048576,1,0)</f>
        <v>#N/A</v>
      </c>
      <c r="N14" s="0" t="n">
        <v>5663</v>
      </c>
      <c r="Q14" s="0" t="s">
        <v>28</v>
      </c>
      <c r="R14" s="0" t="n">
        <f aca="false">MIN($G$1:$G$140)</f>
        <v>1192.87389113127</v>
      </c>
    </row>
    <row r="15" customFormat="false" ht="12.8" hidden="false" customHeight="false" outlineLevel="0" collapsed="false">
      <c r="B15" s="0" t="n">
        <v>170220</v>
      </c>
      <c r="C15" s="0" t="n">
        <v>1</v>
      </c>
      <c r="D15" s="0" t="n">
        <v>17</v>
      </c>
      <c r="E15" s="2" t="n">
        <f aca="false">VLOOKUP(B15,'10'!$B$2:$F$5570,4,0)</f>
        <v>-5.64659</v>
      </c>
      <c r="F15" s="2" t="n">
        <f aca="false">VLOOKUP(B15,'10'!$B$2:$F$5570,5,0)</f>
        <v>-48.1232</v>
      </c>
      <c r="G15" s="3" t="n">
        <f aca="false">VLOOKUP(B15,'10'!$B$2:$J$5570,6,0)</f>
        <v>38122.3513163887</v>
      </c>
      <c r="H15" s="0" t="n">
        <f aca="false">IFERROR(IF(I15=K15,0,1),1)</f>
        <v>0</v>
      </c>
      <c r="I15" s="0" t="s">
        <v>345</v>
      </c>
      <c r="K15" s="4" t="str">
        <f aca="false">VLOOKUP(I15,'[1]17-TO'!K$1:K$1048576,1,0)</f>
        <v>'Araguatins'</v>
      </c>
      <c r="N15" s="0" t="n">
        <v>35346</v>
      </c>
      <c r="Q15" s="0" t="s">
        <v>30</v>
      </c>
      <c r="R15" s="0" t="n">
        <f aca="false">MAX($G$1:$G$140)</f>
        <v>314779.574589617</v>
      </c>
    </row>
    <row r="16" customFormat="false" ht="12.8" hidden="false" customHeight="false" outlineLevel="0" collapsed="false">
      <c r="B16" s="0" t="n">
        <v>170230</v>
      </c>
      <c r="C16" s="0" t="n">
        <v>1</v>
      </c>
      <c r="D16" s="0" t="n">
        <v>17</v>
      </c>
      <c r="E16" s="2" t="n">
        <f aca="false">VLOOKUP(B16,'10'!$B$2:$F$5570,4,0)</f>
        <v>-7.65463</v>
      </c>
      <c r="F16" s="2" t="n">
        <f aca="false">VLOOKUP(B16,'10'!$B$2:$F$5570,5,0)</f>
        <v>-49.0637</v>
      </c>
      <c r="G16" s="3" t="n">
        <f aca="false">VLOOKUP(B16,'10'!$B$2:$J$5570,6,0)</f>
        <v>7193.9139727356</v>
      </c>
      <c r="H16" s="0" t="n">
        <f aca="false">IFERROR(IF(I16=K16,0,1),1)</f>
        <v>0</v>
      </c>
      <c r="I16" s="0" t="s">
        <v>346</v>
      </c>
      <c r="K16" s="4" t="str">
        <f aca="false">VLOOKUP(I16,'[1]17-TO'!K$1:K$1048576,1,0)</f>
        <v>'Arapoema'</v>
      </c>
      <c r="N16" s="0" t="n">
        <v>6670</v>
      </c>
      <c r="Q16" s="0" t="s">
        <v>32</v>
      </c>
      <c r="R16" s="0" t="n">
        <f aca="false">SUM($G$1:$G$140)</f>
        <v>1677388.85066021</v>
      </c>
    </row>
    <row r="17" customFormat="false" ht="12.8" hidden="false" customHeight="false" outlineLevel="0" collapsed="false">
      <c r="B17" s="0" t="n">
        <v>170240</v>
      </c>
      <c r="C17" s="0" t="n">
        <v>1</v>
      </c>
      <c r="D17" s="0" t="n">
        <v>17</v>
      </c>
      <c r="E17" s="2" t="n">
        <f aca="false">VLOOKUP(B17,'10'!$B$2:$F$5570,4,0)</f>
        <v>-12.9287</v>
      </c>
      <c r="F17" s="2" t="n">
        <f aca="false">VLOOKUP(B17,'10'!$B$2:$F$5570,5,0)</f>
        <v>-46.9359</v>
      </c>
      <c r="G17" s="3" t="n">
        <f aca="false">VLOOKUP(B17,'10'!$B$2:$J$5570,6,0)</f>
        <v>11433.685461015</v>
      </c>
      <c r="H17" s="0" t="n">
        <f aca="false">IFERROR(IF(I17=K17,0,1),1)</f>
        <v>0</v>
      </c>
      <c r="I17" s="0" t="s">
        <v>347</v>
      </c>
      <c r="K17" s="4" t="str">
        <f aca="false">VLOOKUP(I17,'[1]17-TO'!K$1:K$1048576,1,0)</f>
        <v>'Arraias'</v>
      </c>
      <c r="N17" s="0" t="n">
        <v>10601</v>
      </c>
      <c r="Q17" s="0" t="s">
        <v>34</v>
      </c>
      <c r="R17" s="0" t="n">
        <f aca="false">COUNT($G$1:$G$140)</f>
        <v>139</v>
      </c>
    </row>
    <row r="18" customFormat="false" ht="12.8" hidden="false" customHeight="false" outlineLevel="0" collapsed="false">
      <c r="B18" s="0" t="n">
        <v>170255</v>
      </c>
      <c r="C18" s="0" t="n">
        <v>1</v>
      </c>
      <c r="D18" s="0" t="n">
        <v>17</v>
      </c>
      <c r="E18" s="2" t="n">
        <f aca="false">VLOOKUP(B18,'10'!$B$2:$F$5570,4,0)</f>
        <v>-5.46863</v>
      </c>
      <c r="F18" s="2" t="n">
        <f aca="false">VLOOKUP(B18,'10'!$B$2:$F$5570,5,0)</f>
        <v>-47.8863</v>
      </c>
      <c r="G18" s="3" t="n">
        <f aca="false">VLOOKUP(B18,'10'!$B$2:$J$5570,6,0)</f>
        <v>19605.842308304</v>
      </c>
      <c r="H18" s="0" t="n">
        <f aca="false">IFERROR(IF(I18=K18,0,1),1)</f>
        <v>0</v>
      </c>
      <c r="I18" s="0" t="s">
        <v>348</v>
      </c>
      <c r="K18" s="4" t="str">
        <f aca="false">VLOOKUP(I18,'[1]17-TO'!K$1:K$1048576,1,0)</f>
        <v>'Augustinopolis'</v>
      </c>
      <c r="N18" s="0" t="n">
        <v>18178</v>
      </c>
    </row>
    <row r="19" customFormat="false" ht="12.8" hidden="false" customHeight="false" outlineLevel="0" collapsed="false">
      <c r="B19" s="0" t="n">
        <v>170270</v>
      </c>
      <c r="C19" s="0" t="n">
        <v>1</v>
      </c>
      <c r="D19" s="0" t="n">
        <v>17</v>
      </c>
      <c r="E19" s="2" t="n">
        <f aca="false">VLOOKUP(B19,'10'!$B$2:$F$5570,4,0)</f>
        <v>-12.7105</v>
      </c>
      <c r="F19" s="2" t="n">
        <f aca="false">VLOOKUP(B19,'10'!$B$2:$F$5570,5,0)</f>
        <v>-46.4076</v>
      </c>
      <c r="G19" s="3" t="n">
        <f aca="false">VLOOKUP(B19,'10'!$B$2:$J$5570,6,0)</f>
        <v>4024.06192387954</v>
      </c>
      <c r="H19" s="0" t="n">
        <f aca="false">IFERROR(IF(I19=K19,0,1),1)</f>
        <v>1</v>
      </c>
      <c r="I19" s="0" t="s">
        <v>349</v>
      </c>
      <c r="K19" s="4" t="e">
        <f aca="false">VLOOKUP(I19,'[1]17-TO'!K$1:K$1048576,1,0)</f>
        <v>#N/A</v>
      </c>
      <c r="N19" s="0" t="n">
        <v>3731</v>
      </c>
    </row>
    <row r="20" customFormat="false" ht="12.8" hidden="false" customHeight="false" outlineLevel="0" collapsed="false">
      <c r="B20" s="0" t="n">
        <v>170290</v>
      </c>
      <c r="C20" s="0" t="n">
        <v>1</v>
      </c>
      <c r="D20" s="0" t="n">
        <v>17</v>
      </c>
      <c r="E20" s="2" t="n">
        <f aca="false">VLOOKUP(B20,'10'!$B$2:$F$5570,4,0)</f>
        <v>-5.61275</v>
      </c>
      <c r="F20" s="2" t="n">
        <f aca="false">VLOOKUP(B20,'10'!$B$2:$F$5570,5,0)</f>
        <v>-47.7701</v>
      </c>
      <c r="G20" s="3" t="n">
        <f aca="false">VLOOKUP(B20,'10'!$B$2:$J$5570,6,0)</f>
        <v>10488.8775689436</v>
      </c>
      <c r="H20" s="0" t="n">
        <f aca="false">IFERROR(IF(I20=K20,0,1),1)</f>
        <v>1</v>
      </c>
      <c r="I20" s="0" t="s">
        <v>350</v>
      </c>
      <c r="K20" s="4" t="e">
        <f aca="false">VLOOKUP(I20,'[1]17-TO'!K$1:K$1048576,1,0)</f>
        <v>#N/A</v>
      </c>
      <c r="N20" s="0" t="n">
        <v>9725</v>
      </c>
    </row>
    <row r="21" customFormat="false" ht="12.8" hidden="false" customHeight="false" outlineLevel="0" collapsed="false">
      <c r="B21" s="0" t="n">
        <v>170300</v>
      </c>
      <c r="C21" s="0" t="n">
        <v>1</v>
      </c>
      <c r="D21" s="0" t="n">
        <v>17</v>
      </c>
      <c r="E21" s="2" t="n">
        <f aca="false">VLOOKUP(B21,'10'!$B$2:$F$5570,4,0)</f>
        <v>-7.20923</v>
      </c>
      <c r="F21" s="2" t="n">
        <f aca="false">VLOOKUP(B21,'10'!$B$2:$F$5570,5,0)</f>
        <v>-47.7613</v>
      </c>
      <c r="G21" s="3" t="n">
        <f aca="false">VLOOKUP(B21,'10'!$B$2:$J$5570,6,0)</f>
        <v>11499.476878157</v>
      </c>
      <c r="H21" s="0" t="n">
        <f aca="false">IFERROR(IF(I21=K21,0,1),1)</f>
        <v>1</v>
      </c>
      <c r="I21" s="0" t="s">
        <v>351</v>
      </c>
      <c r="K21" s="4" t="e">
        <f aca="false">VLOOKUP(I21,'[1]17-TO'!K$1:K$1048576,1,0)</f>
        <v>#N/A</v>
      </c>
      <c r="N21" s="0" t="n">
        <v>10662</v>
      </c>
    </row>
    <row r="22" customFormat="false" ht="12.8" hidden="false" customHeight="false" outlineLevel="0" collapsed="false">
      <c r="B22" s="0" t="n">
        <v>170305</v>
      </c>
      <c r="C22" s="0" t="n">
        <v>1</v>
      </c>
      <c r="D22" s="0" t="n">
        <v>17</v>
      </c>
      <c r="E22" s="2" t="n">
        <f aca="false">VLOOKUP(B22,'10'!$B$2:$F$5570,4,0)</f>
        <v>-7.75612</v>
      </c>
      <c r="F22" s="2" t="n">
        <f aca="false">VLOOKUP(B22,'10'!$B$2:$F$5570,5,0)</f>
        <v>-48.5836</v>
      </c>
      <c r="G22" s="3" t="n">
        <f aca="false">VLOOKUP(B22,'10'!$B$2:$J$5570,6,0)</f>
        <v>3787.85995086168</v>
      </c>
      <c r="H22" s="0" t="n">
        <f aca="false">IFERROR(IF(I22=K22,0,1),1)</f>
        <v>1</v>
      </c>
      <c r="I22" s="0" t="s">
        <v>352</v>
      </c>
      <c r="K22" s="4" t="e">
        <f aca="false">VLOOKUP(I22,'[1]17-TO'!K$1:K$1048576,1,0)</f>
        <v>#N/A</v>
      </c>
      <c r="N22" s="0" t="n">
        <v>3512</v>
      </c>
    </row>
    <row r="23" customFormat="false" ht="12.8" hidden="false" customHeight="false" outlineLevel="0" collapsed="false">
      <c r="B23" s="0" t="n">
        <v>170307</v>
      </c>
      <c r="C23" s="0" t="n">
        <v>1</v>
      </c>
      <c r="D23" s="0" t="n">
        <v>17</v>
      </c>
      <c r="E23" s="2" t="n">
        <f aca="false">VLOOKUP(B23,'10'!$B$2:$F$5570,4,0)</f>
        <v>-7.69593</v>
      </c>
      <c r="F23" s="2" t="n">
        <f aca="false">VLOOKUP(B23,'10'!$B$2:$F$5570,5,0)</f>
        <v>-47.6776</v>
      </c>
      <c r="G23" s="3" t="n">
        <f aca="false">VLOOKUP(B23,'10'!$B$2:$J$5570,6,0)</f>
        <v>4906.314042275</v>
      </c>
      <c r="H23" s="0" t="n">
        <f aca="false">IFERROR(IF(I23=K23,0,1),1)</f>
        <v>1</v>
      </c>
      <c r="I23" s="0" t="s">
        <v>353</v>
      </c>
      <c r="K23" s="4" t="e">
        <f aca="false">VLOOKUP(I23,'[1]17-TO'!K$1:K$1048576,1,0)</f>
        <v>#N/A</v>
      </c>
      <c r="N23" s="0" t="n">
        <v>4549</v>
      </c>
    </row>
    <row r="24" customFormat="false" ht="12.8" hidden="false" customHeight="false" outlineLevel="0" collapsed="false">
      <c r="B24" s="0" t="n">
        <v>170310</v>
      </c>
      <c r="C24" s="0" t="n">
        <v>1</v>
      </c>
      <c r="D24" s="0" t="n">
        <v>17</v>
      </c>
      <c r="E24" s="2" t="n">
        <f aca="false">VLOOKUP(B24,'10'!$B$2:$F$5570,4,0)</f>
        <v>-9.83404</v>
      </c>
      <c r="F24" s="2" t="n">
        <f aca="false">VLOOKUP(B24,'10'!$B$2:$F$5570,5,0)</f>
        <v>-48.7252</v>
      </c>
      <c r="G24" s="3" t="n">
        <f aca="false">VLOOKUP(B24,'10'!$B$2:$J$5570,6,0)</f>
        <v>6054.9674727043</v>
      </c>
      <c r="H24" s="0" t="n">
        <f aca="false">IFERROR(IF(I24=K24,0,1),1)</f>
        <v>1</v>
      </c>
      <c r="I24" s="0" t="s">
        <v>354</v>
      </c>
      <c r="K24" s="4" t="e">
        <f aca="false">VLOOKUP(I24,'[1]17-TO'!K$1:K$1048576,1,0)</f>
        <v>#N/A</v>
      </c>
      <c r="N24" s="0" t="n">
        <v>5614</v>
      </c>
    </row>
    <row r="25" customFormat="false" ht="12.8" hidden="false" customHeight="false" outlineLevel="0" collapsed="false">
      <c r="B25" s="0" t="n">
        <v>170320</v>
      </c>
      <c r="C25" s="0" t="n">
        <v>1</v>
      </c>
      <c r="D25" s="0" t="n">
        <v>17</v>
      </c>
      <c r="E25" s="2" t="n">
        <f aca="false">VLOOKUP(B25,'10'!$B$2:$F$5570,4,0)</f>
        <v>-7.87481</v>
      </c>
      <c r="F25" s="2" t="n">
        <f aca="false">VLOOKUP(B25,'10'!$B$2:$F$5570,5,0)</f>
        <v>-48.8893</v>
      </c>
      <c r="G25" s="3" t="n">
        <f aca="false">VLOOKUP(B25,'10'!$B$2:$J$5570,6,0)</f>
        <v>4820.03021651505</v>
      </c>
      <c r="H25" s="0" t="n">
        <f aca="false">IFERROR(IF(I25=K25,0,1),1)</f>
        <v>1</v>
      </c>
      <c r="I25" s="0" t="s">
        <v>355</v>
      </c>
      <c r="K25" s="4" t="e">
        <f aca="false">VLOOKUP(I25,'[1]17-TO'!K$1:K$1048576,1,0)</f>
        <v>#N/A</v>
      </c>
      <c r="N25" s="0" t="n">
        <v>4469</v>
      </c>
    </row>
    <row r="26" customFormat="false" ht="12.8" hidden="false" customHeight="false" outlineLevel="0" collapsed="false">
      <c r="B26" s="0" t="n">
        <v>170330</v>
      </c>
      <c r="C26" s="0" t="n">
        <v>1</v>
      </c>
      <c r="D26" s="0" t="n">
        <v>17</v>
      </c>
      <c r="E26" s="2" t="n">
        <f aca="false">VLOOKUP(B26,'10'!$B$2:$F$5570,4,0)</f>
        <v>-8.96306</v>
      </c>
      <c r="F26" s="2" t="n">
        <f aca="false">VLOOKUP(B26,'10'!$B$2:$F$5570,5,0)</f>
        <v>-48.165</v>
      </c>
      <c r="G26" s="3" t="n">
        <f aca="false">VLOOKUP(B26,'10'!$B$2:$J$5570,6,0)</f>
        <v>5154.38004133485</v>
      </c>
      <c r="H26" s="0" t="n">
        <f aca="false">IFERROR(IF(I26=K26,0,1),1)</f>
        <v>1</v>
      </c>
      <c r="I26" s="0" t="s">
        <v>193</v>
      </c>
      <c r="K26" s="4" t="e">
        <f aca="false">VLOOKUP(I26,'[1]17-TO'!K$1:K$1048576,1,0)</f>
        <v>#N/A</v>
      </c>
      <c r="N26" s="0" t="n">
        <v>4779</v>
      </c>
    </row>
    <row r="27" customFormat="false" ht="12.8" hidden="false" customHeight="false" outlineLevel="0" collapsed="false">
      <c r="B27" s="0" t="n">
        <v>170360</v>
      </c>
      <c r="C27" s="0" t="n">
        <v>1</v>
      </c>
      <c r="D27" s="0" t="n">
        <v>17</v>
      </c>
      <c r="E27" s="2" t="n">
        <f aca="false">VLOOKUP(B27,'10'!$B$2:$F$5570,4,0)</f>
        <v>-8.38918</v>
      </c>
      <c r="F27" s="2" t="n">
        <f aca="false">VLOOKUP(B27,'10'!$B$2:$F$5570,5,0)</f>
        <v>-48.4822</v>
      </c>
      <c r="G27" s="3" t="n">
        <f aca="false">VLOOKUP(B27,'10'!$B$2:$J$5570,6,0)</f>
        <v>2363.09827800055</v>
      </c>
      <c r="H27" s="0" t="n">
        <f aca="false">IFERROR(IF(I27=K27,0,1),1)</f>
        <v>1</v>
      </c>
      <c r="I27" s="0" t="s">
        <v>356</v>
      </c>
      <c r="K27" s="4" t="e">
        <f aca="false">VLOOKUP(I27,'[1]17-TO'!K$1:K$1048576,1,0)</f>
        <v>#N/A</v>
      </c>
      <c r="N27" s="0" t="n">
        <v>2191</v>
      </c>
    </row>
    <row r="28" customFormat="false" ht="12.8" hidden="false" customHeight="false" outlineLevel="0" collapsed="false">
      <c r="B28" s="0" t="n">
        <v>170370</v>
      </c>
      <c r="C28" s="0" t="n">
        <v>1</v>
      </c>
      <c r="D28" s="0" t="n">
        <v>17</v>
      </c>
      <c r="E28" s="2" t="n">
        <f aca="false">VLOOKUP(B28,'10'!$B$2:$F$5570,4,0)</f>
        <v>-11.0058</v>
      </c>
      <c r="F28" s="2" t="n">
        <f aca="false">VLOOKUP(B28,'10'!$B$2:$F$5570,5,0)</f>
        <v>-48.5683</v>
      </c>
      <c r="G28" s="3" t="n">
        <f aca="false">VLOOKUP(B28,'10'!$B$2:$J$5570,6,0)</f>
        <v>5905.04932544639</v>
      </c>
      <c r="H28" s="0" t="n">
        <f aca="false">IFERROR(IF(I28=K28,0,1),1)</f>
        <v>0</v>
      </c>
      <c r="I28" s="0" t="s">
        <v>357</v>
      </c>
      <c r="K28" s="4" t="str">
        <f aca="false">VLOOKUP(I28,'[1]17-TO'!K$1:K$1048576,1,0)</f>
        <v>'Brejinho_De_Nazare'</v>
      </c>
      <c r="N28" s="0" t="n">
        <v>5475</v>
      </c>
    </row>
    <row r="29" customFormat="false" ht="12.8" hidden="false" customHeight="false" outlineLevel="0" collapsed="false">
      <c r="B29" s="0" t="n">
        <v>170380</v>
      </c>
      <c r="C29" s="0" t="n">
        <v>1</v>
      </c>
      <c r="D29" s="0" t="n">
        <v>17</v>
      </c>
      <c r="E29" s="2" t="n">
        <f aca="false">VLOOKUP(B29,'10'!$B$2:$F$5570,4,0)</f>
        <v>-5.31448</v>
      </c>
      <c r="F29" s="2" t="n">
        <f aca="false">VLOOKUP(B29,'10'!$B$2:$F$5570,5,0)</f>
        <v>-48.2271</v>
      </c>
      <c r="G29" s="3" t="n">
        <f aca="false">VLOOKUP(B29,'10'!$B$2:$J$5570,6,0)</f>
        <v>12076.4999629266</v>
      </c>
      <c r="H29" s="0" t="n">
        <f aca="false">IFERROR(IF(I29=K29,0,1),1)</f>
        <v>1</v>
      </c>
      <c r="I29" s="0" t="s">
        <v>358</v>
      </c>
      <c r="K29" s="4" t="e">
        <f aca="false">VLOOKUP(I29,'[1]17-TO'!K$1:K$1048576,1,0)</f>
        <v>#N/A</v>
      </c>
      <c r="N29" s="0" t="n">
        <v>11197</v>
      </c>
    </row>
    <row r="30" customFormat="false" ht="12.8" hidden="false" customHeight="false" outlineLevel="0" collapsed="false">
      <c r="B30" s="0" t="n">
        <v>170382</v>
      </c>
      <c r="C30" s="0" t="n">
        <v>1</v>
      </c>
      <c r="D30" s="0" t="n">
        <v>17</v>
      </c>
      <c r="E30" s="2" t="n">
        <f aca="false">VLOOKUP(B30,'10'!$B$2:$F$5570,4,0)</f>
        <v>-6.1156</v>
      </c>
      <c r="F30" s="2" t="n">
        <f aca="false">VLOOKUP(B30,'10'!$B$2:$F$5570,5,0)</f>
        <v>-47.9234</v>
      </c>
      <c r="G30" s="3" t="n">
        <f aca="false">VLOOKUP(B30,'10'!$B$2:$J$5570,6,0)</f>
        <v>2443.9893646505</v>
      </c>
      <c r="H30" s="0" t="n">
        <f aca="false">IFERROR(IF(I30=K30,0,1),1)</f>
        <v>1</v>
      </c>
      <c r="I30" s="0" t="s">
        <v>359</v>
      </c>
      <c r="K30" s="4" t="e">
        <f aca="false">VLOOKUP(I30,'[1]17-TO'!K$1:K$1048576,1,0)</f>
        <v>#N/A</v>
      </c>
      <c r="N30" s="0" t="n">
        <v>2266</v>
      </c>
    </row>
    <row r="31" customFormat="false" ht="12.8" hidden="false" customHeight="false" outlineLevel="0" collapsed="false">
      <c r="B31" s="0" t="n">
        <v>170384</v>
      </c>
      <c r="C31" s="0" t="n">
        <v>1</v>
      </c>
      <c r="D31" s="0" t="n">
        <v>17</v>
      </c>
      <c r="E31" s="2" t="n">
        <f aca="false">VLOOKUP(B31,'10'!$B$2:$F$5570,4,0)</f>
        <v>-7.98956</v>
      </c>
      <c r="F31" s="2" t="n">
        <f aca="false">VLOOKUP(B31,'10'!$B$2:$F$5570,5,0)</f>
        <v>-46.8645</v>
      </c>
      <c r="G31" s="3" t="n">
        <f aca="false">VLOOKUP(B31,'10'!$B$2:$J$5570,6,0)</f>
        <v>10695.9587507675</v>
      </c>
      <c r="H31" s="0" t="n">
        <f aca="false">IFERROR(IF(I31=K31,0,1),1)</f>
        <v>1</v>
      </c>
      <c r="I31" s="0" t="s">
        <v>360</v>
      </c>
      <c r="K31" s="4" t="e">
        <f aca="false">VLOOKUP(I31,'[1]17-TO'!K$1:K$1048576,1,0)</f>
        <v>#N/A</v>
      </c>
      <c r="N31" s="0" t="n">
        <v>9917</v>
      </c>
    </row>
    <row r="32" customFormat="false" ht="12.8" hidden="false" customHeight="false" outlineLevel="0" collapsed="false">
      <c r="B32" s="0" t="n">
        <v>170386</v>
      </c>
      <c r="C32" s="0" t="n">
        <v>1</v>
      </c>
      <c r="D32" s="0" t="n">
        <v>17</v>
      </c>
      <c r="E32" s="2" t="n">
        <f aca="false">VLOOKUP(B32,'10'!$B$2:$F$5570,4,0)</f>
        <v>-11.8881</v>
      </c>
      <c r="F32" s="2" t="n">
        <f aca="false">VLOOKUP(B32,'10'!$B$2:$F$5570,5,0)</f>
        <v>-49.1609</v>
      </c>
      <c r="G32" s="3" t="n">
        <f aca="false">VLOOKUP(B32,'10'!$B$2:$J$5570,6,0)</f>
        <v>4660.40513885915</v>
      </c>
      <c r="H32" s="0" t="n">
        <f aca="false">IFERROR(IF(I32=K32,0,1),1)</f>
        <v>1</v>
      </c>
      <c r="I32" s="0" t="s">
        <v>361</v>
      </c>
      <c r="K32" s="4" t="e">
        <f aca="false">VLOOKUP(I32,'[1]17-TO'!K$1:K$1048576,1,0)</f>
        <v>#N/A</v>
      </c>
      <c r="N32" s="0" t="n">
        <v>4321</v>
      </c>
    </row>
    <row r="33" customFormat="false" ht="12.8" hidden="false" customHeight="false" outlineLevel="0" collapsed="false">
      <c r="B33" s="0" t="n">
        <v>170388</v>
      </c>
      <c r="C33" s="0" t="n">
        <v>1</v>
      </c>
      <c r="D33" s="0" t="n">
        <v>17</v>
      </c>
      <c r="E33" s="2" t="n">
        <f aca="false">VLOOKUP(B33,'10'!$B$2:$F$5570,4,0)</f>
        <v>-7.03262</v>
      </c>
      <c r="F33" s="2" t="n">
        <f aca="false">VLOOKUP(B33,'10'!$B$2:$F$5570,5,0)</f>
        <v>-48.3978</v>
      </c>
      <c r="G33" s="3" t="n">
        <f aca="false">VLOOKUP(B33,'10'!$B$2:$J$5570,6,0)</f>
        <v>2756.76823303031</v>
      </c>
      <c r="H33" s="0" t="n">
        <f aca="false">IFERROR(IF(I33=K33,0,1),1)</f>
        <v>1</v>
      </c>
      <c r="I33" s="0" t="s">
        <v>362</v>
      </c>
      <c r="K33" s="4" t="e">
        <f aca="false">VLOOKUP(I33,'[1]17-TO'!K$1:K$1048576,1,0)</f>
        <v>#N/A</v>
      </c>
      <c r="N33" s="0" t="n">
        <v>2556</v>
      </c>
    </row>
    <row r="34" customFormat="false" ht="12.8" hidden="false" customHeight="false" outlineLevel="0" collapsed="false">
      <c r="B34" s="0" t="n">
        <v>170389</v>
      </c>
      <c r="C34" s="0" t="n">
        <v>1</v>
      </c>
      <c r="D34" s="0" t="n">
        <v>17</v>
      </c>
      <c r="E34" s="2" t="n">
        <f aca="false">VLOOKUP(B34,'10'!$B$2:$F$5570,4,0)</f>
        <v>-5.31415</v>
      </c>
      <c r="F34" s="2" t="n">
        <f aca="false">VLOOKUP(B34,'10'!$B$2:$F$5570,5,0)</f>
        <v>-48.0314</v>
      </c>
      <c r="G34" s="3" t="n">
        <f aca="false">VLOOKUP(B34,'10'!$B$2:$J$5570,6,0)</f>
        <v>4377.82560949532</v>
      </c>
      <c r="H34" s="0" t="n">
        <f aca="false">IFERROR(IF(I34=K34,0,1),1)</f>
        <v>1</v>
      </c>
      <c r="I34" s="0" t="s">
        <v>363</v>
      </c>
      <c r="K34" s="4" t="e">
        <f aca="false">VLOOKUP(I34,'[1]17-TO'!K$1:K$1048576,1,0)</f>
        <v>#N/A</v>
      </c>
      <c r="N34" s="0" t="n">
        <v>4059</v>
      </c>
    </row>
    <row r="35" customFormat="false" ht="12.8" hidden="false" customHeight="false" outlineLevel="0" collapsed="false">
      <c r="B35" s="0" t="n">
        <v>170390</v>
      </c>
      <c r="C35" s="0" t="n">
        <v>1</v>
      </c>
      <c r="D35" s="0" t="n">
        <v>17</v>
      </c>
      <c r="E35" s="2" t="n">
        <f aca="false">VLOOKUP(B35,'10'!$B$2:$F$5570,4,0)</f>
        <v>-9.27612</v>
      </c>
      <c r="F35" s="2" t="n">
        <f aca="false">VLOOKUP(B35,'10'!$B$2:$F$5570,5,0)</f>
        <v>-49.9521</v>
      </c>
      <c r="G35" s="3" t="n">
        <f aca="false">VLOOKUP(B35,'10'!$B$2:$J$5570,6,0)</f>
        <v>5710.91071748651</v>
      </c>
      <c r="H35" s="0" t="n">
        <f aca="false">IFERROR(IF(I35=K35,0,1),1)</f>
        <v>1</v>
      </c>
      <c r="I35" s="0" t="s">
        <v>364</v>
      </c>
      <c r="K35" s="4" t="e">
        <f aca="false">VLOOKUP(I35,'[1]17-TO'!K$1:K$1048576,1,0)</f>
        <v>#N/A</v>
      </c>
      <c r="N35" s="0" t="n">
        <v>5295</v>
      </c>
    </row>
    <row r="36" customFormat="false" ht="12.8" hidden="false" customHeight="false" outlineLevel="0" collapsed="false">
      <c r="B36" s="0" t="n">
        <v>170410</v>
      </c>
      <c r="C36" s="0" t="n">
        <v>1</v>
      </c>
      <c r="D36" s="0" t="n">
        <v>17</v>
      </c>
      <c r="E36" s="2" t="n">
        <f aca="false">VLOOKUP(B36,'10'!$B$2:$F$5570,4,0)</f>
        <v>-8.96103</v>
      </c>
      <c r="F36" s="2" t="n">
        <f aca="false">VLOOKUP(B36,'10'!$B$2:$F$5570,5,0)</f>
        <v>-47.3304</v>
      </c>
      <c r="G36" s="3" t="n">
        <f aca="false">VLOOKUP(B36,'10'!$B$2:$J$5570,6,0)</f>
        <v>3099.7464404261</v>
      </c>
      <c r="H36" s="0" t="n">
        <f aca="false">IFERROR(IF(I36=K36,0,1),1)</f>
        <v>1</v>
      </c>
      <c r="I36" s="0" t="s">
        <v>365</v>
      </c>
      <c r="K36" s="4" t="e">
        <f aca="false">VLOOKUP(I36,'[1]17-TO'!K$1:K$1048576,1,0)</f>
        <v>#N/A</v>
      </c>
      <c r="N36" s="0" t="n">
        <v>2874</v>
      </c>
    </row>
    <row r="37" customFormat="false" ht="12.8" hidden="false" customHeight="false" outlineLevel="0" collapsed="false">
      <c r="B37" s="0" t="n">
        <v>170460</v>
      </c>
      <c r="C37" s="0" t="n">
        <v>1</v>
      </c>
      <c r="D37" s="0" t="n">
        <v>17</v>
      </c>
      <c r="E37" s="2" t="n">
        <f aca="false">VLOOKUP(B37,'10'!$B$2:$F$5570,4,0)</f>
        <v>-10.1419</v>
      </c>
      <c r="F37" s="2" t="n">
        <f aca="false">VLOOKUP(B37,'10'!$B$2:$F$5570,5,0)</f>
        <v>-49.1403</v>
      </c>
      <c r="G37" s="3" t="n">
        <f aca="false">VLOOKUP(B37,'10'!$B$2:$J$5570,6,0)</f>
        <v>1511.04549862108</v>
      </c>
      <c r="H37" s="0" t="n">
        <f aca="false">IFERROR(IF(I37=K37,0,1),1)</f>
        <v>1</v>
      </c>
      <c r="I37" s="0" t="s">
        <v>366</v>
      </c>
      <c r="K37" s="4" t="e">
        <f aca="false">VLOOKUP(I37,'[1]17-TO'!K$1:K$1048576,1,0)</f>
        <v>#N/A</v>
      </c>
      <c r="N37" s="0" t="n">
        <v>1401</v>
      </c>
    </row>
    <row r="38" customFormat="false" ht="12.8" hidden="false" customHeight="false" outlineLevel="0" collapsed="false">
      <c r="B38" s="0" t="n">
        <v>170510</v>
      </c>
      <c r="C38" s="0" t="n">
        <v>1</v>
      </c>
      <c r="D38" s="0" t="n">
        <v>17</v>
      </c>
      <c r="E38" s="2" t="n">
        <f aca="false">VLOOKUP(B38,'10'!$B$2:$F$5570,4,0)</f>
        <v>-11.6175</v>
      </c>
      <c r="F38" s="2" t="n">
        <f aca="false">VLOOKUP(B38,'10'!$B$2:$F$5570,5,0)</f>
        <v>-47.7486</v>
      </c>
      <c r="G38" s="3" t="n">
        <f aca="false">VLOOKUP(B38,'10'!$B$2:$J$5570,6,0)</f>
        <v>3595.8784385458</v>
      </c>
      <c r="H38" s="0" t="n">
        <f aca="false">IFERROR(IF(I38=K38,0,1),1)</f>
        <v>1</v>
      </c>
      <c r="I38" s="0" t="s">
        <v>367</v>
      </c>
      <c r="K38" s="4" t="e">
        <f aca="false">VLOOKUP(I38,'[1]17-TO'!K$1:K$1048576,1,0)</f>
        <v>#N/A</v>
      </c>
      <c r="N38" s="0" t="n">
        <v>3334</v>
      </c>
    </row>
    <row r="39" customFormat="false" ht="12.8" hidden="false" customHeight="false" outlineLevel="0" collapsed="false">
      <c r="B39" s="0" t="n">
        <v>170550</v>
      </c>
      <c r="C39" s="0" t="n">
        <v>1</v>
      </c>
      <c r="D39" s="0" t="n">
        <v>17</v>
      </c>
      <c r="E39" s="2" t="n">
        <f aca="false">VLOOKUP(B39,'10'!$B$2:$F$5570,4,0)</f>
        <v>-8.05764</v>
      </c>
      <c r="F39" s="2" t="n">
        <f aca="false">VLOOKUP(B39,'10'!$B$2:$F$5570,5,0)</f>
        <v>-48.4757</v>
      </c>
      <c r="G39" s="3" t="n">
        <f aca="false">VLOOKUP(B39,'10'!$B$2:$J$5570,6,0)</f>
        <v>37738.3882917569</v>
      </c>
      <c r="H39" s="0" t="n">
        <f aca="false">IFERROR(IF(I39=K39,0,1),1)</f>
        <v>0</v>
      </c>
      <c r="I39" s="0" t="s">
        <v>368</v>
      </c>
      <c r="K39" s="4" t="str">
        <f aca="false">VLOOKUP(I39,'[1]17-TO'!K$1:K$1048576,1,0)</f>
        <v>'Colinas_Do_Tocantins'</v>
      </c>
      <c r="N39" s="0" t="n">
        <v>34990</v>
      </c>
    </row>
    <row r="40" customFormat="false" ht="12.8" hidden="false" customHeight="false" outlineLevel="0" collapsed="false">
      <c r="B40" s="0" t="n">
        <v>170555</v>
      </c>
      <c r="C40" s="0" t="n">
        <v>1</v>
      </c>
      <c r="D40" s="0" t="n">
        <v>17</v>
      </c>
      <c r="E40" s="2" t="n">
        <f aca="false">VLOOKUP(B40,'10'!$B$2:$F$5570,4,0)</f>
        <v>-12.7917</v>
      </c>
      <c r="F40" s="2" t="n">
        <f aca="false">VLOOKUP(B40,'10'!$B$2:$F$5570,5,0)</f>
        <v>-46.5388</v>
      </c>
      <c r="G40" s="3" t="n">
        <f aca="false">VLOOKUP(B40,'10'!$B$2:$J$5570,6,0)</f>
        <v>5223.4071019428</v>
      </c>
      <c r="H40" s="0" t="n">
        <f aca="false">IFERROR(IF(I40=K40,0,1),1)</f>
        <v>1</v>
      </c>
      <c r="I40" s="0" t="s">
        <v>369</v>
      </c>
      <c r="K40" s="4" t="e">
        <f aca="false">VLOOKUP(I40,'[1]17-TO'!K$1:K$1048576,1,0)</f>
        <v>#N/A</v>
      </c>
      <c r="N40" s="0" t="n">
        <v>4843</v>
      </c>
    </row>
    <row r="41" customFormat="false" ht="12.8" hidden="false" customHeight="false" outlineLevel="0" collapsed="false">
      <c r="B41" s="0" t="n">
        <v>170560</v>
      </c>
      <c r="C41" s="0" t="n">
        <v>1</v>
      </c>
      <c r="D41" s="0" t="n">
        <v>17</v>
      </c>
      <c r="E41" s="2" t="n">
        <f aca="false">VLOOKUP(B41,'10'!$B$2:$F$5570,4,0)</f>
        <v>-12.2209</v>
      </c>
      <c r="F41" s="2" t="n">
        <f aca="false">VLOOKUP(B41,'10'!$B$2:$F$5570,5,0)</f>
        <v>-47.2951</v>
      </c>
      <c r="G41" s="3" t="n">
        <f aca="false">VLOOKUP(B41,'10'!$B$2:$J$5570,6,0)</f>
        <v>4447.93121792528</v>
      </c>
      <c r="H41" s="0" t="n">
        <f aca="false">IFERROR(IF(I41=K41,0,1),1)</f>
        <v>1</v>
      </c>
      <c r="I41" s="0" t="s">
        <v>370</v>
      </c>
      <c r="K41" s="4" t="e">
        <f aca="false">VLOOKUP(I41,'[1]17-TO'!K$1:K$1048576,1,0)</f>
        <v>#N/A</v>
      </c>
      <c r="N41" s="0" t="n">
        <v>4124</v>
      </c>
    </row>
    <row r="42" customFormat="false" ht="12.8" hidden="false" customHeight="false" outlineLevel="0" collapsed="false">
      <c r="B42" s="0" t="n">
        <v>170600</v>
      </c>
      <c r="C42" s="0" t="n">
        <v>1</v>
      </c>
      <c r="D42" s="0" t="n">
        <v>17</v>
      </c>
      <c r="E42" s="2" t="n">
        <f aca="false">VLOOKUP(B42,'10'!$B$2:$F$5570,4,0)</f>
        <v>-8.28411</v>
      </c>
      <c r="F42" s="2" t="n">
        <f aca="false">VLOOKUP(B42,'10'!$B$2:$F$5570,5,0)</f>
        <v>-49.2473</v>
      </c>
      <c r="G42" s="3" t="n">
        <f aca="false">VLOOKUP(B42,'10'!$B$2:$J$5570,6,0)</f>
        <v>5970.84074258835</v>
      </c>
      <c r="H42" s="0" t="n">
        <f aca="false">IFERROR(IF(I42=K42,0,1),1)</f>
        <v>1</v>
      </c>
      <c r="I42" s="0" t="s">
        <v>371</v>
      </c>
      <c r="K42" s="4" t="e">
        <f aca="false">VLOOKUP(I42,'[1]17-TO'!K$1:K$1048576,1,0)</f>
        <v>#N/A</v>
      </c>
      <c r="N42" s="0" t="n">
        <v>5536</v>
      </c>
    </row>
    <row r="43" customFormat="false" ht="12.8" hidden="false" customHeight="false" outlineLevel="0" collapsed="false">
      <c r="B43" s="0" t="n">
        <v>170610</v>
      </c>
      <c r="C43" s="0" t="n">
        <v>1</v>
      </c>
      <c r="D43" s="0" t="n">
        <v>17</v>
      </c>
      <c r="E43" s="2" t="n">
        <f aca="false">VLOOKUP(B43,'10'!$B$2:$F$5570,4,0)</f>
        <v>-10.5985</v>
      </c>
      <c r="F43" s="2" t="n">
        <f aca="false">VLOOKUP(B43,'10'!$B$2:$F$5570,5,0)</f>
        <v>-49.1942</v>
      </c>
      <c r="G43" s="3" t="n">
        <f aca="false">VLOOKUP(B43,'10'!$B$2:$J$5570,6,0)</f>
        <v>7873.39910059518</v>
      </c>
      <c r="H43" s="0" t="n">
        <f aca="false">IFERROR(IF(I43=K43,0,1),1)</f>
        <v>0</v>
      </c>
      <c r="I43" s="0" t="s">
        <v>372</v>
      </c>
      <c r="K43" s="4" t="str">
        <f aca="false">VLOOKUP(I43,'[1]17-TO'!K$1:K$1048576,1,0)</f>
        <v>'Cristalandia'</v>
      </c>
      <c r="N43" s="0" t="n">
        <v>7300</v>
      </c>
    </row>
    <row r="44" customFormat="false" ht="12.8" hidden="false" customHeight="false" outlineLevel="0" collapsed="false">
      <c r="B44" s="0" t="n">
        <v>170625</v>
      </c>
      <c r="C44" s="0" t="n">
        <v>1</v>
      </c>
      <c r="D44" s="0" t="n">
        <v>17</v>
      </c>
      <c r="E44" s="2" t="n">
        <f aca="false">VLOOKUP(B44,'10'!$B$2:$F$5570,4,0)</f>
        <v>-11.0994</v>
      </c>
      <c r="F44" s="2" t="n">
        <f aca="false">VLOOKUP(B44,'10'!$B$2:$F$5570,5,0)</f>
        <v>-48.9152</v>
      </c>
      <c r="G44" s="3" t="n">
        <f aca="false">VLOOKUP(B44,'10'!$B$2:$J$5570,6,0)</f>
        <v>1842.15967997487</v>
      </c>
      <c r="H44" s="0" t="n">
        <f aca="false">IFERROR(IF(I44=K44,0,1),1)</f>
        <v>1</v>
      </c>
      <c r="I44" s="0" t="s">
        <v>373</v>
      </c>
      <c r="K44" s="4" t="e">
        <f aca="false">VLOOKUP(I44,'[1]17-TO'!K$1:K$1048576,1,0)</f>
        <v>#N/A</v>
      </c>
      <c r="N44" s="0" t="n">
        <v>1708</v>
      </c>
    </row>
    <row r="45" customFormat="false" ht="12.8" hidden="false" customHeight="false" outlineLevel="0" collapsed="false">
      <c r="B45" s="0" t="n">
        <v>170650</v>
      </c>
      <c r="C45" s="0" t="n">
        <v>1</v>
      </c>
      <c r="D45" s="0" t="n">
        <v>17</v>
      </c>
      <c r="E45" s="2" t="n">
        <f aca="false">VLOOKUP(B45,'10'!$B$2:$F$5570,4,0)</f>
        <v>-6.71591</v>
      </c>
      <c r="F45" s="2" t="n">
        <f aca="false">VLOOKUP(B45,'10'!$B$2:$F$5570,5,0)</f>
        <v>-47.7597</v>
      </c>
      <c r="G45" s="3" t="n">
        <f aca="false">VLOOKUP(B45,'10'!$B$2:$J$5570,6,0)</f>
        <v>6490.70079279203</v>
      </c>
      <c r="H45" s="0" t="n">
        <f aca="false">IFERROR(IF(I45=K45,0,1),1)</f>
        <v>1</v>
      </c>
      <c r="I45" s="0" t="s">
        <v>374</v>
      </c>
      <c r="K45" s="4" t="e">
        <f aca="false">VLOOKUP(I45,'[1]17-TO'!K$1:K$1048576,1,0)</f>
        <v>#N/A</v>
      </c>
      <c r="N45" s="0" t="n">
        <v>6018</v>
      </c>
    </row>
    <row r="46" customFormat="false" ht="12.8" hidden="false" customHeight="false" outlineLevel="0" collapsed="false">
      <c r="B46" s="0" t="n">
        <v>170700</v>
      </c>
      <c r="C46" s="0" t="n">
        <v>1</v>
      </c>
      <c r="D46" s="0" t="n">
        <v>17</v>
      </c>
      <c r="E46" s="2" t="n">
        <f aca="false">VLOOKUP(B46,'10'!$B$2:$F$5570,4,0)</f>
        <v>-11.624</v>
      </c>
      <c r="F46" s="2" t="n">
        <f aca="false">VLOOKUP(B46,'10'!$B$2:$F$5570,5,0)</f>
        <v>-46.8198</v>
      </c>
      <c r="G46" s="3" t="n">
        <f aca="false">VLOOKUP(B46,'10'!$B$2:$J$5570,6,0)</f>
        <v>23566.2699106856</v>
      </c>
      <c r="H46" s="0" t="n">
        <f aca="false">IFERROR(IF(I46=K46,0,1),1)</f>
        <v>0</v>
      </c>
      <c r="I46" s="0" t="s">
        <v>375</v>
      </c>
      <c r="K46" s="4" t="str">
        <f aca="false">VLOOKUP(I46,'[1]17-TO'!K$1:K$1048576,1,0)</f>
        <v>'Dianopolis'</v>
      </c>
      <c r="N46" s="0" t="n">
        <v>21850</v>
      </c>
    </row>
    <row r="47" customFormat="false" ht="12.8" hidden="false" customHeight="false" outlineLevel="0" collapsed="false">
      <c r="B47" s="0" t="n">
        <v>170710</v>
      </c>
      <c r="C47" s="0" t="n">
        <v>1</v>
      </c>
      <c r="D47" s="0" t="n">
        <v>17</v>
      </c>
      <c r="E47" s="2" t="n">
        <f aca="false">VLOOKUP(B47,'10'!$B$2:$F$5570,4,0)</f>
        <v>-9.80018</v>
      </c>
      <c r="F47" s="2" t="n">
        <f aca="false">VLOOKUP(B47,'10'!$B$2:$F$5570,5,0)</f>
        <v>-49.2169</v>
      </c>
      <c r="G47" s="3" t="n">
        <f aca="false">VLOOKUP(B47,'10'!$B$2:$J$5570,6,0)</f>
        <v>7394.52386762748</v>
      </c>
      <c r="H47" s="0" t="n">
        <f aca="false">IFERROR(IF(I47=K47,0,1),1)</f>
        <v>0</v>
      </c>
      <c r="I47" s="0" t="s">
        <v>376</v>
      </c>
      <c r="K47" s="4" t="str">
        <f aca="false">VLOOKUP(I47,'[1]17-TO'!K$1:K$1048576,1,0)</f>
        <v>'Divinopolis_Do_Tocantins'</v>
      </c>
      <c r="N47" s="0" t="n">
        <v>6856</v>
      </c>
    </row>
    <row r="48" customFormat="false" ht="12.8" hidden="false" customHeight="false" outlineLevel="0" collapsed="false">
      <c r="B48" s="0" t="n">
        <v>170720</v>
      </c>
      <c r="C48" s="0" t="n">
        <v>1</v>
      </c>
      <c r="D48" s="0" t="n">
        <v>17</v>
      </c>
      <c r="E48" s="2" t="n">
        <f aca="false">VLOOKUP(B48,'10'!$B$2:$F$5570,4,0)</f>
        <v>-9.25534</v>
      </c>
      <c r="F48" s="2" t="n">
        <f aca="false">VLOOKUP(B48,'10'!$B$2:$F$5570,5,0)</f>
        <v>-49.0638</v>
      </c>
      <c r="G48" s="3" t="n">
        <f aca="false">VLOOKUP(B48,'10'!$B$2:$J$5570,6,0)</f>
        <v>7777.40834443724</v>
      </c>
      <c r="H48" s="0" t="n">
        <f aca="false">IFERROR(IF(I48=K48,0,1),1)</f>
        <v>1</v>
      </c>
      <c r="I48" s="0" t="s">
        <v>377</v>
      </c>
      <c r="K48" s="4" t="e">
        <f aca="false">VLOOKUP(I48,'[1]17-TO'!K$1:K$1048576,1,0)</f>
        <v>#N/A</v>
      </c>
      <c r="N48" s="0" t="n">
        <v>7211</v>
      </c>
    </row>
    <row r="49" customFormat="false" ht="12.8" hidden="false" customHeight="false" outlineLevel="0" collapsed="false">
      <c r="B49" s="0" t="n">
        <v>170730</v>
      </c>
      <c r="C49" s="0" t="n">
        <v>1</v>
      </c>
      <c r="D49" s="0" t="n">
        <v>17</v>
      </c>
      <c r="E49" s="2" t="n">
        <f aca="false">VLOOKUP(B49,'10'!$B$2:$F$5570,4,0)</f>
        <v>-11.3416</v>
      </c>
      <c r="F49" s="2" t="n">
        <f aca="false">VLOOKUP(B49,'10'!$B$2:$F$5570,5,0)</f>
        <v>-49.2716</v>
      </c>
      <c r="G49" s="3" t="n">
        <f aca="false">VLOOKUP(B49,'10'!$B$2:$J$5570,6,0)</f>
        <v>5055.15364171091</v>
      </c>
      <c r="H49" s="0" t="n">
        <f aca="false">IFERROR(IF(I49=K49,0,1),1)</f>
        <v>0</v>
      </c>
      <c r="I49" s="0" t="s">
        <v>378</v>
      </c>
      <c r="K49" s="4" t="str">
        <f aca="false">VLOOKUP(I49,'[1]17-TO'!K$1:K$1048576,1,0)</f>
        <v>'Duere'</v>
      </c>
      <c r="N49" s="0" t="n">
        <v>4687</v>
      </c>
    </row>
    <row r="50" customFormat="false" ht="12.8" hidden="false" customHeight="false" outlineLevel="0" collapsed="false">
      <c r="B50" s="0" t="n">
        <v>170740</v>
      </c>
      <c r="C50" s="0" t="n">
        <v>1</v>
      </c>
      <c r="D50" s="0" t="n">
        <v>17</v>
      </c>
      <c r="E50" s="2" t="n">
        <f aca="false">VLOOKUP(B50,'10'!$B$2:$F$5570,4,0)</f>
        <v>-5.36593</v>
      </c>
      <c r="F50" s="2" t="n">
        <f aca="false">VLOOKUP(B50,'10'!$B$2:$F$5570,5,0)</f>
        <v>-48.5378</v>
      </c>
      <c r="G50" s="3" t="n">
        <f aca="false">VLOOKUP(B50,'10'!$B$2:$J$5570,6,0)</f>
        <v>11703.3224165148</v>
      </c>
      <c r="H50" s="0" t="n">
        <f aca="false">IFERROR(IF(I50=K50,0,1),1)</f>
        <v>1</v>
      </c>
      <c r="I50" s="0" t="s">
        <v>379</v>
      </c>
      <c r="K50" s="4" t="e">
        <f aca="false">VLOOKUP(I50,'[1]17-TO'!K$1:K$1048576,1,0)</f>
        <v>#N/A</v>
      </c>
      <c r="N50" s="0" t="n">
        <v>10851</v>
      </c>
    </row>
    <row r="51" customFormat="false" ht="12.8" hidden="false" customHeight="false" outlineLevel="0" collapsed="false">
      <c r="B51" s="0" t="n">
        <v>170755</v>
      </c>
      <c r="C51" s="0" t="n">
        <v>1</v>
      </c>
      <c r="D51" s="0" t="n">
        <v>17</v>
      </c>
      <c r="E51" s="2" t="n">
        <f aca="false">VLOOKUP(B51,'10'!$B$2:$F$5570,4,0)</f>
        <v>-10.7603</v>
      </c>
      <c r="F51" s="2" t="n">
        <f aca="false">VLOOKUP(B51,'10'!$B$2:$F$5570,5,0)</f>
        <v>-48.9076</v>
      </c>
      <c r="G51" s="3" t="n">
        <f aca="false">VLOOKUP(B51,'10'!$B$2:$J$5570,6,0)</f>
        <v>4142.70218429947</v>
      </c>
      <c r="H51" s="0" t="n">
        <f aca="false">IFERROR(IF(I51=K51,0,1),1)</f>
        <v>1</v>
      </c>
      <c r="I51" s="0" t="s">
        <v>380</v>
      </c>
      <c r="K51" s="4" t="e">
        <f aca="false">VLOOKUP(I51,'[1]17-TO'!K$1:K$1048576,1,0)</f>
        <v>#N/A</v>
      </c>
      <c r="N51" s="0" t="n">
        <v>3841</v>
      </c>
    </row>
    <row r="52" customFormat="false" ht="12.8" hidden="false" customHeight="false" outlineLevel="0" collapsed="false">
      <c r="B52" s="0" t="n">
        <v>170765</v>
      </c>
      <c r="C52" s="0" t="n">
        <v>1</v>
      </c>
      <c r="D52" s="0" t="n">
        <v>17</v>
      </c>
      <c r="E52" s="2" t="n">
        <f aca="false">VLOOKUP(B52,'10'!$B$2:$F$5570,4,0)</f>
        <v>-12.1312</v>
      </c>
      <c r="F52" s="2" t="n">
        <f aca="false">VLOOKUP(B52,'10'!$B$2:$F$5570,5,0)</f>
        <v>-49.1748</v>
      </c>
      <c r="G52" s="3" t="n">
        <f aca="false">VLOOKUP(B52,'10'!$B$2:$J$5570,6,0)</f>
        <v>5699.04669144451</v>
      </c>
      <c r="H52" s="0" t="n">
        <f aca="false">IFERROR(IF(I52=K52,0,1),1)</f>
        <v>0</v>
      </c>
      <c r="I52" s="0" t="s">
        <v>381</v>
      </c>
      <c r="K52" s="4" t="str">
        <f aca="false">VLOOKUP(I52,'[1]17-TO'!K$1:K$1048576,1,0)</f>
        <v>'Figueiropolis'</v>
      </c>
      <c r="N52" s="0" t="n">
        <v>5284</v>
      </c>
    </row>
    <row r="53" customFormat="false" ht="12.8" hidden="false" customHeight="false" outlineLevel="0" collapsed="false">
      <c r="B53" s="0" t="n">
        <v>170770</v>
      </c>
      <c r="C53" s="0" t="n">
        <v>1</v>
      </c>
      <c r="D53" s="0" t="n">
        <v>17</v>
      </c>
      <c r="E53" s="2" t="n">
        <f aca="false">VLOOKUP(B53,'10'!$B$2:$F$5570,4,0)</f>
        <v>-7.33501</v>
      </c>
      <c r="F53" s="2" t="n">
        <f aca="false">VLOOKUP(B53,'10'!$B$2:$F$5570,5,0)</f>
        <v>-47.4954</v>
      </c>
      <c r="G53" s="3" t="n">
        <f aca="false">VLOOKUP(B53,'10'!$B$2:$J$5570,6,0)</f>
        <v>9531.12710300817</v>
      </c>
      <c r="H53" s="0" t="n">
        <f aca="false">IFERROR(IF(I53=K53,0,1),1)</f>
        <v>0</v>
      </c>
      <c r="I53" s="0" t="s">
        <v>382</v>
      </c>
      <c r="K53" s="4" t="str">
        <f aca="false">VLOOKUP(I53,'[1]17-TO'!K$1:K$1048576,1,0)</f>
        <v>'Filadelfia'</v>
      </c>
      <c r="N53" s="0" t="n">
        <v>8837</v>
      </c>
    </row>
    <row r="54" customFormat="false" ht="12.8" hidden="false" customHeight="false" outlineLevel="0" collapsed="false">
      <c r="B54" s="0" t="n">
        <v>170820</v>
      </c>
      <c r="C54" s="0" t="n">
        <v>1</v>
      </c>
      <c r="D54" s="0" t="n">
        <v>17</v>
      </c>
      <c r="E54" s="2" t="n">
        <f aca="false">VLOOKUP(B54,'10'!$B$2:$F$5570,4,0)</f>
        <v>-11.7976</v>
      </c>
      <c r="F54" s="2" t="n">
        <f aca="false">VLOOKUP(B54,'10'!$B$2:$F$5570,5,0)</f>
        <v>-49.5316</v>
      </c>
      <c r="G54" s="3" t="n">
        <f aca="false">VLOOKUP(B54,'10'!$B$2:$J$5570,6,0)</f>
        <v>19933.7208461918</v>
      </c>
      <c r="H54" s="0" t="n">
        <f aca="false">IFERROR(IF(I54=K54,0,1),1)</f>
        <v>0</v>
      </c>
      <c r="I54" s="0" t="s">
        <v>383</v>
      </c>
      <c r="K54" s="4" t="str">
        <f aca="false">VLOOKUP(I54,'[1]17-TO'!K$1:K$1048576,1,0)</f>
        <v>'Formoso_Do_Araguaia'</v>
      </c>
      <c r="N54" s="0" t="n">
        <v>18482</v>
      </c>
    </row>
    <row r="55" customFormat="false" ht="12.8" hidden="false" customHeight="false" outlineLevel="0" collapsed="false">
      <c r="B55" s="0" t="n">
        <v>170825</v>
      </c>
      <c r="C55" s="0" t="n">
        <v>1</v>
      </c>
      <c r="D55" s="0" t="n">
        <v>17</v>
      </c>
      <c r="E55" s="2" t="n">
        <f aca="false">VLOOKUP(B55,'10'!$B$2:$F$5570,4,0)</f>
        <v>-9.05611</v>
      </c>
      <c r="F55" s="2" t="n">
        <f aca="false">VLOOKUP(B55,'10'!$B$2:$F$5570,5,0)</f>
        <v>-48.5206</v>
      </c>
      <c r="G55" s="3" t="n">
        <f aca="false">VLOOKUP(B55,'10'!$B$2:$J$5570,6,0)</f>
        <v>2778.3391894703</v>
      </c>
      <c r="H55" s="0" t="n">
        <f aca="false">IFERROR(IF(I55=K55,0,1),1)</f>
        <v>1</v>
      </c>
      <c r="I55" s="0" t="s">
        <v>384</v>
      </c>
      <c r="K55" s="4" t="e">
        <f aca="false">VLOOKUP(I55,'[1]17-TO'!K$1:K$1048576,1,0)</f>
        <v>#N/A</v>
      </c>
      <c r="N55" s="0" t="n">
        <v>2576</v>
      </c>
    </row>
    <row r="56" customFormat="false" ht="12.8" hidden="false" customHeight="false" outlineLevel="0" collapsed="false">
      <c r="B56" s="0" t="n">
        <v>170830</v>
      </c>
      <c r="C56" s="0" t="n">
        <v>1</v>
      </c>
      <c r="D56" s="0" t="n">
        <v>17</v>
      </c>
      <c r="E56" s="2" t="n">
        <f aca="false">VLOOKUP(B56,'10'!$B$2:$F$5570,4,0)</f>
        <v>-8.77413</v>
      </c>
      <c r="F56" s="2" t="n">
        <f aca="false">VLOOKUP(B56,'10'!$B$2:$F$5570,5,0)</f>
        <v>-48.9313</v>
      </c>
      <c r="G56" s="3" t="n">
        <f aca="false">VLOOKUP(B56,'10'!$B$2:$J$5570,6,0)</f>
        <v>5517.85065734862</v>
      </c>
      <c r="H56" s="0" t="n">
        <f aca="false">IFERROR(IF(I56=K56,0,1),1)</f>
        <v>1</v>
      </c>
      <c r="I56" s="0" t="s">
        <v>385</v>
      </c>
      <c r="K56" s="4" t="e">
        <f aca="false">VLOOKUP(I56,'[1]17-TO'!K$1:K$1048576,1,0)</f>
        <v>#N/A</v>
      </c>
      <c r="N56" s="0" t="n">
        <v>5116</v>
      </c>
    </row>
    <row r="57" customFormat="false" ht="12.8" hidden="false" customHeight="false" outlineLevel="0" collapsed="false">
      <c r="B57" s="0" t="n">
        <v>170900</v>
      </c>
      <c r="C57" s="0" t="n">
        <v>1</v>
      </c>
      <c r="D57" s="0" t="n">
        <v>17</v>
      </c>
      <c r="E57" s="2" t="n">
        <f aca="false">VLOOKUP(B57,'10'!$B$2:$F$5570,4,0)</f>
        <v>-7.71478</v>
      </c>
      <c r="F57" s="2" t="n">
        <f aca="false">VLOOKUP(B57,'10'!$B$2:$F$5570,5,0)</f>
        <v>-47.3252</v>
      </c>
      <c r="G57" s="3" t="n">
        <f aca="false">VLOOKUP(B57,'10'!$B$2:$J$5570,6,0)</f>
        <v>13958.5659123155</v>
      </c>
      <c r="H57" s="0" t="n">
        <f aca="false">IFERROR(IF(I57=K57,0,1),1)</f>
        <v>0</v>
      </c>
      <c r="I57" s="0" t="s">
        <v>386</v>
      </c>
      <c r="K57" s="4" t="str">
        <f aca="false">VLOOKUP(I57,'[1]17-TO'!K$1:K$1048576,1,0)</f>
        <v>'Goiatins'</v>
      </c>
      <c r="N57" s="0" t="n">
        <v>12942</v>
      </c>
    </row>
    <row r="58" customFormat="false" ht="12.8" hidden="false" customHeight="false" outlineLevel="0" collapsed="false">
      <c r="B58" s="0" t="n">
        <v>170930</v>
      </c>
      <c r="C58" s="0" t="n">
        <v>1</v>
      </c>
      <c r="D58" s="0" t="n">
        <v>17</v>
      </c>
      <c r="E58" s="2" t="n">
        <f aca="false">VLOOKUP(B58,'10'!$B$2:$F$5570,4,0)</f>
        <v>-8.83543</v>
      </c>
      <c r="F58" s="2" t="n">
        <f aca="false">VLOOKUP(B58,'10'!$B$2:$F$5570,5,0)</f>
        <v>-48.5114</v>
      </c>
      <c r="G58" s="3" t="n">
        <f aca="false">VLOOKUP(B58,'10'!$B$2:$J$5570,6,0)</f>
        <v>27693.8724254771</v>
      </c>
      <c r="H58" s="0" t="n">
        <f aca="false">IFERROR(IF(I58=K58,0,1),1)</f>
        <v>0</v>
      </c>
      <c r="I58" s="0" t="s">
        <v>387</v>
      </c>
      <c r="K58" s="4" t="str">
        <f aca="false">VLOOKUP(I58,'[1]17-TO'!K$1:K$1048576,1,0)</f>
        <v>'Guarai'</v>
      </c>
      <c r="N58" s="0" t="n">
        <v>25677</v>
      </c>
    </row>
    <row r="59" customFormat="false" ht="12.8" hidden="false" customHeight="false" outlineLevel="0" collapsed="false">
      <c r="B59" s="0" t="n">
        <v>170950</v>
      </c>
      <c r="C59" s="0" t="n">
        <v>1</v>
      </c>
      <c r="D59" s="0" t="n">
        <v>17</v>
      </c>
      <c r="E59" s="2" t="n">
        <f aca="false">VLOOKUP(B59,'10'!$B$2:$F$5570,4,0)</f>
        <v>-11.7279</v>
      </c>
      <c r="F59" s="2" t="n">
        <f aca="false">VLOOKUP(B59,'10'!$B$2:$F$5570,5,0)</f>
        <v>-49.068</v>
      </c>
      <c r="G59" s="3" t="n">
        <f aca="false">VLOOKUP(B59,'10'!$B$2:$J$5570,6,0)</f>
        <v>92471.4546147574</v>
      </c>
      <c r="H59" s="0" t="n">
        <f aca="false">IFERROR(IF(I59=K59,0,1),1)</f>
        <v>0</v>
      </c>
      <c r="I59" s="0" t="s">
        <v>388</v>
      </c>
      <c r="K59" s="4" t="str">
        <f aca="false">VLOOKUP(I59,'[1]17-TO'!K$1:K$1048576,1,0)</f>
        <v>'Gurupi'</v>
      </c>
      <c r="N59" s="0" t="n">
        <v>85737</v>
      </c>
    </row>
    <row r="60" customFormat="false" ht="12.8" hidden="false" customHeight="false" outlineLevel="0" collapsed="false">
      <c r="B60" s="0" t="n">
        <v>170980</v>
      </c>
      <c r="C60" s="0" t="n">
        <v>1</v>
      </c>
      <c r="D60" s="0" t="n">
        <v>17</v>
      </c>
      <c r="E60" s="2" t="n">
        <f aca="false">VLOOKUP(B60,'10'!$B$2:$F$5570,4,0)</f>
        <v>-11.2329</v>
      </c>
      <c r="F60" s="2" t="n">
        <f aca="false">VLOOKUP(B60,'10'!$B$2:$F$5570,5,0)</f>
        <v>-48.46</v>
      </c>
      <c r="G60" s="3" t="n">
        <f aca="false">VLOOKUP(B60,'10'!$B$2:$J$5570,6,0)</f>
        <v>2132.2890440927</v>
      </c>
      <c r="H60" s="0" t="n">
        <f aca="false">IFERROR(IF(I60=K60,0,1),1)</f>
        <v>1</v>
      </c>
      <c r="I60" s="0" t="s">
        <v>389</v>
      </c>
      <c r="K60" s="4" t="e">
        <f aca="false">VLOOKUP(I60,'[1]17-TO'!K$1:K$1048576,1,0)</f>
        <v>#N/A</v>
      </c>
      <c r="N60" s="0" t="n">
        <v>1977</v>
      </c>
    </row>
    <row r="61" customFormat="false" ht="12.8" hidden="false" customHeight="false" outlineLevel="0" collapsed="false">
      <c r="B61" s="0" t="n">
        <v>171050</v>
      </c>
      <c r="C61" s="0" t="n">
        <v>1</v>
      </c>
      <c r="D61" s="0" t="n">
        <v>17</v>
      </c>
      <c r="E61" s="2" t="n">
        <f aca="false">VLOOKUP(B61,'10'!$B$2:$F$5570,4,0)</f>
        <v>-8.39293</v>
      </c>
      <c r="F61" s="2" t="n">
        <f aca="false">VLOOKUP(B61,'10'!$B$2:$F$5570,5,0)</f>
        <v>-47.7726</v>
      </c>
      <c r="G61" s="3" t="n">
        <f aca="false">VLOOKUP(B61,'10'!$B$2:$J$5570,6,0)</f>
        <v>7996.35355230311</v>
      </c>
      <c r="H61" s="0" t="n">
        <f aca="false">IFERROR(IF(I61=K61,0,1),1)</f>
        <v>0</v>
      </c>
      <c r="I61" s="0" t="s">
        <v>390</v>
      </c>
      <c r="K61" s="4" t="str">
        <f aca="false">VLOOKUP(I61,'[1]17-TO'!K$1:K$1048576,1,0)</f>
        <v>'Itacaja'</v>
      </c>
      <c r="N61" s="0" t="n">
        <v>7414</v>
      </c>
    </row>
    <row r="62" customFormat="false" ht="12.8" hidden="false" customHeight="false" outlineLevel="0" collapsed="false">
      <c r="B62" s="0" t="n">
        <v>171070</v>
      </c>
      <c r="C62" s="0" t="n">
        <v>1</v>
      </c>
      <c r="D62" s="0" t="n">
        <v>17</v>
      </c>
      <c r="E62" s="2" t="n">
        <f aca="false">VLOOKUP(B62,'10'!$B$2:$F$5570,4,0)</f>
        <v>-5.77267</v>
      </c>
      <c r="F62" s="2" t="n">
        <f aca="false">VLOOKUP(B62,'10'!$B$2:$F$5570,5,0)</f>
        <v>-47.4864</v>
      </c>
      <c r="G62" s="3" t="n">
        <f aca="false">VLOOKUP(B62,'10'!$B$2:$J$5570,6,0)</f>
        <v>6359.11795850811</v>
      </c>
      <c r="H62" s="0" t="n">
        <f aca="false">IFERROR(IF(I62=K62,0,1),1)</f>
        <v>1</v>
      </c>
      <c r="I62" s="0" t="s">
        <v>391</v>
      </c>
      <c r="K62" s="4" t="e">
        <f aca="false">VLOOKUP(I62,'[1]17-TO'!K$1:K$1048576,1,0)</f>
        <v>#N/A</v>
      </c>
      <c r="N62" s="0" t="n">
        <v>5896</v>
      </c>
    </row>
    <row r="63" customFormat="false" ht="12.8" hidden="false" customHeight="false" outlineLevel="0" collapsed="false">
      <c r="B63" s="0" t="n">
        <v>171090</v>
      </c>
      <c r="C63" s="0" t="n">
        <v>1</v>
      </c>
      <c r="D63" s="0" t="n">
        <v>17</v>
      </c>
      <c r="E63" s="2" t="n">
        <f aca="false">VLOOKUP(B63,'10'!$B$2:$F$5570,4,0)</f>
        <v>-8.37982</v>
      </c>
      <c r="F63" s="2" t="n">
        <f aca="false">VLOOKUP(B63,'10'!$B$2:$F$5570,5,0)</f>
        <v>-48.1072</v>
      </c>
      <c r="G63" s="3" t="n">
        <f aca="false">VLOOKUP(B63,'10'!$B$2:$J$5570,6,0)</f>
        <v>4053.18271507352</v>
      </c>
      <c r="H63" s="0" t="n">
        <f aca="false">IFERROR(IF(I63=K63,0,1),1)</f>
        <v>1</v>
      </c>
      <c r="I63" s="0" t="s">
        <v>392</v>
      </c>
      <c r="K63" s="4" t="e">
        <f aca="false">VLOOKUP(I63,'[1]17-TO'!K$1:K$1048576,1,0)</f>
        <v>#N/A</v>
      </c>
      <c r="N63" s="0" t="n">
        <v>3758</v>
      </c>
    </row>
    <row r="64" customFormat="false" ht="12.8" hidden="false" customHeight="false" outlineLevel="0" collapsed="false">
      <c r="B64" s="0" t="n">
        <v>171110</v>
      </c>
      <c r="C64" s="0" t="n">
        <v>1</v>
      </c>
      <c r="D64" s="0" t="n">
        <v>17</v>
      </c>
      <c r="E64" s="2" t="n">
        <f aca="false">VLOOKUP(B64,'10'!$B$2:$F$5570,4,0)</f>
        <v>-8.57172</v>
      </c>
      <c r="F64" s="2" t="n">
        <f aca="false">VLOOKUP(B64,'10'!$B$2:$F$5570,5,0)</f>
        <v>-48.6895</v>
      </c>
      <c r="G64" s="3" t="n">
        <f aca="false">VLOOKUP(B64,'10'!$B$2:$J$5570,6,0)</f>
        <v>2626.26394656839</v>
      </c>
      <c r="H64" s="0" t="n">
        <f aca="false">IFERROR(IF(I64=K64,0,1),1)</f>
        <v>1</v>
      </c>
      <c r="I64" s="0" t="s">
        <v>393</v>
      </c>
      <c r="K64" s="4" t="e">
        <f aca="false">VLOOKUP(I64,'[1]17-TO'!K$1:K$1048576,1,0)</f>
        <v>#N/A</v>
      </c>
      <c r="N64" s="0" t="n">
        <v>2435</v>
      </c>
    </row>
    <row r="65" customFormat="false" ht="12.8" hidden="false" customHeight="false" outlineLevel="0" collapsed="false">
      <c r="B65" s="0" t="n">
        <v>171150</v>
      </c>
      <c r="C65" s="0" t="n">
        <v>1</v>
      </c>
      <c r="D65" s="0" t="n">
        <v>17</v>
      </c>
      <c r="E65" s="2" t="n">
        <f aca="false">VLOOKUP(B65,'10'!$B$2:$F$5570,4,0)</f>
        <v>-12.6509</v>
      </c>
      <c r="F65" s="2" t="n">
        <f aca="false">VLOOKUP(B65,'10'!$B$2:$F$5570,5,0)</f>
        <v>-48.589</v>
      </c>
      <c r="G65" s="3" t="n">
        <f aca="false">VLOOKUP(B65,'10'!$B$2:$J$5570,6,0)</f>
        <v>4118.97413221548</v>
      </c>
      <c r="H65" s="0" t="n">
        <f aca="false">IFERROR(IF(I65=K65,0,1),1)</f>
        <v>1</v>
      </c>
      <c r="I65" s="0" t="s">
        <v>394</v>
      </c>
      <c r="K65" s="4" t="e">
        <f aca="false">VLOOKUP(I65,'[1]17-TO'!K$1:K$1048576,1,0)</f>
        <v>#N/A</v>
      </c>
      <c r="N65" s="0" t="n">
        <v>3819</v>
      </c>
    </row>
    <row r="66" customFormat="false" ht="12.8" hidden="false" customHeight="false" outlineLevel="0" collapsed="false">
      <c r="B66" s="0" t="n">
        <v>171180</v>
      </c>
      <c r="C66" s="0" t="n">
        <v>1</v>
      </c>
      <c r="D66" s="0" t="n">
        <v>17</v>
      </c>
      <c r="E66" s="2" t="n">
        <f aca="false">VLOOKUP(B66,'10'!$B$2:$F$5570,4,0)</f>
        <v>-8.11951</v>
      </c>
      <c r="F66" s="2" t="n">
        <f aca="false">VLOOKUP(B66,'10'!$B$2:$F$5570,5,0)</f>
        <v>-49.0643</v>
      </c>
      <c r="G66" s="3" t="n">
        <f aca="false">VLOOKUP(B66,'10'!$B$2:$J$5570,6,0)</f>
        <v>2374.96230404255</v>
      </c>
      <c r="H66" s="0" t="n">
        <f aca="false">IFERROR(IF(I66=K66,0,1),1)</f>
        <v>1</v>
      </c>
      <c r="I66" s="0" t="s">
        <v>395</v>
      </c>
      <c r="K66" s="4" t="e">
        <f aca="false">VLOOKUP(I66,'[1]17-TO'!K$1:K$1048576,1,0)</f>
        <v>#N/A</v>
      </c>
      <c r="N66" s="0" t="n">
        <v>2202</v>
      </c>
    </row>
    <row r="67" customFormat="false" ht="12.8" hidden="false" customHeight="false" outlineLevel="0" collapsed="false">
      <c r="B67" s="0" t="n">
        <v>171190</v>
      </c>
      <c r="C67" s="0" t="n">
        <v>1</v>
      </c>
      <c r="D67" s="0" t="n">
        <v>17</v>
      </c>
      <c r="E67" s="2" t="n">
        <f aca="false">VLOOKUP(B67,'10'!$B$2:$F$5570,4,0)</f>
        <v>-10.7906</v>
      </c>
      <c r="F67" s="2" t="n">
        <f aca="false">VLOOKUP(B67,'10'!$B$2:$F$5570,5,0)</f>
        <v>-49.6199</v>
      </c>
      <c r="G67" s="3" t="n">
        <f aca="false">VLOOKUP(B67,'10'!$B$2:$J$5570,6,0)</f>
        <v>14057.7923119394</v>
      </c>
      <c r="H67" s="0" t="n">
        <f aca="false">IFERROR(IF(I67=K67,0,1),1)</f>
        <v>0</v>
      </c>
      <c r="I67" s="0" t="s">
        <v>396</v>
      </c>
      <c r="K67" s="4" t="str">
        <f aca="false">VLOOKUP(I67,'[1]17-TO'!K$1:K$1048576,1,0)</f>
        <v>'Lagoa_Da_Confusao'</v>
      </c>
      <c r="N67" s="0" t="n">
        <v>13034</v>
      </c>
    </row>
    <row r="68" customFormat="false" ht="12.8" hidden="false" customHeight="false" outlineLevel="0" collapsed="false">
      <c r="B68" s="0" t="n">
        <v>171195</v>
      </c>
      <c r="C68" s="0" t="n">
        <v>1</v>
      </c>
      <c r="D68" s="0" t="n">
        <v>17</v>
      </c>
      <c r="E68" s="2" t="n">
        <f aca="false">VLOOKUP(B68,'10'!$B$2:$F$5570,4,0)</f>
        <v>-10.368</v>
      </c>
      <c r="F68" s="2" t="n">
        <f aca="false">VLOOKUP(B68,'10'!$B$2:$F$5570,5,0)</f>
        <v>-47.538</v>
      </c>
      <c r="G68" s="3" t="n">
        <f aca="false">VLOOKUP(B68,'10'!$B$2:$J$5570,6,0)</f>
        <v>4569.8071218112</v>
      </c>
      <c r="H68" s="0" t="n">
        <f aca="false">IFERROR(IF(I68=K68,0,1),1)</f>
        <v>1</v>
      </c>
      <c r="I68" s="0" t="s">
        <v>397</v>
      </c>
      <c r="K68" s="4" t="e">
        <f aca="false">VLOOKUP(I68,'[1]17-TO'!K$1:K$1048576,1,0)</f>
        <v>#N/A</v>
      </c>
      <c r="N68" s="0" t="n">
        <v>4237</v>
      </c>
    </row>
    <row r="69" customFormat="false" ht="12.8" hidden="false" customHeight="false" outlineLevel="0" collapsed="false">
      <c r="B69" s="0" t="n">
        <v>171200</v>
      </c>
      <c r="C69" s="0" t="n">
        <v>1</v>
      </c>
      <c r="D69" s="0" t="n">
        <v>17</v>
      </c>
      <c r="E69" s="2" t="n">
        <f aca="false">VLOOKUP(B69,'10'!$B$2:$F$5570,4,0)</f>
        <v>-9.74996</v>
      </c>
      <c r="F69" s="2" t="n">
        <f aca="false">VLOOKUP(B69,'10'!$B$2:$F$5570,5,0)</f>
        <v>-48.3565</v>
      </c>
      <c r="G69" s="3" t="n">
        <f aca="false">VLOOKUP(B69,'10'!$B$2:$J$5570,6,0)</f>
        <v>3344.57679601995</v>
      </c>
      <c r="H69" s="0" t="n">
        <f aca="false">IFERROR(IF(I69=K69,0,1),1)</f>
        <v>1</v>
      </c>
      <c r="I69" s="0" t="s">
        <v>398</v>
      </c>
      <c r="K69" s="4" t="e">
        <f aca="false">VLOOKUP(I69,'[1]17-TO'!K$1:K$1048576,1,0)</f>
        <v>#N/A</v>
      </c>
      <c r="N69" s="0" t="n">
        <v>3101</v>
      </c>
    </row>
    <row r="70" customFormat="false" ht="12.8" hidden="false" customHeight="false" outlineLevel="0" collapsed="false">
      <c r="B70" s="0" t="n">
        <v>171215</v>
      </c>
      <c r="C70" s="0" t="n">
        <v>1</v>
      </c>
      <c r="D70" s="0" t="n">
        <v>17</v>
      </c>
      <c r="E70" s="2" t="n">
        <f aca="false">VLOOKUP(B70,'10'!$B$2:$F$5570,4,0)</f>
        <v>-12.7847</v>
      </c>
      <c r="F70" s="2" t="n">
        <f aca="false">VLOOKUP(B70,'10'!$B$2:$F$5570,5,0)</f>
        <v>-46.5099</v>
      </c>
      <c r="G70" s="3" t="n">
        <f aca="false">VLOOKUP(B70,'10'!$B$2:$J$5570,6,0)</f>
        <v>2040.61247922275</v>
      </c>
      <c r="H70" s="0" t="n">
        <f aca="false">IFERROR(IF(I70=K70,0,1),1)</f>
        <v>1</v>
      </c>
      <c r="I70" s="0" t="s">
        <v>399</v>
      </c>
      <c r="K70" s="4" t="e">
        <f aca="false">VLOOKUP(I70,'[1]17-TO'!K$1:K$1048576,1,0)</f>
        <v>#N/A</v>
      </c>
      <c r="N70" s="0" t="n">
        <v>1892</v>
      </c>
    </row>
    <row r="71" customFormat="false" ht="12.8" hidden="false" customHeight="false" outlineLevel="0" collapsed="false">
      <c r="B71" s="0" t="n">
        <v>171240</v>
      </c>
      <c r="C71" s="0" t="n">
        <v>1</v>
      </c>
      <c r="D71" s="0" t="n">
        <v>17</v>
      </c>
      <c r="E71" s="2" t="n">
        <f aca="false">VLOOKUP(B71,'10'!$B$2:$F$5570,4,0)</f>
        <v>-9.59002</v>
      </c>
      <c r="F71" s="2" t="n">
        <f aca="false">VLOOKUP(B71,'10'!$B$2:$F$5570,5,0)</f>
        <v>-46.6738</v>
      </c>
      <c r="G71" s="3" t="n">
        <f aca="false">VLOOKUP(B71,'10'!$B$2:$J$5570,6,0)</f>
        <v>4042.39723685353</v>
      </c>
      <c r="H71" s="0" t="n">
        <f aca="false">IFERROR(IF(I71=K71,0,1),1)</f>
        <v>1</v>
      </c>
      <c r="I71" s="0" t="s">
        <v>400</v>
      </c>
      <c r="K71" s="4" t="e">
        <f aca="false">VLOOKUP(I71,'[1]17-TO'!K$1:K$1048576,1,0)</f>
        <v>#N/A</v>
      </c>
      <c r="N71" s="0" t="n">
        <v>3748</v>
      </c>
    </row>
    <row r="72" customFormat="false" ht="12.8" hidden="false" customHeight="false" outlineLevel="0" collapsed="false">
      <c r="B72" s="0" t="n">
        <v>171245</v>
      </c>
      <c r="C72" s="0" t="n">
        <v>1</v>
      </c>
      <c r="D72" s="0" t="n">
        <v>17</v>
      </c>
      <c r="E72" s="2" t="n">
        <f aca="false">VLOOKUP(B72,'10'!$B$2:$F$5570,4,0)</f>
        <v>-6.17794</v>
      </c>
      <c r="F72" s="2" t="n">
        <f aca="false">VLOOKUP(B72,'10'!$B$2:$F$5570,5,0)</f>
        <v>-47.8582</v>
      </c>
      <c r="G72" s="3" t="n">
        <f aca="false">VLOOKUP(B72,'10'!$B$2:$J$5570,6,0)</f>
        <v>3300.35633531798</v>
      </c>
      <c r="H72" s="0" t="n">
        <f aca="false">IFERROR(IF(I72=K72,0,1),1)</f>
        <v>1</v>
      </c>
      <c r="I72" s="0" t="s">
        <v>401</v>
      </c>
      <c r="K72" s="4" t="e">
        <f aca="false">VLOOKUP(I72,'[1]17-TO'!K$1:K$1048576,1,0)</f>
        <v>#N/A</v>
      </c>
      <c r="N72" s="0" t="n">
        <v>3060</v>
      </c>
    </row>
    <row r="73" customFormat="false" ht="12.8" hidden="false" customHeight="false" outlineLevel="0" collapsed="false">
      <c r="B73" s="0" t="n">
        <v>171250</v>
      </c>
      <c r="C73" s="0" t="n">
        <v>1</v>
      </c>
      <c r="D73" s="0" t="n">
        <v>17</v>
      </c>
      <c r="E73" s="2" t="n">
        <f aca="false">VLOOKUP(B73,'10'!$B$2:$F$5570,4,0)</f>
        <v>-9.79377</v>
      </c>
      <c r="F73" s="2" t="n">
        <f aca="false">VLOOKUP(B73,'10'!$B$2:$F$5570,5,0)</f>
        <v>-49.6553</v>
      </c>
      <c r="G73" s="3" t="n">
        <f aca="false">VLOOKUP(B73,'10'!$B$2:$J$5570,6,0)</f>
        <v>5494.12260526464</v>
      </c>
      <c r="H73" s="0" t="n">
        <f aca="false">IFERROR(IF(I73=K73,0,1),1)</f>
        <v>1</v>
      </c>
      <c r="I73" s="0" t="s">
        <v>402</v>
      </c>
      <c r="K73" s="4" t="e">
        <f aca="false">VLOOKUP(I73,'[1]17-TO'!K$1:K$1048576,1,0)</f>
        <v>#N/A</v>
      </c>
      <c r="N73" s="0" t="n">
        <v>5094</v>
      </c>
    </row>
    <row r="74" customFormat="false" ht="12.8" hidden="false" customHeight="false" outlineLevel="0" collapsed="false">
      <c r="B74" s="0" t="n">
        <v>171270</v>
      </c>
      <c r="C74" s="0" t="n">
        <v>1</v>
      </c>
      <c r="D74" s="0" t="n">
        <v>17</v>
      </c>
      <c r="E74" s="2" t="n">
        <f aca="false">VLOOKUP(B74,'10'!$B$2:$F$5570,4,0)</f>
        <v>-10.5464</v>
      </c>
      <c r="F74" s="2" t="n">
        <f aca="false">VLOOKUP(B74,'10'!$B$2:$F$5570,5,0)</f>
        <v>-46.4168</v>
      </c>
      <c r="G74" s="3" t="n">
        <f aca="false">VLOOKUP(B74,'10'!$B$2:$J$5570,6,0)</f>
        <v>2845.20915443426</v>
      </c>
      <c r="H74" s="0" t="n">
        <f aca="false">IFERROR(IF(I74=K74,0,1),1)</f>
        <v>1</v>
      </c>
      <c r="I74" s="0" t="s">
        <v>403</v>
      </c>
      <c r="K74" s="4" t="e">
        <f aca="false">VLOOKUP(I74,'[1]17-TO'!K$1:K$1048576,1,0)</f>
        <v>#N/A</v>
      </c>
      <c r="N74" s="0" t="n">
        <v>2638</v>
      </c>
    </row>
    <row r="75" customFormat="false" ht="12.8" hidden="false" customHeight="false" outlineLevel="0" collapsed="false">
      <c r="B75" s="0" t="n">
        <v>171280</v>
      </c>
      <c r="C75" s="0" t="n">
        <v>1</v>
      </c>
      <c r="D75" s="0" t="n">
        <v>17</v>
      </c>
      <c r="E75" s="2" t="n">
        <f aca="false">VLOOKUP(B75,'10'!$B$2:$F$5570,4,0)</f>
        <v>-5.95169</v>
      </c>
      <c r="F75" s="2" t="n">
        <f aca="false">VLOOKUP(B75,'10'!$B$2:$F$5570,5,0)</f>
        <v>-47.5125</v>
      </c>
      <c r="G75" s="3" t="n">
        <f aca="false">VLOOKUP(B75,'10'!$B$2:$J$5570,6,0)</f>
        <v>3670.29823826376</v>
      </c>
      <c r="H75" s="0" t="n">
        <f aca="false">IFERROR(IF(I75=K75,0,1),1)</f>
        <v>1</v>
      </c>
      <c r="I75" s="0" t="s">
        <v>404</v>
      </c>
      <c r="K75" s="4" t="e">
        <f aca="false">VLOOKUP(I75,'[1]17-TO'!K$1:K$1048576,1,0)</f>
        <v>#N/A</v>
      </c>
      <c r="N75" s="0" t="n">
        <v>3403</v>
      </c>
    </row>
    <row r="76" customFormat="false" ht="12.8" hidden="false" customHeight="false" outlineLevel="0" collapsed="false">
      <c r="B76" s="0" t="n">
        <v>171320</v>
      </c>
      <c r="C76" s="0" t="n">
        <v>1</v>
      </c>
      <c r="D76" s="0" t="n">
        <v>17</v>
      </c>
      <c r="E76" s="2" t="n">
        <f aca="false">VLOOKUP(B76,'10'!$B$2:$F$5570,4,0)</f>
        <v>-9.56556</v>
      </c>
      <c r="F76" s="2" t="n">
        <f aca="false">VLOOKUP(B76,'10'!$B$2:$F$5570,5,0)</f>
        <v>-48.393</v>
      </c>
      <c r="G76" s="3" t="n">
        <f aca="false">VLOOKUP(B76,'10'!$B$2:$J$5570,6,0)</f>
        <v>20024.3188632398</v>
      </c>
      <c r="H76" s="0" t="n">
        <f aca="false">IFERROR(IF(I76=K76,0,1),1)</f>
        <v>0</v>
      </c>
      <c r="I76" s="0" t="s">
        <v>405</v>
      </c>
      <c r="K76" s="4" t="str">
        <f aca="false">VLOOKUP(I76,'[1]17-TO'!K$1:K$1048576,1,0)</f>
        <v>'Miracema_Do_Tocantins'</v>
      </c>
      <c r="N76" s="0" t="n">
        <v>18566</v>
      </c>
    </row>
    <row r="77" customFormat="false" ht="12.8" hidden="false" customHeight="false" outlineLevel="0" collapsed="false">
      <c r="B77" s="0" t="n">
        <v>171330</v>
      </c>
      <c r="C77" s="0" t="n">
        <v>1</v>
      </c>
      <c r="D77" s="0" t="n">
        <v>17</v>
      </c>
      <c r="E77" s="2" t="n">
        <f aca="false">VLOOKUP(B77,'10'!$B$2:$F$5570,4,0)</f>
        <v>-9.52907</v>
      </c>
      <c r="F77" s="2" t="n">
        <f aca="false">VLOOKUP(B77,'10'!$B$2:$F$5570,5,0)</f>
        <v>-48.5922</v>
      </c>
      <c r="G77" s="3" t="n">
        <f aca="false">VLOOKUP(B77,'10'!$B$2:$J$5570,6,0)</f>
        <v>14425.5771192412</v>
      </c>
      <c r="H77" s="0" t="n">
        <f aca="false">IFERROR(IF(I77=K77,0,1),1)</f>
        <v>0</v>
      </c>
      <c r="I77" s="0" t="s">
        <v>406</v>
      </c>
      <c r="K77" s="4" t="str">
        <f aca="false">VLOOKUP(I77,'[1]17-TO'!K$1:K$1048576,1,0)</f>
        <v>'Miranorte'</v>
      </c>
      <c r="N77" s="0" t="n">
        <v>13375</v>
      </c>
    </row>
    <row r="78" customFormat="false" ht="12.8" hidden="false" customHeight="false" outlineLevel="0" collapsed="false">
      <c r="B78" s="0" t="n">
        <v>171360</v>
      </c>
      <c r="C78" s="0" t="n">
        <v>1</v>
      </c>
      <c r="D78" s="0" t="n">
        <v>17</v>
      </c>
      <c r="E78" s="2" t="n">
        <f aca="false">VLOOKUP(B78,'10'!$B$2:$F$5570,4,0)</f>
        <v>-10.7611</v>
      </c>
      <c r="F78" s="2" t="n">
        <f aca="false">VLOOKUP(B78,'10'!$B$2:$F$5570,5,0)</f>
        <v>-48.1114</v>
      </c>
      <c r="G78" s="3" t="n">
        <f aca="false">VLOOKUP(B78,'10'!$B$2:$J$5570,6,0)</f>
        <v>8441.79380278884</v>
      </c>
      <c r="H78" s="0" t="n">
        <f aca="false">IFERROR(IF(I78=K78,0,1),1)</f>
        <v>0</v>
      </c>
      <c r="I78" s="0" t="s">
        <v>407</v>
      </c>
      <c r="K78" s="4" t="str">
        <f aca="false">VLOOKUP(I78,'[1]17-TO'!K$1:K$1048576,1,0)</f>
        <v>'Monte_Do_Carmo'</v>
      </c>
      <c r="N78" s="0" t="n">
        <v>7827</v>
      </c>
    </row>
    <row r="79" customFormat="false" ht="12.8" hidden="false" customHeight="false" outlineLevel="0" collapsed="false">
      <c r="B79" s="0" t="n">
        <v>171370</v>
      </c>
      <c r="C79" s="0" t="n">
        <v>1</v>
      </c>
      <c r="D79" s="0" t="n">
        <v>17</v>
      </c>
      <c r="E79" s="2" t="n">
        <f aca="false">VLOOKUP(B79,'10'!$B$2:$F$5570,4,0)</f>
        <v>-10.0075</v>
      </c>
      <c r="F79" s="2" t="n">
        <f aca="false">VLOOKUP(B79,'10'!$B$2:$F$5570,5,0)</f>
        <v>-48.9941</v>
      </c>
      <c r="G79" s="3" t="n">
        <f aca="false">VLOOKUP(B79,'10'!$B$2:$J$5570,6,0)</f>
        <v>2440.75372118451</v>
      </c>
      <c r="H79" s="0" t="n">
        <f aca="false">IFERROR(IF(I79=K79,0,1),1)</f>
        <v>1</v>
      </c>
      <c r="I79" s="0" t="s">
        <v>408</v>
      </c>
      <c r="K79" s="4" t="e">
        <f aca="false">VLOOKUP(I79,'[1]17-TO'!K$1:K$1048576,1,0)</f>
        <v>#N/A</v>
      </c>
      <c r="N79" s="0" t="n">
        <v>2263</v>
      </c>
    </row>
    <row r="80" customFormat="false" ht="12.8" hidden="false" customHeight="false" outlineLevel="0" collapsed="false">
      <c r="B80" s="0" t="n">
        <v>171380</v>
      </c>
      <c r="C80" s="0" t="n">
        <v>1</v>
      </c>
      <c r="D80" s="0" t="n">
        <v>17</v>
      </c>
      <c r="E80" s="2" t="n">
        <f aca="false">VLOOKUP(B80,'10'!$B$2:$F$5570,4,0)</f>
        <v>-6.61658</v>
      </c>
      <c r="F80" s="2" t="n">
        <f aca="false">VLOOKUP(B80,'10'!$B$2:$F$5570,5,0)</f>
        <v>-47.5464</v>
      </c>
      <c r="G80" s="3" t="n">
        <f aca="false">VLOOKUP(B80,'10'!$B$2:$J$5570,6,0)</f>
        <v>7086.05919053567</v>
      </c>
      <c r="H80" s="0" t="n">
        <f aca="false">IFERROR(IF(I80=K80,0,1),1)</f>
        <v>1</v>
      </c>
      <c r="I80" s="0" t="s">
        <v>409</v>
      </c>
      <c r="K80" s="4" t="e">
        <f aca="false">VLOOKUP(I80,'[1]17-TO'!K$1:K$1048576,1,0)</f>
        <v>#N/A</v>
      </c>
      <c r="N80" s="0" t="n">
        <v>6570</v>
      </c>
    </row>
    <row r="81" customFormat="false" ht="12.8" hidden="false" customHeight="false" outlineLevel="0" collapsed="false">
      <c r="B81" s="0" t="n">
        <v>171395</v>
      </c>
      <c r="C81" s="0" t="n">
        <v>1</v>
      </c>
      <c r="D81" s="0" t="n">
        <v>17</v>
      </c>
      <c r="E81" s="2" t="n">
        <f aca="false">VLOOKUP(B81,'10'!$B$2:$F$5570,4,0)</f>
        <v>-7.14669</v>
      </c>
      <c r="F81" s="2" t="n">
        <f aca="false">VLOOKUP(B81,'10'!$B$2:$F$5570,5,0)</f>
        <v>-48.6091</v>
      </c>
      <c r="G81" s="3" t="n">
        <f aca="false">VLOOKUP(B81,'10'!$B$2:$J$5570,6,0)</f>
        <v>3790.01704650568</v>
      </c>
      <c r="H81" s="0" t="n">
        <f aca="false">IFERROR(IF(I81=K81,0,1),1)</f>
        <v>1</v>
      </c>
      <c r="I81" s="0" t="s">
        <v>410</v>
      </c>
      <c r="K81" s="4" t="e">
        <f aca="false">VLOOKUP(I81,'[1]17-TO'!K$1:K$1048576,1,0)</f>
        <v>#N/A</v>
      </c>
      <c r="N81" s="0" t="n">
        <v>3514</v>
      </c>
    </row>
    <row r="82" customFormat="false" ht="12.8" hidden="false" customHeight="false" outlineLevel="0" collapsed="false">
      <c r="B82" s="0" t="n">
        <v>171420</v>
      </c>
      <c r="C82" s="0" t="n">
        <v>1</v>
      </c>
      <c r="D82" s="0" t="n">
        <v>17</v>
      </c>
      <c r="E82" s="2" t="n">
        <f aca="false">VLOOKUP(B82,'10'!$B$2:$F$5570,4,0)</f>
        <v>-11.7034</v>
      </c>
      <c r="F82" s="2" t="n">
        <f aca="false">VLOOKUP(B82,'10'!$B$2:$F$5570,5,0)</f>
        <v>-47.7223</v>
      </c>
      <c r="G82" s="3" t="n">
        <f aca="false">VLOOKUP(B82,'10'!$B$2:$J$5570,6,0)</f>
        <v>9964.70332745191</v>
      </c>
      <c r="H82" s="0" t="n">
        <f aca="false">IFERROR(IF(I82=K82,0,1),1)</f>
        <v>0</v>
      </c>
      <c r="I82" s="0" t="s">
        <v>411</v>
      </c>
      <c r="K82" s="4" t="str">
        <f aca="false">VLOOKUP(I82,'[1]17-TO'!K$1:K$1048576,1,0)</f>
        <v>'Natividade'</v>
      </c>
      <c r="N82" s="0" t="n">
        <v>9239</v>
      </c>
    </row>
    <row r="83" customFormat="false" ht="12.8" hidden="false" customHeight="false" outlineLevel="0" collapsed="false">
      <c r="B83" s="0" t="n">
        <v>171430</v>
      </c>
      <c r="C83" s="0" t="n">
        <v>1</v>
      </c>
      <c r="D83" s="0" t="n">
        <v>17</v>
      </c>
      <c r="E83" s="2" t="n">
        <f aca="false">VLOOKUP(B83,'10'!$B$2:$F$5570,4,0)</f>
        <v>-6.37496</v>
      </c>
      <c r="F83" s="2" t="n">
        <f aca="false">VLOOKUP(B83,'10'!$B$2:$F$5570,5,0)</f>
        <v>-47.6643</v>
      </c>
      <c r="G83" s="3" t="n">
        <f aca="false">VLOOKUP(B83,'10'!$B$2:$J$5570,6,0)</f>
        <v>4269.97082729539</v>
      </c>
      <c r="H83" s="0" t="n">
        <f aca="false">IFERROR(IF(I83=K83,0,1),1)</f>
        <v>1</v>
      </c>
      <c r="I83" s="0" t="s">
        <v>412</v>
      </c>
      <c r="K83" s="4" t="e">
        <f aca="false">VLOOKUP(I83,'[1]17-TO'!K$1:K$1048576,1,0)</f>
        <v>#N/A</v>
      </c>
      <c r="N83" s="0" t="n">
        <v>3959</v>
      </c>
    </row>
    <row r="84" customFormat="false" ht="12.8" hidden="false" customHeight="false" outlineLevel="0" collapsed="false">
      <c r="B84" s="0" t="n">
        <v>171488</v>
      </c>
      <c r="C84" s="0" t="n">
        <v>1</v>
      </c>
      <c r="D84" s="0" t="n">
        <v>17</v>
      </c>
      <c r="E84" s="2" t="n">
        <f aca="false">VLOOKUP(B84,'10'!$B$2:$F$5570,4,0)</f>
        <v>-7.63171</v>
      </c>
      <c r="F84" s="2" t="n">
        <f aca="false">VLOOKUP(B84,'10'!$B$2:$F$5570,5,0)</f>
        <v>-48.4252</v>
      </c>
      <c r="G84" s="3" t="n">
        <f aca="false">VLOOKUP(B84,'10'!$B$2:$J$5570,6,0)</f>
        <v>12639.5019260103</v>
      </c>
      <c r="H84" s="0" t="n">
        <f aca="false">IFERROR(IF(I84=K84,0,1),1)</f>
        <v>1</v>
      </c>
      <c r="I84" s="0" t="s">
        <v>413</v>
      </c>
      <c r="K84" s="4" t="e">
        <f aca="false">VLOOKUP(I84,'[1]17-TO'!K$1:K$1048576,1,0)</f>
        <v>#N/A</v>
      </c>
      <c r="N84" s="0" t="n">
        <v>11719</v>
      </c>
    </row>
    <row r="85" customFormat="false" ht="12.8" hidden="false" customHeight="false" outlineLevel="0" collapsed="false">
      <c r="B85" s="0" t="n">
        <v>171500</v>
      </c>
      <c r="C85" s="0" t="n">
        <v>1</v>
      </c>
      <c r="D85" s="0" t="n">
        <v>17</v>
      </c>
      <c r="E85" s="2" t="n">
        <f aca="false">VLOOKUP(B85,'10'!$B$2:$F$5570,4,0)</f>
        <v>-10.5651</v>
      </c>
      <c r="F85" s="2" t="n">
        <f aca="false">VLOOKUP(B85,'10'!$B$2:$F$5570,5,0)</f>
        <v>-48.9125</v>
      </c>
      <c r="G85" s="3" t="n">
        <f aca="false">VLOOKUP(B85,'10'!$B$2:$J$5570,6,0)</f>
        <v>4546.07906972722</v>
      </c>
      <c r="H85" s="0" t="n">
        <f aca="false">IFERROR(IF(I85=K85,0,1),1)</f>
        <v>1</v>
      </c>
      <c r="I85" s="0" t="s">
        <v>414</v>
      </c>
      <c r="K85" s="4" t="e">
        <f aca="false">VLOOKUP(I85,'[1]17-TO'!K$1:K$1048576,1,0)</f>
        <v>#N/A</v>
      </c>
      <c r="N85" s="0" t="n">
        <v>4215</v>
      </c>
    </row>
    <row r="86" customFormat="false" ht="12.8" hidden="false" customHeight="false" outlineLevel="0" collapsed="false">
      <c r="B86" s="0" t="n">
        <v>171510</v>
      </c>
      <c r="C86" s="0" t="n">
        <v>1</v>
      </c>
      <c r="D86" s="0" t="n">
        <v>17</v>
      </c>
      <c r="E86" s="2" t="n">
        <f aca="false">VLOOKUP(B86,'10'!$B$2:$F$5570,4,0)</f>
        <v>-9.97063</v>
      </c>
      <c r="F86" s="2" t="n">
        <f aca="false">VLOOKUP(B86,'10'!$B$2:$F$5570,5,0)</f>
        <v>-47.6785</v>
      </c>
      <c r="G86" s="3" t="n">
        <f aca="false">VLOOKUP(B86,'10'!$B$2:$J$5570,6,0)</f>
        <v>4623.73451291117</v>
      </c>
      <c r="H86" s="0" t="n">
        <f aca="false">IFERROR(IF(I86=K86,0,1),1)</f>
        <v>1</v>
      </c>
      <c r="I86" s="0" t="s">
        <v>415</v>
      </c>
      <c r="K86" s="4" t="e">
        <f aca="false">VLOOKUP(I86,'[1]17-TO'!K$1:K$1048576,1,0)</f>
        <v>#N/A</v>
      </c>
      <c r="N86" s="0" t="n">
        <v>4287</v>
      </c>
    </row>
    <row r="87" customFormat="false" ht="12.8" hidden="false" customHeight="false" outlineLevel="0" collapsed="false">
      <c r="B87" s="0" t="n">
        <v>171515</v>
      </c>
      <c r="C87" s="0" t="n">
        <v>1</v>
      </c>
      <c r="D87" s="0" t="n">
        <v>17</v>
      </c>
      <c r="E87" s="2" t="n">
        <f aca="false">VLOOKUP(B87,'10'!$B$2:$F$5570,4,0)</f>
        <v>-12.9217</v>
      </c>
      <c r="F87" s="2" t="n">
        <f aca="false">VLOOKUP(B87,'10'!$B$2:$F$5570,5,0)</f>
        <v>-46.5713</v>
      </c>
      <c r="G87" s="3" t="n">
        <f aca="false">VLOOKUP(B87,'10'!$B$2:$J$5570,6,0)</f>
        <v>2515.17352090246</v>
      </c>
      <c r="H87" s="0" t="n">
        <f aca="false">IFERROR(IF(I87=K87,0,1),1)</f>
        <v>1</v>
      </c>
      <c r="I87" s="0" t="s">
        <v>416</v>
      </c>
      <c r="K87" s="4" t="e">
        <f aca="false">VLOOKUP(I87,'[1]17-TO'!K$1:K$1048576,1,0)</f>
        <v>#N/A</v>
      </c>
      <c r="N87" s="0" t="n">
        <v>2332</v>
      </c>
    </row>
    <row r="88" customFormat="false" ht="12.8" hidden="false" customHeight="false" outlineLevel="0" collapsed="false">
      <c r="B88" s="0" t="n">
        <v>171525</v>
      </c>
      <c r="C88" s="0" t="n">
        <v>1</v>
      </c>
      <c r="D88" s="0" t="n">
        <v>17</v>
      </c>
      <c r="E88" s="2" t="n">
        <f aca="false">VLOOKUP(B88,'10'!$B$2:$F$5570,4,0)</f>
        <v>-11.826</v>
      </c>
      <c r="F88" s="2" t="n">
        <f aca="false">VLOOKUP(B88,'10'!$B$2:$F$5570,5,0)</f>
        <v>-46.6325</v>
      </c>
      <c r="G88" s="3" t="n">
        <f aca="false">VLOOKUP(B88,'10'!$B$2:$J$5570,6,0)</f>
        <v>2909.92202375422</v>
      </c>
      <c r="H88" s="0" t="n">
        <f aca="false">IFERROR(IF(I88=K88,0,1),1)</f>
        <v>1</v>
      </c>
      <c r="I88" s="0" t="s">
        <v>417</v>
      </c>
      <c r="K88" s="4" t="e">
        <f aca="false">VLOOKUP(I88,'[1]17-TO'!K$1:K$1048576,1,0)</f>
        <v>#N/A</v>
      </c>
      <c r="N88" s="0" t="n">
        <v>2698</v>
      </c>
    </row>
    <row r="89" customFormat="false" ht="12.8" hidden="false" customHeight="false" outlineLevel="0" collapsed="false">
      <c r="B89" s="0" t="n">
        <v>171550</v>
      </c>
      <c r="C89" s="0" t="n">
        <v>1</v>
      </c>
      <c r="D89" s="0" t="n">
        <v>17</v>
      </c>
      <c r="E89" s="2" t="n">
        <f aca="false">VLOOKUP(B89,'10'!$B$2:$F$5570,4,0)</f>
        <v>-10.707</v>
      </c>
      <c r="F89" s="2" t="n">
        <f aca="false">VLOOKUP(B89,'10'!$B$2:$F$5570,5,0)</f>
        <v>-48.9086</v>
      </c>
      <c r="G89" s="3" t="n">
        <f aca="false">VLOOKUP(B89,'10'!$B$2:$J$5570,6,0)</f>
        <v>1192.87389113127</v>
      </c>
      <c r="H89" s="0" t="n">
        <f aca="false">IFERROR(IF(I89=K89,0,1),1)</f>
        <v>1</v>
      </c>
      <c r="I89" s="0" t="s">
        <v>418</v>
      </c>
      <c r="K89" s="4" t="e">
        <f aca="false">VLOOKUP(I89,'[1]17-TO'!K$1:K$1048576,1,0)</f>
        <v>#N/A</v>
      </c>
      <c r="N89" s="0" t="n">
        <v>1106</v>
      </c>
    </row>
    <row r="90" customFormat="false" ht="12.8" hidden="false" customHeight="false" outlineLevel="0" collapsed="false">
      <c r="B90" s="0" t="n">
        <v>171570</v>
      </c>
      <c r="C90" s="0" t="n">
        <v>1</v>
      </c>
      <c r="D90" s="0" t="n">
        <v>17</v>
      </c>
      <c r="E90" s="2" t="n">
        <f aca="false">VLOOKUP(B90,'10'!$B$2:$F$5570,4,0)</f>
        <v>-7.84786</v>
      </c>
      <c r="F90" s="2" t="n">
        <f aca="false">VLOOKUP(B90,'10'!$B$2:$F$5570,5,0)</f>
        <v>-47.9242</v>
      </c>
      <c r="G90" s="3" t="n">
        <f aca="false">VLOOKUP(B90,'10'!$B$2:$J$5570,6,0)</f>
        <v>6383.9245584141</v>
      </c>
      <c r="H90" s="0" t="n">
        <f aca="false">IFERROR(IF(I90=K90,0,1),1)</f>
        <v>1</v>
      </c>
      <c r="I90" s="0" t="s">
        <v>419</v>
      </c>
      <c r="K90" s="4" t="e">
        <f aca="false">VLOOKUP(I90,'[1]17-TO'!K$1:K$1048576,1,0)</f>
        <v>#N/A</v>
      </c>
      <c r="N90" s="0" t="n">
        <v>5919</v>
      </c>
    </row>
    <row r="91" customFormat="false" ht="12.8" hidden="false" customHeight="false" outlineLevel="0" collapsed="false">
      <c r="B91" s="0" t="n">
        <v>171575</v>
      </c>
      <c r="C91" s="0" t="n">
        <v>1</v>
      </c>
      <c r="D91" s="0" t="n">
        <v>17</v>
      </c>
      <c r="E91" s="2" t="n">
        <f aca="false">VLOOKUP(B91,'10'!$B$2:$F$5570,4,0)</f>
        <v>-13.0447</v>
      </c>
      <c r="F91" s="2" t="n">
        <f aca="false">VLOOKUP(B91,'10'!$B$2:$F$5570,5,0)</f>
        <v>-48.4026</v>
      </c>
      <c r="G91" s="3" t="n">
        <f aca="false">VLOOKUP(B91,'10'!$B$2:$J$5570,6,0)</f>
        <v>8241.18390789696</v>
      </c>
      <c r="H91" s="0" t="n">
        <f aca="false">IFERROR(IF(I91=K91,0,1),1)</f>
        <v>0</v>
      </c>
      <c r="I91" s="0" t="s">
        <v>420</v>
      </c>
      <c r="K91" s="4" t="str">
        <f aca="false">VLOOKUP(I91,'[1]17-TO'!K$1:K$1048576,1,0)</f>
        <v>'Palmeiropolis'</v>
      </c>
      <c r="N91" s="0" t="n">
        <v>7641</v>
      </c>
    </row>
    <row r="92" customFormat="false" ht="12.8" hidden="false" customHeight="false" outlineLevel="0" collapsed="false">
      <c r="B92" s="0" t="n">
        <v>171610</v>
      </c>
      <c r="C92" s="0" t="n">
        <v>1</v>
      </c>
      <c r="D92" s="0" t="n">
        <v>17</v>
      </c>
      <c r="E92" s="2" t="n">
        <f aca="false">VLOOKUP(B92,'10'!$B$2:$F$5570,4,0)</f>
        <v>-10.175</v>
      </c>
      <c r="F92" s="2" t="n">
        <f aca="false">VLOOKUP(B92,'10'!$B$2:$F$5570,5,0)</f>
        <v>-48.8823</v>
      </c>
      <c r="G92" s="3" t="n">
        <f aca="false">VLOOKUP(B92,'10'!$B$2:$J$5570,6,0)</f>
        <v>54576.6768888106</v>
      </c>
      <c r="H92" s="0" t="n">
        <f aca="false">IFERROR(IF(I92=K92,0,1),1)</f>
        <v>0</v>
      </c>
      <c r="I92" s="0" t="s">
        <v>421</v>
      </c>
      <c r="K92" s="4" t="str">
        <f aca="false">VLOOKUP(I92,'[1]17-TO'!K$1:K$1048576,1,0)</f>
        <v>'Paraiso_Do_Tocantins'</v>
      </c>
      <c r="N92" s="0" t="n">
        <v>50602</v>
      </c>
    </row>
    <row r="93" customFormat="false" ht="12.8" hidden="false" customHeight="false" outlineLevel="0" collapsed="false">
      <c r="B93" s="0" t="n">
        <v>171620</v>
      </c>
      <c r="C93" s="0" t="n">
        <v>1</v>
      </c>
      <c r="D93" s="0" t="n">
        <v>17</v>
      </c>
      <c r="E93" s="2" t="n">
        <f aca="false">VLOOKUP(B93,'10'!$B$2:$F$5570,4,0)</f>
        <v>-12.6167</v>
      </c>
      <c r="F93" s="2" t="n">
        <f aca="false">VLOOKUP(B93,'10'!$B$2:$F$5570,5,0)</f>
        <v>-47.8734</v>
      </c>
      <c r="G93" s="3" t="n">
        <f aca="false">VLOOKUP(B93,'10'!$B$2:$J$5570,6,0)</f>
        <v>11282.6887659351</v>
      </c>
      <c r="H93" s="0" t="n">
        <f aca="false">IFERROR(IF(I93=K93,0,1),1)</f>
        <v>0</v>
      </c>
      <c r="I93" s="0" t="s">
        <v>422</v>
      </c>
      <c r="K93" s="4" t="str">
        <f aca="false">VLOOKUP(I93,'[1]17-TO'!K$1:K$1048576,1,0)</f>
        <v>'Parana'</v>
      </c>
      <c r="N93" s="0" t="n">
        <v>10461</v>
      </c>
    </row>
    <row r="94" customFormat="false" ht="12.8" hidden="false" customHeight="false" outlineLevel="0" collapsed="false">
      <c r="B94" s="0" t="n">
        <v>171630</v>
      </c>
      <c r="C94" s="0" t="n">
        <v>1</v>
      </c>
      <c r="D94" s="0" t="n">
        <v>17</v>
      </c>
      <c r="E94" s="2" t="n">
        <f aca="false">VLOOKUP(B94,'10'!$B$2:$F$5570,4,0)</f>
        <v>-7.53919</v>
      </c>
      <c r="F94" s="2" t="n">
        <f aca="false">VLOOKUP(B94,'10'!$B$2:$F$5570,5,0)</f>
        <v>-49.367</v>
      </c>
      <c r="G94" s="3" t="n">
        <f aca="false">VLOOKUP(B94,'10'!$B$2:$J$5570,6,0)</f>
        <v>5210.46452807881</v>
      </c>
      <c r="H94" s="0" t="n">
        <f aca="false">IFERROR(IF(I94=K94,0,1),1)</f>
        <v>1</v>
      </c>
      <c r="I94" s="0" t="s">
        <v>262</v>
      </c>
      <c r="K94" s="4" t="e">
        <f aca="false">VLOOKUP(I94,'[1]17-TO'!K$1:K$1048576,1,0)</f>
        <v>#N/A</v>
      </c>
      <c r="N94" s="0" t="n">
        <v>4831</v>
      </c>
    </row>
    <row r="95" customFormat="false" ht="12.8" hidden="false" customHeight="false" outlineLevel="0" collapsed="false">
      <c r="B95" s="0" t="n">
        <v>171650</v>
      </c>
      <c r="C95" s="0" t="n">
        <v>1</v>
      </c>
      <c r="D95" s="0" t="n">
        <v>17</v>
      </c>
      <c r="E95" s="2" t="n">
        <f aca="false">VLOOKUP(B95,'10'!$B$2:$F$5570,4,0)</f>
        <v>-8.97034</v>
      </c>
      <c r="F95" s="2" t="n">
        <f aca="false">VLOOKUP(B95,'10'!$B$2:$F$5570,5,0)</f>
        <v>-48.1729</v>
      </c>
      <c r="G95" s="3" t="n">
        <f aca="false">VLOOKUP(B95,'10'!$B$2:$J$5570,6,0)</f>
        <v>14430.9698583512</v>
      </c>
      <c r="H95" s="0" t="n">
        <f aca="false">IFERROR(IF(I95=K95,0,1),1)</f>
        <v>0</v>
      </c>
      <c r="I95" s="0" t="s">
        <v>423</v>
      </c>
      <c r="K95" s="4" t="str">
        <f aca="false">VLOOKUP(I95,'[1]17-TO'!K$1:K$1048576,1,0)</f>
        <v>'Pedro_Afonso'</v>
      </c>
      <c r="N95" s="0" t="n">
        <v>13380</v>
      </c>
    </row>
    <row r="96" customFormat="false" ht="12.8" hidden="false" customHeight="false" outlineLevel="0" collapsed="false">
      <c r="B96" s="0" t="n">
        <v>171660</v>
      </c>
      <c r="C96" s="0" t="n">
        <v>1</v>
      </c>
      <c r="D96" s="0" t="n">
        <v>17</v>
      </c>
      <c r="E96" s="2" t="n">
        <f aca="false">VLOOKUP(B96,'10'!$B$2:$F$5570,4,0)</f>
        <v>-12.0254</v>
      </c>
      <c r="F96" s="2" t="n">
        <f aca="false">VLOOKUP(B96,'10'!$B$2:$F$5570,5,0)</f>
        <v>-48.5395</v>
      </c>
      <c r="G96" s="3" t="n">
        <f aca="false">VLOOKUP(B96,'10'!$B$2:$J$5570,6,0)</f>
        <v>12535.9613350983</v>
      </c>
      <c r="H96" s="0" t="n">
        <f aca="false">IFERROR(IF(I96=K96,0,1),1)</f>
        <v>0</v>
      </c>
      <c r="I96" s="0" t="s">
        <v>424</v>
      </c>
      <c r="K96" s="4" t="str">
        <f aca="false">VLOOKUP(I96,'[1]17-TO'!K$1:K$1048576,1,0)</f>
        <v>'Peixe'</v>
      </c>
      <c r="N96" s="0" t="n">
        <v>11623</v>
      </c>
    </row>
    <row r="97" customFormat="false" ht="12.8" hidden="false" customHeight="false" outlineLevel="0" collapsed="false">
      <c r="B97" s="0" t="n">
        <v>171665</v>
      </c>
      <c r="C97" s="0" t="n">
        <v>1</v>
      </c>
      <c r="D97" s="0" t="n">
        <v>17</v>
      </c>
      <c r="E97" s="2" t="n">
        <f aca="false">VLOOKUP(B97,'10'!$B$2:$F$5570,4,0)</f>
        <v>-8.5932</v>
      </c>
      <c r="F97" s="2" t="n">
        <f aca="false">VLOOKUP(B97,'10'!$B$2:$F$5570,5,0)</f>
        <v>-48.9327</v>
      </c>
      <c r="G97" s="3" t="n">
        <f aca="false">VLOOKUP(B97,'10'!$B$2:$J$5570,6,0)</f>
        <v>5870.53579514241</v>
      </c>
      <c r="H97" s="0" t="n">
        <f aca="false">IFERROR(IF(I97=K97,0,1),1)</f>
        <v>1</v>
      </c>
      <c r="I97" s="0" t="s">
        <v>425</v>
      </c>
      <c r="K97" s="4" t="e">
        <f aca="false">VLOOKUP(I97,'[1]17-TO'!K$1:K$1048576,1,0)</f>
        <v>#N/A</v>
      </c>
      <c r="N97" s="0" t="n">
        <v>5443</v>
      </c>
    </row>
    <row r="98" customFormat="false" ht="12.8" hidden="false" customHeight="false" outlineLevel="0" collapsed="false">
      <c r="B98" s="0" t="n">
        <v>171670</v>
      </c>
      <c r="C98" s="0" t="n">
        <v>1</v>
      </c>
      <c r="D98" s="0" t="n">
        <v>17</v>
      </c>
      <c r="E98" s="2" t="n">
        <f aca="false">VLOOKUP(B98,'10'!$B$2:$F$5570,4,0)</f>
        <v>-8.72463</v>
      </c>
      <c r="F98" s="2" t="n">
        <f aca="false">VLOOKUP(B98,'10'!$B$2:$F$5570,5,0)</f>
        <v>-48.7638</v>
      </c>
      <c r="G98" s="3" t="n">
        <f aca="false">VLOOKUP(B98,'10'!$B$2:$J$5570,6,0)</f>
        <v>8919.59048793454</v>
      </c>
      <c r="H98" s="0" t="n">
        <f aca="false">IFERROR(IF(I98=K98,0,1),1)</f>
        <v>0</v>
      </c>
      <c r="I98" s="0" t="s">
        <v>426</v>
      </c>
      <c r="K98" s="4" t="str">
        <f aca="false">VLOOKUP(I98,'[1]17-TO'!K$1:K$1048576,1,0)</f>
        <v>'Colmeia'</v>
      </c>
      <c r="N98" s="0" t="n">
        <v>8270</v>
      </c>
    </row>
    <row r="99" customFormat="false" ht="12.8" hidden="false" customHeight="false" outlineLevel="0" collapsed="false">
      <c r="B99" s="0" t="n">
        <v>171700</v>
      </c>
      <c r="C99" s="0" t="n">
        <v>1</v>
      </c>
      <c r="D99" s="0" t="n">
        <v>17</v>
      </c>
      <c r="E99" s="2" t="n">
        <f aca="false">VLOOKUP(B99,'10'!$B$2:$F$5570,4,0)</f>
        <v>-11.1311</v>
      </c>
      <c r="F99" s="2" t="n">
        <f aca="false">VLOOKUP(B99,'10'!$B$2:$F$5570,5,0)</f>
        <v>-47.5726</v>
      </c>
      <c r="G99" s="3" t="n">
        <f aca="false">VLOOKUP(B99,'10'!$B$2:$J$5570,6,0)</f>
        <v>4814.63747740506</v>
      </c>
      <c r="H99" s="0" t="n">
        <f aca="false">IFERROR(IF(I99=K99,0,1),1)</f>
        <v>0</v>
      </c>
      <c r="I99" s="0" t="s">
        <v>427</v>
      </c>
      <c r="K99" s="4" t="str">
        <f aca="false">VLOOKUP(I99,'[1]17-TO'!K$1:K$1048576,1,0)</f>
        <v>'Pindorama_Do_Tocantins'</v>
      </c>
      <c r="N99" s="0" t="n">
        <v>4464</v>
      </c>
    </row>
    <row r="100" customFormat="false" ht="12.8" hidden="false" customHeight="false" outlineLevel="0" collapsed="false">
      <c r="B100" s="0" t="n">
        <v>171720</v>
      </c>
      <c r="C100" s="0" t="n">
        <v>1</v>
      </c>
      <c r="D100" s="0" t="n">
        <v>17</v>
      </c>
      <c r="E100" s="2" t="n">
        <f aca="false">VLOOKUP(B100,'10'!$B$2:$F$5570,4,0)</f>
        <v>-6.77302</v>
      </c>
      <c r="F100" s="2" t="n">
        <f aca="false">VLOOKUP(B100,'10'!$B$2:$F$5570,5,0)</f>
        <v>-48.2958</v>
      </c>
      <c r="G100" s="3" t="n">
        <f aca="false">VLOOKUP(B100,'10'!$B$2:$J$5570,6,0)</f>
        <v>3260.45006590401</v>
      </c>
      <c r="H100" s="0" t="n">
        <f aca="false">IFERROR(IF(I100=K100,0,1),1)</f>
        <v>1</v>
      </c>
      <c r="I100" s="0" t="s">
        <v>428</v>
      </c>
      <c r="K100" s="4" t="e">
        <f aca="false">VLOOKUP(I100,'[1]17-TO'!K$1:K$1048576,1,0)</f>
        <v>#N/A</v>
      </c>
      <c r="N100" s="0" t="n">
        <v>3023</v>
      </c>
    </row>
    <row r="101" customFormat="false" ht="12.8" hidden="false" customHeight="false" outlineLevel="0" collapsed="false">
      <c r="B101" s="0" t="n">
        <v>171750</v>
      </c>
      <c r="C101" s="0" t="n">
        <v>1</v>
      </c>
      <c r="D101" s="0" t="n">
        <v>17</v>
      </c>
      <c r="E101" s="2" t="n">
        <f aca="false">VLOOKUP(B101,'10'!$B$2:$F$5570,4,0)</f>
        <v>-10.442</v>
      </c>
      <c r="F101" s="2" t="n">
        <f aca="false">VLOOKUP(B101,'10'!$B$2:$F$5570,5,0)</f>
        <v>-49.1876</v>
      </c>
      <c r="G101" s="3" t="n">
        <f aca="false">VLOOKUP(B101,'10'!$B$2:$J$5570,6,0)</f>
        <v>8158.13572560301</v>
      </c>
      <c r="H101" s="0" t="n">
        <f aca="false">IFERROR(IF(I101=K101,0,1),1)</f>
        <v>0</v>
      </c>
      <c r="I101" s="0" t="s">
        <v>429</v>
      </c>
      <c r="K101" s="4" t="str">
        <f aca="false">VLOOKUP(I101,'[1]17-TO'!K$1:K$1048576,1,0)</f>
        <v>'Pium'</v>
      </c>
      <c r="N101" s="0" t="n">
        <v>7564</v>
      </c>
    </row>
    <row r="102" customFormat="false" ht="12.8" hidden="false" customHeight="false" outlineLevel="0" collapsed="false">
      <c r="B102" s="0" t="n">
        <v>171780</v>
      </c>
      <c r="C102" s="0" t="n">
        <v>1</v>
      </c>
      <c r="D102" s="0" t="n">
        <v>17</v>
      </c>
      <c r="E102" s="2" t="n">
        <f aca="false">VLOOKUP(B102,'10'!$B$2:$F$5570,4,0)</f>
        <v>-12.0853</v>
      </c>
      <c r="F102" s="2" t="n">
        <f aca="false">VLOOKUP(B102,'10'!$B$2:$F$5570,5,0)</f>
        <v>-46.4825</v>
      </c>
      <c r="G102" s="3" t="n">
        <f aca="false">VLOOKUP(B102,'10'!$B$2:$J$5570,6,0)</f>
        <v>4962.39852901897</v>
      </c>
      <c r="H102" s="0" t="n">
        <f aca="false">IFERROR(IF(I102=K102,0,1),1)</f>
        <v>1</v>
      </c>
      <c r="I102" s="0" t="s">
        <v>430</v>
      </c>
      <c r="K102" s="4" t="e">
        <f aca="false">VLOOKUP(I102,'[1]17-TO'!K$1:K$1048576,1,0)</f>
        <v>#N/A</v>
      </c>
      <c r="N102" s="0" t="n">
        <v>4601</v>
      </c>
    </row>
    <row r="103" customFormat="false" ht="12.8" hidden="false" customHeight="false" outlineLevel="0" collapsed="false">
      <c r="B103" s="0" t="n">
        <v>171790</v>
      </c>
      <c r="C103" s="0" t="n">
        <v>1</v>
      </c>
      <c r="D103" s="0" t="n">
        <v>17</v>
      </c>
      <c r="E103" s="2" t="n">
        <f aca="false">VLOOKUP(B103,'10'!$B$2:$F$5570,4,0)</f>
        <v>-10.7481</v>
      </c>
      <c r="F103" s="2" t="n">
        <f aca="false">VLOOKUP(B103,'10'!$B$2:$F$5570,5,0)</f>
        <v>-47.5276</v>
      </c>
      <c r="G103" s="3" t="n">
        <f aca="false">VLOOKUP(B103,'10'!$B$2:$J$5570,6,0)</f>
        <v>8586.31921093675</v>
      </c>
      <c r="H103" s="0" t="n">
        <f aca="false">IFERROR(IF(I103=K103,0,1),1)</f>
        <v>0</v>
      </c>
      <c r="I103" s="0" t="s">
        <v>431</v>
      </c>
      <c r="K103" s="4" t="str">
        <f aca="false">VLOOKUP(I103,'[1]17-TO'!K$1:K$1048576,1,0)</f>
        <v>'Ponte_Alta_Do_Tocantins'</v>
      </c>
      <c r="N103" s="0" t="n">
        <v>7961</v>
      </c>
    </row>
    <row r="104" customFormat="false" ht="12.8" hidden="false" customHeight="false" outlineLevel="0" collapsed="false">
      <c r="B104" s="0" t="n">
        <v>171800</v>
      </c>
      <c r="C104" s="0" t="n">
        <v>1</v>
      </c>
      <c r="D104" s="0" t="n">
        <v>17</v>
      </c>
      <c r="E104" s="2" t="n">
        <f aca="false">VLOOKUP(B104,'10'!$B$2:$F$5570,4,0)</f>
        <v>-11.618</v>
      </c>
      <c r="F104" s="2" t="n">
        <f aca="false">VLOOKUP(B104,'10'!$B$2:$F$5570,5,0)</f>
        <v>-47.0621</v>
      </c>
      <c r="G104" s="3" t="n">
        <f aca="false">VLOOKUP(B104,'10'!$B$2:$J$5570,6,0)</f>
        <v>3352.12663077395</v>
      </c>
      <c r="H104" s="0" t="n">
        <f aca="false">IFERROR(IF(I104=K104,0,1),1)</f>
        <v>1</v>
      </c>
      <c r="I104" s="0" t="s">
        <v>432</v>
      </c>
      <c r="K104" s="4" t="e">
        <f aca="false">VLOOKUP(I104,'[1]17-TO'!K$1:K$1048576,1,0)</f>
        <v>#N/A</v>
      </c>
      <c r="N104" s="0" t="n">
        <v>3108</v>
      </c>
    </row>
    <row r="105" customFormat="false" ht="12.8" hidden="false" customHeight="false" outlineLevel="0" collapsed="false">
      <c r="B105" s="0" t="n">
        <v>171820</v>
      </c>
      <c r="C105" s="0" t="n">
        <v>1</v>
      </c>
      <c r="D105" s="0" t="n">
        <v>17</v>
      </c>
      <c r="E105" s="2" t="n">
        <f aca="false">VLOOKUP(B105,'10'!$B$2:$F$5570,4,0)</f>
        <v>-10.7027</v>
      </c>
      <c r="F105" s="2" t="n">
        <f aca="false">VLOOKUP(B105,'10'!$B$2:$F$5570,5,0)</f>
        <v>-48.408</v>
      </c>
      <c r="G105" s="3" t="n">
        <f aca="false">VLOOKUP(B105,'10'!$B$2:$J$5570,6,0)</f>
        <v>56839.4702193652</v>
      </c>
      <c r="H105" s="0" t="n">
        <f aca="false">IFERROR(IF(I105=K105,0,1),1)</f>
        <v>0</v>
      </c>
      <c r="I105" s="0" t="s">
        <v>433</v>
      </c>
      <c r="K105" s="4" t="str">
        <f aca="false">VLOOKUP(I105,'[1]17-TO'!K$1:K$1048576,1,0)</f>
        <v>'Porto_Nacional'</v>
      </c>
      <c r="N105" s="0" t="n">
        <v>52700</v>
      </c>
    </row>
    <row r="106" customFormat="false" ht="12.8" hidden="false" customHeight="false" outlineLevel="0" collapsed="false">
      <c r="B106" s="0" t="n">
        <v>171830</v>
      </c>
      <c r="C106" s="0" t="n">
        <v>1</v>
      </c>
      <c r="D106" s="0" t="n">
        <v>17</v>
      </c>
      <c r="E106" s="2" t="n">
        <f aca="false">VLOOKUP(B106,'10'!$B$2:$F$5570,4,0)</f>
        <v>-5.39281</v>
      </c>
      <c r="F106" s="2" t="n">
        <f aca="false">VLOOKUP(B106,'10'!$B$2:$F$5570,5,0)</f>
        <v>-47.8111</v>
      </c>
      <c r="G106" s="3" t="n">
        <f aca="false">VLOOKUP(B106,'10'!$B$2:$J$5570,6,0)</f>
        <v>9022.05253102448</v>
      </c>
      <c r="H106" s="0" t="n">
        <f aca="false">IFERROR(IF(I106=K106,0,1),1)</f>
        <v>1</v>
      </c>
      <c r="I106" s="0" t="s">
        <v>434</v>
      </c>
      <c r="K106" s="4" t="e">
        <f aca="false">VLOOKUP(I106,'[1]17-TO'!K$1:K$1048576,1,0)</f>
        <v>#N/A</v>
      </c>
      <c r="N106" s="0" t="n">
        <v>8365</v>
      </c>
    </row>
    <row r="107" customFormat="false" ht="12.8" hidden="false" customHeight="false" outlineLevel="0" collapsed="false">
      <c r="B107" s="0" t="n">
        <v>171840</v>
      </c>
      <c r="C107" s="0" t="n">
        <v>1</v>
      </c>
      <c r="D107" s="0" t="n">
        <v>17</v>
      </c>
      <c r="E107" s="2" t="n">
        <f aca="false">VLOOKUP(B107,'10'!$B$2:$F$5570,4,0)</f>
        <v>-8.5406</v>
      </c>
      <c r="F107" s="2" t="n">
        <f aca="false">VLOOKUP(B107,'10'!$B$2:$F$5570,5,0)</f>
        <v>-48.5062</v>
      </c>
      <c r="G107" s="3" t="n">
        <f aca="false">VLOOKUP(B107,'10'!$B$2:$J$5570,6,0)</f>
        <v>3981.99855882156</v>
      </c>
      <c r="H107" s="0" t="n">
        <f aca="false">IFERROR(IF(I107=K107,0,1),1)</f>
        <v>1</v>
      </c>
      <c r="I107" s="0" t="s">
        <v>435</v>
      </c>
      <c r="K107" s="4" t="e">
        <f aca="false">VLOOKUP(I107,'[1]17-TO'!K$1:K$1048576,1,0)</f>
        <v>#N/A</v>
      </c>
      <c r="N107" s="0" t="n">
        <v>3692</v>
      </c>
    </row>
    <row r="108" customFormat="false" ht="12.8" hidden="false" customHeight="false" outlineLevel="0" collapsed="false">
      <c r="B108" s="0" t="n">
        <v>171845</v>
      </c>
      <c r="C108" s="0" t="n">
        <v>1</v>
      </c>
      <c r="D108" s="0" t="n">
        <v>17</v>
      </c>
      <c r="E108" s="2" t="n">
        <f aca="false">VLOOKUP(B108,'10'!$B$2:$F$5570,4,0)</f>
        <v>-10.424</v>
      </c>
      <c r="F108" s="2" t="n">
        <f aca="false">VLOOKUP(B108,'10'!$B$2:$F$5570,5,0)</f>
        <v>-48.8957</v>
      </c>
      <c r="G108" s="3" t="n">
        <f aca="false">VLOOKUP(B108,'10'!$B$2:$J$5570,6,0)</f>
        <v>2867.85865869625</v>
      </c>
      <c r="H108" s="0" t="n">
        <f aca="false">IFERROR(IF(I108=K108,0,1),1)</f>
        <v>1</v>
      </c>
      <c r="I108" s="0" t="s">
        <v>436</v>
      </c>
      <c r="K108" s="4" t="e">
        <f aca="false">VLOOKUP(I108,'[1]17-TO'!K$1:K$1048576,1,0)</f>
        <v>#N/A</v>
      </c>
      <c r="N108" s="0" t="n">
        <v>2659</v>
      </c>
    </row>
    <row r="109" customFormat="false" ht="12.8" hidden="false" customHeight="false" outlineLevel="0" collapsed="false">
      <c r="B109" s="0" t="n">
        <v>171850</v>
      </c>
      <c r="C109" s="0" t="n">
        <v>1</v>
      </c>
      <c r="D109" s="0" t="n">
        <v>17</v>
      </c>
      <c r="E109" s="2" t="n">
        <f aca="false">VLOOKUP(B109,'10'!$B$2:$F$5570,4,0)</f>
        <v>-8.7227</v>
      </c>
      <c r="F109" s="2" t="n">
        <f aca="false">VLOOKUP(B109,'10'!$B$2:$F$5570,5,0)</f>
        <v>-47.2421</v>
      </c>
      <c r="G109" s="3" t="n">
        <f aca="false">VLOOKUP(B109,'10'!$B$2:$J$5570,6,0)</f>
        <v>4577.3569565652</v>
      </c>
      <c r="H109" s="0" t="n">
        <f aca="false">IFERROR(IF(I109=K109,0,1),1)</f>
        <v>1</v>
      </c>
      <c r="I109" s="0" t="s">
        <v>437</v>
      </c>
      <c r="K109" s="4" t="e">
        <f aca="false">VLOOKUP(I109,'[1]17-TO'!K$1:K$1048576,1,0)</f>
        <v>#N/A</v>
      </c>
      <c r="N109" s="0" t="n">
        <v>4244</v>
      </c>
    </row>
    <row r="110" customFormat="false" ht="12.8" hidden="false" customHeight="false" outlineLevel="0" collapsed="false">
      <c r="B110" s="0" t="n">
        <v>171855</v>
      </c>
      <c r="C110" s="0" t="n">
        <v>1</v>
      </c>
      <c r="D110" s="0" t="n">
        <v>17</v>
      </c>
      <c r="E110" s="2" t="n">
        <f aca="false">VLOOKUP(B110,'10'!$B$2:$F$5570,4,0)</f>
        <v>-6.44005</v>
      </c>
      <c r="F110" s="2" t="n">
        <f aca="false">VLOOKUP(B110,'10'!$B$2:$F$5570,5,0)</f>
        <v>-48.1371</v>
      </c>
      <c r="G110" s="3" t="n">
        <f aca="false">VLOOKUP(B110,'10'!$B$2:$J$5570,6,0)</f>
        <v>4965.63417248496</v>
      </c>
      <c r="H110" s="0" t="n">
        <f aca="false">IFERROR(IF(I110=K110,0,1),1)</f>
        <v>1</v>
      </c>
      <c r="I110" s="0" t="s">
        <v>438</v>
      </c>
      <c r="K110" s="4" t="e">
        <f aca="false">VLOOKUP(I110,'[1]17-TO'!K$1:K$1048576,1,0)</f>
        <v>#N/A</v>
      </c>
      <c r="N110" s="0" t="n">
        <v>4604</v>
      </c>
    </row>
    <row r="111" customFormat="false" ht="12.8" hidden="false" customHeight="false" outlineLevel="0" collapsed="false">
      <c r="B111" s="0" t="n">
        <v>171865</v>
      </c>
      <c r="C111" s="0" t="n">
        <v>1</v>
      </c>
      <c r="D111" s="0" t="n">
        <v>17</v>
      </c>
      <c r="E111" s="2" t="n">
        <f aca="false">VLOOKUP(B111,'10'!$B$2:$F$5570,4,0)</f>
        <v>-11.3949</v>
      </c>
      <c r="F111" s="2" t="n">
        <f aca="false">VLOOKUP(B111,'10'!$B$2:$F$5570,5,0)</f>
        <v>-46.8847</v>
      </c>
      <c r="G111" s="3" t="n">
        <f aca="false">VLOOKUP(B111,'10'!$B$2:$J$5570,6,0)</f>
        <v>2252.00785233462</v>
      </c>
      <c r="H111" s="0" t="n">
        <f aca="false">IFERROR(IF(I111=K111,0,1),1)</f>
        <v>1</v>
      </c>
      <c r="I111" s="0" t="s">
        <v>439</v>
      </c>
      <c r="K111" s="4" t="e">
        <f aca="false">VLOOKUP(I111,'[1]17-TO'!K$1:K$1048576,1,0)</f>
        <v>#N/A</v>
      </c>
      <c r="N111" s="0" t="n">
        <v>2088</v>
      </c>
    </row>
    <row r="112" customFormat="false" ht="12.8" hidden="false" customHeight="false" outlineLevel="0" collapsed="false">
      <c r="B112" s="0" t="n">
        <v>171870</v>
      </c>
      <c r="C112" s="0" t="n">
        <v>1</v>
      </c>
      <c r="D112" s="0" t="n">
        <v>17</v>
      </c>
      <c r="E112" s="2" t="n">
        <f aca="false">VLOOKUP(B112,'10'!$B$2:$F$5570,4,0)</f>
        <v>-9.34425</v>
      </c>
      <c r="F112" s="2" t="n">
        <f aca="false">VLOOKUP(B112,'10'!$B$2:$F$5570,5,0)</f>
        <v>-48.5245</v>
      </c>
      <c r="G112" s="3" t="n">
        <f aca="false">VLOOKUP(B112,'10'!$B$2:$J$5570,6,0)</f>
        <v>3031.79792764015</v>
      </c>
      <c r="H112" s="0" t="n">
        <f aca="false">IFERROR(IF(I112=K112,0,1),1)</f>
        <v>1</v>
      </c>
      <c r="I112" s="0" t="s">
        <v>440</v>
      </c>
      <c r="K112" s="4" t="e">
        <f aca="false">VLOOKUP(I112,'[1]17-TO'!K$1:K$1048576,1,0)</f>
        <v>#N/A</v>
      </c>
      <c r="N112" s="0" t="n">
        <v>2811</v>
      </c>
    </row>
    <row r="113" customFormat="false" ht="12.8" hidden="false" customHeight="false" outlineLevel="0" collapsed="false">
      <c r="B113" s="0" t="n">
        <v>171875</v>
      </c>
      <c r="C113" s="0" t="n">
        <v>1</v>
      </c>
      <c r="D113" s="0" t="n">
        <v>17</v>
      </c>
      <c r="E113" s="2" t="n">
        <f aca="false">VLOOKUP(B113,'10'!$B$2:$F$5570,4,0)</f>
        <v>-9.35002</v>
      </c>
      <c r="F113" s="2" t="n">
        <f aca="false">VLOOKUP(B113,'10'!$B$2:$F$5570,5,0)</f>
        <v>-47.888</v>
      </c>
      <c r="G113" s="3" t="n">
        <f aca="false">VLOOKUP(B113,'10'!$B$2:$J$5570,6,0)</f>
        <v>6976.04731269173</v>
      </c>
      <c r="H113" s="0" t="n">
        <f aca="false">IFERROR(IF(I113=K113,0,1),1)</f>
        <v>1</v>
      </c>
      <c r="I113" s="0" t="s">
        <v>441</v>
      </c>
      <c r="K113" s="4" t="e">
        <f aca="false">VLOOKUP(I113,'[1]17-TO'!K$1:K$1048576,1,0)</f>
        <v>#N/A</v>
      </c>
      <c r="N113" s="0" t="n">
        <v>6468</v>
      </c>
    </row>
    <row r="114" customFormat="false" ht="12.8" hidden="false" customHeight="false" outlineLevel="0" collapsed="false">
      <c r="B114" s="0" t="n">
        <v>171880</v>
      </c>
      <c r="C114" s="0" t="n">
        <v>1</v>
      </c>
      <c r="D114" s="0" t="n">
        <v>17</v>
      </c>
      <c r="E114" s="2" t="n">
        <f aca="false">VLOOKUP(B114,'10'!$B$2:$F$5570,4,0)</f>
        <v>-5.35423</v>
      </c>
      <c r="F114" s="2" t="n">
        <f aca="false">VLOOKUP(B114,'10'!$B$2:$F$5570,5,0)</f>
        <v>-47.8782</v>
      </c>
      <c r="G114" s="3" t="n">
        <f aca="false">VLOOKUP(B114,'10'!$B$2:$J$5570,6,0)</f>
        <v>4990.44077239095</v>
      </c>
      <c r="H114" s="0" t="n">
        <f aca="false">IFERROR(IF(I114=K114,0,1),1)</f>
        <v>1</v>
      </c>
      <c r="I114" s="0" t="s">
        <v>442</v>
      </c>
      <c r="K114" s="4" t="e">
        <f aca="false">VLOOKUP(I114,'[1]17-TO'!K$1:K$1048576,1,0)</f>
        <v>#N/A</v>
      </c>
      <c r="N114" s="0" t="n">
        <v>4627</v>
      </c>
    </row>
    <row r="115" customFormat="false" ht="12.8" hidden="false" customHeight="false" outlineLevel="0" collapsed="false">
      <c r="B115" s="0" t="n">
        <v>171884</v>
      </c>
      <c r="C115" s="0" t="n">
        <v>1</v>
      </c>
      <c r="D115" s="0" t="n">
        <v>17</v>
      </c>
      <c r="E115" s="2" t="n">
        <f aca="false">VLOOKUP(B115,'10'!$B$2:$F$5570,4,0)</f>
        <v>-12.538</v>
      </c>
      <c r="F115" s="2" t="n">
        <f aca="false">VLOOKUP(B115,'10'!$B$2:$F$5570,5,0)</f>
        <v>-49.9242</v>
      </c>
      <c r="G115" s="3" t="n">
        <f aca="false">VLOOKUP(B115,'10'!$B$2:$J$5570,6,0)</f>
        <v>3643.33454271377</v>
      </c>
      <c r="H115" s="0" t="n">
        <f aca="false">IFERROR(IF(I115=K115,0,1),1)</f>
        <v>1</v>
      </c>
      <c r="I115" s="0" t="s">
        <v>443</v>
      </c>
      <c r="K115" s="4" t="e">
        <f aca="false">VLOOKUP(I115,'[1]17-TO'!K$1:K$1048576,1,0)</f>
        <v>#N/A</v>
      </c>
      <c r="N115" s="0" t="n">
        <v>3378</v>
      </c>
    </row>
    <row r="116" customFormat="false" ht="12.8" hidden="false" customHeight="false" outlineLevel="0" collapsed="false">
      <c r="B116" s="0" t="n">
        <v>171886</v>
      </c>
      <c r="C116" s="0" t="n">
        <v>1</v>
      </c>
      <c r="D116" s="0" t="n">
        <v>17</v>
      </c>
      <c r="E116" s="2" t="n">
        <f aca="false">VLOOKUP(B116,'10'!$B$2:$F$5570,4,0)</f>
        <v>-7.15803</v>
      </c>
      <c r="F116" s="2" t="n">
        <f aca="false">VLOOKUP(B116,'10'!$B$2:$F$5570,5,0)</f>
        <v>-48.7165</v>
      </c>
      <c r="G116" s="3" t="n">
        <f aca="false">VLOOKUP(B116,'10'!$B$2:$J$5570,6,0)</f>
        <v>8009.2961261671</v>
      </c>
      <c r="H116" s="0" t="n">
        <f aca="false">IFERROR(IF(I116=K116,0,1),1)</f>
        <v>1</v>
      </c>
      <c r="I116" s="0" t="s">
        <v>444</v>
      </c>
      <c r="K116" s="4" t="e">
        <f aca="false">VLOOKUP(I116,'[1]17-TO'!K$1:K$1048576,1,0)</f>
        <v>#N/A</v>
      </c>
      <c r="N116" s="0" t="n">
        <v>7426</v>
      </c>
    </row>
    <row r="117" customFormat="false" ht="12.8" hidden="false" customHeight="false" outlineLevel="0" collapsed="false">
      <c r="B117" s="0" t="n">
        <v>171888</v>
      </c>
      <c r="C117" s="0" t="n">
        <v>1</v>
      </c>
      <c r="D117" s="0" t="n">
        <v>17</v>
      </c>
      <c r="E117" s="2" t="n">
        <f aca="false">VLOOKUP(B117,'10'!$B$2:$F$5570,4,0)</f>
        <v>-8.8046</v>
      </c>
      <c r="F117" s="2" t="n">
        <f aca="false">VLOOKUP(B117,'10'!$B$2:$F$5570,5,0)</f>
        <v>-47.7887</v>
      </c>
      <c r="G117" s="3" t="n">
        <f aca="false">VLOOKUP(B117,'10'!$B$2:$J$5570,6,0)</f>
        <v>3646.57018617977</v>
      </c>
      <c r="H117" s="0" t="n">
        <f aca="false">IFERROR(IF(I117=K117,0,1),1)</f>
        <v>1</v>
      </c>
      <c r="I117" s="0" t="s">
        <v>445</v>
      </c>
      <c r="K117" s="4" t="e">
        <f aca="false">VLOOKUP(I117,'[1]17-TO'!K$1:K$1048576,1,0)</f>
        <v>#N/A</v>
      </c>
      <c r="N117" s="0" t="n">
        <v>3381</v>
      </c>
    </row>
    <row r="118" customFormat="false" ht="12.8" hidden="false" customHeight="false" outlineLevel="0" collapsed="false">
      <c r="B118" s="0" t="n">
        <v>171889</v>
      </c>
      <c r="C118" s="0" t="n">
        <v>1</v>
      </c>
      <c r="D118" s="0" t="n">
        <v>17</v>
      </c>
      <c r="E118" s="2" t="n">
        <f aca="false">VLOOKUP(B118,'10'!$B$2:$F$5570,4,0)</f>
        <v>-10.8617</v>
      </c>
      <c r="F118" s="2" t="n">
        <f aca="false">VLOOKUP(B118,'10'!$B$2:$F$5570,5,0)</f>
        <v>-48.9161</v>
      </c>
      <c r="G118" s="3" t="n">
        <f aca="false">VLOOKUP(B118,'10'!$B$2:$J$5570,6,0)</f>
        <v>2528.11609476645</v>
      </c>
      <c r="H118" s="0" t="n">
        <f aca="false">IFERROR(IF(I118=K118,0,1),1)</f>
        <v>1</v>
      </c>
      <c r="I118" s="0" t="s">
        <v>446</v>
      </c>
      <c r="K118" s="4" t="e">
        <f aca="false">VLOOKUP(I118,'[1]17-TO'!K$1:K$1048576,1,0)</f>
        <v>#N/A</v>
      </c>
      <c r="N118" s="0" t="n">
        <v>2344</v>
      </c>
    </row>
    <row r="119" customFormat="false" ht="12.8" hidden="false" customHeight="false" outlineLevel="0" collapsed="false">
      <c r="B119" s="0" t="n">
        <v>171890</v>
      </c>
      <c r="C119" s="0" t="n">
        <v>1</v>
      </c>
      <c r="D119" s="0" t="n">
        <v>17</v>
      </c>
      <c r="E119" s="2" t="n">
        <f aca="false">VLOOKUP(B119,'10'!$B$2:$F$5570,4,0)</f>
        <v>-11.4474</v>
      </c>
      <c r="F119" s="2" t="n">
        <f aca="false">VLOOKUP(B119,'10'!$B$2:$F$5570,5,0)</f>
        <v>-48.1216</v>
      </c>
      <c r="G119" s="3" t="n">
        <f aca="false">VLOOKUP(B119,'10'!$B$2:$J$5570,6,0)</f>
        <v>5188.89357163883</v>
      </c>
      <c r="H119" s="0" t="n">
        <f aca="false">IFERROR(IF(I119=K119,0,1),1)</f>
        <v>1</v>
      </c>
      <c r="I119" s="0" t="s">
        <v>447</v>
      </c>
      <c r="K119" s="4" t="e">
        <f aca="false">VLOOKUP(I119,'[1]17-TO'!K$1:K$1048576,1,0)</f>
        <v>#N/A</v>
      </c>
      <c r="N119" s="0" t="n">
        <v>4811</v>
      </c>
    </row>
    <row r="120" customFormat="false" ht="12.8" hidden="false" customHeight="false" outlineLevel="0" collapsed="false">
      <c r="B120" s="0" t="n">
        <v>171900</v>
      </c>
      <c r="C120" s="0" t="n">
        <v>1</v>
      </c>
      <c r="D120" s="0" t="n">
        <v>17</v>
      </c>
      <c r="E120" s="2" t="n">
        <f aca="false">VLOOKUP(B120,'10'!$B$2:$F$5570,4,0)</f>
        <v>-10.2746</v>
      </c>
      <c r="F120" s="2" t="n">
        <f aca="false">VLOOKUP(B120,'10'!$B$2:$F$5570,5,0)</f>
        <v>-47.8033</v>
      </c>
      <c r="G120" s="3" t="n">
        <f aca="false">VLOOKUP(B120,'10'!$B$2:$J$5570,6,0)</f>
        <v>3056.60452754613</v>
      </c>
      <c r="H120" s="0" t="n">
        <f aca="false">IFERROR(IF(I120=K120,0,1),1)</f>
        <v>1</v>
      </c>
      <c r="I120" s="0" t="s">
        <v>448</v>
      </c>
      <c r="K120" s="4" t="e">
        <f aca="false">VLOOKUP(I120,'[1]17-TO'!K$1:K$1048576,1,0)</f>
        <v>#N/A</v>
      </c>
      <c r="N120" s="0" t="n">
        <v>2834</v>
      </c>
    </row>
    <row r="121" customFormat="false" ht="12.8" hidden="false" customHeight="false" outlineLevel="0" collapsed="false">
      <c r="B121" s="0" t="n">
        <v>172000</v>
      </c>
      <c r="C121" s="0" t="n">
        <v>1</v>
      </c>
      <c r="D121" s="0" t="n">
        <v>17</v>
      </c>
      <c r="E121" s="2" t="n">
        <f aca="false">VLOOKUP(B121,'10'!$B$2:$F$5570,4,0)</f>
        <v>-6.44438</v>
      </c>
      <c r="F121" s="2" t="n">
        <f aca="false">VLOOKUP(B121,'10'!$B$2:$F$5570,5,0)</f>
        <v>-47.6684</v>
      </c>
      <c r="G121" s="3" t="n">
        <f aca="false">VLOOKUP(B121,'10'!$B$2:$J$5570,6,0)</f>
        <v>2726.56889401433</v>
      </c>
      <c r="H121" s="0" t="n">
        <f aca="false">IFERROR(IF(I121=K121,0,1),1)</f>
        <v>1</v>
      </c>
      <c r="I121" s="0" t="s">
        <v>449</v>
      </c>
      <c r="K121" s="4" t="e">
        <f aca="false">VLOOKUP(I121,'[1]17-TO'!K$1:K$1048576,1,0)</f>
        <v>#N/A</v>
      </c>
      <c r="N121" s="0" t="n">
        <v>2528</v>
      </c>
    </row>
    <row r="122" customFormat="false" ht="12.8" hidden="false" customHeight="false" outlineLevel="0" collapsed="false">
      <c r="B122" s="0" t="n">
        <v>172010</v>
      </c>
      <c r="C122" s="0" t="n">
        <v>1</v>
      </c>
      <c r="D122" s="0" t="n">
        <v>17</v>
      </c>
      <c r="E122" s="2" t="n">
        <f aca="false">VLOOKUP(B122,'10'!$B$2:$F$5570,4,0)</f>
        <v>-6.0258</v>
      </c>
      <c r="F122" s="2" t="n">
        <f aca="false">VLOOKUP(B122,'10'!$B$2:$F$5570,5,0)</f>
        <v>-47.9012</v>
      </c>
      <c r="G122" s="3" t="n">
        <f aca="false">VLOOKUP(B122,'10'!$B$2:$J$5570,6,0)</f>
        <v>5668.84735242853</v>
      </c>
      <c r="H122" s="0" t="n">
        <f aca="false">IFERROR(IF(I122=K122,0,1),1)</f>
        <v>1</v>
      </c>
      <c r="I122" s="0" t="s">
        <v>450</v>
      </c>
      <c r="K122" s="4" t="e">
        <f aca="false">VLOOKUP(I122,'[1]17-TO'!K$1:K$1048576,1,0)</f>
        <v>#N/A</v>
      </c>
      <c r="N122" s="0" t="n">
        <v>5256</v>
      </c>
    </row>
    <row r="123" customFormat="false" ht="12.8" hidden="false" customHeight="false" outlineLevel="0" collapsed="false">
      <c r="B123" s="0" t="n">
        <v>172015</v>
      </c>
      <c r="C123" s="0" t="n">
        <v>1</v>
      </c>
      <c r="D123" s="0" t="n">
        <v>17</v>
      </c>
      <c r="E123" s="2" t="n">
        <f aca="false">VLOOKUP(B123,'10'!$B$2:$F$5570,4,0)</f>
        <v>-10.1615</v>
      </c>
      <c r="F123" s="2" t="n">
        <f aca="false">VLOOKUP(B123,'10'!$B$2:$F$5570,5,0)</f>
        <v>-46.6618</v>
      </c>
      <c r="G123" s="3" t="n">
        <f aca="false">VLOOKUP(B123,'10'!$B$2:$J$5570,6,0)</f>
        <v>1695.47717618296</v>
      </c>
      <c r="H123" s="0" t="n">
        <f aca="false">IFERROR(IF(I123=K123,0,1),1)</f>
        <v>1</v>
      </c>
      <c r="I123" s="0" t="s">
        <v>451</v>
      </c>
      <c r="K123" s="4" t="e">
        <f aca="false">VLOOKUP(I123,'[1]17-TO'!K$1:K$1048576,1,0)</f>
        <v>#N/A</v>
      </c>
      <c r="N123" s="0" t="n">
        <v>1572</v>
      </c>
    </row>
    <row r="124" customFormat="false" ht="12.8" hidden="false" customHeight="false" outlineLevel="0" collapsed="false">
      <c r="B124" s="0" t="n">
        <v>172020</v>
      </c>
      <c r="C124" s="0" t="n">
        <v>1</v>
      </c>
      <c r="D124" s="0" t="n">
        <v>17</v>
      </c>
      <c r="E124" s="2" t="n">
        <f aca="false">VLOOKUP(B124,'10'!$B$2:$F$5570,4,0)</f>
        <v>-5.56305</v>
      </c>
      <c r="F124" s="2" t="n">
        <f aca="false">VLOOKUP(B124,'10'!$B$2:$F$5570,5,0)</f>
        <v>-47.5743</v>
      </c>
      <c r="G124" s="3" t="n">
        <f aca="false">VLOOKUP(B124,'10'!$B$2:$J$5570,6,0)</f>
        <v>12906.9817858661</v>
      </c>
      <c r="H124" s="0" t="n">
        <f aca="false">IFERROR(IF(I124=K124,0,1),1)</f>
        <v>1</v>
      </c>
      <c r="I124" s="0" t="s">
        <v>452</v>
      </c>
      <c r="K124" s="4" t="e">
        <f aca="false">VLOOKUP(I124,'[1]17-TO'!K$1:K$1048576,1,0)</f>
        <v>#N/A</v>
      </c>
      <c r="N124" s="0" t="n">
        <v>11967</v>
      </c>
    </row>
    <row r="125" customFormat="false" ht="12.8" hidden="false" customHeight="false" outlineLevel="0" collapsed="false">
      <c r="B125" s="0" t="n">
        <v>172025</v>
      </c>
      <c r="C125" s="0" t="n">
        <v>1</v>
      </c>
      <c r="D125" s="0" t="n">
        <v>17</v>
      </c>
      <c r="E125" s="2" t="n">
        <f aca="false">VLOOKUP(B125,'10'!$B$2:$F$5570,4,0)</f>
        <v>-12.7458</v>
      </c>
      <c r="F125" s="2" t="n">
        <f aca="false">VLOOKUP(B125,'10'!$B$2:$F$5570,5,0)</f>
        <v>-48.2352</v>
      </c>
      <c r="G125" s="3" t="n">
        <f aca="false">VLOOKUP(B125,'10'!$B$2:$J$5570,6,0)</f>
        <v>3311.14181353797</v>
      </c>
      <c r="H125" s="0" t="n">
        <f aca="false">IFERROR(IF(I125=K125,0,1),1)</f>
        <v>1</v>
      </c>
      <c r="I125" s="0" t="s">
        <v>453</v>
      </c>
      <c r="K125" s="4" t="e">
        <f aca="false">VLOOKUP(I125,'[1]17-TO'!K$1:K$1048576,1,0)</f>
        <v>#N/A</v>
      </c>
      <c r="N125" s="0" t="n">
        <v>3070</v>
      </c>
    </row>
    <row r="126" customFormat="false" ht="12.8" hidden="false" customHeight="false" outlineLevel="0" collapsed="false">
      <c r="B126" s="0" t="n">
        <v>172030</v>
      </c>
      <c r="C126" s="0" t="n">
        <v>1</v>
      </c>
      <c r="D126" s="0" t="n">
        <v>17</v>
      </c>
      <c r="E126" s="2" t="n">
        <f aca="false">VLOOKUP(B126,'10'!$B$2:$F$5570,4,0)</f>
        <v>-5.26131</v>
      </c>
      <c r="F126" s="2" t="n">
        <f aca="false">VLOOKUP(B126,'10'!$B$2:$F$5570,5,0)</f>
        <v>-48.2021</v>
      </c>
      <c r="G126" s="3" t="n">
        <f aca="false">VLOOKUP(B126,'10'!$B$2:$J$5570,6,0)</f>
        <v>5130.65198925086</v>
      </c>
      <c r="H126" s="0" t="n">
        <f aca="false">IFERROR(IF(I126=K126,0,1),1)</f>
        <v>1</v>
      </c>
      <c r="I126" s="0" t="s">
        <v>454</v>
      </c>
      <c r="K126" s="4" t="e">
        <f aca="false">VLOOKUP(I126,'[1]17-TO'!K$1:K$1048576,1,0)</f>
        <v>#N/A</v>
      </c>
      <c r="N126" s="0" t="n">
        <v>4757</v>
      </c>
    </row>
    <row r="127" customFormat="false" ht="12.8" hidden="false" customHeight="false" outlineLevel="0" collapsed="false">
      <c r="B127" s="0" t="n">
        <v>172049</v>
      </c>
      <c r="C127" s="0" t="n">
        <v>1</v>
      </c>
      <c r="D127" s="0" t="n">
        <v>17</v>
      </c>
      <c r="E127" s="2" t="n">
        <f aca="false">VLOOKUP(B127,'10'!$B$2:$F$5570,4,0)</f>
        <v>-11.9743</v>
      </c>
      <c r="F127" s="2" t="n">
        <f aca="false">VLOOKUP(B127,'10'!$B$2:$F$5570,5,0)</f>
        <v>-48.2353</v>
      </c>
      <c r="G127" s="3" t="n">
        <f aca="false">VLOOKUP(B127,'10'!$B$2:$J$5570,6,0)</f>
        <v>4332.52660097135</v>
      </c>
      <c r="H127" s="0" t="n">
        <f aca="false">IFERROR(IF(I127=K127,0,1),1)</f>
        <v>1</v>
      </c>
      <c r="I127" s="0" t="s">
        <v>455</v>
      </c>
      <c r="K127" s="4" t="e">
        <f aca="false">VLOOKUP(I127,'[1]17-TO'!K$1:K$1048576,1,0)</f>
        <v>#N/A</v>
      </c>
      <c r="N127" s="0" t="n">
        <v>4017</v>
      </c>
    </row>
    <row r="128" customFormat="false" ht="12.8" hidden="false" customHeight="false" outlineLevel="0" collapsed="false">
      <c r="B128" s="0" t="n">
        <v>172065</v>
      </c>
      <c r="C128" s="0" t="n">
        <v>1</v>
      </c>
      <c r="D128" s="0" t="n">
        <v>17</v>
      </c>
      <c r="E128" s="2" t="n">
        <f aca="false">VLOOKUP(B128,'10'!$B$2:$F$5570,4,0)</f>
        <v>-11.1471</v>
      </c>
      <c r="F128" s="2" t="n">
        <f aca="false">VLOOKUP(B128,'10'!$B$2:$F$5570,5,0)</f>
        <v>-48.1694</v>
      </c>
      <c r="G128" s="3" t="n">
        <f aca="false">VLOOKUP(B128,'10'!$B$2:$J$5570,6,0)</f>
        <v>5800.43018671245</v>
      </c>
      <c r="H128" s="0" t="n">
        <f aca="false">IFERROR(IF(I128=K128,0,1),1)</f>
        <v>0</v>
      </c>
      <c r="I128" s="0" t="s">
        <v>456</v>
      </c>
      <c r="K128" s="4" t="str">
        <f aca="false">VLOOKUP(I128,'[1]17-TO'!K$1:K$1048576,1,0)</f>
        <v>'Silvanopolis'</v>
      </c>
      <c r="N128" s="0" t="n">
        <v>5378</v>
      </c>
    </row>
    <row r="129" customFormat="false" ht="12.8" hidden="false" customHeight="false" outlineLevel="0" collapsed="false">
      <c r="B129" s="0" t="n">
        <v>172080</v>
      </c>
      <c r="C129" s="0" t="n">
        <v>1</v>
      </c>
      <c r="D129" s="0" t="n">
        <v>17</v>
      </c>
      <c r="E129" s="2" t="n">
        <f aca="false">VLOOKUP(B129,'10'!$B$2:$F$5570,4,0)</f>
        <v>-5.6012</v>
      </c>
      <c r="F129" s="2" t="n">
        <f aca="false">VLOOKUP(B129,'10'!$B$2:$F$5570,5,0)</f>
        <v>-47.6381</v>
      </c>
      <c r="G129" s="3" t="n">
        <f aca="false">VLOOKUP(B129,'10'!$B$2:$J$5570,6,0)</f>
        <v>9791.05712811001</v>
      </c>
      <c r="H129" s="0" t="n">
        <f aca="false">IFERROR(IF(I129=K129,0,1),1)</f>
        <v>0</v>
      </c>
      <c r="I129" s="0" t="s">
        <v>457</v>
      </c>
      <c r="K129" s="4" t="str">
        <f aca="false">VLOOKUP(I129,'[1]17-TO'!K$1:K$1048576,1,0)</f>
        <v>'Sitio_Novo_Do_Tocantins'</v>
      </c>
      <c r="N129" s="0" t="n">
        <v>9078</v>
      </c>
    </row>
    <row r="130" customFormat="false" ht="12.8" hidden="false" customHeight="false" outlineLevel="0" collapsed="false">
      <c r="B130" s="0" t="n">
        <v>172085</v>
      </c>
      <c r="C130" s="0" t="n">
        <v>1</v>
      </c>
      <c r="D130" s="0" t="n">
        <v>17</v>
      </c>
      <c r="E130" s="2" t="n">
        <f aca="false">VLOOKUP(B130,'10'!$B$2:$F$5570,4,0)</f>
        <v>-11.993</v>
      </c>
      <c r="F130" s="2" t="n">
        <f aca="false">VLOOKUP(B130,'10'!$B$2:$F$5570,5,0)</f>
        <v>-48.9685</v>
      </c>
      <c r="G130" s="3" t="n">
        <f aca="false">VLOOKUP(B130,'10'!$B$2:$J$5570,6,0)</f>
        <v>2098.85406161072</v>
      </c>
      <c r="H130" s="0" t="n">
        <f aca="false">IFERROR(IF(I130=K130,0,1),1)</f>
        <v>1</v>
      </c>
      <c r="I130" s="0" t="s">
        <v>458</v>
      </c>
      <c r="K130" s="4" t="e">
        <f aca="false">VLOOKUP(I130,'[1]17-TO'!K$1:K$1048576,1,0)</f>
        <v>#N/A</v>
      </c>
      <c r="N130" s="0" t="n">
        <v>1946</v>
      </c>
    </row>
    <row r="131" customFormat="false" ht="12.8" hidden="false" customHeight="false" outlineLevel="0" collapsed="false">
      <c r="B131" s="0" t="n">
        <v>172090</v>
      </c>
      <c r="C131" s="0" t="n">
        <v>1</v>
      </c>
      <c r="D131" s="0" t="n">
        <v>17</v>
      </c>
      <c r="E131" s="2" t="n">
        <f aca="false">VLOOKUP(B131,'10'!$B$2:$F$5570,4,0)</f>
        <v>-12.4026</v>
      </c>
      <c r="F131" s="2" t="n">
        <f aca="false">VLOOKUP(B131,'10'!$B$2:$F$5570,5,0)</f>
        <v>-46.437</v>
      </c>
      <c r="G131" s="3" t="n">
        <f aca="false">VLOOKUP(B131,'10'!$B$2:$J$5570,6,0)</f>
        <v>17837.0238802251</v>
      </c>
      <c r="H131" s="0" t="n">
        <f aca="false">IFERROR(IF(I131=K131,0,1),1)</f>
        <v>0</v>
      </c>
      <c r="I131" s="0" t="s">
        <v>459</v>
      </c>
      <c r="K131" s="4" t="str">
        <f aca="false">VLOOKUP(I131,'[1]17-TO'!K$1:K$1048576,1,0)</f>
        <v>'Taguatinga'</v>
      </c>
      <c r="N131" s="0" t="n">
        <v>16538</v>
      </c>
    </row>
    <row r="132" customFormat="false" ht="12.8" hidden="false" customHeight="false" outlineLevel="0" collapsed="false">
      <c r="B132" s="0" t="n">
        <v>172093</v>
      </c>
      <c r="C132" s="0" t="n">
        <v>1</v>
      </c>
      <c r="D132" s="0" t="n">
        <v>17</v>
      </c>
      <c r="E132" s="2" t="n">
        <f aca="false">VLOOKUP(B132,'10'!$B$2:$F$5570,4,0)</f>
        <v>-12.1873</v>
      </c>
      <c r="F132" s="2" t="n">
        <f aca="false">VLOOKUP(B132,'10'!$B$2:$F$5570,5,0)</f>
        <v>-46.9797</v>
      </c>
      <c r="G132" s="3" t="n">
        <f aca="false">VLOOKUP(B132,'10'!$B$2:$J$5570,6,0)</f>
        <v>2298.38540868059</v>
      </c>
      <c r="H132" s="0" t="n">
        <f aca="false">IFERROR(IF(I132=K132,0,1),1)</f>
        <v>1</v>
      </c>
      <c r="I132" s="0" t="s">
        <v>460</v>
      </c>
      <c r="K132" s="4" t="e">
        <f aca="false">VLOOKUP(I132,'[1]17-TO'!K$1:K$1048576,1,0)</f>
        <v>#N/A</v>
      </c>
      <c r="N132" s="0" t="n">
        <v>2131</v>
      </c>
    </row>
    <row r="133" customFormat="false" ht="12.8" hidden="false" customHeight="false" outlineLevel="0" collapsed="false">
      <c r="B133" s="0" t="n">
        <v>172097</v>
      </c>
      <c r="C133" s="0" t="n">
        <v>1</v>
      </c>
      <c r="D133" s="0" t="n">
        <v>17</v>
      </c>
      <c r="E133" s="2" t="n">
        <f aca="false">VLOOKUP(B133,'10'!$B$2:$F$5570,4,0)</f>
        <v>-12.7949</v>
      </c>
      <c r="F133" s="2" t="n">
        <f aca="false">VLOOKUP(B133,'10'!$B$2:$F$5570,5,0)</f>
        <v>-49.0896</v>
      </c>
      <c r="G133" s="3" t="n">
        <f aca="false">VLOOKUP(B133,'10'!$B$2:$J$5570,6,0)</f>
        <v>2990.81311040417</v>
      </c>
      <c r="H133" s="0" t="n">
        <f aca="false">IFERROR(IF(I133=K133,0,1),1)</f>
        <v>1</v>
      </c>
      <c r="I133" s="0" t="s">
        <v>461</v>
      </c>
      <c r="K133" s="4" t="e">
        <f aca="false">VLOOKUP(I133,'[1]17-TO'!K$1:K$1048576,1,0)</f>
        <v>#N/A</v>
      </c>
      <c r="N133" s="0" t="n">
        <v>2773</v>
      </c>
    </row>
    <row r="134" customFormat="false" ht="12.8" hidden="false" customHeight="false" outlineLevel="0" collapsed="false">
      <c r="B134" s="0" t="n">
        <v>172100</v>
      </c>
      <c r="C134" s="0" t="n">
        <v>1</v>
      </c>
      <c r="D134" s="0" t="n">
        <v>17</v>
      </c>
      <c r="E134" s="2" t="n">
        <f aca="false">VLOOKUP(B134,'10'!$B$2:$F$5570,4,0)</f>
        <v>-10.24</v>
      </c>
      <c r="F134" s="2" t="n">
        <f aca="false">VLOOKUP(B134,'10'!$B$2:$F$5570,5,0)</f>
        <v>-48.3558</v>
      </c>
      <c r="G134" s="3" t="n">
        <f aca="false">VLOOKUP(B134,'10'!$B$2:$J$5570,6,0)</f>
        <v>314779.574589617</v>
      </c>
      <c r="H134" s="0" t="n">
        <f aca="false">IFERROR(IF(I134=K134,0,1),1)</f>
        <v>0</v>
      </c>
      <c r="I134" s="0" t="s">
        <v>462</v>
      </c>
      <c r="K134" s="4" t="str">
        <f aca="false">VLOOKUP(I134,'[1]17-TO'!K$1:K$1048576,1,0)</f>
        <v>'Palmas'</v>
      </c>
      <c r="N134" s="0" t="n">
        <v>291855</v>
      </c>
    </row>
    <row r="135" customFormat="false" ht="12.8" hidden="false" customHeight="false" outlineLevel="0" collapsed="false">
      <c r="B135" s="0" t="n">
        <v>172110</v>
      </c>
      <c r="C135" s="0" t="n">
        <v>1</v>
      </c>
      <c r="D135" s="0" t="n">
        <v>17</v>
      </c>
      <c r="E135" s="2" t="n">
        <f aca="false">VLOOKUP(B135,'10'!$B$2:$F$5570,4,0)</f>
        <v>-9.5632</v>
      </c>
      <c r="F135" s="2" t="n">
        <f aca="false">VLOOKUP(B135,'10'!$B$2:$F$5570,5,0)</f>
        <v>-48.3741</v>
      </c>
      <c r="G135" s="3" t="n">
        <f aca="false">VLOOKUP(B135,'10'!$B$2:$J$5570,6,0)</f>
        <v>8057.83077815707</v>
      </c>
      <c r="H135" s="0" t="n">
        <f aca="false">IFERROR(IF(I135=K135,0,1),1)</f>
        <v>1</v>
      </c>
      <c r="I135" s="0" t="s">
        <v>463</v>
      </c>
      <c r="K135" s="4" t="e">
        <f aca="false">VLOOKUP(I135,'[1]17-TO'!K$1:K$1048576,1,0)</f>
        <v>#N/A</v>
      </c>
      <c r="N135" s="0" t="n">
        <v>7471</v>
      </c>
    </row>
    <row r="136" customFormat="false" ht="12.8" hidden="false" customHeight="false" outlineLevel="0" collapsed="false">
      <c r="B136" s="0" t="n">
        <v>172120</v>
      </c>
      <c r="C136" s="0" t="n">
        <v>1</v>
      </c>
      <c r="D136" s="0" t="n">
        <v>17</v>
      </c>
      <c r="E136" s="2" t="n">
        <f aca="false">VLOOKUP(B136,'10'!$B$2:$F$5570,4,0)</f>
        <v>-6.32447</v>
      </c>
      <c r="F136" s="2" t="n">
        <f aca="false">VLOOKUP(B136,'10'!$B$2:$F$5570,5,0)</f>
        <v>-47.4224</v>
      </c>
      <c r="G136" s="3" t="n">
        <f aca="false">VLOOKUP(B136,'10'!$B$2:$J$5570,6,0)</f>
        <v>24694.4309324969</v>
      </c>
      <c r="H136" s="0" t="n">
        <f aca="false">IFERROR(IF(I136=K136,0,1),1)</f>
        <v>0</v>
      </c>
      <c r="I136" s="0" t="s">
        <v>464</v>
      </c>
      <c r="K136" s="4" t="str">
        <f aca="false">VLOOKUP(I136,'[1]17-TO'!K$1:K$1048576,1,0)</f>
        <v>'Tocantinopolis'</v>
      </c>
      <c r="N136" s="0" t="n">
        <v>22896</v>
      </c>
    </row>
    <row r="137" customFormat="false" ht="12.8" hidden="false" customHeight="false" outlineLevel="0" collapsed="false">
      <c r="B137" s="0" t="n">
        <v>172125</v>
      </c>
      <c r="C137" s="0" t="n">
        <v>1</v>
      </c>
      <c r="D137" s="0" t="n">
        <v>17</v>
      </c>
      <c r="E137" s="2" t="n">
        <f aca="false">VLOOKUP(B137,'10'!$B$2:$F$5570,4,0)</f>
        <v>-8.97168</v>
      </c>
      <c r="F137" s="2" t="n">
        <f aca="false">VLOOKUP(B137,'10'!$B$2:$F$5570,5,0)</f>
        <v>-48.1883</v>
      </c>
      <c r="G137" s="3" t="n">
        <f aca="false">VLOOKUP(B137,'10'!$B$2:$J$5570,6,0)</f>
        <v>2006.09894891877</v>
      </c>
      <c r="H137" s="0" t="n">
        <f aca="false">IFERROR(IF(I137=K137,0,1),1)</f>
        <v>1</v>
      </c>
      <c r="I137" s="0" t="s">
        <v>465</v>
      </c>
      <c r="K137" s="4" t="e">
        <f aca="false">VLOOKUP(I137,'[1]17-TO'!K$1:K$1048576,1,0)</f>
        <v>#N/A</v>
      </c>
      <c r="N137" s="0" t="n">
        <v>1860</v>
      </c>
    </row>
    <row r="138" customFormat="false" ht="12.8" hidden="false" customHeight="false" outlineLevel="0" collapsed="false">
      <c r="B138" s="0" t="n">
        <v>172130</v>
      </c>
      <c r="C138" s="0" t="n">
        <v>1</v>
      </c>
      <c r="D138" s="0" t="n">
        <v>17</v>
      </c>
      <c r="E138" s="2" t="n">
        <f aca="false">VLOOKUP(B138,'10'!$B$2:$F$5570,4,0)</f>
        <v>-8.39388</v>
      </c>
      <c r="F138" s="2" t="n">
        <f aca="false">VLOOKUP(B138,'10'!$B$2:$F$5570,5,0)</f>
        <v>-48.1277</v>
      </c>
      <c r="G138" s="3" t="n">
        <f aca="false">VLOOKUP(B138,'10'!$B$2:$J$5570,6,0)</f>
        <v>2818.24545888428</v>
      </c>
      <c r="H138" s="0" t="n">
        <f aca="false">IFERROR(IF(I138=K138,0,1),1)</f>
        <v>1</v>
      </c>
      <c r="I138" s="0" t="s">
        <v>466</v>
      </c>
      <c r="K138" s="4" t="e">
        <f aca="false">VLOOKUP(I138,'[1]17-TO'!K$1:K$1048576,1,0)</f>
        <v>#N/A</v>
      </c>
      <c r="N138" s="0" t="n">
        <v>2613</v>
      </c>
    </row>
    <row r="139" customFormat="false" ht="12.8" hidden="false" customHeight="false" outlineLevel="0" collapsed="false">
      <c r="B139" s="0" t="n">
        <v>172208</v>
      </c>
      <c r="C139" s="0" t="n">
        <v>1</v>
      </c>
      <c r="D139" s="0" t="n">
        <v>17</v>
      </c>
      <c r="E139" s="2" t="n">
        <f aca="false">VLOOKUP(B139,'10'!$B$2:$F$5570,4,0)</f>
        <v>-6.85274</v>
      </c>
      <c r="F139" s="2" t="n">
        <f aca="false">VLOOKUP(B139,'10'!$B$2:$F$5570,5,0)</f>
        <v>-47.9601</v>
      </c>
      <c r="G139" s="3" t="n">
        <f aca="false">VLOOKUP(B139,'10'!$B$2:$J$5570,6,0)</f>
        <v>12544.5897176743</v>
      </c>
      <c r="H139" s="0" t="n">
        <f aca="false">IFERROR(IF(I139=K139,0,1),1)</f>
        <v>1</v>
      </c>
      <c r="I139" s="0" t="s">
        <v>467</v>
      </c>
      <c r="K139" s="4" t="e">
        <f aca="false">VLOOKUP(I139,'[1]17-TO'!K$1:K$1048576,1,0)</f>
        <v>#N/A</v>
      </c>
      <c r="N139" s="0" t="n">
        <v>11631</v>
      </c>
    </row>
    <row r="140" customFormat="false" ht="12.8" hidden="false" customHeight="false" outlineLevel="0" collapsed="false">
      <c r="B140" s="0" t="n">
        <v>172210</v>
      </c>
      <c r="C140" s="0" t="n">
        <v>1</v>
      </c>
      <c r="D140" s="0" t="n">
        <v>17</v>
      </c>
      <c r="E140" s="2" t="n">
        <f aca="false">VLOOKUP(B140,'10'!$B$2:$F$5570,4,0)</f>
        <v>-6.4141</v>
      </c>
      <c r="F140" s="2" t="n">
        <f aca="false">VLOOKUP(B140,'10'!$B$2:$F$5570,5,0)</f>
        <v>-48.532</v>
      </c>
      <c r="G140" s="3" t="n">
        <f aca="false">VLOOKUP(B140,'10'!$B$2:$J$5570,6,0)</f>
        <v>12469.0913701344</v>
      </c>
      <c r="H140" s="0" t="n">
        <f aca="false">IFERROR(IF(I140=K140,0,1),1)</f>
        <v>0</v>
      </c>
      <c r="I140" s="0" t="s">
        <v>468</v>
      </c>
      <c r="K140" s="4" t="str">
        <f aca="false">VLOOKUP(I140,'[1]17-TO'!K$1:K$1048576,1,0)</f>
        <v>'Xambioa'</v>
      </c>
      <c r="N140" s="0" t="n">
        <v>11561</v>
      </c>
    </row>
    <row r="141" customFormat="false" ht="12.8" hidden="false" customHeight="false" outlineLevel="0" collapsed="false">
      <c r="G141" s="3"/>
    </row>
    <row r="142" customFormat="false" ht="12.8" hidden="false" customHeight="false" outlineLevel="0" collapsed="false">
      <c r="G142" s="8" t="n">
        <f aca="false">SUM(G2:G140)</f>
        <v>1677388.85066021</v>
      </c>
      <c r="N142" s="9" t="n">
        <f aca="false">SUM(N2:N140)</f>
        <v>1555229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220"/>
  <sheetViews>
    <sheetView showFormulas="false" showGridLines="true" showRowColHeaders="true" showZeros="true" rightToLeft="false" tabSelected="false" showOutlineSymbols="true" defaultGridColor="true" view="normal" topLeftCell="H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210005</v>
      </c>
      <c r="C2" s="0" t="n">
        <v>2</v>
      </c>
      <c r="D2" s="0" t="n">
        <v>21</v>
      </c>
      <c r="E2" s="2" t="n">
        <f aca="false">VLOOKUP(B2,'10'!$B$2:$F$5570,4,0)</f>
        <v>-4.94714</v>
      </c>
      <c r="F2" s="2" t="n">
        <f aca="false">VLOOKUP(B2,'10'!$B$2:$F$5570,5,0)</f>
        <v>-47.5004</v>
      </c>
      <c r="G2" s="3" t="n">
        <f aca="false">VLOOKUP(B2,'10'!$B$2:$J$5570,6,0)</f>
        <v>120535.26894318</v>
      </c>
      <c r="H2" s="0" t="n">
        <f aca="false">IFERROR(IF(I2=K2,0,1),1)</f>
        <v>0</v>
      </c>
      <c r="I2" s="0" t="s">
        <v>469</v>
      </c>
      <c r="K2" s="4" t="str">
        <f aca="false">VLOOKUP(I2,'[1]21-MA'!K$1:K$1048576,1,0)</f>
        <v>'Acailandia'</v>
      </c>
      <c r="N2" s="0" t="n">
        <v>111757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210010</v>
      </c>
      <c r="C3" s="0" t="n">
        <v>2</v>
      </c>
      <c r="D3" s="0" t="n">
        <v>21</v>
      </c>
      <c r="E3" s="2" t="n">
        <f aca="false">VLOOKUP(B3,'10'!$B$2:$F$5570,4,0)</f>
        <v>-4.13631</v>
      </c>
      <c r="F3" s="2" t="n">
        <f aca="false">VLOOKUP(B3,'10'!$B$2:$F$5570,5,0)</f>
        <v>-43.3275</v>
      </c>
      <c r="G3" s="3" t="n">
        <f aca="false">VLOOKUP(B3,'10'!$B$2:$J$5570,6,0)</f>
        <v>6977.12586051373</v>
      </c>
      <c r="H3" s="0" t="n">
        <f aca="false">IFERROR(IF(I3=K3,0,1),1)</f>
        <v>0</v>
      </c>
      <c r="I3" s="0" t="s">
        <v>470</v>
      </c>
      <c r="K3" s="4" t="str">
        <f aca="false">VLOOKUP(I3,'[1]21-MA'!K$1:K$1048576,1,0)</f>
        <v>'Afonso_Cunha'</v>
      </c>
      <c r="N3" s="0" t="n">
        <v>6469</v>
      </c>
      <c r="Q3" s="0" t="s">
        <v>4</v>
      </c>
      <c r="R3" s="0" t="n">
        <f aca="false">AVERAGE($G$1:$G$218)</f>
        <v>34966.0979165694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210015</v>
      </c>
      <c r="C4" s="0" t="n">
        <v>2</v>
      </c>
      <c r="D4" s="0" t="n">
        <v>21</v>
      </c>
      <c r="E4" s="2" t="n">
        <f aca="false">VLOOKUP(B4,'10'!$B$2:$F$5570,4,0)</f>
        <v>-2.84048</v>
      </c>
      <c r="F4" s="2" t="n">
        <f aca="false">VLOOKUP(B4,'10'!$B$2:$F$5570,5,0)</f>
        <v>-42.1189</v>
      </c>
      <c r="G4" s="3" t="n">
        <f aca="false">VLOOKUP(B4,'10'!$B$2:$J$5570,6,0)</f>
        <v>13468.9052011278</v>
      </c>
      <c r="H4" s="0" t="n">
        <f aca="false">IFERROR(IF(I4=K4,0,1),1)</f>
        <v>1</v>
      </c>
      <c r="I4" s="0" t="s">
        <v>471</v>
      </c>
      <c r="K4" s="4" t="e">
        <f aca="false">VLOOKUP(I4,'[1]21-MA'!K$1:K$1048576,1,0)</f>
        <v>#N/A</v>
      </c>
      <c r="N4" s="0" t="n">
        <v>12488</v>
      </c>
      <c r="Q4" s="0" t="s">
        <v>6</v>
      </c>
      <c r="R4" s="0" t="n">
        <f aca="false">SQRT(VAR($G$1:$G$218)/COUNT($G$1:$G$218))</f>
        <v>5775.35049954197</v>
      </c>
      <c r="T4" s="0" t="n">
        <v>2</v>
      </c>
      <c r="U4" s="3" t="n">
        <f aca="false">R7</f>
        <v>12183.2761973045</v>
      </c>
      <c r="V4" s="7" t="s">
        <v>7</v>
      </c>
    </row>
    <row r="5" customFormat="false" ht="12.8" hidden="false" customHeight="false" outlineLevel="0" collapsed="false">
      <c r="B5" s="0" t="n">
        <v>210020</v>
      </c>
      <c r="C5" s="0" t="n">
        <v>2</v>
      </c>
      <c r="D5" s="0" t="n">
        <v>21</v>
      </c>
      <c r="E5" s="2" t="n">
        <f aca="false">VLOOKUP(B5,'10'!$B$2:$F$5570,4,0)</f>
        <v>-2.39574</v>
      </c>
      <c r="F5" s="2" t="n">
        <f aca="false">VLOOKUP(B5,'10'!$B$2:$F$5570,5,0)</f>
        <v>-44.4062</v>
      </c>
      <c r="G5" s="3" t="n">
        <f aca="false">VLOOKUP(B5,'10'!$B$2:$J$5570,6,0)</f>
        <v>23817.5715532114</v>
      </c>
      <c r="H5" s="0" t="n">
        <f aca="false">IFERROR(IF(I5=K5,0,1),1)</f>
        <v>0</v>
      </c>
      <c r="I5" s="0" t="s">
        <v>472</v>
      </c>
      <c r="K5" s="4" t="str">
        <f aca="false">VLOOKUP(I5,'[1]21-MA'!K$1:K$1048576,1,0)</f>
        <v>'Alcantara'</v>
      </c>
      <c r="N5" s="0" t="n">
        <v>22083</v>
      </c>
      <c r="Q5" s="0" t="s">
        <v>9</v>
      </c>
      <c r="R5" s="0" t="e">
        <f aca="false">MODE($G$1:$G$218)</f>
        <v>#VALUE!</v>
      </c>
      <c r="T5" s="0" t="n">
        <v>3</v>
      </c>
      <c r="U5" s="3" t="n">
        <f aca="false">R6</f>
        <v>19982.2554981818</v>
      </c>
      <c r="V5" s="7" t="s">
        <v>10</v>
      </c>
    </row>
    <row r="6" customFormat="false" ht="12.8" hidden="false" customHeight="false" outlineLevel="0" collapsed="false">
      <c r="B6" s="0" t="n">
        <v>210030</v>
      </c>
      <c r="C6" s="0" t="n">
        <v>2</v>
      </c>
      <c r="D6" s="0" t="n">
        <v>21</v>
      </c>
      <c r="E6" s="2" t="n">
        <f aca="false">VLOOKUP(B6,'10'!$B$2:$F$5570,4,0)</f>
        <v>-4.62621</v>
      </c>
      <c r="F6" s="2" t="n">
        <f aca="false">VLOOKUP(B6,'10'!$B$2:$F$5570,5,0)</f>
        <v>-43.4689</v>
      </c>
      <c r="G6" s="3" t="n">
        <f aca="false">VLOOKUP(B6,'10'!$B$2:$J$5570,6,0)</f>
        <v>28367.9648142266</v>
      </c>
      <c r="H6" s="0" t="n">
        <f aca="false">IFERROR(IF(I6=K6,0,1),1)</f>
        <v>0</v>
      </c>
      <c r="I6" s="0" t="s">
        <v>473</v>
      </c>
      <c r="K6" s="4" t="str">
        <f aca="false">VLOOKUP(I6,'[1]21-MA'!K$1:K$1048576,1,0)</f>
        <v>'Aldeias_Altas'</v>
      </c>
      <c r="N6" s="0" t="n">
        <v>26302</v>
      </c>
      <c r="Q6" s="0" t="s">
        <v>12</v>
      </c>
      <c r="R6" s="0" t="n">
        <f aca="false">MEDIAN($G$1:$G$218)</f>
        <v>19982.2554981818</v>
      </c>
    </row>
    <row r="7" customFormat="false" ht="12.8" hidden="false" customHeight="false" outlineLevel="0" collapsed="false">
      <c r="B7" s="0" t="n">
        <v>210040</v>
      </c>
      <c r="C7" s="0" t="n">
        <v>2</v>
      </c>
      <c r="D7" s="0" t="n">
        <v>21</v>
      </c>
      <c r="E7" s="2" t="n">
        <f aca="false">VLOOKUP(B7,'10'!$B$2:$F$5570,4,0)</f>
        <v>-4.16598</v>
      </c>
      <c r="F7" s="2" t="n">
        <f aca="false">VLOOKUP(B7,'10'!$B$2:$F$5570,5,0)</f>
        <v>-45.4706</v>
      </c>
      <c r="G7" s="3" t="n">
        <f aca="false">VLOOKUP(B7,'10'!$B$2:$J$5570,6,0)</f>
        <v>8699.56673224668</v>
      </c>
      <c r="H7" s="0" t="n">
        <f aca="false">IFERROR(IF(I7=K7,0,1),1)</f>
        <v>1</v>
      </c>
      <c r="I7" s="0" t="s">
        <v>474</v>
      </c>
      <c r="K7" s="4" t="e">
        <f aca="false">VLOOKUP(I7,'[1]21-MA'!K$1:K$1048576,1,0)</f>
        <v>#N/A</v>
      </c>
      <c r="N7" s="0" t="n">
        <v>8066</v>
      </c>
      <c r="Q7" s="0" t="s">
        <v>14</v>
      </c>
      <c r="R7" s="0" t="n">
        <f aca="false">QUARTILE($G$1:$G$218, 1)</f>
        <v>12183.2761973045</v>
      </c>
    </row>
    <row r="8" customFormat="false" ht="12.8" hidden="false" customHeight="false" outlineLevel="0" collapsed="false">
      <c r="B8" s="0" t="n">
        <v>210043</v>
      </c>
      <c r="C8" s="0" t="n">
        <v>2</v>
      </c>
      <c r="D8" s="0" t="n">
        <v>21</v>
      </c>
      <c r="E8" s="2" t="n">
        <f aca="false">VLOOKUP(B8,'10'!$B$2:$F$5570,4,0)</f>
        <v>-4.213</v>
      </c>
      <c r="F8" s="2" t="n">
        <f aca="false">VLOOKUP(B8,'10'!$B$2:$F$5570,5,0)</f>
        <v>-44.446</v>
      </c>
      <c r="G8" s="3" t="n">
        <f aca="false">VLOOKUP(B8,'10'!$B$2:$J$5570,6,0)</f>
        <v>28947.1449946403</v>
      </c>
      <c r="H8" s="0" t="n">
        <f aca="false">IFERROR(IF(I8=K8,0,1),1)</f>
        <v>0</v>
      </c>
      <c r="I8" s="0" t="s">
        <v>475</v>
      </c>
      <c r="K8" s="4" t="str">
        <f aca="false">VLOOKUP(I8,'[1]21-MA'!K$1:K$1048576,1,0)</f>
        <v>'Alto_Alegre_Do_Maranhao'</v>
      </c>
      <c r="N8" s="0" t="n">
        <v>26839</v>
      </c>
      <c r="Q8" s="0" t="s">
        <v>16</v>
      </c>
      <c r="R8" s="0" t="n">
        <f aca="false">QUARTILE($G$1:$G$218, 3)</f>
        <v>32719.905275994</v>
      </c>
    </row>
    <row r="9" customFormat="false" ht="12.8" hidden="false" customHeight="false" outlineLevel="0" collapsed="false">
      <c r="B9" s="0" t="n">
        <v>210047</v>
      </c>
      <c r="C9" s="0" t="n">
        <v>2</v>
      </c>
      <c r="D9" s="0" t="n">
        <v>21</v>
      </c>
      <c r="E9" s="2" t="n">
        <f aca="false">VLOOKUP(B9,'10'!$B$2:$F$5570,4,0)</f>
        <v>-3.66689</v>
      </c>
      <c r="F9" s="2" t="n">
        <f aca="false">VLOOKUP(B9,'10'!$B$2:$F$5570,5,0)</f>
        <v>-45.8421</v>
      </c>
      <c r="G9" s="3" t="n">
        <f aca="false">VLOOKUP(B9,'10'!$B$2:$J$5570,6,0)</f>
        <v>34399.204234847</v>
      </c>
      <c r="H9" s="0" t="n">
        <f aca="false">IFERROR(IF(I9=K9,0,1),1)</f>
        <v>0</v>
      </c>
      <c r="I9" s="0" t="s">
        <v>476</v>
      </c>
      <c r="K9" s="4" t="str">
        <f aca="false">VLOOKUP(I9,'[1]21-MA'!K$1:K$1048576,1,0)</f>
        <v>'Alto_Alegre_Do_Pindare'</v>
      </c>
      <c r="N9" s="0" t="n">
        <v>31894</v>
      </c>
      <c r="Q9" s="0" t="s">
        <v>18</v>
      </c>
      <c r="R9" s="0" t="n">
        <f aca="false">VAR($G$1:$G$218)</f>
        <v>7237964126.18545</v>
      </c>
    </row>
    <row r="10" customFormat="false" ht="12.8" hidden="false" customHeight="false" outlineLevel="0" collapsed="false">
      <c r="B10" s="0" t="n">
        <v>210050</v>
      </c>
      <c r="C10" s="0" t="n">
        <v>2</v>
      </c>
      <c r="D10" s="0" t="n">
        <v>21</v>
      </c>
      <c r="E10" s="2" t="n">
        <f aca="false">VLOOKUP(B10,'10'!$B$2:$F$5570,4,0)</f>
        <v>-9.10273</v>
      </c>
      <c r="F10" s="2" t="n">
        <f aca="false">VLOOKUP(B10,'10'!$B$2:$F$5570,5,0)</f>
        <v>-45.9303</v>
      </c>
      <c r="G10" s="3" t="n">
        <f aca="false">VLOOKUP(B10,'10'!$B$2:$J$5570,6,0)</f>
        <v>12045.2220760886</v>
      </c>
      <c r="H10" s="0" t="n">
        <f aca="false">IFERROR(IF(I10=K10,0,1),1)</f>
        <v>0</v>
      </c>
      <c r="I10" s="0" t="s">
        <v>477</v>
      </c>
      <c r="K10" s="4" t="str">
        <f aca="false">VLOOKUP(I10,'[1]21-MA'!K$1:K$1048576,1,0)</f>
        <v>'Alto_Parnaiba'</v>
      </c>
      <c r="N10" s="0" t="n">
        <v>11168</v>
      </c>
      <c r="Q10" s="0" t="s">
        <v>20</v>
      </c>
      <c r="R10" s="0" t="n">
        <f aca="false">STDEV($G$1:$G$218)</f>
        <v>85076.2253875044</v>
      </c>
    </row>
    <row r="11" customFormat="false" ht="12.8" hidden="false" customHeight="false" outlineLevel="0" collapsed="false">
      <c r="B11" s="0" t="n">
        <v>210055</v>
      </c>
      <c r="C11" s="0" t="n">
        <v>2</v>
      </c>
      <c r="D11" s="0" t="n">
        <v>21</v>
      </c>
      <c r="E11" s="2" t="n">
        <f aca="false">VLOOKUP(B11,'10'!$B$2:$F$5570,4,0)</f>
        <v>-1.67524</v>
      </c>
      <c r="F11" s="2" t="n">
        <f aca="false">VLOOKUP(B11,'10'!$B$2:$F$5570,5,0)</f>
        <v>-46.0024</v>
      </c>
      <c r="G11" s="3" t="n">
        <f aca="false">VLOOKUP(B11,'10'!$B$2:$J$5570,6,0)</f>
        <v>7461.39383259144</v>
      </c>
      <c r="H11" s="0" t="n">
        <f aca="false">IFERROR(IF(I11=K11,0,1),1)</f>
        <v>0</v>
      </c>
      <c r="I11" s="0" t="s">
        <v>478</v>
      </c>
      <c r="K11" s="4" t="str">
        <f aca="false">VLOOKUP(I11,'[1]21-MA'!K$1:K$1048576,1,0)</f>
        <v>'Amapa_Do_Maranhao'</v>
      </c>
      <c r="N11" s="0" t="n">
        <v>6918</v>
      </c>
      <c r="Q11" s="0" t="s">
        <v>22</v>
      </c>
      <c r="R11" s="0" t="n">
        <f aca="false">KURT($G$1:$G$218)</f>
        <v>153.986059997129</v>
      </c>
    </row>
    <row r="12" customFormat="false" ht="12.8" hidden="false" customHeight="false" outlineLevel="0" collapsed="false">
      <c r="B12" s="0" t="n">
        <v>210060</v>
      </c>
      <c r="C12" s="0" t="n">
        <v>2</v>
      </c>
      <c r="D12" s="0" t="n">
        <v>21</v>
      </c>
      <c r="E12" s="2" t="n">
        <f aca="false">VLOOKUP(B12,'10'!$B$2:$F$5570,4,0)</f>
        <v>-5.56913</v>
      </c>
      <c r="F12" s="2" t="n">
        <f aca="false">VLOOKUP(B12,'10'!$B$2:$F$5570,5,0)</f>
        <v>-46.7473</v>
      </c>
      <c r="G12" s="3" t="n">
        <f aca="false">VLOOKUP(B12,'10'!$B$2:$J$5570,6,0)</f>
        <v>44367.1432057649</v>
      </c>
      <c r="H12" s="0" t="n">
        <f aca="false">IFERROR(IF(I12=K12,0,1),1)</f>
        <v>0</v>
      </c>
      <c r="I12" s="0" t="s">
        <v>479</v>
      </c>
      <c r="K12" s="4" t="str">
        <f aca="false">VLOOKUP(I12,'[1]21-MA'!K$1:K$1048576,1,0)</f>
        <v>'Amarante_Do_Maranhao'</v>
      </c>
      <c r="N12" s="0" t="n">
        <v>41136</v>
      </c>
      <c r="Q12" s="0" t="s">
        <v>24</v>
      </c>
      <c r="R12" s="0" t="n">
        <f aca="false">SKEW($G$1:$G$218)</f>
        <v>11.6164113068143</v>
      </c>
    </row>
    <row r="13" customFormat="false" ht="12.8" hidden="false" customHeight="false" outlineLevel="0" collapsed="false">
      <c r="B13" s="0" t="n">
        <v>210070</v>
      </c>
      <c r="C13" s="0" t="n">
        <v>2</v>
      </c>
      <c r="D13" s="0" t="n">
        <v>21</v>
      </c>
      <c r="E13" s="2" t="n">
        <f aca="false">VLOOKUP(B13,'10'!$B$2:$F$5570,4,0)</f>
        <v>-3.26269</v>
      </c>
      <c r="F13" s="2" t="n">
        <f aca="false">VLOOKUP(B13,'10'!$B$2:$F$5570,5,0)</f>
        <v>-44.6126</v>
      </c>
      <c r="G13" s="3" t="n">
        <f aca="false">VLOOKUP(B13,'10'!$B$2:$J$5570,6,0)</f>
        <v>28704.4717346904</v>
      </c>
      <c r="H13" s="0" t="n">
        <f aca="false">IFERROR(IF(I13=K13,0,1),1)</f>
        <v>0</v>
      </c>
      <c r="I13" s="0" t="s">
        <v>480</v>
      </c>
      <c r="K13" s="4" t="str">
        <f aca="false">VLOOKUP(I13,'[1]21-MA'!K$1:K$1048576,1,0)</f>
        <v>'Anajatuba'</v>
      </c>
      <c r="N13" s="0" t="n">
        <v>26614</v>
      </c>
      <c r="Q13" s="0" t="s">
        <v>26</v>
      </c>
      <c r="R13" s="0" t="n">
        <f aca="false">MAX($G$1:$G$218)-MIN($G$1:$G$218)</f>
        <v>1176869.32000062</v>
      </c>
    </row>
    <row r="14" customFormat="false" ht="12.8" hidden="false" customHeight="false" outlineLevel="0" collapsed="false">
      <c r="B14" s="0" t="n">
        <v>210080</v>
      </c>
      <c r="C14" s="0" t="n">
        <v>2</v>
      </c>
      <c r="D14" s="0" t="n">
        <v>21</v>
      </c>
      <c r="E14" s="2" t="n">
        <f aca="false">VLOOKUP(B14,'10'!$B$2:$F$5570,4,0)</f>
        <v>-3.67577</v>
      </c>
      <c r="F14" s="2" t="n">
        <f aca="false">VLOOKUP(B14,'10'!$B$2:$F$5570,5,0)</f>
        <v>-43.1014</v>
      </c>
      <c r="G14" s="3" t="n">
        <f aca="false">VLOOKUP(B14,'10'!$B$2:$J$5570,6,0)</f>
        <v>16788.6753972417</v>
      </c>
      <c r="H14" s="0" t="n">
        <f aca="false">IFERROR(IF(I14=K14,0,1),1)</f>
        <v>0</v>
      </c>
      <c r="I14" s="0" t="s">
        <v>481</v>
      </c>
      <c r="K14" s="4" t="str">
        <f aca="false">VLOOKUP(I14,'[1]21-MA'!K$1:K$1048576,1,0)</f>
        <v>'Anapurus'</v>
      </c>
      <c r="N14" s="0" t="n">
        <v>15566</v>
      </c>
      <c r="Q14" s="0" t="s">
        <v>28</v>
      </c>
      <c r="R14" s="0" t="n">
        <f aca="false">MIN($G$1:$G$218)</f>
        <v>3781.38866392969</v>
      </c>
    </row>
    <row r="15" customFormat="false" ht="12.8" hidden="false" customHeight="false" outlineLevel="0" collapsed="false">
      <c r="B15" s="0" t="n">
        <v>210083</v>
      </c>
      <c r="C15" s="0" t="n">
        <v>2</v>
      </c>
      <c r="D15" s="0" t="n">
        <v>21</v>
      </c>
      <c r="E15" s="2" t="n">
        <f aca="false">VLOOKUP(B15,'10'!$B$2:$F$5570,4,0)</f>
        <v>-1.45862</v>
      </c>
      <c r="F15" s="2" t="n">
        <f aca="false">VLOOKUP(B15,'10'!$B$2:$F$5570,5,0)</f>
        <v>-45.0864</v>
      </c>
      <c r="G15" s="3" t="n">
        <f aca="false">VLOOKUP(B15,'10'!$B$2:$J$5570,6,0)</f>
        <v>18403.2614867747</v>
      </c>
      <c r="H15" s="0" t="n">
        <f aca="false">IFERROR(IF(I15=K15,0,1),1)</f>
        <v>1</v>
      </c>
      <c r="I15" s="0" t="s">
        <v>482</v>
      </c>
      <c r="K15" s="4" t="e">
        <f aca="false">VLOOKUP(I15,'[1]21-MA'!K$1:K$1048576,1,0)</f>
        <v>#N/A</v>
      </c>
      <c r="N15" s="0" t="n">
        <v>17063</v>
      </c>
      <c r="Q15" s="0" t="s">
        <v>30</v>
      </c>
      <c r="R15" s="0" t="n">
        <f aca="false">MAX($G$1:$G$218)</f>
        <v>1180650.70866455</v>
      </c>
    </row>
    <row r="16" customFormat="false" ht="12.8" hidden="false" customHeight="false" outlineLevel="0" collapsed="false">
      <c r="B16" s="0" t="n">
        <v>210087</v>
      </c>
      <c r="C16" s="0" t="n">
        <v>2</v>
      </c>
      <c r="D16" s="0" t="n">
        <v>21</v>
      </c>
      <c r="E16" s="2" t="n">
        <f aca="false">VLOOKUP(B16,'10'!$B$2:$F$5570,4,0)</f>
        <v>-2.94644</v>
      </c>
      <c r="F16" s="2" t="n">
        <f aca="false">VLOOKUP(B16,'10'!$B$2:$F$5570,5,0)</f>
        <v>-45.6589</v>
      </c>
      <c r="G16" s="3" t="n">
        <f aca="false">VLOOKUP(B16,'10'!$B$2:$J$5570,6,0)</f>
        <v>16498.5460331239</v>
      </c>
      <c r="H16" s="0" t="n">
        <f aca="false">IFERROR(IF(I16=K16,0,1),1)</f>
        <v>0</v>
      </c>
      <c r="I16" s="0" t="s">
        <v>344</v>
      </c>
      <c r="K16" s="4" t="str">
        <f aca="false">VLOOKUP(I16,'[1]21-MA'!K$1:K$1048576,1,0)</f>
        <v>'Araguana'</v>
      </c>
      <c r="N16" s="0" t="n">
        <v>15297</v>
      </c>
      <c r="Q16" s="0" t="s">
        <v>32</v>
      </c>
      <c r="R16" s="0" t="n">
        <f aca="false">SUM($G$1:$G$218)</f>
        <v>7587643.24789557</v>
      </c>
    </row>
    <row r="17" customFormat="false" ht="12.8" hidden="false" customHeight="false" outlineLevel="0" collapsed="false">
      <c r="B17" s="0" t="n">
        <v>210090</v>
      </c>
      <c r="C17" s="0" t="n">
        <v>2</v>
      </c>
      <c r="D17" s="0" t="n">
        <v>21</v>
      </c>
      <c r="E17" s="2" t="n">
        <f aca="false">VLOOKUP(B17,'10'!$B$2:$F$5570,4,0)</f>
        <v>-2.89091</v>
      </c>
      <c r="F17" s="2" t="n">
        <f aca="false">VLOOKUP(B17,'10'!$B$2:$F$5570,5,0)</f>
        <v>-41.905</v>
      </c>
      <c r="G17" s="3" t="n">
        <f aca="false">VLOOKUP(B17,'10'!$B$2:$J$5570,6,0)</f>
        <v>49724.2902376356</v>
      </c>
      <c r="H17" s="0" t="n">
        <f aca="false">IFERROR(IF(I17=K17,0,1),1)</f>
        <v>0</v>
      </c>
      <c r="I17" s="0" t="s">
        <v>483</v>
      </c>
      <c r="K17" s="4" t="str">
        <f aca="false">VLOOKUP(I17,'[1]21-MA'!K$1:K$1048576,1,0)</f>
        <v>'Araioses'</v>
      </c>
      <c r="N17" s="0" t="n">
        <v>46103</v>
      </c>
      <c r="Q17" s="0" t="s">
        <v>34</v>
      </c>
      <c r="R17" s="0" t="n">
        <f aca="false">COUNT($G$1:$G$218)</f>
        <v>217</v>
      </c>
    </row>
    <row r="18" customFormat="false" ht="12.8" hidden="false" customHeight="false" outlineLevel="0" collapsed="false">
      <c r="B18" s="0" t="n">
        <v>210095</v>
      </c>
      <c r="C18" s="0" t="n">
        <v>2</v>
      </c>
      <c r="D18" s="0" t="n">
        <v>21</v>
      </c>
      <c r="E18" s="2" t="n">
        <f aca="false">VLOOKUP(B18,'10'!$B$2:$F$5570,4,0)</f>
        <v>-4.88347</v>
      </c>
      <c r="F18" s="2" t="n">
        <f aca="false">VLOOKUP(B18,'10'!$B$2:$F$5570,5,0)</f>
        <v>-46.0032</v>
      </c>
      <c r="G18" s="3" t="n">
        <f aca="false">VLOOKUP(B18,'10'!$B$2:$J$5570,6,0)</f>
        <v>35200.5652665925</v>
      </c>
      <c r="H18" s="0" t="n">
        <f aca="false">IFERROR(IF(I18=K18,0,1),1)</f>
        <v>0</v>
      </c>
      <c r="I18" s="0" t="s">
        <v>484</v>
      </c>
      <c r="K18" s="4" t="str">
        <f aca="false">VLOOKUP(I18,'[1]21-MA'!K$1:K$1048576,1,0)</f>
        <v>'Arame'</v>
      </c>
      <c r="N18" s="0" t="n">
        <v>32637</v>
      </c>
    </row>
    <row r="19" customFormat="false" ht="12.8" hidden="false" customHeight="false" outlineLevel="0" collapsed="false">
      <c r="B19" s="0" t="n">
        <v>210100</v>
      </c>
      <c r="C19" s="0" t="n">
        <v>2</v>
      </c>
      <c r="D19" s="0" t="n">
        <v>21</v>
      </c>
      <c r="E19" s="2" t="n">
        <f aca="false">VLOOKUP(B19,'10'!$B$2:$F$5570,4,0)</f>
        <v>-3.45214</v>
      </c>
      <c r="F19" s="2" t="n">
        <f aca="false">VLOOKUP(B19,'10'!$B$2:$F$5570,5,0)</f>
        <v>-44.7665</v>
      </c>
      <c r="G19" s="3" t="n">
        <f aca="false">VLOOKUP(B19,'10'!$B$2:$J$5570,6,0)</f>
        <v>32101.8973739884</v>
      </c>
      <c r="H19" s="0" t="n">
        <f aca="false">IFERROR(IF(I19=K19,0,1),1)</f>
        <v>0</v>
      </c>
      <c r="I19" s="0" t="s">
        <v>485</v>
      </c>
      <c r="K19" s="4" t="str">
        <f aca="false">VLOOKUP(I19,'[1]21-MA'!K$1:K$1048576,1,0)</f>
        <v>'Arari'</v>
      </c>
      <c r="N19" s="0" t="n">
        <v>29764</v>
      </c>
    </row>
    <row r="20" customFormat="false" ht="12.8" hidden="false" customHeight="false" outlineLevel="0" collapsed="false">
      <c r="B20" s="0" t="n">
        <v>210110</v>
      </c>
      <c r="C20" s="0" t="n">
        <v>2</v>
      </c>
      <c r="D20" s="0" t="n">
        <v>21</v>
      </c>
      <c r="E20" s="2" t="n">
        <f aca="false">VLOOKUP(B20,'10'!$B$2:$F$5570,4,0)</f>
        <v>-2.83939</v>
      </c>
      <c r="F20" s="2" t="n">
        <f aca="false">VLOOKUP(B20,'10'!$B$2:$F$5570,5,0)</f>
        <v>-44.062</v>
      </c>
      <c r="G20" s="3" t="n">
        <f aca="false">VLOOKUP(B20,'10'!$B$2:$J$5570,6,0)</f>
        <v>13024.543498464</v>
      </c>
      <c r="H20" s="0" t="n">
        <f aca="false">IFERROR(IF(I20=K20,0,1),1)</f>
        <v>0</v>
      </c>
      <c r="I20" s="0" t="s">
        <v>486</v>
      </c>
      <c r="K20" s="4" t="str">
        <f aca="false">VLOOKUP(I20,'[1]21-MA'!K$1:K$1048576,1,0)</f>
        <v>'Axixa'</v>
      </c>
      <c r="N20" s="0" t="n">
        <v>12076</v>
      </c>
    </row>
    <row r="21" customFormat="false" ht="12.8" hidden="false" customHeight="false" outlineLevel="0" collapsed="false">
      <c r="B21" s="0" t="n">
        <v>210120</v>
      </c>
      <c r="C21" s="0" t="n">
        <v>2</v>
      </c>
      <c r="D21" s="0" t="n">
        <v>21</v>
      </c>
      <c r="E21" s="2" t="n">
        <f aca="false">VLOOKUP(B21,'10'!$B$2:$F$5570,4,0)</f>
        <v>-4.22447</v>
      </c>
      <c r="F21" s="2" t="n">
        <f aca="false">VLOOKUP(B21,'10'!$B$2:$F$5570,5,0)</f>
        <v>-44.7832</v>
      </c>
      <c r="G21" s="3" t="n">
        <f aca="false">VLOOKUP(B21,'10'!$B$2:$J$5570,6,0)</f>
        <v>112851.694259257</v>
      </c>
      <c r="H21" s="0" t="n">
        <f aca="false">IFERROR(IF(I21=K21,0,1),1)</f>
        <v>0</v>
      </c>
      <c r="I21" s="0" t="s">
        <v>487</v>
      </c>
      <c r="K21" s="4" t="str">
        <f aca="false">VLOOKUP(I21,'[1]21-MA'!K$1:K$1048576,1,0)</f>
        <v>'Bacabal'</v>
      </c>
      <c r="N21" s="0" t="n">
        <v>104633</v>
      </c>
    </row>
    <row r="22" customFormat="false" ht="12.8" hidden="false" customHeight="false" outlineLevel="0" collapsed="false">
      <c r="B22" s="0" t="n">
        <v>210125</v>
      </c>
      <c r="C22" s="0" t="n">
        <v>2</v>
      </c>
      <c r="D22" s="0" t="n">
        <v>21</v>
      </c>
      <c r="E22" s="2" t="n">
        <f aca="false">VLOOKUP(B22,'10'!$B$2:$F$5570,4,0)</f>
        <v>-2.96452</v>
      </c>
      <c r="F22" s="2" t="n">
        <f aca="false">VLOOKUP(B22,'10'!$B$2:$F$5570,5,0)</f>
        <v>-44.3164</v>
      </c>
      <c r="G22" s="3" t="n">
        <f aca="false">VLOOKUP(B22,'10'!$B$2:$J$5570,6,0)</f>
        <v>18178.9235397989</v>
      </c>
      <c r="H22" s="0" t="n">
        <f aca="false">IFERROR(IF(I22=K22,0,1),1)</f>
        <v>0</v>
      </c>
      <c r="I22" s="0" t="s">
        <v>488</v>
      </c>
      <c r="K22" s="4" t="str">
        <f aca="false">VLOOKUP(I22,'[1]21-MA'!K$1:K$1048576,1,0)</f>
        <v>'Bacabeira'</v>
      </c>
      <c r="N22" s="0" t="n">
        <v>16855</v>
      </c>
    </row>
    <row r="23" customFormat="false" ht="12.8" hidden="false" customHeight="false" outlineLevel="0" collapsed="false">
      <c r="B23" s="0" t="n">
        <v>210130</v>
      </c>
      <c r="C23" s="0" t="n">
        <v>2</v>
      </c>
      <c r="D23" s="0" t="n">
        <v>21</v>
      </c>
      <c r="E23" s="2" t="n">
        <f aca="false">VLOOKUP(B23,'10'!$B$2:$F$5570,4,0)</f>
        <v>-1.6965</v>
      </c>
      <c r="F23" s="2" t="n">
        <f aca="false">VLOOKUP(B23,'10'!$B$2:$F$5570,5,0)</f>
        <v>-45.1328</v>
      </c>
      <c r="G23" s="3" t="n">
        <f aca="false">VLOOKUP(B23,'10'!$B$2:$J$5570,6,0)</f>
        <v>19961.7630895638</v>
      </c>
      <c r="H23" s="0" t="n">
        <f aca="false">IFERROR(IF(I23=K23,0,1),1)</f>
        <v>0</v>
      </c>
      <c r="I23" s="0" t="s">
        <v>489</v>
      </c>
      <c r="K23" s="4" t="str">
        <f aca="false">VLOOKUP(I23,'[1]21-MA'!K$1:K$1048576,1,0)</f>
        <v>'Bacuri'</v>
      </c>
      <c r="N23" s="0" t="n">
        <v>18508</v>
      </c>
    </row>
    <row r="24" customFormat="false" ht="12.8" hidden="false" customHeight="false" outlineLevel="0" collapsed="false">
      <c r="B24" s="0" t="n">
        <v>210135</v>
      </c>
      <c r="C24" s="0" t="n">
        <v>2</v>
      </c>
      <c r="D24" s="0" t="n">
        <v>21</v>
      </c>
      <c r="E24" s="2" t="n">
        <f aca="false">VLOOKUP(B24,'10'!$B$2:$F$5570,4,0)</f>
        <v>-2.71</v>
      </c>
      <c r="F24" s="2" t="n">
        <f aca="false">VLOOKUP(B24,'10'!$B$2:$F$5570,5,0)</f>
        <v>-44.7329</v>
      </c>
      <c r="G24" s="3" t="n">
        <f aca="false">VLOOKUP(B24,'10'!$B$2:$J$5570,6,0)</f>
        <v>6058.20311617029</v>
      </c>
      <c r="H24" s="0" t="n">
        <f aca="false">IFERROR(IF(I24=K24,0,1),1)</f>
        <v>1</v>
      </c>
      <c r="I24" s="0" t="s">
        <v>490</v>
      </c>
      <c r="K24" s="4" t="e">
        <f aca="false">VLOOKUP(I24,'[1]21-MA'!K$1:K$1048576,1,0)</f>
        <v>#N/A</v>
      </c>
      <c r="N24" s="0" t="n">
        <v>5617</v>
      </c>
    </row>
    <row r="25" customFormat="false" ht="12.8" hidden="false" customHeight="false" outlineLevel="0" collapsed="false">
      <c r="B25" s="0" t="n">
        <v>210140</v>
      </c>
      <c r="C25" s="0" t="n">
        <v>2</v>
      </c>
      <c r="D25" s="0" t="n">
        <v>21</v>
      </c>
      <c r="E25" s="2" t="n">
        <f aca="false">VLOOKUP(B25,'10'!$B$2:$F$5570,4,0)</f>
        <v>-7.53214</v>
      </c>
      <c r="F25" s="2" t="n">
        <f aca="false">VLOOKUP(B25,'10'!$B$2:$F$5570,5,0)</f>
        <v>-46.0372</v>
      </c>
      <c r="G25" s="3" t="n">
        <f aca="false">VLOOKUP(B25,'10'!$B$2:$J$5570,6,0)</f>
        <v>101195.82794691</v>
      </c>
      <c r="H25" s="0" t="n">
        <f aca="false">IFERROR(IF(I25=K25,0,1),1)</f>
        <v>0</v>
      </c>
      <c r="I25" s="0" t="s">
        <v>491</v>
      </c>
      <c r="K25" s="4" t="str">
        <f aca="false">VLOOKUP(I25,'[1]21-MA'!K$1:K$1048576,1,0)</f>
        <v>'Balsas'</v>
      </c>
      <c r="N25" s="0" t="n">
        <v>93826</v>
      </c>
    </row>
    <row r="26" customFormat="false" ht="12.8" hidden="false" customHeight="false" outlineLevel="0" collapsed="false">
      <c r="B26" s="0" t="n">
        <v>210150</v>
      </c>
      <c r="C26" s="0" t="n">
        <v>2</v>
      </c>
      <c r="D26" s="0" t="n">
        <v>21</v>
      </c>
      <c r="E26" s="2" t="n">
        <f aca="false">VLOOKUP(B26,'10'!$B$2:$F$5570,4,0)</f>
        <v>-6.74463</v>
      </c>
      <c r="F26" s="2" t="n">
        <f aca="false">VLOOKUP(B26,'10'!$B$2:$F$5570,5,0)</f>
        <v>-43.0261</v>
      </c>
      <c r="G26" s="3" t="n">
        <f aca="false">VLOOKUP(B26,'10'!$B$2:$J$5570,6,0)</f>
        <v>20183.9439408957</v>
      </c>
      <c r="H26" s="0" t="n">
        <f aca="false">IFERROR(IF(I26=K26,0,1),1)</f>
        <v>0</v>
      </c>
      <c r="I26" s="0" t="s">
        <v>492</v>
      </c>
      <c r="K26" s="4" t="str">
        <f aca="false">VLOOKUP(I26,'[1]21-MA'!K$1:K$1048576,1,0)</f>
        <v>'Barao_De_Grajau'</v>
      </c>
      <c r="N26" s="0" t="n">
        <v>18714</v>
      </c>
    </row>
    <row r="27" customFormat="false" ht="12.8" hidden="false" customHeight="false" outlineLevel="0" collapsed="false">
      <c r="B27" s="0" t="n">
        <v>210160</v>
      </c>
      <c r="C27" s="0" t="n">
        <v>2</v>
      </c>
      <c r="D27" s="0" t="n">
        <v>21</v>
      </c>
      <c r="E27" s="2" t="n">
        <f aca="false">VLOOKUP(B27,'10'!$B$2:$F$5570,4,0)</f>
        <v>-5.49682</v>
      </c>
      <c r="F27" s="2" t="n">
        <f aca="false">VLOOKUP(B27,'10'!$B$2:$F$5570,5,0)</f>
        <v>-45.2485</v>
      </c>
      <c r="G27" s="3" t="n">
        <f aca="false">VLOOKUP(B27,'10'!$B$2:$J$5570,6,0)</f>
        <v>94690.0274846101</v>
      </c>
      <c r="H27" s="0" t="n">
        <f aca="false">IFERROR(IF(I27=K27,0,1),1)</f>
        <v>0</v>
      </c>
      <c r="I27" s="0" t="s">
        <v>493</v>
      </c>
      <c r="K27" s="4" t="str">
        <f aca="false">VLOOKUP(I27,'[1]21-MA'!K$1:K$1048576,1,0)</f>
        <v>'Barra_Do_Corda'</v>
      </c>
      <c r="N27" s="0" t="n">
        <v>87794</v>
      </c>
    </row>
    <row r="28" customFormat="false" ht="12.8" hidden="false" customHeight="false" outlineLevel="0" collapsed="false">
      <c r="B28" s="0" t="n">
        <v>210170</v>
      </c>
      <c r="C28" s="0" t="n">
        <v>2</v>
      </c>
      <c r="D28" s="0" t="n">
        <v>21</v>
      </c>
      <c r="E28" s="2" t="n">
        <f aca="false">VLOOKUP(B28,'10'!$B$2:$F$5570,4,0)</f>
        <v>-2.75863</v>
      </c>
      <c r="F28" s="2" t="n">
        <f aca="false">VLOOKUP(B28,'10'!$B$2:$F$5570,5,0)</f>
        <v>-42.8232</v>
      </c>
      <c r="G28" s="3" t="n">
        <f aca="false">VLOOKUP(B28,'10'!$B$2:$J$5570,6,0)</f>
        <v>66684.4547385752</v>
      </c>
      <c r="H28" s="0" t="n">
        <f aca="false">IFERROR(IF(I28=K28,0,1),1)</f>
        <v>0</v>
      </c>
      <c r="I28" s="0" t="s">
        <v>494</v>
      </c>
      <c r="K28" s="4" t="str">
        <f aca="false">VLOOKUP(I28,'[1]21-MA'!K$1:K$1048576,1,0)</f>
        <v>'Barreirinhas'</v>
      </c>
      <c r="N28" s="0" t="n">
        <v>61828</v>
      </c>
    </row>
    <row r="29" customFormat="false" ht="12.8" hidden="false" customHeight="false" outlineLevel="0" collapsed="false">
      <c r="B29" s="0" t="n">
        <v>210173</v>
      </c>
      <c r="C29" s="0" t="n">
        <v>2</v>
      </c>
      <c r="D29" s="0" t="n">
        <v>21</v>
      </c>
      <c r="E29" s="2" t="n">
        <f aca="false">VLOOKUP(B29,'10'!$B$2:$F$5570,4,0)</f>
        <v>-3.15485</v>
      </c>
      <c r="F29" s="2" t="n">
        <f aca="false">VLOOKUP(B29,'10'!$B$2:$F$5570,5,0)</f>
        <v>-43.5122</v>
      </c>
      <c r="G29" s="3" t="n">
        <f aca="false">VLOOKUP(B29,'10'!$B$2:$J$5570,6,0)</f>
        <v>7990.96081319311</v>
      </c>
      <c r="H29" s="0" t="n">
        <f aca="false">IFERROR(IF(I29=K29,0,1),1)</f>
        <v>1</v>
      </c>
      <c r="I29" s="0" t="s">
        <v>495</v>
      </c>
      <c r="K29" s="4" t="e">
        <f aca="false">VLOOKUP(I29,'[1]21-MA'!K$1:K$1048576,1,0)</f>
        <v>#N/A</v>
      </c>
      <c r="N29" s="0" t="n">
        <v>7409</v>
      </c>
    </row>
    <row r="30" customFormat="false" ht="12.8" hidden="false" customHeight="false" outlineLevel="0" collapsed="false">
      <c r="B30" s="0" t="n">
        <v>210177</v>
      </c>
      <c r="C30" s="0" t="n">
        <v>2</v>
      </c>
      <c r="D30" s="0" t="n">
        <v>21</v>
      </c>
      <c r="E30" s="2" t="n">
        <f aca="false">VLOOKUP(B30,'10'!$B$2:$F$5570,4,0)</f>
        <v>-3.72618</v>
      </c>
      <c r="F30" s="2" t="n">
        <f aca="false">VLOOKUP(B30,'10'!$B$2:$F$5570,5,0)</f>
        <v>-45.3075</v>
      </c>
      <c r="G30" s="3" t="n">
        <f aca="false">VLOOKUP(B30,'10'!$B$2:$J$5570,6,0)</f>
        <v>12012.8656414287</v>
      </c>
      <c r="H30" s="0" t="n">
        <f aca="false">IFERROR(IF(I30=K30,0,1),1)</f>
        <v>0</v>
      </c>
      <c r="I30" s="0" t="s">
        <v>496</v>
      </c>
      <c r="K30" s="4" t="str">
        <f aca="false">VLOOKUP(I30,'[1]21-MA'!K$1:K$1048576,1,0)</f>
        <v>'Bela_Vista_Do_Maranhao'</v>
      </c>
      <c r="N30" s="0" t="n">
        <v>11138</v>
      </c>
    </row>
    <row r="31" customFormat="false" ht="12.8" hidden="false" customHeight="false" outlineLevel="0" collapsed="false">
      <c r="B31" s="0" t="n">
        <v>210180</v>
      </c>
      <c r="C31" s="0" t="n">
        <v>2</v>
      </c>
      <c r="D31" s="0" t="n">
        <v>21</v>
      </c>
      <c r="E31" s="2" t="n">
        <f aca="false">VLOOKUP(B31,'10'!$B$2:$F$5570,4,0)</f>
        <v>-7.21037</v>
      </c>
      <c r="F31" s="2" t="n">
        <f aca="false">VLOOKUP(B31,'10'!$B$2:$F$5570,5,0)</f>
        <v>-44.5577</v>
      </c>
      <c r="G31" s="3" t="n">
        <f aca="false">VLOOKUP(B31,'10'!$B$2:$J$5570,6,0)</f>
        <v>6068.98859439029</v>
      </c>
      <c r="H31" s="0" t="n">
        <f aca="false">IFERROR(IF(I31=K31,0,1),1)</f>
        <v>0</v>
      </c>
      <c r="I31" s="0" t="s">
        <v>497</v>
      </c>
      <c r="K31" s="4" t="str">
        <f aca="false">VLOOKUP(I31,'[1]21-MA'!K$1:K$1048576,1,0)</f>
        <v>'Benedito_Leite'</v>
      </c>
      <c r="N31" s="0" t="n">
        <v>5627</v>
      </c>
    </row>
    <row r="32" customFormat="false" ht="12.8" hidden="false" customHeight="false" outlineLevel="0" collapsed="false">
      <c r="B32" s="0" t="n">
        <v>210190</v>
      </c>
      <c r="C32" s="0" t="n">
        <v>2</v>
      </c>
      <c r="D32" s="0" t="n">
        <v>21</v>
      </c>
      <c r="E32" s="2" t="n">
        <f aca="false">VLOOKUP(B32,'10'!$B$2:$F$5570,4,0)</f>
        <v>-2.44162</v>
      </c>
      <c r="F32" s="2" t="n">
        <f aca="false">VLOOKUP(B32,'10'!$B$2:$F$5570,5,0)</f>
        <v>-44.7842</v>
      </c>
      <c r="G32" s="3" t="n">
        <f aca="false">VLOOKUP(B32,'10'!$B$2:$J$5570,6,0)</f>
        <v>22929.926695706</v>
      </c>
      <c r="H32" s="0" t="n">
        <f aca="false">IFERROR(IF(I32=K32,0,1),1)</f>
        <v>0</v>
      </c>
      <c r="I32" s="0" t="s">
        <v>498</v>
      </c>
      <c r="K32" s="4" t="str">
        <f aca="false">VLOOKUP(I32,'[1]21-MA'!K$1:K$1048576,1,0)</f>
        <v>'Bequimao'</v>
      </c>
      <c r="N32" s="0" t="n">
        <v>21260</v>
      </c>
    </row>
    <row r="33" customFormat="false" ht="12.8" hidden="false" customHeight="false" outlineLevel="0" collapsed="false">
      <c r="B33" s="0" t="n">
        <v>210193</v>
      </c>
      <c r="C33" s="0" t="n">
        <v>2</v>
      </c>
      <c r="D33" s="0" t="n">
        <v>21</v>
      </c>
      <c r="E33" s="2" t="n">
        <f aca="false">VLOOKUP(B33,'10'!$B$2:$F$5570,4,0)</f>
        <v>-4.62666</v>
      </c>
      <c r="F33" s="2" t="n">
        <f aca="false">VLOOKUP(B33,'10'!$B$2:$F$5570,5,0)</f>
        <v>-44.7608</v>
      </c>
      <c r="G33" s="3" t="n">
        <f aca="false">VLOOKUP(B33,'10'!$B$2:$J$5570,6,0)</f>
        <v>6483.15095803803</v>
      </c>
      <c r="H33" s="0" t="n">
        <f aca="false">IFERROR(IF(I33=K33,0,1),1)</f>
        <v>0</v>
      </c>
      <c r="I33" s="0" t="s">
        <v>499</v>
      </c>
      <c r="K33" s="4" t="str">
        <f aca="false">VLOOKUP(I33,'[1]21-MA'!K$1:K$1048576,1,0)</f>
        <v>'Bernardo_Do_Mearim'</v>
      </c>
      <c r="N33" s="0" t="n">
        <v>6011</v>
      </c>
    </row>
    <row r="34" customFormat="false" ht="12.8" hidden="false" customHeight="false" outlineLevel="0" collapsed="false">
      <c r="B34" s="0" t="n">
        <v>210197</v>
      </c>
      <c r="C34" s="0" t="n">
        <v>2</v>
      </c>
      <c r="D34" s="0" t="n">
        <v>21</v>
      </c>
      <c r="E34" s="2" t="n">
        <f aca="false">VLOOKUP(B34,'10'!$B$2:$F$5570,4,0)</f>
        <v>-1.77614</v>
      </c>
      <c r="F34" s="2" t="n">
        <f aca="false">VLOOKUP(B34,'10'!$B$2:$F$5570,5,0)</f>
        <v>-46.3002</v>
      </c>
      <c r="G34" s="3" t="n">
        <f aca="false">VLOOKUP(B34,'10'!$B$2:$J$5570,6,0)</f>
        <v>9877.34095386996</v>
      </c>
      <c r="H34" s="0" t="n">
        <f aca="false">IFERROR(IF(I34=K34,0,1),1)</f>
        <v>0</v>
      </c>
      <c r="I34" s="0" t="s">
        <v>500</v>
      </c>
      <c r="K34" s="4" t="str">
        <f aca="false">VLOOKUP(I34,'[1]21-MA'!K$1:K$1048576,1,0)</f>
        <v>'Boa_Vista_Do_Gurupi'</v>
      </c>
      <c r="N34" s="0" t="n">
        <v>9158</v>
      </c>
    </row>
    <row r="35" customFormat="false" ht="12.8" hidden="false" customHeight="false" outlineLevel="0" collapsed="false">
      <c r="B35" s="0" t="n">
        <v>210200</v>
      </c>
      <c r="C35" s="0" t="n">
        <v>2</v>
      </c>
      <c r="D35" s="0" t="n">
        <v>21</v>
      </c>
      <c r="E35" s="2" t="n">
        <f aca="false">VLOOKUP(B35,'10'!$B$2:$F$5570,4,0)</f>
        <v>-3.54129</v>
      </c>
      <c r="F35" s="2" t="n">
        <f aca="false">VLOOKUP(B35,'10'!$B$2:$F$5570,5,0)</f>
        <v>-45.606</v>
      </c>
      <c r="G35" s="3" t="n">
        <f aca="false">VLOOKUP(B35,'10'!$B$2:$J$5570,6,0)</f>
        <v>44689.6290045427</v>
      </c>
      <c r="H35" s="0" t="n">
        <f aca="false">IFERROR(IF(I35=K35,0,1),1)</f>
        <v>0</v>
      </c>
      <c r="I35" s="0" t="s">
        <v>501</v>
      </c>
      <c r="K35" s="4" t="str">
        <f aca="false">VLOOKUP(I35,'[1]21-MA'!K$1:K$1048576,1,0)</f>
        <v>'Bom_Jardim'</v>
      </c>
      <c r="N35" s="0" t="n">
        <v>41435</v>
      </c>
    </row>
    <row r="36" customFormat="false" ht="12.8" hidden="false" customHeight="false" outlineLevel="0" collapsed="false">
      <c r="B36" s="0" t="n">
        <v>210203</v>
      </c>
      <c r="C36" s="0" t="n">
        <v>2</v>
      </c>
      <c r="D36" s="0" t="n">
        <v>21</v>
      </c>
      <c r="E36" s="2" t="n">
        <f aca="false">VLOOKUP(B36,'10'!$B$2:$F$5570,4,0)</f>
        <v>-4.47638</v>
      </c>
      <c r="F36" s="2" t="n">
        <f aca="false">VLOOKUP(B36,'10'!$B$2:$F$5570,5,0)</f>
        <v>-46.8641</v>
      </c>
      <c r="G36" s="3" t="n">
        <f aca="false">VLOOKUP(B36,'10'!$B$2:$J$5570,6,0)</f>
        <v>36108.7025327159</v>
      </c>
      <c r="H36" s="0" t="n">
        <f aca="false">IFERROR(IF(I36=K36,0,1),1)</f>
        <v>0</v>
      </c>
      <c r="I36" s="0" t="s">
        <v>502</v>
      </c>
      <c r="K36" s="4" t="str">
        <f aca="false">VLOOKUP(I36,'[1]21-MA'!K$1:K$1048576,1,0)</f>
        <v>'Bom_Jesus_Das_Selvas'</v>
      </c>
      <c r="N36" s="0" t="n">
        <v>33479</v>
      </c>
    </row>
    <row r="37" customFormat="false" ht="12.8" hidden="false" customHeight="false" outlineLevel="0" collapsed="false">
      <c r="B37" s="0" t="n">
        <v>210207</v>
      </c>
      <c r="C37" s="0" t="n">
        <v>2</v>
      </c>
      <c r="D37" s="0" t="n">
        <v>21</v>
      </c>
      <c r="E37" s="2" t="n">
        <f aca="false">VLOOKUP(B37,'10'!$B$2:$F$5570,4,0)</f>
        <v>-4.37311</v>
      </c>
      <c r="F37" s="2" t="n">
        <f aca="false">VLOOKUP(B37,'10'!$B$2:$F$5570,5,0)</f>
        <v>-45.0326</v>
      </c>
      <c r="G37" s="3" t="n">
        <f aca="false">VLOOKUP(B37,'10'!$B$2:$J$5570,6,0)</f>
        <v>17416.3902296453</v>
      </c>
      <c r="H37" s="0" t="n">
        <f aca="false">IFERROR(IF(I37=K37,0,1),1)</f>
        <v>1</v>
      </c>
      <c r="I37" s="0" t="s">
        <v>503</v>
      </c>
      <c r="K37" s="4" t="e">
        <f aca="false">VLOOKUP(I37,'[1]21-MA'!K$1:K$1048576,1,0)</f>
        <v>#N/A</v>
      </c>
      <c r="N37" s="0" t="n">
        <v>16148</v>
      </c>
    </row>
    <row r="38" customFormat="false" ht="12.8" hidden="false" customHeight="false" outlineLevel="0" collapsed="false">
      <c r="B38" s="0" t="n">
        <v>210210</v>
      </c>
      <c r="C38" s="0" t="n">
        <v>2</v>
      </c>
      <c r="D38" s="0" t="n">
        <v>21</v>
      </c>
      <c r="E38" s="2" t="n">
        <f aca="false">VLOOKUP(B38,'10'!$B$2:$F$5570,4,0)</f>
        <v>-3.67796</v>
      </c>
      <c r="F38" s="2" t="n">
        <f aca="false">VLOOKUP(B38,'10'!$B$2:$F$5570,5,0)</f>
        <v>-42.7527</v>
      </c>
      <c r="G38" s="3" t="n">
        <f aca="false">VLOOKUP(B38,'10'!$B$2:$J$5570,6,0)</f>
        <v>38977.6397392342</v>
      </c>
      <c r="H38" s="0" t="n">
        <f aca="false">IFERROR(IF(I38=K38,0,1),1)</f>
        <v>0</v>
      </c>
      <c r="I38" s="0" t="s">
        <v>504</v>
      </c>
      <c r="K38" s="4" t="str">
        <f aca="false">VLOOKUP(I38,'[1]21-MA'!K$1:K$1048576,1,0)</f>
        <v>'Brejo'</v>
      </c>
      <c r="N38" s="0" t="n">
        <v>36139</v>
      </c>
    </row>
    <row r="39" customFormat="false" ht="12.8" hidden="false" customHeight="false" outlineLevel="0" collapsed="false">
      <c r="B39" s="0" t="n">
        <v>210215</v>
      </c>
      <c r="C39" s="0" t="n">
        <v>2</v>
      </c>
      <c r="D39" s="0" t="n">
        <v>21</v>
      </c>
      <c r="E39" s="2" t="n">
        <f aca="false">VLOOKUP(B39,'10'!$B$2:$F$5570,4,0)</f>
        <v>-4.334</v>
      </c>
      <c r="F39" s="2" t="n">
        <f aca="false">VLOOKUP(B39,'10'!$B$2:$F$5570,5,0)</f>
        <v>-45.581</v>
      </c>
      <c r="G39" s="3" t="n">
        <f aca="false">VLOOKUP(B39,'10'!$B$2:$J$5570,6,0)</f>
        <v>10102.7574486678</v>
      </c>
      <c r="H39" s="0" t="n">
        <f aca="false">IFERROR(IF(I39=K39,0,1),1)</f>
        <v>1</v>
      </c>
      <c r="I39" s="0" t="s">
        <v>505</v>
      </c>
      <c r="K39" s="4" t="e">
        <f aca="false">VLOOKUP(I39,'[1]21-MA'!K$1:K$1048576,1,0)</f>
        <v>#N/A</v>
      </c>
      <c r="N39" s="0" t="n">
        <v>9367</v>
      </c>
    </row>
    <row r="40" customFormat="false" ht="12.8" hidden="false" customHeight="false" outlineLevel="0" collapsed="false">
      <c r="B40" s="0" t="n">
        <v>210220</v>
      </c>
      <c r="C40" s="0" t="n">
        <v>2</v>
      </c>
      <c r="D40" s="0" t="n">
        <v>21</v>
      </c>
      <c r="E40" s="2" t="n">
        <f aca="false">VLOOKUP(B40,'10'!$B$2:$F$5570,4,0)</f>
        <v>-3.94169</v>
      </c>
      <c r="F40" s="2" t="n">
        <f aca="false">VLOOKUP(B40,'10'!$B$2:$F$5570,5,0)</f>
        <v>-42.9179</v>
      </c>
      <c r="G40" s="3" t="n">
        <f aca="false">VLOOKUP(B40,'10'!$B$2:$J$5570,6,0)</f>
        <v>30800.0901528352</v>
      </c>
      <c r="H40" s="0" t="n">
        <f aca="false">IFERROR(IF(I40=K40,0,1),1)</f>
        <v>0</v>
      </c>
      <c r="I40" s="0" t="s">
        <v>506</v>
      </c>
      <c r="K40" s="4" t="str">
        <f aca="false">VLOOKUP(I40,'[1]21-MA'!K$1:K$1048576,1,0)</f>
        <v>'Buriti'</v>
      </c>
      <c r="N40" s="0" t="n">
        <v>28557</v>
      </c>
    </row>
    <row r="41" customFormat="false" ht="12.8" hidden="false" customHeight="false" outlineLevel="0" collapsed="false">
      <c r="B41" s="0" t="n">
        <v>210230</v>
      </c>
      <c r="C41" s="0" t="n">
        <v>2</v>
      </c>
      <c r="D41" s="0" t="n">
        <v>21</v>
      </c>
      <c r="E41" s="2" t="n">
        <f aca="false">VLOOKUP(B41,'10'!$B$2:$F$5570,4,0)</f>
        <v>-5.83239</v>
      </c>
      <c r="F41" s="2" t="n">
        <f aca="false">VLOOKUP(B41,'10'!$B$2:$F$5570,5,0)</f>
        <v>-43.8353</v>
      </c>
      <c r="G41" s="3" t="n">
        <f aca="false">VLOOKUP(B41,'10'!$B$2:$J$5570,6,0)</f>
        <v>25698.5589547783</v>
      </c>
      <c r="H41" s="0" t="n">
        <f aca="false">IFERROR(IF(I41=K41,0,1),1)</f>
        <v>0</v>
      </c>
      <c r="I41" s="0" t="s">
        <v>507</v>
      </c>
      <c r="K41" s="4" t="str">
        <f aca="false">VLOOKUP(I41,'[1]21-MA'!K$1:K$1048576,1,0)</f>
        <v>'Buriti_Bravo'</v>
      </c>
      <c r="N41" s="0" t="n">
        <v>23827</v>
      </c>
    </row>
    <row r="42" customFormat="false" ht="12.8" hidden="false" customHeight="false" outlineLevel="0" collapsed="false">
      <c r="B42" s="0" t="n">
        <v>210232</v>
      </c>
      <c r="C42" s="0" t="n">
        <v>2</v>
      </c>
      <c r="D42" s="0" t="n">
        <v>21</v>
      </c>
      <c r="E42" s="2" t="n">
        <f aca="false">VLOOKUP(B42,'10'!$B$2:$F$5570,4,0)</f>
        <v>-4.32375</v>
      </c>
      <c r="F42" s="2" t="n">
        <f aca="false">VLOOKUP(B42,'10'!$B$2:$F$5570,5,0)</f>
        <v>-46.4409</v>
      </c>
      <c r="G42" s="3" t="n">
        <f aca="false">VLOOKUP(B42,'10'!$B$2:$J$5570,6,0)</f>
        <v>77356.6854372587</v>
      </c>
      <c r="H42" s="0" t="n">
        <f aca="false">IFERROR(IF(I42=K42,0,1),1)</f>
        <v>0</v>
      </c>
      <c r="I42" s="0" t="s">
        <v>508</v>
      </c>
      <c r="K42" s="4" t="str">
        <f aca="false">VLOOKUP(I42,'[1]21-MA'!K$1:K$1048576,1,0)</f>
        <v>'Buriticupu'</v>
      </c>
      <c r="N42" s="0" t="n">
        <v>71723</v>
      </c>
    </row>
    <row r="43" customFormat="false" ht="12.8" hidden="false" customHeight="false" outlineLevel="0" collapsed="false">
      <c r="B43" s="0" t="n">
        <v>210235</v>
      </c>
      <c r="C43" s="0" t="n">
        <v>2</v>
      </c>
      <c r="D43" s="0" t="n">
        <v>21</v>
      </c>
      <c r="E43" s="2" t="n">
        <f aca="false">VLOOKUP(B43,'10'!$B$2:$F$5570,4,0)</f>
        <v>-5.59823</v>
      </c>
      <c r="F43" s="2" t="n">
        <f aca="false">VLOOKUP(B43,'10'!$B$2:$F$5570,5,0)</f>
        <v>-47.0131</v>
      </c>
      <c r="G43" s="3" t="n">
        <f aca="false">VLOOKUP(B43,'10'!$B$2:$J$5570,6,0)</f>
        <v>16602.0866240358</v>
      </c>
      <c r="H43" s="0" t="n">
        <f aca="false">IFERROR(IF(I43=K43,0,1),1)</f>
        <v>1</v>
      </c>
      <c r="I43" s="0" t="s">
        <v>509</v>
      </c>
      <c r="K43" s="4" t="e">
        <f aca="false">VLOOKUP(I43,'[1]21-MA'!K$1:K$1048576,1,0)</f>
        <v>#N/A</v>
      </c>
      <c r="N43" s="0" t="n">
        <v>15393</v>
      </c>
    </row>
    <row r="44" customFormat="false" ht="12.8" hidden="false" customHeight="false" outlineLevel="0" collapsed="false">
      <c r="B44" s="0" t="n">
        <v>210237</v>
      </c>
      <c r="C44" s="0" t="n">
        <v>2</v>
      </c>
      <c r="D44" s="0" t="n">
        <v>21</v>
      </c>
      <c r="E44" s="2" t="n">
        <f aca="false">VLOOKUP(B44,'10'!$B$2:$F$5570,4,0)</f>
        <v>-2.93074</v>
      </c>
      <c r="F44" s="2" t="n">
        <f aca="false">VLOOKUP(B44,'10'!$B$2:$F$5570,5,0)</f>
        <v>-44.0528</v>
      </c>
      <c r="G44" s="3" t="n">
        <f aca="false">VLOOKUP(B44,'10'!$B$2:$J$5570,6,0)</f>
        <v>10118.9356659978</v>
      </c>
      <c r="H44" s="0" t="n">
        <f aca="false">IFERROR(IF(I44=K44,0,1),1)</f>
        <v>1</v>
      </c>
      <c r="I44" s="0" t="s">
        <v>510</v>
      </c>
      <c r="K44" s="4" t="e">
        <f aca="false">VLOOKUP(I44,'[1]21-MA'!K$1:K$1048576,1,0)</f>
        <v>#N/A</v>
      </c>
      <c r="N44" s="0" t="n">
        <v>9382</v>
      </c>
    </row>
    <row r="45" customFormat="false" ht="12.8" hidden="false" customHeight="false" outlineLevel="0" collapsed="false">
      <c r="B45" s="0" t="n">
        <v>210240</v>
      </c>
      <c r="C45" s="0" t="n">
        <v>2</v>
      </c>
      <c r="D45" s="0" t="n">
        <v>21</v>
      </c>
      <c r="E45" s="2" t="n">
        <f aca="false">VLOOKUP(B45,'10'!$B$2:$F$5570,4,0)</f>
        <v>-2.87326</v>
      </c>
      <c r="F45" s="2" t="n">
        <f aca="false">VLOOKUP(B45,'10'!$B$2:$F$5570,5,0)</f>
        <v>-44.6741</v>
      </c>
      <c r="G45" s="3" t="n">
        <f aca="false">VLOOKUP(B45,'10'!$B$2:$J$5570,6,0)</f>
        <v>12010.7085457847</v>
      </c>
      <c r="H45" s="0" t="n">
        <f aca="false">IFERROR(IF(I45=K45,0,1),1)</f>
        <v>0</v>
      </c>
      <c r="I45" s="0" t="s">
        <v>511</v>
      </c>
      <c r="K45" s="4" t="str">
        <f aca="false">VLOOKUP(I45,'[1]21-MA'!K$1:K$1048576,1,0)</f>
        <v>'Cajapio'</v>
      </c>
      <c r="N45" s="0" t="n">
        <v>11136</v>
      </c>
    </row>
    <row r="46" customFormat="false" ht="12.8" hidden="false" customHeight="false" outlineLevel="0" collapsed="false">
      <c r="B46" s="0" t="n">
        <v>210250</v>
      </c>
      <c r="C46" s="0" t="n">
        <v>2</v>
      </c>
      <c r="D46" s="0" t="n">
        <v>21</v>
      </c>
      <c r="E46" s="2" t="n">
        <f aca="false">VLOOKUP(B46,'10'!$B$2:$F$5570,4,0)</f>
        <v>-3.32742</v>
      </c>
      <c r="F46" s="2" t="n">
        <f aca="false">VLOOKUP(B46,'10'!$B$2:$F$5570,5,0)</f>
        <v>-45.0145</v>
      </c>
      <c r="G46" s="3" t="n">
        <f aca="false">VLOOKUP(B46,'10'!$B$2:$J$5570,6,0)</f>
        <v>20823.5227993413</v>
      </c>
      <c r="H46" s="0" t="n">
        <f aca="false">IFERROR(IF(I46=K46,0,1),1)</f>
        <v>0</v>
      </c>
      <c r="I46" s="0" t="s">
        <v>512</v>
      </c>
      <c r="K46" s="4" t="str">
        <f aca="false">VLOOKUP(I46,'[1]21-MA'!K$1:K$1048576,1,0)</f>
        <v>'Cajari'</v>
      </c>
      <c r="N46" s="0" t="n">
        <v>19307</v>
      </c>
    </row>
    <row r="47" customFormat="false" ht="12.8" hidden="false" customHeight="false" outlineLevel="0" collapsed="false">
      <c r="B47" s="0" t="n">
        <v>210255</v>
      </c>
      <c r="C47" s="0" t="n">
        <v>2</v>
      </c>
      <c r="D47" s="0" t="n">
        <v>21</v>
      </c>
      <c r="E47" s="2" t="n">
        <f aca="false">VLOOKUP(B47,'10'!$B$2:$F$5570,4,0)</f>
        <v>-6.17075</v>
      </c>
      <c r="F47" s="2" t="n">
        <f aca="false">VLOOKUP(B47,'10'!$B$2:$F$5570,5,0)</f>
        <v>-47.3625</v>
      </c>
      <c r="G47" s="3" t="n">
        <f aca="false">VLOOKUP(B47,'10'!$B$2:$J$5570,6,0)</f>
        <v>15416.7625676586</v>
      </c>
      <c r="H47" s="0" t="n">
        <f aca="false">IFERROR(IF(I47=K47,0,1),1)</f>
        <v>0</v>
      </c>
      <c r="I47" s="0" t="s">
        <v>513</v>
      </c>
      <c r="K47" s="4" t="str">
        <f aca="false">VLOOKUP(I47,'[1]21-MA'!K$1:K$1048576,1,0)</f>
        <v>'Campestre_Do_Maranhao'</v>
      </c>
      <c r="N47" s="0" t="n">
        <v>14294</v>
      </c>
    </row>
    <row r="48" customFormat="false" ht="12.8" hidden="false" customHeight="false" outlineLevel="0" collapsed="false">
      <c r="B48" s="0" t="n">
        <v>210260</v>
      </c>
      <c r="C48" s="0" t="n">
        <v>2</v>
      </c>
      <c r="D48" s="0" t="n">
        <v>21</v>
      </c>
      <c r="E48" s="2" t="n">
        <f aca="false">VLOOKUP(B48,'10'!$B$2:$F$5570,4,0)</f>
        <v>-1.43265</v>
      </c>
      <c r="F48" s="2" t="n">
        <f aca="false">VLOOKUP(B48,'10'!$B$2:$F$5570,5,0)</f>
        <v>-45.7161</v>
      </c>
      <c r="G48" s="3" t="n">
        <f aca="false">VLOOKUP(B48,'10'!$B$2:$J$5570,6,0)</f>
        <v>21652.9260744588</v>
      </c>
      <c r="H48" s="0" t="n">
        <f aca="false">IFERROR(IF(I48=K48,0,1),1)</f>
        <v>0</v>
      </c>
      <c r="I48" s="0" t="s">
        <v>514</v>
      </c>
      <c r="K48" s="4" t="str">
        <f aca="false">VLOOKUP(I48,'[1]21-MA'!K$1:K$1048576,1,0)</f>
        <v>'Candido_Mendes'</v>
      </c>
      <c r="N48" s="0" t="n">
        <v>20076</v>
      </c>
    </row>
    <row r="49" customFormat="false" ht="12.8" hidden="false" customHeight="false" outlineLevel="0" collapsed="false">
      <c r="B49" s="0" t="n">
        <v>210270</v>
      </c>
      <c r="C49" s="0" t="n">
        <v>2</v>
      </c>
      <c r="D49" s="0" t="n">
        <v>21</v>
      </c>
      <c r="E49" s="2" t="n">
        <f aca="false">VLOOKUP(B49,'10'!$B$2:$F$5570,4,0)</f>
        <v>-3.63757</v>
      </c>
      <c r="F49" s="2" t="n">
        <f aca="false">VLOOKUP(B49,'10'!$B$2:$F$5570,5,0)</f>
        <v>-44.383</v>
      </c>
      <c r="G49" s="3" t="n">
        <f aca="false">VLOOKUP(B49,'10'!$B$2:$J$5570,6,0)</f>
        <v>23589.9979627696</v>
      </c>
      <c r="H49" s="0" t="n">
        <f aca="false">IFERROR(IF(I49=K49,0,1),1)</f>
        <v>0</v>
      </c>
      <c r="I49" s="0" t="s">
        <v>515</v>
      </c>
      <c r="K49" s="4" t="str">
        <f aca="false">VLOOKUP(I49,'[1]21-MA'!K$1:K$1048576,1,0)</f>
        <v>'Cantanhede'</v>
      </c>
      <c r="N49" s="0" t="n">
        <v>21872</v>
      </c>
    </row>
    <row r="50" customFormat="false" ht="12.8" hidden="false" customHeight="false" outlineLevel="0" collapsed="false">
      <c r="B50" s="0" t="n">
        <v>210275</v>
      </c>
      <c r="C50" s="0" t="n">
        <v>2</v>
      </c>
      <c r="D50" s="0" t="n">
        <v>21</v>
      </c>
      <c r="E50" s="2" t="n">
        <f aca="false">VLOOKUP(B50,'10'!$B$2:$F$5570,4,0)</f>
        <v>-4.7236</v>
      </c>
      <c r="F50" s="2" t="n">
        <f aca="false">VLOOKUP(B50,'10'!$B$2:$F$5570,5,0)</f>
        <v>-44.328</v>
      </c>
      <c r="G50" s="3" t="n">
        <f aca="false">VLOOKUP(B50,'10'!$B$2:$J$5570,6,0)</f>
        <v>11790.6847900968</v>
      </c>
      <c r="H50" s="0" t="n">
        <f aca="false">IFERROR(IF(I50=K50,0,1),1)</f>
        <v>0</v>
      </c>
      <c r="I50" s="0" t="s">
        <v>516</v>
      </c>
      <c r="K50" s="4" t="str">
        <f aca="false">VLOOKUP(I50,'[1]21-MA'!K$1:K$1048576,1,0)</f>
        <v>'Capinzal_Do_Norte'</v>
      </c>
      <c r="N50" s="0" t="n">
        <v>10932</v>
      </c>
    </row>
    <row r="51" customFormat="false" ht="12.8" hidden="false" customHeight="false" outlineLevel="0" collapsed="false">
      <c r="B51" s="0" t="n">
        <v>210280</v>
      </c>
      <c r="C51" s="0" t="n">
        <v>2</v>
      </c>
      <c r="D51" s="0" t="n">
        <v>21</v>
      </c>
      <c r="E51" s="2" t="n">
        <f aca="false">VLOOKUP(B51,'10'!$B$2:$F$5570,4,0)</f>
        <v>-7.33584</v>
      </c>
      <c r="F51" s="2" t="n">
        <f aca="false">VLOOKUP(B51,'10'!$B$2:$F$5570,5,0)</f>
        <v>-47.4634</v>
      </c>
      <c r="G51" s="3" t="n">
        <f aca="false">VLOOKUP(B51,'10'!$B$2:$J$5570,6,0)</f>
        <v>26248.6183439979</v>
      </c>
      <c r="H51" s="0" t="n">
        <f aca="false">IFERROR(IF(I51=K51,0,1),1)</f>
        <v>0</v>
      </c>
      <c r="I51" s="0" t="s">
        <v>517</v>
      </c>
      <c r="K51" s="4" t="str">
        <f aca="false">VLOOKUP(I51,'[1]21-MA'!K$1:K$1048576,1,0)</f>
        <v>'Carolina'</v>
      </c>
      <c r="N51" s="0" t="n">
        <v>24337</v>
      </c>
    </row>
    <row r="52" customFormat="false" ht="12.8" hidden="false" customHeight="false" outlineLevel="0" collapsed="false">
      <c r="B52" s="0" t="n">
        <v>210290</v>
      </c>
      <c r="C52" s="0" t="n">
        <v>2</v>
      </c>
      <c r="D52" s="0" t="n">
        <v>21</v>
      </c>
      <c r="E52" s="2" t="n">
        <f aca="false">VLOOKUP(B52,'10'!$B$2:$F$5570,4,0)</f>
        <v>-1.19696</v>
      </c>
      <c r="F52" s="2" t="n">
        <f aca="false">VLOOKUP(B52,'10'!$B$2:$F$5570,5,0)</f>
        <v>-46.0085</v>
      </c>
      <c r="G52" s="3" t="n">
        <f aca="false">VLOOKUP(B52,'10'!$B$2:$J$5570,6,0)</f>
        <v>25516.2843728604</v>
      </c>
      <c r="H52" s="0" t="n">
        <f aca="false">IFERROR(IF(I52=K52,0,1),1)</f>
        <v>0</v>
      </c>
      <c r="I52" s="0" t="s">
        <v>518</v>
      </c>
      <c r="K52" s="4" t="str">
        <f aca="false">VLOOKUP(I52,'[1]21-MA'!K$1:K$1048576,1,0)</f>
        <v>'Carutapera'</v>
      </c>
      <c r="N52" s="0" t="n">
        <v>23658</v>
      </c>
    </row>
    <row r="53" customFormat="false" ht="12.8" hidden="false" customHeight="false" outlineLevel="0" collapsed="false">
      <c r="B53" s="0" t="n">
        <v>210300</v>
      </c>
      <c r="C53" s="0" t="n">
        <v>2</v>
      </c>
      <c r="D53" s="0" t="n">
        <v>21</v>
      </c>
      <c r="E53" s="2" t="n">
        <f aca="false">VLOOKUP(B53,'10'!$B$2:$F$5570,4,0)</f>
        <v>-4.86505</v>
      </c>
      <c r="F53" s="2" t="n">
        <f aca="false">VLOOKUP(B53,'10'!$B$2:$F$5570,5,0)</f>
        <v>-43.3617</v>
      </c>
      <c r="G53" s="3" t="n">
        <f aca="false">VLOOKUP(B53,'10'!$B$2:$J$5570,6,0)</f>
        <v>177123.43752002</v>
      </c>
      <c r="H53" s="0" t="n">
        <f aca="false">IFERROR(IF(I53=K53,0,1),1)</f>
        <v>0</v>
      </c>
      <c r="I53" s="0" t="s">
        <v>519</v>
      </c>
      <c r="K53" s="4" t="str">
        <f aca="false">VLOOKUP(I53,'[1]21-MA'!K$1:K$1048576,1,0)</f>
        <v>'Caxias'</v>
      </c>
      <c r="N53" s="0" t="n">
        <v>164224</v>
      </c>
    </row>
    <row r="54" customFormat="false" ht="12.8" hidden="false" customHeight="false" outlineLevel="0" collapsed="false">
      <c r="B54" s="0" t="n">
        <v>210310</v>
      </c>
      <c r="C54" s="0" t="n">
        <v>2</v>
      </c>
      <c r="D54" s="0" t="n">
        <v>21</v>
      </c>
      <c r="E54" s="2" t="n">
        <f aca="false">VLOOKUP(B54,'10'!$B$2:$F$5570,4,0)</f>
        <v>-2.00027</v>
      </c>
      <c r="F54" s="2" t="n">
        <f aca="false">VLOOKUP(B54,'10'!$B$2:$F$5570,5,0)</f>
        <v>-44.5281</v>
      </c>
      <c r="G54" s="3" t="n">
        <f aca="false">VLOOKUP(B54,'10'!$B$2:$J$5570,6,0)</f>
        <v>11494.084139047</v>
      </c>
      <c r="H54" s="0" t="n">
        <f aca="false">IFERROR(IF(I54=K54,0,1),1)</f>
        <v>0</v>
      </c>
      <c r="I54" s="0" t="s">
        <v>520</v>
      </c>
      <c r="K54" s="4" t="str">
        <f aca="false">VLOOKUP(I54,'[1]21-MA'!K$1:K$1048576,1,0)</f>
        <v>'Cedral'</v>
      </c>
      <c r="N54" s="0" t="n">
        <v>10657</v>
      </c>
    </row>
    <row r="55" customFormat="false" ht="12.8" hidden="false" customHeight="false" outlineLevel="0" collapsed="false">
      <c r="B55" s="0" t="n">
        <v>210312</v>
      </c>
      <c r="C55" s="0" t="n">
        <v>2</v>
      </c>
      <c r="D55" s="0" t="n">
        <v>21</v>
      </c>
      <c r="E55" s="2" t="n">
        <f aca="false">VLOOKUP(B55,'10'!$B$2:$F$5570,4,0)</f>
        <v>-2.19831</v>
      </c>
      <c r="F55" s="2" t="n">
        <f aca="false">VLOOKUP(B55,'10'!$B$2:$F$5570,5,0)</f>
        <v>-44.8254</v>
      </c>
      <c r="G55" s="3" t="n">
        <f aca="false">VLOOKUP(B55,'10'!$B$2:$J$5570,6,0)</f>
        <v>9279.82546048232</v>
      </c>
      <c r="H55" s="0" t="n">
        <f aca="false">IFERROR(IF(I55=K55,0,1),1)</f>
        <v>0</v>
      </c>
      <c r="I55" s="0" t="s">
        <v>521</v>
      </c>
      <c r="K55" s="4" t="str">
        <f aca="false">VLOOKUP(I55,'[1]21-MA'!K$1:K$1048576,1,0)</f>
        <v>'Central_Do_Maranhao'</v>
      </c>
      <c r="N55" s="0" t="n">
        <v>8604</v>
      </c>
    </row>
    <row r="56" customFormat="false" ht="12.8" hidden="false" customHeight="false" outlineLevel="0" collapsed="false">
      <c r="B56" s="0" t="n">
        <v>210315</v>
      </c>
      <c r="C56" s="0" t="n">
        <v>2</v>
      </c>
      <c r="D56" s="0" t="n">
        <v>21</v>
      </c>
      <c r="E56" s="2" t="n">
        <f aca="false">VLOOKUP(B56,'10'!$B$2:$F$5570,4,0)</f>
        <v>-2.44891</v>
      </c>
      <c r="F56" s="2" t="n">
        <f aca="false">VLOOKUP(B56,'10'!$B$2:$F$5570,5,0)</f>
        <v>-46.0345</v>
      </c>
      <c r="G56" s="3" t="n">
        <f aca="false">VLOOKUP(B56,'10'!$B$2:$J$5570,6,0)</f>
        <v>14283.2088067373</v>
      </c>
      <c r="H56" s="0" t="n">
        <f aca="false">IFERROR(IF(I56=K56,0,1),1)</f>
        <v>1</v>
      </c>
      <c r="I56" s="0" t="s">
        <v>522</v>
      </c>
      <c r="K56" s="4" t="e">
        <f aca="false">VLOOKUP(I56,'[1]21-MA'!K$1:K$1048576,1,0)</f>
        <v>#N/A</v>
      </c>
      <c r="N56" s="0" t="n">
        <v>13243</v>
      </c>
    </row>
    <row r="57" customFormat="false" ht="12.8" hidden="false" customHeight="false" outlineLevel="0" collapsed="false">
      <c r="B57" s="0" t="n">
        <v>210317</v>
      </c>
      <c r="C57" s="0" t="n">
        <v>2</v>
      </c>
      <c r="D57" s="0" t="n">
        <v>21</v>
      </c>
      <c r="E57" s="2" t="n">
        <f aca="false">VLOOKUP(B57,'10'!$B$2:$F$5570,4,0)</f>
        <v>-2.12696</v>
      </c>
      <c r="F57" s="2" t="n">
        <f aca="false">VLOOKUP(B57,'10'!$B$2:$F$5570,5,0)</f>
        <v>-46.1228</v>
      </c>
      <c r="G57" s="3" t="n">
        <f aca="false">VLOOKUP(B57,'10'!$B$2:$J$5570,6,0)</f>
        <v>23079.8448429639</v>
      </c>
      <c r="H57" s="0" t="n">
        <f aca="false">IFERROR(IF(I57=K57,0,1),1)</f>
        <v>1</v>
      </c>
      <c r="I57" s="0" t="s">
        <v>523</v>
      </c>
      <c r="K57" s="4" t="e">
        <f aca="false">VLOOKUP(I57,'[1]21-MA'!K$1:K$1048576,1,0)</f>
        <v>#N/A</v>
      </c>
      <c r="N57" s="0" t="n">
        <v>21399</v>
      </c>
    </row>
    <row r="58" customFormat="false" ht="12.8" hidden="false" customHeight="false" outlineLevel="0" collapsed="false">
      <c r="B58" s="0" t="n">
        <v>210320</v>
      </c>
      <c r="C58" s="0" t="n">
        <v>2</v>
      </c>
      <c r="D58" s="0" t="n">
        <v>21</v>
      </c>
      <c r="E58" s="2" t="n">
        <f aca="false">VLOOKUP(B58,'10'!$B$2:$F$5570,4,0)</f>
        <v>-3.73875</v>
      </c>
      <c r="F58" s="2" t="n">
        <f aca="false">VLOOKUP(B58,'10'!$B$2:$F$5570,5,0)</f>
        <v>-43.3538</v>
      </c>
      <c r="G58" s="3" t="n">
        <f aca="false">VLOOKUP(B58,'10'!$B$2:$J$5570,6,0)</f>
        <v>85361.6673721378</v>
      </c>
      <c r="H58" s="0" t="n">
        <f aca="false">IFERROR(IF(I58=K58,0,1),1)</f>
        <v>0</v>
      </c>
      <c r="I58" s="0" t="s">
        <v>524</v>
      </c>
      <c r="K58" s="4" t="str">
        <f aca="false">VLOOKUP(I58,'[1]21-MA'!K$1:K$1048576,1,0)</f>
        <v>'Chapadinha'</v>
      </c>
      <c r="N58" s="0" t="n">
        <v>79145</v>
      </c>
    </row>
    <row r="59" customFormat="false" ht="12.8" hidden="false" customHeight="false" outlineLevel="0" collapsed="false">
      <c r="B59" s="0" t="n">
        <v>210325</v>
      </c>
      <c r="C59" s="0" t="n">
        <v>2</v>
      </c>
      <c r="D59" s="0" t="n">
        <v>21</v>
      </c>
      <c r="E59" s="2" t="n">
        <f aca="false">VLOOKUP(B59,'10'!$B$2:$F$5570,4,0)</f>
        <v>-5.17465</v>
      </c>
      <c r="F59" s="2" t="n">
        <f aca="false">VLOOKUP(B59,'10'!$B$2:$F$5570,5,0)</f>
        <v>-47.7781</v>
      </c>
      <c r="G59" s="3" t="n">
        <f aca="false">VLOOKUP(B59,'10'!$B$2:$J$5570,6,0)</f>
        <v>15765.1335141644</v>
      </c>
      <c r="H59" s="0" t="n">
        <f aca="false">IFERROR(IF(I59=K59,0,1),1)</f>
        <v>0</v>
      </c>
      <c r="I59" s="0" t="s">
        <v>525</v>
      </c>
      <c r="K59" s="4" t="str">
        <f aca="false">VLOOKUP(I59,'[1]21-MA'!K$1:K$1048576,1,0)</f>
        <v>'Cidelandia'</v>
      </c>
      <c r="N59" s="0" t="n">
        <v>14617</v>
      </c>
    </row>
    <row r="60" customFormat="false" ht="12.8" hidden="false" customHeight="false" outlineLevel="0" collapsed="false">
      <c r="B60" s="0" t="n">
        <v>210330</v>
      </c>
      <c r="C60" s="0" t="n">
        <v>2</v>
      </c>
      <c r="D60" s="0" t="n">
        <v>21</v>
      </c>
      <c r="E60" s="2" t="n">
        <f aca="false">VLOOKUP(B60,'10'!$B$2:$F$5570,4,0)</f>
        <v>-4.45562</v>
      </c>
      <c r="F60" s="2" t="n">
        <f aca="false">VLOOKUP(B60,'10'!$B$2:$F$5570,5,0)</f>
        <v>-43.8924</v>
      </c>
      <c r="G60" s="3" t="n">
        <f aca="false">VLOOKUP(B60,'10'!$B$2:$J$5570,6,0)</f>
        <v>132226.727333653</v>
      </c>
      <c r="H60" s="0" t="n">
        <f aca="false">IFERROR(IF(I60=K60,0,1),1)</f>
        <v>0</v>
      </c>
      <c r="I60" s="0" t="s">
        <v>526</v>
      </c>
      <c r="K60" s="4" t="str">
        <f aca="false">VLOOKUP(I60,'[1]21-MA'!K$1:K$1048576,1,0)</f>
        <v>'Codo'</v>
      </c>
      <c r="N60" s="0" t="n">
        <v>122597</v>
      </c>
    </row>
    <row r="61" customFormat="false" ht="12.8" hidden="false" customHeight="false" outlineLevel="0" collapsed="false">
      <c r="B61" s="0" t="n">
        <v>210340</v>
      </c>
      <c r="C61" s="0" t="n">
        <v>2</v>
      </c>
      <c r="D61" s="0" t="n">
        <v>21</v>
      </c>
      <c r="E61" s="2" t="n">
        <f aca="false">VLOOKUP(B61,'10'!$B$2:$F$5570,4,0)</f>
        <v>-4.25245</v>
      </c>
      <c r="F61" s="2" t="n">
        <f aca="false">VLOOKUP(B61,'10'!$B$2:$F$5570,5,0)</f>
        <v>-43.0108</v>
      </c>
      <c r="G61" s="3" t="n">
        <f aca="false">VLOOKUP(B61,'10'!$B$2:$J$5570,6,0)</f>
        <v>53114.1660421795</v>
      </c>
      <c r="H61" s="0" t="n">
        <f aca="false">IFERROR(IF(I61=K61,0,1),1)</f>
        <v>0</v>
      </c>
      <c r="I61" s="0" t="s">
        <v>527</v>
      </c>
      <c r="K61" s="4" t="str">
        <f aca="false">VLOOKUP(I61,'[1]21-MA'!K$1:K$1048576,1,0)</f>
        <v>'Coelho_Neto'</v>
      </c>
      <c r="N61" s="0" t="n">
        <v>49246</v>
      </c>
    </row>
    <row r="62" customFormat="false" ht="12.8" hidden="false" customHeight="false" outlineLevel="0" collapsed="false">
      <c r="B62" s="0" t="n">
        <v>210350</v>
      </c>
      <c r="C62" s="0" t="n">
        <v>2</v>
      </c>
      <c r="D62" s="0" t="n">
        <v>21</v>
      </c>
      <c r="E62" s="2" t="n">
        <f aca="false">VLOOKUP(B62,'10'!$B$2:$F$5570,4,0)</f>
        <v>-6.03199</v>
      </c>
      <c r="F62" s="2" t="n">
        <f aca="false">VLOOKUP(B62,'10'!$B$2:$F$5570,5,0)</f>
        <v>-44.2543</v>
      </c>
      <c r="G62" s="3" t="n">
        <f aca="false">VLOOKUP(B62,'10'!$B$2:$J$5570,6,0)</f>
        <v>44265.7597104969</v>
      </c>
      <c r="H62" s="0" t="n">
        <f aca="false">IFERROR(IF(I62=K62,0,1),1)</f>
        <v>0</v>
      </c>
      <c r="I62" s="0" t="s">
        <v>528</v>
      </c>
      <c r="K62" s="4" t="str">
        <f aca="false">VLOOKUP(I62,'[1]21-MA'!K$1:K$1048576,1,0)</f>
        <v>'Colinas'</v>
      </c>
      <c r="N62" s="0" t="n">
        <v>41042</v>
      </c>
    </row>
    <row r="63" customFormat="false" ht="12.8" hidden="false" customHeight="false" outlineLevel="0" collapsed="false">
      <c r="B63" s="0" t="n">
        <v>210355</v>
      </c>
      <c r="C63" s="0" t="n">
        <v>2</v>
      </c>
      <c r="D63" s="0" t="n">
        <v>21</v>
      </c>
      <c r="E63" s="2" t="n">
        <f aca="false">VLOOKUP(B63,'10'!$B$2:$F$5570,4,0)</f>
        <v>-3.85142</v>
      </c>
      <c r="F63" s="2" t="n">
        <f aca="false">VLOOKUP(B63,'10'!$B$2:$F$5570,5,0)</f>
        <v>-44.8895</v>
      </c>
      <c r="G63" s="3" t="n">
        <f aca="false">VLOOKUP(B63,'10'!$B$2:$J$5570,6,0)</f>
        <v>17334.4205951734</v>
      </c>
      <c r="H63" s="0" t="n">
        <f aca="false">IFERROR(IF(I63=K63,0,1),1)</f>
        <v>1</v>
      </c>
      <c r="I63" s="0" t="s">
        <v>529</v>
      </c>
      <c r="K63" s="4" t="e">
        <f aca="false">VLOOKUP(I63,'[1]21-MA'!K$1:K$1048576,1,0)</f>
        <v>#N/A</v>
      </c>
      <c r="N63" s="0" t="n">
        <v>16072</v>
      </c>
    </row>
    <row r="64" customFormat="false" ht="12.8" hidden="false" customHeight="false" outlineLevel="0" collapsed="false">
      <c r="B64" s="0" t="n">
        <v>210360</v>
      </c>
      <c r="C64" s="0" t="n">
        <v>2</v>
      </c>
      <c r="D64" s="0" t="n">
        <v>21</v>
      </c>
      <c r="E64" s="2" t="n">
        <f aca="false">VLOOKUP(B64,'10'!$B$2:$F$5570,4,0)</f>
        <v>-4.13442</v>
      </c>
      <c r="F64" s="2" t="n">
        <f aca="false">VLOOKUP(B64,'10'!$B$2:$F$5570,5,0)</f>
        <v>-44.1244</v>
      </c>
      <c r="G64" s="3" t="n">
        <f aca="false">VLOOKUP(B64,'10'!$B$2:$J$5570,6,0)</f>
        <v>70153.0645341251</v>
      </c>
      <c r="H64" s="0" t="n">
        <f aca="false">IFERROR(IF(I64=K64,0,1),1)</f>
        <v>0</v>
      </c>
      <c r="I64" s="0" t="s">
        <v>530</v>
      </c>
      <c r="K64" s="4" t="str">
        <f aca="false">VLOOKUP(I64,'[1]21-MA'!K$1:K$1048576,1,0)</f>
        <v>'Coroata'</v>
      </c>
      <c r="N64" s="0" t="n">
        <v>65044</v>
      </c>
    </row>
    <row r="65" customFormat="false" ht="12.8" hidden="false" customHeight="false" outlineLevel="0" collapsed="false">
      <c r="B65" s="0" t="n">
        <v>210370</v>
      </c>
      <c r="C65" s="0" t="n">
        <v>2</v>
      </c>
      <c r="D65" s="0" t="n">
        <v>21</v>
      </c>
      <c r="E65" s="2" t="n">
        <f aca="false">VLOOKUP(B65,'10'!$B$2:$F$5570,4,0)</f>
        <v>-1.81475</v>
      </c>
      <c r="F65" s="2" t="n">
        <f aca="false">VLOOKUP(B65,'10'!$B$2:$F$5570,5,0)</f>
        <v>-44.8644</v>
      </c>
      <c r="G65" s="3" t="n">
        <f aca="false">VLOOKUP(B65,'10'!$B$2:$J$5570,6,0)</f>
        <v>35338.6193878084</v>
      </c>
      <c r="H65" s="0" t="n">
        <f aca="false">IFERROR(IF(I65=K65,0,1),1)</f>
        <v>0</v>
      </c>
      <c r="I65" s="0" t="s">
        <v>531</v>
      </c>
      <c r="K65" s="4" t="str">
        <f aca="false">VLOOKUP(I65,'[1]21-MA'!K$1:K$1048576,1,0)</f>
        <v>'Cururupu'</v>
      </c>
      <c r="N65" s="0" t="n">
        <v>32765</v>
      </c>
    </row>
    <row r="66" customFormat="false" ht="12.8" hidden="false" customHeight="false" outlineLevel="0" collapsed="false">
      <c r="B66" s="0" t="n">
        <v>210375</v>
      </c>
      <c r="C66" s="0" t="n">
        <v>2</v>
      </c>
      <c r="D66" s="0" t="n">
        <v>21</v>
      </c>
      <c r="E66" s="2" t="n">
        <f aca="false">VLOOKUP(B66,'10'!$B$2:$F$5570,4,0)</f>
        <v>-5.54637</v>
      </c>
      <c r="F66" s="2" t="n">
        <f aca="false">VLOOKUP(B66,'10'!$B$2:$F$5570,5,0)</f>
        <v>-47.4217</v>
      </c>
      <c r="G66" s="3" t="n">
        <f aca="false">VLOOKUP(B66,'10'!$B$2:$J$5570,6,0)</f>
        <v>13914.3454516135</v>
      </c>
      <c r="H66" s="0" t="n">
        <f aca="false">IFERROR(IF(I66=K66,0,1),1)</f>
        <v>1</v>
      </c>
      <c r="I66" s="0" t="s">
        <v>532</v>
      </c>
      <c r="K66" s="4" t="e">
        <f aca="false">VLOOKUP(I66,'[1]21-MA'!K$1:K$1048576,1,0)</f>
        <v>#N/A</v>
      </c>
      <c r="N66" s="0" t="n">
        <v>12901</v>
      </c>
    </row>
    <row r="67" customFormat="false" ht="12.8" hidden="false" customHeight="false" outlineLevel="0" collapsed="false">
      <c r="B67" s="0" t="n">
        <v>210380</v>
      </c>
      <c r="C67" s="0" t="n">
        <v>2</v>
      </c>
      <c r="D67" s="0" t="n">
        <v>21</v>
      </c>
      <c r="E67" s="2" t="n">
        <f aca="false">VLOOKUP(B67,'10'!$B$2:$F$5570,4,0)</f>
        <v>-5.03518</v>
      </c>
      <c r="F67" s="2" t="n">
        <f aca="false">VLOOKUP(B67,'10'!$B$2:$F$5570,5,0)</f>
        <v>-44.4409</v>
      </c>
      <c r="G67" s="3" t="n">
        <f aca="false">VLOOKUP(B67,'10'!$B$2:$J$5570,6,0)</f>
        <v>25160.3635916006</v>
      </c>
      <c r="H67" s="0" t="n">
        <f aca="false">IFERROR(IF(I67=K67,0,1),1)</f>
        <v>0</v>
      </c>
      <c r="I67" s="0" t="s">
        <v>533</v>
      </c>
      <c r="K67" s="4" t="str">
        <f aca="false">VLOOKUP(I67,'[1]21-MA'!K$1:K$1048576,1,0)</f>
        <v>'Dom_Pedro'</v>
      </c>
      <c r="N67" s="0" t="n">
        <v>23328</v>
      </c>
    </row>
    <row r="68" customFormat="false" ht="12.8" hidden="false" customHeight="false" outlineLevel="0" collapsed="false">
      <c r="B68" s="0" t="n">
        <v>210390</v>
      </c>
      <c r="C68" s="0" t="n">
        <v>2</v>
      </c>
      <c r="D68" s="0" t="n">
        <v>21</v>
      </c>
      <c r="E68" s="2" t="n">
        <f aca="false">VLOOKUP(B68,'10'!$B$2:$F$5570,4,0)</f>
        <v>-4.15002</v>
      </c>
      <c r="F68" s="2" t="n">
        <f aca="false">VLOOKUP(B68,'10'!$B$2:$F$5570,5,0)</f>
        <v>-42.9477</v>
      </c>
      <c r="G68" s="3" t="n">
        <f aca="false">VLOOKUP(B68,'10'!$B$2:$J$5570,6,0)</f>
        <v>12183.2761973045</v>
      </c>
      <c r="H68" s="0" t="n">
        <f aca="false">IFERROR(IF(I68=K68,0,1),1)</f>
        <v>0</v>
      </c>
      <c r="I68" s="0" t="s">
        <v>534</v>
      </c>
      <c r="K68" s="4" t="str">
        <f aca="false">VLOOKUP(I68,'[1]21-MA'!K$1:K$1048576,1,0)</f>
        <v>'Duque_Bacelar'</v>
      </c>
      <c r="N68" s="0" t="n">
        <v>11296</v>
      </c>
    </row>
    <row r="69" customFormat="false" ht="12.8" hidden="false" customHeight="false" outlineLevel="0" collapsed="false">
      <c r="B69" s="0" t="n">
        <v>210400</v>
      </c>
      <c r="C69" s="0" t="n">
        <v>2</v>
      </c>
      <c r="D69" s="0" t="n">
        <v>21</v>
      </c>
      <c r="E69" s="2" t="n">
        <f aca="false">VLOOKUP(B69,'10'!$B$2:$F$5570,4,0)</f>
        <v>-4.87938</v>
      </c>
      <c r="F69" s="2" t="n">
        <f aca="false">VLOOKUP(B69,'10'!$B$2:$F$5570,5,0)</f>
        <v>-44.6926</v>
      </c>
      <c r="G69" s="3" t="n">
        <f aca="false">VLOOKUP(B69,'10'!$B$2:$J$5570,6,0)</f>
        <v>18744.0825985265</v>
      </c>
      <c r="H69" s="0" t="n">
        <f aca="false">IFERROR(IF(I69=K69,0,1),1)</f>
        <v>0</v>
      </c>
      <c r="I69" s="0" t="s">
        <v>535</v>
      </c>
      <c r="K69" s="4" t="str">
        <f aca="false">VLOOKUP(I69,'[1]21-MA'!K$1:K$1048576,1,0)</f>
        <v>'Esperantinopolis'</v>
      </c>
      <c r="N69" s="0" t="n">
        <v>17379</v>
      </c>
    </row>
    <row r="70" customFormat="false" ht="12.8" hidden="false" customHeight="false" outlineLevel="0" collapsed="false">
      <c r="B70" s="0" t="n">
        <v>210405</v>
      </c>
      <c r="C70" s="0" t="n">
        <v>2</v>
      </c>
      <c r="D70" s="0" t="n">
        <v>21</v>
      </c>
      <c r="E70" s="2" t="n">
        <f aca="false">VLOOKUP(B70,'10'!$B$2:$F$5570,4,0)</f>
        <v>-6.56077</v>
      </c>
      <c r="F70" s="2" t="n">
        <f aca="false">VLOOKUP(B70,'10'!$B$2:$F$5570,5,0)</f>
        <v>-47.4431</v>
      </c>
      <c r="G70" s="3" t="n">
        <f aca="false">VLOOKUP(B70,'10'!$B$2:$J$5570,6,0)</f>
        <v>44603.3451787827</v>
      </c>
      <c r="H70" s="0" t="n">
        <f aca="false">IFERROR(IF(I70=K70,0,1),1)</f>
        <v>0</v>
      </c>
      <c r="I70" s="0" t="s">
        <v>536</v>
      </c>
      <c r="K70" s="4" t="str">
        <f aca="false">VLOOKUP(I70,'[1]21-MA'!K$1:K$1048576,1,0)</f>
        <v>'Estreito'</v>
      </c>
      <c r="N70" s="0" t="n">
        <v>41355</v>
      </c>
    </row>
    <row r="71" customFormat="false" ht="12.8" hidden="false" customHeight="false" outlineLevel="0" collapsed="false">
      <c r="B71" s="0" t="n">
        <v>210407</v>
      </c>
      <c r="C71" s="0" t="n">
        <v>2</v>
      </c>
      <c r="D71" s="0" t="n">
        <v>21</v>
      </c>
      <c r="E71" s="2" t="n">
        <f aca="false">VLOOKUP(B71,'10'!$B$2:$F$5570,4,0)</f>
        <v>-6.96508</v>
      </c>
      <c r="F71" s="2" t="n">
        <f aca="false">VLOOKUP(B71,'10'!$B$2:$F$5570,5,0)</f>
        <v>-46.6786</v>
      </c>
      <c r="G71" s="3" t="n">
        <f aca="false">VLOOKUP(B71,'10'!$B$2:$J$5570,6,0)</f>
        <v>9147.16407837641</v>
      </c>
      <c r="H71" s="0" t="n">
        <f aca="false">IFERROR(IF(I71=K71,0,1),1)</f>
        <v>1</v>
      </c>
      <c r="I71" s="0" t="s">
        <v>537</v>
      </c>
      <c r="K71" s="4" t="e">
        <f aca="false">VLOOKUP(I71,'[1]21-MA'!K$1:K$1048576,1,0)</f>
        <v>#N/A</v>
      </c>
      <c r="N71" s="0" t="n">
        <v>8481</v>
      </c>
    </row>
    <row r="72" customFormat="false" ht="12.8" hidden="false" customHeight="false" outlineLevel="0" collapsed="false">
      <c r="B72" s="0" t="n">
        <v>210408</v>
      </c>
      <c r="C72" s="0" t="n">
        <v>2</v>
      </c>
      <c r="D72" s="0" t="n">
        <v>21</v>
      </c>
      <c r="E72" s="2" t="n">
        <f aca="false">VLOOKUP(B72,'10'!$B$2:$F$5570,4,0)</f>
        <v>-6.16207</v>
      </c>
      <c r="F72" s="2" t="n">
        <f aca="false">VLOOKUP(B72,'10'!$B$2:$F$5570,5,0)</f>
        <v>-44.8979</v>
      </c>
      <c r="G72" s="3" t="n">
        <f aca="false">VLOOKUP(B72,'10'!$B$2:$J$5570,6,0)</f>
        <v>11063.7435580692</v>
      </c>
      <c r="H72" s="0" t="n">
        <f aca="false">IFERROR(IF(I72=K72,0,1),1)</f>
        <v>0</v>
      </c>
      <c r="I72" s="0" t="s">
        <v>538</v>
      </c>
      <c r="K72" s="4" t="str">
        <f aca="false">VLOOKUP(I72,'[1]21-MA'!K$1:K$1048576,1,0)</f>
        <v>'Fernando_Falcao'</v>
      </c>
      <c r="N72" s="0" t="n">
        <v>10258</v>
      </c>
    </row>
    <row r="73" customFormat="false" ht="12.8" hidden="false" customHeight="false" outlineLevel="0" collapsed="false">
      <c r="B73" s="0" t="n">
        <v>210409</v>
      </c>
      <c r="C73" s="0" t="n">
        <v>2</v>
      </c>
      <c r="D73" s="0" t="n">
        <v>21</v>
      </c>
      <c r="E73" s="2" t="n">
        <f aca="false">VLOOKUP(B73,'10'!$B$2:$F$5570,4,0)</f>
        <v>-6.44017</v>
      </c>
      <c r="F73" s="2" t="n">
        <f aca="false">VLOOKUP(B73,'10'!$B$2:$F$5570,5,0)</f>
        <v>-46.1916</v>
      </c>
      <c r="G73" s="3" t="n">
        <f aca="false">VLOOKUP(B73,'10'!$B$2:$J$5570,6,0)</f>
        <v>20402.8891487615</v>
      </c>
      <c r="H73" s="0" t="n">
        <f aca="false">IFERROR(IF(I73=K73,0,1),1)</f>
        <v>1</v>
      </c>
      <c r="I73" s="0" t="s">
        <v>539</v>
      </c>
      <c r="K73" s="4" t="e">
        <f aca="false">VLOOKUP(I73,'[1]21-MA'!K$1:K$1048576,1,0)</f>
        <v>#N/A</v>
      </c>
      <c r="N73" s="0" t="n">
        <v>18917</v>
      </c>
    </row>
    <row r="74" customFormat="false" ht="12.8" hidden="false" customHeight="false" outlineLevel="0" collapsed="false">
      <c r="B74" s="0" t="n">
        <v>210410</v>
      </c>
      <c r="C74" s="0" t="n">
        <v>2</v>
      </c>
      <c r="D74" s="0" t="n">
        <v>21</v>
      </c>
      <c r="E74" s="2" t="n">
        <f aca="false">VLOOKUP(B74,'10'!$B$2:$F$5570,4,0)</f>
        <v>-6.95983</v>
      </c>
      <c r="F74" s="2" t="n">
        <f aca="false">VLOOKUP(B74,'10'!$B$2:$F$5570,5,0)</f>
        <v>-46.1749</v>
      </c>
      <c r="G74" s="3" t="n">
        <f aca="false">VLOOKUP(B74,'10'!$B$2:$J$5570,6,0)</f>
        <v>13605.8807745217</v>
      </c>
      <c r="H74" s="0" t="n">
        <f aca="false">IFERROR(IF(I74=K74,0,1),1)</f>
        <v>0</v>
      </c>
      <c r="I74" s="0" t="s">
        <v>540</v>
      </c>
      <c r="K74" s="4" t="str">
        <f aca="false">VLOOKUP(I74,'[1]21-MA'!K$1:K$1048576,1,0)</f>
        <v>'Fortaleza_Dos_Nogueiras'</v>
      </c>
      <c r="N74" s="0" t="n">
        <v>12615</v>
      </c>
    </row>
    <row r="75" customFormat="false" ht="12.8" hidden="false" customHeight="false" outlineLevel="0" collapsed="false">
      <c r="B75" s="0" t="n">
        <v>210420</v>
      </c>
      <c r="C75" s="0" t="n">
        <v>2</v>
      </c>
      <c r="D75" s="0" t="n">
        <v>21</v>
      </c>
      <c r="E75" s="2" t="n">
        <f aca="false">VLOOKUP(B75,'10'!$B$2:$F$5570,4,0)</f>
        <v>-5.72792</v>
      </c>
      <c r="F75" s="2" t="n">
        <f aca="false">VLOOKUP(B75,'10'!$B$2:$F$5570,5,0)</f>
        <v>-44.1565</v>
      </c>
      <c r="G75" s="3" t="n">
        <f aca="false">VLOOKUP(B75,'10'!$B$2:$J$5570,6,0)</f>
        <v>16756.3189625818</v>
      </c>
      <c r="H75" s="0" t="n">
        <f aca="false">IFERROR(IF(I75=K75,0,1),1)</f>
        <v>0</v>
      </c>
      <c r="I75" s="0" t="s">
        <v>541</v>
      </c>
      <c r="K75" s="4" t="str">
        <f aca="false">VLOOKUP(I75,'[1]21-MA'!K$1:K$1048576,1,0)</f>
        <v>'Fortuna'</v>
      </c>
      <c r="N75" s="0" t="n">
        <v>15536</v>
      </c>
    </row>
    <row r="76" customFormat="false" ht="12.8" hidden="false" customHeight="false" outlineLevel="0" collapsed="false">
      <c r="B76" s="0" t="n">
        <v>210430</v>
      </c>
      <c r="C76" s="0" t="n">
        <v>2</v>
      </c>
      <c r="D76" s="0" t="n">
        <v>21</v>
      </c>
      <c r="E76" s="2" t="n">
        <f aca="false">VLOOKUP(B76,'10'!$B$2:$F$5570,4,0)</f>
        <v>-1.40259</v>
      </c>
      <c r="F76" s="2" t="n">
        <f aca="false">VLOOKUP(B76,'10'!$B$2:$F$5570,5,0)</f>
        <v>-45.7795</v>
      </c>
      <c r="G76" s="3" t="n">
        <f aca="false">VLOOKUP(B76,'10'!$B$2:$J$5570,6,0)</f>
        <v>12588.8101783763</v>
      </c>
      <c r="H76" s="0" t="n">
        <f aca="false">IFERROR(IF(I76=K76,0,1),1)</f>
        <v>1</v>
      </c>
      <c r="I76" s="0" t="s">
        <v>542</v>
      </c>
      <c r="K76" s="4" t="e">
        <f aca="false">VLOOKUP(I76,'[1]21-MA'!K$1:K$1048576,1,0)</f>
        <v>#N/A</v>
      </c>
      <c r="N76" s="0" t="n">
        <v>11672</v>
      </c>
    </row>
    <row r="77" customFormat="false" ht="12.8" hidden="false" customHeight="false" outlineLevel="0" collapsed="false">
      <c r="B77" s="0" t="n">
        <v>210440</v>
      </c>
      <c r="C77" s="0" t="n">
        <v>2</v>
      </c>
      <c r="D77" s="0" t="n">
        <v>21</v>
      </c>
      <c r="E77" s="2" t="n">
        <f aca="false">VLOOKUP(B77,'10'!$B$2:$F$5570,4,0)</f>
        <v>-5.1475</v>
      </c>
      <c r="F77" s="2" t="n">
        <f aca="false">VLOOKUP(B77,'10'!$B$2:$F$5570,5,0)</f>
        <v>-44.3013</v>
      </c>
      <c r="G77" s="3" t="n">
        <f aca="false">VLOOKUP(B77,'10'!$B$2:$J$5570,6,0)</f>
        <v>19331.8911615162</v>
      </c>
      <c r="H77" s="0" t="n">
        <f aca="false">IFERROR(IF(I77=K77,0,1),1)</f>
        <v>0</v>
      </c>
      <c r="I77" s="0" t="s">
        <v>543</v>
      </c>
      <c r="K77" s="4" t="str">
        <f aca="false">VLOOKUP(I77,'[1]21-MA'!K$1:K$1048576,1,0)</f>
        <v>'Goncalves_Dias'</v>
      </c>
      <c r="N77" s="0" t="n">
        <v>17924</v>
      </c>
    </row>
    <row r="78" customFormat="false" ht="12.8" hidden="false" customHeight="false" outlineLevel="0" collapsed="false">
      <c r="B78" s="0" t="n">
        <v>210450</v>
      </c>
      <c r="C78" s="0" t="n">
        <v>2</v>
      </c>
      <c r="D78" s="0" t="n">
        <v>21</v>
      </c>
      <c r="E78" s="2" t="n">
        <f aca="false">VLOOKUP(B78,'10'!$B$2:$F$5570,4,0)</f>
        <v>-5.02078</v>
      </c>
      <c r="F78" s="2" t="n">
        <f aca="false">VLOOKUP(B78,'10'!$B$2:$F$5570,5,0)</f>
        <v>-44.2754</v>
      </c>
      <c r="G78" s="3" t="n">
        <f aca="false">VLOOKUP(B78,'10'!$B$2:$J$5570,6,0)</f>
        <v>11640.7666428389</v>
      </c>
      <c r="H78" s="0" t="n">
        <f aca="false">IFERROR(IF(I78=K78,0,1),1)</f>
        <v>0</v>
      </c>
      <c r="I78" s="0" t="s">
        <v>544</v>
      </c>
      <c r="K78" s="4" t="str">
        <f aca="false">VLOOKUP(I78,'[1]21-MA'!K$1:K$1048576,1,0)</f>
        <v>'Governador_Archer'</v>
      </c>
      <c r="N78" s="0" t="n">
        <v>10793</v>
      </c>
    </row>
    <row r="79" customFormat="false" ht="12.8" hidden="false" customHeight="false" outlineLevel="0" collapsed="false">
      <c r="B79" s="0" t="n">
        <v>210455</v>
      </c>
      <c r="C79" s="0" t="n">
        <v>2</v>
      </c>
      <c r="D79" s="0" t="n">
        <v>21</v>
      </c>
      <c r="E79" s="2" t="n">
        <f aca="false">VLOOKUP(B79,'10'!$B$2:$F$5570,4,0)</f>
        <v>-5.74973</v>
      </c>
      <c r="F79" s="2" t="n">
        <f aca="false">VLOOKUP(B79,'10'!$B$2:$F$5570,5,0)</f>
        <v>-47.3646</v>
      </c>
      <c r="G79" s="3" t="n">
        <f aca="false">VLOOKUP(B79,'10'!$B$2:$J$5570,6,0)</f>
        <v>19487.2020478841</v>
      </c>
      <c r="H79" s="0" t="n">
        <f aca="false">IFERROR(IF(I79=K79,0,1),1)</f>
        <v>0</v>
      </c>
      <c r="I79" s="0" t="s">
        <v>545</v>
      </c>
      <c r="K79" s="4" t="str">
        <f aca="false">VLOOKUP(I79,'[1]21-MA'!K$1:K$1048576,1,0)</f>
        <v>'Governador_Edison_Lobao'</v>
      </c>
      <c r="N79" s="0" t="n">
        <v>18068</v>
      </c>
    </row>
    <row r="80" customFormat="false" ht="12.8" hidden="false" customHeight="false" outlineLevel="0" collapsed="false">
      <c r="B80" s="0" t="n">
        <v>210460</v>
      </c>
      <c r="C80" s="0" t="n">
        <v>2</v>
      </c>
      <c r="D80" s="0" t="n">
        <v>21</v>
      </c>
      <c r="E80" s="2" t="n">
        <f aca="false">VLOOKUP(B80,'10'!$B$2:$F$5570,4,0)</f>
        <v>-5.31897</v>
      </c>
      <c r="F80" s="2" t="n">
        <f aca="false">VLOOKUP(B80,'10'!$B$2:$F$5570,5,0)</f>
        <v>-44.2469</v>
      </c>
      <c r="G80" s="3" t="n">
        <f aca="false">VLOOKUP(B80,'10'!$B$2:$J$5570,6,0)</f>
        <v>18089.4040705729</v>
      </c>
      <c r="H80" s="0" t="n">
        <f aca="false">IFERROR(IF(I80=K80,0,1),1)</f>
        <v>0</v>
      </c>
      <c r="I80" s="0" t="s">
        <v>546</v>
      </c>
      <c r="K80" s="4" t="str">
        <f aca="false">VLOOKUP(I80,'[1]21-MA'!K$1:K$1048576,1,0)</f>
        <v>'Governador_Eugenio_Barros'</v>
      </c>
      <c r="N80" s="0" t="n">
        <v>16772</v>
      </c>
    </row>
    <row r="81" customFormat="false" ht="12.8" hidden="false" customHeight="false" outlineLevel="0" collapsed="false">
      <c r="B81" s="0" t="n">
        <v>210462</v>
      </c>
      <c r="C81" s="0" t="n">
        <v>2</v>
      </c>
      <c r="D81" s="0" t="n">
        <v>21</v>
      </c>
      <c r="E81" s="2" t="n">
        <f aca="false">VLOOKUP(B81,'10'!$B$2:$F$5570,4,0)</f>
        <v>-5.47835</v>
      </c>
      <c r="F81" s="2" t="n">
        <f aca="false">VLOOKUP(B81,'10'!$B$2:$F$5570,5,0)</f>
        <v>-44.0774</v>
      </c>
      <c r="G81" s="3" t="n">
        <f aca="false">VLOOKUP(B81,'10'!$B$2:$J$5570,6,0)</f>
        <v>8382.47367257887</v>
      </c>
      <c r="H81" s="0" t="n">
        <f aca="false">IFERROR(IF(I81=K81,0,1),1)</f>
        <v>0</v>
      </c>
      <c r="I81" s="0" t="s">
        <v>547</v>
      </c>
      <c r="K81" s="4" t="str">
        <f aca="false">VLOOKUP(I81,'[1]21-MA'!K$1:K$1048576,1,0)</f>
        <v>'Governador_Luiz_Rocha'</v>
      </c>
      <c r="N81" s="0" t="n">
        <v>7772</v>
      </c>
    </row>
    <row r="82" customFormat="false" ht="12.8" hidden="false" customHeight="false" outlineLevel="0" collapsed="false">
      <c r="B82" s="0" t="n">
        <v>210465</v>
      </c>
      <c r="C82" s="0" t="n">
        <v>2</v>
      </c>
      <c r="D82" s="0" t="n">
        <v>21</v>
      </c>
      <c r="E82" s="2" t="n">
        <f aca="false">VLOOKUP(B82,'10'!$B$2:$F$5570,4,0)</f>
        <v>-3.43245</v>
      </c>
      <c r="F82" s="2" t="n">
        <f aca="false">VLOOKUP(B82,'10'!$B$2:$F$5570,5,0)</f>
        <v>-45.6619</v>
      </c>
      <c r="G82" s="3" t="n">
        <f aca="false">VLOOKUP(B82,'10'!$B$2:$J$5570,6,0)</f>
        <v>11013.0518104353</v>
      </c>
      <c r="H82" s="0" t="n">
        <f aca="false">IFERROR(IF(I82=K82,0,1),1)</f>
        <v>0</v>
      </c>
      <c r="I82" s="0" t="s">
        <v>548</v>
      </c>
      <c r="K82" s="4" t="str">
        <f aca="false">VLOOKUP(I82,'[1]21-MA'!K$1:K$1048576,1,0)</f>
        <v>'Governador_Newton_Bello'</v>
      </c>
      <c r="N82" s="0" t="n">
        <v>10211</v>
      </c>
    </row>
    <row r="83" customFormat="false" ht="12.8" hidden="false" customHeight="false" outlineLevel="0" collapsed="false">
      <c r="B83" s="0" t="n">
        <v>210467</v>
      </c>
      <c r="C83" s="0" t="n">
        <v>2</v>
      </c>
      <c r="D83" s="0" t="n">
        <v>21</v>
      </c>
      <c r="E83" s="2" t="n">
        <f aca="false">VLOOKUP(B83,'10'!$B$2:$F$5570,4,0)</f>
        <v>-2.12899</v>
      </c>
      <c r="F83" s="2" t="n">
        <f aca="false">VLOOKUP(B83,'10'!$B$2:$F$5570,5,0)</f>
        <v>-45.8777</v>
      </c>
      <c r="G83" s="3" t="n">
        <f aca="false">VLOOKUP(B83,'10'!$B$2:$J$5570,6,0)</f>
        <v>27628.0810083351</v>
      </c>
      <c r="H83" s="0" t="n">
        <f aca="false">IFERROR(IF(I83=K83,0,1),1)</f>
        <v>0</v>
      </c>
      <c r="I83" s="0" t="s">
        <v>549</v>
      </c>
      <c r="K83" s="4" t="str">
        <f aca="false">VLOOKUP(I83,'[1]21-MA'!K$1:K$1048576,1,0)</f>
        <v>'Governador_Nunes_Freire'</v>
      </c>
      <c r="N83" s="0" t="n">
        <v>25616</v>
      </c>
    </row>
    <row r="84" customFormat="false" ht="12.8" hidden="false" customHeight="false" outlineLevel="0" collapsed="false">
      <c r="B84" s="0" t="n">
        <v>210470</v>
      </c>
      <c r="C84" s="0" t="n">
        <v>2</v>
      </c>
      <c r="D84" s="0" t="n">
        <v>21</v>
      </c>
      <c r="E84" s="2" t="n">
        <f aca="false">VLOOKUP(B84,'10'!$B$2:$F$5570,4,0)</f>
        <v>-5.40547</v>
      </c>
      <c r="F84" s="2" t="n">
        <f aca="false">VLOOKUP(B84,'10'!$B$2:$F$5570,5,0)</f>
        <v>-44.3358</v>
      </c>
      <c r="G84" s="3" t="n">
        <f aca="false">VLOOKUP(B84,'10'!$B$2:$J$5570,6,0)</f>
        <v>6754.94500918187</v>
      </c>
      <c r="H84" s="0" t="n">
        <f aca="false">IFERROR(IF(I84=K84,0,1),1)</f>
        <v>0</v>
      </c>
      <c r="I84" s="0" t="s">
        <v>550</v>
      </c>
      <c r="K84" s="4" t="str">
        <f aca="false">VLOOKUP(I84,'[1]21-MA'!K$1:K$1048576,1,0)</f>
        <v>'Graca_Aranha'</v>
      </c>
      <c r="N84" s="0" t="n">
        <v>6263</v>
      </c>
    </row>
    <row r="85" customFormat="false" ht="12.8" hidden="false" customHeight="false" outlineLevel="0" collapsed="false">
      <c r="B85" s="0" t="n">
        <v>210480</v>
      </c>
      <c r="C85" s="0" t="n">
        <v>2</v>
      </c>
      <c r="D85" s="0" t="n">
        <v>21</v>
      </c>
      <c r="E85" s="2" t="n">
        <f aca="false">VLOOKUP(B85,'10'!$B$2:$F$5570,4,0)</f>
        <v>-5.81367</v>
      </c>
      <c r="F85" s="2" t="n">
        <f aca="false">VLOOKUP(B85,'10'!$B$2:$F$5570,5,0)</f>
        <v>-46.1462</v>
      </c>
      <c r="G85" s="3" t="n">
        <f aca="false">VLOOKUP(B85,'10'!$B$2:$J$5570,6,0)</f>
        <v>74286.0597880266</v>
      </c>
      <c r="H85" s="0" t="n">
        <f aca="false">IFERROR(IF(I85=K85,0,1),1)</f>
        <v>0</v>
      </c>
      <c r="I85" s="0" t="s">
        <v>551</v>
      </c>
      <c r="K85" s="4" t="str">
        <f aca="false">VLOOKUP(I85,'[1]21-MA'!K$1:K$1048576,1,0)</f>
        <v>'Grajau'</v>
      </c>
      <c r="N85" s="0" t="n">
        <v>68876</v>
      </c>
    </row>
    <row r="86" customFormat="false" ht="12.8" hidden="false" customHeight="false" outlineLevel="0" collapsed="false">
      <c r="B86" s="0" t="n">
        <v>210490</v>
      </c>
      <c r="C86" s="0" t="n">
        <v>2</v>
      </c>
      <c r="D86" s="0" t="n">
        <v>21</v>
      </c>
      <c r="E86" s="2" t="n">
        <f aca="false">VLOOKUP(B86,'10'!$B$2:$F$5570,4,0)</f>
        <v>-2.12755</v>
      </c>
      <c r="F86" s="2" t="n">
        <f aca="false">VLOOKUP(B86,'10'!$B$2:$F$5570,5,0)</f>
        <v>-44.602</v>
      </c>
      <c r="G86" s="3" t="n">
        <f aca="false">VLOOKUP(B86,'10'!$B$2:$J$5570,6,0)</f>
        <v>13010.522376778</v>
      </c>
      <c r="H86" s="0" t="n">
        <f aca="false">IFERROR(IF(I86=K86,0,1),1)</f>
        <v>0</v>
      </c>
      <c r="I86" s="0" t="s">
        <v>552</v>
      </c>
      <c r="K86" s="4" t="str">
        <f aca="false">VLOOKUP(I86,'[1]21-MA'!K$1:K$1048576,1,0)</f>
        <v>'Guimaraes'</v>
      </c>
      <c r="N86" s="0" t="n">
        <v>12063</v>
      </c>
    </row>
    <row r="87" customFormat="false" ht="12.8" hidden="false" customHeight="false" outlineLevel="0" collapsed="false">
      <c r="B87" s="0" t="n">
        <v>210500</v>
      </c>
      <c r="C87" s="0" t="n">
        <v>2</v>
      </c>
      <c r="D87" s="0" t="n">
        <v>21</v>
      </c>
      <c r="E87" s="2" t="n">
        <f aca="false">VLOOKUP(B87,'10'!$B$2:$F$5570,4,0)</f>
        <v>-2.59828</v>
      </c>
      <c r="F87" s="2" t="n">
        <f aca="false">VLOOKUP(B87,'10'!$B$2:$F$5570,5,0)</f>
        <v>-43.4649</v>
      </c>
      <c r="G87" s="3" t="n">
        <f aca="false">VLOOKUP(B87,'10'!$B$2:$J$5570,6,0)</f>
        <v>30736.4558313372</v>
      </c>
      <c r="H87" s="0" t="n">
        <f aca="false">IFERROR(IF(I87=K87,0,1),1)</f>
        <v>0</v>
      </c>
      <c r="I87" s="0" t="s">
        <v>553</v>
      </c>
      <c r="K87" s="4" t="str">
        <f aca="false">VLOOKUP(I87,'[1]21-MA'!K$1:K$1048576,1,0)</f>
        <v>'Humberto_De_Campos'</v>
      </c>
      <c r="N87" s="0" t="n">
        <v>28498</v>
      </c>
    </row>
    <row r="88" customFormat="false" ht="12.8" hidden="false" customHeight="false" outlineLevel="0" collapsed="false">
      <c r="B88" s="0" t="n">
        <v>210510</v>
      </c>
      <c r="C88" s="0" t="n">
        <v>2</v>
      </c>
      <c r="D88" s="0" t="n">
        <v>21</v>
      </c>
      <c r="E88" s="2" t="n">
        <f aca="false">VLOOKUP(B88,'10'!$B$2:$F$5570,4,0)</f>
        <v>-2.77206</v>
      </c>
      <c r="F88" s="2" t="n">
        <f aca="false">VLOOKUP(B88,'10'!$B$2:$F$5570,5,0)</f>
        <v>-44.0501</v>
      </c>
      <c r="G88" s="3" t="n">
        <f aca="false">VLOOKUP(B88,'10'!$B$2:$J$5570,6,0)</f>
        <v>29070.0994463482</v>
      </c>
      <c r="H88" s="0" t="n">
        <f aca="false">IFERROR(IF(I88=K88,0,1),1)</f>
        <v>0</v>
      </c>
      <c r="I88" s="0" t="s">
        <v>554</v>
      </c>
      <c r="K88" s="4" t="str">
        <f aca="false">VLOOKUP(I88,'[1]21-MA'!K$1:K$1048576,1,0)</f>
        <v>'Icatu'</v>
      </c>
      <c r="N88" s="0" t="n">
        <v>26953</v>
      </c>
    </row>
    <row r="89" customFormat="false" ht="12.8" hidden="false" customHeight="false" outlineLevel="0" collapsed="false">
      <c r="B89" s="0" t="n">
        <v>210515</v>
      </c>
      <c r="C89" s="0" t="n">
        <v>2</v>
      </c>
      <c r="D89" s="0" t="n">
        <v>21</v>
      </c>
      <c r="E89" s="2" t="n">
        <f aca="false">VLOOKUP(B89,'10'!$B$2:$F$5570,4,0)</f>
        <v>-3.65771</v>
      </c>
      <c r="F89" s="2" t="n">
        <f aca="false">VLOOKUP(B89,'10'!$B$2:$F$5570,5,0)</f>
        <v>-45.2114</v>
      </c>
      <c r="G89" s="3" t="n">
        <f aca="false">VLOOKUP(B89,'10'!$B$2:$J$5570,6,0)</f>
        <v>15127.7117513627</v>
      </c>
      <c r="H89" s="0" t="n">
        <f aca="false">IFERROR(IF(I89=K89,0,1),1)</f>
        <v>0</v>
      </c>
      <c r="I89" s="0" t="s">
        <v>555</v>
      </c>
      <c r="K89" s="4" t="str">
        <f aca="false">VLOOKUP(I89,'[1]21-MA'!K$1:K$1048576,1,0)</f>
        <v>'Igarape_Do_Meio'</v>
      </c>
      <c r="N89" s="0" t="n">
        <v>14026</v>
      </c>
    </row>
    <row r="90" customFormat="false" ht="12.8" hidden="false" customHeight="false" outlineLevel="0" collapsed="false">
      <c r="B90" s="0" t="n">
        <v>210520</v>
      </c>
      <c r="C90" s="0" t="n">
        <v>2</v>
      </c>
      <c r="D90" s="0" t="n">
        <v>21</v>
      </c>
      <c r="E90" s="2" t="n">
        <f aca="false">VLOOKUP(B90,'10'!$B$2:$F$5570,4,0)</f>
        <v>-4.6625</v>
      </c>
      <c r="F90" s="2" t="n">
        <f aca="false">VLOOKUP(B90,'10'!$B$2:$F$5570,5,0)</f>
        <v>-44.8558</v>
      </c>
      <c r="G90" s="3" t="n">
        <f aca="false">VLOOKUP(B90,'10'!$B$2:$J$5570,6,0)</f>
        <v>12135.8200931366</v>
      </c>
      <c r="H90" s="0" t="n">
        <f aca="false">IFERROR(IF(I90=K90,0,1),1)</f>
        <v>1</v>
      </c>
      <c r="I90" s="0" t="s">
        <v>556</v>
      </c>
      <c r="K90" s="4" t="e">
        <f aca="false">VLOOKUP(I90,'[1]21-MA'!K$1:K$1048576,1,0)</f>
        <v>#N/A</v>
      </c>
      <c r="N90" s="0" t="n">
        <v>11252</v>
      </c>
    </row>
    <row r="91" customFormat="false" ht="12.8" hidden="false" customHeight="false" outlineLevel="0" collapsed="false">
      <c r="B91" s="0" t="n">
        <v>210530</v>
      </c>
      <c r="C91" s="0" t="n">
        <v>2</v>
      </c>
      <c r="D91" s="0" t="n">
        <v>21</v>
      </c>
      <c r="E91" s="2" t="n">
        <f aca="false">VLOOKUP(B91,'10'!$B$2:$F$5570,4,0)</f>
        <v>-5.51847</v>
      </c>
      <c r="F91" s="2" t="n">
        <f aca="false">VLOOKUP(B91,'10'!$B$2:$F$5570,5,0)</f>
        <v>-47.4777</v>
      </c>
      <c r="G91" s="3" t="n">
        <f aca="false">VLOOKUP(B91,'10'!$B$2:$J$5570,6,0)</f>
        <v>278282.594840982</v>
      </c>
      <c r="H91" s="0" t="n">
        <f aca="false">IFERROR(IF(I91=K91,0,1),1)</f>
        <v>0</v>
      </c>
      <c r="I91" s="0" t="s">
        <v>557</v>
      </c>
      <c r="K91" s="4" t="str">
        <f aca="false">VLOOKUP(I91,'[1]21-MA'!K$1:K$1048576,1,0)</f>
        <v>'Imperatriz'</v>
      </c>
      <c r="N91" s="0" t="n">
        <v>258016</v>
      </c>
    </row>
    <row r="92" customFormat="false" ht="12.8" hidden="false" customHeight="false" outlineLevel="0" collapsed="false">
      <c r="B92" s="0" t="n">
        <v>210535</v>
      </c>
      <c r="C92" s="0" t="n">
        <v>2</v>
      </c>
      <c r="D92" s="0" t="n">
        <v>21</v>
      </c>
      <c r="E92" s="2" t="n">
        <f aca="false">VLOOKUP(B92,'10'!$B$2:$F$5570,4,0)</f>
        <v>-5.14252</v>
      </c>
      <c r="F92" s="2" t="n">
        <f aca="false">VLOOKUP(B92,'10'!$B$2:$F$5570,5,0)</f>
        <v>-45.7877</v>
      </c>
      <c r="G92" s="3" t="n">
        <f aca="false">VLOOKUP(B92,'10'!$B$2:$J$5570,6,0)</f>
        <v>17145.6747263235</v>
      </c>
      <c r="H92" s="0" t="n">
        <f aca="false">IFERROR(IF(I92=K92,0,1),1)</f>
        <v>0</v>
      </c>
      <c r="I92" s="0" t="s">
        <v>558</v>
      </c>
      <c r="K92" s="4" t="str">
        <f aca="false">VLOOKUP(I92,'[1]21-MA'!K$1:K$1048576,1,0)</f>
        <v>'Itaipava_Do_Grajau'</v>
      </c>
      <c r="N92" s="0" t="n">
        <v>15897</v>
      </c>
    </row>
    <row r="93" customFormat="false" ht="12.8" hidden="false" customHeight="false" outlineLevel="0" collapsed="false">
      <c r="B93" s="0" t="n">
        <v>210540</v>
      </c>
      <c r="C93" s="0" t="n">
        <v>2</v>
      </c>
      <c r="D93" s="0" t="n">
        <v>21</v>
      </c>
      <c r="E93" s="2" t="n">
        <f aca="false">VLOOKUP(B93,'10'!$B$2:$F$5570,4,0)</f>
        <v>-3.40202</v>
      </c>
      <c r="F93" s="2" t="n">
        <f aca="false">VLOOKUP(B93,'10'!$B$2:$F$5570,5,0)</f>
        <v>-44.3508</v>
      </c>
      <c r="G93" s="3" t="n">
        <f aca="false">VLOOKUP(B93,'10'!$B$2:$J$5570,6,0)</f>
        <v>72988.5667581614</v>
      </c>
      <c r="H93" s="0" t="n">
        <f aca="false">IFERROR(IF(I93=K93,0,1),1)</f>
        <v>0</v>
      </c>
      <c r="I93" s="0" t="s">
        <v>559</v>
      </c>
      <c r="K93" s="4" t="str">
        <f aca="false">VLOOKUP(I93,'[1]21-MA'!K$1:K$1048576,1,0)</f>
        <v>'Itapecuru_Mirim'</v>
      </c>
      <c r="N93" s="0" t="n">
        <v>67673</v>
      </c>
    </row>
    <row r="94" customFormat="false" ht="12.8" hidden="false" customHeight="false" outlineLevel="0" collapsed="false">
      <c r="B94" s="0" t="n">
        <v>210542</v>
      </c>
      <c r="C94" s="0" t="n">
        <v>2</v>
      </c>
      <c r="D94" s="0" t="n">
        <v>21</v>
      </c>
      <c r="E94" s="2" t="n">
        <f aca="false">VLOOKUP(B94,'10'!$B$2:$F$5570,4,0)</f>
        <v>-4.45293</v>
      </c>
      <c r="F94" s="2" t="n">
        <f aca="false">VLOOKUP(B94,'10'!$B$2:$F$5570,5,0)</f>
        <v>-47.5235</v>
      </c>
      <c r="G94" s="3" t="n">
        <f aca="false">VLOOKUP(B94,'10'!$B$2:$J$5570,6,0)</f>
        <v>27968.9021200869</v>
      </c>
      <c r="H94" s="0" t="n">
        <f aca="false">IFERROR(IF(I94=K94,0,1),1)</f>
        <v>1</v>
      </c>
      <c r="I94" s="0" t="s">
        <v>560</v>
      </c>
      <c r="K94" s="4" t="e">
        <f aca="false">VLOOKUP(I94,'[1]21-MA'!K$1:K$1048576,1,0)</f>
        <v>#N/A</v>
      </c>
      <c r="N94" s="0" t="n">
        <v>25932</v>
      </c>
    </row>
    <row r="95" customFormat="false" ht="12.8" hidden="false" customHeight="false" outlineLevel="0" collapsed="false">
      <c r="B95" s="0" t="n">
        <v>210545</v>
      </c>
      <c r="C95" s="0" t="n">
        <v>2</v>
      </c>
      <c r="D95" s="0" t="n">
        <v>21</v>
      </c>
      <c r="E95" s="2" t="n">
        <f aca="false">VLOOKUP(B95,'10'!$B$2:$F$5570,4,0)</f>
        <v>-5.82282</v>
      </c>
      <c r="F95" s="2" t="n">
        <f aca="false">VLOOKUP(B95,'10'!$B$2:$F$5570,5,0)</f>
        <v>-44.2153</v>
      </c>
      <c r="G95" s="3" t="n">
        <f aca="false">VLOOKUP(B95,'10'!$B$2:$J$5570,6,0)</f>
        <v>10777.9283852394</v>
      </c>
      <c r="H95" s="0" t="n">
        <f aca="false">IFERROR(IF(I95=K95,0,1),1)</f>
        <v>0</v>
      </c>
      <c r="I95" s="0" t="s">
        <v>561</v>
      </c>
      <c r="K95" s="4" t="str">
        <f aca="false">VLOOKUP(I95,'[1]21-MA'!K$1:K$1048576,1,0)</f>
        <v>'Jatoba'</v>
      </c>
      <c r="N95" s="0" t="n">
        <v>9993</v>
      </c>
    </row>
    <row r="96" customFormat="false" ht="12.8" hidden="false" customHeight="false" outlineLevel="0" collapsed="false">
      <c r="B96" s="0" t="n">
        <v>210547</v>
      </c>
      <c r="C96" s="0" t="n">
        <v>2</v>
      </c>
      <c r="D96" s="0" t="n">
        <v>21</v>
      </c>
      <c r="E96" s="2" t="n">
        <f aca="false">VLOOKUP(B96,'10'!$B$2:$F$5570,4,0)</f>
        <v>-5.36237</v>
      </c>
      <c r="F96" s="2" t="n">
        <f aca="false">VLOOKUP(B96,'10'!$B$2:$F$5570,5,0)</f>
        <v>-45.6356</v>
      </c>
      <c r="G96" s="3" t="n">
        <f aca="false">VLOOKUP(B96,'10'!$B$2:$J$5570,6,0)</f>
        <v>17722.6978110932</v>
      </c>
      <c r="H96" s="0" t="n">
        <f aca="false">IFERROR(IF(I96=K96,0,1),1)</f>
        <v>0</v>
      </c>
      <c r="I96" s="0" t="s">
        <v>562</v>
      </c>
      <c r="K96" s="4" t="str">
        <f aca="false">VLOOKUP(I96,'[1]21-MA'!K$1:K$1048576,1,0)</f>
        <v>'Jenipapo_Dos_Vieiras'</v>
      </c>
      <c r="N96" s="0" t="n">
        <v>16432</v>
      </c>
    </row>
    <row r="97" customFormat="false" ht="12.8" hidden="false" customHeight="false" outlineLevel="0" collapsed="false">
      <c r="B97" s="0" t="n">
        <v>210550</v>
      </c>
      <c r="C97" s="0" t="n">
        <v>2</v>
      </c>
      <c r="D97" s="0" t="n">
        <v>21</v>
      </c>
      <c r="E97" s="2" t="n">
        <f aca="false">VLOOKUP(B97,'10'!$B$2:$F$5570,4,0)</f>
        <v>-5.44363</v>
      </c>
      <c r="F97" s="2" t="n">
        <f aca="false">VLOOKUP(B97,'10'!$B$2:$F$5570,5,0)</f>
        <v>-47.4064</v>
      </c>
      <c r="G97" s="3" t="n">
        <f aca="false">VLOOKUP(B97,'10'!$B$2:$J$5570,6,0)</f>
        <v>25557.2691900964</v>
      </c>
      <c r="H97" s="0" t="n">
        <f aca="false">IFERROR(IF(I97=K97,0,1),1)</f>
        <v>0</v>
      </c>
      <c r="I97" s="0" t="s">
        <v>563</v>
      </c>
      <c r="K97" s="4" t="str">
        <f aca="false">VLOOKUP(I97,'[1]21-MA'!K$1:K$1048576,1,0)</f>
        <v>'Joao_Lisboa'</v>
      </c>
      <c r="N97" s="0" t="n">
        <v>23696</v>
      </c>
    </row>
    <row r="98" customFormat="false" ht="12.8" hidden="false" customHeight="false" outlineLevel="0" collapsed="false">
      <c r="B98" s="0" t="n">
        <v>210560</v>
      </c>
      <c r="C98" s="0" t="n">
        <v>2</v>
      </c>
      <c r="D98" s="0" t="n">
        <v>21</v>
      </c>
      <c r="E98" s="2" t="n">
        <f aca="false">VLOOKUP(B98,'10'!$B$2:$F$5570,4,0)</f>
        <v>-4.98611</v>
      </c>
      <c r="F98" s="2" t="n">
        <f aca="false">VLOOKUP(B98,'10'!$B$2:$F$5570,5,0)</f>
        <v>-44.6958</v>
      </c>
      <c r="G98" s="3" t="n">
        <f aca="false">VLOOKUP(B98,'10'!$B$2:$J$5570,6,0)</f>
        <v>17403.4476557814</v>
      </c>
      <c r="H98" s="0" t="n">
        <f aca="false">IFERROR(IF(I98=K98,0,1),1)</f>
        <v>0</v>
      </c>
      <c r="I98" s="0" t="s">
        <v>564</v>
      </c>
      <c r="K98" s="4" t="str">
        <f aca="false">VLOOKUP(I98,'[1]21-MA'!K$1:K$1048576,1,0)</f>
        <v>'Joselandia'</v>
      </c>
      <c r="N98" s="0" t="n">
        <v>16136</v>
      </c>
    </row>
    <row r="99" customFormat="false" ht="12.8" hidden="false" customHeight="false" outlineLevel="0" collapsed="false">
      <c r="B99" s="0" t="n">
        <v>210565</v>
      </c>
      <c r="C99" s="0" t="n">
        <v>2</v>
      </c>
      <c r="D99" s="0" t="n">
        <v>21</v>
      </c>
      <c r="E99" s="2" t="n">
        <f aca="false">VLOOKUP(B99,'10'!$B$2:$F$5570,4,0)</f>
        <v>-1.83888</v>
      </c>
      <c r="F99" s="2" t="n">
        <f aca="false">VLOOKUP(B99,'10'!$B$2:$F$5570,5,0)</f>
        <v>-46.09</v>
      </c>
      <c r="G99" s="3" t="n">
        <f aca="false">VLOOKUP(B99,'10'!$B$2:$J$5570,6,0)</f>
        <v>3781.38866392969</v>
      </c>
      <c r="H99" s="0" t="n">
        <f aca="false">IFERROR(IF(I99=K99,0,1),1)</f>
        <v>0</v>
      </c>
      <c r="I99" s="0" t="s">
        <v>565</v>
      </c>
      <c r="K99" s="4" t="str">
        <f aca="false">VLOOKUP(I99,'[1]21-MA'!K$1:K$1048576,1,0)</f>
        <v>'Junco_Do_Maranhao'</v>
      </c>
      <c r="N99" s="0" t="n">
        <v>3506</v>
      </c>
    </row>
    <row r="100" customFormat="false" ht="12.8" hidden="false" customHeight="false" outlineLevel="0" collapsed="false">
      <c r="B100" s="0" t="n">
        <v>210570</v>
      </c>
      <c r="C100" s="0" t="n">
        <v>2</v>
      </c>
      <c r="D100" s="0" t="n">
        <v>21</v>
      </c>
      <c r="E100" s="2" t="n">
        <f aca="false">VLOOKUP(B100,'10'!$B$2:$F$5570,4,0)</f>
        <v>-4.56974</v>
      </c>
      <c r="F100" s="2" t="n">
        <f aca="false">VLOOKUP(B100,'10'!$B$2:$F$5570,5,0)</f>
        <v>-45.1319</v>
      </c>
      <c r="G100" s="3" t="n">
        <f aca="false">VLOOKUP(B100,'10'!$B$2:$J$5570,6,0)</f>
        <v>53831.4003438091</v>
      </c>
      <c r="H100" s="0" t="n">
        <f aca="false">IFERROR(IF(I100=K100,0,1),1)</f>
        <v>0</v>
      </c>
      <c r="I100" s="0" t="s">
        <v>566</v>
      </c>
      <c r="K100" s="4" t="str">
        <f aca="false">VLOOKUP(I100,'[1]21-MA'!K$1:K$1048576,1,0)</f>
        <v>'Lago_Da_Pedra'</v>
      </c>
      <c r="N100" s="0" t="n">
        <v>49911</v>
      </c>
    </row>
    <row r="101" customFormat="false" ht="12.8" hidden="false" customHeight="false" outlineLevel="0" collapsed="false">
      <c r="B101" s="0" t="n">
        <v>210580</v>
      </c>
      <c r="C101" s="0" t="n">
        <v>2</v>
      </c>
      <c r="D101" s="0" t="n">
        <v>21</v>
      </c>
      <c r="E101" s="2" t="n">
        <f aca="false">VLOOKUP(B101,'10'!$B$2:$F$5570,4,0)</f>
        <v>-4.609</v>
      </c>
      <c r="F101" s="2" t="n">
        <f aca="false">VLOOKUP(B101,'10'!$B$2:$F$5570,5,0)</f>
        <v>-45.049</v>
      </c>
      <c r="G101" s="3" t="n">
        <f aca="false">VLOOKUP(B101,'10'!$B$2:$J$5570,6,0)</f>
        <v>11656.9448601689</v>
      </c>
      <c r="H101" s="0" t="n">
        <f aca="false">IFERROR(IF(I101=K101,0,1),1)</f>
        <v>0</v>
      </c>
      <c r="I101" s="0" t="s">
        <v>567</v>
      </c>
      <c r="K101" s="4" t="str">
        <f aca="false">VLOOKUP(I101,'[1]21-MA'!K$1:K$1048576,1,0)</f>
        <v>'Lago_Do_Junco'</v>
      </c>
      <c r="N101" s="0" t="n">
        <v>10808</v>
      </c>
    </row>
    <row r="102" customFormat="false" ht="12.8" hidden="false" customHeight="false" outlineLevel="0" collapsed="false">
      <c r="B102" s="0" t="n">
        <v>210590</v>
      </c>
      <c r="C102" s="0" t="n">
        <v>2</v>
      </c>
      <c r="D102" s="0" t="n">
        <v>21</v>
      </c>
      <c r="E102" s="2" t="n">
        <f aca="false">VLOOKUP(B102,'10'!$B$2:$F$5570,4,0)</f>
        <v>-3.94661</v>
      </c>
      <c r="F102" s="2" t="n">
        <f aca="false">VLOOKUP(B102,'10'!$B$2:$F$5570,5,0)</f>
        <v>-44.826</v>
      </c>
      <c r="G102" s="3" t="n">
        <f aca="false">VLOOKUP(B102,'10'!$B$2:$J$5570,6,0)</f>
        <v>17471.3961685673</v>
      </c>
      <c r="H102" s="0" t="n">
        <f aca="false">IFERROR(IF(I102=K102,0,1),1)</f>
        <v>0</v>
      </c>
      <c r="I102" s="0" t="s">
        <v>568</v>
      </c>
      <c r="K102" s="4" t="str">
        <f aca="false">VLOOKUP(I102,'[1]21-MA'!K$1:K$1048576,1,0)</f>
        <v>'Lago_Verde'</v>
      </c>
      <c r="N102" s="0" t="n">
        <v>16199</v>
      </c>
    </row>
    <row r="103" customFormat="false" ht="12.8" hidden="false" customHeight="false" outlineLevel="0" collapsed="false">
      <c r="B103" s="0" t="n">
        <v>210592</v>
      </c>
      <c r="C103" s="0" t="n">
        <v>2</v>
      </c>
      <c r="D103" s="0" t="n">
        <v>21</v>
      </c>
      <c r="E103" s="2" t="n">
        <f aca="false">VLOOKUP(B103,'10'!$B$2:$F$5570,4,0)</f>
        <v>-6.05023</v>
      </c>
      <c r="F103" s="2" t="n">
        <f aca="false">VLOOKUP(B103,'10'!$B$2:$F$5570,5,0)</f>
        <v>-43.5333</v>
      </c>
      <c r="G103" s="3" t="n">
        <f aca="false">VLOOKUP(B103,'10'!$B$2:$J$5570,6,0)</f>
        <v>12117.4847801626</v>
      </c>
      <c r="H103" s="0" t="n">
        <f aca="false">IFERROR(IF(I103=K103,0,1),1)</f>
        <v>1</v>
      </c>
      <c r="I103" s="0" t="s">
        <v>569</v>
      </c>
      <c r="K103" s="4" t="e">
        <f aca="false">VLOOKUP(I103,'[1]21-MA'!K$1:K$1048576,1,0)</f>
        <v>#N/A</v>
      </c>
      <c r="N103" s="0" t="n">
        <v>11235</v>
      </c>
    </row>
    <row r="104" customFormat="false" ht="12.8" hidden="false" customHeight="false" outlineLevel="0" collapsed="false">
      <c r="B104" s="0" t="n">
        <v>210594</v>
      </c>
      <c r="C104" s="0" t="n">
        <v>2</v>
      </c>
      <c r="D104" s="0" t="n">
        <v>21</v>
      </c>
      <c r="E104" s="2" t="n">
        <f aca="false">VLOOKUP(B104,'10'!$B$2:$F$5570,4,0)</f>
        <v>-4.61173</v>
      </c>
      <c r="F104" s="2" t="n">
        <f aca="false">VLOOKUP(B104,'10'!$B$2:$F$5570,5,0)</f>
        <v>-44.9798</v>
      </c>
      <c r="G104" s="3" t="n">
        <f aca="false">VLOOKUP(B104,'10'!$B$2:$J$5570,6,0)</f>
        <v>9587.21158975214</v>
      </c>
      <c r="H104" s="0" t="n">
        <f aca="false">IFERROR(IF(I104=K104,0,1),1)</f>
        <v>0</v>
      </c>
      <c r="I104" s="0" t="s">
        <v>570</v>
      </c>
      <c r="K104" s="4" t="str">
        <f aca="false">VLOOKUP(I104,'[1]21-MA'!K$1:K$1048576,1,0)</f>
        <v>'Lago_Dos_Rodrigues'</v>
      </c>
      <c r="N104" s="0" t="n">
        <v>8889</v>
      </c>
    </row>
    <row r="105" customFormat="false" ht="12.8" hidden="false" customHeight="false" outlineLevel="0" collapsed="false">
      <c r="B105" s="0" t="n">
        <v>210596</v>
      </c>
      <c r="C105" s="0" t="n">
        <v>2</v>
      </c>
      <c r="D105" s="0" t="n">
        <v>21</v>
      </c>
      <c r="E105" s="2" t="n">
        <f aca="false">VLOOKUP(B105,'10'!$B$2:$F$5570,4,0)</f>
        <v>-4.98893</v>
      </c>
      <c r="F105" s="2" t="n">
        <f aca="false">VLOOKUP(B105,'10'!$B$2:$F$5570,5,0)</f>
        <v>-45.3816</v>
      </c>
      <c r="G105" s="3" t="n">
        <f aca="false">VLOOKUP(B105,'10'!$B$2:$J$5570,6,0)</f>
        <v>12209.1613450325</v>
      </c>
      <c r="H105" s="0" t="n">
        <f aca="false">IFERROR(IF(I105=K105,0,1),1)</f>
        <v>0</v>
      </c>
      <c r="I105" s="0" t="s">
        <v>571</v>
      </c>
      <c r="K105" s="4" t="str">
        <f aca="false">VLOOKUP(I105,'[1]21-MA'!K$1:K$1048576,1,0)</f>
        <v>'Lagoa_Grande_Do_Maranhao'</v>
      </c>
      <c r="N105" s="0" t="n">
        <v>11320</v>
      </c>
    </row>
    <row r="106" customFormat="false" ht="12.8" hidden="false" customHeight="false" outlineLevel="0" collapsed="false">
      <c r="B106" s="0" t="n">
        <v>210598</v>
      </c>
      <c r="C106" s="0" t="n">
        <v>2</v>
      </c>
      <c r="D106" s="0" t="n">
        <v>21</v>
      </c>
      <c r="E106" s="2" t="n">
        <f aca="false">VLOOKUP(B106,'10'!$B$2:$F$5570,4,0)</f>
        <v>-6.18539</v>
      </c>
      <c r="F106" s="2" t="n">
        <f aca="false">VLOOKUP(B106,'10'!$B$2:$F$5570,5,0)</f>
        <v>-47.0293</v>
      </c>
      <c r="G106" s="3" t="n">
        <f aca="false">VLOOKUP(B106,'10'!$B$2:$J$5570,6,0)</f>
        <v>8084.79447370705</v>
      </c>
      <c r="H106" s="0" t="n">
        <f aca="false">IFERROR(IF(I106=K106,0,1),1)</f>
        <v>1</v>
      </c>
      <c r="I106" s="0" t="s">
        <v>572</v>
      </c>
      <c r="K106" s="4" t="e">
        <f aca="false">VLOOKUP(I106,'[1]21-MA'!K$1:K$1048576,1,0)</f>
        <v>#N/A</v>
      </c>
      <c r="N106" s="0" t="n">
        <v>7496</v>
      </c>
    </row>
    <row r="107" customFormat="false" ht="12.8" hidden="false" customHeight="false" outlineLevel="0" collapsed="false">
      <c r="B107" s="0" t="n">
        <v>210600</v>
      </c>
      <c r="C107" s="0" t="n">
        <v>2</v>
      </c>
      <c r="D107" s="0" t="n">
        <v>21</v>
      </c>
      <c r="E107" s="2" t="n">
        <f aca="false">VLOOKUP(B107,'10'!$B$2:$F$5570,4,0)</f>
        <v>-4.51837</v>
      </c>
      <c r="F107" s="2" t="n">
        <f aca="false">VLOOKUP(B107,'10'!$B$2:$F$5570,5,0)</f>
        <v>-44.4646</v>
      </c>
      <c r="G107" s="3" t="n">
        <f aca="false">VLOOKUP(B107,'10'!$B$2:$J$5570,6,0)</f>
        <v>12799.1270036662</v>
      </c>
      <c r="H107" s="0" t="n">
        <f aca="false">IFERROR(IF(I107=K107,0,1),1)</f>
        <v>0</v>
      </c>
      <c r="I107" s="0" t="s">
        <v>573</v>
      </c>
      <c r="K107" s="4" t="str">
        <f aca="false">VLOOKUP(I107,'[1]21-MA'!K$1:K$1048576,1,0)</f>
        <v>'Lima_Campos'</v>
      </c>
      <c r="N107" s="0" t="n">
        <v>11867</v>
      </c>
    </row>
    <row r="108" customFormat="false" ht="12.8" hidden="false" customHeight="false" outlineLevel="0" collapsed="false">
      <c r="B108" s="0" t="n">
        <v>210610</v>
      </c>
      <c r="C108" s="0" t="n">
        <v>2</v>
      </c>
      <c r="D108" s="0" t="n">
        <v>21</v>
      </c>
      <c r="E108" s="2" t="n">
        <f aca="false">VLOOKUP(B108,'10'!$B$2:$F$5570,4,0)</f>
        <v>-7.08111</v>
      </c>
      <c r="F108" s="2" t="n">
        <f aca="false">VLOOKUP(B108,'10'!$B$2:$F$5570,5,0)</f>
        <v>-45.1451</v>
      </c>
      <c r="G108" s="3" t="n">
        <f aca="false">VLOOKUP(B108,'10'!$B$2:$J$5570,6,0)</f>
        <v>13048.271550548</v>
      </c>
      <c r="H108" s="0" t="n">
        <f aca="false">IFERROR(IF(I108=K108,0,1),1)</f>
        <v>1</v>
      </c>
      <c r="I108" s="0" t="s">
        <v>574</v>
      </c>
      <c r="K108" s="4" t="e">
        <f aca="false">VLOOKUP(I108,'[1]21-MA'!K$1:K$1048576,1,0)</f>
        <v>#N/A</v>
      </c>
      <c r="N108" s="0" t="n">
        <v>12098</v>
      </c>
    </row>
    <row r="109" customFormat="false" ht="12.8" hidden="false" customHeight="false" outlineLevel="0" collapsed="false">
      <c r="B109" s="0" t="n">
        <v>210620</v>
      </c>
      <c r="C109" s="0" t="n">
        <v>2</v>
      </c>
      <c r="D109" s="0" t="n">
        <v>21</v>
      </c>
      <c r="E109" s="2" t="n">
        <f aca="false">VLOOKUP(B109,'10'!$B$2:$F$5570,4,0)</f>
        <v>-1.27492</v>
      </c>
      <c r="F109" s="2" t="n">
        <f aca="false">VLOOKUP(B109,'10'!$B$2:$F$5570,5,0)</f>
        <v>-45.867</v>
      </c>
      <c r="G109" s="3" t="n">
        <f aca="false">VLOOKUP(B109,'10'!$B$2:$J$5570,6,0)</f>
        <v>7460.31528476944</v>
      </c>
      <c r="H109" s="0" t="n">
        <f aca="false">IFERROR(IF(I109=K109,0,1),1)</f>
        <v>1</v>
      </c>
      <c r="I109" s="0" t="s">
        <v>575</v>
      </c>
      <c r="K109" s="4" t="e">
        <f aca="false">VLOOKUP(I109,'[1]21-MA'!K$1:K$1048576,1,0)</f>
        <v>#N/A</v>
      </c>
      <c r="N109" s="0" t="n">
        <v>6917</v>
      </c>
    </row>
    <row r="110" customFormat="false" ht="12.8" hidden="false" customHeight="false" outlineLevel="0" collapsed="false">
      <c r="B110" s="0" t="n">
        <v>210630</v>
      </c>
      <c r="C110" s="0" t="n">
        <v>2</v>
      </c>
      <c r="D110" s="0" t="n">
        <v>21</v>
      </c>
      <c r="E110" s="2" t="n">
        <f aca="false">VLOOKUP(B110,'10'!$B$2:$F$5570,4,0)</f>
        <v>-3.39232</v>
      </c>
      <c r="F110" s="2" t="n">
        <f aca="false">VLOOKUP(B110,'10'!$B$2:$F$5570,5,0)</f>
        <v>-42.2117</v>
      </c>
      <c r="G110" s="3" t="n">
        <f aca="false">VLOOKUP(B110,'10'!$B$2:$J$5570,6,0)</f>
        <v>21161.1082676271</v>
      </c>
      <c r="H110" s="0" t="n">
        <f aca="false">IFERROR(IF(I110=K110,0,1),1)</f>
        <v>0</v>
      </c>
      <c r="I110" s="0" t="s">
        <v>576</v>
      </c>
      <c r="K110" s="4" t="str">
        <f aca="false">VLOOKUP(I110,'[1]21-MA'!K$1:K$1048576,1,0)</f>
        <v>'Magalhaes_De_Almeida'</v>
      </c>
      <c r="N110" s="0" t="n">
        <v>19620</v>
      </c>
    </row>
    <row r="111" customFormat="false" ht="12.8" hidden="false" customHeight="false" outlineLevel="0" collapsed="false">
      <c r="B111" s="0" t="n">
        <v>210632</v>
      </c>
      <c r="C111" s="0" t="n">
        <v>2</v>
      </c>
      <c r="D111" s="0" t="n">
        <v>21</v>
      </c>
      <c r="E111" s="2" t="n">
        <f aca="false">VLOOKUP(B111,'10'!$B$2:$F$5570,4,0)</f>
        <v>-2.04918</v>
      </c>
      <c r="F111" s="2" t="n">
        <f aca="false">VLOOKUP(B111,'10'!$B$2:$F$5570,5,0)</f>
        <v>-45.9587</v>
      </c>
      <c r="G111" s="3" t="n">
        <f aca="false">VLOOKUP(B111,'10'!$B$2:$J$5570,6,0)</f>
        <v>22866.292374208</v>
      </c>
      <c r="H111" s="0" t="n">
        <f aca="false">IFERROR(IF(I111=K111,0,1),1)</f>
        <v>0</v>
      </c>
      <c r="I111" s="0" t="s">
        <v>577</v>
      </c>
      <c r="K111" s="4" t="str">
        <f aca="false">VLOOKUP(I111,'[1]21-MA'!K$1:K$1048576,1,0)</f>
        <v>'Maracacume'</v>
      </c>
      <c r="N111" s="0" t="n">
        <v>21201</v>
      </c>
    </row>
    <row r="112" customFormat="false" ht="12.8" hidden="false" customHeight="false" outlineLevel="0" collapsed="false">
      <c r="B112" s="0" t="n">
        <v>210635</v>
      </c>
      <c r="C112" s="0" t="n">
        <v>2</v>
      </c>
      <c r="D112" s="0" t="n">
        <v>21</v>
      </c>
      <c r="E112" s="2" t="n">
        <f aca="false">VLOOKUP(B112,'10'!$B$2:$F$5570,4,0)</f>
        <v>-4.62806</v>
      </c>
      <c r="F112" s="2" t="n">
        <f aca="false">VLOOKUP(B112,'10'!$B$2:$F$5570,5,0)</f>
        <v>-45.4531</v>
      </c>
      <c r="G112" s="3" t="n">
        <f aca="false">VLOOKUP(B112,'10'!$B$2:$J$5570,6,0)</f>
        <v>8423.45848981485</v>
      </c>
      <c r="H112" s="0" t="n">
        <f aca="false">IFERROR(IF(I112=K112,0,1),1)</f>
        <v>1</v>
      </c>
      <c r="I112" s="0" t="s">
        <v>578</v>
      </c>
      <c r="K112" s="4" t="e">
        <f aca="false">VLOOKUP(I112,'[1]21-MA'!K$1:K$1048576,1,0)</f>
        <v>#N/A</v>
      </c>
      <c r="N112" s="0" t="n">
        <v>7810</v>
      </c>
    </row>
    <row r="113" customFormat="false" ht="12.8" hidden="false" customHeight="false" outlineLevel="0" collapsed="false">
      <c r="B113" s="0" t="n">
        <v>210637</v>
      </c>
      <c r="C113" s="0" t="n">
        <v>2</v>
      </c>
      <c r="D113" s="0" t="n">
        <v>21</v>
      </c>
      <c r="E113" s="2" t="n">
        <f aca="false">VLOOKUP(B113,'10'!$B$2:$F$5570,4,0)</f>
        <v>-2.24078</v>
      </c>
      <c r="F113" s="2" t="n">
        <f aca="false">VLOOKUP(B113,'10'!$B$2:$F$5570,5,0)</f>
        <v>-45.8507</v>
      </c>
      <c r="G113" s="3" t="n">
        <f aca="false">VLOOKUP(B113,'10'!$B$2:$J$5570,6,0)</f>
        <v>17270.7862736754</v>
      </c>
      <c r="H113" s="0" t="n">
        <f aca="false">IFERROR(IF(I113=K113,0,1),1)</f>
        <v>0</v>
      </c>
      <c r="I113" s="0" t="s">
        <v>579</v>
      </c>
      <c r="K113" s="4" t="str">
        <f aca="false">VLOOKUP(I113,'[1]21-MA'!K$1:K$1048576,1,0)</f>
        <v>'Maranhaozinho'</v>
      </c>
      <c r="N113" s="0" t="n">
        <v>16013</v>
      </c>
    </row>
    <row r="114" customFormat="false" ht="12.8" hidden="false" customHeight="false" outlineLevel="0" collapsed="false">
      <c r="B114" s="0" t="n">
        <v>210640</v>
      </c>
      <c r="C114" s="0" t="n">
        <v>2</v>
      </c>
      <c r="D114" s="0" t="n">
        <v>21</v>
      </c>
      <c r="E114" s="2" t="n">
        <f aca="false">VLOOKUP(B114,'10'!$B$2:$F$5570,4,0)</f>
        <v>-3.62035</v>
      </c>
      <c r="F114" s="2" t="n">
        <f aca="false">VLOOKUP(B114,'10'!$B$2:$F$5570,5,0)</f>
        <v>-43.1112</v>
      </c>
      <c r="G114" s="3" t="n">
        <f aca="false">VLOOKUP(B114,'10'!$B$2:$J$5570,6,0)</f>
        <v>17989.099123127</v>
      </c>
      <c r="H114" s="0" t="n">
        <f aca="false">IFERROR(IF(I114=K114,0,1),1)</f>
        <v>0</v>
      </c>
      <c r="I114" s="0" t="s">
        <v>580</v>
      </c>
      <c r="K114" s="4" t="str">
        <f aca="false">VLOOKUP(I114,'[1]21-MA'!K$1:K$1048576,1,0)</f>
        <v>'Mata_Roma'</v>
      </c>
      <c r="N114" s="0" t="n">
        <v>16679</v>
      </c>
    </row>
    <row r="115" customFormat="false" ht="12.8" hidden="false" customHeight="false" outlineLevel="0" collapsed="false">
      <c r="B115" s="0" t="n">
        <v>210650</v>
      </c>
      <c r="C115" s="0" t="n">
        <v>2</v>
      </c>
      <c r="D115" s="0" t="n">
        <v>21</v>
      </c>
      <c r="E115" s="2" t="n">
        <f aca="false">VLOOKUP(B115,'10'!$B$2:$F$5570,4,0)</f>
        <v>-3.09849</v>
      </c>
      <c r="F115" s="2" t="n">
        <f aca="false">VLOOKUP(B115,'10'!$B$2:$F$5570,5,0)</f>
        <v>-45.035</v>
      </c>
      <c r="G115" s="3" t="n">
        <f aca="false">VLOOKUP(B115,'10'!$B$2:$J$5570,6,0)</f>
        <v>25082.7081484167</v>
      </c>
      <c r="H115" s="0" t="n">
        <f aca="false">IFERROR(IF(I115=K115,0,1),1)</f>
        <v>0</v>
      </c>
      <c r="I115" s="0" t="s">
        <v>581</v>
      </c>
      <c r="K115" s="4" t="str">
        <f aca="false">VLOOKUP(I115,'[1]21-MA'!K$1:K$1048576,1,0)</f>
        <v>'Matinha'</v>
      </c>
      <c r="N115" s="0" t="n">
        <v>23256</v>
      </c>
    </row>
    <row r="116" customFormat="false" ht="12.8" hidden="false" customHeight="false" outlineLevel="0" collapsed="false">
      <c r="B116" s="0" t="n">
        <v>210660</v>
      </c>
      <c r="C116" s="0" t="n">
        <v>2</v>
      </c>
      <c r="D116" s="0" t="n">
        <v>21</v>
      </c>
      <c r="E116" s="2" t="n">
        <f aca="false">VLOOKUP(B116,'10'!$B$2:$F$5570,4,0)</f>
        <v>-5.51359</v>
      </c>
      <c r="F116" s="2" t="n">
        <f aca="false">VLOOKUP(B116,'10'!$B$2:$F$5570,5,0)</f>
        <v>-43.2018</v>
      </c>
      <c r="G116" s="3" t="n">
        <f aca="false">VLOOKUP(B116,'10'!$B$2:$J$5570,6,0)</f>
        <v>36255.3850365078</v>
      </c>
      <c r="H116" s="0" t="n">
        <f aca="false">IFERROR(IF(I116=K116,0,1),1)</f>
        <v>0</v>
      </c>
      <c r="I116" s="0" t="s">
        <v>582</v>
      </c>
      <c r="K116" s="4" t="str">
        <f aca="false">VLOOKUP(I116,'[1]21-MA'!K$1:K$1048576,1,0)</f>
        <v>'Matoes'</v>
      </c>
      <c r="N116" s="0" t="n">
        <v>33615</v>
      </c>
    </row>
    <row r="117" customFormat="false" ht="12.8" hidden="false" customHeight="false" outlineLevel="0" collapsed="false">
      <c r="B117" s="0" t="n">
        <v>210663</v>
      </c>
      <c r="C117" s="0" t="n">
        <v>2</v>
      </c>
      <c r="D117" s="0" t="n">
        <v>21</v>
      </c>
      <c r="E117" s="2" t="n">
        <f aca="false">VLOOKUP(B117,'10'!$B$2:$F$5570,4,0)</f>
        <v>-3.6244</v>
      </c>
      <c r="F117" s="2" t="n">
        <f aca="false">VLOOKUP(B117,'10'!$B$2:$F$5570,5,0)</f>
        <v>-44.5468</v>
      </c>
      <c r="G117" s="3" t="n">
        <f aca="false">VLOOKUP(B117,'10'!$B$2:$J$5570,6,0)</f>
        <v>17743.1902197112</v>
      </c>
      <c r="H117" s="0" t="n">
        <f aca="false">IFERROR(IF(I117=K117,0,1),1)</f>
        <v>1</v>
      </c>
      <c r="I117" s="0" t="s">
        <v>583</v>
      </c>
      <c r="K117" s="4" t="e">
        <f aca="false">VLOOKUP(I117,'[1]21-MA'!K$1:K$1048576,1,0)</f>
        <v>#N/A</v>
      </c>
      <c r="N117" s="0" t="n">
        <v>16451</v>
      </c>
    </row>
    <row r="118" customFormat="false" ht="12.8" hidden="false" customHeight="false" outlineLevel="0" collapsed="false">
      <c r="B118" s="0" t="n">
        <v>210667</v>
      </c>
      <c r="C118" s="0" t="n">
        <v>2</v>
      </c>
      <c r="D118" s="0" t="n">
        <v>21</v>
      </c>
      <c r="E118" s="2" t="n">
        <f aca="false">VLOOKUP(B118,'10'!$B$2:$F$5570,4,0)</f>
        <v>-3.57443</v>
      </c>
      <c r="F118" s="2" t="n">
        <f aca="false">VLOOKUP(B118,'10'!$B$2:$F$5570,5,0)</f>
        <v>-42.6131</v>
      </c>
      <c r="G118" s="3" t="n">
        <f aca="false">VLOOKUP(B118,'10'!$B$2:$J$5570,6,0)</f>
        <v>9108.33635678443</v>
      </c>
      <c r="H118" s="0" t="n">
        <f aca="false">IFERROR(IF(I118=K118,0,1),1)</f>
        <v>1</v>
      </c>
      <c r="I118" s="0" t="s">
        <v>584</v>
      </c>
      <c r="K118" s="4" t="e">
        <f aca="false">VLOOKUP(I118,'[1]21-MA'!K$1:K$1048576,1,0)</f>
        <v>#N/A</v>
      </c>
      <c r="N118" s="0" t="n">
        <v>8445</v>
      </c>
    </row>
    <row r="119" customFormat="false" ht="12.8" hidden="false" customHeight="false" outlineLevel="0" collapsed="false">
      <c r="B119" s="0" t="n">
        <v>210670</v>
      </c>
      <c r="C119" s="0" t="n">
        <v>2</v>
      </c>
      <c r="D119" s="0" t="n">
        <v>21</v>
      </c>
      <c r="E119" s="2" t="n">
        <f aca="false">VLOOKUP(B119,'10'!$B$2:$F$5570,4,0)</f>
        <v>-6.37454</v>
      </c>
      <c r="F119" s="2" t="n">
        <f aca="false">VLOOKUP(B119,'10'!$B$2:$F$5570,5,0)</f>
        <v>-44.3683</v>
      </c>
      <c r="G119" s="3" t="n">
        <f aca="false">VLOOKUP(B119,'10'!$B$2:$J$5570,6,0)</f>
        <v>22649.5042619861</v>
      </c>
      <c r="H119" s="0" t="n">
        <f aca="false">IFERROR(IF(I119=K119,0,1),1)</f>
        <v>0</v>
      </c>
      <c r="I119" s="0" t="s">
        <v>585</v>
      </c>
      <c r="K119" s="4" t="str">
        <f aca="false">VLOOKUP(I119,'[1]21-MA'!K$1:K$1048576,1,0)</f>
        <v>'Mirador'</v>
      </c>
      <c r="N119" s="0" t="n">
        <v>21000</v>
      </c>
    </row>
    <row r="120" customFormat="false" ht="12.8" hidden="false" customHeight="false" outlineLevel="0" collapsed="false">
      <c r="B120" s="0" t="n">
        <v>210675</v>
      </c>
      <c r="C120" s="0" t="n">
        <v>2</v>
      </c>
      <c r="D120" s="0" t="n">
        <v>21</v>
      </c>
      <c r="E120" s="2" t="n">
        <f aca="false">VLOOKUP(B120,'10'!$B$2:$F$5570,4,0)</f>
        <v>-3.56313</v>
      </c>
      <c r="F120" s="2" t="n">
        <f aca="false">VLOOKUP(B120,'10'!$B$2:$F$5570,5,0)</f>
        <v>-44.5814</v>
      </c>
      <c r="G120" s="3" t="n">
        <f aca="false">VLOOKUP(B120,'10'!$B$2:$J$5570,6,0)</f>
        <v>30200.4175638035</v>
      </c>
      <c r="H120" s="0" t="n">
        <f aca="false">IFERROR(IF(I120=K120,0,1),1)</f>
        <v>0</v>
      </c>
      <c r="I120" s="0" t="s">
        <v>586</v>
      </c>
      <c r="K120" s="4" t="str">
        <f aca="false">VLOOKUP(I120,'[1]21-MA'!K$1:K$1048576,1,0)</f>
        <v>'Miranda_Do_Norte'</v>
      </c>
      <c r="N120" s="0" t="n">
        <v>28001</v>
      </c>
    </row>
    <row r="121" customFormat="false" ht="12.8" hidden="false" customHeight="false" outlineLevel="0" collapsed="false">
      <c r="B121" s="0" t="n">
        <v>210680</v>
      </c>
      <c r="C121" s="0" t="n">
        <v>2</v>
      </c>
      <c r="D121" s="0" t="n">
        <v>21</v>
      </c>
      <c r="E121" s="2" t="n">
        <f aca="false">VLOOKUP(B121,'10'!$B$2:$F$5570,4,0)</f>
        <v>-2.07094</v>
      </c>
      <c r="F121" s="2" t="n">
        <f aca="false">VLOOKUP(B121,'10'!$B$2:$F$5570,5,0)</f>
        <v>-44.7787</v>
      </c>
      <c r="G121" s="3" t="n">
        <f aca="false">VLOOKUP(B121,'10'!$B$2:$J$5570,6,0)</f>
        <v>16084.3836694762</v>
      </c>
      <c r="H121" s="0" t="n">
        <f aca="false">IFERROR(IF(I121=K121,0,1),1)</f>
        <v>0</v>
      </c>
      <c r="I121" s="0" t="s">
        <v>587</v>
      </c>
      <c r="K121" s="4" t="str">
        <f aca="false">VLOOKUP(I121,'[1]21-MA'!K$1:K$1048576,1,0)</f>
        <v>'Mirinzal'</v>
      </c>
      <c r="N121" s="0" t="n">
        <v>14913</v>
      </c>
    </row>
    <row r="122" customFormat="false" ht="12.8" hidden="false" customHeight="false" outlineLevel="0" collapsed="false">
      <c r="B122" s="0" t="n">
        <v>210690</v>
      </c>
      <c r="C122" s="0" t="n">
        <v>2</v>
      </c>
      <c r="D122" s="0" t="n">
        <v>21</v>
      </c>
      <c r="E122" s="2" t="n">
        <f aca="false">VLOOKUP(B122,'10'!$B$2:$F$5570,4,0)</f>
        <v>-3.48125</v>
      </c>
      <c r="F122" s="2" t="n">
        <f aca="false">VLOOKUP(B122,'10'!$B$2:$F$5570,5,0)</f>
        <v>-45.2496</v>
      </c>
      <c r="G122" s="3" t="n">
        <f aca="false">VLOOKUP(B122,'10'!$B$2:$J$5570,6,0)</f>
        <v>35808.8662382001</v>
      </c>
      <c r="H122" s="0" t="n">
        <f aca="false">IFERROR(IF(I122=K122,0,1),1)</f>
        <v>0</v>
      </c>
      <c r="I122" s="0" t="s">
        <v>588</v>
      </c>
      <c r="K122" s="4" t="str">
        <f aca="false">VLOOKUP(I122,'[1]21-MA'!K$1:K$1048576,1,0)</f>
        <v>'Moncao'</v>
      </c>
      <c r="N122" s="0" t="n">
        <v>33201</v>
      </c>
    </row>
    <row r="123" customFormat="false" ht="12.8" hidden="false" customHeight="false" outlineLevel="0" collapsed="false">
      <c r="B123" s="0" t="n">
        <v>210700</v>
      </c>
      <c r="C123" s="0" t="n">
        <v>2</v>
      </c>
      <c r="D123" s="0" t="n">
        <v>21</v>
      </c>
      <c r="E123" s="2" t="n">
        <f aca="false">VLOOKUP(B123,'10'!$B$2:$F$5570,4,0)</f>
        <v>-5.83067</v>
      </c>
      <c r="F123" s="2" t="n">
        <f aca="false">VLOOKUP(B123,'10'!$B$2:$F$5570,5,0)</f>
        <v>-47.0673</v>
      </c>
      <c r="G123" s="3" t="n">
        <f aca="false">VLOOKUP(B123,'10'!$B$2:$J$5570,6,0)</f>
        <v>9932.34689279193</v>
      </c>
      <c r="H123" s="0" t="n">
        <f aca="false">IFERROR(IF(I123=K123,0,1),1)</f>
        <v>0</v>
      </c>
      <c r="I123" s="0" t="s">
        <v>589</v>
      </c>
      <c r="K123" s="4" t="str">
        <f aca="false">VLOOKUP(I123,'[1]21-MA'!K$1:K$1048576,1,0)</f>
        <v>'Montes_Altos'</v>
      </c>
      <c r="N123" s="0" t="n">
        <v>9209</v>
      </c>
    </row>
    <row r="124" customFormat="false" ht="12.8" hidden="false" customHeight="false" outlineLevel="0" collapsed="false">
      <c r="B124" s="0" t="n">
        <v>210710</v>
      </c>
      <c r="C124" s="0" t="n">
        <v>2</v>
      </c>
      <c r="D124" s="0" t="n">
        <v>21</v>
      </c>
      <c r="E124" s="2" t="n">
        <f aca="false">VLOOKUP(B124,'10'!$B$2:$F$5570,4,0)</f>
        <v>-2.85379</v>
      </c>
      <c r="F124" s="2" t="n">
        <f aca="false">VLOOKUP(B124,'10'!$B$2:$F$5570,5,0)</f>
        <v>-44.0357</v>
      </c>
      <c r="G124" s="3" t="n">
        <f aca="false">VLOOKUP(B124,'10'!$B$2:$J$5570,6,0)</f>
        <v>20807.3445820113</v>
      </c>
      <c r="H124" s="0" t="n">
        <f aca="false">IFERROR(IF(I124=K124,0,1),1)</f>
        <v>0</v>
      </c>
      <c r="I124" s="0" t="s">
        <v>590</v>
      </c>
      <c r="K124" s="4" t="str">
        <f aca="false">VLOOKUP(I124,'[1]21-MA'!K$1:K$1048576,1,0)</f>
        <v>'Morros'</v>
      </c>
      <c r="N124" s="0" t="n">
        <v>19292</v>
      </c>
    </row>
    <row r="125" customFormat="false" ht="12.8" hidden="false" customHeight="false" outlineLevel="0" collapsed="false">
      <c r="B125" s="0" t="n">
        <v>210720</v>
      </c>
      <c r="C125" s="0" t="n">
        <v>2</v>
      </c>
      <c r="D125" s="0" t="n">
        <v>21</v>
      </c>
      <c r="E125" s="2" t="n">
        <f aca="false">VLOOKUP(B125,'10'!$B$2:$F$5570,4,0)</f>
        <v>-3.46788</v>
      </c>
      <c r="F125" s="2" t="n">
        <f aca="false">VLOOKUP(B125,'10'!$B$2:$F$5570,5,0)</f>
        <v>-43.9134</v>
      </c>
      <c r="G125" s="3" t="n">
        <f aca="false">VLOOKUP(B125,'10'!$B$2:$J$5570,6,0)</f>
        <v>15384.4061329986</v>
      </c>
      <c r="H125" s="0" t="n">
        <f aca="false">IFERROR(IF(I125=K125,0,1),1)</f>
        <v>0</v>
      </c>
      <c r="I125" s="0" t="s">
        <v>591</v>
      </c>
      <c r="K125" s="4" t="str">
        <f aca="false">VLOOKUP(I125,'[1]21-MA'!K$1:K$1048576,1,0)</f>
        <v>'Nina_Rodrigues'</v>
      </c>
      <c r="N125" s="0" t="n">
        <v>14264</v>
      </c>
    </row>
    <row r="126" customFormat="false" ht="12.8" hidden="false" customHeight="false" outlineLevel="0" collapsed="false">
      <c r="B126" s="0" t="n">
        <v>210725</v>
      </c>
      <c r="C126" s="0" t="n">
        <v>2</v>
      </c>
      <c r="D126" s="0" t="n">
        <v>21</v>
      </c>
      <c r="E126" s="2" t="n">
        <f aca="false">VLOOKUP(B126,'10'!$B$2:$F$5570,4,0)</f>
        <v>-7.12263</v>
      </c>
      <c r="F126" s="2" t="n">
        <f aca="false">VLOOKUP(B126,'10'!$B$2:$F$5570,5,0)</f>
        <v>-46.2607</v>
      </c>
      <c r="G126" s="3" t="n">
        <f aca="false">VLOOKUP(B126,'10'!$B$2:$J$5570,6,0)</f>
        <v>5759.44536947648</v>
      </c>
      <c r="H126" s="0" t="n">
        <f aca="false">IFERROR(IF(I126=K126,0,1),1)</f>
        <v>1</v>
      </c>
      <c r="I126" s="0" t="s">
        <v>592</v>
      </c>
      <c r="K126" s="4" t="e">
        <f aca="false">VLOOKUP(I126,'[1]21-MA'!K$1:K$1048576,1,0)</f>
        <v>#N/A</v>
      </c>
      <c r="N126" s="0" t="n">
        <v>5340</v>
      </c>
    </row>
    <row r="127" customFormat="false" ht="12.8" hidden="false" customHeight="false" outlineLevel="0" collapsed="false">
      <c r="B127" s="0" t="n">
        <v>210730</v>
      </c>
      <c r="C127" s="0" t="n">
        <v>2</v>
      </c>
      <c r="D127" s="0" t="n">
        <v>21</v>
      </c>
      <c r="E127" s="2" t="n">
        <f aca="false">VLOOKUP(B127,'10'!$B$2:$F$5570,4,0)</f>
        <v>-6.73047</v>
      </c>
      <c r="F127" s="2" t="n">
        <f aca="false">VLOOKUP(B127,'10'!$B$2:$F$5570,5,0)</f>
        <v>-44.0471</v>
      </c>
      <c r="G127" s="3" t="n">
        <f aca="false">VLOOKUP(B127,'10'!$B$2:$J$5570,6,0)</f>
        <v>5050.83945042291</v>
      </c>
      <c r="H127" s="0" t="n">
        <f aca="false">IFERROR(IF(I127=K127,0,1),1)</f>
        <v>1</v>
      </c>
      <c r="I127" s="0" t="s">
        <v>593</v>
      </c>
      <c r="K127" s="4" t="e">
        <f aca="false">VLOOKUP(I127,'[1]21-MA'!K$1:K$1048576,1,0)</f>
        <v>#N/A</v>
      </c>
      <c r="N127" s="0" t="n">
        <v>4683</v>
      </c>
    </row>
    <row r="128" customFormat="false" ht="12.8" hidden="false" customHeight="false" outlineLevel="0" collapsed="false">
      <c r="B128" s="0" t="n">
        <v>210735</v>
      </c>
      <c r="C128" s="0" t="n">
        <v>2</v>
      </c>
      <c r="D128" s="0" t="n">
        <v>21</v>
      </c>
      <c r="E128" s="2" t="n">
        <f aca="false">VLOOKUP(B128,'10'!$B$2:$F$5570,4,0)</f>
        <v>-2.84227</v>
      </c>
      <c r="F128" s="2" t="n">
        <f aca="false">VLOOKUP(B128,'10'!$B$2:$F$5570,5,0)</f>
        <v>-45.6953</v>
      </c>
      <c r="G128" s="3" t="n">
        <f aca="false">VLOOKUP(B128,'10'!$B$2:$J$5570,6,0)</f>
        <v>22405.7524542143</v>
      </c>
      <c r="H128" s="0" t="n">
        <f aca="false">IFERROR(IF(I128=K128,0,1),1)</f>
        <v>0</v>
      </c>
      <c r="I128" s="0" t="s">
        <v>594</v>
      </c>
      <c r="K128" s="4" t="str">
        <f aca="false">VLOOKUP(I128,'[1]21-MA'!K$1:K$1048576,1,0)</f>
        <v>'Nova_Olinda_Do_Maranhao'</v>
      </c>
      <c r="N128" s="0" t="n">
        <v>20774</v>
      </c>
    </row>
    <row r="129" customFormat="false" ht="12.8" hidden="false" customHeight="false" outlineLevel="0" collapsed="false">
      <c r="B129" s="0" t="n">
        <v>210740</v>
      </c>
      <c r="C129" s="0" t="n">
        <v>2</v>
      </c>
      <c r="D129" s="0" t="n">
        <v>21</v>
      </c>
      <c r="E129" s="2" t="n">
        <f aca="false">VLOOKUP(B129,'10'!$B$2:$F$5570,4,0)</f>
        <v>-4.13417</v>
      </c>
      <c r="F129" s="2" t="n">
        <f aca="false">VLOOKUP(B129,'10'!$B$2:$F$5570,5,0)</f>
        <v>-45.1163</v>
      </c>
      <c r="G129" s="3" t="n">
        <f aca="false">VLOOKUP(B129,'10'!$B$2:$J$5570,6,0)</f>
        <v>20975.5980422432</v>
      </c>
      <c r="H129" s="0" t="n">
        <f aca="false">IFERROR(IF(I129=K129,0,1),1)</f>
        <v>1</v>
      </c>
      <c r="I129" s="0" t="s">
        <v>595</v>
      </c>
      <c r="K129" s="4" t="e">
        <f aca="false">VLOOKUP(I129,'[1]21-MA'!K$1:K$1048576,1,0)</f>
        <v>#N/A</v>
      </c>
      <c r="N129" s="0" t="n">
        <v>19448</v>
      </c>
    </row>
    <row r="130" customFormat="false" ht="12.8" hidden="false" customHeight="false" outlineLevel="0" collapsed="false">
      <c r="B130" s="0" t="n">
        <v>210745</v>
      </c>
      <c r="C130" s="0" t="n">
        <v>2</v>
      </c>
      <c r="D130" s="0" t="n">
        <v>21</v>
      </c>
      <c r="E130" s="2" t="n">
        <f aca="false">VLOOKUP(B130,'10'!$B$2:$F$5570,4,0)</f>
        <v>-2.99295</v>
      </c>
      <c r="F130" s="2" t="n">
        <f aca="false">VLOOKUP(B130,'10'!$B$2:$F$5570,5,0)</f>
        <v>-44.9897</v>
      </c>
      <c r="G130" s="3" t="n">
        <f aca="false">VLOOKUP(B130,'10'!$B$2:$J$5570,6,0)</f>
        <v>15706.8919317764</v>
      </c>
      <c r="H130" s="0" t="n">
        <f aca="false">IFERROR(IF(I130=K130,0,1),1)</f>
        <v>0</v>
      </c>
      <c r="I130" s="0" t="s">
        <v>596</v>
      </c>
      <c r="K130" s="4" t="str">
        <f aca="false">VLOOKUP(I130,'[1]21-MA'!K$1:K$1048576,1,0)</f>
        <v>'Olinda_Nova_Do_Maranhao'</v>
      </c>
      <c r="N130" s="0" t="n">
        <v>14563</v>
      </c>
    </row>
    <row r="131" customFormat="false" ht="12.8" hidden="false" customHeight="false" outlineLevel="0" collapsed="false">
      <c r="B131" s="0" t="n">
        <v>210750</v>
      </c>
      <c r="C131" s="0" t="n">
        <v>2</v>
      </c>
      <c r="D131" s="0" t="n">
        <v>21</v>
      </c>
      <c r="E131" s="2" t="n">
        <f aca="false">VLOOKUP(B131,'10'!$B$2:$F$5570,4,0)</f>
        <v>-2.51657</v>
      </c>
      <c r="F131" s="2" t="n">
        <f aca="false">VLOOKUP(B131,'10'!$B$2:$F$5570,5,0)</f>
        <v>-44.1019</v>
      </c>
      <c r="G131" s="3" t="n">
        <f aca="false">VLOOKUP(B131,'10'!$B$2:$J$5570,6,0)</f>
        <v>130095.516837382</v>
      </c>
      <c r="H131" s="0" t="n">
        <f aca="false">IFERROR(IF(I131=K131,0,1),1)</f>
        <v>1</v>
      </c>
      <c r="I131" s="0" t="s">
        <v>597</v>
      </c>
      <c r="K131" s="4" t="e">
        <f aca="false">VLOOKUP(I131,'[1]21-MA'!K$1:K$1048576,1,0)</f>
        <v>#N/A</v>
      </c>
      <c r="N131" s="0" t="n">
        <v>120621</v>
      </c>
    </row>
    <row r="132" customFormat="false" ht="12.8" hidden="false" customHeight="false" outlineLevel="0" collapsed="false">
      <c r="B132" s="0" t="n">
        <v>210760</v>
      </c>
      <c r="C132" s="0" t="n">
        <v>2</v>
      </c>
      <c r="D132" s="0" t="n">
        <v>21</v>
      </c>
      <c r="E132" s="2" t="n">
        <f aca="false">VLOOKUP(B132,'10'!$B$2:$F$5570,4,0)</f>
        <v>-2.64433</v>
      </c>
      <c r="F132" s="2" t="n">
        <f aca="false">VLOOKUP(B132,'10'!$B$2:$F$5570,5,0)</f>
        <v>-44.8933</v>
      </c>
      <c r="G132" s="3" t="n">
        <f aca="false">VLOOKUP(B132,'10'!$B$2:$J$5570,6,0)</f>
        <v>21205.328728329</v>
      </c>
      <c r="H132" s="0" t="n">
        <f aca="false">IFERROR(IF(I132=K132,0,1),1)</f>
        <v>0</v>
      </c>
      <c r="I132" s="0" t="s">
        <v>598</v>
      </c>
      <c r="K132" s="4" t="str">
        <f aca="false">VLOOKUP(I132,'[1]21-MA'!K$1:K$1048576,1,0)</f>
        <v>'Palmeirandia'</v>
      </c>
      <c r="N132" s="0" t="n">
        <v>19661</v>
      </c>
    </row>
    <row r="133" customFormat="false" ht="12.8" hidden="false" customHeight="false" outlineLevel="0" collapsed="false">
      <c r="B133" s="0" t="n">
        <v>210770</v>
      </c>
      <c r="C133" s="0" t="n">
        <v>2</v>
      </c>
      <c r="D133" s="0" t="n">
        <v>21</v>
      </c>
      <c r="E133" s="2" t="n">
        <f aca="false">VLOOKUP(B133,'10'!$B$2:$F$5570,4,0)</f>
        <v>-6.4264</v>
      </c>
      <c r="F133" s="2" t="n">
        <f aca="false">VLOOKUP(B133,'10'!$B$2:$F$5570,5,0)</f>
        <v>-43.9792</v>
      </c>
      <c r="G133" s="3" t="n">
        <f aca="false">VLOOKUP(B133,'10'!$B$2:$J$5570,6,0)</f>
        <v>22962.283130366</v>
      </c>
      <c r="H133" s="0" t="n">
        <f aca="false">IFERROR(IF(I133=K133,0,1),1)</f>
        <v>0</v>
      </c>
      <c r="I133" s="0" t="s">
        <v>599</v>
      </c>
      <c r="K133" s="4" t="str">
        <f aca="false">VLOOKUP(I133,'[1]21-MA'!K$1:K$1048576,1,0)</f>
        <v>'Paraibano'</v>
      </c>
      <c r="N133" s="0" t="n">
        <v>21290</v>
      </c>
    </row>
    <row r="134" customFormat="false" ht="12.8" hidden="false" customHeight="false" outlineLevel="0" collapsed="false">
      <c r="B134" s="0" t="n">
        <v>210780</v>
      </c>
      <c r="C134" s="0" t="n">
        <v>2</v>
      </c>
      <c r="D134" s="0" t="n">
        <v>21</v>
      </c>
      <c r="E134" s="2" t="n">
        <f aca="false">VLOOKUP(B134,'10'!$B$2:$F$5570,4,0)</f>
        <v>-5.67365</v>
      </c>
      <c r="F134" s="2" t="n">
        <f aca="false">VLOOKUP(B134,'10'!$B$2:$F$5570,5,0)</f>
        <v>-43.1011</v>
      </c>
      <c r="G134" s="3" t="n">
        <f aca="false">VLOOKUP(B134,'10'!$B$2:$J$5570,6,0)</f>
        <v>37538.856944687</v>
      </c>
      <c r="H134" s="0" t="n">
        <f aca="false">IFERROR(IF(I134=K134,0,1),1)</f>
        <v>0</v>
      </c>
      <c r="I134" s="0" t="s">
        <v>600</v>
      </c>
      <c r="K134" s="4" t="str">
        <f aca="false">VLOOKUP(I134,'[1]21-MA'!K$1:K$1048576,1,0)</f>
        <v>'Parnarama'</v>
      </c>
      <c r="N134" s="0" t="n">
        <v>34805</v>
      </c>
    </row>
    <row r="135" customFormat="false" ht="12.8" hidden="false" customHeight="false" outlineLevel="0" collapsed="false">
      <c r="B135" s="0" t="n">
        <v>210790</v>
      </c>
      <c r="C135" s="0" t="n">
        <v>2</v>
      </c>
      <c r="D135" s="0" t="n">
        <v>21</v>
      </c>
      <c r="E135" s="2" t="n">
        <f aca="false">VLOOKUP(B135,'10'!$B$2:$F$5570,4,0)</f>
        <v>-6.17745</v>
      </c>
      <c r="F135" s="2" t="n">
        <f aca="false">VLOOKUP(B135,'10'!$B$2:$F$5570,5,0)</f>
        <v>-43.7755</v>
      </c>
      <c r="G135" s="3" t="n">
        <f aca="false">VLOOKUP(B135,'10'!$B$2:$J$5570,6,0)</f>
        <v>20382.3967401435</v>
      </c>
      <c r="H135" s="0" t="n">
        <f aca="false">IFERROR(IF(I135=K135,0,1),1)</f>
        <v>0</v>
      </c>
      <c r="I135" s="0" t="s">
        <v>601</v>
      </c>
      <c r="K135" s="4" t="str">
        <f aca="false">VLOOKUP(I135,'[1]21-MA'!K$1:K$1048576,1,0)</f>
        <v>'Passagem_Franca'</v>
      </c>
      <c r="N135" s="0" t="n">
        <v>18898</v>
      </c>
    </row>
    <row r="136" customFormat="false" ht="12.8" hidden="false" customHeight="false" outlineLevel="0" collapsed="false">
      <c r="B136" s="0" t="n">
        <v>210800</v>
      </c>
      <c r="C136" s="0" t="n">
        <v>2</v>
      </c>
      <c r="D136" s="0" t="n">
        <v>21</v>
      </c>
      <c r="E136" s="2" t="n">
        <f aca="false">VLOOKUP(B136,'10'!$B$2:$F$5570,4,0)</f>
        <v>-6.60296</v>
      </c>
      <c r="F136" s="2" t="n">
        <f aca="false">VLOOKUP(B136,'10'!$B$2:$F$5570,5,0)</f>
        <v>-44.0745</v>
      </c>
      <c r="G136" s="3" t="n">
        <f aca="false">VLOOKUP(B136,'10'!$B$2:$J$5570,6,0)</f>
        <v>20878.5287382632</v>
      </c>
      <c r="H136" s="0" t="n">
        <f aca="false">IFERROR(IF(I136=K136,0,1),1)</f>
        <v>0</v>
      </c>
      <c r="I136" s="0" t="s">
        <v>602</v>
      </c>
      <c r="K136" s="4" t="str">
        <f aca="false">VLOOKUP(I136,'[1]21-MA'!K$1:K$1048576,1,0)</f>
        <v>'Pastos_Bons'</v>
      </c>
      <c r="N136" s="0" t="n">
        <v>19358</v>
      </c>
    </row>
    <row r="137" customFormat="false" ht="12.8" hidden="false" customHeight="false" outlineLevel="0" collapsed="false">
      <c r="B137" s="0" t="n">
        <v>210805</v>
      </c>
      <c r="C137" s="0" t="n">
        <v>2</v>
      </c>
      <c r="D137" s="0" t="n">
        <v>21</v>
      </c>
      <c r="E137" s="2" t="n">
        <f aca="false">VLOOKUP(B137,'10'!$B$2:$F$5570,4,0)</f>
        <v>-2.72094</v>
      </c>
      <c r="F137" s="2" t="n">
        <f aca="false">VLOOKUP(B137,'10'!$B$2:$F$5570,5,0)</f>
        <v>-42.5258</v>
      </c>
      <c r="G137" s="3" t="n">
        <f aca="false">VLOOKUP(B137,'10'!$B$2:$J$5570,6,0)</f>
        <v>17149.9889176115</v>
      </c>
      <c r="H137" s="0" t="n">
        <f aca="false">IFERROR(IF(I137=K137,0,1),1)</f>
        <v>0</v>
      </c>
      <c r="I137" s="0" t="s">
        <v>603</v>
      </c>
      <c r="K137" s="4" t="str">
        <f aca="false">VLOOKUP(I137,'[1]21-MA'!K$1:K$1048576,1,0)</f>
        <v>'Paulino_Neves'</v>
      </c>
      <c r="N137" s="0" t="n">
        <v>15901</v>
      </c>
    </row>
    <row r="138" customFormat="false" ht="12.8" hidden="false" customHeight="false" outlineLevel="0" collapsed="false">
      <c r="B138" s="0" t="n">
        <v>210810</v>
      </c>
      <c r="C138" s="0" t="n">
        <v>2</v>
      </c>
      <c r="D138" s="0" t="n">
        <v>21</v>
      </c>
      <c r="E138" s="2" t="n">
        <f aca="false">VLOOKUP(B138,'10'!$B$2:$F$5570,4,0)</f>
        <v>-4.44485</v>
      </c>
      <c r="F138" s="2" t="n">
        <f aca="false">VLOOKUP(B138,'10'!$B$2:$F$5570,5,0)</f>
        <v>-45.2398</v>
      </c>
      <c r="G138" s="3" t="n">
        <f aca="false">VLOOKUP(B138,'10'!$B$2:$J$5570,6,0)</f>
        <v>22665.6824793161</v>
      </c>
      <c r="H138" s="0" t="n">
        <f aca="false">IFERROR(IF(I138=K138,0,1),1)</f>
        <v>0</v>
      </c>
      <c r="I138" s="0" t="s">
        <v>604</v>
      </c>
      <c r="K138" s="4" t="str">
        <f aca="false">VLOOKUP(I138,'[1]21-MA'!K$1:K$1048576,1,0)</f>
        <v>'Paulo_Ramos'</v>
      </c>
      <c r="N138" s="0" t="n">
        <v>21015</v>
      </c>
    </row>
    <row r="139" customFormat="false" ht="12.8" hidden="false" customHeight="false" outlineLevel="0" collapsed="false">
      <c r="B139" s="0" t="n">
        <v>210820</v>
      </c>
      <c r="C139" s="0" t="n">
        <v>2</v>
      </c>
      <c r="D139" s="0" t="n">
        <v>21</v>
      </c>
      <c r="E139" s="2" t="n">
        <f aca="false">VLOOKUP(B139,'10'!$B$2:$F$5570,4,0)</f>
        <v>-4.56482</v>
      </c>
      <c r="F139" s="2" t="n">
        <f aca="false">VLOOKUP(B139,'10'!$B$2:$F$5570,5,0)</f>
        <v>-44.6006</v>
      </c>
      <c r="G139" s="3" t="n">
        <f aca="false">VLOOKUP(B139,'10'!$B$2:$J$5570,6,0)</f>
        <v>42351.3373264481</v>
      </c>
      <c r="H139" s="0" t="n">
        <f aca="false">IFERROR(IF(I139=K139,0,1),1)</f>
        <v>0</v>
      </c>
      <c r="I139" s="0" t="s">
        <v>605</v>
      </c>
      <c r="K139" s="4" t="str">
        <f aca="false">VLOOKUP(I139,'[1]21-MA'!K$1:K$1048576,1,0)</f>
        <v>'Pedreiras'</v>
      </c>
      <c r="N139" s="0" t="n">
        <v>39267</v>
      </c>
    </row>
    <row r="140" customFormat="false" ht="12.8" hidden="false" customHeight="false" outlineLevel="0" collapsed="false">
      <c r="B140" s="0" t="n">
        <v>210825</v>
      </c>
      <c r="C140" s="0" t="n">
        <v>2</v>
      </c>
      <c r="D140" s="0" t="n">
        <v>21</v>
      </c>
      <c r="E140" s="2" t="n">
        <f aca="false">VLOOKUP(B140,'10'!$B$2:$F$5570,4,0)</f>
        <v>-2.97272</v>
      </c>
      <c r="F140" s="2" t="n">
        <f aca="false">VLOOKUP(B140,'10'!$B$2:$F$5570,5,0)</f>
        <v>-45.3493</v>
      </c>
      <c r="G140" s="3" t="n">
        <f aca="false">VLOOKUP(B140,'10'!$B$2:$J$5570,6,0)</f>
        <v>26888.1972024436</v>
      </c>
      <c r="H140" s="0" t="n">
        <f aca="false">IFERROR(IF(I140=K140,0,1),1)</f>
        <v>0</v>
      </c>
      <c r="I140" s="0" t="s">
        <v>606</v>
      </c>
      <c r="K140" s="4" t="str">
        <f aca="false">VLOOKUP(I140,'[1]21-MA'!K$1:K$1048576,1,0)</f>
        <v>'Pedro_Do_Rosario'</v>
      </c>
      <c r="N140" s="0" t="n">
        <v>24930</v>
      </c>
    </row>
    <row r="141" customFormat="false" ht="12.8" hidden="false" customHeight="false" outlineLevel="0" collapsed="false">
      <c r="B141" s="0" t="n">
        <v>210830</v>
      </c>
      <c r="C141" s="0" t="n">
        <v>2</v>
      </c>
      <c r="D141" s="0" t="n">
        <v>21</v>
      </c>
      <c r="E141" s="2" t="n">
        <f aca="false">VLOOKUP(B141,'10'!$B$2:$F$5570,4,0)</f>
        <v>-3.27674</v>
      </c>
      <c r="F141" s="2" t="n">
        <f aca="false">VLOOKUP(B141,'10'!$B$2:$F$5570,5,0)</f>
        <v>-45.1768</v>
      </c>
      <c r="G141" s="3" t="n">
        <f aca="false">VLOOKUP(B141,'10'!$B$2:$J$5570,6,0)</f>
        <v>41203.7624438408</v>
      </c>
      <c r="H141" s="0" t="n">
        <f aca="false">IFERROR(IF(I141=K141,0,1),1)</f>
        <v>0</v>
      </c>
      <c r="I141" s="0" t="s">
        <v>607</v>
      </c>
      <c r="K141" s="4" t="str">
        <f aca="false">VLOOKUP(I141,'[1]21-MA'!K$1:K$1048576,1,0)</f>
        <v>'Penalva'</v>
      </c>
      <c r="N141" s="0" t="n">
        <v>38203</v>
      </c>
    </row>
    <row r="142" customFormat="false" ht="12.8" hidden="false" customHeight="false" outlineLevel="0" collapsed="false">
      <c r="B142" s="0" t="n">
        <v>210840</v>
      </c>
      <c r="C142" s="0" t="n">
        <v>2</v>
      </c>
      <c r="D142" s="0" t="n">
        <v>21</v>
      </c>
      <c r="E142" s="2" t="n">
        <f aca="false">VLOOKUP(B142,'10'!$B$2:$F$5570,4,0)</f>
        <v>-2.57676</v>
      </c>
      <c r="F142" s="2" t="n">
        <f aca="false">VLOOKUP(B142,'10'!$B$2:$F$5570,5,0)</f>
        <v>-44.8504</v>
      </c>
      <c r="G142" s="3" t="n">
        <f aca="false">VLOOKUP(B142,'10'!$B$2:$J$5570,6,0)</f>
        <v>15413.5269241926</v>
      </c>
      <c r="H142" s="0" t="n">
        <f aca="false">IFERROR(IF(I142=K142,0,1),1)</f>
        <v>0</v>
      </c>
      <c r="I142" s="0" t="s">
        <v>608</v>
      </c>
      <c r="K142" s="4" t="str">
        <f aca="false">VLOOKUP(I142,'[1]21-MA'!K$1:K$1048576,1,0)</f>
        <v>'Peri_Mirim'</v>
      </c>
      <c r="N142" s="0" t="n">
        <v>14291</v>
      </c>
    </row>
    <row r="143" customFormat="false" ht="12.8" hidden="false" customHeight="false" outlineLevel="0" collapsed="false">
      <c r="B143" s="0" t="n">
        <v>210845</v>
      </c>
      <c r="C143" s="0" t="n">
        <v>2</v>
      </c>
      <c r="D143" s="0" t="n">
        <v>21</v>
      </c>
      <c r="E143" s="2" t="n">
        <f aca="false">VLOOKUP(B143,'10'!$B$2:$F$5570,4,0)</f>
        <v>-4.37459</v>
      </c>
      <c r="F143" s="2" t="n">
        <f aca="false">VLOOKUP(B143,'10'!$B$2:$F$5570,5,0)</f>
        <v>-44.3369</v>
      </c>
      <c r="G143" s="3" t="n">
        <f aca="false">VLOOKUP(B143,'10'!$B$2:$J$5570,6,0)</f>
        <v>24833.5636015348</v>
      </c>
      <c r="H143" s="0" t="n">
        <f aca="false">IFERROR(IF(I143=K143,0,1),1)</f>
        <v>0</v>
      </c>
      <c r="I143" s="0" t="s">
        <v>609</v>
      </c>
      <c r="K143" s="4" t="str">
        <f aca="false">VLOOKUP(I143,'[1]21-MA'!K$1:K$1048576,1,0)</f>
        <v>'Peritoro'</v>
      </c>
      <c r="N143" s="0" t="n">
        <v>23025</v>
      </c>
    </row>
    <row r="144" customFormat="false" ht="12.8" hidden="false" customHeight="false" outlineLevel="0" collapsed="false">
      <c r="B144" s="0" t="n">
        <v>210850</v>
      </c>
      <c r="C144" s="0" t="n">
        <v>2</v>
      </c>
      <c r="D144" s="0" t="n">
        <v>21</v>
      </c>
      <c r="E144" s="2" t="n">
        <f aca="false">VLOOKUP(B144,'10'!$B$2:$F$5570,4,0)</f>
        <v>-3.60985</v>
      </c>
      <c r="F144" s="2" t="n">
        <f aca="false">VLOOKUP(B144,'10'!$B$2:$F$5570,5,0)</f>
        <v>-45.342</v>
      </c>
      <c r="G144" s="3" t="n">
        <f aca="false">VLOOKUP(B144,'10'!$B$2:$J$5570,6,0)</f>
        <v>35392.5467789083</v>
      </c>
      <c r="H144" s="0" t="n">
        <f aca="false">IFERROR(IF(I144=K144,0,1),1)</f>
        <v>1</v>
      </c>
      <c r="I144" s="0" t="s">
        <v>610</v>
      </c>
      <c r="K144" s="4" t="e">
        <f aca="false">VLOOKUP(I144,'[1]21-MA'!K$1:K$1048576,1,0)</f>
        <v>#N/A</v>
      </c>
      <c r="N144" s="0" t="n">
        <v>32815</v>
      </c>
    </row>
    <row r="145" customFormat="false" ht="12.8" hidden="false" customHeight="false" outlineLevel="0" collapsed="false">
      <c r="B145" s="0" t="n">
        <v>210860</v>
      </c>
      <c r="C145" s="0" t="n">
        <v>2</v>
      </c>
      <c r="D145" s="0" t="n">
        <v>21</v>
      </c>
      <c r="E145" s="2" t="n">
        <f aca="false">VLOOKUP(B145,'10'!$B$2:$F$5570,4,0)</f>
        <v>-2.52224</v>
      </c>
      <c r="F145" s="2" t="n">
        <f aca="false">VLOOKUP(B145,'10'!$B$2:$F$5570,5,0)</f>
        <v>-45.0788</v>
      </c>
      <c r="G145" s="3" t="n">
        <f aca="false">VLOOKUP(B145,'10'!$B$2:$J$5570,6,0)</f>
        <v>89508.6837477253</v>
      </c>
      <c r="H145" s="0" t="n">
        <f aca="false">IFERROR(IF(I145=K145,0,1),1)</f>
        <v>0</v>
      </c>
      <c r="I145" s="0" t="s">
        <v>611</v>
      </c>
      <c r="K145" s="4" t="str">
        <f aca="false">VLOOKUP(I145,'[1]21-MA'!K$1:K$1048576,1,0)</f>
        <v>'Pinheiro'</v>
      </c>
      <c r="N145" s="0" t="n">
        <v>82990</v>
      </c>
    </row>
    <row r="146" customFormat="false" ht="12.8" hidden="false" customHeight="false" outlineLevel="0" collapsed="false">
      <c r="B146" s="0" t="n">
        <v>210870</v>
      </c>
      <c r="C146" s="0" t="n">
        <v>2</v>
      </c>
      <c r="D146" s="0" t="n">
        <v>21</v>
      </c>
      <c r="E146" s="2" t="n">
        <f aca="false">VLOOKUP(B146,'10'!$B$2:$F$5570,4,0)</f>
        <v>-3.89315</v>
      </c>
      <c r="F146" s="2" t="n">
        <f aca="false">VLOOKUP(B146,'10'!$B$2:$F$5570,5,0)</f>
        <v>-45.1759</v>
      </c>
      <c r="G146" s="3" t="n">
        <f aca="false">VLOOKUP(B146,'10'!$B$2:$J$5570,6,0)</f>
        <v>23290.1616682538</v>
      </c>
      <c r="H146" s="0" t="n">
        <f aca="false">IFERROR(IF(I146=K146,0,1),1)</f>
        <v>0</v>
      </c>
      <c r="I146" s="0" t="s">
        <v>612</v>
      </c>
      <c r="K146" s="4" t="str">
        <f aca="false">VLOOKUP(I146,'[1]21-MA'!K$1:K$1048576,1,0)</f>
        <v>'Pio_Xii'</v>
      </c>
      <c r="N146" s="0" t="n">
        <v>21594</v>
      </c>
    </row>
    <row r="147" customFormat="false" ht="12.8" hidden="false" customHeight="false" outlineLevel="0" collapsed="false">
      <c r="B147" s="0" t="n">
        <v>210880</v>
      </c>
      <c r="C147" s="0" t="n">
        <v>2</v>
      </c>
      <c r="D147" s="0" t="n">
        <v>21</v>
      </c>
      <c r="E147" s="2" t="n">
        <f aca="false">VLOOKUP(B147,'10'!$B$2:$F$5570,4,0)</f>
        <v>-3.72041</v>
      </c>
      <c r="F147" s="2" t="n">
        <f aca="false">VLOOKUP(B147,'10'!$B$2:$F$5570,5,0)</f>
        <v>-44.2216</v>
      </c>
      <c r="G147" s="3" t="n">
        <f aca="false">VLOOKUP(B147,'10'!$B$2:$J$5570,6,0)</f>
        <v>19982.2554981818</v>
      </c>
      <c r="H147" s="0" t="n">
        <f aca="false">IFERROR(IF(I147=K147,0,1),1)</f>
        <v>0</v>
      </c>
      <c r="I147" s="0" t="s">
        <v>613</v>
      </c>
      <c r="K147" s="4" t="str">
        <f aca="false">VLOOKUP(I147,'[1]21-MA'!K$1:K$1048576,1,0)</f>
        <v>'Pirapemas'</v>
      </c>
      <c r="N147" s="0" t="n">
        <v>18527</v>
      </c>
    </row>
    <row r="148" customFormat="false" ht="12.8" hidden="false" customHeight="false" outlineLevel="0" collapsed="false">
      <c r="B148" s="0" t="n">
        <v>210890</v>
      </c>
      <c r="C148" s="0" t="n">
        <v>2</v>
      </c>
      <c r="D148" s="0" t="n">
        <v>21</v>
      </c>
      <c r="E148" s="2" t="n">
        <f aca="false">VLOOKUP(B148,'10'!$B$2:$F$5570,4,0)</f>
        <v>-4.74626</v>
      </c>
      <c r="F148" s="2" t="n">
        <f aca="false">VLOOKUP(B148,'10'!$B$2:$F$5570,5,0)</f>
        <v>-44.9432</v>
      </c>
      <c r="G148" s="3" t="n">
        <f aca="false">VLOOKUP(B148,'10'!$B$2:$J$5570,6,0)</f>
        <v>19583.192804042</v>
      </c>
      <c r="H148" s="0" t="n">
        <f aca="false">IFERROR(IF(I148=K148,0,1),1)</f>
        <v>0</v>
      </c>
      <c r="I148" s="0" t="s">
        <v>614</v>
      </c>
      <c r="K148" s="4" t="str">
        <f aca="false">VLOOKUP(I148,'[1]21-MA'!K$1:K$1048576,1,0)</f>
        <v>'Pocao_De_Pedras'</v>
      </c>
      <c r="N148" s="0" t="n">
        <v>18157</v>
      </c>
    </row>
    <row r="149" customFormat="false" ht="12.8" hidden="false" customHeight="false" outlineLevel="0" collapsed="false">
      <c r="B149" s="0" t="n">
        <v>210900</v>
      </c>
      <c r="C149" s="0" t="n">
        <v>2</v>
      </c>
      <c r="D149" s="0" t="n">
        <v>21</v>
      </c>
      <c r="E149" s="2" t="n">
        <f aca="false">VLOOKUP(B149,'10'!$B$2:$F$5570,4,0)</f>
        <v>-6.34149</v>
      </c>
      <c r="F149" s="2" t="n">
        <f aca="false">VLOOKUP(B149,'10'!$B$2:$F$5570,5,0)</f>
        <v>-47.3962</v>
      </c>
      <c r="G149" s="3" t="n">
        <f aca="false">VLOOKUP(B149,'10'!$B$2:$J$5570,6,0)</f>
        <v>25534.6196858344</v>
      </c>
      <c r="H149" s="0" t="n">
        <f aca="false">IFERROR(IF(I149=K149,0,1),1)</f>
        <v>0</v>
      </c>
      <c r="I149" s="0" t="s">
        <v>615</v>
      </c>
      <c r="K149" s="4" t="str">
        <f aca="false">VLOOKUP(I149,'[1]21-MA'!K$1:K$1048576,1,0)</f>
        <v>'Porto_Franco'</v>
      </c>
      <c r="N149" s="0" t="n">
        <v>23675</v>
      </c>
    </row>
    <row r="150" customFormat="false" ht="12.8" hidden="false" customHeight="false" outlineLevel="0" collapsed="false">
      <c r="B150" s="0" t="n">
        <v>210905</v>
      </c>
      <c r="C150" s="0" t="n">
        <v>2</v>
      </c>
      <c r="D150" s="0" t="n">
        <v>21</v>
      </c>
      <c r="E150" s="2" t="n">
        <f aca="false">VLOOKUP(B150,'10'!$B$2:$F$5570,4,0)</f>
        <v>-1.85925</v>
      </c>
      <c r="F150" s="2" t="n">
        <f aca="false">VLOOKUP(B150,'10'!$B$2:$F$5570,5,0)</f>
        <v>-44.5842</v>
      </c>
      <c r="G150" s="3" t="n">
        <f aca="false">VLOOKUP(B150,'10'!$B$2:$J$5570,6,0)</f>
        <v>6465.89419288605</v>
      </c>
      <c r="H150" s="0" t="n">
        <f aca="false">IFERROR(IF(I150=K150,0,1),1)</f>
        <v>1</v>
      </c>
      <c r="I150" s="0" t="s">
        <v>616</v>
      </c>
      <c r="K150" s="4" t="e">
        <f aca="false">VLOOKUP(I150,'[1]21-MA'!K$1:K$1048576,1,0)</f>
        <v>#N/A</v>
      </c>
      <c r="N150" s="0" t="n">
        <v>5995</v>
      </c>
    </row>
    <row r="151" customFormat="false" ht="12.8" hidden="false" customHeight="false" outlineLevel="0" collapsed="false">
      <c r="B151" s="0" t="n">
        <v>210910</v>
      </c>
      <c r="C151" s="0" t="n">
        <v>2</v>
      </c>
      <c r="D151" s="0" t="n">
        <v>21</v>
      </c>
      <c r="E151" s="2" t="n">
        <f aca="false">VLOOKUP(B151,'10'!$B$2:$F$5570,4,0)</f>
        <v>-5.2898</v>
      </c>
      <c r="F151" s="2" t="n">
        <f aca="false">VLOOKUP(B151,'10'!$B$2:$F$5570,5,0)</f>
        <v>-44.495</v>
      </c>
      <c r="G151" s="3" t="n">
        <f aca="false">VLOOKUP(B151,'10'!$B$2:$J$5570,6,0)</f>
        <v>51303.2842490426</v>
      </c>
      <c r="H151" s="0" t="n">
        <f aca="false">IFERROR(IF(I151=K151,0,1),1)</f>
        <v>0</v>
      </c>
      <c r="I151" s="0" t="s">
        <v>617</v>
      </c>
      <c r="K151" s="4" t="str">
        <f aca="false">VLOOKUP(I151,'[1]21-MA'!K$1:K$1048576,1,0)</f>
        <v>'Presidente_Dutra'</v>
      </c>
      <c r="N151" s="0" t="n">
        <v>47567</v>
      </c>
    </row>
    <row r="152" customFormat="false" ht="12.8" hidden="false" customHeight="false" outlineLevel="0" collapsed="false">
      <c r="B152" s="0" t="n">
        <v>210920</v>
      </c>
      <c r="C152" s="0" t="n">
        <v>2</v>
      </c>
      <c r="D152" s="0" t="n">
        <v>21</v>
      </c>
      <c r="E152" s="2" t="n">
        <f aca="false">VLOOKUP(B152,'10'!$B$2:$F$5570,4,0)</f>
        <v>-2.91872</v>
      </c>
      <c r="F152" s="2" t="n">
        <f aca="false">VLOOKUP(B152,'10'!$B$2:$F$5570,5,0)</f>
        <v>-44.0715</v>
      </c>
      <c r="G152" s="3" t="n">
        <f aca="false">VLOOKUP(B152,'10'!$B$2:$J$5570,6,0)</f>
        <v>13620.9804440297</v>
      </c>
      <c r="H152" s="0" t="n">
        <f aca="false">IFERROR(IF(I152=K152,0,1),1)</f>
        <v>0</v>
      </c>
      <c r="I152" s="0" t="s">
        <v>618</v>
      </c>
      <c r="K152" s="4" t="str">
        <f aca="false">VLOOKUP(I152,'[1]21-MA'!K$1:K$1048576,1,0)</f>
        <v>'Presidente_Juscelino'</v>
      </c>
      <c r="N152" s="0" t="n">
        <v>12629</v>
      </c>
    </row>
    <row r="153" customFormat="false" ht="12.8" hidden="false" customHeight="false" outlineLevel="0" collapsed="false">
      <c r="B153" s="0" t="n">
        <v>210923</v>
      </c>
      <c r="C153" s="0" t="n">
        <v>2</v>
      </c>
      <c r="D153" s="0" t="n">
        <v>21</v>
      </c>
      <c r="E153" s="2" t="n">
        <f aca="false">VLOOKUP(B153,'10'!$B$2:$F$5570,4,0)</f>
        <v>-2.38991</v>
      </c>
      <c r="F153" s="2" t="n">
        <f aca="false">VLOOKUP(B153,'10'!$B$2:$F$5570,5,0)</f>
        <v>-45.82</v>
      </c>
      <c r="G153" s="3" t="n">
        <f aca="false">VLOOKUP(B153,'10'!$B$2:$J$5570,6,0)</f>
        <v>7505.61429329341</v>
      </c>
      <c r="H153" s="0" t="n">
        <f aca="false">IFERROR(IF(I153=K153,0,1),1)</f>
        <v>0</v>
      </c>
      <c r="I153" s="0" t="s">
        <v>36</v>
      </c>
      <c r="K153" s="4" t="str">
        <f aca="false">VLOOKUP(I153,'[1]21-MA'!K$1:K$1048576,1,0)</f>
        <v>'Presidente_Medici'</v>
      </c>
      <c r="N153" s="0" t="n">
        <v>6959</v>
      </c>
    </row>
    <row r="154" customFormat="false" ht="12.8" hidden="false" customHeight="false" outlineLevel="0" collapsed="false">
      <c r="B154" s="0" t="n">
        <v>210927</v>
      </c>
      <c r="C154" s="0" t="n">
        <v>2</v>
      </c>
      <c r="D154" s="0" t="n">
        <v>21</v>
      </c>
      <c r="E154" s="2" t="n">
        <f aca="false">VLOOKUP(B154,'10'!$B$2:$F$5570,4,0)</f>
        <v>-2.58799</v>
      </c>
      <c r="F154" s="2" t="n">
        <f aca="false">VLOOKUP(B154,'10'!$B$2:$F$5570,5,0)</f>
        <v>-45.3595</v>
      </c>
      <c r="G154" s="3" t="n">
        <f aca="false">VLOOKUP(B154,'10'!$B$2:$J$5570,6,0)</f>
        <v>20237.8713319956</v>
      </c>
      <c r="H154" s="0" t="n">
        <f aca="false">IFERROR(IF(I154=K154,0,1),1)</f>
        <v>0</v>
      </c>
      <c r="I154" s="0" t="s">
        <v>619</v>
      </c>
      <c r="K154" s="4" t="str">
        <f aca="false">VLOOKUP(I154,'[1]21-MA'!K$1:K$1048576,1,0)</f>
        <v>'Presidente_Sarney'</v>
      </c>
      <c r="N154" s="0" t="n">
        <v>18764</v>
      </c>
    </row>
    <row r="155" customFormat="false" ht="12.8" hidden="false" customHeight="false" outlineLevel="0" collapsed="false">
      <c r="B155" s="0" t="n">
        <v>210930</v>
      </c>
      <c r="C155" s="0" t="n">
        <v>2</v>
      </c>
      <c r="D155" s="0" t="n">
        <v>21</v>
      </c>
      <c r="E155" s="2" t="n">
        <f aca="false">VLOOKUP(B155,'10'!$B$2:$F$5570,4,0)</f>
        <v>-3.40787</v>
      </c>
      <c r="F155" s="2" t="n">
        <f aca="false">VLOOKUP(B155,'10'!$B$2:$F$5570,5,0)</f>
        <v>-44.0234</v>
      </c>
      <c r="G155" s="3" t="n">
        <f aca="false">VLOOKUP(B155,'10'!$B$2:$J$5570,6,0)</f>
        <v>11997.7659719207</v>
      </c>
      <c r="H155" s="0" t="n">
        <f aca="false">IFERROR(IF(I155=K155,0,1),1)</f>
        <v>1</v>
      </c>
      <c r="I155" s="0" t="s">
        <v>620</v>
      </c>
      <c r="K155" s="4" t="e">
        <f aca="false">VLOOKUP(I155,'[1]21-MA'!K$1:K$1048576,1,0)</f>
        <v>#N/A</v>
      </c>
      <c r="N155" s="0" t="n">
        <v>11124</v>
      </c>
    </row>
    <row r="156" customFormat="false" ht="12.8" hidden="false" customHeight="false" outlineLevel="0" collapsed="false">
      <c r="B156" s="0" t="n">
        <v>210940</v>
      </c>
      <c r="C156" s="0" t="n">
        <v>2</v>
      </c>
      <c r="D156" s="0" t="n">
        <v>21</v>
      </c>
      <c r="E156" s="2" t="n">
        <f aca="false">VLOOKUP(B156,'10'!$B$2:$F$5570,4,0)</f>
        <v>-2.50568</v>
      </c>
      <c r="F156" s="2" t="n">
        <f aca="false">VLOOKUP(B156,'10'!$B$2:$F$5570,5,0)</f>
        <v>-43.4232</v>
      </c>
      <c r="G156" s="3" t="n">
        <f aca="false">VLOOKUP(B156,'10'!$B$2:$J$5570,6,0)</f>
        <v>16390.691250924</v>
      </c>
      <c r="H156" s="0" t="n">
        <f aca="false">IFERROR(IF(I156=K156,0,1),1)</f>
        <v>0</v>
      </c>
      <c r="I156" s="0" t="s">
        <v>621</v>
      </c>
      <c r="K156" s="4" t="str">
        <f aca="false">VLOOKUP(I156,'[1]21-MA'!K$1:K$1048576,1,0)</f>
        <v>'Primeira_Cruz'</v>
      </c>
      <c r="N156" s="0" t="n">
        <v>15197</v>
      </c>
    </row>
    <row r="157" customFormat="false" ht="12.8" hidden="false" customHeight="false" outlineLevel="0" collapsed="false">
      <c r="B157" s="0" t="n">
        <v>210945</v>
      </c>
      <c r="C157" s="0" t="n">
        <v>2</v>
      </c>
      <c r="D157" s="0" t="n">
        <v>21</v>
      </c>
      <c r="E157" s="2" t="n">
        <f aca="false">VLOOKUP(B157,'10'!$B$2:$F$5570,4,0)</f>
        <v>-2.4254</v>
      </c>
      <c r="F157" s="2" t="n">
        <f aca="false">VLOOKUP(B157,'10'!$B$2:$F$5570,5,0)</f>
        <v>-44.0973</v>
      </c>
      <c r="G157" s="3" t="n">
        <f aca="false">VLOOKUP(B157,'10'!$B$2:$J$5570,6,0)</f>
        <v>32719.905275994</v>
      </c>
      <c r="H157" s="0" t="n">
        <f aca="false">IFERROR(IF(I157=K157,0,1),1)</f>
        <v>0</v>
      </c>
      <c r="I157" s="0" t="s">
        <v>622</v>
      </c>
      <c r="K157" s="4" t="str">
        <f aca="false">VLOOKUP(I157,'[1]21-MA'!K$1:K$1048576,1,0)</f>
        <v>'Raposa'</v>
      </c>
      <c r="N157" s="0" t="n">
        <v>30337</v>
      </c>
    </row>
    <row r="158" customFormat="false" ht="12.8" hidden="false" customHeight="false" outlineLevel="0" collapsed="false">
      <c r="B158" s="0" t="n">
        <v>210950</v>
      </c>
      <c r="C158" s="0" t="n">
        <v>2</v>
      </c>
      <c r="D158" s="0" t="n">
        <v>21</v>
      </c>
      <c r="E158" s="2" t="n">
        <f aca="false">VLOOKUP(B158,'10'!$B$2:$F$5570,4,0)</f>
        <v>-7.35819</v>
      </c>
      <c r="F158" s="2" t="n">
        <f aca="false">VLOOKUP(B158,'10'!$B$2:$F$5570,5,0)</f>
        <v>-46.6225</v>
      </c>
      <c r="G158" s="3" t="n">
        <f aca="false">VLOOKUP(B158,'10'!$B$2:$J$5570,6,0)</f>
        <v>21833.0435607326</v>
      </c>
      <c r="H158" s="0" t="n">
        <f aca="false">IFERROR(IF(I158=K158,0,1),1)</f>
        <v>0</v>
      </c>
      <c r="I158" s="0" t="s">
        <v>623</v>
      </c>
      <c r="K158" s="4" t="str">
        <f aca="false">VLOOKUP(I158,'[1]21-MA'!K$1:K$1048576,1,0)</f>
        <v>'Riachao'</v>
      </c>
      <c r="N158" s="0" t="n">
        <v>20243</v>
      </c>
    </row>
    <row r="159" customFormat="false" ht="12.8" hidden="false" customHeight="false" outlineLevel="0" collapsed="false">
      <c r="B159" s="0" t="n">
        <v>210955</v>
      </c>
      <c r="C159" s="0" t="n">
        <v>2</v>
      </c>
      <c r="D159" s="0" t="n">
        <v>21</v>
      </c>
      <c r="E159" s="2" t="n">
        <f aca="false">VLOOKUP(B159,'10'!$B$2:$F$5570,4,0)</f>
        <v>-5.93067</v>
      </c>
      <c r="F159" s="2" t="n">
        <f aca="false">VLOOKUP(B159,'10'!$B$2:$F$5570,5,0)</f>
        <v>-47.3888</v>
      </c>
      <c r="G159" s="3" t="n">
        <f aca="false">VLOOKUP(B159,'10'!$B$2:$J$5570,6,0)</f>
        <v>8364.13835960488</v>
      </c>
      <c r="H159" s="0" t="n">
        <f aca="false">IFERROR(IF(I159=K159,0,1),1)</f>
        <v>0</v>
      </c>
      <c r="I159" s="0" t="s">
        <v>624</v>
      </c>
      <c r="K159" s="4" t="str">
        <f aca="false">VLOOKUP(I159,'[1]21-MA'!K$1:K$1048576,1,0)</f>
        <v>'Ribamar_Fiquene'</v>
      </c>
      <c r="N159" s="0" t="n">
        <v>7755</v>
      </c>
    </row>
    <row r="160" customFormat="false" ht="12.8" hidden="false" customHeight="false" outlineLevel="0" collapsed="false">
      <c r="B160" s="0" t="n">
        <v>210960</v>
      </c>
      <c r="C160" s="0" t="n">
        <v>2</v>
      </c>
      <c r="D160" s="0" t="n">
        <v>21</v>
      </c>
      <c r="E160" s="2" t="n">
        <f aca="false">VLOOKUP(B160,'10'!$B$2:$F$5570,4,0)</f>
        <v>-2.93444</v>
      </c>
      <c r="F160" s="2" t="n">
        <f aca="false">VLOOKUP(B160,'10'!$B$2:$F$5570,5,0)</f>
        <v>-44.2531</v>
      </c>
      <c r="G160" s="3" t="n">
        <f aca="false">VLOOKUP(B160,'10'!$B$2:$J$5570,6,0)</f>
        <v>45818.868574176</v>
      </c>
      <c r="H160" s="0" t="n">
        <f aca="false">IFERROR(IF(I160=K160,0,1),1)</f>
        <v>0</v>
      </c>
      <c r="I160" s="0" t="s">
        <v>625</v>
      </c>
      <c r="K160" s="4" t="str">
        <f aca="false">VLOOKUP(I160,'[1]21-MA'!K$1:K$1048576,1,0)</f>
        <v>'Rosario'</v>
      </c>
      <c r="N160" s="0" t="n">
        <v>42482</v>
      </c>
    </row>
    <row r="161" customFormat="false" ht="12.8" hidden="false" customHeight="false" outlineLevel="0" collapsed="false">
      <c r="B161" s="0" t="n">
        <v>210970</v>
      </c>
      <c r="C161" s="0" t="n">
        <v>2</v>
      </c>
      <c r="D161" s="0" t="n">
        <v>21</v>
      </c>
      <c r="E161" s="2" t="n">
        <f aca="false">VLOOKUP(B161,'10'!$B$2:$F$5570,4,0)</f>
        <v>-7.13447</v>
      </c>
      <c r="F161" s="2" t="n">
        <f aca="false">VLOOKUP(B161,'10'!$B$2:$F$5570,5,0)</f>
        <v>-45.3515</v>
      </c>
      <c r="G161" s="3" t="n">
        <f aca="false">VLOOKUP(B161,'10'!$B$2:$J$5570,6,0)</f>
        <v>6107.81631598226</v>
      </c>
      <c r="H161" s="0" t="n">
        <f aca="false">IFERROR(IF(I161=K161,0,1),1)</f>
        <v>1</v>
      </c>
      <c r="I161" s="0" t="s">
        <v>626</v>
      </c>
      <c r="K161" s="4" t="e">
        <f aca="false">VLOOKUP(I161,'[1]21-MA'!K$1:K$1048576,1,0)</f>
        <v>#N/A</v>
      </c>
      <c r="N161" s="0" t="n">
        <v>5663</v>
      </c>
    </row>
    <row r="162" customFormat="false" ht="12.8" hidden="false" customHeight="false" outlineLevel="0" collapsed="false">
      <c r="B162" s="0" t="n">
        <v>210975</v>
      </c>
      <c r="C162" s="0" t="n">
        <v>2</v>
      </c>
      <c r="D162" s="0" t="n">
        <v>21</v>
      </c>
      <c r="E162" s="2" t="n">
        <f aca="false">VLOOKUP(B162,'10'!$B$2:$F$5570,4,0)</f>
        <v>-5.49671</v>
      </c>
      <c r="F162" s="2" t="n">
        <f aca="false">VLOOKUP(B162,'10'!$B$2:$F$5570,5,0)</f>
        <v>-44.5638</v>
      </c>
      <c r="G162" s="3" t="n">
        <f aca="false">VLOOKUP(B162,'10'!$B$2:$J$5570,6,0)</f>
        <v>8325.31063801291</v>
      </c>
      <c r="H162" s="0" t="n">
        <f aca="false">IFERROR(IF(I162=K162,0,1),1)</f>
        <v>1</v>
      </c>
      <c r="I162" s="0" t="s">
        <v>627</v>
      </c>
      <c r="K162" s="4" t="e">
        <f aca="false">VLOOKUP(I162,'[1]21-MA'!K$1:K$1048576,1,0)</f>
        <v>#N/A</v>
      </c>
      <c r="N162" s="0" t="n">
        <v>7719</v>
      </c>
    </row>
    <row r="163" customFormat="false" ht="12.8" hidden="false" customHeight="false" outlineLevel="0" collapsed="false">
      <c r="B163" s="0" t="n">
        <v>210980</v>
      </c>
      <c r="C163" s="0" t="n">
        <v>2</v>
      </c>
      <c r="D163" s="0" t="n">
        <v>21</v>
      </c>
      <c r="E163" s="2" t="n">
        <f aca="false">VLOOKUP(B163,'10'!$B$2:$F$5570,4,0)</f>
        <v>-2.24426</v>
      </c>
      <c r="F163" s="2" t="n">
        <f aca="false">VLOOKUP(B163,'10'!$B$2:$F$5570,5,0)</f>
        <v>-45.29</v>
      </c>
      <c r="G163" s="3" t="n">
        <f aca="false">VLOOKUP(B163,'10'!$B$2:$J$5570,6,0)</f>
        <v>45050.9425249124</v>
      </c>
      <c r="H163" s="0" t="n">
        <f aca="false">IFERROR(IF(I163=K163,0,1),1)</f>
        <v>0</v>
      </c>
      <c r="I163" s="0" t="s">
        <v>628</v>
      </c>
      <c r="K163" s="4" t="str">
        <f aca="false">VLOOKUP(I163,'[1]21-MA'!K$1:K$1048576,1,0)</f>
        <v>'Santa_Helena'</v>
      </c>
      <c r="N163" s="0" t="n">
        <v>41770</v>
      </c>
    </row>
    <row r="164" customFormat="false" ht="12.8" hidden="false" customHeight="false" outlineLevel="0" collapsed="false">
      <c r="B164" s="0" t="n">
        <v>210990</v>
      </c>
      <c r="C164" s="0" t="n">
        <v>2</v>
      </c>
      <c r="D164" s="0" t="n">
        <v>21</v>
      </c>
      <c r="E164" s="2" t="n">
        <f aca="false">VLOOKUP(B164,'10'!$B$2:$F$5570,4,0)</f>
        <v>-3.65112</v>
      </c>
      <c r="F164" s="2" t="n">
        <f aca="false">VLOOKUP(B164,'10'!$B$2:$F$5570,5,0)</f>
        <v>-45.3774</v>
      </c>
      <c r="G164" s="3" t="n">
        <f aca="false">VLOOKUP(B164,'10'!$B$2:$J$5570,6,0)</f>
        <v>95548.5515509216</v>
      </c>
      <c r="H164" s="0" t="n">
        <f aca="false">IFERROR(IF(I164=K164,0,1),1)</f>
        <v>0</v>
      </c>
      <c r="I164" s="0" t="s">
        <v>629</v>
      </c>
      <c r="K164" s="4" t="str">
        <f aca="false">VLOOKUP(I164,'[1]21-MA'!K$1:K$1048576,1,0)</f>
        <v>'Santa_Ines'</v>
      </c>
      <c r="N164" s="0" t="n">
        <v>88590</v>
      </c>
    </row>
    <row r="165" customFormat="false" ht="12.8" hidden="false" customHeight="false" outlineLevel="0" collapsed="false">
      <c r="B165" s="0" t="n">
        <v>211000</v>
      </c>
      <c r="C165" s="0" t="n">
        <v>2</v>
      </c>
      <c r="D165" s="0" t="n">
        <v>21</v>
      </c>
      <c r="E165" s="2" t="n">
        <f aca="false">VLOOKUP(B165,'10'!$B$2:$F$5570,4,0)</f>
        <v>-4.06873</v>
      </c>
      <c r="F165" s="2" t="n">
        <f aca="false">VLOOKUP(B165,'10'!$B$2:$F$5570,5,0)</f>
        <v>-45.69</v>
      </c>
      <c r="G165" s="3" t="n">
        <f aca="false">VLOOKUP(B165,'10'!$B$2:$J$5570,6,0)</f>
        <v>78130.0042256322</v>
      </c>
      <c r="H165" s="0" t="n">
        <f aca="false">IFERROR(IF(I165=K165,0,1),1)</f>
        <v>0</v>
      </c>
      <c r="I165" s="0" t="s">
        <v>630</v>
      </c>
      <c r="K165" s="4" t="str">
        <f aca="false">VLOOKUP(I165,'[1]21-MA'!K$1:K$1048576,1,0)</f>
        <v>'Santa_Luzia'</v>
      </c>
      <c r="N165" s="0" t="n">
        <v>72440</v>
      </c>
    </row>
    <row r="166" customFormat="false" ht="12.8" hidden="false" customHeight="false" outlineLevel="0" collapsed="false">
      <c r="B166" s="0" t="n">
        <v>211003</v>
      </c>
      <c r="C166" s="0" t="n">
        <v>2</v>
      </c>
      <c r="D166" s="0" t="n">
        <v>21</v>
      </c>
      <c r="E166" s="2" t="n">
        <f aca="false">VLOOKUP(B166,'10'!$B$2:$F$5570,4,0)</f>
        <v>-2.51123</v>
      </c>
      <c r="F166" s="2" t="n">
        <f aca="false">VLOOKUP(B166,'10'!$B$2:$F$5570,5,0)</f>
        <v>-45.7801</v>
      </c>
      <c r="G166" s="3" t="n">
        <f aca="false">VLOOKUP(B166,'10'!$B$2:$J$5570,6,0)</f>
        <v>27108.2209581314</v>
      </c>
      <c r="H166" s="0" t="n">
        <f aca="false">IFERROR(IF(I166=K166,0,1),1)</f>
        <v>0</v>
      </c>
      <c r="I166" s="0" t="s">
        <v>631</v>
      </c>
      <c r="K166" s="4" t="str">
        <f aca="false">VLOOKUP(I166,'[1]21-MA'!K$1:K$1048576,1,0)</f>
        <v>'Santa_Luzia_Do_Parua'</v>
      </c>
      <c r="N166" s="0" t="n">
        <v>25134</v>
      </c>
    </row>
    <row r="167" customFormat="false" ht="12.8" hidden="false" customHeight="false" outlineLevel="0" collapsed="false">
      <c r="B167" s="0" t="n">
        <v>211010</v>
      </c>
      <c r="C167" s="0" t="n">
        <v>2</v>
      </c>
      <c r="D167" s="0" t="n">
        <v>21</v>
      </c>
      <c r="E167" s="2" t="n">
        <f aca="false">VLOOKUP(B167,'10'!$B$2:$F$5570,4,0)</f>
        <v>-3.49308</v>
      </c>
      <c r="F167" s="2" t="n">
        <f aca="false">VLOOKUP(B167,'10'!$B$2:$F$5570,5,0)</f>
        <v>-42.5688</v>
      </c>
      <c r="G167" s="3" t="n">
        <f aca="false">VLOOKUP(B167,'10'!$B$2:$J$5570,6,0)</f>
        <v>27523.4618696012</v>
      </c>
      <c r="H167" s="0" t="n">
        <f aca="false">IFERROR(IF(I167=K167,0,1),1)</f>
        <v>0</v>
      </c>
      <c r="I167" s="0" t="s">
        <v>632</v>
      </c>
      <c r="K167" s="4" t="str">
        <f aca="false">VLOOKUP(I167,'[1]21-MA'!K$1:K$1048576,1,0)</f>
        <v>'Santa_Quiteria_Do_Maranhao'</v>
      </c>
      <c r="N167" s="0" t="n">
        <v>25519</v>
      </c>
    </row>
    <row r="168" customFormat="false" ht="12.8" hidden="false" customHeight="false" outlineLevel="0" collapsed="false">
      <c r="B168" s="0" t="n">
        <v>211020</v>
      </c>
      <c r="C168" s="0" t="n">
        <v>2</v>
      </c>
      <c r="D168" s="0" t="n">
        <v>21</v>
      </c>
      <c r="E168" s="2" t="n">
        <f aca="false">VLOOKUP(B168,'10'!$B$2:$F$5570,4,0)</f>
        <v>-3.14241</v>
      </c>
      <c r="F168" s="2" t="n">
        <f aca="false">VLOOKUP(B168,'10'!$B$2:$F$5570,5,0)</f>
        <v>-44.3211</v>
      </c>
      <c r="G168" s="3" t="n">
        <f aca="false">VLOOKUP(B168,'10'!$B$2:$J$5570,6,0)</f>
        <v>40342.0027340633</v>
      </c>
      <c r="H168" s="0" t="n">
        <f aca="false">IFERROR(IF(I168=K168,0,1),1)</f>
        <v>1</v>
      </c>
      <c r="I168" s="0" t="s">
        <v>633</v>
      </c>
      <c r="K168" s="4" t="e">
        <f aca="false">VLOOKUP(I168,'[1]21-MA'!K$1:K$1048576,1,0)</f>
        <v>#N/A</v>
      </c>
      <c r="N168" s="0" t="n">
        <v>37404</v>
      </c>
    </row>
    <row r="169" customFormat="false" ht="12.8" hidden="false" customHeight="false" outlineLevel="0" collapsed="false">
      <c r="B169" s="0" t="n">
        <v>211023</v>
      </c>
      <c r="C169" s="0" t="n">
        <v>2</v>
      </c>
      <c r="D169" s="0" t="n">
        <v>21</v>
      </c>
      <c r="E169" s="2" t="n">
        <f aca="false">VLOOKUP(B169,'10'!$B$2:$F$5570,4,0)</f>
        <v>-3.109</v>
      </c>
      <c r="F169" s="2" t="n">
        <f aca="false">VLOOKUP(B169,'10'!$B$2:$F$5570,5,0)</f>
        <v>-42.4064</v>
      </c>
      <c r="G169" s="3" t="n">
        <f aca="false">VLOOKUP(B169,'10'!$B$2:$J$5570,6,0)</f>
        <v>14261.6378502973</v>
      </c>
      <c r="H169" s="0" t="n">
        <f aca="false">IFERROR(IF(I169=K169,0,1),1)</f>
        <v>0</v>
      </c>
      <c r="I169" s="0" t="s">
        <v>634</v>
      </c>
      <c r="K169" s="4" t="str">
        <f aca="false">VLOOKUP(I169,'[1]21-MA'!K$1:K$1048576,1,0)</f>
        <v>'Santana_Do_Maranhao'</v>
      </c>
      <c r="N169" s="0" t="n">
        <v>13223</v>
      </c>
    </row>
    <row r="170" customFormat="false" ht="12.8" hidden="false" customHeight="false" outlineLevel="0" collapsed="false">
      <c r="B170" s="0" t="n">
        <v>211027</v>
      </c>
      <c r="C170" s="0" t="n">
        <v>2</v>
      </c>
      <c r="D170" s="0" t="n">
        <v>21</v>
      </c>
      <c r="E170" s="2" t="n">
        <f aca="false">VLOOKUP(B170,'10'!$B$2:$F$5570,4,0)</f>
        <v>-2.50068</v>
      </c>
      <c r="F170" s="2" t="n">
        <f aca="false">VLOOKUP(B170,'10'!$B$2:$F$5570,5,0)</f>
        <v>-43.238</v>
      </c>
      <c r="G170" s="3" t="n">
        <f aca="false">VLOOKUP(B170,'10'!$B$2:$J$5570,6,0)</f>
        <v>16883.5876055777</v>
      </c>
      <c r="H170" s="0" t="n">
        <f aca="false">IFERROR(IF(I170=K170,0,1),1)</f>
        <v>0</v>
      </c>
      <c r="I170" s="0" t="s">
        <v>635</v>
      </c>
      <c r="K170" s="4" t="str">
        <f aca="false">VLOOKUP(I170,'[1]21-MA'!K$1:K$1048576,1,0)</f>
        <v>'Santo_Amaro_Do_Maranhao'</v>
      </c>
      <c r="N170" s="0" t="n">
        <v>15654</v>
      </c>
    </row>
    <row r="171" customFormat="false" ht="12.8" hidden="false" customHeight="false" outlineLevel="0" collapsed="false">
      <c r="B171" s="0" t="n">
        <v>211030</v>
      </c>
      <c r="C171" s="0" t="n">
        <v>2</v>
      </c>
      <c r="D171" s="0" t="n">
        <v>21</v>
      </c>
      <c r="E171" s="2" t="n">
        <f aca="false">VLOOKUP(B171,'10'!$B$2:$F$5570,4,0)</f>
        <v>-4.86613</v>
      </c>
      <c r="F171" s="2" t="n">
        <f aca="false">VLOOKUP(B171,'10'!$B$2:$F$5570,5,0)</f>
        <v>-44.3653</v>
      </c>
      <c r="G171" s="3" t="n">
        <f aca="false">VLOOKUP(B171,'10'!$B$2:$J$5570,6,0)</f>
        <v>15675.6140449384</v>
      </c>
      <c r="H171" s="0" t="n">
        <f aca="false">IFERROR(IF(I171=K171,0,1),1)</f>
        <v>0</v>
      </c>
      <c r="I171" s="0" t="s">
        <v>636</v>
      </c>
      <c r="K171" s="4" t="str">
        <f aca="false">VLOOKUP(I171,'[1]21-MA'!K$1:K$1048576,1,0)</f>
        <v>'Santo_Antonio_Dos_Lopes'</v>
      </c>
      <c r="N171" s="0" t="n">
        <v>14534</v>
      </c>
    </row>
    <row r="172" customFormat="false" ht="12.8" hidden="false" customHeight="false" outlineLevel="0" collapsed="false">
      <c r="B172" s="0" t="n">
        <v>211040</v>
      </c>
      <c r="C172" s="0" t="n">
        <v>2</v>
      </c>
      <c r="D172" s="0" t="n">
        <v>21</v>
      </c>
      <c r="E172" s="2" t="n">
        <f aca="false">VLOOKUP(B172,'10'!$B$2:$F$5570,4,0)</f>
        <v>-3.33515</v>
      </c>
      <c r="F172" s="2" t="n">
        <f aca="false">VLOOKUP(B172,'10'!$B$2:$F$5570,5,0)</f>
        <v>-43.5287</v>
      </c>
      <c r="G172" s="3" t="n">
        <f aca="false">VLOOKUP(B172,'10'!$B$2:$J$5570,6,0)</f>
        <v>20069.6178717637</v>
      </c>
      <c r="H172" s="0" t="n">
        <f aca="false">IFERROR(IF(I172=K172,0,1),1)</f>
        <v>0</v>
      </c>
      <c r="I172" s="0" t="s">
        <v>637</v>
      </c>
      <c r="K172" s="4" t="str">
        <f aca="false">VLOOKUP(I172,'[1]21-MA'!K$1:K$1048576,1,0)</f>
        <v>'Sao_Benedito_Do_Rio_Preto'</v>
      </c>
      <c r="N172" s="0" t="n">
        <v>18608</v>
      </c>
    </row>
    <row r="173" customFormat="false" ht="12.8" hidden="false" customHeight="false" outlineLevel="0" collapsed="false">
      <c r="B173" s="0" t="n">
        <v>211050</v>
      </c>
      <c r="C173" s="0" t="n">
        <v>2</v>
      </c>
      <c r="D173" s="0" t="n">
        <v>21</v>
      </c>
      <c r="E173" s="2" t="n">
        <f aca="false">VLOOKUP(B173,'10'!$B$2:$F$5570,4,0)</f>
        <v>-2.69781</v>
      </c>
      <c r="F173" s="2" t="n">
        <f aca="false">VLOOKUP(B173,'10'!$B$2:$F$5570,5,0)</f>
        <v>-44.8289</v>
      </c>
      <c r="G173" s="3" t="n">
        <f aca="false">VLOOKUP(B173,'10'!$B$2:$J$5570,6,0)</f>
        <v>48330.8064516124</v>
      </c>
      <c r="H173" s="0" t="n">
        <f aca="false">IFERROR(IF(I173=K173,0,1),1)</f>
        <v>0</v>
      </c>
      <c r="I173" s="0" t="s">
        <v>638</v>
      </c>
      <c r="K173" s="4" t="str">
        <f aca="false">VLOOKUP(I173,'[1]21-MA'!K$1:K$1048576,1,0)</f>
        <v>'Sao_Bento'</v>
      </c>
      <c r="N173" s="0" t="n">
        <v>44811</v>
      </c>
    </row>
    <row r="174" customFormat="false" ht="12.8" hidden="false" customHeight="false" outlineLevel="0" collapsed="false">
      <c r="B174" s="0" t="n">
        <v>211060</v>
      </c>
      <c r="C174" s="0" t="n">
        <v>2</v>
      </c>
      <c r="D174" s="0" t="n">
        <v>21</v>
      </c>
      <c r="E174" s="2" t="n">
        <f aca="false">VLOOKUP(B174,'10'!$B$2:$F$5570,4,0)</f>
        <v>-3.37223</v>
      </c>
      <c r="F174" s="2" t="n">
        <f aca="false">VLOOKUP(B174,'10'!$B$2:$F$5570,5,0)</f>
        <v>-42.4191</v>
      </c>
      <c r="G174" s="3" t="n">
        <f aca="false">VLOOKUP(B174,'10'!$B$2:$J$5570,6,0)</f>
        <v>30569.2809189273</v>
      </c>
      <c r="H174" s="0" t="n">
        <f aca="false">IFERROR(IF(I174=K174,0,1),1)</f>
        <v>0</v>
      </c>
      <c r="I174" s="0" t="s">
        <v>639</v>
      </c>
      <c r="K174" s="4" t="str">
        <f aca="false">VLOOKUP(I174,'[1]21-MA'!K$1:K$1048576,1,0)</f>
        <v>'Sao_Bernardo'</v>
      </c>
      <c r="N174" s="0" t="n">
        <v>28343</v>
      </c>
    </row>
    <row r="175" customFormat="false" ht="12.8" hidden="false" customHeight="false" outlineLevel="0" collapsed="false">
      <c r="B175" s="0" t="n">
        <v>211065</v>
      </c>
      <c r="C175" s="0" t="n">
        <v>2</v>
      </c>
      <c r="D175" s="0" t="n">
        <v>21</v>
      </c>
      <c r="E175" s="2" t="n">
        <f aca="false">VLOOKUP(B175,'10'!$B$2:$F$5570,4,0)</f>
        <v>-6.81471</v>
      </c>
      <c r="F175" s="2" t="n">
        <f aca="false">VLOOKUP(B175,'10'!$B$2:$F$5570,5,0)</f>
        <v>-44.6509</v>
      </c>
      <c r="G175" s="3" t="n">
        <f aca="false">VLOOKUP(B175,'10'!$B$2:$J$5570,6,0)</f>
        <v>7941.34761338114</v>
      </c>
      <c r="H175" s="0" t="n">
        <f aca="false">IFERROR(IF(I175=K175,0,1),1)</f>
        <v>0</v>
      </c>
      <c r="I175" s="0" t="s">
        <v>640</v>
      </c>
      <c r="K175" s="4" t="str">
        <f aca="false">VLOOKUP(I175,'[1]21-MA'!K$1:K$1048576,1,0)</f>
        <v>'Sao_Domingos_Do_Azeitao'</v>
      </c>
      <c r="N175" s="0" t="n">
        <v>7363</v>
      </c>
    </row>
    <row r="176" customFormat="false" ht="12.8" hidden="false" customHeight="false" outlineLevel="0" collapsed="false">
      <c r="B176" s="0" t="n">
        <v>211070</v>
      </c>
      <c r="C176" s="0" t="n">
        <v>2</v>
      </c>
      <c r="D176" s="0" t="n">
        <v>21</v>
      </c>
      <c r="E176" s="2" t="n">
        <f aca="false">VLOOKUP(B176,'10'!$B$2:$F$5570,4,0)</f>
        <v>-5.58095</v>
      </c>
      <c r="F176" s="2" t="n">
        <f aca="false">VLOOKUP(B176,'10'!$B$2:$F$5570,5,0)</f>
        <v>-44.3822</v>
      </c>
      <c r="G176" s="3" t="n">
        <f aca="false">VLOOKUP(B176,'10'!$B$2:$J$5570,6,0)</f>
        <v>37067.5315464733</v>
      </c>
      <c r="H176" s="0" t="n">
        <f aca="false">IFERROR(IF(I176=K176,0,1),1)</f>
        <v>0</v>
      </c>
      <c r="I176" s="0" t="s">
        <v>641</v>
      </c>
      <c r="K176" s="4" t="str">
        <f aca="false">VLOOKUP(I176,'[1]21-MA'!K$1:K$1048576,1,0)</f>
        <v>'Sao_Domingos_Do_Maranhao'</v>
      </c>
      <c r="N176" s="0" t="n">
        <v>34368</v>
      </c>
    </row>
    <row r="177" customFormat="false" ht="12.8" hidden="false" customHeight="false" outlineLevel="0" collapsed="false">
      <c r="B177" s="0" t="n">
        <v>211080</v>
      </c>
      <c r="C177" s="0" t="n">
        <v>2</v>
      </c>
      <c r="D177" s="0" t="n">
        <v>21</v>
      </c>
      <c r="E177" s="2" t="n">
        <f aca="false">VLOOKUP(B177,'10'!$B$2:$F$5570,4,0)</f>
        <v>-7.07535</v>
      </c>
      <c r="F177" s="2" t="n">
        <f aca="false">VLOOKUP(B177,'10'!$B$2:$F$5570,5,0)</f>
        <v>-44.8092</v>
      </c>
      <c r="G177" s="3" t="n">
        <f aca="false">VLOOKUP(B177,'10'!$B$2:$J$5570,6,0)</f>
        <v>4971.02691159496</v>
      </c>
      <c r="H177" s="0" t="n">
        <f aca="false">IFERROR(IF(I177=K177,0,1),1)</f>
        <v>1</v>
      </c>
      <c r="I177" s="0" t="s">
        <v>642</v>
      </c>
      <c r="K177" s="4" t="e">
        <f aca="false">VLOOKUP(I177,'[1]21-MA'!K$1:K$1048576,1,0)</f>
        <v>#N/A</v>
      </c>
      <c r="N177" s="0" t="n">
        <v>4609</v>
      </c>
    </row>
    <row r="178" customFormat="false" ht="12.8" hidden="false" customHeight="false" outlineLevel="0" collapsed="false">
      <c r="B178" s="0" t="n">
        <v>211085</v>
      </c>
      <c r="C178" s="0" t="n">
        <v>2</v>
      </c>
      <c r="D178" s="0" t="n">
        <v>21</v>
      </c>
      <c r="E178" s="2" t="n">
        <f aca="false">VLOOKUP(B178,'10'!$B$2:$F$5570,4,0)</f>
        <v>-5.12584</v>
      </c>
      <c r="F178" s="2" t="n">
        <f aca="false">VLOOKUP(B178,'10'!$B$2:$F$5570,5,0)</f>
        <v>-47.389</v>
      </c>
      <c r="G178" s="3" t="n">
        <f aca="false">VLOOKUP(B178,'10'!$B$2:$J$5570,6,0)</f>
        <v>12567.2392219363</v>
      </c>
      <c r="H178" s="0" t="n">
        <f aca="false">IFERROR(IF(I178=K178,0,1),1)</f>
        <v>0</v>
      </c>
      <c r="I178" s="0" t="s">
        <v>643</v>
      </c>
      <c r="K178" s="4" t="str">
        <f aca="false">VLOOKUP(I178,'[1]21-MA'!K$1:K$1048576,1,0)</f>
        <v>'Sao_Francisco_Do_Brejao'</v>
      </c>
      <c r="N178" s="0" t="n">
        <v>11652</v>
      </c>
    </row>
    <row r="179" customFormat="false" ht="12.8" hidden="false" customHeight="false" outlineLevel="0" collapsed="false">
      <c r="B179" s="0" t="n">
        <v>211090</v>
      </c>
      <c r="C179" s="0" t="n">
        <v>2</v>
      </c>
      <c r="D179" s="0" t="n">
        <v>21</v>
      </c>
      <c r="E179" s="2" t="n">
        <f aca="false">VLOOKUP(B179,'10'!$B$2:$F$5570,4,0)</f>
        <v>-6.25159</v>
      </c>
      <c r="F179" s="2" t="n">
        <f aca="false">VLOOKUP(B179,'10'!$B$2:$F$5570,5,0)</f>
        <v>-42.8668</v>
      </c>
      <c r="G179" s="3" t="n">
        <f aca="false">VLOOKUP(B179,'10'!$B$2:$J$5570,6,0)</f>
        <v>13159.361976214</v>
      </c>
      <c r="H179" s="0" t="n">
        <f aca="false">IFERROR(IF(I179=K179,0,1),1)</f>
        <v>0</v>
      </c>
      <c r="I179" s="0" t="s">
        <v>644</v>
      </c>
      <c r="K179" s="4" t="str">
        <f aca="false">VLOOKUP(I179,'[1]21-MA'!K$1:K$1048576,1,0)</f>
        <v>'Sao_Francisco_Do_Maranhao'</v>
      </c>
      <c r="N179" s="0" t="n">
        <v>12201</v>
      </c>
    </row>
    <row r="180" customFormat="false" ht="12.8" hidden="false" customHeight="false" outlineLevel="0" collapsed="false">
      <c r="B180" s="0" t="n">
        <v>211100</v>
      </c>
      <c r="C180" s="0" t="n">
        <v>2</v>
      </c>
      <c r="D180" s="0" t="n">
        <v>21</v>
      </c>
      <c r="E180" s="2" t="n">
        <f aca="false">VLOOKUP(B180,'10'!$B$2:$F$5570,4,0)</f>
        <v>-2.95398</v>
      </c>
      <c r="F180" s="2" t="n">
        <f aca="false">VLOOKUP(B180,'10'!$B$2:$F$5570,5,0)</f>
        <v>-44.7953</v>
      </c>
      <c r="G180" s="3" t="n">
        <f aca="false">VLOOKUP(B180,'10'!$B$2:$J$5570,6,0)</f>
        <v>22249.3630200244</v>
      </c>
      <c r="H180" s="0" t="n">
        <f aca="false">IFERROR(IF(I180=K180,0,1),1)</f>
        <v>0</v>
      </c>
      <c r="I180" s="0" t="s">
        <v>645</v>
      </c>
      <c r="K180" s="4" t="str">
        <f aca="false">VLOOKUP(I180,'[1]21-MA'!K$1:K$1048576,1,0)</f>
        <v>'Sao_Joao_Batista'</v>
      </c>
      <c r="N180" s="0" t="n">
        <v>20629</v>
      </c>
    </row>
    <row r="181" customFormat="false" ht="12.8" hidden="false" customHeight="false" outlineLevel="0" collapsed="false">
      <c r="B181" s="0" t="n">
        <v>211102</v>
      </c>
      <c r="C181" s="0" t="n">
        <v>2</v>
      </c>
      <c r="D181" s="0" t="n">
        <v>21</v>
      </c>
      <c r="E181" s="2" t="n">
        <f aca="false">VLOOKUP(B181,'10'!$B$2:$F$5570,4,0)</f>
        <v>-3.5503</v>
      </c>
      <c r="F181" s="2" t="n">
        <f aca="false">VLOOKUP(B181,'10'!$B$2:$F$5570,5,0)</f>
        <v>-46.2507</v>
      </c>
      <c r="G181" s="3" t="n">
        <f aca="false">VLOOKUP(B181,'10'!$B$2:$J$5570,6,0)</f>
        <v>17071.2549266056</v>
      </c>
      <c r="H181" s="0" t="n">
        <f aca="false">IFERROR(IF(I181=K181,0,1),1)</f>
        <v>0</v>
      </c>
      <c r="I181" s="0" t="s">
        <v>646</v>
      </c>
      <c r="K181" s="4" t="str">
        <f aca="false">VLOOKUP(I181,'[1]21-MA'!K$1:K$1048576,1,0)</f>
        <v>'Sao_Joao_Do_Caru'</v>
      </c>
      <c r="N181" s="0" t="n">
        <v>15828</v>
      </c>
    </row>
    <row r="182" customFormat="false" ht="12.8" hidden="false" customHeight="false" outlineLevel="0" collapsed="false">
      <c r="B182" s="0" t="n">
        <v>211105</v>
      </c>
      <c r="C182" s="0" t="n">
        <v>2</v>
      </c>
      <c r="D182" s="0" t="n">
        <v>21</v>
      </c>
      <c r="E182" s="2" t="n">
        <f aca="false">VLOOKUP(B182,'10'!$B$2:$F$5570,4,0)</f>
        <v>-6.45634</v>
      </c>
      <c r="F182" s="2" t="n">
        <f aca="false">VLOOKUP(B182,'10'!$B$2:$F$5570,5,0)</f>
        <v>-47.0594</v>
      </c>
      <c r="G182" s="3" t="n">
        <f aca="false">VLOOKUP(B182,'10'!$B$2:$J$5570,6,0)</f>
        <v>12038.7507891566</v>
      </c>
      <c r="H182" s="0" t="n">
        <f aca="false">IFERROR(IF(I182=K182,0,1),1)</f>
        <v>0</v>
      </c>
      <c r="I182" s="0" t="s">
        <v>647</v>
      </c>
      <c r="K182" s="4" t="str">
        <f aca="false">VLOOKUP(I182,'[1]21-MA'!K$1:K$1048576,1,0)</f>
        <v>'Sao_Joao_Do_Paraiso'</v>
      </c>
      <c r="N182" s="0" t="n">
        <v>11162</v>
      </c>
    </row>
    <row r="183" customFormat="false" ht="12.8" hidden="false" customHeight="false" outlineLevel="0" collapsed="false">
      <c r="B183" s="0" t="n">
        <v>211107</v>
      </c>
      <c r="C183" s="0" t="n">
        <v>2</v>
      </c>
      <c r="D183" s="0" t="n">
        <v>21</v>
      </c>
      <c r="E183" s="2" t="n">
        <f aca="false">VLOOKUP(B183,'10'!$B$2:$F$5570,4,0)</f>
        <v>-5.10821</v>
      </c>
      <c r="F183" s="2" t="n">
        <f aca="false">VLOOKUP(B183,'10'!$B$2:$F$5570,5,0)</f>
        <v>-43.8163</v>
      </c>
      <c r="G183" s="3" t="n">
        <f aca="false">VLOOKUP(B183,'10'!$B$2:$J$5570,6,0)</f>
        <v>19886.2647420238</v>
      </c>
      <c r="H183" s="0" t="n">
        <f aca="false">IFERROR(IF(I183=K183,0,1),1)</f>
        <v>0</v>
      </c>
      <c r="I183" s="0" t="s">
        <v>648</v>
      </c>
      <c r="K183" s="4" t="str">
        <f aca="false">VLOOKUP(I183,'[1]21-MA'!K$1:K$1048576,1,0)</f>
        <v>'Sao_Joao_Do_Soter'</v>
      </c>
      <c r="N183" s="0" t="n">
        <v>18438</v>
      </c>
    </row>
    <row r="184" customFormat="false" ht="12.8" hidden="false" customHeight="false" outlineLevel="0" collapsed="false">
      <c r="B184" s="0" t="n">
        <v>211110</v>
      </c>
      <c r="C184" s="0" t="n">
        <v>2</v>
      </c>
      <c r="D184" s="0" t="n">
        <v>21</v>
      </c>
      <c r="E184" s="2" t="n">
        <f aca="false">VLOOKUP(B184,'10'!$B$2:$F$5570,4,0)</f>
        <v>-6.4934</v>
      </c>
      <c r="F184" s="2" t="n">
        <f aca="false">VLOOKUP(B184,'10'!$B$2:$F$5570,5,0)</f>
        <v>-43.7036</v>
      </c>
      <c r="G184" s="3" t="n">
        <f aca="false">VLOOKUP(B184,'10'!$B$2:$J$5570,6,0)</f>
        <v>27891.2466769029</v>
      </c>
      <c r="H184" s="0" t="n">
        <f aca="false">IFERROR(IF(I184=K184,0,1),1)</f>
        <v>0</v>
      </c>
      <c r="I184" s="0" t="s">
        <v>649</v>
      </c>
      <c r="K184" s="4" t="str">
        <f aca="false">VLOOKUP(I184,'[1]21-MA'!K$1:K$1048576,1,0)</f>
        <v>'Sao_Joao_Dos_Patos'</v>
      </c>
      <c r="N184" s="0" t="n">
        <v>25860</v>
      </c>
    </row>
    <row r="185" customFormat="false" ht="12.8" hidden="false" customHeight="false" outlineLevel="0" collapsed="false">
      <c r="B185" s="0" t="n">
        <v>211120</v>
      </c>
      <c r="C185" s="0" t="n">
        <v>2</v>
      </c>
      <c r="D185" s="0" t="n">
        <v>21</v>
      </c>
      <c r="E185" s="2" t="n">
        <f aca="false">VLOOKUP(B185,'10'!$B$2:$F$5570,4,0)</f>
        <v>-2.54704</v>
      </c>
      <c r="F185" s="2" t="n">
        <f aca="false">VLOOKUP(B185,'10'!$B$2:$F$5570,5,0)</f>
        <v>-44.0597</v>
      </c>
      <c r="G185" s="3" t="n">
        <f aca="false">VLOOKUP(B185,'10'!$B$2:$J$5570,6,0)</f>
        <v>190170.630522746</v>
      </c>
      <c r="H185" s="0" t="n">
        <f aca="false">IFERROR(IF(I185=K185,0,1),1)</f>
        <v>0</v>
      </c>
      <c r="I185" s="0" t="s">
        <v>650</v>
      </c>
      <c r="K185" s="4" t="str">
        <f aca="false">VLOOKUP(I185,'[1]21-MA'!K$1:K$1048576,1,0)</f>
        <v>'Sao_Jose_De_Ribamar'</v>
      </c>
      <c r="N185" s="0" t="n">
        <v>176321</v>
      </c>
    </row>
    <row r="186" customFormat="false" ht="12.8" hidden="false" customHeight="false" outlineLevel="0" collapsed="false">
      <c r="B186" s="0" t="n">
        <v>211125</v>
      </c>
      <c r="C186" s="0" t="n">
        <v>2</v>
      </c>
      <c r="D186" s="0" t="n">
        <v>21</v>
      </c>
      <c r="E186" s="2" t="n">
        <f aca="false">VLOOKUP(B186,'10'!$B$2:$F$5570,4,0)</f>
        <v>-5.05493</v>
      </c>
      <c r="F186" s="2" t="n">
        <f aca="false">VLOOKUP(B186,'10'!$B$2:$F$5570,5,0)</f>
        <v>-44.5809</v>
      </c>
      <c r="G186" s="3" t="n">
        <f aca="false">VLOOKUP(B186,'10'!$B$2:$J$5570,6,0)</f>
        <v>8242.26245571896</v>
      </c>
      <c r="H186" s="0" t="n">
        <f aca="false">IFERROR(IF(I186=K186,0,1),1)</f>
        <v>1</v>
      </c>
      <c r="I186" s="0" t="s">
        <v>651</v>
      </c>
      <c r="K186" s="4" t="e">
        <f aca="false">VLOOKUP(I186,'[1]21-MA'!K$1:K$1048576,1,0)</f>
        <v>#N/A</v>
      </c>
      <c r="N186" s="0" t="n">
        <v>7642</v>
      </c>
    </row>
    <row r="187" customFormat="false" ht="12.8" hidden="false" customHeight="false" outlineLevel="0" collapsed="false">
      <c r="B187" s="0" t="n">
        <v>211130</v>
      </c>
      <c r="C187" s="0" t="n">
        <v>2</v>
      </c>
      <c r="D187" s="0" t="n">
        <v>21</v>
      </c>
      <c r="E187" s="2" t="n">
        <f aca="false">VLOOKUP(B187,'10'!$B$2:$F$5570,4,0)</f>
        <v>-2.53874</v>
      </c>
      <c r="F187" s="2" t="n">
        <f aca="false">VLOOKUP(B187,'10'!$B$2:$F$5570,5,0)</f>
        <v>-44.2825</v>
      </c>
      <c r="G187" s="3" t="n">
        <f aca="false">VLOOKUP(B187,'10'!$B$2:$J$5570,6,0)</f>
        <v>1180650.70866455</v>
      </c>
      <c r="H187" s="0" t="n">
        <f aca="false">IFERROR(IF(I187=K187,0,1),1)</f>
        <v>0</v>
      </c>
      <c r="I187" s="0" t="s">
        <v>652</v>
      </c>
      <c r="K187" s="4" t="str">
        <f aca="false">VLOOKUP(I187,'[1]21-MA'!K$1:K$1048576,1,0)</f>
        <v>'Sao_Luis'</v>
      </c>
      <c r="N187" s="0" t="n">
        <v>1094667</v>
      </c>
    </row>
    <row r="188" customFormat="false" ht="12.8" hidden="false" customHeight="false" outlineLevel="0" collapsed="false">
      <c r="B188" s="0" t="n">
        <v>211140</v>
      </c>
      <c r="C188" s="0" t="n">
        <v>2</v>
      </c>
      <c r="D188" s="0" t="n">
        <v>21</v>
      </c>
      <c r="E188" s="2" t="n">
        <f aca="false">VLOOKUP(B188,'10'!$B$2:$F$5570,4,0)</f>
        <v>-4.38541</v>
      </c>
      <c r="F188" s="2" t="n">
        <f aca="false">VLOOKUP(B188,'10'!$B$2:$F$5570,5,0)</f>
        <v>-44.6654</v>
      </c>
      <c r="G188" s="3" t="n">
        <f aca="false">VLOOKUP(B188,'10'!$B$2:$J$5570,6,0)</f>
        <v>20479.4660441235</v>
      </c>
      <c r="H188" s="0" t="n">
        <f aca="false">IFERROR(IF(I188=K188,0,1),1)</f>
        <v>0</v>
      </c>
      <c r="I188" s="0" t="s">
        <v>653</v>
      </c>
      <c r="K188" s="4" t="str">
        <f aca="false">VLOOKUP(I188,'[1]21-MA'!K$1:K$1048576,1,0)</f>
        <v>'Sao_Luis_Gonzaga_Do_Maranhao'</v>
      </c>
      <c r="N188" s="0" t="n">
        <v>18988</v>
      </c>
    </row>
    <row r="189" customFormat="false" ht="12.8" hidden="false" customHeight="false" outlineLevel="0" collapsed="false">
      <c r="B189" s="0" t="n">
        <v>211150</v>
      </c>
      <c r="C189" s="0" t="n">
        <v>2</v>
      </c>
      <c r="D189" s="0" t="n">
        <v>21</v>
      </c>
      <c r="E189" s="2" t="n">
        <f aca="false">VLOOKUP(B189,'10'!$B$2:$F$5570,4,0)</f>
        <v>-4.03736</v>
      </c>
      <c r="F189" s="2" t="n">
        <f aca="false">VLOOKUP(B189,'10'!$B$2:$F$5570,5,0)</f>
        <v>-44.4707</v>
      </c>
      <c r="G189" s="3" t="n">
        <f aca="false">VLOOKUP(B189,'10'!$B$2:$J$5570,6,0)</f>
        <v>44597.9524396727</v>
      </c>
      <c r="H189" s="0" t="n">
        <f aca="false">IFERROR(IF(I189=K189,0,1),1)</f>
        <v>0</v>
      </c>
      <c r="I189" s="0" t="s">
        <v>654</v>
      </c>
      <c r="K189" s="4" t="str">
        <f aca="false">VLOOKUP(I189,'[1]21-MA'!K$1:K$1048576,1,0)</f>
        <v>'Sao_Mateus_Do_Maranhao'</v>
      </c>
      <c r="N189" s="0" t="n">
        <v>41350</v>
      </c>
    </row>
    <row r="190" customFormat="false" ht="12.8" hidden="false" customHeight="false" outlineLevel="0" collapsed="false">
      <c r="B190" s="0" t="n">
        <v>211153</v>
      </c>
      <c r="C190" s="0" t="n">
        <v>2</v>
      </c>
      <c r="D190" s="0" t="n">
        <v>21</v>
      </c>
      <c r="E190" s="2" t="n">
        <f aca="false">VLOOKUP(B190,'10'!$B$2:$F$5570,4,0)</f>
        <v>-5.08472</v>
      </c>
      <c r="F190" s="2" t="n">
        <f aca="false">VLOOKUP(B190,'10'!$B$2:$F$5570,5,0)</f>
        <v>-48.4291</v>
      </c>
      <c r="G190" s="3" t="n">
        <f aca="false">VLOOKUP(B190,'10'!$B$2:$J$5570,6,0)</f>
        <v>13638.2372091817</v>
      </c>
      <c r="H190" s="0" t="n">
        <f aca="false">IFERROR(IF(I190=K190,0,1),1)</f>
        <v>0</v>
      </c>
      <c r="I190" s="0" t="s">
        <v>655</v>
      </c>
      <c r="K190" s="4" t="str">
        <f aca="false">VLOOKUP(I190,'[1]21-MA'!K$1:K$1048576,1,0)</f>
        <v>'Sao_Pedro_Da_Agua_Branca'</v>
      </c>
      <c r="N190" s="0" t="n">
        <v>12645</v>
      </c>
    </row>
    <row r="191" customFormat="false" ht="12.8" hidden="false" customHeight="false" outlineLevel="0" collapsed="false">
      <c r="B191" s="0" t="n">
        <v>211157</v>
      </c>
      <c r="C191" s="0" t="n">
        <v>2</v>
      </c>
      <c r="D191" s="0" t="n">
        <v>21</v>
      </c>
      <c r="E191" s="2" t="n">
        <f aca="false">VLOOKUP(B191,'10'!$B$2:$F$5570,4,0)</f>
        <v>-6.82389</v>
      </c>
      <c r="F191" s="2" t="n">
        <f aca="false">VLOOKUP(B191,'10'!$B$2:$F$5570,5,0)</f>
        <v>-46.5319</v>
      </c>
      <c r="G191" s="3" t="n">
        <f aca="false">VLOOKUP(B191,'10'!$B$2:$J$5570,6,0)</f>
        <v>5016.32592011893</v>
      </c>
      <c r="H191" s="0" t="n">
        <f aca="false">IFERROR(IF(I191=K191,0,1),1)</f>
        <v>0</v>
      </c>
      <c r="I191" s="0" t="s">
        <v>656</v>
      </c>
      <c r="K191" s="4" t="str">
        <f aca="false">VLOOKUP(I191,'[1]21-MA'!K$1:K$1048576,1,0)</f>
        <v>'Sao_Pedro_Dos_Crentes'</v>
      </c>
      <c r="N191" s="0" t="n">
        <v>4651</v>
      </c>
    </row>
    <row r="192" customFormat="false" ht="12.8" hidden="false" customHeight="false" outlineLevel="0" collapsed="false">
      <c r="B192" s="0" t="n">
        <v>211160</v>
      </c>
      <c r="C192" s="0" t="n">
        <v>2</v>
      </c>
      <c r="D192" s="0" t="n">
        <v>21</v>
      </c>
      <c r="E192" s="2" t="n">
        <f aca="false">VLOOKUP(B192,'10'!$B$2:$F$5570,4,0)</f>
        <v>-7.02183</v>
      </c>
      <c r="F192" s="2" t="n">
        <f aca="false">VLOOKUP(B192,'10'!$B$2:$F$5570,5,0)</f>
        <v>-45.4809</v>
      </c>
      <c r="G192" s="3" t="n">
        <f aca="false">VLOOKUP(B192,'10'!$B$2:$J$5570,6,0)</f>
        <v>20228.1644015976</v>
      </c>
      <c r="H192" s="0" t="n">
        <f aca="false">IFERROR(IF(I192=K192,0,1),1)</f>
        <v>1</v>
      </c>
      <c r="I192" s="0" t="s">
        <v>657</v>
      </c>
      <c r="K192" s="4" t="e">
        <f aca="false">VLOOKUP(I192,'[1]21-MA'!K$1:K$1048576,1,0)</f>
        <v>#N/A</v>
      </c>
      <c r="N192" s="0" t="n">
        <v>18755</v>
      </c>
    </row>
    <row r="193" customFormat="false" ht="12.8" hidden="false" customHeight="false" outlineLevel="0" collapsed="false">
      <c r="B193" s="0" t="n">
        <v>211163</v>
      </c>
      <c r="C193" s="0" t="n">
        <v>2</v>
      </c>
      <c r="D193" s="0" t="n">
        <v>21</v>
      </c>
      <c r="E193" s="2" t="n">
        <f aca="false">VLOOKUP(B193,'10'!$B$2:$F$5570,4,0)</f>
        <v>-5.11053</v>
      </c>
      <c r="F193" s="2" t="n">
        <f aca="false">VLOOKUP(B193,'10'!$B$2:$F$5570,5,0)</f>
        <v>-45.0696</v>
      </c>
      <c r="G193" s="3" t="n">
        <f aca="false">VLOOKUP(B193,'10'!$B$2:$J$5570,6,0)</f>
        <v>5764.83810858647</v>
      </c>
      <c r="H193" s="0" t="n">
        <f aca="false">IFERROR(IF(I193=K193,0,1),1)</f>
        <v>0</v>
      </c>
      <c r="I193" s="0" t="s">
        <v>658</v>
      </c>
      <c r="K193" s="4" t="str">
        <f aca="false">VLOOKUP(I193,'[1]21-MA'!K$1:K$1048576,1,0)</f>
        <v>'Sao_Raimundo_Do_Doca_Bezerra'</v>
      </c>
      <c r="N193" s="0" t="n">
        <v>5345</v>
      </c>
    </row>
    <row r="194" customFormat="false" ht="12.8" hidden="false" customHeight="false" outlineLevel="0" collapsed="false">
      <c r="B194" s="0" t="n">
        <v>211167</v>
      </c>
      <c r="C194" s="0" t="n">
        <v>2</v>
      </c>
      <c r="D194" s="0" t="n">
        <v>21</v>
      </c>
      <c r="E194" s="2" t="n">
        <f aca="false">VLOOKUP(B194,'10'!$B$2:$F$5570,4,0)</f>
        <v>-5.0231</v>
      </c>
      <c r="F194" s="2" t="n">
        <f aca="false">VLOOKUP(B194,'10'!$B$2:$F$5570,5,0)</f>
        <v>-45.001</v>
      </c>
      <c r="G194" s="3" t="n">
        <f aca="false">VLOOKUP(B194,'10'!$B$2:$J$5570,6,0)</f>
        <v>7171.26446847361</v>
      </c>
      <c r="H194" s="0" t="n">
        <f aca="false">IFERROR(IF(I194=K194,0,1),1)</f>
        <v>1</v>
      </c>
      <c r="I194" s="0" t="s">
        <v>659</v>
      </c>
      <c r="K194" s="4" t="e">
        <f aca="false">VLOOKUP(I194,'[1]21-MA'!K$1:K$1048576,1,0)</f>
        <v>#N/A</v>
      </c>
      <c r="N194" s="0" t="n">
        <v>6649</v>
      </c>
    </row>
    <row r="195" customFormat="false" ht="12.8" hidden="false" customHeight="false" outlineLevel="0" collapsed="false">
      <c r="B195" s="0" t="n">
        <v>211170</v>
      </c>
      <c r="C195" s="0" t="n">
        <v>2</v>
      </c>
      <c r="D195" s="0" t="n">
        <v>21</v>
      </c>
      <c r="E195" s="2" t="n">
        <f aca="false">VLOOKUP(B195,'10'!$B$2:$F$5570,4,0)</f>
        <v>-2.89487</v>
      </c>
      <c r="F195" s="2" t="n">
        <f aca="false">VLOOKUP(B195,'10'!$B$2:$F$5570,5,0)</f>
        <v>-44.8681</v>
      </c>
      <c r="G195" s="3" t="n">
        <f aca="false">VLOOKUP(B195,'10'!$B$2:$J$5570,6,0)</f>
        <v>23881.2058747094</v>
      </c>
      <c r="H195" s="0" t="n">
        <f aca="false">IFERROR(IF(I195=K195,0,1),1)</f>
        <v>0</v>
      </c>
      <c r="I195" s="0" t="s">
        <v>660</v>
      </c>
      <c r="K195" s="4" t="str">
        <f aca="false">VLOOKUP(I195,'[1]21-MA'!K$1:K$1048576,1,0)</f>
        <v>'Sao_Vicente_Ferrer'</v>
      </c>
      <c r="N195" s="0" t="n">
        <v>22142</v>
      </c>
    </row>
    <row r="196" customFormat="false" ht="12.8" hidden="false" customHeight="false" outlineLevel="0" collapsed="false">
      <c r="B196" s="0" t="n">
        <v>211172</v>
      </c>
      <c r="C196" s="0" t="n">
        <v>2</v>
      </c>
      <c r="D196" s="0" t="n">
        <v>21</v>
      </c>
      <c r="E196" s="2" t="n">
        <f aca="false">VLOOKUP(B196,'10'!$B$2:$F$5570,4,0)</f>
        <v>-4.04913</v>
      </c>
      <c r="F196" s="2" t="n">
        <f aca="false">VLOOKUP(B196,'10'!$B$2:$F$5570,5,0)</f>
        <v>-45.2457</v>
      </c>
      <c r="G196" s="3" t="n">
        <f aca="false">VLOOKUP(B196,'10'!$B$2:$J$5570,6,0)</f>
        <v>14808.4615960509</v>
      </c>
      <c r="H196" s="0" t="n">
        <f aca="false">IFERROR(IF(I196=K196,0,1),1)</f>
        <v>0</v>
      </c>
      <c r="I196" s="0" t="s">
        <v>661</v>
      </c>
      <c r="K196" s="4" t="str">
        <f aca="false">VLOOKUP(I196,'[1]21-MA'!K$1:K$1048576,1,0)</f>
        <v>'Satubinha'</v>
      </c>
      <c r="N196" s="0" t="n">
        <v>13730</v>
      </c>
    </row>
    <row r="197" customFormat="false" ht="12.8" hidden="false" customHeight="false" outlineLevel="0" collapsed="false">
      <c r="B197" s="0" t="n">
        <v>211174</v>
      </c>
      <c r="C197" s="0" t="n">
        <v>2</v>
      </c>
      <c r="D197" s="0" t="n">
        <v>21</v>
      </c>
      <c r="E197" s="2" t="n">
        <f aca="false">VLOOKUP(B197,'10'!$B$2:$F$5570,4,0)</f>
        <v>-5.25096</v>
      </c>
      <c r="F197" s="2" t="n">
        <f aca="false">VLOOKUP(B197,'10'!$B$2:$F$5570,5,0)</f>
        <v>-44.0533</v>
      </c>
      <c r="G197" s="3" t="n">
        <f aca="false">VLOOKUP(B197,'10'!$B$2:$J$5570,6,0)</f>
        <v>11936.2887460667</v>
      </c>
      <c r="H197" s="0" t="n">
        <f aca="false">IFERROR(IF(I197=K197,0,1),1)</f>
        <v>0</v>
      </c>
      <c r="I197" s="0" t="s">
        <v>662</v>
      </c>
      <c r="K197" s="4" t="str">
        <f aca="false">VLOOKUP(I197,'[1]21-MA'!K$1:K$1048576,1,0)</f>
        <v>'Senador_Alexandre_Costa'</v>
      </c>
      <c r="N197" s="0" t="n">
        <v>11067</v>
      </c>
    </row>
    <row r="198" customFormat="false" ht="12.8" hidden="false" customHeight="false" outlineLevel="0" collapsed="false">
      <c r="B198" s="0" t="n">
        <v>211176</v>
      </c>
      <c r="C198" s="0" t="n">
        <v>2</v>
      </c>
      <c r="D198" s="0" t="n">
        <v>21</v>
      </c>
      <c r="E198" s="2" t="n">
        <f aca="false">VLOOKUP(B198,'10'!$B$2:$F$5570,4,0)</f>
        <v>-5.4461</v>
      </c>
      <c r="F198" s="2" t="n">
        <f aca="false">VLOOKUP(B198,'10'!$B$2:$F$5570,5,0)</f>
        <v>-47.2959</v>
      </c>
      <c r="G198" s="3" t="n">
        <f aca="false">VLOOKUP(B198,'10'!$B$2:$J$5570,6,0)</f>
        <v>15495.4965586645</v>
      </c>
      <c r="H198" s="0" t="n">
        <f aca="false">IFERROR(IF(I198=K198,0,1),1)</f>
        <v>0</v>
      </c>
      <c r="I198" s="0" t="s">
        <v>663</v>
      </c>
      <c r="K198" s="4" t="str">
        <f aca="false">VLOOKUP(I198,'[1]21-MA'!K$1:K$1048576,1,0)</f>
        <v>'Senador_La_Rocque'</v>
      </c>
      <c r="N198" s="0" t="n">
        <v>14367</v>
      </c>
    </row>
    <row r="199" customFormat="false" ht="12.8" hidden="false" customHeight="false" outlineLevel="0" collapsed="false">
      <c r="B199" s="0" t="n">
        <v>211178</v>
      </c>
      <c r="C199" s="0" t="n">
        <v>2</v>
      </c>
      <c r="D199" s="0" t="n">
        <v>21</v>
      </c>
      <c r="E199" s="2" t="n">
        <f aca="false">VLOOKUP(B199,'10'!$B$2:$F$5570,4,0)</f>
        <v>-1.85229</v>
      </c>
      <c r="F199" s="2" t="n">
        <f aca="false">VLOOKUP(B199,'10'!$B$2:$F$5570,5,0)</f>
        <v>-45.1207</v>
      </c>
      <c r="G199" s="3" t="n">
        <f aca="false">VLOOKUP(B199,'10'!$B$2:$J$5570,6,0)</f>
        <v>11007.6590713253</v>
      </c>
      <c r="H199" s="0" t="n">
        <f aca="false">IFERROR(IF(I199=K199,0,1),1)</f>
        <v>0</v>
      </c>
      <c r="I199" s="0" t="s">
        <v>664</v>
      </c>
      <c r="K199" s="4" t="str">
        <f aca="false">VLOOKUP(I199,'[1]21-MA'!K$1:K$1048576,1,0)</f>
        <v>'Serrano_Do_Maranhao'</v>
      </c>
      <c r="N199" s="0" t="n">
        <v>10206</v>
      </c>
    </row>
    <row r="200" customFormat="false" ht="12.8" hidden="false" customHeight="false" outlineLevel="0" collapsed="false">
      <c r="B200" s="0" t="n">
        <v>211180</v>
      </c>
      <c r="C200" s="0" t="n">
        <v>2</v>
      </c>
      <c r="D200" s="0" t="n">
        <v>21</v>
      </c>
      <c r="E200" s="2" t="n">
        <f aca="false">VLOOKUP(B200,'10'!$B$2:$F$5570,4,0)</f>
        <v>-5.87601</v>
      </c>
      <c r="F200" s="2" t="n">
        <f aca="false">VLOOKUP(B200,'10'!$B$2:$F$5570,5,0)</f>
        <v>-46.7033</v>
      </c>
      <c r="G200" s="3" t="n">
        <f aca="false">VLOOKUP(B200,'10'!$B$2:$J$5570,6,0)</f>
        <v>19414.9393438101</v>
      </c>
      <c r="H200" s="0" t="n">
        <f aca="false">IFERROR(IF(I200=K200,0,1),1)</f>
        <v>0</v>
      </c>
      <c r="I200" s="0" t="s">
        <v>665</v>
      </c>
      <c r="K200" s="4" t="str">
        <f aca="false">VLOOKUP(I200,'[1]21-MA'!K$1:K$1048576,1,0)</f>
        <v>'Sitio_Novo'</v>
      </c>
      <c r="N200" s="0" t="n">
        <v>18001</v>
      </c>
    </row>
    <row r="201" customFormat="false" ht="12.8" hidden="false" customHeight="false" outlineLevel="0" collapsed="false">
      <c r="B201" s="0" t="n">
        <v>211190</v>
      </c>
      <c r="C201" s="0" t="n">
        <v>2</v>
      </c>
      <c r="D201" s="0" t="n">
        <v>21</v>
      </c>
      <c r="E201" s="2" t="n">
        <f aca="false">VLOOKUP(B201,'10'!$B$2:$F$5570,4,0)</f>
        <v>-6.47839</v>
      </c>
      <c r="F201" s="2" t="n">
        <f aca="false">VLOOKUP(B201,'10'!$B$2:$F$5570,5,0)</f>
        <v>-44.1919</v>
      </c>
      <c r="G201" s="3" t="n">
        <f aca="false">VLOOKUP(B201,'10'!$B$2:$J$5570,6,0)</f>
        <v>11474.670278251</v>
      </c>
      <c r="H201" s="0" t="n">
        <f aca="false">IFERROR(IF(I201=K201,0,1),1)</f>
        <v>0</v>
      </c>
      <c r="I201" s="0" t="s">
        <v>666</v>
      </c>
      <c r="K201" s="4" t="str">
        <f aca="false">VLOOKUP(I201,'[1]21-MA'!K$1:K$1048576,1,0)</f>
        <v>'Sucupira_Do_Norte'</v>
      </c>
      <c r="N201" s="0" t="n">
        <v>10639</v>
      </c>
    </row>
    <row r="202" customFormat="false" ht="12.8" hidden="false" customHeight="false" outlineLevel="0" collapsed="false">
      <c r="B202" s="0" t="n">
        <v>211195</v>
      </c>
      <c r="C202" s="0" t="n">
        <v>2</v>
      </c>
      <c r="D202" s="0" t="n">
        <v>21</v>
      </c>
      <c r="E202" s="2" t="n">
        <f aca="false">VLOOKUP(B202,'10'!$B$2:$F$5570,4,0)</f>
        <v>-6.40858</v>
      </c>
      <c r="F202" s="2" t="n">
        <f aca="false">VLOOKUP(B202,'10'!$B$2:$F$5570,5,0)</f>
        <v>-43.5455</v>
      </c>
      <c r="G202" s="3" t="n">
        <f aca="false">VLOOKUP(B202,'10'!$B$2:$J$5570,6,0)</f>
        <v>6088.40245518628</v>
      </c>
      <c r="H202" s="0" t="n">
        <f aca="false">IFERROR(IF(I202=K202,0,1),1)</f>
        <v>0</v>
      </c>
      <c r="I202" s="0" t="s">
        <v>667</v>
      </c>
      <c r="K202" s="4" t="str">
        <f aca="false">VLOOKUP(I202,'[1]21-MA'!K$1:K$1048576,1,0)</f>
        <v>'Sucupira_Do_Riachao'</v>
      </c>
      <c r="N202" s="0" t="n">
        <v>5645</v>
      </c>
    </row>
    <row r="203" customFormat="false" ht="12.8" hidden="false" customHeight="false" outlineLevel="0" collapsed="false">
      <c r="B203" s="0" t="n">
        <v>211200</v>
      </c>
      <c r="C203" s="0" t="n">
        <v>2</v>
      </c>
      <c r="D203" s="0" t="n">
        <v>21</v>
      </c>
      <c r="E203" s="2" t="n">
        <f aca="false">VLOOKUP(B203,'10'!$B$2:$F$5570,4,0)</f>
        <v>-8.4662</v>
      </c>
      <c r="F203" s="2" t="n">
        <f aca="false">VLOOKUP(B203,'10'!$B$2:$F$5570,5,0)</f>
        <v>-45.7536</v>
      </c>
      <c r="G203" s="3" t="n">
        <f aca="false">VLOOKUP(B203,'10'!$B$2:$J$5570,6,0)</f>
        <v>9123.43602629242</v>
      </c>
      <c r="H203" s="0" t="n">
        <f aca="false">IFERROR(IF(I203=K203,0,1),1)</f>
        <v>0</v>
      </c>
      <c r="I203" s="0" t="s">
        <v>668</v>
      </c>
      <c r="K203" s="4" t="str">
        <f aca="false">VLOOKUP(I203,'[1]21-MA'!K$1:K$1048576,1,0)</f>
        <v>'Tasso_Fragoso'</v>
      </c>
      <c r="N203" s="0" t="n">
        <v>8459</v>
      </c>
    </row>
    <row r="204" customFormat="false" ht="12.8" hidden="false" customHeight="false" outlineLevel="0" collapsed="false">
      <c r="B204" s="0" t="n">
        <v>211210</v>
      </c>
      <c r="C204" s="0" t="n">
        <v>2</v>
      </c>
      <c r="D204" s="0" t="n">
        <v>21</v>
      </c>
      <c r="E204" s="2" t="n">
        <f aca="false">VLOOKUP(B204,'10'!$B$2:$F$5570,4,0)</f>
        <v>-4.25597</v>
      </c>
      <c r="F204" s="2" t="n">
        <f aca="false">VLOOKUP(B204,'10'!$B$2:$F$5570,5,0)</f>
        <v>-43.932</v>
      </c>
      <c r="G204" s="3" t="n">
        <f aca="false">VLOOKUP(B204,'10'!$B$2:$J$5570,6,0)</f>
        <v>31346.9138985888</v>
      </c>
      <c r="H204" s="0" t="n">
        <f aca="false">IFERROR(IF(I204=K204,0,1),1)</f>
        <v>0</v>
      </c>
      <c r="I204" s="0" t="s">
        <v>669</v>
      </c>
      <c r="K204" s="4" t="str">
        <f aca="false">VLOOKUP(I204,'[1]21-MA'!K$1:K$1048576,1,0)</f>
        <v>'Timbiras'</v>
      </c>
      <c r="N204" s="0" t="n">
        <v>29064</v>
      </c>
    </row>
    <row r="205" customFormat="false" ht="12.8" hidden="false" customHeight="false" outlineLevel="0" collapsed="false">
      <c r="B205" s="0" t="n">
        <v>211220</v>
      </c>
      <c r="C205" s="0" t="n">
        <v>2</v>
      </c>
      <c r="D205" s="0" t="n">
        <v>21</v>
      </c>
      <c r="E205" s="2" t="n">
        <f aca="false">VLOOKUP(B205,'10'!$B$2:$F$5570,4,0)</f>
        <v>-5.09769</v>
      </c>
      <c r="F205" s="2" t="n">
        <f aca="false">VLOOKUP(B205,'10'!$B$2:$F$5570,5,0)</f>
        <v>-42.8329</v>
      </c>
      <c r="G205" s="3" t="n">
        <f aca="false">VLOOKUP(B205,'10'!$B$2:$J$5570,6,0)</f>
        <v>181166.913304695</v>
      </c>
      <c r="H205" s="0" t="n">
        <f aca="false">IFERROR(IF(I205=K205,0,1),1)</f>
        <v>0</v>
      </c>
      <c r="I205" s="0" t="s">
        <v>670</v>
      </c>
      <c r="K205" s="4" t="str">
        <f aca="false">VLOOKUP(I205,'[1]21-MA'!K$1:K$1048576,1,0)</f>
        <v>'Timon'</v>
      </c>
      <c r="N205" s="0" t="n">
        <v>167973</v>
      </c>
    </row>
    <row r="206" customFormat="false" ht="12.8" hidden="false" customHeight="false" outlineLevel="0" collapsed="false">
      <c r="B206" s="0" t="n">
        <v>211223</v>
      </c>
      <c r="C206" s="0" t="n">
        <v>2</v>
      </c>
      <c r="D206" s="0" t="n">
        <v>21</v>
      </c>
      <c r="E206" s="2" t="n">
        <f aca="false">VLOOKUP(B206,'10'!$B$2:$F$5570,4,0)</f>
        <v>-4.538</v>
      </c>
      <c r="F206" s="2" t="n">
        <f aca="false">VLOOKUP(B206,'10'!$B$2:$F$5570,5,0)</f>
        <v>-44.628</v>
      </c>
      <c r="G206" s="3" t="n">
        <f aca="false">VLOOKUP(B206,'10'!$B$2:$J$5570,6,0)</f>
        <v>23604.0190844556</v>
      </c>
      <c r="H206" s="0" t="n">
        <f aca="false">IFERROR(IF(I206=K206,0,1),1)</f>
        <v>0</v>
      </c>
      <c r="I206" s="0" t="s">
        <v>671</v>
      </c>
      <c r="K206" s="4" t="str">
        <f aca="false">VLOOKUP(I206,'[1]21-MA'!K$1:K$1048576,1,0)</f>
        <v>'Trizidela_Do_Vale'</v>
      </c>
      <c r="N206" s="0" t="n">
        <v>21885</v>
      </c>
    </row>
    <row r="207" customFormat="false" ht="12.8" hidden="false" customHeight="false" outlineLevel="0" collapsed="false">
      <c r="B207" s="0" t="n">
        <v>211227</v>
      </c>
      <c r="C207" s="0" t="n">
        <v>2</v>
      </c>
      <c r="D207" s="0" t="n">
        <v>21</v>
      </c>
      <c r="E207" s="2" t="n">
        <f aca="false">VLOOKUP(B207,'10'!$B$2:$F$5570,4,0)</f>
        <v>-3.67355</v>
      </c>
      <c r="F207" s="2" t="n">
        <f aca="false">VLOOKUP(B207,'10'!$B$2:$F$5570,5,0)</f>
        <v>-45.6238</v>
      </c>
      <c r="G207" s="3" t="n">
        <f aca="false">VLOOKUP(B207,'10'!$B$2:$J$5570,6,0)</f>
        <v>6283.61961096816</v>
      </c>
      <c r="H207" s="0" t="n">
        <f aca="false">IFERROR(IF(I207=K207,0,1),1)</f>
        <v>0</v>
      </c>
      <c r="I207" s="0" t="s">
        <v>672</v>
      </c>
      <c r="K207" s="4" t="str">
        <f aca="false">VLOOKUP(I207,'[1]21-MA'!K$1:K$1048576,1,0)</f>
        <v>'Tufilandia'</v>
      </c>
      <c r="N207" s="0" t="n">
        <v>5826</v>
      </c>
    </row>
    <row r="208" customFormat="false" ht="12.8" hidden="false" customHeight="false" outlineLevel="0" collapsed="false">
      <c r="B208" s="0" t="n">
        <v>211230</v>
      </c>
      <c r="C208" s="0" t="n">
        <v>2</v>
      </c>
      <c r="D208" s="0" t="n">
        <v>21</v>
      </c>
      <c r="E208" s="2" t="n">
        <f aca="false">VLOOKUP(B208,'10'!$B$2:$F$5570,4,0)</f>
        <v>-5.25476</v>
      </c>
      <c r="F208" s="2" t="n">
        <f aca="false">VLOOKUP(B208,'10'!$B$2:$F$5570,5,0)</f>
        <v>-44.6444</v>
      </c>
      <c r="G208" s="3" t="n">
        <f aca="false">VLOOKUP(B208,'10'!$B$2:$J$5570,6,0)</f>
        <v>44890.2388994345</v>
      </c>
      <c r="H208" s="0" t="n">
        <f aca="false">IFERROR(IF(I208=K208,0,1),1)</f>
        <v>0</v>
      </c>
      <c r="I208" s="0" t="s">
        <v>673</v>
      </c>
      <c r="K208" s="4" t="str">
        <f aca="false">VLOOKUP(I208,'[1]21-MA'!K$1:K$1048576,1,0)</f>
        <v>'Tuntum'</v>
      </c>
      <c r="N208" s="0" t="n">
        <v>41621</v>
      </c>
    </row>
    <row r="209" customFormat="false" ht="12.8" hidden="false" customHeight="false" outlineLevel="0" collapsed="false">
      <c r="B209" s="0" t="n">
        <v>211240</v>
      </c>
      <c r="C209" s="0" t="n">
        <v>2</v>
      </c>
      <c r="D209" s="0" t="n">
        <v>21</v>
      </c>
      <c r="E209" s="2" t="n">
        <f aca="false">VLOOKUP(B209,'10'!$B$2:$F$5570,4,0)</f>
        <v>-1.65893</v>
      </c>
      <c r="F209" s="2" t="n">
        <f aca="false">VLOOKUP(B209,'10'!$B$2:$F$5570,5,0)</f>
        <v>-45.3798</v>
      </c>
      <c r="G209" s="3" t="n">
        <f aca="false">VLOOKUP(B209,'10'!$B$2:$J$5570,6,0)</f>
        <v>38285.2120375106</v>
      </c>
      <c r="H209" s="0" t="n">
        <f aca="false">IFERROR(IF(I209=K209,0,1),1)</f>
        <v>0</v>
      </c>
      <c r="I209" s="0" t="s">
        <v>674</v>
      </c>
      <c r="K209" s="4" t="str">
        <f aca="false">VLOOKUP(I209,'[1]21-MA'!K$1:K$1048576,1,0)</f>
        <v>'Turiacu'</v>
      </c>
      <c r="N209" s="0" t="n">
        <v>35497</v>
      </c>
    </row>
    <row r="210" customFormat="false" ht="12.8" hidden="false" customHeight="false" outlineLevel="0" collapsed="false">
      <c r="B210" s="0" t="n">
        <v>211245</v>
      </c>
      <c r="C210" s="0" t="n">
        <v>2</v>
      </c>
      <c r="D210" s="0" t="n">
        <v>21</v>
      </c>
      <c r="E210" s="2" t="n">
        <f aca="false">VLOOKUP(B210,'10'!$B$2:$F$5570,4,0)</f>
        <v>-2.21638</v>
      </c>
      <c r="F210" s="2" t="n">
        <f aca="false">VLOOKUP(B210,'10'!$B$2:$F$5570,5,0)</f>
        <v>-45.3044</v>
      </c>
      <c r="G210" s="3" t="n">
        <f aca="false">VLOOKUP(B210,'10'!$B$2:$J$5570,6,0)</f>
        <v>27357.3655050133</v>
      </c>
      <c r="H210" s="0" t="n">
        <f aca="false">IFERROR(IF(I210=K210,0,1),1)</f>
        <v>0</v>
      </c>
      <c r="I210" s="0" t="s">
        <v>675</v>
      </c>
      <c r="K210" s="4" t="str">
        <f aca="false">VLOOKUP(I210,'[1]21-MA'!K$1:K$1048576,1,0)</f>
        <v>'Turilandia'</v>
      </c>
      <c r="N210" s="0" t="n">
        <v>25365</v>
      </c>
    </row>
    <row r="211" customFormat="false" ht="12.8" hidden="false" customHeight="false" outlineLevel="0" collapsed="false">
      <c r="B211" s="0" t="n">
        <v>211250</v>
      </c>
      <c r="C211" s="0" t="n">
        <v>2</v>
      </c>
      <c r="D211" s="0" t="n">
        <v>21</v>
      </c>
      <c r="E211" s="2" t="n">
        <f aca="false">VLOOKUP(B211,'10'!$B$2:$F$5570,4,0)</f>
        <v>-2.76141</v>
      </c>
      <c r="F211" s="2" t="n">
        <f aca="false">VLOOKUP(B211,'10'!$B$2:$F$5570,5,0)</f>
        <v>-42.2755</v>
      </c>
      <c r="G211" s="3" t="n">
        <f aca="false">VLOOKUP(B211,'10'!$B$2:$J$5570,6,0)</f>
        <v>62891.2020486035</v>
      </c>
      <c r="H211" s="0" t="n">
        <f aca="false">IFERROR(IF(I211=K211,0,1),1)</f>
        <v>0</v>
      </c>
      <c r="I211" s="0" t="s">
        <v>676</v>
      </c>
      <c r="K211" s="4" t="str">
        <f aca="false">VLOOKUP(I211,'[1]21-MA'!K$1:K$1048576,1,0)</f>
        <v>'Tutoia'</v>
      </c>
      <c r="N211" s="0" t="n">
        <v>58311</v>
      </c>
    </row>
    <row r="212" customFormat="false" ht="12.8" hidden="false" customHeight="false" outlineLevel="0" collapsed="false">
      <c r="B212" s="0" t="n">
        <v>211260</v>
      </c>
      <c r="C212" s="0" t="n">
        <v>2</v>
      </c>
      <c r="D212" s="0" t="n">
        <v>21</v>
      </c>
      <c r="E212" s="2" t="n">
        <f aca="false">VLOOKUP(B212,'10'!$B$2:$F$5570,4,0)</f>
        <v>-3.20642</v>
      </c>
      <c r="F212" s="2" t="n">
        <f aca="false">VLOOKUP(B212,'10'!$B$2:$F$5570,5,0)</f>
        <v>-43.3878</v>
      </c>
      <c r="G212" s="3" t="n">
        <f aca="false">VLOOKUP(B212,'10'!$B$2:$J$5570,6,0)</f>
        <v>35349.4048660284</v>
      </c>
      <c r="H212" s="0" t="n">
        <f aca="false">IFERROR(IF(I212=K212,0,1),1)</f>
        <v>0</v>
      </c>
      <c r="I212" s="0" t="s">
        <v>677</v>
      </c>
      <c r="K212" s="4" t="str">
        <f aca="false">VLOOKUP(I212,'[1]21-MA'!K$1:K$1048576,1,0)</f>
        <v>'Urbano_Santos'</v>
      </c>
      <c r="N212" s="0" t="n">
        <v>32775</v>
      </c>
    </row>
    <row r="213" customFormat="false" ht="12.8" hidden="false" customHeight="false" outlineLevel="0" collapsed="false">
      <c r="B213" s="0" t="n">
        <v>211270</v>
      </c>
      <c r="C213" s="0" t="n">
        <v>2</v>
      </c>
      <c r="D213" s="0" t="n">
        <v>21</v>
      </c>
      <c r="E213" s="2" t="n">
        <f aca="false">VLOOKUP(B213,'10'!$B$2:$F$5570,4,0)</f>
        <v>-3.53639</v>
      </c>
      <c r="F213" s="2" t="n">
        <f aca="false">VLOOKUP(B213,'10'!$B$2:$F$5570,5,0)</f>
        <v>-43.917</v>
      </c>
      <c r="G213" s="3" t="n">
        <f aca="false">VLOOKUP(B213,'10'!$B$2:$J$5570,6,0)</f>
        <v>60227.1889282652</v>
      </c>
      <c r="H213" s="0" t="n">
        <f aca="false">IFERROR(IF(I213=K213,0,1),1)</f>
        <v>0</v>
      </c>
      <c r="I213" s="0" t="s">
        <v>678</v>
      </c>
      <c r="K213" s="4" t="str">
        <f aca="false">VLOOKUP(I213,'[1]21-MA'!K$1:K$1048576,1,0)</f>
        <v>'Vargem_Grande'</v>
      </c>
      <c r="N213" s="0" t="n">
        <v>55841</v>
      </c>
    </row>
    <row r="214" customFormat="false" ht="12.8" hidden="false" customHeight="false" outlineLevel="0" collapsed="false">
      <c r="B214" s="0" t="n">
        <v>211280</v>
      </c>
      <c r="C214" s="0" t="n">
        <v>2</v>
      </c>
      <c r="D214" s="0" t="n">
        <v>21</v>
      </c>
      <c r="E214" s="2" t="n">
        <f aca="false">VLOOKUP(B214,'10'!$B$2:$F$5570,4,0)</f>
        <v>-3.20451</v>
      </c>
      <c r="F214" s="2" t="n">
        <f aca="false">VLOOKUP(B214,'10'!$B$2:$F$5570,5,0)</f>
        <v>-44.9912</v>
      </c>
      <c r="G214" s="3" t="n">
        <f aca="false">VLOOKUP(B214,'10'!$B$2:$J$5570,6,0)</f>
        <v>56331.4741952035</v>
      </c>
      <c r="H214" s="0" t="n">
        <f aca="false">IFERROR(IF(I214=K214,0,1),1)</f>
        <v>0</v>
      </c>
      <c r="I214" s="0" t="s">
        <v>679</v>
      </c>
      <c r="K214" s="4" t="str">
        <f aca="false">VLOOKUP(I214,'[1]21-MA'!K$1:K$1048576,1,0)</f>
        <v>'Viana'</v>
      </c>
      <c r="N214" s="0" t="n">
        <v>52229</v>
      </c>
    </row>
    <row r="215" customFormat="false" ht="12.8" hidden="false" customHeight="false" outlineLevel="0" collapsed="false">
      <c r="B215" s="0" t="n">
        <v>211285</v>
      </c>
      <c r="C215" s="0" t="n">
        <v>2</v>
      </c>
      <c r="D215" s="0" t="n">
        <v>21</v>
      </c>
      <c r="E215" s="2" t="n">
        <f aca="false">VLOOKUP(B215,'10'!$B$2:$F$5570,4,0)</f>
        <v>-5.18889</v>
      </c>
      <c r="F215" s="2" t="n">
        <f aca="false">VLOOKUP(B215,'10'!$B$2:$F$5570,5,0)</f>
        <v>-48.1336</v>
      </c>
      <c r="G215" s="3" t="n">
        <f aca="false">VLOOKUP(B215,'10'!$B$2:$J$5570,6,0)</f>
        <v>14218.4959374173</v>
      </c>
      <c r="H215" s="0" t="n">
        <f aca="false">IFERROR(IF(I215=K215,0,1),1)</f>
        <v>0</v>
      </c>
      <c r="I215" s="0" t="s">
        <v>680</v>
      </c>
      <c r="K215" s="4" t="str">
        <f aca="false">VLOOKUP(I215,'[1]21-MA'!K$1:K$1048576,1,0)</f>
        <v>'Vila_Nova_Dos_Martirios'</v>
      </c>
      <c r="N215" s="0" t="n">
        <v>13183</v>
      </c>
    </row>
    <row r="216" customFormat="false" ht="12.8" hidden="false" customHeight="false" outlineLevel="0" collapsed="false">
      <c r="B216" s="0" t="n">
        <v>211290</v>
      </c>
      <c r="C216" s="0" t="n">
        <v>2</v>
      </c>
      <c r="D216" s="0" t="n">
        <v>21</v>
      </c>
      <c r="E216" s="2" t="n">
        <f aca="false">VLOOKUP(B216,'10'!$B$2:$F$5570,4,0)</f>
        <v>-3.45125</v>
      </c>
      <c r="F216" s="2" t="n">
        <f aca="false">VLOOKUP(B216,'10'!$B$2:$F$5570,5,0)</f>
        <v>-44.8643</v>
      </c>
      <c r="G216" s="3" t="n">
        <f aca="false">VLOOKUP(B216,'10'!$B$2:$J$5570,6,0)</f>
        <v>35229.6860577865</v>
      </c>
      <c r="H216" s="0" t="n">
        <f aca="false">IFERROR(IF(I216=K216,0,1),1)</f>
        <v>0</v>
      </c>
      <c r="I216" s="0" t="s">
        <v>681</v>
      </c>
      <c r="K216" s="4" t="str">
        <f aca="false">VLOOKUP(I216,'[1]21-MA'!K$1:K$1048576,1,0)</f>
        <v>'Vitoria_Do_Mearim'</v>
      </c>
      <c r="N216" s="0" t="n">
        <v>32664</v>
      </c>
    </row>
    <row r="217" customFormat="false" ht="12.8" hidden="false" customHeight="false" outlineLevel="0" collapsed="false">
      <c r="B217" s="0" t="n">
        <v>211300</v>
      </c>
      <c r="C217" s="0" t="n">
        <v>2</v>
      </c>
      <c r="D217" s="0" t="n">
        <v>21</v>
      </c>
      <c r="E217" s="2" t="n">
        <f aca="false">VLOOKUP(B217,'10'!$B$2:$F$5570,4,0)</f>
        <v>-4.28184</v>
      </c>
      <c r="F217" s="2" t="n">
        <f aca="false">VLOOKUP(B217,'10'!$B$2:$F$5570,5,0)</f>
        <v>-45.2505</v>
      </c>
      <c r="G217" s="3" t="n">
        <f aca="false">VLOOKUP(B217,'10'!$B$2:$J$5570,6,0)</f>
        <v>34001.2200885292</v>
      </c>
      <c r="H217" s="0" t="n">
        <f aca="false">IFERROR(IF(I217=K217,0,1),1)</f>
        <v>0</v>
      </c>
      <c r="I217" s="0" t="s">
        <v>682</v>
      </c>
      <c r="K217" s="4" t="str">
        <f aca="false">VLOOKUP(I217,'[1]21-MA'!K$1:K$1048576,1,0)</f>
        <v>'Vitorino_Freire'</v>
      </c>
      <c r="N217" s="0" t="n">
        <v>31525</v>
      </c>
    </row>
    <row r="218" customFormat="false" ht="12.8" hidden="false" customHeight="false" outlineLevel="0" collapsed="false">
      <c r="B218" s="0" t="n">
        <v>211400</v>
      </c>
      <c r="C218" s="0" t="n">
        <v>2</v>
      </c>
      <c r="D218" s="0" t="n">
        <v>21</v>
      </c>
      <c r="E218" s="2" t="n">
        <f aca="false">VLOOKUP(B218,'10'!$B$2:$F$5570,4,0)</f>
        <v>-3.27014</v>
      </c>
      <c r="F218" s="2" t="n">
        <f aca="false">VLOOKUP(B218,'10'!$B$2:$F$5570,5,0)</f>
        <v>-45.6553</v>
      </c>
      <c r="G218" s="3" t="n">
        <f aca="false">VLOOKUP(B218,'10'!$B$2:$J$5570,6,0)</f>
        <v>55513.934946128</v>
      </c>
      <c r="H218" s="0" t="n">
        <f aca="false">IFERROR(IF(I218=K218,0,1),1)</f>
        <v>0</v>
      </c>
      <c r="I218" s="0" t="s">
        <v>683</v>
      </c>
      <c r="K218" s="4" t="str">
        <f aca="false">VLOOKUP(I218,'[1]21-MA'!K$1:K$1048576,1,0)</f>
        <v>'Ze_Doca'</v>
      </c>
      <c r="N218" s="0" t="n">
        <v>51471</v>
      </c>
    </row>
    <row r="219" customFormat="false" ht="12.8" hidden="false" customHeight="false" outlineLevel="0" collapsed="false">
      <c r="G219" s="3"/>
    </row>
    <row r="220" customFormat="false" ht="12.8" hidden="false" customHeight="false" outlineLevel="0" collapsed="false">
      <c r="G220" s="8" t="n">
        <f aca="false">SUM(G2:G218)</f>
        <v>7587643.24789557</v>
      </c>
      <c r="N220" s="9" t="n">
        <f aca="false">SUM(N2:N218)</f>
        <v>7035055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227"/>
  <sheetViews>
    <sheetView showFormulas="false" showGridLines="true" showRowColHeaders="true" showZeros="true" rightToLeft="false" tabSelected="false" showOutlineSymbols="true" defaultGridColor="true" view="normal" topLeftCell="H1" colorId="64" zoomScale="160" zoomScaleNormal="160" zoomScalePageLayoutView="100" workbookViewId="0">
      <selection pane="topLeft" activeCell="V4" activeCellId="0" sqref="T2:V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1" t="s">
        <v>0</v>
      </c>
    </row>
    <row r="2" customFormat="false" ht="12.8" hidden="false" customHeight="false" outlineLevel="0" collapsed="false">
      <c r="B2" s="0" t="n">
        <v>220005</v>
      </c>
      <c r="C2" s="0" t="n">
        <v>2</v>
      </c>
      <c r="D2" s="0" t="n">
        <v>22</v>
      </c>
      <c r="E2" s="2" t="n">
        <f aca="false">VLOOKUP(B2,'10'!$B$2:$F$5570,4,0)</f>
        <v>-8.21954</v>
      </c>
      <c r="F2" s="2" t="n">
        <f aca="false">VLOOKUP(B2,'10'!$B$2:$F$5570,5,0)</f>
        <v>-41.0831</v>
      </c>
      <c r="G2" s="3" t="n">
        <f aca="false">VLOOKUP(B2,'10'!$B$2:$J$5570,6,0)</f>
        <v>7619.94036242534</v>
      </c>
      <c r="H2" s="0" t="n">
        <f aca="false">IFERROR(IF(I2=K2,0,1),1)</f>
        <v>1</v>
      </c>
      <c r="I2" s="0" t="s">
        <v>684</v>
      </c>
      <c r="K2" s="4" t="e">
        <f aca="false">VLOOKUP(I2,'[1]22-PI'!K$1:K$1048576,1,0)</f>
        <v>#N/A</v>
      </c>
      <c r="N2" s="0" t="n">
        <v>7065</v>
      </c>
      <c r="R2" s="5" t="s">
        <v>0</v>
      </c>
      <c r="T2" s="6" t="s">
        <v>2</v>
      </c>
    </row>
    <row r="3" customFormat="false" ht="12.8" hidden="false" customHeight="false" outlineLevel="0" collapsed="false">
      <c r="B3" s="0" t="n">
        <v>220010</v>
      </c>
      <c r="C3" s="0" t="n">
        <v>2</v>
      </c>
      <c r="D3" s="0" t="n">
        <v>22</v>
      </c>
      <c r="E3" s="2" t="n">
        <f aca="false">VLOOKUP(B3,'10'!$B$2:$F$5570,4,0)</f>
        <v>-5.79676</v>
      </c>
      <c r="F3" s="2" t="n">
        <f aca="false">VLOOKUP(B3,'10'!$B$2:$F$5570,5,0)</f>
        <v>-42.6664</v>
      </c>
      <c r="G3" s="3" t="n">
        <f aca="false">VLOOKUP(B3,'10'!$B$2:$J$5570,6,0)</f>
        <v>5552.3641876526</v>
      </c>
      <c r="H3" s="0" t="n">
        <f aca="false">IFERROR(IF(I3=K3,0,1),1)</f>
        <v>1</v>
      </c>
      <c r="I3" s="0" t="s">
        <v>685</v>
      </c>
      <c r="K3" s="4" t="e">
        <f aca="false">VLOOKUP(I3,'[1]22-PI'!K$1:K$1048576,1,0)</f>
        <v>#N/A</v>
      </c>
      <c r="N3" s="0" t="n">
        <v>5148</v>
      </c>
      <c r="Q3" s="0" t="s">
        <v>4</v>
      </c>
      <c r="R3" s="0" t="n">
        <f aca="false">AVERAGE($G$1:$G$225)</f>
        <v>15718.5392852649</v>
      </c>
      <c r="T3" s="0" t="n">
        <v>1</v>
      </c>
      <c r="U3" s="0" t="n">
        <v>0</v>
      </c>
    </row>
    <row r="4" customFormat="false" ht="12.8" hidden="false" customHeight="false" outlineLevel="0" collapsed="false">
      <c r="B4" s="0" t="n">
        <v>220020</v>
      </c>
      <c r="C4" s="0" t="n">
        <v>2</v>
      </c>
      <c r="D4" s="0" t="n">
        <v>22</v>
      </c>
      <c r="E4" s="2" t="n">
        <f aca="false">VLOOKUP(B4,'10'!$B$2:$F$5570,4,0)</f>
        <v>-5.88856</v>
      </c>
      <c r="F4" s="2" t="n">
        <f aca="false">VLOOKUP(B4,'10'!$B$2:$F$5570,5,0)</f>
        <v>-42.637</v>
      </c>
      <c r="G4" s="3" t="n">
        <f aca="false">VLOOKUP(B4,'10'!$B$2:$J$5570,6,0)</f>
        <v>18711.7261638666</v>
      </c>
      <c r="H4" s="0" t="n">
        <f aca="false">IFERROR(IF(I4=K4,0,1),1)</f>
        <v>0</v>
      </c>
      <c r="I4" s="0" t="s">
        <v>686</v>
      </c>
      <c r="K4" s="4" t="str">
        <f aca="false">VLOOKUP(I4,'[1]22-PI'!K$1:K$1048576,1,0)</f>
        <v>'Agua_Branca'</v>
      </c>
      <c r="N4" s="0" t="n">
        <v>17349</v>
      </c>
      <c r="Q4" s="0" t="s">
        <v>6</v>
      </c>
      <c r="R4" s="0" t="n">
        <f aca="false">SQRT(VAR($G$1:$G$225)/COUNT($G$1:$G$225))</f>
        <v>4227.15511933798</v>
      </c>
      <c r="T4" s="0" t="n">
        <v>2</v>
      </c>
      <c r="U4" s="3" t="n">
        <f aca="false">R7</f>
        <v>4848.61173379803</v>
      </c>
      <c r="V4" s="7" t="s">
        <v>7</v>
      </c>
    </row>
    <row r="5" customFormat="false" ht="12.8" hidden="false" customHeight="false" outlineLevel="0" collapsed="false">
      <c r="B5" s="0" t="n">
        <v>220025</v>
      </c>
      <c r="C5" s="0" t="n">
        <v>2</v>
      </c>
      <c r="D5" s="0" t="n">
        <v>22</v>
      </c>
      <c r="E5" s="2" t="n">
        <f aca="false">VLOOKUP(B5,'10'!$B$2:$F$5570,4,0)</f>
        <v>-7.00039</v>
      </c>
      <c r="F5" s="2" t="n">
        <f aca="false">VLOOKUP(B5,'10'!$B$2:$F$5570,5,0)</f>
        <v>-40.9282</v>
      </c>
      <c r="G5" s="3" t="n">
        <f aca="false">VLOOKUP(B5,'10'!$B$2:$J$5570,6,0)</f>
        <v>8235.79116878696</v>
      </c>
      <c r="H5" s="0" t="n">
        <f aca="false">IFERROR(IF(I5=K5,0,1),1)</f>
        <v>1</v>
      </c>
      <c r="I5" s="0" t="s">
        <v>687</v>
      </c>
      <c r="K5" s="4" t="e">
        <f aca="false">VLOOKUP(I5,'[1]22-PI'!K$1:K$1048576,1,0)</f>
        <v>#N/A</v>
      </c>
      <c r="N5" s="0" t="n">
        <v>7636</v>
      </c>
      <c r="Q5" s="0" t="s">
        <v>9</v>
      </c>
      <c r="R5" s="0" t="n">
        <f aca="false">MODE($G$1:$G$225)</f>
        <v>2641.36361607638</v>
      </c>
      <c r="T5" s="0" t="n">
        <v>3</v>
      </c>
      <c r="U5" s="3" t="n">
        <f aca="false">R6</f>
        <v>6732.29550491988</v>
      </c>
      <c r="V5" s="7" t="s">
        <v>10</v>
      </c>
    </row>
    <row r="6" customFormat="false" ht="12.8" hidden="false" customHeight="false" outlineLevel="0" collapsed="false">
      <c r="B6" s="0" t="n">
        <v>220027</v>
      </c>
      <c r="C6" s="0" t="n">
        <v>2</v>
      </c>
      <c r="D6" s="0" t="n">
        <v>22</v>
      </c>
      <c r="E6" s="2" t="n">
        <f aca="false">VLOOKUP(B6,'10'!$B$2:$F$5570,4,0)</f>
        <v>-7.24196</v>
      </c>
      <c r="F6" s="2" t="n">
        <f aca="false">VLOOKUP(B6,'10'!$B$2:$F$5570,5,0)</f>
        <v>-40.8566</v>
      </c>
      <c r="G6" s="3" t="n">
        <f aca="false">VLOOKUP(B6,'10'!$B$2:$J$5570,6,0)</f>
        <v>5297.82690166076</v>
      </c>
      <c r="H6" s="0" t="n">
        <f aca="false">IFERROR(IF(I6=K6,0,1),1)</f>
        <v>1</v>
      </c>
      <c r="I6" s="0" t="s">
        <v>688</v>
      </c>
      <c r="K6" s="4" t="e">
        <f aca="false">VLOOKUP(I6,'[1]22-PI'!K$1:K$1048576,1,0)</f>
        <v>#N/A</v>
      </c>
      <c r="N6" s="0" t="n">
        <v>4912</v>
      </c>
      <c r="Q6" s="0" t="s">
        <v>12</v>
      </c>
      <c r="R6" s="0" t="n">
        <f aca="false">MEDIAN($G$1:$G$225)</f>
        <v>6732.29550491988</v>
      </c>
    </row>
    <row r="7" customFormat="false" ht="12.8" hidden="false" customHeight="false" outlineLevel="0" collapsed="false">
      <c r="B7" s="0" t="n">
        <v>220030</v>
      </c>
      <c r="C7" s="0" t="n">
        <v>2</v>
      </c>
      <c r="D7" s="0" t="n">
        <v>22</v>
      </c>
      <c r="E7" s="2" t="n">
        <f aca="false">VLOOKUP(B7,'10'!$B$2:$F$5570,4,0)</f>
        <v>-5.25634</v>
      </c>
      <c r="F7" s="2" t="n">
        <f aca="false">VLOOKUP(B7,'10'!$B$2:$F$5570,5,0)</f>
        <v>-42.2096</v>
      </c>
      <c r="G7" s="3" t="n">
        <f aca="false">VLOOKUP(B7,'10'!$B$2:$J$5570,6,0)</f>
        <v>15388.7203242866</v>
      </c>
      <c r="H7" s="0" t="n">
        <f aca="false">IFERROR(IF(I7=K7,0,1),1)</f>
        <v>1</v>
      </c>
      <c r="I7" s="0" t="s">
        <v>689</v>
      </c>
      <c r="K7" s="4" t="e">
        <f aca="false">VLOOKUP(I7,'[1]22-PI'!K$1:K$1048576,1,0)</f>
        <v>#N/A</v>
      </c>
      <c r="N7" s="0" t="n">
        <v>14268</v>
      </c>
      <c r="Q7" s="0" t="s">
        <v>14</v>
      </c>
      <c r="R7" s="0" t="n">
        <f aca="false">QUARTILE($G$1:$G$225, 1)</f>
        <v>4848.61173379803</v>
      </c>
    </row>
    <row r="8" customFormat="false" ht="12.8" hidden="false" customHeight="false" outlineLevel="0" collapsed="false">
      <c r="B8" s="0" t="n">
        <v>220040</v>
      </c>
      <c r="C8" s="0" t="n">
        <v>2</v>
      </c>
      <c r="D8" s="0" t="n">
        <v>22</v>
      </c>
      <c r="E8" s="2" t="n">
        <f aca="false">VLOOKUP(B8,'10'!$B$2:$F$5570,4,0)</f>
        <v>-5.03888</v>
      </c>
      <c r="F8" s="2" t="n">
        <f aca="false">VLOOKUP(B8,'10'!$B$2:$F$5570,5,0)</f>
        <v>-42.4612</v>
      </c>
      <c r="G8" s="3" t="n">
        <f aca="false">VLOOKUP(B8,'10'!$B$2:$J$5570,6,0)</f>
        <v>43616.4739216533</v>
      </c>
      <c r="H8" s="0" t="n">
        <f aca="false">IFERROR(IF(I8=K8,0,1),1)</f>
        <v>0</v>
      </c>
      <c r="I8" s="0" t="s">
        <v>690</v>
      </c>
      <c r="K8" s="4" t="str">
        <f aca="false">VLOOKUP(I8,'[1]22-PI'!K$1:K$1048576,1,0)</f>
        <v>'Altos'</v>
      </c>
      <c r="N8" s="0" t="n">
        <v>40440</v>
      </c>
      <c r="Q8" s="0" t="s">
        <v>16</v>
      </c>
      <c r="R8" s="0" t="n">
        <f aca="false">QUARTILE($G$1:$G$225, 3)</f>
        <v>11545.8544345029</v>
      </c>
    </row>
    <row r="9" customFormat="false" ht="12.8" hidden="false" customHeight="false" outlineLevel="0" collapsed="false">
      <c r="B9" s="0" t="n">
        <v>220045</v>
      </c>
      <c r="C9" s="0" t="n">
        <v>2</v>
      </c>
      <c r="D9" s="0" t="n">
        <v>22</v>
      </c>
      <c r="E9" s="2" t="n">
        <f aca="false">VLOOKUP(B9,'10'!$B$2:$F$5570,4,0)</f>
        <v>-8.42418</v>
      </c>
      <c r="F9" s="2" t="n">
        <f aca="false">VLOOKUP(B9,'10'!$B$2:$F$5570,5,0)</f>
        <v>-43.777</v>
      </c>
      <c r="G9" s="3" t="n">
        <f aca="false">VLOOKUP(B9,'10'!$B$2:$J$5570,6,0)</f>
        <v>5815.52985622044</v>
      </c>
      <c r="H9" s="0" t="n">
        <f aca="false">IFERROR(IF(I9=K9,0,1),1)</f>
        <v>1</v>
      </c>
      <c r="I9" s="0" t="s">
        <v>691</v>
      </c>
      <c r="K9" s="4" t="e">
        <f aca="false">VLOOKUP(I9,'[1]22-PI'!K$1:K$1048576,1,0)</f>
        <v>#N/A</v>
      </c>
      <c r="N9" s="0" t="n">
        <v>5392</v>
      </c>
      <c r="Q9" s="0" t="s">
        <v>18</v>
      </c>
      <c r="R9" s="0" t="n">
        <f aca="false">VAR($G$1:$G$225)</f>
        <v>4002620250.25975</v>
      </c>
    </row>
    <row r="10" customFormat="false" ht="12.8" hidden="false" customHeight="false" outlineLevel="0" collapsed="false">
      <c r="B10" s="0" t="n">
        <v>220050</v>
      </c>
      <c r="C10" s="0" t="n">
        <v>2</v>
      </c>
      <c r="D10" s="0" t="n">
        <v>22</v>
      </c>
      <c r="E10" s="2" t="n">
        <f aca="false">VLOOKUP(B10,'10'!$B$2:$F$5570,4,0)</f>
        <v>-6.24304</v>
      </c>
      <c r="F10" s="2" t="n">
        <f aca="false">VLOOKUP(B10,'10'!$B$2:$F$5570,5,0)</f>
        <v>-42.8433</v>
      </c>
      <c r="G10" s="3" t="n">
        <f aca="false">VLOOKUP(B10,'10'!$B$2:$J$5570,6,0)</f>
        <v>18973.8132846124</v>
      </c>
      <c r="H10" s="0" t="n">
        <f aca="false">IFERROR(IF(I10=K10,0,1),1)</f>
        <v>0</v>
      </c>
      <c r="I10" s="0" t="s">
        <v>692</v>
      </c>
      <c r="K10" s="4" t="str">
        <f aca="false">VLOOKUP(I10,'[1]22-PI'!K$1:K$1048576,1,0)</f>
        <v>'Amarante'</v>
      </c>
      <c r="N10" s="0" t="n">
        <v>17592</v>
      </c>
      <c r="Q10" s="0" t="s">
        <v>20</v>
      </c>
      <c r="R10" s="0" t="n">
        <f aca="false">STDEV($G$1:$G$225)</f>
        <v>63266.264709241</v>
      </c>
    </row>
    <row r="11" customFormat="false" ht="12.8" hidden="false" customHeight="false" outlineLevel="0" collapsed="false">
      <c r="B11" s="0" t="n">
        <v>220060</v>
      </c>
      <c r="C11" s="0" t="n">
        <v>2</v>
      </c>
      <c r="D11" s="0" t="n">
        <v>22</v>
      </c>
      <c r="E11" s="2" t="n">
        <f aca="false">VLOOKUP(B11,'10'!$B$2:$F$5570,4,0)</f>
        <v>-6.08786</v>
      </c>
      <c r="F11" s="2" t="n">
        <f aca="false">VLOOKUP(B11,'10'!$B$2:$F$5570,5,0)</f>
        <v>-42.74</v>
      </c>
      <c r="G11" s="3" t="n">
        <f aca="false">VLOOKUP(B11,'10'!$B$2:$J$5570,6,0)</f>
        <v>7325.49680701952</v>
      </c>
      <c r="H11" s="0" t="n">
        <f aca="false">IFERROR(IF(I11=K11,0,1),1)</f>
        <v>1</v>
      </c>
      <c r="I11" s="0" t="s">
        <v>693</v>
      </c>
      <c r="K11" s="4" t="e">
        <f aca="false">VLOOKUP(I11,'[1]22-PI'!K$1:K$1048576,1,0)</f>
        <v>#N/A</v>
      </c>
      <c r="N11" s="0" t="n">
        <v>6792</v>
      </c>
      <c r="Q11" s="0" t="s">
        <v>22</v>
      </c>
      <c r="R11" s="0" t="n">
        <f aca="false">KURT($G$1:$G$225)</f>
        <v>197.243620048558</v>
      </c>
    </row>
    <row r="12" customFormat="false" ht="12.8" hidden="false" customHeight="false" outlineLevel="0" collapsed="false">
      <c r="B12" s="0" t="n">
        <v>220070</v>
      </c>
      <c r="C12" s="0" t="n">
        <v>2</v>
      </c>
      <c r="D12" s="0" t="n">
        <v>22</v>
      </c>
      <c r="E12" s="2" t="n">
        <f aca="false">VLOOKUP(B12,'10'!$B$2:$F$5570,4,0)</f>
        <v>-9.18564</v>
      </c>
      <c r="F12" s="2" t="n">
        <f aca="false">VLOOKUP(B12,'10'!$B$2:$F$5570,5,0)</f>
        <v>-43.0494</v>
      </c>
      <c r="G12" s="3" t="n">
        <f aca="false">VLOOKUP(B12,'10'!$B$2:$J$5570,6,0)</f>
        <v>10589.1825163895</v>
      </c>
      <c r="H12" s="0" t="n">
        <f aca="false">IFERROR(IF(I12=K12,0,1),1)</f>
        <v>1</v>
      </c>
      <c r="I12" s="0" t="s">
        <v>694</v>
      </c>
      <c r="K12" s="4" t="e">
        <f aca="false">VLOOKUP(I12,'[1]22-PI'!K$1:K$1048576,1,0)</f>
        <v>#N/A</v>
      </c>
      <c r="N12" s="0" t="n">
        <v>9818</v>
      </c>
      <c r="Q12" s="0" t="s">
        <v>24</v>
      </c>
      <c r="R12" s="0" t="n">
        <f aca="false">SKEW($G$1:$G$225)</f>
        <v>13.686450951022</v>
      </c>
    </row>
    <row r="13" customFormat="false" ht="12.8" hidden="false" customHeight="false" outlineLevel="0" collapsed="false">
      <c r="B13" s="0" t="n">
        <v>220080</v>
      </c>
      <c r="C13" s="0" t="n">
        <v>2</v>
      </c>
      <c r="D13" s="0" t="n">
        <v>22</v>
      </c>
      <c r="E13" s="2" t="n">
        <f aca="false">VLOOKUP(B13,'10'!$B$2:$F$5570,4,0)</f>
        <v>-7.21276</v>
      </c>
      <c r="F13" s="2" t="n">
        <f aca="false">VLOOKUP(B13,'10'!$B$2:$F$5570,5,0)</f>
        <v>-44.1889</v>
      </c>
      <c r="G13" s="3" t="n">
        <f aca="false">VLOOKUP(B13,'10'!$B$2:$J$5570,6,0)</f>
        <v>3406.05402187392</v>
      </c>
      <c r="H13" s="0" t="n">
        <f aca="false">IFERROR(IF(I13=K13,0,1),1)</f>
        <v>1</v>
      </c>
      <c r="I13" s="0" t="s">
        <v>695</v>
      </c>
      <c r="K13" s="4" t="e">
        <f aca="false">VLOOKUP(I13,'[1]22-PI'!K$1:K$1048576,1,0)</f>
        <v>#N/A</v>
      </c>
      <c r="N13" s="0" t="n">
        <v>3158</v>
      </c>
      <c r="Q13" s="0" t="s">
        <v>26</v>
      </c>
      <c r="R13" s="0" t="n">
        <f aca="false">MAX($G$1:$G$225)-MIN($G$1:$G$225)</f>
        <v>927758.208101257</v>
      </c>
    </row>
    <row r="14" customFormat="false" ht="12.8" hidden="false" customHeight="false" outlineLevel="0" collapsed="false">
      <c r="B14" s="0" t="n">
        <v>220090</v>
      </c>
      <c r="C14" s="0" t="n">
        <v>2</v>
      </c>
      <c r="D14" s="0" t="n">
        <v>22</v>
      </c>
      <c r="E14" s="2" t="n">
        <f aca="false">VLOOKUP(B14,'10'!$B$2:$F$5570,4,0)</f>
        <v>-6.11022</v>
      </c>
      <c r="F14" s="2" t="n">
        <f aca="false">VLOOKUP(B14,'10'!$B$2:$F$5570,5,0)</f>
        <v>-41.7822</v>
      </c>
      <c r="G14" s="3" t="n">
        <f aca="false">VLOOKUP(B14,'10'!$B$2:$J$5570,6,0)</f>
        <v>6303.03347176414</v>
      </c>
      <c r="H14" s="0" t="n">
        <f aca="false">IFERROR(IF(I14=K14,0,1),1)</f>
        <v>1</v>
      </c>
      <c r="I14" s="0" t="s">
        <v>696</v>
      </c>
      <c r="K14" s="4" t="e">
        <f aca="false">VLOOKUP(I14,'[1]22-PI'!K$1:K$1048576,1,0)</f>
        <v>#N/A</v>
      </c>
      <c r="N14" s="0" t="n">
        <v>5844</v>
      </c>
      <c r="Q14" s="0" t="s">
        <v>28</v>
      </c>
      <c r="R14" s="0" t="n">
        <f aca="false">MIN($G$1:$G$225)</f>
        <v>1348.18477749918</v>
      </c>
    </row>
    <row r="15" customFormat="false" ht="12.8" hidden="false" customHeight="false" outlineLevel="0" collapsed="false">
      <c r="B15" s="0" t="n">
        <v>220095</v>
      </c>
      <c r="C15" s="0" t="n">
        <v>2</v>
      </c>
      <c r="D15" s="0" t="n">
        <v>22</v>
      </c>
      <c r="E15" s="2" t="n">
        <f aca="false">VLOOKUP(B15,'10'!$B$2:$F$5570,4,0)</f>
        <v>-7.24502</v>
      </c>
      <c r="F15" s="2" t="n">
        <f aca="false">VLOOKUP(B15,'10'!$B$2:$F$5570,5,0)</f>
        <v>-41.5325</v>
      </c>
      <c r="G15" s="3" t="n">
        <f aca="false">VLOOKUP(B15,'10'!$B$2:$J$5570,6,0)</f>
        <v>2751.37549392032</v>
      </c>
      <c r="H15" s="0" t="n">
        <f aca="false">IFERROR(IF(I15=K15,0,1),1)</f>
        <v>1</v>
      </c>
      <c r="I15" s="0" t="s">
        <v>697</v>
      </c>
      <c r="K15" s="4" t="e">
        <f aca="false">VLOOKUP(I15,'[1]22-PI'!K$1:K$1048576,1,0)</f>
        <v>#N/A</v>
      </c>
      <c r="N15" s="0" t="n">
        <v>2551</v>
      </c>
      <c r="Q15" s="0" t="s">
        <v>30</v>
      </c>
      <c r="R15" s="0" t="n">
        <f aca="false">MAX($G$1:$G$225)</f>
        <v>929106.392878756</v>
      </c>
    </row>
    <row r="16" customFormat="false" ht="12.8" hidden="false" customHeight="false" outlineLevel="0" collapsed="false">
      <c r="B16" s="0" t="n">
        <v>220100</v>
      </c>
      <c r="C16" s="0" t="n">
        <v>2</v>
      </c>
      <c r="D16" s="0" t="n">
        <v>22</v>
      </c>
      <c r="E16" s="2" t="n">
        <f aca="false">VLOOKUP(B16,'10'!$B$2:$F$5570,4,0)</f>
        <v>-6.65075</v>
      </c>
      <c r="F16" s="2" t="n">
        <f aca="false">VLOOKUP(B16,'10'!$B$2:$F$5570,5,0)</f>
        <v>-42.5418</v>
      </c>
      <c r="G16" s="3" t="n">
        <f aca="false">VLOOKUP(B16,'10'!$B$2:$J$5570,6,0)</f>
        <v>5106.92393716688</v>
      </c>
      <c r="H16" s="0" t="n">
        <f aca="false">IFERROR(IF(I16=K16,0,1),1)</f>
        <v>1</v>
      </c>
      <c r="I16" s="0" t="s">
        <v>698</v>
      </c>
      <c r="K16" s="4" t="e">
        <f aca="false">VLOOKUP(I16,'[1]22-PI'!K$1:K$1048576,1,0)</f>
        <v>#N/A</v>
      </c>
      <c r="N16" s="0" t="n">
        <v>4735</v>
      </c>
      <c r="Q16" s="0" t="s">
        <v>32</v>
      </c>
      <c r="R16" s="0" t="n">
        <f aca="false">SUM($G$1:$G$225)</f>
        <v>3520952.79989933</v>
      </c>
    </row>
    <row r="17" customFormat="false" ht="12.8" hidden="false" customHeight="false" outlineLevel="0" collapsed="false">
      <c r="B17" s="0" t="n">
        <v>220105</v>
      </c>
      <c r="C17" s="0" t="n">
        <v>2</v>
      </c>
      <c r="D17" s="0" t="n">
        <v>22</v>
      </c>
      <c r="E17" s="2" t="n">
        <f aca="false">VLOOKUP(B17,'10'!$B$2:$F$5570,4,0)</f>
        <v>-5.865</v>
      </c>
      <c r="F17" s="2" t="n">
        <f aca="false">VLOOKUP(B17,'10'!$B$2:$F$5570,5,0)</f>
        <v>-41.0389</v>
      </c>
      <c r="G17" s="3" t="n">
        <f aca="false">VLOOKUP(B17,'10'!$B$2:$J$5570,6,0)</f>
        <v>8442.87235061084</v>
      </c>
      <c r="H17" s="0" t="n">
        <f aca="false">IFERROR(IF(I17=K17,0,1),1)</f>
        <v>1</v>
      </c>
      <c r="I17" s="0" t="s">
        <v>699</v>
      </c>
      <c r="K17" s="4" t="e">
        <f aca="false">VLOOKUP(I17,'[1]22-PI'!K$1:K$1048576,1,0)</f>
        <v>#N/A</v>
      </c>
      <c r="N17" s="0" t="n">
        <v>7828</v>
      </c>
      <c r="Q17" s="0" t="s">
        <v>34</v>
      </c>
      <c r="R17" s="0" t="n">
        <f aca="false">COUNT($G$1:$G$225)</f>
        <v>224</v>
      </c>
    </row>
    <row r="18" customFormat="false" ht="12.8" hidden="false" customHeight="false" outlineLevel="0" collapsed="false">
      <c r="B18" s="0" t="n">
        <v>220110</v>
      </c>
      <c r="C18" s="0" t="n">
        <v>2</v>
      </c>
      <c r="D18" s="0" t="n">
        <v>22</v>
      </c>
      <c r="E18" s="2" t="n">
        <f aca="false">VLOOKUP(B18,'10'!$B$2:$F$5570,4,0)</f>
        <v>-10.1345</v>
      </c>
      <c r="F18" s="2" t="n">
        <f aca="false">VLOOKUP(B18,'10'!$B$2:$F$5570,5,0)</f>
        <v>-43.9563</v>
      </c>
      <c r="G18" s="3" t="n">
        <f aca="false">VLOOKUP(B18,'10'!$B$2:$J$5570,6,0)</f>
        <v>12135.8200931366</v>
      </c>
      <c r="H18" s="0" t="n">
        <f aca="false">IFERROR(IF(I18=K18,0,1),1)</f>
        <v>1</v>
      </c>
      <c r="I18" s="0" t="s">
        <v>700</v>
      </c>
      <c r="K18" s="4" t="e">
        <f aca="false">VLOOKUP(I18,'[1]22-PI'!K$1:K$1048576,1,0)</f>
        <v>#N/A</v>
      </c>
      <c r="N18" s="0" t="n">
        <v>11252</v>
      </c>
    </row>
    <row r="19" customFormat="false" ht="12.8" hidden="false" customHeight="false" outlineLevel="0" collapsed="false">
      <c r="B19" s="0" t="n">
        <v>220115</v>
      </c>
      <c r="C19" s="0" t="n">
        <v>2</v>
      </c>
      <c r="D19" s="0" t="n">
        <v>22</v>
      </c>
      <c r="E19" s="2" t="n">
        <f aca="false">VLOOKUP(B19,'10'!$B$2:$F$5570,4,0)</f>
        <v>-7.84903</v>
      </c>
      <c r="F19" s="2" t="n">
        <f aca="false">VLOOKUP(B19,'10'!$B$2:$F$5570,5,0)</f>
        <v>-45.219</v>
      </c>
      <c r="G19" s="3" t="n">
        <f aca="false">VLOOKUP(B19,'10'!$B$2:$J$5570,6,0)</f>
        <v>12400.0643095264</v>
      </c>
      <c r="H19" s="0" t="n">
        <f aca="false">IFERROR(IF(I19=K19,0,1),1)</f>
        <v>1</v>
      </c>
      <c r="I19" s="0" t="s">
        <v>701</v>
      </c>
      <c r="K19" s="4" t="e">
        <f aca="false">VLOOKUP(I19,'[1]22-PI'!K$1:K$1048576,1,0)</f>
        <v>#N/A</v>
      </c>
      <c r="N19" s="0" t="n">
        <v>11497</v>
      </c>
    </row>
    <row r="20" customFormat="false" ht="12.8" hidden="false" customHeight="false" outlineLevel="0" collapsed="false">
      <c r="B20" s="0" t="n">
        <v>220117</v>
      </c>
      <c r="C20" s="0" t="n">
        <v>2</v>
      </c>
      <c r="D20" s="0" t="n">
        <v>22</v>
      </c>
      <c r="E20" s="2" t="n">
        <f aca="false">VLOOKUP(B20,'10'!$B$2:$F$5570,4,0)</f>
        <v>-6.51645</v>
      </c>
      <c r="F20" s="2" t="n">
        <f aca="false">VLOOKUP(B20,'10'!$B$2:$F$5570,5,0)</f>
        <v>-42.1146</v>
      </c>
      <c r="G20" s="3" t="n">
        <f aca="false">VLOOKUP(B20,'10'!$B$2:$J$5570,6,0)</f>
        <v>4260.26389689739</v>
      </c>
      <c r="H20" s="0" t="n">
        <f aca="false">IFERROR(IF(I20=K20,0,1),1)</f>
        <v>1</v>
      </c>
      <c r="I20" s="0" t="s">
        <v>702</v>
      </c>
      <c r="K20" s="4" t="e">
        <f aca="false">VLOOKUP(I20,'[1]22-PI'!K$1:K$1048576,1,0)</f>
        <v>#N/A</v>
      </c>
      <c r="N20" s="0" t="n">
        <v>3950</v>
      </c>
    </row>
    <row r="21" customFormat="false" ht="12.8" hidden="false" customHeight="false" outlineLevel="0" collapsed="false">
      <c r="B21" s="0" t="n">
        <v>220120</v>
      </c>
      <c r="C21" s="0" t="n">
        <v>2</v>
      </c>
      <c r="D21" s="0" t="n">
        <v>22</v>
      </c>
      <c r="E21" s="2" t="n">
        <f aca="false">VLOOKUP(B21,'10'!$B$2:$F$5570,4,0)</f>
        <v>-4.24468</v>
      </c>
      <c r="F21" s="2" t="n">
        <f aca="false">VLOOKUP(B21,'10'!$B$2:$F$5570,5,0)</f>
        <v>-42.2922</v>
      </c>
      <c r="G21" s="3" t="n">
        <f aca="false">VLOOKUP(B21,'10'!$B$2:$J$5570,6,0)</f>
        <v>50628.113312471</v>
      </c>
      <c r="H21" s="0" t="n">
        <f aca="false">IFERROR(IF(I21=K21,0,1),1)</f>
        <v>0</v>
      </c>
      <c r="I21" s="0" t="s">
        <v>703</v>
      </c>
      <c r="K21" s="4" t="str">
        <f aca="false">VLOOKUP(I21,'[1]22-PI'!K$1:K$1048576,1,0)</f>
        <v>'Barras'</v>
      </c>
      <c r="N21" s="0" t="n">
        <v>46941</v>
      </c>
    </row>
    <row r="22" customFormat="false" ht="12.8" hidden="false" customHeight="false" outlineLevel="0" collapsed="false">
      <c r="B22" s="0" t="n">
        <v>220130</v>
      </c>
      <c r="C22" s="0" t="n">
        <v>2</v>
      </c>
      <c r="D22" s="0" t="n">
        <v>22</v>
      </c>
      <c r="E22" s="2" t="n">
        <f aca="false">VLOOKUP(B22,'10'!$B$2:$F$5570,4,0)</f>
        <v>-9.9296</v>
      </c>
      <c r="F22" s="2" t="n">
        <f aca="false">VLOOKUP(B22,'10'!$B$2:$F$5570,5,0)</f>
        <v>-45.4702</v>
      </c>
      <c r="G22" s="3" t="n">
        <f aca="false">VLOOKUP(B22,'10'!$B$2:$J$5570,6,0)</f>
        <v>3606.66391676579</v>
      </c>
      <c r="H22" s="0" t="n">
        <f aca="false">IFERROR(IF(I22=K22,0,1),1)</f>
        <v>1</v>
      </c>
      <c r="I22" s="0" t="s">
        <v>704</v>
      </c>
      <c r="K22" s="4" t="e">
        <f aca="false">VLOOKUP(I22,'[1]22-PI'!K$1:K$1048576,1,0)</f>
        <v>#N/A</v>
      </c>
      <c r="N22" s="0" t="n">
        <v>3344</v>
      </c>
    </row>
    <row r="23" customFormat="false" ht="12.8" hidden="false" customHeight="false" outlineLevel="0" collapsed="false">
      <c r="B23" s="0" t="n">
        <v>220140</v>
      </c>
      <c r="C23" s="0" t="n">
        <v>2</v>
      </c>
      <c r="D23" s="0" t="n">
        <v>22</v>
      </c>
      <c r="E23" s="2" t="n">
        <f aca="false">VLOOKUP(B23,'10'!$B$2:$F$5570,4,0)</f>
        <v>-5.81673</v>
      </c>
      <c r="F23" s="2" t="n">
        <f aca="false">VLOOKUP(B23,'10'!$B$2:$F$5570,5,0)</f>
        <v>-42.5147</v>
      </c>
      <c r="G23" s="3" t="n">
        <f aca="false">VLOOKUP(B23,'10'!$B$2:$J$5570,6,0)</f>
        <v>7590.81957123136</v>
      </c>
      <c r="H23" s="0" t="n">
        <f aca="false">IFERROR(IF(I23=K23,0,1),1)</f>
        <v>1</v>
      </c>
      <c r="I23" s="0" t="s">
        <v>705</v>
      </c>
      <c r="K23" s="4" t="e">
        <f aca="false">VLOOKUP(I23,'[1]22-PI'!K$1:K$1048576,1,0)</f>
        <v>#N/A</v>
      </c>
      <c r="N23" s="0" t="n">
        <v>7038</v>
      </c>
    </row>
    <row r="24" customFormat="false" ht="12.8" hidden="false" customHeight="false" outlineLevel="0" collapsed="false">
      <c r="B24" s="0" t="n">
        <v>220150</v>
      </c>
      <c r="C24" s="0" t="n">
        <v>2</v>
      </c>
      <c r="D24" s="0" t="n">
        <v>22</v>
      </c>
      <c r="E24" s="2" t="n">
        <f aca="false">VLOOKUP(B24,'10'!$B$2:$F$5570,4,0)</f>
        <v>-4.0223</v>
      </c>
      <c r="F24" s="2" t="n">
        <f aca="false">VLOOKUP(B24,'10'!$B$2:$F$5570,5,0)</f>
        <v>-42.0787</v>
      </c>
      <c r="G24" s="3" t="n">
        <f aca="false">VLOOKUP(B24,'10'!$B$2:$J$5570,6,0)</f>
        <v>28911.5529165143</v>
      </c>
      <c r="H24" s="0" t="n">
        <f aca="false">IFERROR(IF(I24=K24,0,1),1)</f>
        <v>1</v>
      </c>
      <c r="I24" s="0" t="s">
        <v>706</v>
      </c>
      <c r="K24" s="4" t="e">
        <f aca="false">VLOOKUP(I24,'[1]22-PI'!K$1:K$1048576,1,0)</f>
        <v>#N/A</v>
      </c>
      <c r="N24" s="0" t="n">
        <v>26806</v>
      </c>
    </row>
    <row r="25" customFormat="false" ht="12.8" hidden="false" customHeight="false" outlineLevel="0" collapsed="false">
      <c r="B25" s="0" t="n">
        <v>220155</v>
      </c>
      <c r="C25" s="0" t="n">
        <v>2</v>
      </c>
      <c r="D25" s="0" t="n">
        <v>22</v>
      </c>
      <c r="E25" s="2" t="n">
        <f aca="false">VLOOKUP(B25,'10'!$B$2:$F$5570,4,0)</f>
        <v>-7.98809</v>
      </c>
      <c r="F25" s="2" t="n">
        <f aca="false">VLOOKUP(B25,'10'!$B$2:$F$5570,5,0)</f>
        <v>-41.8675</v>
      </c>
      <c r="G25" s="3" t="n">
        <f aca="false">VLOOKUP(B25,'10'!$B$2:$J$5570,6,0)</f>
        <v>4313.11274017536</v>
      </c>
      <c r="H25" s="0" t="n">
        <f aca="false">IFERROR(IF(I25=K25,0,1),1)</f>
        <v>1</v>
      </c>
      <c r="I25" s="0" t="s">
        <v>707</v>
      </c>
      <c r="K25" s="4" t="e">
        <f aca="false">VLOOKUP(I25,'[1]22-PI'!K$1:K$1048576,1,0)</f>
        <v>#N/A</v>
      </c>
      <c r="N25" s="0" t="n">
        <v>3999</v>
      </c>
    </row>
    <row r="26" customFormat="false" ht="12.8" hidden="false" customHeight="false" outlineLevel="0" collapsed="false">
      <c r="B26" s="0" t="n">
        <v>220157</v>
      </c>
      <c r="C26" s="0" t="n">
        <v>2</v>
      </c>
      <c r="D26" s="0" t="n">
        <v>22</v>
      </c>
      <c r="E26" s="2" t="n">
        <f aca="false">VLOOKUP(B26,'10'!$B$2:$F$5570,4,0)</f>
        <v>-7.36652</v>
      </c>
      <c r="F26" s="2" t="n">
        <f aca="false">VLOOKUP(B26,'10'!$B$2:$F$5570,5,0)</f>
        <v>-40.9688</v>
      </c>
      <c r="G26" s="3" t="n">
        <f aca="false">VLOOKUP(B26,'10'!$B$2:$J$5570,6,0)</f>
        <v>3822.37348116566</v>
      </c>
      <c r="H26" s="0" t="n">
        <f aca="false">IFERROR(IF(I26=K26,0,1),1)</f>
        <v>1</v>
      </c>
      <c r="I26" s="0" t="s">
        <v>708</v>
      </c>
      <c r="K26" s="4" t="e">
        <f aca="false">VLOOKUP(I26,'[1]22-PI'!K$1:K$1048576,1,0)</f>
        <v>#N/A</v>
      </c>
      <c r="N26" s="0" t="n">
        <v>3544</v>
      </c>
    </row>
    <row r="27" customFormat="false" ht="12.8" hidden="false" customHeight="false" outlineLevel="0" collapsed="false">
      <c r="B27" s="0" t="n">
        <v>220160</v>
      </c>
      <c r="C27" s="0" t="n">
        <v>2</v>
      </c>
      <c r="D27" s="0" t="n">
        <v>22</v>
      </c>
      <c r="E27" s="2" t="n">
        <f aca="false">VLOOKUP(B27,'10'!$B$2:$F$5570,4,0)</f>
        <v>-5.45676</v>
      </c>
      <c r="F27" s="2" t="n">
        <f aca="false">VLOOKUP(B27,'10'!$B$2:$F$5570,5,0)</f>
        <v>-42.3638</v>
      </c>
      <c r="G27" s="3" t="n">
        <f aca="false">VLOOKUP(B27,'10'!$B$2:$J$5570,6,0)</f>
        <v>11283.7673137571</v>
      </c>
      <c r="H27" s="0" t="n">
        <f aca="false">IFERROR(IF(I27=K27,0,1),1)</f>
        <v>1</v>
      </c>
      <c r="I27" s="0" t="s">
        <v>709</v>
      </c>
      <c r="K27" s="4" t="e">
        <f aca="false">VLOOKUP(I27,'[1]22-PI'!K$1:K$1048576,1,0)</f>
        <v>#N/A</v>
      </c>
      <c r="N27" s="0" t="n">
        <v>10462</v>
      </c>
    </row>
    <row r="28" customFormat="false" ht="12.8" hidden="false" customHeight="false" outlineLevel="0" collapsed="false">
      <c r="B28" s="0" t="n">
        <v>220170</v>
      </c>
      <c r="C28" s="0" t="n">
        <v>2</v>
      </c>
      <c r="D28" s="0" t="n">
        <v>22</v>
      </c>
      <c r="E28" s="2" t="n">
        <f aca="false">VLOOKUP(B28,'10'!$B$2:$F$5570,4,0)</f>
        <v>-7.63338</v>
      </c>
      <c r="F28" s="2" t="n">
        <f aca="false">VLOOKUP(B28,'10'!$B$2:$F$5570,5,0)</f>
        <v>-43.9498</v>
      </c>
      <c r="G28" s="3" t="n">
        <f aca="false">VLOOKUP(B28,'10'!$B$2:$J$5570,6,0)</f>
        <v>5926.62028188637</v>
      </c>
      <c r="H28" s="0" t="n">
        <f aca="false">IFERROR(IF(I28=K28,0,1),1)</f>
        <v>1</v>
      </c>
      <c r="I28" s="0" t="s">
        <v>710</v>
      </c>
      <c r="K28" s="4" t="e">
        <f aca="false">VLOOKUP(I28,'[1]22-PI'!K$1:K$1048576,1,0)</f>
        <v>#N/A</v>
      </c>
      <c r="N28" s="0" t="n">
        <v>5495</v>
      </c>
    </row>
    <row r="29" customFormat="false" ht="12.8" hidden="false" customHeight="false" outlineLevel="0" collapsed="false">
      <c r="B29" s="0" t="n">
        <v>220173</v>
      </c>
      <c r="C29" s="0" t="n">
        <v>2</v>
      </c>
      <c r="D29" s="0" t="n">
        <v>22</v>
      </c>
      <c r="E29" s="2" t="n">
        <f aca="false">VLOOKUP(B29,'10'!$B$2:$F$5570,4,0)</f>
        <v>-8.14376</v>
      </c>
      <c r="F29" s="2" t="n">
        <f aca="false">VLOOKUP(B29,'10'!$B$2:$F$5570,5,0)</f>
        <v>-40.7989</v>
      </c>
      <c r="G29" s="3" t="n">
        <f aca="false">VLOOKUP(B29,'10'!$B$2:$J$5570,6,0)</f>
        <v>6686.99649639591</v>
      </c>
      <c r="H29" s="0" t="n">
        <f aca="false">IFERROR(IF(I29=K29,0,1),1)</f>
        <v>1</v>
      </c>
      <c r="I29" s="0" t="s">
        <v>711</v>
      </c>
      <c r="K29" s="4" t="e">
        <f aca="false">VLOOKUP(I29,'[1]22-PI'!K$1:K$1048576,1,0)</f>
        <v>#N/A</v>
      </c>
      <c r="N29" s="0" t="n">
        <v>6200</v>
      </c>
    </row>
    <row r="30" customFormat="false" ht="12.8" hidden="false" customHeight="false" outlineLevel="0" collapsed="false">
      <c r="B30" s="0" t="n">
        <v>220177</v>
      </c>
      <c r="C30" s="0" t="n">
        <v>2</v>
      </c>
      <c r="D30" s="0" t="n">
        <v>22</v>
      </c>
      <c r="E30" s="2" t="n">
        <f aca="false">VLOOKUP(B30,'10'!$B$2:$F$5570,4,0)</f>
        <v>-4.41404</v>
      </c>
      <c r="F30" s="2" t="n">
        <f aca="false">VLOOKUP(B30,'10'!$B$2:$F$5570,5,0)</f>
        <v>-42.1357</v>
      </c>
      <c r="G30" s="3" t="n">
        <f aca="false">VLOOKUP(B30,'10'!$B$2:$J$5570,6,0)</f>
        <v>7273.72651156355</v>
      </c>
      <c r="H30" s="0" t="n">
        <f aca="false">IFERROR(IF(I30=K30,0,1),1)</f>
        <v>1</v>
      </c>
      <c r="I30" s="0" t="s">
        <v>712</v>
      </c>
      <c r="K30" s="4" t="e">
        <f aca="false">VLOOKUP(I30,'[1]22-PI'!K$1:K$1048576,1,0)</f>
        <v>#N/A</v>
      </c>
      <c r="N30" s="0" t="n">
        <v>6744</v>
      </c>
    </row>
    <row r="31" customFormat="false" ht="12.8" hidden="false" customHeight="false" outlineLevel="0" collapsed="false">
      <c r="B31" s="0" t="n">
        <v>220180</v>
      </c>
      <c r="C31" s="0" t="n">
        <v>2</v>
      </c>
      <c r="D31" s="0" t="n">
        <v>22</v>
      </c>
      <c r="E31" s="2" t="n">
        <f aca="false">VLOOKUP(B31,'10'!$B$2:$F$5570,4,0)</f>
        <v>-6.94124</v>
      </c>
      <c r="F31" s="2" t="n">
        <f aca="false">VLOOKUP(B31,'10'!$B$2:$F$5570,5,0)</f>
        <v>-41.3168</v>
      </c>
      <c r="G31" s="3" t="n">
        <f aca="false">VLOOKUP(B31,'10'!$B$2:$J$5570,6,0)</f>
        <v>4849.15100770903</v>
      </c>
      <c r="H31" s="0" t="n">
        <f aca="false">IFERROR(IF(I31=K31,0,1),1)</f>
        <v>1</v>
      </c>
      <c r="I31" s="0" t="s">
        <v>713</v>
      </c>
      <c r="K31" s="4" t="e">
        <f aca="false">VLOOKUP(I31,'[1]22-PI'!K$1:K$1048576,1,0)</f>
        <v>#N/A</v>
      </c>
      <c r="N31" s="0" t="n">
        <v>4496</v>
      </c>
    </row>
    <row r="32" customFormat="false" ht="12.8" hidden="false" customHeight="false" outlineLevel="0" collapsed="false">
      <c r="B32" s="0" t="n">
        <v>220190</v>
      </c>
      <c r="C32" s="0" t="n">
        <v>2</v>
      </c>
      <c r="D32" s="0" t="n">
        <v>22</v>
      </c>
      <c r="E32" s="2" t="n">
        <f aca="false">VLOOKUP(B32,'10'!$B$2:$F$5570,4,0)</f>
        <v>-9.07124</v>
      </c>
      <c r="F32" s="2" t="n">
        <f aca="false">VLOOKUP(B32,'10'!$B$2:$F$5570,5,0)</f>
        <v>-44.359</v>
      </c>
      <c r="G32" s="3" t="n">
        <f aca="false">VLOOKUP(B32,'10'!$B$2:$J$5570,6,0)</f>
        <v>26920.5536371035</v>
      </c>
      <c r="H32" s="0" t="n">
        <f aca="false">IFERROR(IF(I32=K32,0,1),1)</f>
        <v>0</v>
      </c>
      <c r="I32" s="0" t="s">
        <v>714</v>
      </c>
      <c r="K32" s="4" t="str">
        <f aca="false">VLOOKUP(I32,'[1]22-PI'!K$1:K$1048576,1,0)</f>
        <v>'Bom_Jesus'</v>
      </c>
      <c r="N32" s="0" t="n">
        <v>24960</v>
      </c>
    </row>
    <row r="33" customFormat="false" ht="12.8" hidden="false" customHeight="false" outlineLevel="0" collapsed="false">
      <c r="B33" s="0" t="n">
        <v>220191</v>
      </c>
      <c r="C33" s="0" t="n">
        <v>2</v>
      </c>
      <c r="D33" s="0" t="n">
        <v>22</v>
      </c>
      <c r="E33" s="2" t="n">
        <f aca="false">VLOOKUP(B33,'10'!$B$2:$F$5570,4,0)</f>
        <v>-3.19631</v>
      </c>
      <c r="F33" s="2" t="n">
        <f aca="false">VLOOKUP(B33,'10'!$B$2:$F$5570,5,0)</f>
        <v>-41.6403</v>
      </c>
      <c r="G33" s="3" t="n">
        <f aca="false">VLOOKUP(B33,'10'!$B$2:$J$5570,6,0)</f>
        <v>6048.4961857723</v>
      </c>
      <c r="H33" s="0" t="n">
        <f aca="false">IFERROR(IF(I33=K33,0,1),1)</f>
        <v>1</v>
      </c>
      <c r="I33" s="0" t="s">
        <v>715</v>
      </c>
      <c r="K33" s="4" t="e">
        <f aca="false">VLOOKUP(I33,'[1]22-PI'!K$1:K$1048576,1,0)</f>
        <v>#N/A</v>
      </c>
      <c r="N33" s="0" t="n">
        <v>5608</v>
      </c>
    </row>
    <row r="34" customFormat="false" ht="12.8" hidden="false" customHeight="false" outlineLevel="0" collapsed="false">
      <c r="B34" s="0" t="n">
        <v>220192</v>
      </c>
      <c r="C34" s="0" t="n">
        <v>2</v>
      </c>
      <c r="D34" s="0" t="n">
        <v>22</v>
      </c>
      <c r="E34" s="2" t="n">
        <f aca="false">VLOOKUP(B34,'10'!$B$2:$F$5570,4,0)</f>
        <v>-9.1605</v>
      </c>
      <c r="F34" s="2" t="n">
        <f aca="false">VLOOKUP(B34,'10'!$B$2:$F$5570,5,0)</f>
        <v>-42.8865</v>
      </c>
      <c r="G34" s="3" t="n">
        <f aca="false">VLOOKUP(B34,'10'!$B$2:$J$5570,6,0)</f>
        <v>6098.10938558427</v>
      </c>
      <c r="H34" s="0" t="n">
        <f aca="false">IFERROR(IF(I34=K34,0,1),1)</f>
        <v>1</v>
      </c>
      <c r="I34" s="0" t="s">
        <v>716</v>
      </c>
      <c r="K34" s="4" t="e">
        <f aca="false">VLOOKUP(I34,'[1]22-PI'!K$1:K$1048576,1,0)</f>
        <v>#N/A</v>
      </c>
      <c r="N34" s="0" t="n">
        <v>5654</v>
      </c>
    </row>
    <row r="35" customFormat="false" ht="12.8" hidden="false" customHeight="false" outlineLevel="0" collapsed="false">
      <c r="B35" s="0" t="n">
        <v>220194</v>
      </c>
      <c r="C35" s="0" t="n">
        <v>2</v>
      </c>
      <c r="D35" s="0" t="n">
        <v>22</v>
      </c>
      <c r="E35" s="2" t="n">
        <f aca="false">VLOOKUP(B35,'10'!$B$2:$F$5570,4,0)</f>
        <v>-4.48181</v>
      </c>
      <c r="F35" s="2" t="n">
        <f aca="false">VLOOKUP(B35,'10'!$B$2:$F$5570,5,0)</f>
        <v>-42.1212</v>
      </c>
      <c r="G35" s="3" t="n">
        <f aca="false">VLOOKUP(B35,'10'!$B$2:$J$5570,6,0)</f>
        <v>6889.76348693179</v>
      </c>
      <c r="H35" s="0" t="n">
        <f aca="false">IFERROR(IF(I35=K35,0,1),1)</f>
        <v>1</v>
      </c>
      <c r="I35" s="0" t="s">
        <v>717</v>
      </c>
      <c r="K35" s="4" t="e">
        <f aca="false">VLOOKUP(I35,'[1]22-PI'!K$1:K$1048576,1,0)</f>
        <v>#N/A</v>
      </c>
      <c r="N35" s="0" t="n">
        <v>6388</v>
      </c>
    </row>
    <row r="36" customFormat="false" ht="12.8" hidden="false" customHeight="false" outlineLevel="0" collapsed="false">
      <c r="B36" s="0" t="n">
        <v>220196</v>
      </c>
      <c r="C36" s="0" t="n">
        <v>2</v>
      </c>
      <c r="D36" s="0" t="n">
        <v>22</v>
      </c>
      <c r="E36" s="2" t="n">
        <f aca="false">VLOOKUP(B36,'10'!$B$2:$F$5570,4,0)</f>
        <v>-4.1337</v>
      </c>
      <c r="F36" s="2" t="n">
        <f aca="false">VLOOKUP(B36,'10'!$B$2:$F$5570,5,0)</f>
        <v>-41.7859</v>
      </c>
      <c r="G36" s="3" t="n">
        <f aca="false">VLOOKUP(B36,'10'!$B$2:$J$5570,6,0)</f>
        <v>8962.73240081452</v>
      </c>
      <c r="H36" s="0" t="n">
        <f aca="false">IFERROR(IF(I36=K36,0,1),1)</f>
        <v>1</v>
      </c>
      <c r="I36" s="0" t="s">
        <v>718</v>
      </c>
      <c r="K36" s="4" t="e">
        <f aca="false">VLOOKUP(I36,'[1]22-PI'!K$1:K$1048576,1,0)</f>
        <v>#N/A</v>
      </c>
      <c r="N36" s="0" t="n">
        <v>8310</v>
      </c>
    </row>
    <row r="37" customFormat="false" ht="12.8" hidden="false" customHeight="false" outlineLevel="0" collapsed="false">
      <c r="B37" s="0" t="n">
        <v>220198</v>
      </c>
      <c r="C37" s="0" t="n">
        <v>2</v>
      </c>
      <c r="D37" s="0" t="n">
        <v>22</v>
      </c>
      <c r="E37" s="2" t="n">
        <f aca="false">VLOOKUP(B37,'10'!$B$2:$F$5570,4,0)</f>
        <v>-8.20314</v>
      </c>
      <c r="F37" s="2" t="n">
        <f aca="false">VLOOKUP(B37,'10'!$B$2:$F$5570,5,0)</f>
        <v>-42.8229</v>
      </c>
      <c r="G37" s="3" t="n">
        <f aca="false">VLOOKUP(B37,'10'!$B$2:$J$5570,6,0)</f>
        <v>4208.49360144143</v>
      </c>
      <c r="H37" s="0" t="n">
        <f aca="false">IFERROR(IF(I37=K37,0,1),1)</f>
        <v>1</v>
      </c>
      <c r="I37" s="0" t="s">
        <v>719</v>
      </c>
      <c r="K37" s="4" t="e">
        <f aca="false">VLOOKUP(I37,'[1]22-PI'!K$1:K$1048576,1,0)</f>
        <v>#N/A</v>
      </c>
      <c r="N37" s="0" t="n">
        <v>3902</v>
      </c>
    </row>
    <row r="38" customFormat="false" ht="12.8" hidden="false" customHeight="false" outlineLevel="0" collapsed="false">
      <c r="B38" s="0" t="n">
        <v>220200</v>
      </c>
      <c r="C38" s="0" t="n">
        <v>2</v>
      </c>
      <c r="D38" s="0" t="n">
        <v>22</v>
      </c>
      <c r="E38" s="2" t="n">
        <f aca="false">VLOOKUP(B38,'10'!$B$2:$F$5570,4,0)</f>
        <v>-3.18259</v>
      </c>
      <c r="F38" s="2" t="n">
        <f aca="false">VLOOKUP(B38,'10'!$B$2:$F$5570,5,0)</f>
        <v>-41.8695</v>
      </c>
      <c r="G38" s="3" t="n">
        <f aca="false">VLOOKUP(B38,'10'!$B$2:$J$5570,6,0)</f>
        <v>21305.633675775</v>
      </c>
      <c r="H38" s="0" t="n">
        <f aca="false">IFERROR(IF(I38=K38,0,1),1)</f>
        <v>0</v>
      </c>
      <c r="I38" s="0" t="s">
        <v>720</v>
      </c>
      <c r="K38" s="4" t="str">
        <f aca="false">VLOOKUP(I38,'[1]22-PI'!K$1:K$1048576,1,0)</f>
        <v>'Buriti_Dos_Lopes'</v>
      </c>
      <c r="N38" s="0" t="n">
        <v>19754</v>
      </c>
    </row>
    <row r="39" customFormat="false" ht="12.8" hidden="false" customHeight="false" outlineLevel="0" collapsed="false">
      <c r="B39" s="0" t="n">
        <v>220202</v>
      </c>
      <c r="C39" s="0" t="n">
        <v>2</v>
      </c>
      <c r="D39" s="0" t="n">
        <v>22</v>
      </c>
      <c r="E39" s="2" t="n">
        <f aca="false">VLOOKUP(B39,'10'!$B$2:$F$5570,4,0)</f>
        <v>-5.30584</v>
      </c>
      <c r="F39" s="2" t="n">
        <f aca="false">VLOOKUP(B39,'10'!$B$2:$F$5570,5,0)</f>
        <v>-41.0933</v>
      </c>
      <c r="G39" s="3" t="n">
        <f aca="false">VLOOKUP(B39,'10'!$B$2:$J$5570,6,0)</f>
        <v>8868.89874030058</v>
      </c>
      <c r="H39" s="0" t="n">
        <f aca="false">IFERROR(IF(I39=K39,0,1),1)</f>
        <v>1</v>
      </c>
      <c r="I39" s="0" t="s">
        <v>721</v>
      </c>
      <c r="K39" s="4" t="e">
        <f aca="false">VLOOKUP(I39,'[1]22-PI'!K$1:K$1048576,1,0)</f>
        <v>#N/A</v>
      </c>
      <c r="N39" s="0" t="n">
        <v>8223</v>
      </c>
    </row>
    <row r="40" customFormat="false" ht="12.8" hidden="false" customHeight="false" outlineLevel="0" collapsed="false">
      <c r="B40" s="0" t="n">
        <v>220205</v>
      </c>
      <c r="C40" s="0" t="n">
        <v>2</v>
      </c>
      <c r="D40" s="0" t="n">
        <v>22</v>
      </c>
      <c r="E40" s="2" t="n">
        <f aca="false">VLOOKUP(B40,'10'!$B$2:$F$5570,4,0)</f>
        <v>-4.4773</v>
      </c>
      <c r="F40" s="2" t="n">
        <f aca="false">VLOOKUP(B40,'10'!$B$2:$F$5570,5,0)</f>
        <v>-42.3069</v>
      </c>
      <c r="G40" s="3" t="n">
        <f aca="false">VLOOKUP(B40,'10'!$B$2:$J$5570,6,0)</f>
        <v>11367.894043873</v>
      </c>
      <c r="H40" s="0" t="n">
        <f aca="false">IFERROR(IF(I40=K40,0,1),1)</f>
        <v>1</v>
      </c>
      <c r="I40" s="0" t="s">
        <v>722</v>
      </c>
      <c r="K40" s="4" t="e">
        <f aca="false">VLOOKUP(I40,'[1]22-PI'!K$1:K$1048576,1,0)</f>
        <v>#N/A</v>
      </c>
      <c r="N40" s="0" t="n">
        <v>10540</v>
      </c>
    </row>
    <row r="41" customFormat="false" ht="12.8" hidden="false" customHeight="false" outlineLevel="0" collapsed="false">
      <c r="B41" s="0" t="n">
        <v>220207</v>
      </c>
      <c r="C41" s="0" t="n">
        <v>2</v>
      </c>
      <c r="D41" s="0" t="n">
        <v>22</v>
      </c>
      <c r="E41" s="2" t="n">
        <f aca="false">VLOOKUP(B41,'10'!$B$2:$F$5570,4,0)</f>
        <v>-6.79667</v>
      </c>
      <c r="F41" s="2" t="n">
        <f aca="false">VLOOKUP(B41,'10'!$B$2:$F$5570,5,0)</f>
        <v>-42.3903</v>
      </c>
      <c r="G41" s="3" t="n">
        <f aca="false">VLOOKUP(B41,'10'!$B$2:$J$5570,6,0)</f>
        <v>3822.37348116566</v>
      </c>
      <c r="H41" s="0" t="n">
        <f aca="false">IFERROR(IF(I41=K41,0,1),1)</f>
        <v>1</v>
      </c>
      <c r="I41" s="0" t="s">
        <v>723</v>
      </c>
      <c r="K41" s="4" t="e">
        <f aca="false">VLOOKUP(I41,'[1]22-PI'!K$1:K$1048576,1,0)</f>
        <v>#N/A</v>
      </c>
      <c r="N41" s="0" t="n">
        <v>3544</v>
      </c>
    </row>
    <row r="42" customFormat="false" ht="12.8" hidden="false" customHeight="false" outlineLevel="0" collapsed="false">
      <c r="B42" s="0" t="n">
        <v>220208</v>
      </c>
      <c r="C42" s="0" t="n">
        <v>2</v>
      </c>
      <c r="D42" s="0" t="n">
        <v>22</v>
      </c>
      <c r="E42" s="2" t="n">
        <f aca="false">VLOOKUP(B42,'10'!$B$2:$F$5570,4,0)</f>
        <v>-2.93111</v>
      </c>
      <c r="F42" s="2" t="n">
        <f aca="false">VLOOKUP(B42,'10'!$B$2:$F$5570,5,0)</f>
        <v>-41.3408</v>
      </c>
      <c r="G42" s="3" t="n">
        <f aca="false">VLOOKUP(B42,'10'!$B$2:$J$5570,6,0)</f>
        <v>8205.59182977098</v>
      </c>
      <c r="H42" s="0" t="n">
        <f aca="false">IFERROR(IF(I42=K42,0,1),1)</f>
        <v>1</v>
      </c>
      <c r="I42" s="0" t="s">
        <v>724</v>
      </c>
      <c r="K42" s="4" t="e">
        <f aca="false">VLOOKUP(I42,'[1]22-PI'!K$1:K$1048576,1,0)</f>
        <v>#N/A</v>
      </c>
      <c r="N42" s="0" t="n">
        <v>7608</v>
      </c>
    </row>
    <row r="43" customFormat="false" ht="12.8" hidden="false" customHeight="false" outlineLevel="0" collapsed="false">
      <c r="B43" s="0" t="n">
        <v>220209</v>
      </c>
      <c r="C43" s="0" t="n">
        <v>2</v>
      </c>
      <c r="D43" s="0" t="n">
        <v>22</v>
      </c>
      <c r="E43" s="2" t="n">
        <f aca="false">VLOOKUP(B43,'10'!$B$2:$F$5570,4,0)</f>
        <v>-7.3314</v>
      </c>
      <c r="F43" s="2" t="n">
        <f aca="false">VLOOKUP(B43,'10'!$B$2:$F$5570,5,0)</f>
        <v>-40.6366</v>
      </c>
      <c r="G43" s="3" t="n">
        <f aca="false">VLOOKUP(B43,'10'!$B$2:$J$5570,6,0)</f>
        <v>6223.22093293619</v>
      </c>
      <c r="H43" s="0" t="n">
        <f aca="false">IFERROR(IF(I43=K43,0,1),1)</f>
        <v>1</v>
      </c>
      <c r="I43" s="0" t="s">
        <v>725</v>
      </c>
      <c r="K43" s="4" t="e">
        <f aca="false">VLOOKUP(I43,'[1]22-PI'!K$1:K$1048576,1,0)</f>
        <v>#N/A</v>
      </c>
      <c r="N43" s="0" t="n">
        <v>5770</v>
      </c>
    </row>
    <row r="44" customFormat="false" ht="12.8" hidden="false" customHeight="false" outlineLevel="0" collapsed="false">
      <c r="B44" s="0" t="n">
        <v>220210</v>
      </c>
      <c r="C44" s="0" t="n">
        <v>2</v>
      </c>
      <c r="D44" s="0" t="n">
        <v>22</v>
      </c>
      <c r="E44" s="2" t="n">
        <f aca="false">VLOOKUP(B44,'10'!$B$2:$F$5570,4,0)</f>
        <v>-7.6593</v>
      </c>
      <c r="F44" s="2" t="n">
        <f aca="false">VLOOKUP(B44,'10'!$B$2:$F$5570,5,0)</f>
        <v>-41.8775</v>
      </c>
      <c r="G44" s="3" t="n">
        <f aca="false">VLOOKUP(B44,'10'!$B$2:$J$5570,6,0)</f>
        <v>6043.1034466623</v>
      </c>
      <c r="H44" s="0" t="n">
        <f aca="false">IFERROR(IF(I44=K44,0,1),1)</f>
        <v>1</v>
      </c>
      <c r="I44" s="0" t="s">
        <v>726</v>
      </c>
      <c r="K44" s="4" t="e">
        <f aca="false">VLOOKUP(I44,'[1]22-PI'!K$1:K$1048576,1,0)</f>
        <v>#N/A</v>
      </c>
      <c r="N44" s="0" t="n">
        <v>5603</v>
      </c>
    </row>
    <row r="45" customFormat="false" ht="12.8" hidden="false" customHeight="false" outlineLevel="0" collapsed="false">
      <c r="B45" s="0" t="n">
        <v>220211</v>
      </c>
      <c r="C45" s="0" t="n">
        <v>2</v>
      </c>
      <c r="D45" s="0" t="n">
        <v>22</v>
      </c>
      <c r="E45" s="2" t="n">
        <f aca="false">VLOOKUP(B45,'10'!$B$2:$F$5570,4,0)</f>
        <v>-8.38236</v>
      </c>
      <c r="F45" s="2" t="n">
        <f aca="false">VLOOKUP(B45,'10'!$B$2:$F$5570,5,0)</f>
        <v>-41.8344</v>
      </c>
      <c r="G45" s="3" t="n">
        <f aca="false">VLOOKUP(B45,'10'!$B$2:$J$5570,6,0)</f>
        <v>5413.23151861469</v>
      </c>
      <c r="H45" s="0" t="n">
        <f aca="false">IFERROR(IF(I45=K45,0,1),1)</f>
        <v>1</v>
      </c>
      <c r="I45" s="0" t="s">
        <v>727</v>
      </c>
      <c r="K45" s="4" t="e">
        <f aca="false">VLOOKUP(I45,'[1]22-PI'!K$1:K$1048576,1,0)</f>
        <v>#N/A</v>
      </c>
      <c r="N45" s="0" t="n">
        <v>5019</v>
      </c>
    </row>
    <row r="46" customFormat="false" ht="12.8" hidden="false" customHeight="false" outlineLevel="0" collapsed="false">
      <c r="B46" s="0" t="n">
        <v>220213</v>
      </c>
      <c r="C46" s="0" t="n">
        <v>2</v>
      </c>
      <c r="D46" s="0" t="n">
        <v>22</v>
      </c>
      <c r="E46" s="2" t="n">
        <f aca="false">VLOOKUP(B46,'10'!$B$2:$F$5570,4,0)</f>
        <v>-7.12827</v>
      </c>
      <c r="F46" s="2" t="n">
        <f aca="false">VLOOKUP(B46,'10'!$B$2:$F$5570,5,0)</f>
        <v>-41.0315</v>
      </c>
      <c r="G46" s="3" t="n">
        <f aca="false">VLOOKUP(B46,'10'!$B$2:$J$5570,6,0)</f>
        <v>6383.9245584141</v>
      </c>
      <c r="H46" s="0" t="n">
        <f aca="false">IFERROR(IF(I46=K46,0,1),1)</f>
        <v>1</v>
      </c>
      <c r="I46" s="0" t="s">
        <v>728</v>
      </c>
      <c r="K46" s="4" t="e">
        <f aca="false">VLOOKUP(I46,'[1]22-PI'!K$1:K$1048576,1,0)</f>
        <v>#N/A</v>
      </c>
      <c r="N46" s="0" t="n">
        <v>5919</v>
      </c>
    </row>
    <row r="47" customFormat="false" ht="12.8" hidden="false" customHeight="false" outlineLevel="0" collapsed="false">
      <c r="B47" s="0" t="n">
        <v>220217</v>
      </c>
      <c r="C47" s="0" t="n">
        <v>2</v>
      </c>
      <c r="D47" s="0" t="n">
        <v>22</v>
      </c>
      <c r="E47" s="2" t="n">
        <f aca="false">VLOOKUP(B47,'10'!$B$2:$F$5570,4,0)</f>
        <v>-3.80441</v>
      </c>
      <c r="F47" s="2" t="n">
        <f aca="false">VLOOKUP(B47,'10'!$B$2:$F$5570,5,0)</f>
        <v>-42.64</v>
      </c>
      <c r="G47" s="3" t="n">
        <f aca="false">VLOOKUP(B47,'10'!$B$2:$J$5570,6,0)</f>
        <v>7814.07897038522</v>
      </c>
      <c r="H47" s="0" t="n">
        <f aca="false">IFERROR(IF(I47=K47,0,1),1)</f>
        <v>1</v>
      </c>
      <c r="I47" s="0" t="s">
        <v>729</v>
      </c>
      <c r="K47" s="4" t="e">
        <f aca="false">VLOOKUP(I47,'[1]22-PI'!K$1:K$1048576,1,0)</f>
        <v>#N/A</v>
      </c>
      <c r="N47" s="0" t="n">
        <v>7245</v>
      </c>
    </row>
    <row r="48" customFormat="false" ht="12.8" hidden="false" customHeight="false" outlineLevel="0" collapsed="false">
      <c r="B48" s="0" t="n">
        <v>220220</v>
      </c>
      <c r="C48" s="0" t="n">
        <v>2</v>
      </c>
      <c r="D48" s="0" t="n">
        <v>22</v>
      </c>
      <c r="E48" s="2" t="n">
        <f aca="false">VLOOKUP(B48,'10'!$B$2:$F$5570,4,0)</f>
        <v>-4.8217</v>
      </c>
      <c r="F48" s="2" t="n">
        <f aca="false">VLOOKUP(B48,'10'!$B$2:$F$5570,5,0)</f>
        <v>-42.1641</v>
      </c>
      <c r="G48" s="3" t="n">
        <f aca="false">VLOOKUP(B48,'10'!$B$2:$J$5570,6,0)</f>
        <v>50443.6816349091</v>
      </c>
      <c r="H48" s="0" t="n">
        <f aca="false">IFERROR(IF(I48=K48,0,1),1)</f>
        <v>0</v>
      </c>
      <c r="I48" s="0" t="s">
        <v>730</v>
      </c>
      <c r="K48" s="4" t="str">
        <f aca="false">VLOOKUP(I48,'[1]22-PI'!K$1:K$1048576,1,0)</f>
        <v>'Campo_Maior'</v>
      </c>
      <c r="N48" s="0" t="n">
        <v>46770</v>
      </c>
    </row>
    <row r="49" customFormat="false" ht="12.8" hidden="false" customHeight="false" outlineLevel="0" collapsed="false">
      <c r="B49" s="0" t="n">
        <v>220225</v>
      </c>
      <c r="C49" s="0" t="n">
        <v>2</v>
      </c>
      <c r="D49" s="0" t="n">
        <v>22</v>
      </c>
      <c r="E49" s="2" t="n">
        <f aca="false">VLOOKUP(B49,'10'!$B$2:$F$5570,4,0)</f>
        <v>-7.68821</v>
      </c>
      <c r="F49" s="2" t="n">
        <f aca="false">VLOOKUP(B49,'10'!$B$2:$F$5570,5,0)</f>
        <v>-43.7233</v>
      </c>
      <c r="G49" s="3" t="n">
        <f aca="false">VLOOKUP(B49,'10'!$B$2:$J$5570,6,0)</f>
        <v>4267.81373165139</v>
      </c>
      <c r="H49" s="0" t="n">
        <f aca="false">IFERROR(IF(I49=K49,0,1),1)</f>
        <v>1</v>
      </c>
      <c r="I49" s="0" t="s">
        <v>731</v>
      </c>
      <c r="K49" s="4" t="e">
        <f aca="false">VLOOKUP(I49,'[1]22-PI'!K$1:K$1048576,1,0)</f>
        <v>#N/A</v>
      </c>
      <c r="N49" s="0" t="n">
        <v>3957</v>
      </c>
    </row>
    <row r="50" customFormat="false" ht="12.8" hidden="false" customHeight="false" outlineLevel="0" collapsed="false">
      <c r="B50" s="0" t="n">
        <v>220230</v>
      </c>
      <c r="C50" s="0" t="n">
        <v>2</v>
      </c>
      <c r="D50" s="0" t="n">
        <v>22</v>
      </c>
      <c r="E50" s="2" t="n">
        <f aca="false">VLOOKUP(B50,'10'!$B$2:$F$5570,4,0)</f>
        <v>-8.1111</v>
      </c>
      <c r="F50" s="2" t="n">
        <f aca="false">VLOOKUP(B50,'10'!$B$2:$F$5570,5,0)</f>
        <v>-42.9517</v>
      </c>
      <c r="G50" s="3" t="n">
        <f aca="false">VLOOKUP(B50,'10'!$B$2:$J$5570,6,0)</f>
        <v>22770.3016180501</v>
      </c>
      <c r="H50" s="0" t="n">
        <f aca="false">IFERROR(IF(I50=K50,0,1),1)</f>
        <v>0</v>
      </c>
      <c r="I50" s="0" t="s">
        <v>732</v>
      </c>
      <c r="K50" s="4" t="str">
        <f aca="false">VLOOKUP(I50,'[1]22-PI'!K$1:K$1048576,1,0)</f>
        <v>'Canto_Do_Buriti'</v>
      </c>
      <c r="N50" s="0" t="n">
        <v>21112</v>
      </c>
    </row>
    <row r="51" customFormat="false" ht="12.8" hidden="false" customHeight="false" outlineLevel="0" collapsed="false">
      <c r="B51" s="0" t="n">
        <v>220240</v>
      </c>
      <c r="C51" s="0" t="n">
        <v>2</v>
      </c>
      <c r="D51" s="0" t="n">
        <v>22</v>
      </c>
      <c r="E51" s="2" t="n">
        <f aca="false">VLOOKUP(B51,'10'!$B$2:$F$5570,4,0)</f>
        <v>-4.457</v>
      </c>
      <c r="F51" s="2" t="n">
        <f aca="false">VLOOKUP(B51,'10'!$B$2:$F$5570,5,0)</f>
        <v>-41.944</v>
      </c>
      <c r="G51" s="3" t="n">
        <f aca="false">VLOOKUP(B51,'10'!$B$2:$J$5570,6,0)</f>
        <v>12282.5025969285</v>
      </c>
      <c r="H51" s="0" t="n">
        <f aca="false">IFERROR(IF(I51=K51,0,1),1)</f>
        <v>1</v>
      </c>
      <c r="I51" s="0" t="s">
        <v>733</v>
      </c>
      <c r="K51" s="4" t="e">
        <f aca="false">VLOOKUP(I51,'[1]22-PI'!K$1:K$1048576,1,0)</f>
        <v>#N/A</v>
      </c>
      <c r="N51" s="0" t="n">
        <v>11388</v>
      </c>
    </row>
    <row r="52" customFormat="false" ht="12.8" hidden="false" customHeight="false" outlineLevel="0" collapsed="false">
      <c r="B52" s="0" t="n">
        <v>220245</v>
      </c>
      <c r="C52" s="0" t="n">
        <v>2</v>
      </c>
      <c r="D52" s="0" t="n">
        <v>22</v>
      </c>
      <c r="E52" s="2" t="n">
        <f aca="false">VLOOKUP(B52,'10'!$B$2:$F$5570,4,0)</f>
        <v>-8.49655</v>
      </c>
      <c r="F52" s="2" t="n">
        <f aca="false">VLOOKUP(B52,'10'!$B$2:$F$5570,5,0)</f>
        <v>-41.814</v>
      </c>
      <c r="G52" s="3" t="n">
        <f aca="false">VLOOKUP(B52,'10'!$B$2:$J$5570,6,0)</f>
        <v>4406.9464006893</v>
      </c>
      <c r="H52" s="0" t="n">
        <f aca="false">IFERROR(IF(I52=K52,0,1),1)</f>
        <v>1</v>
      </c>
      <c r="I52" s="0" t="s">
        <v>734</v>
      </c>
      <c r="K52" s="4" t="e">
        <f aca="false">VLOOKUP(I52,'[1]22-PI'!K$1:K$1048576,1,0)</f>
        <v>#N/A</v>
      </c>
      <c r="N52" s="0" t="n">
        <v>4086</v>
      </c>
    </row>
    <row r="53" customFormat="false" ht="12.8" hidden="false" customHeight="false" outlineLevel="0" collapsed="false">
      <c r="B53" s="0" t="n">
        <v>220250</v>
      </c>
      <c r="C53" s="0" t="n">
        <v>2</v>
      </c>
      <c r="D53" s="0" t="n">
        <v>22</v>
      </c>
      <c r="E53" s="2" t="n">
        <f aca="false">VLOOKUP(B53,'10'!$B$2:$F$5570,4,0)</f>
        <v>-9.27933</v>
      </c>
      <c r="F53" s="2" t="n">
        <f aca="false">VLOOKUP(B53,'10'!$B$2:$F$5570,5,0)</f>
        <v>-43.329</v>
      </c>
      <c r="G53" s="3" t="n">
        <f aca="false">VLOOKUP(B53,'10'!$B$2:$J$5570,6,0)</f>
        <v>11719.5006338448</v>
      </c>
      <c r="H53" s="0" t="n">
        <f aca="false">IFERROR(IF(I53=K53,0,1),1)</f>
        <v>1</v>
      </c>
      <c r="I53" s="0" t="s">
        <v>735</v>
      </c>
      <c r="K53" s="4" t="e">
        <f aca="false">VLOOKUP(I53,'[1]22-PI'!K$1:K$1048576,1,0)</f>
        <v>#N/A</v>
      </c>
      <c r="N53" s="0" t="n">
        <v>10866</v>
      </c>
    </row>
    <row r="54" customFormat="false" ht="12.8" hidden="false" customHeight="false" outlineLevel="0" collapsed="false">
      <c r="B54" s="0" t="n">
        <v>220253</v>
      </c>
      <c r="C54" s="0" t="n">
        <v>2</v>
      </c>
      <c r="D54" s="0" t="n">
        <v>22</v>
      </c>
      <c r="E54" s="2" t="n">
        <f aca="false">VLOOKUP(B54,'10'!$B$2:$F$5570,4,0)</f>
        <v>-3.47525</v>
      </c>
      <c r="F54" s="2" t="n">
        <f aca="false">VLOOKUP(B54,'10'!$B$2:$F$5570,5,0)</f>
        <v>-41.8425</v>
      </c>
      <c r="G54" s="3" t="n">
        <f aca="false">VLOOKUP(B54,'10'!$B$2:$J$5570,6,0)</f>
        <v>6304.11201958614</v>
      </c>
      <c r="H54" s="0" t="n">
        <f aca="false">IFERROR(IF(I54=K54,0,1),1)</f>
        <v>1</v>
      </c>
      <c r="I54" s="0" t="s">
        <v>736</v>
      </c>
      <c r="K54" s="4" t="e">
        <f aca="false">VLOOKUP(I54,'[1]22-PI'!K$1:K$1048576,1,0)</f>
        <v>#N/A</v>
      </c>
      <c r="N54" s="0" t="n">
        <v>5845</v>
      </c>
    </row>
    <row r="55" customFormat="false" ht="12.8" hidden="false" customHeight="false" outlineLevel="0" collapsed="false">
      <c r="B55" s="0" t="n">
        <v>220255</v>
      </c>
      <c r="C55" s="0" t="n">
        <v>2</v>
      </c>
      <c r="D55" s="0" t="n">
        <v>22</v>
      </c>
      <c r="E55" s="2" t="n">
        <f aca="false">VLOOKUP(B55,'10'!$B$2:$F$5570,4,0)</f>
        <v>-7.73435</v>
      </c>
      <c r="F55" s="2" t="n">
        <f aca="false">VLOOKUP(B55,'10'!$B$2:$F$5570,5,0)</f>
        <v>-40.9848</v>
      </c>
      <c r="G55" s="3" t="n">
        <f aca="false">VLOOKUP(B55,'10'!$B$2:$J$5570,6,0)</f>
        <v>5445.58795327467</v>
      </c>
      <c r="H55" s="0" t="n">
        <f aca="false">IFERROR(IF(I55=K55,0,1),1)</f>
        <v>1</v>
      </c>
      <c r="I55" s="0" t="s">
        <v>737</v>
      </c>
      <c r="K55" s="4" t="e">
        <f aca="false">VLOOKUP(I55,'[1]22-PI'!K$1:K$1048576,1,0)</f>
        <v>#N/A</v>
      </c>
      <c r="N55" s="0" t="n">
        <v>5049</v>
      </c>
    </row>
    <row r="56" customFormat="false" ht="12.8" hidden="false" customHeight="false" outlineLevel="0" collapsed="false">
      <c r="B56" s="0" t="n">
        <v>220260</v>
      </c>
      <c r="C56" s="0" t="n">
        <v>2</v>
      </c>
      <c r="D56" s="0" t="n">
        <v>22</v>
      </c>
      <c r="E56" s="2" t="n">
        <f aca="false">VLOOKUP(B56,'10'!$B$2:$F$5570,4,0)</f>
        <v>-5.31869</v>
      </c>
      <c r="F56" s="2" t="n">
        <f aca="false">VLOOKUP(B56,'10'!$B$2:$F$5570,5,0)</f>
        <v>-41.5499</v>
      </c>
      <c r="G56" s="3" t="n">
        <f aca="false">VLOOKUP(B56,'10'!$B$2:$J$5570,6,0)</f>
        <v>21263.570310717</v>
      </c>
      <c r="H56" s="0" t="n">
        <f aca="false">IFERROR(IF(I56=K56,0,1),1)</f>
        <v>0</v>
      </c>
      <c r="I56" s="0" t="s">
        <v>738</v>
      </c>
      <c r="K56" s="4" t="str">
        <f aca="false">VLOOKUP(I56,'[1]22-PI'!K$1:K$1048576,1,0)</f>
        <v>'Castelo_Do_Piaui'</v>
      </c>
      <c r="N56" s="0" t="n">
        <v>19715</v>
      </c>
    </row>
    <row r="57" customFormat="false" ht="12.8" hidden="false" customHeight="false" outlineLevel="0" collapsed="false">
      <c r="B57" s="0" t="n">
        <v>220265</v>
      </c>
      <c r="C57" s="0" t="n">
        <v>2</v>
      </c>
      <c r="D57" s="0" t="n">
        <v>22</v>
      </c>
      <c r="E57" s="2" t="n">
        <f aca="false">VLOOKUP(B57,'10'!$B$2:$F$5570,4,0)</f>
        <v>-3.41904</v>
      </c>
      <c r="F57" s="2" t="n">
        <f aca="false">VLOOKUP(B57,'10'!$B$2:$F$5570,5,0)</f>
        <v>-41.8955</v>
      </c>
      <c r="G57" s="3" t="n">
        <f aca="false">VLOOKUP(B57,'10'!$B$2:$J$5570,6,0)</f>
        <v>5818.76549968644</v>
      </c>
      <c r="H57" s="0" t="n">
        <f aca="false">IFERROR(IF(I57=K57,0,1),1)</f>
        <v>1</v>
      </c>
      <c r="I57" s="0" t="s">
        <v>739</v>
      </c>
      <c r="K57" s="4" t="e">
        <f aca="false">VLOOKUP(I57,'[1]22-PI'!K$1:K$1048576,1,0)</f>
        <v>#N/A</v>
      </c>
      <c r="N57" s="0" t="n">
        <v>5395</v>
      </c>
    </row>
    <row r="58" customFormat="false" ht="12.8" hidden="false" customHeight="false" outlineLevel="0" collapsed="false">
      <c r="B58" s="0" t="n">
        <v>220270</v>
      </c>
      <c r="C58" s="0" t="n">
        <v>2</v>
      </c>
      <c r="D58" s="0" t="n">
        <v>22</v>
      </c>
      <c r="E58" s="2" t="n">
        <f aca="false">VLOOKUP(B58,'10'!$B$2:$F$5570,4,0)</f>
        <v>-3.47279</v>
      </c>
      <c r="F58" s="2" t="n">
        <f aca="false">VLOOKUP(B58,'10'!$B$2:$F$5570,5,0)</f>
        <v>-41.5546</v>
      </c>
      <c r="G58" s="3" t="n">
        <f aca="false">VLOOKUP(B58,'10'!$B$2:$J$5570,6,0)</f>
        <v>29902.7383649317</v>
      </c>
      <c r="H58" s="0" t="n">
        <f aca="false">IFERROR(IF(I58=K58,0,1),1)</f>
        <v>0</v>
      </c>
      <c r="I58" s="0" t="s">
        <v>740</v>
      </c>
      <c r="K58" s="4" t="str">
        <f aca="false">VLOOKUP(I58,'[1]22-PI'!K$1:K$1048576,1,0)</f>
        <v>'Cocal'</v>
      </c>
      <c r="N58" s="0" t="n">
        <v>27725</v>
      </c>
    </row>
    <row r="59" customFormat="false" ht="12.8" hidden="false" customHeight="false" outlineLevel="0" collapsed="false">
      <c r="B59" s="0" t="n">
        <v>220271</v>
      </c>
      <c r="C59" s="0" t="n">
        <v>2</v>
      </c>
      <c r="D59" s="0" t="n">
        <v>22</v>
      </c>
      <c r="E59" s="2" t="n">
        <f aca="false">VLOOKUP(B59,'10'!$B$2:$F$5570,4,0)</f>
        <v>-4.5571</v>
      </c>
      <c r="F59" s="2" t="n">
        <f aca="false">VLOOKUP(B59,'10'!$B$2:$F$5570,5,0)</f>
        <v>-41.9587</v>
      </c>
      <c r="G59" s="3" t="n">
        <f aca="false">VLOOKUP(B59,'10'!$B$2:$J$5570,6,0)</f>
        <v>5264.39191917878</v>
      </c>
      <c r="H59" s="0" t="n">
        <f aca="false">IFERROR(IF(I59=K59,0,1),1)</f>
        <v>1</v>
      </c>
      <c r="I59" s="0" t="s">
        <v>741</v>
      </c>
      <c r="K59" s="4" t="e">
        <f aca="false">VLOOKUP(I59,'[1]22-PI'!K$1:K$1048576,1,0)</f>
        <v>#N/A</v>
      </c>
      <c r="N59" s="0" t="n">
        <v>4881</v>
      </c>
    </row>
    <row r="60" customFormat="false" ht="12.8" hidden="false" customHeight="false" outlineLevel="0" collapsed="false">
      <c r="B60" s="0" t="n">
        <v>220272</v>
      </c>
      <c r="C60" s="0" t="n">
        <v>2</v>
      </c>
      <c r="D60" s="0" t="n">
        <v>22</v>
      </c>
      <c r="E60" s="2" t="n">
        <f aca="false">VLOOKUP(B60,'10'!$B$2:$F$5570,4,0)</f>
        <v>-3.62047</v>
      </c>
      <c r="F60" s="2" t="n">
        <f aca="false">VLOOKUP(B60,'10'!$B$2:$F$5570,5,0)</f>
        <v>-41.4402</v>
      </c>
      <c r="G60" s="3" t="n">
        <f aca="false">VLOOKUP(B60,'10'!$B$2:$J$5570,6,0)</f>
        <v>6622.28362707595</v>
      </c>
      <c r="H60" s="0" t="n">
        <f aca="false">IFERROR(IF(I60=K60,0,1),1)</f>
        <v>1</v>
      </c>
      <c r="I60" s="0" t="s">
        <v>742</v>
      </c>
      <c r="K60" s="4" t="e">
        <f aca="false">VLOOKUP(I60,'[1]22-PI'!K$1:K$1048576,1,0)</f>
        <v>#N/A</v>
      </c>
      <c r="N60" s="0" t="n">
        <v>6140</v>
      </c>
    </row>
    <row r="61" customFormat="false" ht="12.8" hidden="false" customHeight="false" outlineLevel="0" collapsed="false">
      <c r="B61" s="0" t="n">
        <v>220273</v>
      </c>
      <c r="C61" s="0" t="n">
        <v>2</v>
      </c>
      <c r="D61" s="0" t="n">
        <v>22</v>
      </c>
      <c r="E61" s="2" t="n">
        <f aca="false">VLOOKUP(B61,'10'!$B$2:$F$5570,4,0)</f>
        <v>-5.09224</v>
      </c>
      <c r="F61" s="2" t="n">
        <f aca="false">VLOOKUP(B61,'10'!$B$2:$F$5570,5,0)</f>
        <v>-42.208</v>
      </c>
      <c r="G61" s="3" t="n">
        <f aca="false">VLOOKUP(B61,'10'!$B$2:$J$5570,6,0)</f>
        <v>4321.74112275136</v>
      </c>
      <c r="H61" s="0" t="n">
        <f aca="false">IFERROR(IF(I61=K61,0,1),1)</f>
        <v>1</v>
      </c>
      <c r="I61" s="0" t="s">
        <v>743</v>
      </c>
      <c r="K61" s="4" t="e">
        <f aca="false">VLOOKUP(I61,'[1]22-PI'!K$1:K$1048576,1,0)</f>
        <v>#N/A</v>
      </c>
      <c r="N61" s="0" t="n">
        <v>4007</v>
      </c>
    </row>
    <row r="62" customFormat="false" ht="12.8" hidden="false" customHeight="false" outlineLevel="0" collapsed="false">
      <c r="B62" s="0" t="n">
        <v>220275</v>
      </c>
      <c r="C62" s="0" t="n">
        <v>2</v>
      </c>
      <c r="D62" s="0" t="n">
        <v>22</v>
      </c>
      <c r="E62" s="2" t="n">
        <f aca="false">VLOOKUP(B62,'10'!$B$2:$F$5570,4,0)</f>
        <v>-8.1837</v>
      </c>
      <c r="F62" s="2" t="n">
        <f aca="false">VLOOKUP(B62,'10'!$B$2:$F$5570,5,0)</f>
        <v>-43.794</v>
      </c>
      <c r="G62" s="3" t="n">
        <f aca="false">VLOOKUP(B62,'10'!$B$2:$J$5570,6,0)</f>
        <v>6957.71199971774</v>
      </c>
      <c r="H62" s="0" t="n">
        <f aca="false">IFERROR(IF(I62=K62,0,1),1)</f>
        <v>1</v>
      </c>
      <c r="I62" s="0" t="s">
        <v>744</v>
      </c>
      <c r="K62" s="4" t="e">
        <f aca="false">VLOOKUP(I62,'[1]22-PI'!K$1:K$1048576,1,0)</f>
        <v>#N/A</v>
      </c>
      <c r="N62" s="0" t="n">
        <v>6451</v>
      </c>
    </row>
    <row r="63" customFormat="false" ht="12.8" hidden="false" customHeight="false" outlineLevel="0" collapsed="false">
      <c r="B63" s="0" t="n">
        <v>220277</v>
      </c>
      <c r="C63" s="0" t="n">
        <v>2</v>
      </c>
      <c r="D63" s="0" t="n">
        <v>22</v>
      </c>
      <c r="E63" s="2" t="n">
        <f aca="false">VLOOKUP(B63,'10'!$B$2:$F$5570,4,0)</f>
        <v>-7.22651</v>
      </c>
      <c r="F63" s="2" t="n">
        <f aca="false">VLOOKUP(B63,'10'!$B$2:$F$5570,5,0)</f>
        <v>-42.1756</v>
      </c>
      <c r="G63" s="3" t="n">
        <f aca="false">VLOOKUP(B63,'10'!$B$2:$J$5570,6,0)</f>
        <v>8251.96938611695</v>
      </c>
      <c r="H63" s="0" t="n">
        <f aca="false">IFERROR(IF(I63=K63,0,1),1)</f>
        <v>1</v>
      </c>
      <c r="I63" s="0" t="s">
        <v>745</v>
      </c>
      <c r="K63" s="4" t="e">
        <f aca="false">VLOOKUP(I63,'[1]22-PI'!K$1:K$1048576,1,0)</f>
        <v>#N/A</v>
      </c>
      <c r="N63" s="0" t="n">
        <v>7651</v>
      </c>
    </row>
    <row r="64" customFormat="false" ht="12.8" hidden="false" customHeight="false" outlineLevel="0" collapsed="false">
      <c r="B64" s="0" t="n">
        <v>220280</v>
      </c>
      <c r="C64" s="0" t="n">
        <v>2</v>
      </c>
      <c r="D64" s="0" t="n">
        <v>22</v>
      </c>
      <c r="E64" s="2" t="n">
        <f aca="false">VLOOKUP(B64,'10'!$B$2:$F$5570,4,0)</f>
        <v>-7.87638</v>
      </c>
      <c r="F64" s="2" t="n">
        <f aca="false">VLOOKUP(B64,'10'!$B$2:$F$5570,5,0)</f>
        <v>-41.5942</v>
      </c>
      <c r="G64" s="3" t="n">
        <f aca="false">VLOOKUP(B64,'10'!$B$2:$J$5570,6,0)</f>
        <v>5174.87244995284</v>
      </c>
      <c r="H64" s="0" t="n">
        <f aca="false">IFERROR(IF(I64=K64,0,1),1)</f>
        <v>1</v>
      </c>
      <c r="I64" s="0" t="s">
        <v>746</v>
      </c>
      <c r="K64" s="4" t="e">
        <f aca="false">VLOOKUP(I64,'[1]22-PI'!K$1:K$1048576,1,0)</f>
        <v>#N/A</v>
      </c>
      <c r="N64" s="0" t="n">
        <v>4798</v>
      </c>
    </row>
    <row r="65" customFormat="false" ht="12.8" hidden="false" customHeight="false" outlineLevel="0" collapsed="false">
      <c r="B65" s="0" t="n">
        <v>220285</v>
      </c>
      <c r="C65" s="0" t="n">
        <v>2</v>
      </c>
      <c r="D65" s="0" t="n">
        <v>22</v>
      </c>
      <c r="E65" s="2" t="n">
        <f aca="false">VLOOKUP(B65,'10'!$B$2:$F$5570,4,0)</f>
        <v>-8.81397</v>
      </c>
      <c r="F65" s="2" t="n">
        <f aca="false">VLOOKUP(B65,'10'!$B$2:$F$5570,5,0)</f>
        <v>-42.5232</v>
      </c>
      <c r="G65" s="3" t="n">
        <f aca="false">VLOOKUP(B65,'10'!$B$2:$J$5570,6,0)</f>
        <v>5045.44671131291</v>
      </c>
      <c r="H65" s="0" t="n">
        <f aca="false">IFERROR(IF(I65=K65,0,1),1)</f>
        <v>1</v>
      </c>
      <c r="I65" s="0" t="s">
        <v>747</v>
      </c>
      <c r="K65" s="4" t="e">
        <f aca="false">VLOOKUP(I65,'[1]22-PI'!K$1:K$1048576,1,0)</f>
        <v>#N/A</v>
      </c>
      <c r="N65" s="0" t="n">
        <v>4678</v>
      </c>
    </row>
    <row r="66" customFormat="false" ht="12.8" hidden="false" customHeight="false" outlineLevel="0" collapsed="false">
      <c r="B66" s="0" t="n">
        <v>220290</v>
      </c>
      <c r="C66" s="0" t="n">
        <v>2</v>
      </c>
      <c r="D66" s="0" t="n">
        <v>22</v>
      </c>
      <c r="E66" s="2" t="n">
        <f aca="false">VLOOKUP(B66,'10'!$B$2:$F$5570,4,0)</f>
        <v>-10.4333</v>
      </c>
      <c r="F66" s="2" t="n">
        <f aca="false">VLOOKUP(B66,'10'!$B$2:$F$5570,5,0)</f>
        <v>-45.1633</v>
      </c>
      <c r="G66" s="3" t="n">
        <f aca="false">VLOOKUP(B66,'10'!$B$2:$J$5570,6,0)</f>
        <v>28662.4083696325</v>
      </c>
      <c r="H66" s="0" t="n">
        <f aca="false">IFERROR(IF(I66=K66,0,1),1)</f>
        <v>0</v>
      </c>
      <c r="I66" s="0" t="s">
        <v>748</v>
      </c>
      <c r="K66" s="4" t="str">
        <f aca="false">VLOOKUP(I66,'[1]22-PI'!K$1:K$1048576,1,0)</f>
        <v>'Corrente'</v>
      </c>
      <c r="N66" s="0" t="n">
        <v>26575</v>
      </c>
    </row>
    <row r="67" customFormat="false" ht="12.8" hidden="false" customHeight="false" outlineLevel="0" collapsed="false">
      <c r="B67" s="0" t="n">
        <v>220300</v>
      </c>
      <c r="C67" s="0" t="n">
        <v>2</v>
      </c>
      <c r="D67" s="0" t="n">
        <v>22</v>
      </c>
      <c r="E67" s="2" t="n">
        <f aca="false">VLOOKUP(B67,'10'!$B$2:$F$5570,4,0)</f>
        <v>-10.6443</v>
      </c>
      <c r="F67" s="2" t="n">
        <f aca="false">VLOOKUP(B67,'10'!$B$2:$F$5570,5,0)</f>
        <v>-45.1893</v>
      </c>
      <c r="G67" s="3" t="n">
        <f aca="false">VLOOKUP(B67,'10'!$B$2:$J$5570,6,0)</f>
        <v>8913.11920100255</v>
      </c>
      <c r="H67" s="0" t="n">
        <f aca="false">IFERROR(IF(I67=K67,0,1),1)</f>
        <v>1</v>
      </c>
      <c r="I67" s="0" t="s">
        <v>749</v>
      </c>
      <c r="K67" s="4" t="e">
        <f aca="false">VLOOKUP(I67,'[1]22-PI'!K$1:K$1048576,1,0)</f>
        <v>#N/A</v>
      </c>
      <c r="N67" s="0" t="n">
        <v>8264</v>
      </c>
    </row>
    <row r="68" customFormat="false" ht="12.8" hidden="false" customHeight="false" outlineLevel="0" collapsed="false">
      <c r="B68" s="0" t="n">
        <v>220310</v>
      </c>
      <c r="C68" s="0" t="n">
        <v>2</v>
      </c>
      <c r="D68" s="0" t="n">
        <v>22</v>
      </c>
      <c r="E68" s="2" t="n">
        <f aca="false">VLOOKUP(B68,'10'!$B$2:$F$5570,4,0)</f>
        <v>-8.82273</v>
      </c>
      <c r="F68" s="2" t="n">
        <f aca="false">VLOOKUP(B68,'10'!$B$2:$F$5570,5,0)</f>
        <v>-44.223</v>
      </c>
      <c r="G68" s="3" t="n">
        <f aca="false">VLOOKUP(B68,'10'!$B$2:$J$5570,6,0)</f>
        <v>11217.9758966151</v>
      </c>
      <c r="H68" s="0" t="n">
        <f aca="false">IFERROR(IF(I68=K68,0,1),1)</f>
        <v>1</v>
      </c>
      <c r="I68" s="0" t="s">
        <v>750</v>
      </c>
      <c r="K68" s="4" t="e">
        <f aca="false">VLOOKUP(I68,'[1]22-PI'!K$1:K$1048576,1,0)</f>
        <v>#N/A</v>
      </c>
      <c r="N68" s="0" t="n">
        <v>10401</v>
      </c>
    </row>
    <row r="69" customFormat="false" ht="12.8" hidden="false" customHeight="false" outlineLevel="0" collapsed="false">
      <c r="B69" s="0" t="n">
        <v>220320</v>
      </c>
      <c r="C69" s="0" t="n">
        <v>2</v>
      </c>
      <c r="D69" s="0" t="n">
        <v>22</v>
      </c>
      <c r="E69" s="2" t="n">
        <f aca="false">VLOOKUP(B69,'10'!$B$2:$F$5570,4,0)</f>
        <v>-10.0326</v>
      </c>
      <c r="F69" s="2" t="n">
        <f aca="false">VLOOKUP(B69,'10'!$B$2:$F$5570,5,0)</f>
        <v>-44.3002</v>
      </c>
      <c r="G69" s="3" t="n">
        <f aca="false">VLOOKUP(B69,'10'!$B$2:$J$5570,6,0)</f>
        <v>12239.3606840485</v>
      </c>
      <c r="H69" s="0" t="n">
        <f aca="false">IFERROR(IF(I69=K69,0,1),1)</f>
        <v>0</v>
      </c>
      <c r="I69" s="0" t="s">
        <v>751</v>
      </c>
      <c r="K69" s="4" t="str">
        <f aca="false">VLOOKUP(I69,'[1]22-PI'!K$1:K$1048576,1,0)</f>
        <v>'Curimata'</v>
      </c>
      <c r="N69" s="0" t="n">
        <v>11348</v>
      </c>
    </row>
    <row r="70" customFormat="false" ht="12.8" hidden="false" customHeight="false" outlineLevel="0" collapsed="false">
      <c r="B70" s="0" t="n">
        <v>220323</v>
      </c>
      <c r="C70" s="0" t="n">
        <v>2</v>
      </c>
      <c r="D70" s="0" t="n">
        <v>22</v>
      </c>
      <c r="E70" s="2" t="n">
        <f aca="false">VLOOKUP(B70,'10'!$B$2:$F$5570,4,0)</f>
        <v>-9.01175</v>
      </c>
      <c r="F70" s="2" t="n">
        <f aca="false">VLOOKUP(B70,'10'!$B$2:$F$5570,5,0)</f>
        <v>-44.4062</v>
      </c>
      <c r="G70" s="3" t="n">
        <f aca="false">VLOOKUP(B70,'10'!$B$2:$J$5570,6,0)</f>
        <v>5326.94769285474</v>
      </c>
      <c r="H70" s="0" t="n">
        <f aca="false">IFERROR(IF(I70=K70,0,1),1)</f>
        <v>1</v>
      </c>
      <c r="I70" s="0" t="s">
        <v>752</v>
      </c>
      <c r="K70" s="4" t="e">
        <f aca="false">VLOOKUP(I70,'[1]22-PI'!K$1:K$1048576,1,0)</f>
        <v>#N/A</v>
      </c>
      <c r="N70" s="0" t="n">
        <v>4939</v>
      </c>
    </row>
    <row r="71" customFormat="false" ht="12.8" hidden="false" customHeight="false" outlineLevel="0" collapsed="false">
      <c r="B71" s="0" t="n">
        <v>220325</v>
      </c>
      <c r="C71" s="0" t="n">
        <v>2</v>
      </c>
      <c r="D71" s="0" t="n">
        <v>22</v>
      </c>
      <c r="E71" s="2" t="n">
        <f aca="false">VLOOKUP(B71,'10'!$B$2:$F$5570,4,0)</f>
        <v>-5.60825</v>
      </c>
      <c r="F71" s="2" t="n">
        <f aca="false">VLOOKUP(B71,'10'!$B$2:$F$5570,5,0)</f>
        <v>-42.8376</v>
      </c>
      <c r="G71" s="3" t="n">
        <f aca="false">VLOOKUP(B71,'10'!$B$2:$J$5570,6,0)</f>
        <v>4772.57411234708</v>
      </c>
      <c r="H71" s="0" t="n">
        <f aca="false">IFERROR(IF(I71=K71,0,1),1)</f>
        <v>1</v>
      </c>
      <c r="I71" s="0" t="s">
        <v>753</v>
      </c>
      <c r="K71" s="4" t="e">
        <f aca="false">VLOOKUP(I71,'[1]22-PI'!K$1:K$1048576,1,0)</f>
        <v>#N/A</v>
      </c>
      <c r="N71" s="0" t="n">
        <v>4425</v>
      </c>
    </row>
    <row r="72" customFormat="false" ht="12.8" hidden="false" customHeight="false" outlineLevel="0" collapsed="false">
      <c r="B72" s="0" t="n">
        <v>220327</v>
      </c>
      <c r="C72" s="0" t="n">
        <v>2</v>
      </c>
      <c r="D72" s="0" t="n">
        <v>22</v>
      </c>
      <c r="E72" s="2" t="n">
        <f aca="false">VLOOKUP(B72,'10'!$B$2:$F$5570,4,0)</f>
        <v>-7.8313</v>
      </c>
      <c r="F72" s="2" t="n">
        <f aca="false">VLOOKUP(B72,'10'!$B$2:$F$5570,5,0)</f>
        <v>-40.8957</v>
      </c>
      <c r="G72" s="3" t="n">
        <f aca="false">VLOOKUP(B72,'10'!$B$2:$J$5570,6,0)</f>
        <v>5733.56022174849</v>
      </c>
      <c r="H72" s="0" t="n">
        <f aca="false">IFERROR(IF(I72=K72,0,1),1)</f>
        <v>1</v>
      </c>
      <c r="I72" s="0" t="s">
        <v>754</v>
      </c>
      <c r="K72" s="4" t="e">
        <f aca="false">VLOOKUP(I72,'[1]22-PI'!K$1:K$1048576,1,0)</f>
        <v>#N/A</v>
      </c>
      <c r="N72" s="0" t="n">
        <v>5316</v>
      </c>
    </row>
    <row r="73" customFormat="false" ht="12.8" hidden="false" customHeight="false" outlineLevel="0" collapsed="false">
      <c r="B73" s="0" t="n">
        <v>220330</v>
      </c>
      <c r="C73" s="0" t="n">
        <v>2</v>
      </c>
      <c r="D73" s="0" t="n">
        <v>22</v>
      </c>
      <c r="E73" s="2" t="n">
        <f aca="false">VLOOKUP(B73,'10'!$B$2:$F$5570,4,0)</f>
        <v>-5.35875</v>
      </c>
      <c r="F73" s="2" t="n">
        <f aca="false">VLOOKUP(B73,'10'!$B$2:$F$5570,5,0)</f>
        <v>-42.6776</v>
      </c>
      <c r="G73" s="3" t="n">
        <f aca="false">VLOOKUP(B73,'10'!$B$2:$J$5570,6,0)</f>
        <v>14876.4101088369</v>
      </c>
      <c r="H73" s="0" t="n">
        <f aca="false">IFERROR(IF(I73=K73,0,1),1)</f>
        <v>0</v>
      </c>
      <c r="I73" s="0" t="s">
        <v>755</v>
      </c>
      <c r="K73" s="4" t="str">
        <f aca="false">VLOOKUP(I73,'[1]22-PI'!K$1:K$1048576,1,0)</f>
        <v>'Demerval_Lobao'</v>
      </c>
      <c r="N73" s="0" t="n">
        <v>13793</v>
      </c>
    </row>
    <row r="74" customFormat="false" ht="12.8" hidden="false" customHeight="false" outlineLevel="0" collapsed="false">
      <c r="B74" s="0" t="n">
        <v>220335</v>
      </c>
      <c r="C74" s="0" t="n">
        <v>2</v>
      </c>
      <c r="D74" s="0" t="n">
        <v>22</v>
      </c>
      <c r="E74" s="2" t="n">
        <f aca="false">VLOOKUP(B74,'10'!$B$2:$F$5570,4,0)</f>
        <v>-9.33939</v>
      </c>
      <c r="F74" s="2" t="n">
        <f aca="false">VLOOKUP(B74,'10'!$B$2:$F$5570,5,0)</f>
        <v>-42.4348</v>
      </c>
      <c r="G74" s="3" t="n">
        <f aca="false">VLOOKUP(B74,'10'!$B$2:$J$5570,6,0)</f>
        <v>7541.20637141939</v>
      </c>
      <c r="H74" s="0" t="n">
        <f aca="false">IFERROR(IF(I74=K74,0,1),1)</f>
        <v>1</v>
      </c>
      <c r="I74" s="0" t="s">
        <v>756</v>
      </c>
      <c r="K74" s="4" t="e">
        <f aca="false">VLOOKUP(I74,'[1]22-PI'!K$1:K$1048576,1,0)</f>
        <v>#N/A</v>
      </c>
      <c r="N74" s="0" t="n">
        <v>6992</v>
      </c>
    </row>
    <row r="75" customFormat="false" ht="12.8" hidden="false" customHeight="false" outlineLevel="0" collapsed="false">
      <c r="B75" s="0" t="n">
        <v>220340</v>
      </c>
      <c r="C75" s="0" t="n">
        <v>2</v>
      </c>
      <c r="D75" s="0" t="n">
        <v>22</v>
      </c>
      <c r="E75" s="2" t="n">
        <f aca="false">VLOOKUP(B75,'10'!$B$2:$F$5570,4,0)</f>
        <v>-6.95332</v>
      </c>
      <c r="F75" s="2" t="n">
        <f aca="false">VLOOKUP(B75,'10'!$B$2:$F$5570,5,0)</f>
        <v>-41.6396</v>
      </c>
      <c r="G75" s="3" t="n">
        <f aca="false">VLOOKUP(B75,'10'!$B$2:$J$5570,6,0)</f>
        <v>7424.72320664346</v>
      </c>
      <c r="H75" s="0" t="n">
        <f aca="false">IFERROR(IF(I75=K75,0,1),1)</f>
        <v>1</v>
      </c>
      <c r="I75" s="0" t="s">
        <v>757</v>
      </c>
      <c r="K75" s="4" t="e">
        <f aca="false">VLOOKUP(I75,'[1]22-PI'!K$1:K$1048576,1,0)</f>
        <v>#N/A</v>
      </c>
      <c r="N75" s="0" t="n">
        <v>6884</v>
      </c>
    </row>
    <row r="76" customFormat="false" ht="12.8" hidden="false" customHeight="false" outlineLevel="0" collapsed="false">
      <c r="B76" s="0" t="n">
        <v>220342</v>
      </c>
      <c r="C76" s="0" t="n">
        <v>2</v>
      </c>
      <c r="D76" s="0" t="n">
        <v>22</v>
      </c>
      <c r="E76" s="2" t="n">
        <f aca="false">VLOOKUP(B76,'10'!$B$2:$F$5570,4,0)</f>
        <v>-4.2495</v>
      </c>
      <c r="F76" s="2" t="n">
        <f aca="false">VLOOKUP(B76,'10'!$B$2:$F$5570,5,0)</f>
        <v>-41.2683</v>
      </c>
      <c r="G76" s="3" t="n">
        <f aca="false">VLOOKUP(B76,'10'!$B$2:$J$5570,6,0)</f>
        <v>4698.15431262913</v>
      </c>
      <c r="H76" s="0" t="n">
        <f aca="false">IFERROR(IF(I76=K76,0,1),1)</f>
        <v>1</v>
      </c>
      <c r="I76" s="0" t="s">
        <v>758</v>
      </c>
      <c r="K76" s="4" t="e">
        <f aca="false">VLOOKUP(I76,'[1]22-PI'!K$1:K$1048576,1,0)</f>
        <v>#N/A</v>
      </c>
      <c r="N76" s="0" t="n">
        <v>4356</v>
      </c>
    </row>
    <row r="77" customFormat="false" ht="12.8" hidden="false" customHeight="false" outlineLevel="0" collapsed="false">
      <c r="B77" s="0" t="n">
        <v>220345</v>
      </c>
      <c r="C77" s="0" t="n">
        <v>2</v>
      </c>
      <c r="D77" s="0" t="n">
        <v>22</v>
      </c>
      <c r="E77" s="2" t="n">
        <f aca="false">VLOOKUP(B77,'10'!$B$2:$F$5570,4,0)</f>
        <v>-9.00516</v>
      </c>
      <c r="F77" s="2" t="n">
        <f aca="false">VLOOKUP(B77,'10'!$B$2:$F$5570,5,0)</f>
        <v>-41.9697</v>
      </c>
      <c r="G77" s="3" t="n">
        <f aca="false">VLOOKUP(B77,'10'!$B$2:$J$5570,6,0)</f>
        <v>10295.8175088057</v>
      </c>
      <c r="H77" s="0" t="n">
        <f aca="false">IFERROR(IF(I77=K77,0,1),1)</f>
        <v>1</v>
      </c>
      <c r="I77" s="0" t="s">
        <v>759</v>
      </c>
      <c r="K77" s="4" t="e">
        <f aca="false">VLOOKUP(I77,'[1]22-PI'!K$1:K$1048576,1,0)</f>
        <v>#N/A</v>
      </c>
      <c r="N77" s="0" t="n">
        <v>9546</v>
      </c>
    </row>
    <row r="78" customFormat="false" ht="12.8" hidden="false" customHeight="false" outlineLevel="0" collapsed="false">
      <c r="B78" s="0" t="n">
        <v>220350</v>
      </c>
      <c r="C78" s="0" t="n">
        <v>2</v>
      </c>
      <c r="D78" s="0" t="n">
        <v>22</v>
      </c>
      <c r="E78" s="2" t="n">
        <f aca="false">VLOOKUP(B78,'10'!$B$2:$F$5570,4,0)</f>
        <v>-6.19947</v>
      </c>
      <c r="F78" s="2" t="n">
        <f aca="false">VLOOKUP(B78,'10'!$B$2:$F$5570,5,0)</f>
        <v>-42.1355</v>
      </c>
      <c r="G78" s="3" t="n">
        <f aca="false">VLOOKUP(B78,'10'!$B$2:$J$5570,6,0)</f>
        <v>15779.1546358504</v>
      </c>
      <c r="H78" s="0" t="n">
        <f aca="false">IFERROR(IF(I78=K78,0,1),1)</f>
        <v>0</v>
      </c>
      <c r="I78" s="0" t="s">
        <v>760</v>
      </c>
      <c r="K78" s="4" t="str">
        <f aca="false">VLOOKUP(I78,'[1]22-PI'!K$1:K$1048576,1,0)</f>
        <v>'Elesbao_Veloso'</v>
      </c>
      <c r="N78" s="0" t="n">
        <v>14630</v>
      </c>
    </row>
    <row r="79" customFormat="false" ht="12.8" hidden="false" customHeight="false" outlineLevel="0" collapsed="false">
      <c r="B79" s="0" t="n">
        <v>220360</v>
      </c>
      <c r="C79" s="0" t="n">
        <v>2</v>
      </c>
      <c r="D79" s="0" t="n">
        <v>22</v>
      </c>
      <c r="E79" s="2" t="n">
        <f aca="false">VLOOKUP(B79,'10'!$B$2:$F$5570,4,0)</f>
        <v>-8.09629</v>
      </c>
      <c r="F79" s="2" t="n">
        <f aca="false">VLOOKUP(B79,'10'!$B$2:$F$5570,5,0)</f>
        <v>-43.6705</v>
      </c>
      <c r="G79" s="3" t="n">
        <f aca="false">VLOOKUP(B79,'10'!$B$2:$J$5570,6,0)</f>
        <v>5284.88432779677</v>
      </c>
      <c r="H79" s="0" t="n">
        <f aca="false">IFERROR(IF(I79=K79,0,1),1)</f>
        <v>1</v>
      </c>
      <c r="I79" s="0" t="s">
        <v>761</v>
      </c>
      <c r="K79" s="4" t="e">
        <f aca="false">VLOOKUP(I79,'[1]22-PI'!K$1:K$1048576,1,0)</f>
        <v>#N/A</v>
      </c>
      <c r="N79" s="0" t="n">
        <v>4900</v>
      </c>
    </row>
    <row r="80" customFormat="false" ht="12.8" hidden="false" customHeight="false" outlineLevel="0" collapsed="false">
      <c r="B80" s="0" t="n">
        <v>220370</v>
      </c>
      <c r="C80" s="0" t="n">
        <v>2</v>
      </c>
      <c r="D80" s="0" t="n">
        <v>22</v>
      </c>
      <c r="E80" s="2" t="n">
        <f aca="false">VLOOKUP(B80,'10'!$B$2:$F$5570,4,0)</f>
        <v>-3.88863</v>
      </c>
      <c r="F80" s="2" t="n">
        <f aca="false">VLOOKUP(B80,'10'!$B$2:$F$5570,5,0)</f>
        <v>-42.2324</v>
      </c>
      <c r="G80" s="3" t="n">
        <f aca="false">VLOOKUP(B80,'10'!$B$2:$J$5570,6,0)</f>
        <v>42733.1432554359</v>
      </c>
      <c r="H80" s="0" t="n">
        <f aca="false">IFERROR(IF(I80=K80,0,1),1)</f>
        <v>0</v>
      </c>
      <c r="I80" s="0" t="s">
        <v>379</v>
      </c>
      <c r="K80" s="4" t="str">
        <f aca="false">VLOOKUP(I80,'[1]22-PI'!K$1:K$1048576,1,0)</f>
        <v>'Esperantina'</v>
      </c>
      <c r="N80" s="0" t="n">
        <v>39621</v>
      </c>
    </row>
    <row r="81" customFormat="false" ht="12.8" hidden="false" customHeight="false" outlineLevel="0" collapsed="false">
      <c r="B81" s="0" t="n">
        <v>220375</v>
      </c>
      <c r="C81" s="0" t="n">
        <v>2</v>
      </c>
      <c r="D81" s="0" t="n">
        <v>22</v>
      </c>
      <c r="E81" s="2" t="n">
        <f aca="false">VLOOKUP(B81,'10'!$B$2:$F$5570,4,0)</f>
        <v>-9.48342</v>
      </c>
      <c r="F81" s="2" t="n">
        <f aca="false">VLOOKUP(B81,'10'!$B$2:$F$5570,5,0)</f>
        <v>-42.7912</v>
      </c>
      <c r="G81" s="3" t="n">
        <f aca="false">VLOOKUP(B81,'10'!$B$2:$J$5570,6,0)</f>
        <v>5710.91071748651</v>
      </c>
      <c r="H81" s="0" t="n">
        <f aca="false">IFERROR(IF(I81=K81,0,1),1)</f>
        <v>1</v>
      </c>
      <c r="I81" s="0" t="s">
        <v>762</v>
      </c>
      <c r="K81" s="4" t="e">
        <f aca="false">VLOOKUP(I81,'[1]22-PI'!K$1:K$1048576,1,0)</f>
        <v>#N/A</v>
      </c>
      <c r="N81" s="0" t="n">
        <v>5295</v>
      </c>
    </row>
    <row r="82" customFormat="false" ht="12.8" hidden="false" customHeight="false" outlineLevel="0" collapsed="false">
      <c r="B82" s="0" t="n">
        <v>220380</v>
      </c>
      <c r="C82" s="0" t="n">
        <v>2</v>
      </c>
      <c r="D82" s="0" t="n">
        <v>22</v>
      </c>
      <c r="E82" s="2" t="n">
        <f aca="false">VLOOKUP(B82,'10'!$B$2:$F$5570,4,0)</f>
        <v>-7.78793</v>
      </c>
      <c r="F82" s="2" t="n">
        <f aca="false">VLOOKUP(B82,'10'!$B$2:$F$5570,5,0)</f>
        <v>-42.918</v>
      </c>
      <c r="G82" s="3" t="n">
        <f aca="false">VLOOKUP(B82,'10'!$B$2:$J$5570,6,0)</f>
        <v>4814.63747740506</v>
      </c>
      <c r="H82" s="0" t="n">
        <f aca="false">IFERROR(IF(I82=K82,0,1),1)</f>
        <v>1</v>
      </c>
      <c r="I82" s="0" t="s">
        <v>763</v>
      </c>
      <c r="K82" s="4" t="e">
        <f aca="false">VLOOKUP(I82,'[1]22-PI'!K$1:K$1048576,1,0)</f>
        <v>#N/A</v>
      </c>
      <c r="N82" s="0" t="n">
        <v>4464</v>
      </c>
    </row>
    <row r="83" customFormat="false" ht="12.8" hidden="false" customHeight="false" outlineLevel="0" collapsed="false">
      <c r="B83" s="0" t="n">
        <v>220385</v>
      </c>
      <c r="C83" s="0" t="n">
        <v>2</v>
      </c>
      <c r="D83" s="0" t="n">
        <v>22</v>
      </c>
      <c r="E83" s="2" t="n">
        <f aca="false">VLOOKUP(B83,'10'!$B$2:$F$5570,4,0)</f>
        <v>-7.46682</v>
      </c>
      <c r="F83" s="2" t="n">
        <f aca="false">VLOOKUP(B83,'10'!$B$2:$F$5570,5,0)</f>
        <v>-41.7883</v>
      </c>
      <c r="G83" s="3" t="n">
        <f aca="false">VLOOKUP(B83,'10'!$B$2:$J$5570,6,0)</f>
        <v>2756.76823303031</v>
      </c>
      <c r="H83" s="0" t="n">
        <f aca="false">IFERROR(IF(I83=K83,0,1),1)</f>
        <v>1</v>
      </c>
      <c r="I83" s="0" t="s">
        <v>764</v>
      </c>
      <c r="K83" s="4" t="e">
        <f aca="false">VLOOKUP(I83,'[1]22-PI'!K$1:K$1048576,1,0)</f>
        <v>#N/A</v>
      </c>
      <c r="N83" s="0" t="n">
        <v>2556</v>
      </c>
    </row>
    <row r="84" customFormat="false" ht="12.8" hidden="false" customHeight="false" outlineLevel="0" collapsed="false">
      <c r="B84" s="0" t="n">
        <v>220390</v>
      </c>
      <c r="C84" s="0" t="n">
        <v>2</v>
      </c>
      <c r="D84" s="0" t="n">
        <v>22</v>
      </c>
      <c r="E84" s="2" t="n">
        <f aca="false">VLOOKUP(B84,'10'!$B$2:$F$5570,4,0)</f>
        <v>-6.77182</v>
      </c>
      <c r="F84" s="2" t="n">
        <f aca="false">VLOOKUP(B84,'10'!$B$2:$F$5570,5,0)</f>
        <v>-43.0241</v>
      </c>
      <c r="G84" s="3" t="n">
        <f aca="false">VLOOKUP(B84,'10'!$B$2:$J$5570,6,0)</f>
        <v>64540.3016684405</v>
      </c>
      <c r="H84" s="0" t="n">
        <f aca="false">IFERROR(IF(I84=K84,0,1),1)</f>
        <v>0</v>
      </c>
      <c r="I84" s="0" t="s">
        <v>765</v>
      </c>
      <c r="K84" s="4" t="str">
        <f aca="false">VLOOKUP(I84,'[1]22-PI'!K$1:K$1048576,1,0)</f>
        <v>'Floriano'</v>
      </c>
      <c r="N84" s="0" t="n">
        <v>59840</v>
      </c>
    </row>
    <row r="85" customFormat="false" ht="12.8" hidden="false" customHeight="false" outlineLevel="0" collapsed="false">
      <c r="B85" s="0" t="n">
        <v>220400</v>
      </c>
      <c r="C85" s="0" t="n">
        <v>2</v>
      </c>
      <c r="D85" s="0" t="n">
        <v>22</v>
      </c>
      <c r="E85" s="2" t="n">
        <f aca="false">VLOOKUP(B85,'10'!$B$2:$F$5570,4,0)</f>
        <v>-6.39334</v>
      </c>
      <c r="F85" s="2" t="n">
        <f aca="false">VLOOKUP(B85,'10'!$B$2:$F$5570,5,0)</f>
        <v>-42.2591</v>
      </c>
      <c r="G85" s="3" t="n">
        <f aca="false">VLOOKUP(B85,'10'!$B$2:$J$5570,6,0)</f>
        <v>5769.15229987447</v>
      </c>
      <c r="H85" s="0" t="n">
        <f aca="false">IFERROR(IF(I85=K85,0,1),1)</f>
        <v>1</v>
      </c>
      <c r="I85" s="0" t="s">
        <v>766</v>
      </c>
      <c r="K85" s="4" t="e">
        <f aca="false">VLOOKUP(I85,'[1]22-PI'!K$1:K$1048576,1,0)</f>
        <v>#N/A</v>
      </c>
      <c r="N85" s="0" t="n">
        <v>5349</v>
      </c>
    </row>
    <row r="86" customFormat="false" ht="12.8" hidden="false" customHeight="false" outlineLevel="0" collapsed="false">
      <c r="B86" s="0" t="n">
        <v>220410</v>
      </c>
      <c r="C86" s="0" t="n">
        <v>2</v>
      </c>
      <c r="D86" s="0" t="n">
        <v>22</v>
      </c>
      <c r="E86" s="2" t="n">
        <f aca="false">VLOOKUP(B86,'10'!$B$2:$F$5570,4,0)</f>
        <v>-6.62606</v>
      </c>
      <c r="F86" s="2" t="n">
        <f aca="false">VLOOKUP(B86,'10'!$B$2:$F$5570,5,0)</f>
        <v>-42.6881</v>
      </c>
      <c r="G86" s="3" t="n">
        <f aca="false">VLOOKUP(B86,'10'!$B$2:$J$5570,6,0)</f>
        <v>4716.48962560312</v>
      </c>
      <c r="H86" s="0" t="n">
        <f aca="false">IFERROR(IF(I86=K86,0,1),1)</f>
        <v>1</v>
      </c>
      <c r="I86" s="0" t="s">
        <v>767</v>
      </c>
      <c r="K86" s="4" t="e">
        <f aca="false">VLOOKUP(I86,'[1]22-PI'!K$1:K$1048576,1,0)</f>
        <v>#N/A</v>
      </c>
      <c r="N86" s="0" t="n">
        <v>4373</v>
      </c>
    </row>
    <row r="87" customFormat="false" ht="12.8" hidden="false" customHeight="false" outlineLevel="0" collapsed="false">
      <c r="B87" s="0" t="n">
        <v>220415</v>
      </c>
      <c r="C87" s="0" t="n">
        <v>2</v>
      </c>
      <c r="D87" s="0" t="n">
        <v>22</v>
      </c>
      <c r="E87" s="2" t="n">
        <f aca="false">VLOOKUP(B87,'10'!$B$2:$F$5570,4,0)</f>
        <v>-7.331</v>
      </c>
      <c r="F87" s="2" t="n">
        <f aca="false">VLOOKUP(B87,'10'!$B$2:$F$5570,5,0)</f>
        <v>-40.788</v>
      </c>
      <c r="G87" s="3" t="n">
        <f aca="false">VLOOKUP(B87,'10'!$B$2:$J$5570,6,0)</f>
        <v>3414.68240444991</v>
      </c>
      <c r="H87" s="0" t="n">
        <f aca="false">IFERROR(IF(I87=K87,0,1),1)</f>
        <v>1</v>
      </c>
      <c r="I87" s="0" t="s">
        <v>768</v>
      </c>
      <c r="K87" s="4" t="e">
        <f aca="false">VLOOKUP(I87,'[1]22-PI'!K$1:K$1048576,1,0)</f>
        <v>#N/A</v>
      </c>
      <c r="N87" s="0" t="n">
        <v>3166</v>
      </c>
    </row>
    <row r="88" customFormat="false" ht="12.8" hidden="false" customHeight="false" outlineLevel="0" collapsed="false">
      <c r="B88" s="0" t="n">
        <v>220420</v>
      </c>
      <c r="C88" s="0" t="n">
        <v>2</v>
      </c>
      <c r="D88" s="0" t="n">
        <v>22</v>
      </c>
      <c r="E88" s="2" t="n">
        <f aca="false">VLOOKUP(B88,'10'!$B$2:$F$5570,4,0)</f>
        <v>-6.99491</v>
      </c>
      <c r="F88" s="2" t="n">
        <f aca="false">VLOOKUP(B88,'10'!$B$2:$F$5570,5,0)</f>
        <v>-41.1288</v>
      </c>
      <c r="G88" s="3" t="n">
        <f aca="false">VLOOKUP(B88,'10'!$B$2:$J$5570,6,0)</f>
        <v>9989.50992735789</v>
      </c>
      <c r="H88" s="0" t="n">
        <f aca="false">IFERROR(IF(I88=K88,0,1),1)</f>
        <v>1</v>
      </c>
      <c r="I88" s="0" t="s">
        <v>769</v>
      </c>
      <c r="K88" s="4" t="e">
        <f aca="false">VLOOKUP(I88,'[1]22-PI'!K$1:K$1048576,1,0)</f>
        <v>#N/A</v>
      </c>
      <c r="N88" s="0" t="n">
        <v>9262</v>
      </c>
    </row>
    <row r="89" customFormat="false" ht="12.8" hidden="false" customHeight="false" outlineLevel="0" collapsed="false">
      <c r="B89" s="0" t="n">
        <v>220430</v>
      </c>
      <c r="C89" s="0" t="n">
        <v>2</v>
      </c>
      <c r="D89" s="0" t="n">
        <v>22</v>
      </c>
      <c r="E89" s="2" t="n">
        <f aca="false">VLOOKUP(B89,'10'!$B$2:$F$5570,4,0)</f>
        <v>-7.08173</v>
      </c>
      <c r="F89" s="2" t="n">
        <f aca="false">VLOOKUP(B89,'10'!$B$2:$F$5570,5,0)</f>
        <v>-40.6146</v>
      </c>
      <c r="G89" s="3" t="n">
        <f aca="false">VLOOKUP(B89,'10'!$B$2:$J$5570,6,0)</f>
        <v>12500.3692569724</v>
      </c>
      <c r="H89" s="0" t="n">
        <f aca="false">IFERROR(IF(I89=K89,0,1),1)</f>
        <v>0</v>
      </c>
      <c r="I89" s="0" t="s">
        <v>770</v>
      </c>
      <c r="K89" s="4" t="str">
        <f aca="false">VLOOKUP(I89,'[1]22-PI'!K$1:K$1048576,1,0)</f>
        <v>'Fronteiras'</v>
      </c>
      <c r="N89" s="0" t="n">
        <v>11590</v>
      </c>
    </row>
    <row r="90" customFormat="false" ht="12.8" hidden="false" customHeight="false" outlineLevel="0" collapsed="false">
      <c r="B90" s="0" t="n">
        <v>220435</v>
      </c>
      <c r="C90" s="0" t="n">
        <v>2</v>
      </c>
      <c r="D90" s="0" t="n">
        <v>22</v>
      </c>
      <c r="E90" s="2" t="n">
        <f aca="false">VLOOKUP(B90,'10'!$B$2:$F$5570,4,0)</f>
        <v>-7.15476</v>
      </c>
      <c r="F90" s="2" t="n">
        <f aca="false">VLOOKUP(B90,'10'!$B$2:$F$5570,5,0)</f>
        <v>-41.3409</v>
      </c>
      <c r="G90" s="3" t="n">
        <f aca="false">VLOOKUP(B90,'10'!$B$2:$J$5570,6,0)</f>
        <v>5850.04338652442</v>
      </c>
      <c r="H90" s="0" t="n">
        <f aca="false">IFERROR(IF(I90=K90,0,1),1)</f>
        <v>1</v>
      </c>
      <c r="I90" s="0" t="s">
        <v>771</v>
      </c>
      <c r="K90" s="4" t="e">
        <f aca="false">VLOOKUP(I90,'[1]22-PI'!K$1:K$1048576,1,0)</f>
        <v>#N/A</v>
      </c>
      <c r="N90" s="0" t="n">
        <v>5424</v>
      </c>
    </row>
    <row r="91" customFormat="false" ht="12.8" hidden="false" customHeight="false" outlineLevel="0" collapsed="false">
      <c r="B91" s="0" t="n">
        <v>220440</v>
      </c>
      <c r="C91" s="0" t="n">
        <v>2</v>
      </c>
      <c r="D91" s="0" t="n">
        <v>22</v>
      </c>
      <c r="E91" s="2" t="n">
        <f aca="false">VLOOKUP(B91,'10'!$B$2:$F$5570,4,0)</f>
        <v>-9.83001</v>
      </c>
      <c r="F91" s="2" t="n">
        <f aca="false">VLOOKUP(B91,'10'!$B$2:$F$5570,5,0)</f>
        <v>-45.3423</v>
      </c>
      <c r="G91" s="3" t="n">
        <f aca="false">VLOOKUP(B91,'10'!$B$2:$J$5570,6,0)</f>
        <v>11525.3620258849</v>
      </c>
      <c r="H91" s="0" t="n">
        <f aca="false">IFERROR(IF(I91=K91,0,1),1)</f>
        <v>1</v>
      </c>
      <c r="I91" s="0" t="s">
        <v>772</v>
      </c>
      <c r="K91" s="4" t="e">
        <f aca="false">VLOOKUP(I91,'[1]22-PI'!K$1:K$1048576,1,0)</f>
        <v>#N/A</v>
      </c>
      <c r="N91" s="0" t="n">
        <v>10686</v>
      </c>
    </row>
    <row r="92" customFormat="false" ht="12.8" hidden="false" customHeight="false" outlineLevel="0" collapsed="false">
      <c r="B92" s="0" t="n">
        <v>220450</v>
      </c>
      <c r="C92" s="0" t="n">
        <v>2</v>
      </c>
      <c r="D92" s="0" t="n">
        <v>22</v>
      </c>
      <c r="E92" s="2" t="n">
        <f aca="false">VLOOKUP(B92,'10'!$B$2:$F$5570,4,0)</f>
        <v>-6.78285</v>
      </c>
      <c r="F92" s="2" t="n">
        <f aca="false">VLOOKUP(B92,'10'!$B$2:$F$5570,5,0)</f>
        <v>-43.5594</v>
      </c>
      <c r="G92" s="3" t="n">
        <f aca="false">VLOOKUP(B92,'10'!$B$2:$J$5570,6,0)</f>
        <v>11324.7521309931</v>
      </c>
      <c r="H92" s="0" t="n">
        <f aca="false">IFERROR(IF(I92=K92,0,1),1)</f>
        <v>1</v>
      </c>
      <c r="I92" s="0" t="s">
        <v>773</v>
      </c>
      <c r="K92" s="4" t="e">
        <f aca="false">VLOOKUP(I92,'[1]22-PI'!K$1:K$1048576,1,0)</f>
        <v>#N/A</v>
      </c>
      <c r="N92" s="0" t="n">
        <v>10500</v>
      </c>
    </row>
    <row r="93" customFormat="false" ht="12.8" hidden="false" customHeight="false" outlineLevel="0" collapsed="false">
      <c r="B93" s="0" t="n">
        <v>220455</v>
      </c>
      <c r="C93" s="0" t="n">
        <v>2</v>
      </c>
      <c r="D93" s="0" t="n">
        <v>22</v>
      </c>
      <c r="E93" s="2" t="n">
        <f aca="false">VLOOKUP(B93,'10'!$B$2:$F$5570,4,0)</f>
        <v>-9.38647</v>
      </c>
      <c r="F93" s="2" t="n">
        <f aca="false">VLOOKUP(B93,'10'!$B$2:$F$5570,5,0)</f>
        <v>-43.6943</v>
      </c>
      <c r="G93" s="3" t="n">
        <f aca="false">VLOOKUP(B93,'10'!$B$2:$J$5570,6,0)</f>
        <v>4913.86387702899</v>
      </c>
      <c r="H93" s="0" t="n">
        <f aca="false">IFERROR(IF(I93=K93,0,1),1)</f>
        <v>1</v>
      </c>
      <c r="I93" s="0" t="s">
        <v>774</v>
      </c>
      <c r="K93" s="4" t="e">
        <f aca="false">VLOOKUP(I93,'[1]22-PI'!K$1:K$1048576,1,0)</f>
        <v>#N/A</v>
      </c>
      <c r="N93" s="0" t="n">
        <v>4556</v>
      </c>
    </row>
    <row r="94" customFormat="false" ht="12.8" hidden="false" customHeight="false" outlineLevel="0" collapsed="false">
      <c r="B94" s="0" t="n">
        <v>220460</v>
      </c>
      <c r="C94" s="0" t="n">
        <v>2</v>
      </c>
      <c r="D94" s="0" t="n">
        <v>22</v>
      </c>
      <c r="E94" s="2" t="n">
        <f aca="false">VLOOKUP(B94,'10'!$B$2:$F$5570,4,0)</f>
        <v>-5.9886</v>
      </c>
      <c r="F94" s="2" t="n">
        <f aca="false">VLOOKUP(B94,'10'!$B$2:$F$5570,5,0)</f>
        <v>-42.5598</v>
      </c>
      <c r="G94" s="3" t="n">
        <f aca="false">VLOOKUP(B94,'10'!$B$2:$J$5570,6,0)</f>
        <v>4179.37281024744</v>
      </c>
      <c r="H94" s="0" t="n">
        <f aca="false">IFERROR(IF(I94=K94,0,1),1)</f>
        <v>1</v>
      </c>
      <c r="I94" s="0" t="s">
        <v>775</v>
      </c>
      <c r="K94" s="4" t="e">
        <f aca="false">VLOOKUP(I94,'[1]22-PI'!K$1:K$1048576,1,0)</f>
        <v>#N/A</v>
      </c>
      <c r="N94" s="0" t="n">
        <v>3875</v>
      </c>
    </row>
    <row r="95" customFormat="false" ht="12.8" hidden="false" customHeight="false" outlineLevel="0" collapsed="false">
      <c r="B95" s="0" t="n">
        <v>220465</v>
      </c>
      <c r="C95" s="0" t="n">
        <v>2</v>
      </c>
      <c r="D95" s="0" t="n">
        <v>22</v>
      </c>
      <c r="E95" s="2" t="n">
        <f aca="false">VLOOKUP(B95,'10'!$B$2:$F$5570,4,0)</f>
        <v>-2.85774</v>
      </c>
      <c r="F95" s="2" t="n">
        <f aca="false">VLOOKUP(B95,'10'!$B$2:$F$5570,5,0)</f>
        <v>-41.8186</v>
      </c>
      <c r="G95" s="3" t="n">
        <f aca="false">VLOOKUP(B95,'10'!$B$2:$J$5570,6,0)</f>
        <v>10131.8782398618</v>
      </c>
      <c r="H95" s="0" t="n">
        <f aca="false">IFERROR(IF(I95=K95,0,1),1)</f>
        <v>1</v>
      </c>
      <c r="I95" s="0" t="s">
        <v>776</v>
      </c>
      <c r="K95" s="4" t="e">
        <f aca="false">VLOOKUP(I95,'[1]22-PI'!K$1:K$1048576,1,0)</f>
        <v>#N/A</v>
      </c>
      <c r="N95" s="0" t="n">
        <v>9394</v>
      </c>
    </row>
    <row r="96" customFormat="false" ht="12.8" hidden="false" customHeight="false" outlineLevel="0" collapsed="false">
      <c r="B96" s="0" t="n">
        <v>220470</v>
      </c>
      <c r="C96" s="0" t="n">
        <v>2</v>
      </c>
      <c r="D96" s="0" t="n">
        <v>22</v>
      </c>
      <c r="E96" s="2" t="n">
        <f aca="false">VLOOKUP(B96,'10'!$B$2:$F$5570,4,0)</f>
        <v>-6.665</v>
      </c>
      <c r="F96" s="2" t="n">
        <f aca="false">VLOOKUP(B96,'10'!$B$2:$F$5570,5,0)</f>
        <v>-41.7041</v>
      </c>
      <c r="G96" s="3" t="n">
        <f aca="false">VLOOKUP(B96,'10'!$B$2:$J$5570,6,0)</f>
        <v>16497.4674853019</v>
      </c>
      <c r="H96" s="0" t="n">
        <f aca="false">IFERROR(IF(I96=K96,0,1),1)</f>
        <v>1</v>
      </c>
      <c r="I96" s="0" t="s">
        <v>777</v>
      </c>
      <c r="K96" s="4" t="e">
        <f aca="false">VLOOKUP(I96,'[1]22-PI'!K$1:K$1048576,1,0)</f>
        <v>#N/A</v>
      </c>
      <c r="N96" s="0" t="n">
        <v>15296</v>
      </c>
    </row>
    <row r="97" customFormat="false" ht="12.8" hidden="false" customHeight="false" outlineLevel="0" collapsed="false">
      <c r="B97" s="0" t="n">
        <v>220480</v>
      </c>
      <c r="C97" s="0" t="n">
        <v>2</v>
      </c>
      <c r="D97" s="0" t="n">
        <v>22</v>
      </c>
      <c r="E97" s="2" t="n">
        <f aca="false">VLOOKUP(B97,'10'!$B$2:$F$5570,4,0)</f>
        <v>-6.82421</v>
      </c>
      <c r="F97" s="2" t="n">
        <f aca="false">VLOOKUP(B97,'10'!$B$2:$F$5570,5,0)</f>
        <v>-41.7381</v>
      </c>
      <c r="G97" s="3" t="n">
        <f aca="false">VLOOKUP(B97,'10'!$B$2:$J$5570,6,0)</f>
        <v>10550.3547947975</v>
      </c>
      <c r="H97" s="0" t="n">
        <f aca="false">IFERROR(IF(I97=K97,0,1),1)</f>
        <v>1</v>
      </c>
      <c r="I97" s="0" t="s">
        <v>778</v>
      </c>
      <c r="K97" s="4" t="e">
        <f aca="false">VLOOKUP(I97,'[1]22-PI'!K$1:K$1048576,1,0)</f>
        <v>#N/A</v>
      </c>
      <c r="N97" s="0" t="n">
        <v>9782</v>
      </c>
    </row>
    <row r="98" customFormat="false" ht="12.8" hidden="false" customHeight="false" outlineLevel="0" collapsed="false">
      <c r="B98" s="0" t="n">
        <v>220490</v>
      </c>
      <c r="C98" s="0" t="n">
        <v>2</v>
      </c>
      <c r="D98" s="0" t="n">
        <v>22</v>
      </c>
      <c r="E98" s="2" t="n">
        <f aca="false">VLOOKUP(B98,'10'!$B$2:$F$5570,4,0)</f>
        <v>-7.73597</v>
      </c>
      <c r="F98" s="2" t="n">
        <f aca="false">VLOOKUP(B98,'10'!$B$2:$F$5570,5,0)</f>
        <v>-41.6735</v>
      </c>
      <c r="G98" s="3" t="n">
        <f aca="false">VLOOKUP(B98,'10'!$B$2:$J$5570,6,0)</f>
        <v>9222.66242591636</v>
      </c>
      <c r="H98" s="0" t="n">
        <f aca="false">IFERROR(IF(I98=K98,0,1),1)</f>
        <v>1</v>
      </c>
      <c r="I98" s="0" t="s">
        <v>779</v>
      </c>
      <c r="K98" s="4" t="e">
        <f aca="false">VLOOKUP(I98,'[1]22-PI'!K$1:K$1048576,1,0)</f>
        <v>#N/A</v>
      </c>
      <c r="N98" s="0" t="n">
        <v>8551</v>
      </c>
    </row>
    <row r="99" customFormat="false" ht="12.8" hidden="false" customHeight="false" outlineLevel="0" collapsed="false">
      <c r="B99" s="0" t="n">
        <v>220500</v>
      </c>
      <c r="C99" s="0" t="n">
        <v>2</v>
      </c>
      <c r="D99" s="0" t="n">
        <v>22</v>
      </c>
      <c r="E99" s="2" t="n">
        <f aca="false">VLOOKUP(B99,'10'!$B$2:$F$5570,4,0)</f>
        <v>-7.44336</v>
      </c>
      <c r="F99" s="2" t="n">
        <f aca="false">VLOOKUP(B99,'10'!$B$2:$F$5570,5,0)</f>
        <v>-41.4687</v>
      </c>
      <c r="G99" s="3" t="n">
        <f aca="false">VLOOKUP(B99,'10'!$B$2:$J$5570,6,0)</f>
        <v>12410.8497877464</v>
      </c>
      <c r="H99" s="0" t="n">
        <f aca="false">IFERROR(IF(I99=K99,0,1),1)</f>
        <v>1</v>
      </c>
      <c r="I99" s="0" t="s">
        <v>780</v>
      </c>
      <c r="K99" s="4" t="e">
        <f aca="false">VLOOKUP(I99,'[1]22-PI'!K$1:K$1048576,1,0)</f>
        <v>#N/A</v>
      </c>
      <c r="N99" s="0" t="n">
        <v>11507</v>
      </c>
    </row>
    <row r="100" customFormat="false" ht="12.8" hidden="false" customHeight="false" outlineLevel="0" collapsed="false">
      <c r="B100" s="0" t="n">
        <v>220510</v>
      </c>
      <c r="C100" s="0" t="n">
        <v>2</v>
      </c>
      <c r="D100" s="0" t="n">
        <v>22</v>
      </c>
      <c r="E100" s="2" t="n">
        <f aca="false">VLOOKUP(B100,'10'!$B$2:$F$5570,4,0)</f>
        <v>-7.59989</v>
      </c>
      <c r="F100" s="2" t="n">
        <f aca="false">VLOOKUP(B100,'10'!$B$2:$F$5570,5,0)</f>
        <v>-43.0249</v>
      </c>
      <c r="G100" s="3" t="n">
        <f aca="false">VLOOKUP(B100,'10'!$B$2:$J$5570,6,0)</f>
        <v>11874.8115202127</v>
      </c>
      <c r="H100" s="0" t="n">
        <f aca="false">IFERROR(IF(I100=K100,0,1),1)</f>
        <v>0</v>
      </c>
      <c r="I100" s="0" t="s">
        <v>781</v>
      </c>
      <c r="K100" s="4" t="str">
        <f aca="false">VLOOKUP(I100,'[1]22-PI'!K$1:K$1048576,1,0)</f>
        <v>'Itaueira'</v>
      </c>
      <c r="N100" s="0" t="n">
        <v>11010</v>
      </c>
    </row>
    <row r="101" customFormat="false" ht="12.8" hidden="false" customHeight="false" outlineLevel="0" collapsed="false">
      <c r="B101" s="0" t="n">
        <v>220515</v>
      </c>
      <c r="C101" s="0" t="n">
        <v>2</v>
      </c>
      <c r="D101" s="0" t="n">
        <v>22</v>
      </c>
      <c r="E101" s="2" t="n">
        <f aca="false">VLOOKUP(B101,'10'!$B$2:$F$5570,4,0)</f>
        <v>-7.93063</v>
      </c>
      <c r="F101" s="2" t="n">
        <f aca="false">VLOOKUP(B101,'10'!$B$2:$F$5570,5,0)</f>
        <v>-41.2075</v>
      </c>
      <c r="G101" s="3" t="n">
        <f aca="false">VLOOKUP(B101,'10'!$B$2:$J$5570,6,0)</f>
        <v>6204.88561996221</v>
      </c>
      <c r="H101" s="0" t="n">
        <f aca="false">IFERROR(IF(I101=K101,0,1),1)</f>
        <v>1</v>
      </c>
      <c r="I101" s="0" t="s">
        <v>782</v>
      </c>
      <c r="K101" s="4" t="e">
        <f aca="false">VLOOKUP(I101,'[1]22-PI'!K$1:K$1048576,1,0)</f>
        <v>#N/A</v>
      </c>
      <c r="N101" s="0" t="n">
        <v>5753</v>
      </c>
    </row>
    <row r="102" customFormat="false" ht="12.8" hidden="false" customHeight="false" outlineLevel="0" collapsed="false">
      <c r="B102" s="0" t="n">
        <v>220520</v>
      </c>
      <c r="C102" s="0" t="n">
        <v>2</v>
      </c>
      <c r="D102" s="0" t="n">
        <v>22</v>
      </c>
      <c r="E102" s="2" t="n">
        <f aca="false">VLOOKUP(B102,'10'!$B$2:$F$5570,4,0)</f>
        <v>-7.36229</v>
      </c>
      <c r="F102" s="2" t="n">
        <f aca="false">VLOOKUP(B102,'10'!$B$2:$F$5570,5,0)</f>
        <v>-41.1371</v>
      </c>
      <c r="G102" s="3" t="n">
        <f aca="false">VLOOKUP(B102,'10'!$B$2:$J$5570,6,0)</f>
        <v>20530.1577917574</v>
      </c>
      <c r="H102" s="0" t="n">
        <f aca="false">IFERROR(IF(I102=K102,0,1),1)</f>
        <v>0</v>
      </c>
      <c r="I102" s="0" t="s">
        <v>783</v>
      </c>
      <c r="K102" s="4" t="str">
        <f aca="false">VLOOKUP(I102,'[1]22-PI'!K$1:K$1048576,1,0)</f>
        <v>'Jaicos'</v>
      </c>
      <c r="N102" s="0" t="n">
        <v>19035</v>
      </c>
    </row>
    <row r="103" customFormat="false" ht="12.8" hidden="false" customHeight="false" outlineLevel="0" collapsed="false">
      <c r="B103" s="0" t="n">
        <v>220525</v>
      </c>
      <c r="C103" s="0" t="n">
        <v>2</v>
      </c>
      <c r="D103" s="0" t="n">
        <v>22</v>
      </c>
      <c r="E103" s="2" t="n">
        <f aca="false">VLOOKUP(B103,'10'!$B$2:$F$5570,4,0)</f>
        <v>-6.099</v>
      </c>
      <c r="F103" s="2" t="n">
        <f aca="false">VLOOKUP(B103,'10'!$B$2:$F$5570,5,0)</f>
        <v>-42.63</v>
      </c>
      <c r="G103" s="3" t="n">
        <f aca="false">VLOOKUP(B103,'10'!$B$2:$J$5570,6,0)</f>
        <v>4846.99391206504</v>
      </c>
      <c r="H103" s="0" t="n">
        <f aca="false">IFERROR(IF(I103=K103,0,1),1)</f>
        <v>1</v>
      </c>
      <c r="I103" s="0" t="s">
        <v>784</v>
      </c>
      <c r="K103" s="4" t="e">
        <f aca="false">VLOOKUP(I103,'[1]22-PI'!K$1:K$1048576,1,0)</f>
        <v>#N/A</v>
      </c>
      <c r="N103" s="0" t="n">
        <v>4494</v>
      </c>
    </row>
    <row r="104" customFormat="false" ht="12.8" hidden="false" customHeight="false" outlineLevel="0" collapsed="false">
      <c r="B104" s="0" t="n">
        <v>220527</v>
      </c>
      <c r="C104" s="0" t="n">
        <v>2</v>
      </c>
      <c r="D104" s="0" t="n">
        <v>22</v>
      </c>
      <c r="E104" s="2" t="n">
        <f aca="false">VLOOKUP(B104,'10'!$B$2:$F$5570,4,0)</f>
        <v>-4.77025</v>
      </c>
      <c r="F104" s="2" t="n">
        <f aca="false">VLOOKUP(B104,'10'!$B$2:$F$5570,5,0)</f>
        <v>-41.817</v>
      </c>
      <c r="G104" s="3" t="n">
        <f aca="false">VLOOKUP(B104,'10'!$B$2:$J$5570,6,0)</f>
        <v>5236.3496758068</v>
      </c>
      <c r="H104" s="0" t="n">
        <f aca="false">IFERROR(IF(I104=K104,0,1),1)</f>
        <v>1</v>
      </c>
      <c r="I104" s="0" t="s">
        <v>785</v>
      </c>
      <c r="K104" s="4" t="e">
        <f aca="false">VLOOKUP(I104,'[1]22-PI'!K$1:K$1048576,1,0)</f>
        <v>#N/A</v>
      </c>
      <c r="N104" s="0" t="n">
        <v>4855</v>
      </c>
    </row>
    <row r="105" customFormat="false" ht="12.8" hidden="false" customHeight="false" outlineLevel="0" collapsed="false">
      <c r="B105" s="0" t="n">
        <v>220530</v>
      </c>
      <c r="C105" s="0" t="n">
        <v>2</v>
      </c>
      <c r="D105" s="0" t="n">
        <v>22</v>
      </c>
      <c r="E105" s="2" t="n">
        <f aca="false">VLOOKUP(B105,'10'!$B$2:$F$5570,4,0)</f>
        <v>-7.09128</v>
      </c>
      <c r="F105" s="2" t="n">
        <f aca="false">VLOOKUP(B105,'10'!$B$2:$F$5570,5,0)</f>
        <v>-43.5033</v>
      </c>
      <c r="G105" s="3" t="n">
        <f aca="false">VLOOKUP(B105,'10'!$B$2:$J$5570,6,0)</f>
        <v>4807.08764265106</v>
      </c>
      <c r="H105" s="0" t="n">
        <f aca="false">IFERROR(IF(I105=K105,0,1),1)</f>
        <v>1</v>
      </c>
      <c r="I105" s="0" t="s">
        <v>786</v>
      </c>
      <c r="K105" s="4" t="e">
        <f aca="false">VLOOKUP(I105,'[1]22-PI'!K$1:K$1048576,1,0)</f>
        <v>#N/A</v>
      </c>
      <c r="N105" s="0" t="n">
        <v>4457</v>
      </c>
    </row>
    <row r="106" customFormat="false" ht="12.8" hidden="false" customHeight="false" outlineLevel="0" collapsed="false">
      <c r="B106" s="0" t="n">
        <v>220535</v>
      </c>
      <c r="C106" s="0" t="n">
        <v>2</v>
      </c>
      <c r="D106" s="0" t="n">
        <v>22</v>
      </c>
      <c r="E106" s="2" t="n">
        <f aca="false">VLOOKUP(B106,'10'!$B$2:$F$5570,4,0)</f>
        <v>-8.50736</v>
      </c>
      <c r="F106" s="2" t="n">
        <f aca="false">VLOOKUP(B106,'10'!$B$2:$F$5570,5,0)</f>
        <v>-42.4264</v>
      </c>
      <c r="G106" s="3" t="n">
        <f aca="false">VLOOKUP(B106,'10'!$B$2:$J$5570,6,0)</f>
        <v>3246.42894421801</v>
      </c>
      <c r="H106" s="0" t="n">
        <f aca="false">IFERROR(IF(I106=K106,0,1),1)</f>
        <v>1</v>
      </c>
      <c r="I106" s="0" t="s">
        <v>787</v>
      </c>
      <c r="K106" s="4" t="e">
        <f aca="false">VLOOKUP(I106,'[1]22-PI'!K$1:K$1048576,1,0)</f>
        <v>#N/A</v>
      </c>
      <c r="N106" s="0" t="n">
        <v>3010</v>
      </c>
    </row>
    <row r="107" customFormat="false" ht="12.8" hidden="false" customHeight="false" outlineLevel="0" collapsed="false">
      <c r="B107" s="0" t="n">
        <v>220540</v>
      </c>
      <c r="C107" s="0" t="n">
        <v>2</v>
      </c>
      <c r="D107" s="0" t="n">
        <v>22</v>
      </c>
      <c r="E107" s="2" t="n">
        <f aca="false">VLOOKUP(B107,'10'!$B$2:$F$5570,4,0)</f>
        <v>-3.50164</v>
      </c>
      <c r="F107" s="2" t="n">
        <f aca="false">VLOOKUP(B107,'10'!$B$2:$F$5570,5,0)</f>
        <v>-42.1865</v>
      </c>
      <c r="G107" s="3" t="n">
        <f aca="false">VLOOKUP(B107,'10'!$B$2:$J$5570,6,0)</f>
        <v>15457.7473848945</v>
      </c>
      <c r="H107" s="0" t="n">
        <f aca="false">IFERROR(IF(I107=K107,0,1),1)</f>
        <v>1</v>
      </c>
      <c r="I107" s="0" t="s">
        <v>788</v>
      </c>
      <c r="K107" s="4" t="e">
        <f aca="false">VLOOKUP(I107,'[1]22-PI'!K$1:K$1048576,1,0)</f>
        <v>#N/A</v>
      </c>
      <c r="N107" s="0" t="n">
        <v>14332</v>
      </c>
    </row>
    <row r="108" customFormat="false" ht="12.8" hidden="false" customHeight="false" outlineLevel="0" collapsed="false">
      <c r="B108" s="0" t="n">
        <v>220545</v>
      </c>
      <c r="C108" s="0" t="n">
        <v>2</v>
      </c>
      <c r="D108" s="0" t="n">
        <v>22</v>
      </c>
      <c r="E108" s="2" t="n">
        <f aca="false">VLOOKUP(B108,'10'!$B$2:$F$5570,4,0)</f>
        <v>-3.4804</v>
      </c>
      <c r="F108" s="2" t="n">
        <f aca="false">VLOOKUP(B108,'10'!$B$2:$F$5570,5,0)</f>
        <v>-42.4255</v>
      </c>
      <c r="G108" s="3" t="n">
        <f aca="false">VLOOKUP(B108,'10'!$B$2:$J$5570,6,0)</f>
        <v>5844.65064741443</v>
      </c>
      <c r="H108" s="0" t="n">
        <f aca="false">IFERROR(IF(I108=K108,0,1),1)</f>
        <v>1</v>
      </c>
      <c r="I108" s="0" t="s">
        <v>789</v>
      </c>
      <c r="K108" s="4" t="e">
        <f aca="false">VLOOKUP(I108,'[1]22-PI'!K$1:K$1048576,1,0)</f>
        <v>#N/A</v>
      </c>
      <c r="N108" s="0" t="n">
        <v>5419</v>
      </c>
    </row>
    <row r="109" customFormat="false" ht="12.8" hidden="false" customHeight="false" outlineLevel="0" collapsed="false">
      <c r="B109" s="0" t="n">
        <v>220550</v>
      </c>
      <c r="C109" s="0" t="n">
        <v>2</v>
      </c>
      <c r="D109" s="0" t="n">
        <v>22</v>
      </c>
      <c r="E109" s="2" t="n">
        <f aca="false">VLOOKUP(B109,'10'!$B$2:$F$5570,4,0)</f>
        <v>-4.75146</v>
      </c>
      <c r="F109" s="2" t="n">
        <f aca="false">VLOOKUP(B109,'10'!$B$2:$F$5570,5,0)</f>
        <v>-42.5746</v>
      </c>
      <c r="G109" s="3" t="n">
        <f aca="false">VLOOKUP(B109,'10'!$B$2:$J$5570,6,0)</f>
        <v>42141.0205011582</v>
      </c>
      <c r="H109" s="0" t="n">
        <f aca="false">IFERROR(IF(I109=K109,0,1),1)</f>
        <v>0</v>
      </c>
      <c r="I109" s="0" t="s">
        <v>790</v>
      </c>
      <c r="K109" s="4" t="str">
        <f aca="false">VLOOKUP(I109,'[1]22-PI'!K$1:K$1048576,1,0)</f>
        <v>'Jose_De_Freitas'</v>
      </c>
      <c r="N109" s="0" t="n">
        <v>39072</v>
      </c>
    </row>
    <row r="110" customFormat="false" ht="12.8" hidden="false" customHeight="false" outlineLevel="0" collapsed="false">
      <c r="B110" s="0" t="n">
        <v>220551</v>
      </c>
      <c r="C110" s="0" t="n">
        <v>2</v>
      </c>
      <c r="D110" s="0" t="n">
        <v>22</v>
      </c>
      <c r="E110" s="2" t="n">
        <f aca="false">VLOOKUP(B110,'10'!$B$2:$F$5570,4,0)</f>
        <v>-5.17459</v>
      </c>
      <c r="F110" s="2" t="n">
        <f aca="false">VLOOKUP(B110,'10'!$B$2:$F$5570,5,0)</f>
        <v>-41.6976</v>
      </c>
      <c r="G110" s="3" t="n">
        <f aca="false">VLOOKUP(B110,'10'!$B$2:$J$5570,6,0)</f>
        <v>5901.81368198039</v>
      </c>
      <c r="H110" s="0" t="n">
        <f aca="false">IFERROR(IF(I110=K110,0,1),1)</f>
        <v>1</v>
      </c>
      <c r="I110" s="0" t="s">
        <v>791</v>
      </c>
      <c r="K110" s="4" t="e">
        <f aca="false">VLOOKUP(I110,'[1]22-PI'!K$1:K$1048576,1,0)</f>
        <v>#N/A</v>
      </c>
      <c r="N110" s="0" t="n">
        <v>5472</v>
      </c>
    </row>
    <row r="111" customFormat="false" ht="12.8" hidden="false" customHeight="false" outlineLevel="0" collapsed="false">
      <c r="B111" s="0" t="n">
        <v>220552</v>
      </c>
      <c r="C111" s="0" t="n">
        <v>2</v>
      </c>
      <c r="D111" s="0" t="n">
        <v>22</v>
      </c>
      <c r="E111" s="2" t="n">
        <f aca="false">VLOOKUP(B111,'10'!$B$2:$F$5570,4,0)</f>
        <v>-10.3225</v>
      </c>
      <c r="F111" s="2" t="n">
        <f aca="false">VLOOKUP(B111,'10'!$B$2:$F$5570,5,0)</f>
        <v>-44.2381</v>
      </c>
      <c r="G111" s="3" t="n">
        <f aca="false">VLOOKUP(B111,'10'!$B$2:$J$5570,6,0)</f>
        <v>6054.9674727043</v>
      </c>
      <c r="H111" s="0" t="n">
        <f aca="false">IFERROR(IF(I111=K111,0,1),1)</f>
        <v>1</v>
      </c>
      <c r="I111" s="0" t="s">
        <v>792</v>
      </c>
      <c r="K111" s="4" t="e">
        <f aca="false">VLOOKUP(I111,'[1]22-PI'!K$1:K$1048576,1,0)</f>
        <v>#N/A</v>
      </c>
      <c r="N111" s="0" t="n">
        <v>5614</v>
      </c>
    </row>
    <row r="112" customFormat="false" ht="12.8" hidden="false" customHeight="false" outlineLevel="0" collapsed="false">
      <c r="B112" s="0" t="n">
        <v>220553</v>
      </c>
      <c r="C112" s="0" t="n">
        <v>2</v>
      </c>
      <c r="D112" s="0" t="n">
        <v>22</v>
      </c>
      <c r="E112" s="2" t="n">
        <f aca="false">VLOOKUP(B112,'10'!$B$2:$F$5570,4,0)</f>
        <v>-9.21992</v>
      </c>
      <c r="F112" s="2" t="n">
        <f aca="false">VLOOKUP(B112,'10'!$B$2:$F$5570,5,0)</f>
        <v>-43.1337</v>
      </c>
      <c r="G112" s="3" t="n">
        <f aca="false">VLOOKUP(B112,'10'!$B$2:$J$5570,6,0)</f>
        <v>5120.94505885287</v>
      </c>
      <c r="H112" s="0" t="n">
        <f aca="false">IFERROR(IF(I112=K112,0,1),1)</f>
        <v>1</v>
      </c>
      <c r="I112" s="0" t="s">
        <v>793</v>
      </c>
      <c r="K112" s="4" t="e">
        <f aca="false">VLOOKUP(I112,'[1]22-PI'!K$1:K$1048576,1,0)</f>
        <v>#N/A</v>
      </c>
      <c r="N112" s="0" t="n">
        <v>4748</v>
      </c>
    </row>
    <row r="113" customFormat="false" ht="12.8" hidden="false" customHeight="false" outlineLevel="0" collapsed="false">
      <c r="B113" s="0" t="n">
        <v>220554</v>
      </c>
      <c r="C113" s="0" t="n">
        <v>2</v>
      </c>
      <c r="D113" s="0" t="n">
        <v>22</v>
      </c>
      <c r="E113" s="2" t="n">
        <f aca="false">VLOOKUP(B113,'10'!$B$2:$F$5570,4,0)</f>
        <v>-5.83074</v>
      </c>
      <c r="F113" s="2" t="n">
        <f aca="false">VLOOKUP(B113,'10'!$B$2:$F$5570,5,0)</f>
        <v>-42.6223</v>
      </c>
      <c r="G113" s="3" t="n">
        <f aca="false">VLOOKUP(B113,'10'!$B$2:$J$5570,6,0)</f>
        <v>3053.36888408013</v>
      </c>
      <c r="H113" s="0" t="n">
        <f aca="false">IFERROR(IF(I113=K113,0,1),1)</f>
        <v>1</v>
      </c>
      <c r="I113" s="0" t="s">
        <v>794</v>
      </c>
      <c r="K113" s="4" t="e">
        <f aca="false">VLOOKUP(I113,'[1]22-PI'!K$1:K$1048576,1,0)</f>
        <v>#N/A</v>
      </c>
      <c r="N113" s="0" t="n">
        <v>2831</v>
      </c>
    </row>
    <row r="114" customFormat="false" ht="12.8" hidden="false" customHeight="false" outlineLevel="0" collapsed="false">
      <c r="B114" s="0" t="n">
        <v>220555</v>
      </c>
      <c r="C114" s="0" t="n">
        <v>2</v>
      </c>
      <c r="D114" s="0" t="n">
        <v>22</v>
      </c>
      <c r="E114" s="2" t="n">
        <f aca="false">VLOOKUP(B114,'10'!$B$2:$F$5570,4,0)</f>
        <v>-4.51539</v>
      </c>
      <c r="F114" s="2" t="n">
        <f aca="false">VLOOKUP(B114,'10'!$B$2:$F$5570,5,0)</f>
        <v>-42.6309</v>
      </c>
      <c r="G114" s="3" t="n">
        <f aca="false">VLOOKUP(B114,'10'!$B$2:$J$5570,6,0)</f>
        <v>9171.97067828239</v>
      </c>
      <c r="H114" s="0" t="n">
        <f aca="false">IFERROR(IF(I114=K114,0,1),1)</f>
        <v>1</v>
      </c>
      <c r="I114" s="0" t="s">
        <v>795</v>
      </c>
      <c r="K114" s="4" t="e">
        <f aca="false">VLOOKUP(I114,'[1]22-PI'!K$1:K$1048576,1,0)</f>
        <v>#N/A</v>
      </c>
      <c r="N114" s="0" t="n">
        <v>8504</v>
      </c>
    </row>
    <row r="115" customFormat="false" ht="12.8" hidden="false" customHeight="false" outlineLevel="0" collapsed="false">
      <c r="B115" s="0" t="n">
        <v>220556</v>
      </c>
      <c r="C115" s="0" t="n">
        <v>2</v>
      </c>
      <c r="D115" s="0" t="n">
        <v>22</v>
      </c>
      <c r="E115" s="2" t="n">
        <f aca="false">VLOOKUP(B115,'10'!$B$2:$F$5570,4,0)</f>
        <v>-8.47673</v>
      </c>
      <c r="F115" s="2" t="n">
        <f aca="false">VLOOKUP(B115,'10'!$B$2:$F$5570,5,0)</f>
        <v>-41.5342</v>
      </c>
      <c r="G115" s="3" t="n">
        <f aca="false">VLOOKUP(B115,'10'!$B$2:$J$5570,6,0)</f>
        <v>5018.48301576293</v>
      </c>
      <c r="H115" s="0" t="n">
        <f aca="false">IFERROR(IF(I115=K115,0,1),1)</f>
        <v>1</v>
      </c>
      <c r="I115" s="0" t="s">
        <v>796</v>
      </c>
      <c r="K115" s="4" t="e">
        <f aca="false">VLOOKUP(I115,'[1]22-PI'!K$1:K$1048576,1,0)</f>
        <v>#N/A</v>
      </c>
      <c r="N115" s="0" t="n">
        <v>4653</v>
      </c>
    </row>
    <row r="116" customFormat="false" ht="12.8" hidden="false" customHeight="false" outlineLevel="0" collapsed="false">
      <c r="B116" s="0" t="n">
        <v>220557</v>
      </c>
      <c r="C116" s="0" t="n">
        <v>2</v>
      </c>
      <c r="D116" s="0" t="n">
        <v>22</v>
      </c>
      <c r="E116" s="2" t="n">
        <f aca="false">VLOOKUP(B116,'10'!$B$2:$F$5570,4,0)</f>
        <v>-4.38505</v>
      </c>
      <c r="F116" s="2" t="n">
        <f aca="false">VLOOKUP(B116,'10'!$B$2:$F$5570,5,0)</f>
        <v>-41.5969</v>
      </c>
      <c r="G116" s="3" t="n">
        <f aca="false">VLOOKUP(B116,'10'!$B$2:$J$5570,6,0)</f>
        <v>7267.25522463156</v>
      </c>
      <c r="H116" s="0" t="n">
        <f aca="false">IFERROR(IF(I116=K116,0,1),1)</f>
        <v>1</v>
      </c>
      <c r="I116" s="0" t="s">
        <v>797</v>
      </c>
      <c r="K116" s="4" t="e">
        <f aca="false">VLOOKUP(I116,'[1]22-PI'!K$1:K$1048576,1,0)</f>
        <v>#N/A</v>
      </c>
      <c r="N116" s="0" t="n">
        <v>6738</v>
      </c>
    </row>
    <row r="117" customFormat="false" ht="12.8" hidden="false" customHeight="false" outlineLevel="0" collapsed="false">
      <c r="B117" s="0" t="n">
        <v>220558</v>
      </c>
      <c r="C117" s="0" t="n">
        <v>2</v>
      </c>
      <c r="D117" s="0" t="n">
        <v>22</v>
      </c>
      <c r="E117" s="2" t="n">
        <f aca="false">VLOOKUP(B117,'10'!$B$2:$F$5570,4,0)</f>
        <v>-5.41864</v>
      </c>
      <c r="F117" s="2" t="n">
        <f aca="false">VLOOKUP(B117,'10'!$B$2:$F$5570,5,0)</f>
        <v>-42.6437</v>
      </c>
      <c r="G117" s="3" t="n">
        <f aca="false">VLOOKUP(B117,'10'!$B$2:$J$5570,6,0)</f>
        <v>4370.27577474133</v>
      </c>
      <c r="H117" s="0" t="n">
        <f aca="false">IFERROR(IF(I117=K117,0,1),1)</f>
        <v>1</v>
      </c>
      <c r="I117" s="0" t="s">
        <v>798</v>
      </c>
      <c r="K117" s="4" t="e">
        <f aca="false">VLOOKUP(I117,'[1]22-PI'!K$1:K$1048576,1,0)</f>
        <v>#N/A</v>
      </c>
      <c r="N117" s="0" t="n">
        <v>4052</v>
      </c>
    </row>
    <row r="118" customFormat="false" ht="12.8" hidden="false" customHeight="false" outlineLevel="0" collapsed="false">
      <c r="B118" s="0" t="n">
        <v>220559</v>
      </c>
      <c r="C118" s="0" t="n">
        <v>2</v>
      </c>
      <c r="D118" s="0" t="n">
        <v>22</v>
      </c>
      <c r="E118" s="2" t="n">
        <f aca="false">VLOOKUP(B118,'10'!$B$2:$F$5570,4,0)</f>
        <v>-6.50766</v>
      </c>
      <c r="F118" s="2" t="n">
        <f aca="false">VLOOKUP(B118,'10'!$B$2:$F$5570,5,0)</f>
        <v>-41.5653</v>
      </c>
      <c r="G118" s="3" t="n">
        <f aca="false">VLOOKUP(B118,'10'!$B$2:$J$5570,6,0)</f>
        <v>5558.8354745846</v>
      </c>
      <c r="H118" s="0" t="n">
        <f aca="false">IFERROR(IF(I118=K118,0,1),1)</f>
        <v>1</v>
      </c>
      <c r="I118" s="0" t="s">
        <v>799</v>
      </c>
      <c r="K118" s="4" t="e">
        <f aca="false">VLOOKUP(I118,'[1]22-PI'!K$1:K$1048576,1,0)</f>
        <v>#N/A</v>
      </c>
      <c r="N118" s="0" t="n">
        <v>5154</v>
      </c>
    </row>
    <row r="119" customFormat="false" ht="12.8" hidden="false" customHeight="false" outlineLevel="0" collapsed="false">
      <c r="B119" s="0" t="n">
        <v>220560</v>
      </c>
      <c r="C119" s="0" t="n">
        <v>2</v>
      </c>
      <c r="D119" s="0" t="n">
        <v>22</v>
      </c>
      <c r="E119" s="2" t="n">
        <f aca="false">VLOOKUP(B119,'10'!$B$2:$F$5570,4,0)</f>
        <v>-7.25922</v>
      </c>
      <c r="F119" s="2" t="n">
        <f aca="false">VLOOKUP(B119,'10'!$B$2:$F$5570,5,0)</f>
        <v>-43.9364</v>
      </c>
      <c r="G119" s="3" t="n">
        <f aca="false">VLOOKUP(B119,'10'!$B$2:$J$5570,6,0)</f>
        <v>5723.8532913505</v>
      </c>
      <c r="H119" s="0" t="n">
        <f aca="false">IFERROR(IF(I119=K119,0,1),1)</f>
        <v>0</v>
      </c>
      <c r="I119" s="0" t="s">
        <v>800</v>
      </c>
      <c r="K119" s="4" t="str">
        <f aca="false">VLOOKUP(I119,'[1]22-PI'!K$1:K$1048576,1,0)</f>
        <v>'Landri_Sales'</v>
      </c>
      <c r="N119" s="0" t="n">
        <v>5307</v>
      </c>
    </row>
    <row r="120" customFormat="false" ht="12.8" hidden="false" customHeight="false" outlineLevel="0" collapsed="false">
      <c r="B120" s="0" t="n">
        <v>220570</v>
      </c>
      <c r="C120" s="0" t="n">
        <v>2</v>
      </c>
      <c r="D120" s="0" t="n">
        <v>22</v>
      </c>
      <c r="E120" s="2" t="n">
        <f aca="false">VLOOKUP(B120,'10'!$B$2:$F$5570,4,0)</f>
        <v>-2.88438</v>
      </c>
      <c r="F120" s="2" t="n">
        <f aca="false">VLOOKUP(B120,'10'!$B$2:$F$5570,5,0)</f>
        <v>-41.6641</v>
      </c>
      <c r="G120" s="3" t="n">
        <f aca="false">VLOOKUP(B120,'10'!$B$2:$J$5570,6,0)</f>
        <v>32547.3376244741</v>
      </c>
      <c r="H120" s="0" t="n">
        <f aca="false">IFERROR(IF(I120=K120,0,1),1)</f>
        <v>0</v>
      </c>
      <c r="I120" s="0" t="s">
        <v>801</v>
      </c>
      <c r="K120" s="4" t="str">
        <f aca="false">VLOOKUP(I120,'[1]22-PI'!K$1:K$1048576,1,0)</f>
        <v>'Luis_Correia'</v>
      </c>
      <c r="N120" s="0" t="n">
        <v>30177</v>
      </c>
    </row>
    <row r="121" customFormat="false" ht="12.8" hidden="false" customHeight="false" outlineLevel="0" collapsed="false">
      <c r="B121" s="0" t="n">
        <v>220580</v>
      </c>
      <c r="C121" s="0" t="n">
        <v>2</v>
      </c>
      <c r="D121" s="0" t="n">
        <v>22</v>
      </c>
      <c r="E121" s="2" t="n">
        <f aca="false">VLOOKUP(B121,'10'!$B$2:$F$5570,4,0)</f>
        <v>-3.4683</v>
      </c>
      <c r="F121" s="2" t="n">
        <f aca="false">VLOOKUP(B121,'10'!$B$2:$F$5570,5,0)</f>
        <v>-42.3718</v>
      </c>
      <c r="G121" s="3" t="n">
        <f aca="false">VLOOKUP(B121,'10'!$B$2:$J$5570,6,0)</f>
        <v>27467.3773828572</v>
      </c>
      <c r="H121" s="0" t="n">
        <f aca="false">IFERROR(IF(I121=K121,0,1),1)</f>
        <v>0</v>
      </c>
      <c r="I121" s="0" t="s">
        <v>802</v>
      </c>
      <c r="K121" s="4" t="str">
        <f aca="false">VLOOKUP(I121,'[1]22-PI'!K$1:K$1048576,1,0)</f>
        <v>'Luzilandia'</v>
      </c>
      <c r="N121" s="0" t="n">
        <v>25467</v>
      </c>
    </row>
    <row r="122" customFormat="false" ht="12.8" hidden="false" customHeight="false" outlineLevel="0" collapsed="false">
      <c r="B122" s="0" t="n">
        <v>220585</v>
      </c>
      <c r="C122" s="0" t="n">
        <v>2</v>
      </c>
      <c r="D122" s="0" t="n">
        <v>22</v>
      </c>
      <c r="E122" s="2" t="n">
        <f aca="false">VLOOKUP(B122,'10'!$B$2:$F$5570,4,0)</f>
        <v>-3.48624</v>
      </c>
      <c r="F122" s="2" t="n">
        <f aca="false">VLOOKUP(B122,'10'!$B$2:$F$5570,5,0)</f>
        <v>-42.4981</v>
      </c>
      <c r="G122" s="3" t="n">
        <f aca="false">VLOOKUP(B122,'10'!$B$2:$J$5570,6,0)</f>
        <v>8926.06177486654</v>
      </c>
      <c r="H122" s="0" t="n">
        <f aca="false">IFERROR(IF(I122=K122,0,1),1)</f>
        <v>1</v>
      </c>
      <c r="I122" s="0" t="s">
        <v>803</v>
      </c>
      <c r="K122" s="4" t="e">
        <f aca="false">VLOOKUP(I122,'[1]22-PI'!K$1:K$1048576,1,0)</f>
        <v>#N/A</v>
      </c>
      <c r="N122" s="0" t="n">
        <v>8276</v>
      </c>
    </row>
    <row r="123" customFormat="false" ht="12.8" hidden="false" customHeight="false" outlineLevel="0" collapsed="false">
      <c r="B123" s="0" t="n">
        <v>220590</v>
      </c>
      <c r="C123" s="0" t="n">
        <v>2</v>
      </c>
      <c r="D123" s="0" t="n">
        <v>22</v>
      </c>
      <c r="E123" s="2" t="n">
        <f aca="false">VLOOKUP(B123,'10'!$B$2:$F$5570,4,0)</f>
        <v>-8.01234</v>
      </c>
      <c r="F123" s="2" t="n">
        <f aca="false">VLOOKUP(B123,'10'!$B$2:$F$5570,5,0)</f>
        <v>-43.8755</v>
      </c>
      <c r="G123" s="3" t="n">
        <f aca="false">VLOOKUP(B123,'10'!$B$2:$J$5570,6,0)</f>
        <v>5768.07375205247</v>
      </c>
      <c r="H123" s="0" t="n">
        <f aca="false">IFERROR(IF(I123=K123,0,1),1)</f>
        <v>1</v>
      </c>
      <c r="I123" s="0" t="s">
        <v>804</v>
      </c>
      <c r="K123" s="4" t="e">
        <f aca="false">VLOOKUP(I123,'[1]22-PI'!K$1:K$1048576,1,0)</f>
        <v>#N/A</v>
      </c>
      <c r="N123" s="0" t="n">
        <v>5348</v>
      </c>
    </row>
    <row r="124" customFormat="false" ht="12.8" hidden="false" customHeight="false" outlineLevel="0" collapsed="false">
      <c r="B124" s="0" t="n">
        <v>220595</v>
      </c>
      <c r="C124" s="0" t="n">
        <v>2</v>
      </c>
      <c r="D124" s="0" t="n">
        <v>22</v>
      </c>
      <c r="E124" s="2" t="n">
        <f aca="false">VLOOKUP(B124,'10'!$B$2:$F$5570,4,0)</f>
        <v>-7.44169</v>
      </c>
      <c r="F124" s="2" t="n">
        <f aca="false">VLOOKUP(B124,'10'!$B$2:$F$5570,5,0)</f>
        <v>-40.6602</v>
      </c>
      <c r="G124" s="3" t="n">
        <f aca="false">VLOOKUP(B124,'10'!$B$2:$J$5570,6,0)</f>
        <v>9101.86506985243</v>
      </c>
      <c r="H124" s="0" t="n">
        <f aca="false">IFERROR(IF(I124=K124,0,1),1)</f>
        <v>0</v>
      </c>
      <c r="I124" s="0" t="s">
        <v>805</v>
      </c>
      <c r="K124" s="4" t="str">
        <f aca="false">VLOOKUP(I124,'[1]22-PI'!K$1:K$1048576,1,0)</f>
        <v>'Marcolandia'</v>
      </c>
      <c r="N124" s="0" t="n">
        <v>8439</v>
      </c>
    </row>
    <row r="125" customFormat="false" ht="12.8" hidden="false" customHeight="false" outlineLevel="0" collapsed="false">
      <c r="B125" s="0" t="n">
        <v>220600</v>
      </c>
      <c r="C125" s="0" t="n">
        <v>2</v>
      </c>
      <c r="D125" s="0" t="n">
        <v>22</v>
      </c>
      <c r="E125" s="2" t="n">
        <f aca="false">VLOOKUP(B125,'10'!$B$2:$F$5570,4,0)</f>
        <v>-7.11565</v>
      </c>
      <c r="F125" s="2" t="n">
        <f aca="false">VLOOKUP(B125,'10'!$B$2:$F$5570,5,0)</f>
        <v>-43.8926</v>
      </c>
      <c r="G125" s="3" t="n">
        <f aca="false">VLOOKUP(B125,'10'!$B$2:$J$5570,6,0)</f>
        <v>4907.392590097</v>
      </c>
      <c r="H125" s="0" t="n">
        <f aca="false">IFERROR(IF(I125=K125,0,1),1)</f>
        <v>1</v>
      </c>
      <c r="I125" s="0" t="s">
        <v>806</v>
      </c>
      <c r="K125" s="4" t="e">
        <f aca="false">VLOOKUP(I125,'[1]22-PI'!K$1:K$1048576,1,0)</f>
        <v>#N/A</v>
      </c>
      <c r="N125" s="0" t="n">
        <v>4550</v>
      </c>
    </row>
    <row r="126" customFormat="false" ht="12.8" hidden="false" customHeight="false" outlineLevel="0" collapsed="false">
      <c r="B126" s="0" t="n">
        <v>220605</v>
      </c>
      <c r="C126" s="0" t="n">
        <v>2</v>
      </c>
      <c r="D126" s="0" t="n">
        <v>22</v>
      </c>
      <c r="E126" s="2" t="n">
        <f aca="false">VLOOKUP(B126,'10'!$B$2:$F$5570,4,0)</f>
        <v>-7.47469</v>
      </c>
      <c r="F126" s="2" t="n">
        <f aca="false">VLOOKUP(B126,'10'!$B$2:$F$5570,5,0)</f>
        <v>-41.1103</v>
      </c>
      <c r="G126" s="3" t="n">
        <f aca="false">VLOOKUP(B126,'10'!$B$2:$J$5570,6,0)</f>
        <v>6939.37668674376</v>
      </c>
      <c r="H126" s="0" t="n">
        <f aca="false">IFERROR(IF(I126=K126,0,1),1)</f>
        <v>1</v>
      </c>
      <c r="I126" s="0" t="s">
        <v>807</v>
      </c>
      <c r="K126" s="4" t="e">
        <f aca="false">VLOOKUP(I126,'[1]22-PI'!K$1:K$1048576,1,0)</f>
        <v>#N/A</v>
      </c>
      <c r="N126" s="0" t="n">
        <v>6434</v>
      </c>
    </row>
    <row r="127" customFormat="false" ht="12.8" hidden="false" customHeight="false" outlineLevel="0" collapsed="false">
      <c r="B127" s="0" t="n">
        <v>220610</v>
      </c>
      <c r="C127" s="0" t="n">
        <v>2</v>
      </c>
      <c r="D127" s="0" t="n">
        <v>22</v>
      </c>
      <c r="E127" s="2" t="n">
        <f aca="false">VLOOKUP(B127,'10'!$B$2:$F$5570,4,0)</f>
        <v>-3.71492</v>
      </c>
      <c r="F127" s="2" t="n">
        <f aca="false">VLOOKUP(B127,'10'!$B$2:$F$5570,5,0)</f>
        <v>-42.5507</v>
      </c>
      <c r="G127" s="3" t="n">
        <f aca="false">VLOOKUP(B127,'10'!$B$2:$J$5570,6,0)</f>
        <v>11770.1923814788</v>
      </c>
      <c r="H127" s="0" t="n">
        <f aca="false">IFERROR(IF(I127=K127,0,1),1)</f>
        <v>1</v>
      </c>
      <c r="I127" s="0" t="s">
        <v>808</v>
      </c>
      <c r="K127" s="4" t="e">
        <f aca="false">VLOOKUP(I127,'[1]22-PI'!K$1:K$1048576,1,0)</f>
        <v>#N/A</v>
      </c>
      <c r="N127" s="0" t="n">
        <v>10913</v>
      </c>
    </row>
    <row r="128" customFormat="false" ht="12.8" hidden="false" customHeight="false" outlineLevel="0" collapsed="false">
      <c r="B128" s="0" t="n">
        <v>220620</v>
      </c>
      <c r="C128" s="0" t="n">
        <v>2</v>
      </c>
      <c r="D128" s="0" t="n">
        <v>22</v>
      </c>
      <c r="E128" s="2" t="n">
        <f aca="false">VLOOKUP(B128,'10'!$B$2:$F$5570,4,0)</f>
        <v>-4.16857</v>
      </c>
      <c r="F128" s="2" t="n">
        <f aca="false">VLOOKUP(B128,'10'!$B$2:$F$5570,5,0)</f>
        <v>-42.8963</v>
      </c>
      <c r="G128" s="3" t="n">
        <f aca="false">VLOOKUP(B128,'10'!$B$2:$J$5570,6,0)</f>
        <v>36329.8048362258</v>
      </c>
      <c r="H128" s="0" t="n">
        <f aca="false">IFERROR(IF(I128=K128,0,1),1)</f>
        <v>1</v>
      </c>
      <c r="I128" s="0" t="s">
        <v>809</v>
      </c>
      <c r="K128" s="4" t="e">
        <f aca="false">VLOOKUP(I128,'[1]22-PI'!K$1:K$1048576,1,0)</f>
        <v>#N/A</v>
      </c>
      <c r="N128" s="0" t="n">
        <v>33684</v>
      </c>
    </row>
    <row r="129" customFormat="false" ht="12.8" hidden="false" customHeight="false" outlineLevel="0" collapsed="false">
      <c r="B129" s="0" t="n">
        <v>220630</v>
      </c>
      <c r="C129" s="0" t="n">
        <v>2</v>
      </c>
      <c r="D129" s="0" t="n">
        <v>22</v>
      </c>
      <c r="E129" s="2" t="n">
        <f aca="false">VLOOKUP(B129,'10'!$B$2:$F$5570,4,0)</f>
        <v>-5.68077</v>
      </c>
      <c r="F129" s="2" t="n">
        <f aca="false">VLOOKUP(B129,'10'!$B$2:$F$5570,5,0)</f>
        <v>-42.7436</v>
      </c>
      <c r="G129" s="3" t="n">
        <f aca="false">VLOOKUP(B129,'10'!$B$2:$J$5570,6,0)</f>
        <v>1348.18477749918</v>
      </c>
      <c r="H129" s="0" t="n">
        <f aca="false">IFERROR(IF(I129=K129,0,1),1)</f>
        <v>1</v>
      </c>
      <c r="I129" s="0" t="s">
        <v>810</v>
      </c>
      <c r="K129" s="4" t="e">
        <f aca="false">VLOOKUP(I129,'[1]22-PI'!K$1:K$1048576,1,0)</f>
        <v>#N/A</v>
      </c>
      <c r="N129" s="0" t="n">
        <v>1250</v>
      </c>
    </row>
    <row r="130" customFormat="false" ht="12.8" hidden="false" customHeight="false" outlineLevel="0" collapsed="false">
      <c r="B130" s="0" t="n">
        <v>220635</v>
      </c>
      <c r="C130" s="0" t="n">
        <v>2</v>
      </c>
      <c r="D130" s="0" t="n">
        <v>22</v>
      </c>
      <c r="E130" s="2" t="n">
        <f aca="false">VLOOKUP(B130,'10'!$B$2:$F$5570,4,0)</f>
        <v>-4.68295</v>
      </c>
      <c r="F130" s="2" t="n">
        <f aca="false">VLOOKUP(B130,'10'!$B$2:$F$5570,5,0)</f>
        <v>-41.4173</v>
      </c>
      <c r="G130" s="3" t="n">
        <f aca="false">VLOOKUP(B130,'10'!$B$2:$J$5570,6,0)</f>
        <v>7136.75093816963</v>
      </c>
      <c r="H130" s="0" t="n">
        <f aca="false">IFERROR(IF(I130=K130,0,1),1)</f>
        <v>1</v>
      </c>
      <c r="I130" s="0" t="s">
        <v>811</v>
      </c>
      <c r="K130" s="4" t="e">
        <f aca="false">VLOOKUP(I130,'[1]22-PI'!K$1:K$1048576,1,0)</f>
        <v>#N/A</v>
      </c>
      <c r="N130" s="0" t="n">
        <v>6617</v>
      </c>
    </row>
    <row r="131" customFormat="false" ht="12.8" hidden="false" customHeight="false" outlineLevel="0" collapsed="false">
      <c r="B131" s="0" t="n">
        <v>220640</v>
      </c>
      <c r="C131" s="0" t="n">
        <v>2</v>
      </c>
      <c r="D131" s="0" t="n">
        <v>22</v>
      </c>
      <c r="E131" s="2" t="n">
        <f aca="false">VLOOKUP(B131,'10'!$B$2:$F$5570,4,0)</f>
        <v>-5.562</v>
      </c>
      <c r="F131" s="2" t="n">
        <f aca="false">VLOOKUP(B131,'10'!$B$2:$F$5570,5,0)</f>
        <v>-42.6075</v>
      </c>
      <c r="G131" s="3" t="n">
        <f aca="false">VLOOKUP(B131,'10'!$B$2:$J$5570,6,0)</f>
        <v>11394.857739423</v>
      </c>
      <c r="H131" s="0" t="n">
        <f aca="false">IFERROR(IF(I131=K131,0,1),1)</f>
        <v>1</v>
      </c>
      <c r="I131" s="0" t="s">
        <v>812</v>
      </c>
      <c r="K131" s="4" t="e">
        <f aca="false">VLOOKUP(I131,'[1]22-PI'!K$1:K$1048576,1,0)</f>
        <v>#N/A</v>
      </c>
      <c r="N131" s="0" t="n">
        <v>10565</v>
      </c>
    </row>
    <row r="132" customFormat="false" ht="12.8" hidden="false" customHeight="false" outlineLevel="0" collapsed="false">
      <c r="B132" s="0" t="n">
        <v>220650</v>
      </c>
      <c r="C132" s="0" t="n">
        <v>2</v>
      </c>
      <c r="D132" s="0" t="n">
        <v>22</v>
      </c>
      <c r="E132" s="2" t="n">
        <f aca="false">VLOOKUP(B132,'10'!$B$2:$F$5570,4,0)</f>
        <v>-6.99275</v>
      </c>
      <c r="F132" s="2" t="n">
        <f aca="false">VLOOKUP(B132,'10'!$B$2:$F$5570,5,0)</f>
        <v>-41.026</v>
      </c>
      <c r="G132" s="3" t="n">
        <f aca="false">VLOOKUP(B132,'10'!$B$2:$J$5570,6,0)</f>
        <v>8336.0961162329</v>
      </c>
      <c r="H132" s="0" t="n">
        <f aca="false">IFERROR(IF(I132=K132,0,1),1)</f>
        <v>1</v>
      </c>
      <c r="I132" s="0" t="s">
        <v>813</v>
      </c>
      <c r="K132" s="4" t="e">
        <f aca="false">VLOOKUP(I132,'[1]22-PI'!K$1:K$1048576,1,0)</f>
        <v>#N/A</v>
      </c>
      <c r="N132" s="0" t="n">
        <v>7729</v>
      </c>
    </row>
    <row r="133" customFormat="false" ht="12.8" hidden="false" customHeight="false" outlineLevel="0" collapsed="false">
      <c r="B133" s="0" t="n">
        <v>220660</v>
      </c>
      <c r="C133" s="0" t="n">
        <v>2</v>
      </c>
      <c r="D133" s="0" t="n">
        <v>22</v>
      </c>
      <c r="E133" s="2" t="n">
        <f aca="false">VLOOKUP(B133,'10'!$B$2:$F$5570,4,0)</f>
        <v>-9.75364</v>
      </c>
      <c r="F133" s="2" t="n">
        <f aca="false">VLOOKUP(B133,'10'!$B$2:$F$5570,5,0)</f>
        <v>-45.3037</v>
      </c>
      <c r="G133" s="3" t="n">
        <f aca="false">VLOOKUP(B133,'10'!$B$2:$J$5570,6,0)</f>
        <v>11444.470939235</v>
      </c>
      <c r="H133" s="0" t="n">
        <f aca="false">IFERROR(IF(I133=K133,0,1),1)</f>
        <v>1</v>
      </c>
      <c r="I133" s="0" t="s">
        <v>814</v>
      </c>
      <c r="K133" s="4" t="e">
        <f aca="false">VLOOKUP(I133,'[1]22-PI'!K$1:K$1048576,1,0)</f>
        <v>#N/A</v>
      </c>
      <c r="N133" s="0" t="n">
        <v>10611</v>
      </c>
    </row>
    <row r="134" customFormat="false" ht="12.8" hidden="false" customHeight="false" outlineLevel="0" collapsed="false">
      <c r="B134" s="0" t="n">
        <v>220665</v>
      </c>
      <c r="C134" s="0" t="n">
        <v>2</v>
      </c>
      <c r="D134" s="0" t="n">
        <v>22</v>
      </c>
      <c r="E134" s="2" t="n">
        <f aca="false">VLOOKUP(B134,'10'!$B$2:$F$5570,4,0)</f>
        <v>-9.71891</v>
      </c>
      <c r="F134" s="2" t="n">
        <f aca="false">VLOOKUP(B134,'10'!$B$2:$F$5570,5,0)</f>
        <v>-43.9072</v>
      </c>
      <c r="G134" s="3" t="n">
        <f aca="false">VLOOKUP(B134,'10'!$B$2:$J$5570,6,0)</f>
        <v>4889.05727712301</v>
      </c>
      <c r="H134" s="0" t="n">
        <f aca="false">IFERROR(IF(I134=K134,0,1),1)</f>
        <v>1</v>
      </c>
      <c r="I134" s="0" t="s">
        <v>815</v>
      </c>
      <c r="K134" s="4" t="e">
        <f aca="false">VLOOKUP(I134,'[1]22-PI'!K$1:K$1048576,1,0)</f>
        <v>#N/A</v>
      </c>
      <c r="N134" s="0" t="n">
        <v>4533</v>
      </c>
    </row>
    <row r="135" customFormat="false" ht="12.8" hidden="false" customHeight="false" outlineLevel="0" collapsed="false">
      <c r="B135" s="0" t="n">
        <v>220667</v>
      </c>
      <c r="C135" s="0" t="n">
        <v>2</v>
      </c>
      <c r="D135" s="0" t="n">
        <v>22</v>
      </c>
      <c r="E135" s="2" t="n">
        <f aca="false">VLOOKUP(B135,'10'!$B$2:$F$5570,4,0)</f>
        <v>-3.73337</v>
      </c>
      <c r="F135" s="2" t="n">
        <f aca="false">VLOOKUP(B135,'10'!$B$2:$F$5570,5,0)</f>
        <v>-42.3024</v>
      </c>
      <c r="G135" s="3" t="n">
        <f aca="false">VLOOKUP(B135,'10'!$B$2:$J$5570,6,0)</f>
        <v>7313.63278097753</v>
      </c>
      <c r="H135" s="0" t="n">
        <f aca="false">IFERROR(IF(I135=K135,0,1),1)</f>
        <v>1</v>
      </c>
      <c r="I135" s="0" t="s">
        <v>816</v>
      </c>
      <c r="K135" s="4" t="e">
        <f aca="false">VLOOKUP(I135,'[1]22-PI'!K$1:K$1048576,1,0)</f>
        <v>#N/A</v>
      </c>
      <c r="N135" s="0" t="n">
        <v>6781</v>
      </c>
    </row>
    <row r="136" customFormat="false" ht="12.8" hidden="false" customHeight="false" outlineLevel="0" collapsed="false">
      <c r="B136" s="0" t="n">
        <v>220669</v>
      </c>
      <c r="C136" s="0" t="n">
        <v>2</v>
      </c>
      <c r="D136" s="0" t="n">
        <v>22</v>
      </c>
      <c r="E136" s="2" t="n">
        <f aca="false">VLOOKUP(B136,'10'!$B$2:$F$5570,4,0)</f>
        <v>-3.319</v>
      </c>
      <c r="F136" s="2" t="n">
        <f aca="false">VLOOKUP(B136,'10'!$B$2:$F$5570,5,0)</f>
        <v>-42.094</v>
      </c>
      <c r="G136" s="3" t="n">
        <f aca="false">VLOOKUP(B136,'10'!$B$2:$J$5570,6,0)</f>
        <v>9820.17791930399</v>
      </c>
      <c r="H136" s="0" t="n">
        <f aca="false">IFERROR(IF(I136=K136,0,1),1)</f>
        <v>1</v>
      </c>
      <c r="I136" s="0" t="s">
        <v>817</v>
      </c>
      <c r="K136" s="4" t="e">
        <f aca="false">VLOOKUP(I136,'[1]22-PI'!K$1:K$1048576,1,0)</f>
        <v>#N/A</v>
      </c>
      <c r="N136" s="0" t="n">
        <v>9105</v>
      </c>
    </row>
    <row r="137" customFormat="false" ht="12.8" hidden="false" customHeight="false" outlineLevel="0" collapsed="false">
      <c r="B137" s="0" t="n">
        <v>220670</v>
      </c>
      <c r="C137" s="0" t="n">
        <v>2</v>
      </c>
      <c r="D137" s="0" t="n">
        <v>22</v>
      </c>
      <c r="E137" s="2" t="n">
        <f aca="false">VLOOKUP(B137,'10'!$B$2:$F$5570,4,0)</f>
        <v>-6.97023</v>
      </c>
      <c r="F137" s="2" t="n">
        <f aca="false">VLOOKUP(B137,'10'!$B$2:$F$5570,5,0)</f>
        <v>-42.6773</v>
      </c>
      <c r="G137" s="3" t="n">
        <f aca="false">VLOOKUP(B137,'10'!$B$2:$J$5570,6,0)</f>
        <v>7933.79777862715</v>
      </c>
      <c r="H137" s="0" t="n">
        <f aca="false">IFERROR(IF(I137=K137,0,1),1)</f>
        <v>1</v>
      </c>
      <c r="I137" s="0" t="s">
        <v>818</v>
      </c>
      <c r="K137" s="4" t="e">
        <f aca="false">VLOOKUP(I137,'[1]22-PI'!K$1:K$1048576,1,0)</f>
        <v>#N/A</v>
      </c>
      <c r="N137" s="0" t="n">
        <v>7356</v>
      </c>
    </row>
    <row r="138" customFormat="false" ht="12.8" hidden="false" customHeight="false" outlineLevel="0" collapsed="false">
      <c r="B138" s="0" t="n">
        <v>220672</v>
      </c>
      <c r="C138" s="0" t="n">
        <v>2</v>
      </c>
      <c r="D138" s="0" t="n">
        <v>22</v>
      </c>
      <c r="E138" s="2" t="n">
        <f aca="false">VLOOKUP(B138,'10'!$B$2:$F$5570,4,0)</f>
        <v>-5.35128</v>
      </c>
      <c r="F138" s="2" t="n">
        <f aca="false">VLOOKUP(B138,'10'!$B$2:$F$5570,5,0)</f>
        <v>-42.8153</v>
      </c>
      <c r="G138" s="3" t="n">
        <f aca="false">VLOOKUP(B138,'10'!$B$2:$J$5570,6,0)</f>
        <v>9206.48420858637</v>
      </c>
      <c r="H138" s="0" t="n">
        <f aca="false">IFERROR(IF(I138=K138,0,1),1)</f>
        <v>1</v>
      </c>
      <c r="I138" s="0" t="s">
        <v>819</v>
      </c>
      <c r="K138" s="4" t="e">
        <f aca="false">VLOOKUP(I138,'[1]22-PI'!K$1:K$1048576,1,0)</f>
        <v>#N/A</v>
      </c>
      <c r="N138" s="0" t="n">
        <v>8536</v>
      </c>
    </row>
    <row r="139" customFormat="false" ht="12.8" hidden="false" customHeight="false" outlineLevel="0" collapsed="false">
      <c r="B139" s="0" t="n">
        <v>220675</v>
      </c>
      <c r="C139" s="0" t="n">
        <v>2</v>
      </c>
      <c r="D139" s="0" t="n">
        <v>22</v>
      </c>
      <c r="E139" s="2" t="n">
        <f aca="false">VLOOKUP(B139,'10'!$B$2:$F$5570,4,0)</f>
        <v>-4.63019</v>
      </c>
      <c r="F139" s="2" t="n">
        <f aca="false">VLOOKUP(B139,'10'!$B$2:$F$5570,5,0)</f>
        <v>-42.173</v>
      </c>
      <c r="G139" s="3" t="n">
        <f aca="false">VLOOKUP(B139,'10'!$B$2:$J$5570,6,0)</f>
        <v>5227.7212932308</v>
      </c>
      <c r="H139" s="0" t="n">
        <f aca="false">IFERROR(IF(I139=K139,0,1),1)</f>
        <v>1</v>
      </c>
      <c r="I139" s="0" t="s">
        <v>820</v>
      </c>
      <c r="K139" s="4" t="e">
        <f aca="false">VLOOKUP(I139,'[1]22-PI'!K$1:K$1048576,1,0)</f>
        <v>#N/A</v>
      </c>
      <c r="N139" s="0" t="n">
        <v>4847</v>
      </c>
    </row>
    <row r="140" customFormat="false" ht="12.8" hidden="false" customHeight="false" outlineLevel="0" collapsed="false">
      <c r="B140" s="0" t="n">
        <v>220680</v>
      </c>
      <c r="C140" s="0" t="n">
        <v>2</v>
      </c>
      <c r="D140" s="0" t="n">
        <v>22</v>
      </c>
      <c r="E140" s="2" t="n">
        <f aca="false">VLOOKUP(B140,'10'!$B$2:$F$5570,4,0)</f>
        <v>-3.97574</v>
      </c>
      <c r="F140" s="2" t="n">
        <f aca="false">VLOOKUP(B140,'10'!$B$2:$F$5570,5,0)</f>
        <v>-42.6184</v>
      </c>
      <c r="G140" s="3" t="n">
        <f aca="false">VLOOKUP(B140,'10'!$B$2:$J$5570,6,0)</f>
        <v>9341.30268633629</v>
      </c>
      <c r="H140" s="0" t="n">
        <f aca="false">IFERROR(IF(I140=K140,0,1),1)</f>
        <v>1</v>
      </c>
      <c r="I140" s="0" t="s">
        <v>821</v>
      </c>
      <c r="K140" s="4" t="e">
        <f aca="false">VLOOKUP(I140,'[1]22-PI'!K$1:K$1048576,1,0)</f>
        <v>#N/A</v>
      </c>
      <c r="N140" s="0" t="n">
        <v>8661</v>
      </c>
    </row>
    <row r="141" customFormat="false" ht="12.8" hidden="false" customHeight="false" outlineLevel="0" collapsed="false">
      <c r="B141" s="0" t="n">
        <v>220690</v>
      </c>
      <c r="C141" s="0" t="n">
        <v>2</v>
      </c>
      <c r="D141" s="0" t="n">
        <v>22</v>
      </c>
      <c r="E141" s="2" t="n">
        <f aca="false">VLOOKUP(B141,'10'!$B$2:$F$5570,4,0)</f>
        <v>-6.44901</v>
      </c>
      <c r="F141" s="2" t="n">
        <f aca="false">VLOOKUP(B141,'10'!$B$2:$F$5570,5,0)</f>
        <v>-41.9261</v>
      </c>
      <c r="G141" s="3" t="n">
        <f aca="false">VLOOKUP(B141,'10'!$B$2:$J$5570,6,0)</f>
        <v>7091.45192964566</v>
      </c>
      <c r="H141" s="0" t="n">
        <f aca="false">IFERROR(IF(I141=K141,0,1),1)</f>
        <v>1</v>
      </c>
      <c r="I141" s="0" t="s">
        <v>822</v>
      </c>
      <c r="K141" s="4" t="e">
        <f aca="false">VLOOKUP(I141,'[1]22-PI'!K$1:K$1048576,1,0)</f>
        <v>#N/A</v>
      </c>
      <c r="N141" s="0" t="n">
        <v>6575</v>
      </c>
    </row>
    <row r="142" customFormat="false" ht="12.8" hidden="false" customHeight="false" outlineLevel="0" collapsed="false">
      <c r="B142" s="0" t="n">
        <v>220695</v>
      </c>
      <c r="C142" s="0" t="n">
        <v>2</v>
      </c>
      <c r="D142" s="0" t="n">
        <v>22</v>
      </c>
      <c r="E142" s="2" t="n">
        <f aca="false">VLOOKUP(B142,'10'!$B$2:$F$5570,4,0)</f>
        <v>-5.28749</v>
      </c>
      <c r="F142" s="2" t="n">
        <f aca="false">VLOOKUP(B142,'10'!$B$2:$F$5570,5,0)</f>
        <v>-41.9325</v>
      </c>
      <c r="G142" s="3" t="n">
        <f aca="false">VLOOKUP(B142,'10'!$B$2:$J$5570,6,0)</f>
        <v>3212.99396173603</v>
      </c>
      <c r="H142" s="0" t="n">
        <f aca="false">IFERROR(IF(I142=K142,0,1),1)</f>
        <v>1</v>
      </c>
      <c r="I142" s="0" t="s">
        <v>823</v>
      </c>
      <c r="K142" s="4" t="e">
        <f aca="false">VLOOKUP(I142,'[1]22-PI'!K$1:K$1048576,1,0)</f>
        <v>#N/A</v>
      </c>
      <c r="N142" s="0" t="n">
        <v>2979</v>
      </c>
    </row>
    <row r="143" customFormat="false" ht="12.8" hidden="false" customHeight="false" outlineLevel="0" collapsed="false">
      <c r="B143" s="0" t="n">
        <v>220700</v>
      </c>
      <c r="C143" s="0" t="n">
        <v>2</v>
      </c>
      <c r="D143" s="0" t="n">
        <v>22</v>
      </c>
      <c r="E143" s="2" t="n">
        <f aca="false">VLOOKUP(B143,'10'!$B$2:$F$5570,4,0)</f>
        <v>-7.01915</v>
      </c>
      <c r="F143" s="2" t="n">
        <f aca="false">VLOOKUP(B143,'10'!$B$2:$F$5570,5,0)</f>
        <v>-42.1283</v>
      </c>
      <c r="G143" s="3" t="n">
        <f aca="false">VLOOKUP(B143,'10'!$B$2:$J$5570,6,0)</f>
        <v>39874.9915271376</v>
      </c>
      <c r="H143" s="0" t="n">
        <f aca="false">IFERROR(IF(I143=K143,0,1),1)</f>
        <v>0</v>
      </c>
      <c r="I143" s="0" t="s">
        <v>824</v>
      </c>
      <c r="K143" s="4" t="str">
        <f aca="false">VLOOKUP(I143,'[1]22-PI'!K$1:K$1048576,1,0)</f>
        <v>'Oeiras'</v>
      </c>
      <c r="N143" s="0" t="n">
        <v>36971</v>
      </c>
    </row>
    <row r="144" customFormat="false" ht="12.8" hidden="false" customHeight="false" outlineLevel="0" collapsed="false">
      <c r="B144" s="0" t="n">
        <v>220710</v>
      </c>
      <c r="C144" s="0" t="n">
        <v>2</v>
      </c>
      <c r="D144" s="0" t="n">
        <v>22</v>
      </c>
      <c r="E144" s="2" t="n">
        <f aca="false">VLOOKUP(B144,'10'!$B$2:$F$5570,4,0)</f>
        <v>-5.84125</v>
      </c>
      <c r="F144" s="2" t="n">
        <f aca="false">VLOOKUP(B144,'10'!$B$2:$F$5570,5,0)</f>
        <v>-42.5594</v>
      </c>
      <c r="G144" s="3" t="n">
        <f aca="false">VLOOKUP(B144,'10'!$B$2:$J$5570,6,0)</f>
        <v>2641.36361607638</v>
      </c>
      <c r="H144" s="0" t="n">
        <f aca="false">IFERROR(IF(I144=K144,0,1),1)</f>
        <v>1</v>
      </c>
      <c r="I144" s="0" t="s">
        <v>825</v>
      </c>
      <c r="K144" s="4" t="e">
        <f aca="false">VLOOKUP(I144,'[1]22-PI'!K$1:K$1048576,1,0)</f>
        <v>#N/A</v>
      </c>
      <c r="N144" s="0" t="n">
        <v>2449</v>
      </c>
    </row>
    <row r="145" customFormat="false" ht="12.8" hidden="false" customHeight="false" outlineLevel="0" collapsed="false">
      <c r="B145" s="0" t="n">
        <v>220720</v>
      </c>
      <c r="C145" s="0" t="n">
        <v>2</v>
      </c>
      <c r="D145" s="0" t="n">
        <v>22</v>
      </c>
      <c r="E145" s="2" t="n">
        <f aca="false">VLOOKUP(B145,'10'!$B$2:$F$5570,4,0)</f>
        <v>-7.35101</v>
      </c>
      <c r="F145" s="2" t="n">
        <f aca="false">VLOOKUP(B145,'10'!$B$2:$F$5570,5,0)</f>
        <v>-40.8997</v>
      </c>
      <c r="G145" s="3" t="n">
        <f aca="false">VLOOKUP(B145,'10'!$B$2:$J$5570,6,0)</f>
        <v>7400.99515455947</v>
      </c>
      <c r="H145" s="0" t="n">
        <f aca="false">IFERROR(IF(I145=K145,0,1),1)</f>
        <v>1</v>
      </c>
      <c r="I145" s="0" t="s">
        <v>826</v>
      </c>
      <c r="K145" s="4" t="e">
        <f aca="false">VLOOKUP(I145,'[1]22-PI'!K$1:K$1048576,1,0)</f>
        <v>#N/A</v>
      </c>
      <c r="N145" s="0" t="n">
        <v>6862</v>
      </c>
    </row>
    <row r="146" customFormat="false" ht="12.8" hidden="false" customHeight="false" outlineLevel="0" collapsed="false">
      <c r="B146" s="0" t="n">
        <v>220730</v>
      </c>
      <c r="C146" s="0" t="n">
        <v>2</v>
      </c>
      <c r="D146" s="0" t="n">
        <v>22</v>
      </c>
      <c r="E146" s="2" t="n">
        <f aca="false">VLOOKUP(B146,'10'!$B$2:$F$5570,4,0)</f>
        <v>-7.77375</v>
      </c>
      <c r="F146" s="2" t="n">
        <f aca="false">VLOOKUP(B146,'10'!$B$2:$F$5570,5,0)</f>
        <v>-42.2474</v>
      </c>
      <c r="G146" s="3" t="n">
        <f aca="false">VLOOKUP(B146,'10'!$B$2:$J$5570,6,0)</f>
        <v>4456.55960050127</v>
      </c>
      <c r="H146" s="0" t="n">
        <f aca="false">IFERROR(IF(I146=K146,0,1),1)</f>
        <v>1</v>
      </c>
      <c r="I146" s="0" t="s">
        <v>827</v>
      </c>
      <c r="K146" s="4" t="e">
        <f aca="false">VLOOKUP(I146,'[1]22-PI'!K$1:K$1048576,1,0)</f>
        <v>#N/A</v>
      </c>
      <c r="N146" s="0" t="n">
        <v>4132</v>
      </c>
    </row>
    <row r="147" customFormat="false" ht="12.8" hidden="false" customHeight="false" outlineLevel="0" collapsed="false">
      <c r="B147" s="0" t="n">
        <v>220735</v>
      </c>
      <c r="C147" s="0" t="n">
        <v>2</v>
      </c>
      <c r="D147" s="0" t="n">
        <v>22</v>
      </c>
      <c r="E147" s="2" t="n">
        <f aca="false">VLOOKUP(B147,'10'!$B$2:$F$5570,4,0)</f>
        <v>-7.85508</v>
      </c>
      <c r="F147" s="2" t="n">
        <f aca="false">VLOOKUP(B147,'10'!$B$2:$F$5570,5,0)</f>
        <v>-42.8248</v>
      </c>
      <c r="G147" s="3" t="n">
        <f aca="false">VLOOKUP(B147,'10'!$B$2:$J$5570,6,0)</f>
        <v>3640.09889924777</v>
      </c>
      <c r="H147" s="0" t="n">
        <f aca="false">IFERROR(IF(I147=K147,0,1),1)</f>
        <v>1</v>
      </c>
      <c r="I147" s="0" t="s">
        <v>828</v>
      </c>
      <c r="K147" s="4" t="e">
        <f aca="false">VLOOKUP(I147,'[1]22-PI'!K$1:K$1048576,1,0)</f>
        <v>#N/A</v>
      </c>
      <c r="N147" s="0" t="n">
        <v>3375</v>
      </c>
    </row>
    <row r="148" customFormat="false" ht="12.8" hidden="false" customHeight="false" outlineLevel="0" collapsed="false">
      <c r="B148" s="0" t="n">
        <v>220740</v>
      </c>
      <c r="C148" s="0" t="n">
        <v>2</v>
      </c>
      <c r="D148" s="0" t="n">
        <v>22</v>
      </c>
      <c r="E148" s="2" t="n">
        <f aca="false">VLOOKUP(B148,'10'!$B$2:$F$5570,4,0)</f>
        <v>-8.73076</v>
      </c>
      <c r="F148" s="2" t="n">
        <f aca="false">VLOOKUP(B148,'10'!$B$2:$F$5570,5,0)</f>
        <v>-44.2466</v>
      </c>
      <c r="G148" s="3" t="n">
        <f aca="false">VLOOKUP(B148,'10'!$B$2:$J$5570,6,0)</f>
        <v>5447.74504891867</v>
      </c>
      <c r="H148" s="0" t="n">
        <f aca="false">IFERROR(IF(I148=K148,0,1),1)</f>
        <v>1</v>
      </c>
      <c r="I148" s="0" t="s">
        <v>829</v>
      </c>
      <c r="K148" s="4" t="e">
        <f aca="false">VLOOKUP(I148,'[1]22-PI'!K$1:K$1048576,1,0)</f>
        <v>#N/A</v>
      </c>
      <c r="N148" s="0" t="n">
        <v>5051</v>
      </c>
    </row>
    <row r="149" customFormat="false" ht="12.8" hidden="false" customHeight="false" outlineLevel="0" collapsed="false">
      <c r="B149" s="0" t="n">
        <v>220750</v>
      </c>
      <c r="C149" s="0" t="n">
        <v>2</v>
      </c>
      <c r="D149" s="0" t="n">
        <v>22</v>
      </c>
      <c r="E149" s="2" t="n">
        <f aca="false">VLOOKUP(B149,'10'!$B$2:$F$5570,4,0)</f>
        <v>-5.97086</v>
      </c>
      <c r="F149" s="2" t="n">
        <f aca="false">VLOOKUP(B149,'10'!$B$2:$F$5570,5,0)</f>
        <v>-43.056</v>
      </c>
      <c r="G149" s="3" t="n">
        <f aca="false">VLOOKUP(B149,'10'!$B$2:$J$5570,6,0)</f>
        <v>15626.0008451264</v>
      </c>
      <c r="H149" s="0" t="n">
        <f aca="false">IFERROR(IF(I149=K149,0,1),1)</f>
        <v>0</v>
      </c>
      <c r="I149" s="0" t="s">
        <v>830</v>
      </c>
      <c r="K149" s="4" t="str">
        <f aca="false">VLOOKUP(I149,'[1]22-PI'!K$1:K$1048576,1,0)</f>
        <v>'Palmeirais'</v>
      </c>
      <c r="N149" s="0" t="n">
        <v>14488</v>
      </c>
    </row>
    <row r="150" customFormat="false" ht="12.8" hidden="false" customHeight="false" outlineLevel="0" collapsed="false">
      <c r="B150" s="0" t="n">
        <v>220755</v>
      </c>
      <c r="C150" s="0" t="n">
        <v>2</v>
      </c>
      <c r="D150" s="0" t="n">
        <v>22</v>
      </c>
      <c r="E150" s="2" t="n">
        <f aca="false">VLOOKUP(B150,'10'!$B$2:$F$5570,4,0)</f>
        <v>-7.10303</v>
      </c>
      <c r="F150" s="2" t="n">
        <f aca="false">VLOOKUP(B150,'10'!$B$2:$F$5570,5,0)</f>
        <v>-41.7</v>
      </c>
      <c r="G150" s="3" t="n">
        <f aca="false">VLOOKUP(B150,'10'!$B$2:$J$5570,6,0)</f>
        <v>4263.49954036339</v>
      </c>
      <c r="H150" s="0" t="n">
        <f aca="false">IFERROR(IF(I150=K150,0,1),1)</f>
        <v>1</v>
      </c>
      <c r="I150" s="0" t="s">
        <v>831</v>
      </c>
      <c r="K150" s="4" t="e">
        <f aca="false">VLOOKUP(I150,'[1]22-PI'!K$1:K$1048576,1,0)</f>
        <v>#N/A</v>
      </c>
      <c r="N150" s="0" t="n">
        <v>3953</v>
      </c>
    </row>
    <row r="151" customFormat="false" ht="12.8" hidden="false" customHeight="false" outlineLevel="0" collapsed="false">
      <c r="B151" s="0" t="n">
        <v>220760</v>
      </c>
      <c r="C151" s="0" t="n">
        <v>2</v>
      </c>
      <c r="D151" s="0" t="n">
        <v>22</v>
      </c>
      <c r="E151" s="2" t="n">
        <f aca="false">VLOOKUP(B151,'10'!$B$2:$F$5570,4,0)</f>
        <v>-10.2166</v>
      </c>
      <c r="F151" s="2" t="n">
        <f aca="false">VLOOKUP(B151,'10'!$B$2:$F$5570,5,0)</f>
        <v>-44.63</v>
      </c>
      <c r="G151" s="3" t="n">
        <f aca="false">VLOOKUP(B151,'10'!$B$2:$J$5570,6,0)</f>
        <v>11607.3316603569</v>
      </c>
      <c r="H151" s="0" t="n">
        <f aca="false">IFERROR(IF(I151=K151,0,1),1)</f>
        <v>1</v>
      </c>
      <c r="I151" s="0" t="s">
        <v>832</v>
      </c>
      <c r="K151" s="4" t="e">
        <f aca="false">VLOOKUP(I151,'[1]22-PI'!K$1:K$1048576,1,0)</f>
        <v>#N/A</v>
      </c>
      <c r="N151" s="0" t="n">
        <v>10762</v>
      </c>
    </row>
    <row r="152" customFormat="false" ht="12.8" hidden="false" customHeight="false" outlineLevel="0" collapsed="false">
      <c r="B152" s="0" t="n">
        <v>220770</v>
      </c>
      <c r="C152" s="0" t="n">
        <v>2</v>
      </c>
      <c r="D152" s="0" t="n">
        <v>22</v>
      </c>
      <c r="E152" s="2" t="n">
        <f aca="false">VLOOKUP(B152,'10'!$B$2:$F$5570,4,0)</f>
        <v>-2.90585</v>
      </c>
      <c r="F152" s="2" t="n">
        <f aca="false">VLOOKUP(B152,'10'!$B$2:$F$5570,5,0)</f>
        <v>-41.7754</v>
      </c>
      <c r="G152" s="3" t="n">
        <f aca="false">VLOOKUP(B152,'10'!$B$2:$J$5570,6,0)</f>
        <v>164643.560671665</v>
      </c>
      <c r="H152" s="0" t="n">
        <f aca="false">IFERROR(IF(I152=K152,0,1),1)</f>
        <v>0</v>
      </c>
      <c r="I152" s="0" t="s">
        <v>833</v>
      </c>
      <c r="K152" s="4" t="str">
        <f aca="false">VLOOKUP(I152,'[1]22-PI'!K$1:K$1048576,1,0)</f>
        <v>'Parnaiba'</v>
      </c>
      <c r="N152" s="0" t="n">
        <v>152653</v>
      </c>
    </row>
    <row r="153" customFormat="false" ht="12.8" hidden="false" customHeight="false" outlineLevel="0" collapsed="false">
      <c r="B153" s="0" t="n">
        <v>220775</v>
      </c>
      <c r="C153" s="0" t="n">
        <v>2</v>
      </c>
      <c r="D153" s="0" t="n">
        <v>22</v>
      </c>
      <c r="E153" s="2" t="n">
        <f aca="false">VLOOKUP(B153,'10'!$B$2:$F$5570,4,0)</f>
        <v>-5.86036</v>
      </c>
      <c r="F153" s="2" t="n">
        <f aca="false">VLOOKUP(B153,'10'!$B$2:$F$5570,5,0)</f>
        <v>-42.4436</v>
      </c>
      <c r="G153" s="3" t="n">
        <f aca="false">VLOOKUP(B153,'10'!$B$2:$J$5570,6,0)</f>
        <v>4639.91273024116</v>
      </c>
      <c r="H153" s="0" t="n">
        <f aca="false">IFERROR(IF(I153=K153,0,1),1)</f>
        <v>1</v>
      </c>
      <c r="I153" s="0" t="s">
        <v>834</v>
      </c>
      <c r="K153" s="4" t="e">
        <f aca="false">VLOOKUP(I153,'[1]22-PI'!K$1:K$1048576,1,0)</f>
        <v>#N/A</v>
      </c>
      <c r="N153" s="0" t="n">
        <v>4302</v>
      </c>
    </row>
    <row r="154" customFormat="false" ht="12.8" hidden="false" customHeight="false" outlineLevel="0" collapsed="false">
      <c r="B154" s="0" t="n">
        <v>220777</v>
      </c>
      <c r="C154" s="0" t="n">
        <v>2</v>
      </c>
      <c r="D154" s="0" t="n">
        <v>22</v>
      </c>
      <c r="E154" s="2" t="n">
        <f aca="false">VLOOKUP(B154,'10'!$B$2:$F$5570,4,0)</f>
        <v>-7.67231</v>
      </c>
      <c r="F154" s="2" t="n">
        <f aca="false">VLOOKUP(B154,'10'!$B$2:$F$5570,5,0)</f>
        <v>-41.2408</v>
      </c>
      <c r="G154" s="3" t="n">
        <f aca="false">VLOOKUP(B154,'10'!$B$2:$J$5570,6,0)</f>
        <v>6877.89946088979</v>
      </c>
      <c r="H154" s="0" t="n">
        <f aca="false">IFERROR(IF(I154=K154,0,1),1)</f>
        <v>1</v>
      </c>
      <c r="I154" s="0" t="s">
        <v>835</v>
      </c>
      <c r="K154" s="4" t="e">
        <f aca="false">VLOOKUP(I154,'[1]22-PI'!K$1:K$1048576,1,0)</f>
        <v>#N/A</v>
      </c>
      <c r="N154" s="0" t="n">
        <v>6377</v>
      </c>
    </row>
    <row r="155" customFormat="false" ht="12.8" hidden="false" customHeight="false" outlineLevel="0" collapsed="false">
      <c r="B155" s="0" t="n">
        <v>220779</v>
      </c>
      <c r="C155" s="0" t="n">
        <v>2</v>
      </c>
      <c r="D155" s="0" t="n">
        <v>22</v>
      </c>
      <c r="E155" s="2" t="n">
        <f aca="false">VLOOKUP(B155,'10'!$B$2:$F$5570,4,0)</f>
        <v>-5.26072</v>
      </c>
      <c r="F155" s="2" t="n">
        <f aca="false">VLOOKUP(B155,'10'!$B$2:$F$5570,5,0)</f>
        <v>-42.3908</v>
      </c>
      <c r="G155" s="3" t="n">
        <f aca="false">VLOOKUP(B155,'10'!$B$2:$J$5570,6,0)</f>
        <v>4338.99788790335</v>
      </c>
      <c r="H155" s="0" t="n">
        <f aca="false">IFERROR(IF(I155=K155,0,1),1)</f>
        <v>1</v>
      </c>
      <c r="I155" s="0" t="s">
        <v>836</v>
      </c>
      <c r="K155" s="4" t="e">
        <f aca="false">VLOOKUP(I155,'[1]22-PI'!K$1:K$1048576,1,0)</f>
        <v>#N/A</v>
      </c>
      <c r="N155" s="0" t="n">
        <v>4023</v>
      </c>
    </row>
    <row r="156" customFormat="false" ht="12.8" hidden="false" customHeight="false" outlineLevel="0" collapsed="false">
      <c r="B156" s="0" t="n">
        <v>220780</v>
      </c>
      <c r="C156" s="0" t="n">
        <v>2</v>
      </c>
      <c r="D156" s="0" t="n">
        <v>22</v>
      </c>
      <c r="E156" s="2" t="n">
        <f aca="false">VLOOKUP(B156,'10'!$B$2:$F$5570,4,0)</f>
        <v>-8.13436</v>
      </c>
      <c r="F156" s="2" t="n">
        <f aca="false">VLOOKUP(B156,'10'!$B$2:$F$5570,5,0)</f>
        <v>-41.1431</v>
      </c>
      <c r="G156" s="3" t="n">
        <f aca="false">VLOOKUP(B156,'10'!$B$2:$J$5570,6,0)</f>
        <v>22099.4448727665</v>
      </c>
      <c r="H156" s="0" t="n">
        <f aca="false">IFERROR(IF(I156=K156,0,1),1)</f>
        <v>0</v>
      </c>
      <c r="I156" s="0" t="s">
        <v>837</v>
      </c>
      <c r="K156" s="4" t="str">
        <f aca="false">VLOOKUP(I156,'[1]22-PI'!K$1:K$1048576,1,0)</f>
        <v>'Paulistana'</v>
      </c>
      <c r="N156" s="0" t="n">
        <v>20490</v>
      </c>
    </row>
    <row r="157" customFormat="false" ht="12.8" hidden="false" customHeight="false" outlineLevel="0" collapsed="false">
      <c r="B157" s="0" t="n">
        <v>220785</v>
      </c>
      <c r="C157" s="0" t="n">
        <v>2</v>
      </c>
      <c r="D157" s="0" t="n">
        <v>22</v>
      </c>
      <c r="E157" s="2" t="n">
        <f aca="false">VLOOKUP(B157,'10'!$B$2:$F$5570,4,0)</f>
        <v>-7.96059</v>
      </c>
      <c r="F157" s="2" t="n">
        <f aca="false">VLOOKUP(B157,'10'!$B$2:$F$5570,5,0)</f>
        <v>-43.2284</v>
      </c>
      <c r="G157" s="3" t="n">
        <f aca="false">VLOOKUP(B157,'10'!$B$2:$J$5570,6,0)</f>
        <v>3974.44872406757</v>
      </c>
      <c r="H157" s="0" t="n">
        <f aca="false">IFERROR(IF(I157=K157,0,1),1)</f>
        <v>1</v>
      </c>
      <c r="I157" s="0" t="s">
        <v>838</v>
      </c>
      <c r="K157" s="4" t="e">
        <f aca="false">VLOOKUP(I157,'[1]22-PI'!K$1:K$1048576,1,0)</f>
        <v>#N/A</v>
      </c>
      <c r="N157" s="0" t="n">
        <v>3685</v>
      </c>
    </row>
    <row r="158" customFormat="false" ht="12.8" hidden="false" customHeight="false" outlineLevel="0" collapsed="false">
      <c r="B158" s="0" t="n">
        <v>220790</v>
      </c>
      <c r="C158" s="0" t="n">
        <v>2</v>
      </c>
      <c r="D158" s="0" t="n">
        <v>22</v>
      </c>
      <c r="E158" s="2" t="n">
        <f aca="false">VLOOKUP(B158,'10'!$B$2:$F$5570,4,0)</f>
        <v>-4.42585</v>
      </c>
      <c r="F158" s="2" t="n">
        <f aca="false">VLOOKUP(B158,'10'!$B$2:$F$5570,5,0)</f>
        <v>-41.4482</v>
      </c>
      <c r="G158" s="3" t="n">
        <f aca="false">VLOOKUP(B158,'10'!$B$2:$J$5570,6,0)</f>
        <v>41744.1149026625</v>
      </c>
      <c r="H158" s="0" t="n">
        <f aca="false">IFERROR(IF(I158=K158,0,1),1)</f>
        <v>0</v>
      </c>
      <c r="I158" s="0" t="s">
        <v>839</v>
      </c>
      <c r="K158" s="4" t="str">
        <f aca="false">VLOOKUP(I158,'[1]22-PI'!K$1:K$1048576,1,0)</f>
        <v>'Pedro_Ii'</v>
      </c>
      <c r="N158" s="0" t="n">
        <v>38704</v>
      </c>
    </row>
    <row r="159" customFormat="false" ht="12.8" hidden="false" customHeight="false" outlineLevel="0" collapsed="false">
      <c r="B159" s="0" t="n">
        <v>220793</v>
      </c>
      <c r="C159" s="0" t="n">
        <v>2</v>
      </c>
      <c r="D159" s="0" t="n">
        <v>22</v>
      </c>
      <c r="E159" s="2" t="n">
        <f aca="false">VLOOKUP(B159,'10'!$B$2:$F$5570,4,0)</f>
        <v>-8.06807</v>
      </c>
      <c r="F159" s="2" t="n">
        <f aca="false">VLOOKUP(B159,'10'!$B$2:$F$5570,5,0)</f>
        <v>-42.2847</v>
      </c>
      <c r="G159" s="3" t="n">
        <f aca="false">VLOOKUP(B159,'10'!$B$2:$J$5570,6,0)</f>
        <v>2727.64744183633</v>
      </c>
      <c r="H159" s="0" t="n">
        <f aca="false">IFERROR(IF(I159=K159,0,1),1)</f>
        <v>1</v>
      </c>
      <c r="I159" s="0" t="s">
        <v>840</v>
      </c>
      <c r="K159" s="4" t="e">
        <f aca="false">VLOOKUP(I159,'[1]22-PI'!K$1:K$1048576,1,0)</f>
        <v>#N/A</v>
      </c>
      <c r="N159" s="0" t="n">
        <v>2529</v>
      </c>
    </row>
    <row r="160" customFormat="false" ht="12.8" hidden="false" customHeight="false" outlineLevel="0" collapsed="false">
      <c r="B160" s="0" t="n">
        <v>220795</v>
      </c>
      <c r="C160" s="0" t="n">
        <v>2</v>
      </c>
      <c r="D160" s="0" t="n">
        <v>22</v>
      </c>
      <c r="E160" s="2" t="n">
        <f aca="false">VLOOKUP(B160,'10'!$B$2:$F$5570,4,0)</f>
        <v>-8.09707</v>
      </c>
      <c r="F160" s="2" t="n">
        <f aca="false">VLOOKUP(B160,'10'!$B$2:$F$5570,5,0)</f>
        <v>-42.0471</v>
      </c>
      <c r="G160" s="3" t="n">
        <f aca="false">VLOOKUP(B160,'10'!$B$2:$J$5570,6,0)</f>
        <v>4707.86124302712</v>
      </c>
      <c r="H160" s="0" t="n">
        <f aca="false">IFERROR(IF(I160=K160,0,1),1)</f>
        <v>1</v>
      </c>
      <c r="I160" s="0" t="s">
        <v>841</v>
      </c>
      <c r="K160" s="4" t="e">
        <f aca="false">VLOOKUP(I160,'[1]22-PI'!K$1:K$1048576,1,0)</f>
        <v>#N/A</v>
      </c>
      <c r="N160" s="0" t="n">
        <v>4365</v>
      </c>
    </row>
    <row r="161" customFormat="false" ht="12.8" hidden="false" customHeight="false" outlineLevel="0" collapsed="false">
      <c r="B161" s="0" t="n">
        <v>220800</v>
      </c>
      <c r="C161" s="0" t="n">
        <v>2</v>
      </c>
      <c r="D161" s="0" t="n">
        <v>22</v>
      </c>
      <c r="E161" s="2" t="n">
        <f aca="false">VLOOKUP(B161,'10'!$B$2:$F$5570,4,0)</f>
        <v>-7.07721</v>
      </c>
      <c r="F161" s="2" t="n">
        <f aca="false">VLOOKUP(B161,'10'!$B$2:$F$5570,5,0)</f>
        <v>-41.467</v>
      </c>
      <c r="G161" s="3" t="n">
        <f aca="false">VLOOKUP(B161,'10'!$B$2:$J$5570,6,0)</f>
        <v>84128.8872115926</v>
      </c>
      <c r="H161" s="0" t="n">
        <f aca="false">IFERROR(IF(I161=K161,0,1),1)</f>
        <v>0</v>
      </c>
      <c r="I161" s="0" t="s">
        <v>842</v>
      </c>
      <c r="K161" s="4" t="str">
        <f aca="false">VLOOKUP(I161,'[1]22-PI'!K$1:K$1048576,1,0)</f>
        <v>'Picos'</v>
      </c>
      <c r="N161" s="0" t="n">
        <v>78002</v>
      </c>
    </row>
    <row r="162" customFormat="false" ht="12.8" hidden="false" customHeight="false" outlineLevel="0" collapsed="false">
      <c r="B162" s="0" t="n">
        <v>220810</v>
      </c>
      <c r="C162" s="0" t="n">
        <v>2</v>
      </c>
      <c r="D162" s="0" t="n">
        <v>22</v>
      </c>
      <c r="E162" s="2" t="n">
        <f aca="false">VLOOKUP(B162,'10'!$B$2:$F$5570,4,0)</f>
        <v>-6.23839</v>
      </c>
      <c r="F162" s="2" t="n">
        <f aca="false">VLOOKUP(B162,'10'!$B$2:$F$5570,5,0)</f>
        <v>-41.4113</v>
      </c>
      <c r="G162" s="3" t="n">
        <f aca="false">VLOOKUP(B162,'10'!$B$2:$J$5570,6,0)</f>
        <v>13066.606863522</v>
      </c>
      <c r="H162" s="0" t="n">
        <f aca="false">IFERROR(IF(I162=K162,0,1),1)</f>
        <v>1</v>
      </c>
      <c r="I162" s="0" t="s">
        <v>843</v>
      </c>
      <c r="K162" s="4" t="e">
        <f aca="false">VLOOKUP(I162,'[1]22-PI'!K$1:K$1048576,1,0)</f>
        <v>#N/A</v>
      </c>
      <c r="N162" s="0" t="n">
        <v>12115</v>
      </c>
    </row>
    <row r="163" customFormat="false" ht="12.8" hidden="false" customHeight="false" outlineLevel="0" collapsed="false">
      <c r="B163" s="0" t="n">
        <v>220820</v>
      </c>
      <c r="C163" s="0" t="n">
        <v>2</v>
      </c>
      <c r="D163" s="0" t="n">
        <v>22</v>
      </c>
      <c r="E163" s="2" t="n">
        <f aca="false">VLOOKUP(B163,'10'!$B$2:$F$5570,4,0)</f>
        <v>-6.83002</v>
      </c>
      <c r="F163" s="2" t="n">
        <f aca="false">VLOOKUP(B163,'10'!$B$2:$F$5570,5,0)</f>
        <v>-40.6083</v>
      </c>
      <c r="G163" s="3" t="n">
        <f aca="false">VLOOKUP(B163,'10'!$B$2:$J$5570,6,0)</f>
        <v>19833.4158987459</v>
      </c>
      <c r="H163" s="0" t="n">
        <f aca="false">IFERROR(IF(I163=K163,0,1),1)</f>
        <v>0</v>
      </c>
      <c r="I163" s="0" t="s">
        <v>844</v>
      </c>
      <c r="K163" s="4" t="str">
        <f aca="false">VLOOKUP(I163,'[1]22-PI'!K$1:K$1048576,1,0)</f>
        <v>'Pio_Ix'</v>
      </c>
      <c r="N163" s="0" t="n">
        <v>18389</v>
      </c>
    </row>
    <row r="164" customFormat="false" ht="12.8" hidden="false" customHeight="false" outlineLevel="0" collapsed="false">
      <c r="B164" s="0" t="n">
        <v>220830</v>
      </c>
      <c r="C164" s="0" t="n">
        <v>2</v>
      </c>
      <c r="D164" s="0" t="n">
        <v>22</v>
      </c>
      <c r="E164" s="2" t="n">
        <f aca="false">VLOOKUP(B164,'10'!$B$2:$F$5570,4,0)</f>
        <v>-3.93335</v>
      </c>
      <c r="F164" s="2" t="n">
        <f aca="false">VLOOKUP(B164,'10'!$B$2:$F$5570,5,0)</f>
        <v>-41.7088</v>
      </c>
      <c r="G164" s="3" t="n">
        <f aca="false">VLOOKUP(B164,'10'!$B$2:$J$5570,6,0)</f>
        <v>30957.5581348471</v>
      </c>
      <c r="H164" s="0" t="n">
        <f aca="false">IFERROR(IF(I164=K164,0,1),1)</f>
        <v>0</v>
      </c>
      <c r="I164" s="0" t="s">
        <v>845</v>
      </c>
      <c r="K164" s="4" t="str">
        <f aca="false">VLOOKUP(I164,'[1]22-PI'!K$1:K$1048576,1,0)</f>
        <v>'Piracuruca'</v>
      </c>
      <c r="N164" s="0" t="n">
        <v>28703</v>
      </c>
    </row>
    <row r="165" customFormat="false" ht="12.8" hidden="false" customHeight="false" outlineLevel="0" collapsed="false">
      <c r="B165" s="0" t="n">
        <v>220840</v>
      </c>
      <c r="C165" s="0" t="n">
        <v>2</v>
      </c>
      <c r="D165" s="0" t="n">
        <v>22</v>
      </c>
      <c r="E165" s="2" t="n">
        <f aca="false">VLOOKUP(B165,'10'!$B$2:$F$5570,4,0)</f>
        <v>-4.27157</v>
      </c>
      <c r="F165" s="2" t="n">
        <f aca="false">VLOOKUP(B165,'10'!$B$2:$F$5570,5,0)</f>
        <v>-41.7716</v>
      </c>
      <c r="G165" s="3" t="n">
        <f aca="false">VLOOKUP(B165,'10'!$B$2:$J$5570,6,0)</f>
        <v>68697.024974426</v>
      </c>
      <c r="H165" s="0" t="n">
        <f aca="false">IFERROR(IF(I165=K165,0,1),1)</f>
        <v>0</v>
      </c>
      <c r="I165" s="0" t="s">
        <v>846</v>
      </c>
      <c r="K165" s="4" t="str">
        <f aca="false">VLOOKUP(I165,'[1]22-PI'!K$1:K$1048576,1,0)</f>
        <v>'Piripiri'</v>
      </c>
      <c r="N165" s="0" t="n">
        <v>63694</v>
      </c>
    </row>
    <row r="166" customFormat="false" ht="12.8" hidden="false" customHeight="false" outlineLevel="0" collapsed="false">
      <c r="B166" s="0" t="n">
        <v>220850</v>
      </c>
      <c r="C166" s="0" t="n">
        <v>2</v>
      </c>
      <c r="D166" s="0" t="n">
        <v>22</v>
      </c>
      <c r="E166" s="2" t="n">
        <f aca="false">VLOOKUP(B166,'10'!$B$2:$F$5570,4,0)</f>
        <v>-3.88815</v>
      </c>
      <c r="F166" s="2" t="n">
        <f aca="false">VLOOKUP(B166,'10'!$B$2:$F$5570,5,0)</f>
        <v>-42.6998</v>
      </c>
      <c r="G166" s="3" t="n">
        <f aca="false">VLOOKUP(B166,'10'!$B$2:$J$5570,6,0)</f>
        <v>13509.8900183637</v>
      </c>
      <c r="H166" s="0" t="n">
        <f aca="false">IFERROR(IF(I166=K166,0,1),1)</f>
        <v>0</v>
      </c>
      <c r="I166" s="0" t="s">
        <v>847</v>
      </c>
      <c r="K166" s="4" t="str">
        <f aca="false">VLOOKUP(I166,'[1]22-PI'!K$1:K$1048576,1,0)</f>
        <v>'Porto'</v>
      </c>
      <c r="N166" s="0" t="n">
        <v>12526</v>
      </c>
    </row>
    <row r="167" customFormat="false" ht="12.8" hidden="false" customHeight="false" outlineLevel="0" collapsed="false">
      <c r="B167" s="0" t="n">
        <v>220855</v>
      </c>
      <c r="C167" s="0" t="n">
        <v>2</v>
      </c>
      <c r="D167" s="0" t="n">
        <v>22</v>
      </c>
      <c r="E167" s="2" t="n">
        <f aca="false">VLOOKUP(B167,'10'!$B$2:$F$5570,4,0)</f>
        <v>-6.96423</v>
      </c>
      <c r="F167" s="2" t="n">
        <f aca="false">VLOOKUP(B167,'10'!$B$2:$F$5570,5,0)</f>
        <v>-44.1837</v>
      </c>
      <c r="G167" s="3" t="n">
        <f aca="false">VLOOKUP(B167,'10'!$B$2:$J$5570,6,0)</f>
        <v>2912.07911939822</v>
      </c>
      <c r="H167" s="0" t="n">
        <f aca="false">IFERROR(IF(I167=K167,0,1),1)</f>
        <v>1</v>
      </c>
      <c r="I167" s="0" t="s">
        <v>848</v>
      </c>
      <c r="K167" s="4" t="e">
        <f aca="false">VLOOKUP(I167,'[1]22-PI'!K$1:K$1048576,1,0)</f>
        <v>#N/A</v>
      </c>
      <c r="N167" s="0" t="n">
        <v>2700</v>
      </c>
    </row>
    <row r="168" customFormat="false" ht="12.8" hidden="false" customHeight="false" outlineLevel="0" collapsed="false">
      <c r="B168" s="0" t="n">
        <v>220860</v>
      </c>
      <c r="C168" s="0" t="n">
        <v>2</v>
      </c>
      <c r="D168" s="0" t="n">
        <v>22</v>
      </c>
      <c r="E168" s="2" t="n">
        <f aca="false">VLOOKUP(B168,'10'!$B$2:$F$5570,4,0)</f>
        <v>-5.67265</v>
      </c>
      <c r="F168" s="2" t="n">
        <f aca="false">VLOOKUP(B168,'10'!$B$2:$F$5570,5,0)</f>
        <v>-42.2046</v>
      </c>
      <c r="G168" s="3" t="n">
        <f aca="false">VLOOKUP(B168,'10'!$B$2:$J$5570,6,0)</f>
        <v>3400.66128276392</v>
      </c>
      <c r="H168" s="0" t="n">
        <f aca="false">IFERROR(IF(I168=K168,0,1),1)</f>
        <v>1</v>
      </c>
      <c r="I168" s="0" t="s">
        <v>849</v>
      </c>
      <c r="K168" s="4" t="e">
        <f aca="false">VLOOKUP(I168,'[1]22-PI'!K$1:K$1048576,1,0)</f>
        <v>#N/A</v>
      </c>
      <c r="N168" s="0" t="n">
        <v>3153</v>
      </c>
    </row>
    <row r="169" customFormat="false" ht="12.8" hidden="false" customHeight="false" outlineLevel="0" collapsed="false">
      <c r="B169" s="0" t="n">
        <v>220865</v>
      </c>
      <c r="C169" s="0" t="n">
        <v>2</v>
      </c>
      <c r="D169" s="0" t="n">
        <v>22</v>
      </c>
      <c r="E169" s="2" t="n">
        <f aca="false">VLOOKUP(B169,'10'!$B$2:$F$5570,4,0)</f>
        <v>-8.57064</v>
      </c>
      <c r="F169" s="2" t="n">
        <f aca="false">VLOOKUP(B169,'10'!$B$2:$F$5570,5,0)</f>
        <v>-41.4106</v>
      </c>
      <c r="G169" s="3" t="n">
        <f aca="false">VLOOKUP(B169,'10'!$B$2:$J$5570,6,0)</f>
        <v>9670.25977204609</v>
      </c>
      <c r="H169" s="0" t="n">
        <f aca="false">IFERROR(IF(I169=K169,0,1),1)</f>
        <v>1</v>
      </c>
      <c r="I169" s="0" t="s">
        <v>850</v>
      </c>
      <c r="K169" s="4" t="e">
        <f aca="false">VLOOKUP(I169,'[1]22-PI'!K$1:K$1048576,1,0)</f>
        <v>#N/A</v>
      </c>
      <c r="N169" s="0" t="n">
        <v>8966</v>
      </c>
    </row>
    <row r="170" customFormat="false" ht="12.8" hidden="false" customHeight="false" outlineLevel="0" collapsed="false">
      <c r="B170" s="0" t="n">
        <v>220870</v>
      </c>
      <c r="C170" s="0" t="n">
        <v>2</v>
      </c>
      <c r="D170" s="0" t="n">
        <v>22</v>
      </c>
      <c r="E170" s="2" t="n">
        <f aca="false">VLOOKUP(B170,'10'!$B$2:$F$5570,4,0)</f>
        <v>-9.47937</v>
      </c>
      <c r="F170" s="2" t="n">
        <f aca="false">VLOOKUP(B170,'10'!$B$2:$F$5570,5,0)</f>
        <v>-44.5811</v>
      </c>
      <c r="G170" s="3" t="n">
        <f aca="false">VLOOKUP(B170,'10'!$B$2:$J$5570,6,0)</f>
        <v>9445.92182507022</v>
      </c>
      <c r="H170" s="0" t="n">
        <f aca="false">IFERROR(IF(I170=K170,0,1),1)</f>
        <v>1</v>
      </c>
      <c r="I170" s="0" t="s">
        <v>851</v>
      </c>
      <c r="K170" s="4" t="e">
        <f aca="false">VLOOKUP(I170,'[1]22-PI'!K$1:K$1048576,1,0)</f>
        <v>#N/A</v>
      </c>
      <c r="N170" s="0" t="n">
        <v>8758</v>
      </c>
    </row>
    <row r="171" customFormat="false" ht="12.8" hidden="false" customHeight="false" outlineLevel="0" collapsed="false">
      <c r="B171" s="0" t="n">
        <v>220880</v>
      </c>
      <c r="C171" s="0" t="n">
        <v>2</v>
      </c>
      <c r="D171" s="0" t="n">
        <v>22</v>
      </c>
      <c r="E171" s="2" t="n">
        <f aca="false">VLOOKUP(B171,'10'!$B$2:$F$5570,4,0)</f>
        <v>-6.23115</v>
      </c>
      <c r="F171" s="2" t="n">
        <f aca="false">VLOOKUP(B171,'10'!$B$2:$F$5570,5,0)</f>
        <v>-42.6842</v>
      </c>
      <c r="G171" s="3" t="n">
        <f aca="false">VLOOKUP(B171,'10'!$B$2:$J$5570,6,0)</f>
        <v>19390.1327439041</v>
      </c>
      <c r="H171" s="0" t="n">
        <f aca="false">IFERROR(IF(I171=K171,0,1),1)</f>
        <v>0</v>
      </c>
      <c r="I171" s="0" t="s">
        <v>852</v>
      </c>
      <c r="K171" s="4" t="str">
        <f aca="false">VLOOKUP(I171,'[1]22-PI'!K$1:K$1048576,1,0)</f>
        <v>'Regeneracao'</v>
      </c>
      <c r="N171" s="0" t="n">
        <v>17978</v>
      </c>
    </row>
    <row r="172" customFormat="false" ht="12.8" hidden="false" customHeight="false" outlineLevel="0" collapsed="false">
      <c r="B172" s="0" t="n">
        <v>220885</v>
      </c>
      <c r="C172" s="0" t="n">
        <v>2</v>
      </c>
      <c r="D172" s="0" t="n">
        <v>22</v>
      </c>
      <c r="E172" s="2" t="n">
        <f aca="false">VLOOKUP(B172,'10'!$B$2:$F$5570,4,0)</f>
        <v>-10.1244</v>
      </c>
      <c r="F172" s="2" t="n">
        <f aca="false">VLOOKUP(B172,'10'!$B$2:$F$5570,5,0)</f>
        <v>-44.9503</v>
      </c>
      <c r="G172" s="3" t="n">
        <f aca="false">VLOOKUP(B172,'10'!$B$2:$J$5570,6,0)</f>
        <v>4655.01239974915</v>
      </c>
      <c r="H172" s="0" t="n">
        <f aca="false">IFERROR(IF(I172=K172,0,1),1)</f>
        <v>1</v>
      </c>
      <c r="I172" s="0" t="s">
        <v>853</v>
      </c>
      <c r="K172" s="4" t="e">
        <f aca="false">VLOOKUP(I172,'[1]22-PI'!K$1:K$1048576,1,0)</f>
        <v>#N/A</v>
      </c>
      <c r="N172" s="0" t="n">
        <v>4316</v>
      </c>
    </row>
    <row r="173" customFormat="false" ht="12.8" hidden="false" customHeight="false" outlineLevel="0" collapsed="false">
      <c r="B173" s="0" t="n">
        <v>220887</v>
      </c>
      <c r="C173" s="0" t="n">
        <v>2</v>
      </c>
      <c r="D173" s="0" t="n">
        <v>22</v>
      </c>
      <c r="E173" s="2" t="n">
        <f aca="false">VLOOKUP(B173,'10'!$B$2:$F$5570,4,0)</f>
        <v>-7.69028</v>
      </c>
      <c r="F173" s="2" t="n">
        <f aca="false">VLOOKUP(B173,'10'!$B$2:$F$5570,5,0)</f>
        <v>-42.7128</v>
      </c>
      <c r="G173" s="3" t="n">
        <f aca="false">VLOOKUP(B173,'10'!$B$2:$J$5570,6,0)</f>
        <v>4814.63747740506</v>
      </c>
      <c r="H173" s="0" t="n">
        <f aca="false">IFERROR(IF(I173=K173,0,1),1)</f>
        <v>1</v>
      </c>
      <c r="I173" s="0" t="s">
        <v>854</v>
      </c>
      <c r="K173" s="4" t="e">
        <f aca="false">VLOOKUP(I173,'[1]22-PI'!K$1:K$1048576,1,0)</f>
        <v>#N/A</v>
      </c>
      <c r="N173" s="0" t="n">
        <v>4464</v>
      </c>
    </row>
    <row r="174" customFormat="false" ht="12.8" hidden="false" customHeight="false" outlineLevel="0" collapsed="false">
      <c r="B174" s="0" t="n">
        <v>220890</v>
      </c>
      <c r="C174" s="0" t="n">
        <v>2</v>
      </c>
      <c r="D174" s="0" t="n">
        <v>22</v>
      </c>
      <c r="E174" s="2" t="n">
        <f aca="false">VLOOKUP(B174,'10'!$B$2:$F$5570,4,0)</f>
        <v>-7.55651</v>
      </c>
      <c r="F174" s="2" t="n">
        <f aca="false">VLOOKUP(B174,'10'!$B$2:$F$5570,5,0)</f>
        <v>-45.2447</v>
      </c>
      <c r="G174" s="3" t="n">
        <f aca="false">VLOOKUP(B174,'10'!$B$2:$J$5570,6,0)</f>
        <v>7878.79183970518</v>
      </c>
      <c r="H174" s="0" t="n">
        <f aca="false">IFERROR(IF(I174=K174,0,1),1)</f>
        <v>1</v>
      </c>
      <c r="I174" s="0" t="s">
        <v>855</v>
      </c>
      <c r="K174" s="4" t="e">
        <f aca="false">VLOOKUP(I174,'[1]22-PI'!K$1:K$1048576,1,0)</f>
        <v>#N/A</v>
      </c>
      <c r="N174" s="0" t="n">
        <v>7305</v>
      </c>
    </row>
    <row r="175" customFormat="false" ht="12.8" hidden="false" customHeight="false" outlineLevel="0" collapsed="false">
      <c r="B175" s="0" t="n">
        <v>220900</v>
      </c>
      <c r="C175" s="0" t="n">
        <v>2</v>
      </c>
      <c r="D175" s="0" t="n">
        <v>22</v>
      </c>
      <c r="E175" s="2" t="n">
        <f aca="false">VLOOKUP(B175,'10'!$B$2:$F$5570,4,0)</f>
        <v>-7.78029</v>
      </c>
      <c r="F175" s="2" t="n">
        <f aca="false">VLOOKUP(B175,'10'!$B$2:$F$5570,5,0)</f>
        <v>-43.1369</v>
      </c>
      <c r="G175" s="3" t="n">
        <f aca="false">VLOOKUP(B175,'10'!$B$2:$J$5570,6,0)</f>
        <v>6936.14104327776</v>
      </c>
      <c r="H175" s="0" t="n">
        <f aca="false">IFERROR(IF(I175=K175,0,1),1)</f>
        <v>1</v>
      </c>
      <c r="I175" s="0" t="s">
        <v>856</v>
      </c>
      <c r="K175" s="4" t="e">
        <f aca="false">VLOOKUP(I175,'[1]22-PI'!K$1:K$1048576,1,0)</f>
        <v>#N/A</v>
      </c>
      <c r="N175" s="0" t="n">
        <v>6431</v>
      </c>
    </row>
    <row r="176" customFormat="false" ht="12.8" hidden="false" customHeight="false" outlineLevel="0" collapsed="false">
      <c r="B176" s="0" t="n">
        <v>220910</v>
      </c>
      <c r="C176" s="0" t="n">
        <v>2</v>
      </c>
      <c r="D176" s="0" t="n">
        <v>22</v>
      </c>
      <c r="E176" s="2" t="n">
        <f aca="false">VLOOKUP(B176,'10'!$B$2:$F$5570,4,0)</f>
        <v>-7.1785</v>
      </c>
      <c r="F176" s="2" t="n">
        <f aca="false">VLOOKUP(B176,'10'!$B$2:$F$5570,5,0)</f>
        <v>-41.7609</v>
      </c>
      <c r="G176" s="3" t="n">
        <f aca="false">VLOOKUP(B176,'10'!$B$2:$J$5570,6,0)</f>
        <v>6721.51002669989</v>
      </c>
      <c r="H176" s="0" t="n">
        <f aca="false">IFERROR(IF(I176=K176,0,1),1)</f>
        <v>1</v>
      </c>
      <c r="I176" s="0" t="s">
        <v>857</v>
      </c>
      <c r="K176" s="4" t="e">
        <f aca="false">VLOOKUP(I176,'[1]22-PI'!K$1:K$1048576,1,0)</f>
        <v>#N/A</v>
      </c>
      <c r="N176" s="0" t="n">
        <v>6232</v>
      </c>
    </row>
    <row r="177" customFormat="false" ht="12.8" hidden="false" customHeight="false" outlineLevel="0" collapsed="false">
      <c r="B177" s="0" t="n">
        <v>220915</v>
      </c>
      <c r="C177" s="0" t="n">
        <v>2</v>
      </c>
      <c r="D177" s="0" t="n">
        <v>22</v>
      </c>
      <c r="E177" s="2" t="n">
        <f aca="false">VLOOKUP(B177,'10'!$B$2:$F$5570,4,0)</f>
        <v>-5.80581</v>
      </c>
      <c r="F177" s="2" t="n">
        <f aca="false">VLOOKUP(B177,'10'!$B$2:$F$5570,5,0)</f>
        <v>-41.9506</v>
      </c>
      <c r="G177" s="3" t="n">
        <f aca="false">VLOOKUP(B177,'10'!$B$2:$J$5570,6,0)</f>
        <v>4318.50547928536</v>
      </c>
      <c r="H177" s="0" t="n">
        <f aca="false">IFERROR(IF(I177=K177,0,1),1)</f>
        <v>1</v>
      </c>
      <c r="I177" s="0" t="s">
        <v>858</v>
      </c>
      <c r="K177" s="4" t="e">
        <f aca="false">VLOOKUP(I177,'[1]22-PI'!K$1:K$1048576,1,0)</f>
        <v>#N/A</v>
      </c>
      <c r="N177" s="0" t="n">
        <v>4004</v>
      </c>
    </row>
    <row r="178" customFormat="false" ht="12.8" hidden="false" customHeight="false" outlineLevel="0" collapsed="false">
      <c r="B178" s="0" t="n">
        <v>220920</v>
      </c>
      <c r="C178" s="0" t="n">
        <v>2</v>
      </c>
      <c r="D178" s="0" t="n">
        <v>22</v>
      </c>
      <c r="E178" s="2" t="n">
        <f aca="false">VLOOKUP(B178,'10'!$B$2:$F$5570,4,0)</f>
        <v>-9.11228</v>
      </c>
      <c r="F178" s="2" t="n">
        <f aca="false">VLOOKUP(B178,'10'!$B$2:$F$5570,5,0)</f>
        <v>-45.9116</v>
      </c>
      <c r="G178" s="3" t="n">
        <f aca="false">VLOOKUP(B178,'10'!$B$2:$J$5570,6,0)</f>
        <v>6743.08098313988</v>
      </c>
      <c r="H178" s="0" t="n">
        <f aca="false">IFERROR(IF(I178=K178,0,1),1)</f>
        <v>1</v>
      </c>
      <c r="I178" s="0" t="s">
        <v>859</v>
      </c>
      <c r="K178" s="4" t="e">
        <f aca="false">VLOOKUP(I178,'[1]22-PI'!K$1:K$1048576,1,0)</f>
        <v>#N/A</v>
      </c>
      <c r="N178" s="0" t="n">
        <v>6252</v>
      </c>
    </row>
    <row r="179" customFormat="false" ht="12.8" hidden="false" customHeight="false" outlineLevel="0" collapsed="false">
      <c r="B179" s="0" t="n">
        <v>220930</v>
      </c>
      <c r="C179" s="0" t="n">
        <v>2</v>
      </c>
      <c r="D179" s="0" t="n">
        <v>22</v>
      </c>
      <c r="E179" s="2" t="n">
        <f aca="false">VLOOKUP(B179,'10'!$B$2:$F$5570,4,0)</f>
        <v>-8.9488</v>
      </c>
      <c r="F179" s="2" t="n">
        <f aca="false">VLOOKUP(B179,'10'!$B$2:$F$5570,5,0)</f>
        <v>-44.1296</v>
      </c>
      <c r="G179" s="3" t="n">
        <f aca="false">VLOOKUP(B179,'10'!$B$2:$J$5570,6,0)</f>
        <v>6294.40508918815</v>
      </c>
      <c r="H179" s="0" t="n">
        <f aca="false">IFERROR(IF(I179=K179,0,1),1)</f>
        <v>1</v>
      </c>
      <c r="I179" s="0" t="s">
        <v>860</v>
      </c>
      <c r="K179" s="4" t="e">
        <f aca="false">VLOOKUP(I179,'[1]22-PI'!K$1:K$1048576,1,0)</f>
        <v>#N/A</v>
      </c>
      <c r="N179" s="0" t="n">
        <v>5836</v>
      </c>
    </row>
    <row r="180" customFormat="false" ht="12.8" hidden="false" customHeight="false" outlineLevel="0" collapsed="false">
      <c r="B180" s="0" t="n">
        <v>220935</v>
      </c>
      <c r="C180" s="0" t="n">
        <v>2</v>
      </c>
      <c r="D180" s="0" t="n">
        <v>22</v>
      </c>
      <c r="E180" s="2" t="n">
        <f aca="false">VLOOKUP(B180,'10'!$B$2:$F$5570,4,0)</f>
        <v>-6.94696</v>
      </c>
      <c r="F180" s="2" t="n">
        <f aca="false">VLOOKUP(B180,'10'!$B$2:$F$5570,5,0)</f>
        <v>-41.5178</v>
      </c>
      <c r="G180" s="3" t="n">
        <f aca="false">VLOOKUP(B180,'10'!$B$2:$J$5570,6,0)</f>
        <v>4988.28367674695</v>
      </c>
      <c r="H180" s="0" t="n">
        <f aca="false">IFERROR(IF(I180=K180,0,1),1)</f>
        <v>1</v>
      </c>
      <c r="I180" s="0" t="s">
        <v>861</v>
      </c>
      <c r="K180" s="4" t="e">
        <f aca="false">VLOOKUP(I180,'[1]22-PI'!K$1:K$1048576,1,0)</f>
        <v>#N/A</v>
      </c>
      <c r="N180" s="0" t="n">
        <v>4625</v>
      </c>
    </row>
    <row r="181" customFormat="false" ht="12.8" hidden="false" customHeight="false" outlineLevel="0" collapsed="false">
      <c r="B181" s="0" t="n">
        <v>220937</v>
      </c>
      <c r="C181" s="0" t="n">
        <v>2</v>
      </c>
      <c r="D181" s="0" t="n">
        <v>22</v>
      </c>
      <c r="E181" s="2" t="n">
        <f aca="false">VLOOKUP(B181,'10'!$B$2:$F$5570,4,0)</f>
        <v>-6.79581</v>
      </c>
      <c r="F181" s="2" t="n">
        <f aca="false">VLOOKUP(B181,'10'!$B$2:$F$5570,5,0)</f>
        <v>-42.2814</v>
      </c>
      <c r="G181" s="3" t="n">
        <f aca="false">VLOOKUP(B181,'10'!$B$2:$J$5570,6,0)</f>
        <v>5671.00444807253</v>
      </c>
      <c r="H181" s="0" t="n">
        <f aca="false">IFERROR(IF(I181=K181,0,1),1)</f>
        <v>1</v>
      </c>
      <c r="I181" s="0" t="s">
        <v>862</v>
      </c>
      <c r="K181" s="4" t="e">
        <f aca="false">VLOOKUP(I181,'[1]22-PI'!K$1:K$1048576,1,0)</f>
        <v>#N/A</v>
      </c>
      <c r="N181" s="0" t="n">
        <v>5258</v>
      </c>
    </row>
    <row r="182" customFormat="false" ht="12.8" hidden="false" customHeight="false" outlineLevel="0" collapsed="false">
      <c r="B182" s="0" t="n">
        <v>220940</v>
      </c>
      <c r="C182" s="0" t="n">
        <v>2</v>
      </c>
      <c r="D182" s="0" t="n">
        <v>22</v>
      </c>
      <c r="E182" s="2" t="n">
        <f aca="false">VLOOKUP(B182,'10'!$B$2:$F$5570,4,0)</f>
        <v>-6.98676</v>
      </c>
      <c r="F182" s="2" t="n">
        <f aca="false">VLOOKUP(B182,'10'!$B$2:$F$5570,5,0)</f>
        <v>-41.2252</v>
      </c>
      <c r="G182" s="3" t="n">
        <f aca="false">VLOOKUP(B182,'10'!$B$2:$J$5570,6,0)</f>
        <v>6889.76348693179</v>
      </c>
      <c r="H182" s="0" t="n">
        <f aca="false">IFERROR(IF(I182=K182,0,1),1)</f>
        <v>1</v>
      </c>
      <c r="I182" s="0" t="s">
        <v>863</v>
      </c>
      <c r="K182" s="4" t="e">
        <f aca="false">VLOOKUP(I182,'[1]22-PI'!K$1:K$1048576,1,0)</f>
        <v>#N/A</v>
      </c>
      <c r="N182" s="0" t="n">
        <v>6388</v>
      </c>
    </row>
    <row r="183" customFormat="false" ht="12.8" hidden="false" customHeight="false" outlineLevel="0" collapsed="false">
      <c r="B183" s="0" t="n">
        <v>220945</v>
      </c>
      <c r="C183" s="0" t="n">
        <v>2</v>
      </c>
      <c r="D183" s="0" t="n">
        <v>22</v>
      </c>
      <c r="E183" s="2" t="n">
        <f aca="false">VLOOKUP(B183,'10'!$B$2:$F$5570,4,0)</f>
        <v>-6.04647</v>
      </c>
      <c r="F183" s="2" t="n">
        <f aca="false">VLOOKUP(B183,'10'!$B$2:$F$5570,5,0)</f>
        <v>-42.7123</v>
      </c>
      <c r="G183" s="3" t="n">
        <f aca="false">VLOOKUP(B183,'10'!$B$2:$J$5570,6,0)</f>
        <v>2324.27055640858</v>
      </c>
      <c r="H183" s="0" t="n">
        <f aca="false">IFERROR(IF(I183=K183,0,1),1)</f>
        <v>1</v>
      </c>
      <c r="I183" s="0" t="s">
        <v>864</v>
      </c>
      <c r="K183" s="4" t="e">
        <f aca="false">VLOOKUP(I183,'[1]22-PI'!K$1:K$1048576,1,0)</f>
        <v>#N/A</v>
      </c>
      <c r="N183" s="0" t="n">
        <v>2155</v>
      </c>
    </row>
    <row r="184" customFormat="false" ht="12.8" hidden="false" customHeight="false" outlineLevel="0" collapsed="false">
      <c r="B184" s="0" t="n">
        <v>220950</v>
      </c>
      <c r="C184" s="0" t="n">
        <v>2</v>
      </c>
      <c r="D184" s="0" t="n">
        <v>22</v>
      </c>
      <c r="E184" s="2" t="n">
        <f aca="false">VLOOKUP(B184,'10'!$B$2:$F$5570,4,0)</f>
        <v>-7.42072</v>
      </c>
      <c r="F184" s="2" t="n">
        <f aca="false">VLOOKUP(B184,'10'!$B$2:$F$5570,5,0)</f>
        <v>-41.9063</v>
      </c>
      <c r="G184" s="3" t="n">
        <f aca="false">VLOOKUP(B184,'10'!$B$2:$J$5570,6,0)</f>
        <v>4082.3035062675</v>
      </c>
      <c r="H184" s="0" t="n">
        <f aca="false">IFERROR(IF(I184=K184,0,1),1)</f>
        <v>1</v>
      </c>
      <c r="I184" s="0" t="s">
        <v>865</v>
      </c>
      <c r="K184" s="4" t="e">
        <f aca="false">VLOOKUP(I184,'[1]22-PI'!K$1:K$1048576,1,0)</f>
        <v>#N/A</v>
      </c>
      <c r="N184" s="0" t="n">
        <v>3785</v>
      </c>
    </row>
    <row r="185" customFormat="false" ht="12.8" hidden="false" customHeight="false" outlineLevel="0" collapsed="false">
      <c r="B185" s="0" t="n">
        <v>220955</v>
      </c>
      <c r="C185" s="0" t="n">
        <v>2</v>
      </c>
      <c r="D185" s="0" t="n">
        <v>22</v>
      </c>
      <c r="E185" s="2" t="n">
        <f aca="false">VLOOKUP(B185,'10'!$B$2:$F$5570,4,0)</f>
        <v>-9.05797</v>
      </c>
      <c r="F185" s="2" t="n">
        <f aca="false">VLOOKUP(B185,'10'!$B$2:$F$5570,5,0)</f>
        <v>-43.0076</v>
      </c>
      <c r="G185" s="3" t="n">
        <f aca="false">VLOOKUP(B185,'10'!$B$2:$J$5570,6,0)</f>
        <v>4793.06652096507</v>
      </c>
      <c r="H185" s="0" t="n">
        <f aca="false">IFERROR(IF(I185=K185,0,1),1)</f>
        <v>1</v>
      </c>
      <c r="I185" s="0" t="s">
        <v>866</v>
      </c>
      <c r="K185" s="4" t="e">
        <f aca="false">VLOOKUP(I185,'[1]22-PI'!K$1:K$1048576,1,0)</f>
        <v>#N/A</v>
      </c>
      <c r="N185" s="0" t="n">
        <v>4444</v>
      </c>
    </row>
    <row r="186" customFormat="false" ht="12.8" hidden="false" customHeight="false" outlineLevel="0" collapsed="false">
      <c r="B186" s="0" t="n">
        <v>220960</v>
      </c>
      <c r="C186" s="0" t="n">
        <v>2</v>
      </c>
      <c r="D186" s="0" t="n">
        <v>22</v>
      </c>
      <c r="E186" s="2" t="n">
        <f aca="false">VLOOKUP(B186,'10'!$B$2:$F$5570,4,0)</f>
        <v>-5.93485</v>
      </c>
      <c r="F186" s="2" t="n">
        <f aca="false">VLOOKUP(B186,'10'!$B$2:$F$5570,5,0)</f>
        <v>-42.1172</v>
      </c>
      <c r="G186" s="3" t="n">
        <f aca="false">VLOOKUP(B186,'10'!$B$2:$J$5570,6,0)</f>
        <v>3186.03026618605</v>
      </c>
      <c r="H186" s="0" t="n">
        <f aca="false">IFERROR(IF(I186=K186,0,1),1)</f>
        <v>1</v>
      </c>
      <c r="I186" s="0" t="s">
        <v>867</v>
      </c>
      <c r="K186" s="4" t="e">
        <f aca="false">VLOOKUP(I186,'[1]22-PI'!K$1:K$1048576,1,0)</f>
        <v>#N/A</v>
      </c>
      <c r="N186" s="0" t="n">
        <v>2954</v>
      </c>
    </row>
    <row r="187" customFormat="false" ht="12.8" hidden="false" customHeight="false" outlineLevel="0" collapsed="false">
      <c r="B187" s="0" t="n">
        <v>220965</v>
      </c>
      <c r="C187" s="0" t="n">
        <v>2</v>
      </c>
      <c r="D187" s="0" t="n">
        <v>22</v>
      </c>
      <c r="E187" s="2" t="n">
        <f aca="false">VLOOKUP(B187,'10'!$B$2:$F$5570,4,0)</f>
        <v>-8.23599</v>
      </c>
      <c r="F187" s="2" t="n">
        <f aca="false">VLOOKUP(B187,'10'!$B$2:$F$5570,5,0)</f>
        <v>-41.6873</v>
      </c>
      <c r="G187" s="3" t="n">
        <f aca="false">VLOOKUP(B187,'10'!$B$2:$J$5570,6,0)</f>
        <v>6181.15756787822</v>
      </c>
      <c r="H187" s="0" t="n">
        <f aca="false">IFERROR(IF(I187=K187,0,1),1)</f>
        <v>1</v>
      </c>
      <c r="I187" s="0" t="s">
        <v>868</v>
      </c>
      <c r="K187" s="4" t="e">
        <f aca="false">VLOOKUP(I187,'[1]22-PI'!K$1:K$1048576,1,0)</f>
        <v>#N/A</v>
      </c>
      <c r="N187" s="0" t="n">
        <v>5731</v>
      </c>
    </row>
    <row r="188" customFormat="false" ht="12.8" hidden="false" customHeight="false" outlineLevel="0" collapsed="false">
      <c r="B188" s="0" t="n">
        <v>220970</v>
      </c>
      <c r="C188" s="0" t="n">
        <v>2</v>
      </c>
      <c r="D188" s="0" t="n">
        <v>22</v>
      </c>
      <c r="E188" s="2" t="n">
        <f aca="false">VLOOKUP(B188,'10'!$B$2:$F$5570,4,0)</f>
        <v>-7.2463</v>
      </c>
      <c r="F188" s="2" t="n">
        <f aca="false">VLOOKUP(B188,'10'!$B$2:$F$5570,5,0)</f>
        <v>-42.541</v>
      </c>
      <c r="G188" s="3" t="n">
        <f aca="false">VLOOKUP(B188,'10'!$B$2:$J$5570,6,0)</f>
        <v>6929.66975634576</v>
      </c>
      <c r="H188" s="0" t="n">
        <f aca="false">IFERROR(IF(I188=K188,0,1),1)</f>
        <v>1</v>
      </c>
      <c r="I188" s="0" t="s">
        <v>869</v>
      </c>
      <c r="K188" s="4" t="e">
        <f aca="false">VLOOKUP(I188,'[1]22-PI'!K$1:K$1048576,1,0)</f>
        <v>#N/A</v>
      </c>
      <c r="N188" s="0" t="n">
        <v>6425</v>
      </c>
    </row>
    <row r="189" customFormat="false" ht="12.8" hidden="false" customHeight="false" outlineLevel="0" collapsed="false">
      <c r="B189" s="0" t="n">
        <v>220975</v>
      </c>
      <c r="C189" s="0" t="n">
        <v>2</v>
      </c>
      <c r="D189" s="0" t="n">
        <v>22</v>
      </c>
      <c r="E189" s="2" t="n">
        <f aca="false">VLOOKUP(B189,'10'!$B$2:$F$5570,4,0)</f>
        <v>-10.0319</v>
      </c>
      <c r="F189" s="2" t="n">
        <f aca="false">VLOOKUP(B189,'10'!$B$2:$F$5570,5,0)</f>
        <v>-45.3092</v>
      </c>
      <c r="G189" s="3" t="n">
        <f aca="false">VLOOKUP(B189,'10'!$B$2:$J$5570,6,0)</f>
        <v>3262.607161548</v>
      </c>
      <c r="H189" s="0" t="n">
        <f aca="false">IFERROR(IF(I189=K189,0,1),1)</f>
        <v>1</v>
      </c>
      <c r="I189" s="0" t="s">
        <v>870</v>
      </c>
      <c r="K189" s="4" t="e">
        <f aca="false">VLOOKUP(I189,'[1]22-PI'!K$1:K$1048576,1,0)</f>
        <v>#N/A</v>
      </c>
      <c r="N189" s="0" t="n">
        <v>3025</v>
      </c>
    </row>
    <row r="190" customFormat="false" ht="12.8" hidden="false" customHeight="false" outlineLevel="0" collapsed="false">
      <c r="B190" s="0" t="n">
        <v>220980</v>
      </c>
      <c r="C190" s="0" t="n">
        <v>2</v>
      </c>
      <c r="D190" s="0" t="n">
        <v>22</v>
      </c>
      <c r="E190" s="2" t="n">
        <f aca="false">VLOOKUP(B190,'10'!$B$2:$F$5570,4,0)</f>
        <v>-5.99393</v>
      </c>
      <c r="F190" s="2" t="n">
        <f aca="false">VLOOKUP(B190,'10'!$B$2:$F$5570,5,0)</f>
        <v>-42.7095</v>
      </c>
      <c r="G190" s="3" t="n">
        <f aca="false">VLOOKUP(B190,'10'!$B$2:$J$5570,6,0)</f>
        <v>5391.6605621747</v>
      </c>
      <c r="H190" s="0" t="n">
        <f aca="false">IFERROR(IF(I190=K190,0,1),1)</f>
        <v>1</v>
      </c>
      <c r="I190" s="0" t="s">
        <v>871</v>
      </c>
      <c r="K190" s="4" t="e">
        <f aca="false">VLOOKUP(I190,'[1]22-PI'!K$1:K$1048576,1,0)</f>
        <v>#N/A</v>
      </c>
      <c r="N190" s="0" t="n">
        <v>4999</v>
      </c>
    </row>
    <row r="191" customFormat="false" ht="12.8" hidden="false" customHeight="false" outlineLevel="0" collapsed="false">
      <c r="B191" s="0" t="n">
        <v>220985</v>
      </c>
      <c r="C191" s="0" t="n">
        <v>2</v>
      </c>
      <c r="D191" s="0" t="n">
        <v>22</v>
      </c>
      <c r="E191" s="2" t="n">
        <f aca="false">VLOOKUP(B191,'10'!$B$2:$F$5570,4,0)</f>
        <v>-6.81203</v>
      </c>
      <c r="F191" s="2" t="n">
        <f aca="false">VLOOKUP(B191,'10'!$B$2:$F$5570,5,0)</f>
        <v>-41.3415</v>
      </c>
      <c r="G191" s="3" t="n">
        <f aca="false">VLOOKUP(B191,'10'!$B$2:$J$5570,6,0)</f>
        <v>4963.47707684097</v>
      </c>
      <c r="H191" s="0" t="n">
        <f aca="false">IFERROR(IF(I191=K191,0,1),1)</f>
        <v>1</v>
      </c>
      <c r="I191" s="0" t="s">
        <v>872</v>
      </c>
      <c r="K191" s="4" t="e">
        <f aca="false">VLOOKUP(I191,'[1]22-PI'!K$1:K$1048576,1,0)</f>
        <v>#N/A</v>
      </c>
      <c r="N191" s="0" t="n">
        <v>4602</v>
      </c>
    </row>
    <row r="192" customFormat="false" ht="12.8" hidden="false" customHeight="false" outlineLevel="0" collapsed="false">
      <c r="B192" s="0" t="n">
        <v>220987</v>
      </c>
      <c r="C192" s="0" t="n">
        <v>2</v>
      </c>
      <c r="D192" s="0" t="n">
        <v>22</v>
      </c>
      <c r="E192" s="2" t="n">
        <f aca="false">VLOOKUP(B192,'10'!$B$2:$F$5570,4,0)</f>
        <v>-3.95497</v>
      </c>
      <c r="F192" s="2" t="n">
        <f aca="false">VLOOKUP(B192,'10'!$B$2:$F$5570,5,0)</f>
        <v>-41.2569</v>
      </c>
      <c r="G192" s="3" t="n">
        <f aca="false">VLOOKUP(B192,'10'!$B$2:$J$5570,6,0)</f>
        <v>6491.77934061403</v>
      </c>
      <c r="H192" s="0" t="n">
        <f aca="false">IFERROR(IF(I192=K192,0,1),1)</f>
        <v>1</v>
      </c>
      <c r="I192" s="0" t="s">
        <v>873</v>
      </c>
      <c r="K192" s="4" t="e">
        <f aca="false">VLOOKUP(I192,'[1]22-PI'!K$1:K$1048576,1,0)</f>
        <v>#N/A</v>
      </c>
      <c r="N192" s="0" t="n">
        <v>6019</v>
      </c>
    </row>
    <row r="193" customFormat="false" ht="12.8" hidden="false" customHeight="false" outlineLevel="0" collapsed="false">
      <c r="B193" s="0" t="n">
        <v>220990</v>
      </c>
      <c r="C193" s="0" t="n">
        <v>2</v>
      </c>
      <c r="D193" s="0" t="n">
        <v>22</v>
      </c>
      <c r="E193" s="2" t="n">
        <f aca="false">VLOOKUP(B193,'10'!$B$2:$F$5570,4,0)</f>
        <v>-5.51081</v>
      </c>
      <c r="F193" s="2" t="n">
        <f aca="false">VLOOKUP(B193,'10'!$B$2:$F$5570,5,0)</f>
        <v>-41.8923</v>
      </c>
      <c r="G193" s="3" t="n">
        <f aca="false">VLOOKUP(B193,'10'!$B$2:$J$5570,6,0)</f>
        <v>6640.61894004994</v>
      </c>
      <c r="H193" s="0" t="n">
        <f aca="false">IFERROR(IF(I193=K193,0,1),1)</f>
        <v>1</v>
      </c>
      <c r="I193" s="0" t="s">
        <v>874</v>
      </c>
      <c r="K193" s="4" t="e">
        <f aca="false">VLOOKUP(I193,'[1]22-PI'!K$1:K$1048576,1,0)</f>
        <v>#N/A</v>
      </c>
      <c r="N193" s="0" t="n">
        <v>6157</v>
      </c>
    </row>
    <row r="194" customFormat="false" ht="12.8" hidden="false" customHeight="false" outlineLevel="0" collapsed="false">
      <c r="B194" s="0" t="n">
        <v>220995</v>
      </c>
      <c r="C194" s="0" t="n">
        <v>2</v>
      </c>
      <c r="D194" s="0" t="n">
        <v>22</v>
      </c>
      <c r="E194" s="2" t="n">
        <f aca="false">VLOOKUP(B194,'10'!$B$2:$F$5570,4,0)</f>
        <v>-6.94082</v>
      </c>
      <c r="F194" s="2" t="n">
        <f aca="false">VLOOKUP(B194,'10'!$B$2:$F$5570,5,0)</f>
        <v>-41.8889</v>
      </c>
      <c r="G194" s="3" t="n">
        <f aca="false">VLOOKUP(B194,'10'!$B$2:$J$5570,6,0)</f>
        <v>5211.54307590081</v>
      </c>
      <c r="H194" s="0" t="n">
        <f aca="false">IFERROR(IF(I194=K194,0,1),1)</f>
        <v>1</v>
      </c>
      <c r="I194" s="0" t="s">
        <v>875</v>
      </c>
      <c r="K194" s="4" t="e">
        <f aca="false">VLOOKUP(I194,'[1]22-PI'!K$1:K$1048576,1,0)</f>
        <v>#N/A</v>
      </c>
      <c r="N194" s="0" t="n">
        <v>4832</v>
      </c>
    </row>
    <row r="195" customFormat="false" ht="12.8" hidden="false" customHeight="false" outlineLevel="0" collapsed="false">
      <c r="B195" s="0" t="n">
        <v>220997</v>
      </c>
      <c r="C195" s="0" t="n">
        <v>2</v>
      </c>
      <c r="D195" s="0" t="n">
        <v>22</v>
      </c>
      <c r="E195" s="2" t="n">
        <f aca="false">VLOOKUP(B195,'10'!$B$2:$F$5570,4,0)</f>
        <v>-3.8186</v>
      </c>
      <c r="F195" s="2" t="n">
        <f aca="false">VLOOKUP(B195,'10'!$B$2:$F$5570,5,0)</f>
        <v>-42.4459</v>
      </c>
      <c r="G195" s="3" t="n">
        <f aca="false">VLOOKUP(B195,'10'!$B$2:$J$5570,6,0)</f>
        <v>8560.43406320876</v>
      </c>
      <c r="H195" s="0" t="n">
        <f aca="false">IFERROR(IF(I195=K195,0,1),1)</f>
        <v>1</v>
      </c>
      <c r="I195" s="0" t="s">
        <v>876</v>
      </c>
      <c r="K195" s="4" t="e">
        <f aca="false">VLOOKUP(I195,'[1]22-PI'!K$1:K$1048576,1,0)</f>
        <v>#N/A</v>
      </c>
      <c r="N195" s="0" t="n">
        <v>7937</v>
      </c>
    </row>
    <row r="196" customFormat="false" ht="12.8" hidden="false" customHeight="false" outlineLevel="0" collapsed="false">
      <c r="B196" s="0" t="n">
        <v>221000</v>
      </c>
      <c r="C196" s="0" t="n">
        <v>2</v>
      </c>
      <c r="D196" s="0" t="n">
        <v>22</v>
      </c>
      <c r="E196" s="2" t="n">
        <f aca="false">VLOOKUP(B196,'10'!$B$2:$F$5570,4,0)</f>
        <v>-8.35466</v>
      </c>
      <c r="F196" s="2" t="n">
        <f aca="false">VLOOKUP(B196,'10'!$B$2:$F$5570,5,0)</f>
        <v>-42.2559</v>
      </c>
      <c r="G196" s="3" t="n">
        <f aca="false">VLOOKUP(B196,'10'!$B$2:$J$5570,6,0)</f>
        <v>22150.1366204005</v>
      </c>
      <c r="H196" s="0" t="n">
        <f aca="false">IFERROR(IF(I196=K196,0,1),1)</f>
        <v>0</v>
      </c>
      <c r="I196" s="0" t="s">
        <v>877</v>
      </c>
      <c r="K196" s="4" t="str">
        <f aca="false">VLOOKUP(I196,'[1]22-PI'!K$1:K$1048576,1,0)</f>
        <v>'Sao_Joao_Do_Piaui'</v>
      </c>
      <c r="N196" s="0" t="n">
        <v>20537</v>
      </c>
    </row>
    <row r="197" customFormat="false" ht="12.8" hidden="false" customHeight="false" outlineLevel="0" collapsed="false">
      <c r="B197" s="0" t="n">
        <v>221005</v>
      </c>
      <c r="C197" s="0" t="n">
        <v>2</v>
      </c>
      <c r="D197" s="0" t="n">
        <v>22</v>
      </c>
      <c r="E197" s="2" t="n">
        <f aca="false">VLOOKUP(B197,'10'!$B$2:$F$5570,4,0)</f>
        <v>-3.81411</v>
      </c>
      <c r="F197" s="2" t="n">
        <f aca="false">VLOOKUP(B197,'10'!$B$2:$F$5570,5,0)</f>
        <v>-41.8308</v>
      </c>
      <c r="G197" s="3" t="n">
        <f aca="false">VLOOKUP(B197,'10'!$B$2:$J$5570,6,0)</f>
        <v>5757.28827383248</v>
      </c>
      <c r="H197" s="0" t="n">
        <f aca="false">IFERROR(IF(I197=K197,0,1),1)</f>
        <v>1</v>
      </c>
      <c r="I197" s="0" t="s">
        <v>878</v>
      </c>
      <c r="K197" s="4" t="e">
        <f aca="false">VLOOKUP(I197,'[1]22-PI'!K$1:K$1048576,1,0)</f>
        <v>#N/A</v>
      </c>
      <c r="N197" s="0" t="n">
        <v>5338</v>
      </c>
    </row>
    <row r="198" customFormat="false" ht="12.8" hidden="false" customHeight="false" outlineLevel="0" collapsed="false">
      <c r="B198" s="0" t="n">
        <v>221010</v>
      </c>
      <c r="C198" s="0" t="n">
        <v>2</v>
      </c>
      <c r="D198" s="0" t="n">
        <v>22</v>
      </c>
      <c r="E198" s="2" t="n">
        <f aca="false">VLOOKUP(B198,'10'!$B$2:$F$5570,4,0)</f>
        <v>-7.48554</v>
      </c>
      <c r="F198" s="2" t="n">
        <f aca="false">VLOOKUP(B198,'10'!$B$2:$F$5570,5,0)</f>
        <v>-42.5672</v>
      </c>
      <c r="G198" s="3" t="n">
        <f aca="false">VLOOKUP(B198,'10'!$B$2:$J$5570,6,0)</f>
        <v>4044.55433249753</v>
      </c>
      <c r="H198" s="0" t="n">
        <f aca="false">IFERROR(IF(I198=K198,0,1),1)</f>
        <v>1</v>
      </c>
      <c r="I198" s="0" t="s">
        <v>879</v>
      </c>
      <c r="K198" s="4" t="e">
        <f aca="false">VLOOKUP(I198,'[1]22-PI'!K$1:K$1048576,1,0)</f>
        <v>#N/A</v>
      </c>
      <c r="N198" s="0" t="n">
        <v>3750</v>
      </c>
    </row>
    <row r="199" customFormat="false" ht="12.8" hidden="false" customHeight="false" outlineLevel="0" collapsed="false">
      <c r="B199" s="0" t="n">
        <v>221020</v>
      </c>
      <c r="C199" s="0" t="n">
        <v>2</v>
      </c>
      <c r="D199" s="0" t="n">
        <v>22</v>
      </c>
      <c r="E199" s="2" t="n">
        <f aca="false">VLOOKUP(B199,'10'!$B$2:$F$5570,4,0)</f>
        <v>-6.87194</v>
      </c>
      <c r="F199" s="2" t="n">
        <f aca="false">VLOOKUP(B199,'10'!$B$2:$F$5570,5,0)</f>
        <v>-41.4731</v>
      </c>
      <c r="G199" s="3" t="n">
        <f aca="false">VLOOKUP(B199,'10'!$B$2:$J$5570,6,0)</f>
        <v>7237.05588561557</v>
      </c>
      <c r="H199" s="0" t="n">
        <f aca="false">IFERROR(IF(I199=K199,0,1),1)</f>
        <v>1</v>
      </c>
      <c r="I199" s="0" t="s">
        <v>880</v>
      </c>
      <c r="K199" s="4" t="e">
        <f aca="false">VLOOKUP(I199,'[1]22-PI'!K$1:K$1048576,1,0)</f>
        <v>#N/A</v>
      </c>
      <c r="N199" s="0" t="n">
        <v>6710</v>
      </c>
    </row>
    <row r="200" customFormat="false" ht="12.8" hidden="false" customHeight="false" outlineLevel="0" collapsed="false">
      <c r="B200" s="0" t="n">
        <v>221030</v>
      </c>
      <c r="C200" s="0" t="n">
        <v>2</v>
      </c>
      <c r="D200" s="0" t="n">
        <v>22</v>
      </c>
      <c r="E200" s="2" t="n">
        <f aca="false">VLOOKUP(B200,'10'!$B$2:$F$5570,4,0)</f>
        <v>-7.08391</v>
      </c>
      <c r="F200" s="2" t="n">
        <f aca="false">VLOOKUP(B200,'10'!$B$2:$F$5570,5,0)</f>
        <v>-40.8246</v>
      </c>
      <c r="G200" s="3" t="n">
        <f aca="false">VLOOKUP(B200,'10'!$B$2:$J$5570,6,0)</f>
        <v>6852.01431316181</v>
      </c>
      <c r="H200" s="0" t="n">
        <f aca="false">IFERROR(IF(I200=K200,0,1),1)</f>
        <v>0</v>
      </c>
      <c r="I200" s="0" t="s">
        <v>881</v>
      </c>
      <c r="K200" s="4" t="str">
        <f aca="false">VLOOKUP(I200,'[1]22-PI'!K$1:K$1048576,1,0)</f>
        <v>'Sao_Juliao'</v>
      </c>
      <c r="N200" s="0" t="n">
        <v>6353</v>
      </c>
    </row>
    <row r="201" customFormat="false" ht="12.8" hidden="false" customHeight="false" outlineLevel="0" collapsed="false">
      <c r="B201" s="0" t="n">
        <v>221035</v>
      </c>
      <c r="C201" s="0" t="n">
        <v>2</v>
      </c>
      <c r="D201" s="0" t="n">
        <v>22</v>
      </c>
      <c r="E201" s="2" t="n">
        <f aca="false">VLOOKUP(B201,'10'!$B$2:$F$5570,4,0)</f>
        <v>-9.16463</v>
      </c>
      <c r="F201" s="2" t="n">
        <f aca="false">VLOOKUP(B201,'10'!$B$2:$F$5570,5,0)</f>
        <v>-42.5496</v>
      </c>
      <c r="G201" s="3" t="n">
        <f aca="false">VLOOKUP(B201,'10'!$B$2:$J$5570,6,0)</f>
        <v>4926.80645089299</v>
      </c>
      <c r="H201" s="0" t="n">
        <f aca="false">IFERROR(IF(I201=K201,0,1),1)</f>
        <v>1</v>
      </c>
      <c r="I201" s="0" t="s">
        <v>882</v>
      </c>
      <c r="K201" s="4" t="e">
        <f aca="false">VLOOKUP(I201,'[1]22-PI'!K$1:K$1048576,1,0)</f>
        <v>#N/A</v>
      </c>
      <c r="N201" s="0" t="n">
        <v>4568</v>
      </c>
    </row>
    <row r="202" customFormat="false" ht="12.8" hidden="false" customHeight="false" outlineLevel="0" collapsed="false">
      <c r="B202" s="0" t="n">
        <v>221037</v>
      </c>
      <c r="C202" s="0" t="n">
        <v>2</v>
      </c>
      <c r="D202" s="0" t="n">
        <v>22</v>
      </c>
      <c r="E202" s="2" t="n">
        <f aca="false">VLOOKUP(B202,'10'!$B$2:$F$5570,4,0)</f>
        <v>-6.81936</v>
      </c>
      <c r="F202" s="2" t="n">
        <f aca="false">VLOOKUP(B202,'10'!$B$2:$F$5570,5,0)</f>
        <v>-41.3175</v>
      </c>
      <c r="G202" s="3" t="n">
        <f aca="false">VLOOKUP(B202,'10'!$B$2:$J$5570,6,0)</f>
        <v>2849.52334572226</v>
      </c>
      <c r="H202" s="0" t="n">
        <f aca="false">IFERROR(IF(I202=K202,0,1),1)</f>
        <v>1</v>
      </c>
      <c r="I202" s="0" t="s">
        <v>883</v>
      </c>
      <c r="K202" s="4" t="e">
        <f aca="false">VLOOKUP(I202,'[1]22-PI'!K$1:K$1048576,1,0)</f>
        <v>#N/A</v>
      </c>
      <c r="N202" s="0" t="n">
        <v>2642</v>
      </c>
    </row>
    <row r="203" customFormat="false" ht="12.8" hidden="false" customHeight="false" outlineLevel="0" collapsed="false">
      <c r="B203" s="0" t="n">
        <v>221038</v>
      </c>
      <c r="C203" s="0" t="n">
        <v>2</v>
      </c>
      <c r="D203" s="0" t="n">
        <v>22</v>
      </c>
      <c r="E203" s="2" t="n">
        <f aca="false">VLOOKUP(B203,'10'!$B$2:$F$5570,4,0)</f>
        <v>-5.85646</v>
      </c>
      <c r="F203" s="2" t="n">
        <f aca="false">VLOOKUP(B203,'10'!$B$2:$F$5570,5,0)</f>
        <v>-42.1934</v>
      </c>
      <c r="G203" s="3" t="n">
        <f aca="false">VLOOKUP(B203,'10'!$B$2:$J$5570,6,0)</f>
        <v>2641.36361607638</v>
      </c>
      <c r="H203" s="0" t="n">
        <f aca="false">IFERROR(IF(I203=K203,0,1),1)</f>
        <v>1</v>
      </c>
      <c r="I203" s="0" t="s">
        <v>884</v>
      </c>
      <c r="K203" s="4" t="e">
        <f aca="false">VLOOKUP(I203,'[1]22-PI'!K$1:K$1048576,1,0)</f>
        <v>#N/A</v>
      </c>
      <c r="N203" s="0" t="n">
        <v>2449</v>
      </c>
    </row>
    <row r="204" customFormat="false" ht="12.8" hidden="false" customHeight="false" outlineLevel="0" collapsed="false">
      <c r="B204" s="0" t="n">
        <v>221039</v>
      </c>
      <c r="C204" s="0" t="n">
        <v>2</v>
      </c>
      <c r="D204" s="0" t="n">
        <v>22</v>
      </c>
      <c r="E204" s="2" t="n">
        <f aca="false">VLOOKUP(B204,'10'!$B$2:$F$5570,4,0)</f>
        <v>-7.59713</v>
      </c>
      <c r="F204" s="2" t="n">
        <f aca="false">VLOOKUP(B204,'10'!$B$2:$F$5570,5,0)</f>
        <v>-42.3676</v>
      </c>
      <c r="G204" s="3" t="n">
        <f aca="false">VLOOKUP(B204,'10'!$B$2:$J$5570,6,0)</f>
        <v>3278.78537887799</v>
      </c>
      <c r="H204" s="0" t="n">
        <f aca="false">IFERROR(IF(I204=K204,0,1),1)</f>
        <v>1</v>
      </c>
      <c r="I204" s="0" t="s">
        <v>885</v>
      </c>
      <c r="K204" s="4" t="e">
        <f aca="false">VLOOKUP(I204,'[1]22-PI'!K$1:K$1048576,1,0)</f>
        <v>#N/A</v>
      </c>
      <c r="N204" s="0" t="n">
        <v>3040</v>
      </c>
    </row>
    <row r="205" customFormat="false" ht="12.8" hidden="false" customHeight="false" outlineLevel="0" collapsed="false">
      <c r="B205" s="0" t="n">
        <v>221040</v>
      </c>
      <c r="C205" s="0" t="n">
        <v>2</v>
      </c>
      <c r="D205" s="0" t="n">
        <v>22</v>
      </c>
      <c r="E205" s="2" t="n">
        <f aca="false">VLOOKUP(B205,'10'!$B$2:$F$5570,4,0)</f>
        <v>-5.49729</v>
      </c>
      <c r="F205" s="2" t="n">
        <f aca="false">VLOOKUP(B205,'10'!$B$2:$F$5570,5,0)</f>
        <v>-41.3165</v>
      </c>
      <c r="G205" s="3" t="n">
        <f aca="false">VLOOKUP(B205,'10'!$B$2:$J$5570,6,0)</f>
        <v>19075.1967798803</v>
      </c>
      <c r="H205" s="0" t="n">
        <f aca="false">IFERROR(IF(I205=K205,0,1),1)</f>
        <v>0</v>
      </c>
      <c r="I205" s="0" t="s">
        <v>886</v>
      </c>
      <c r="K205" s="4" t="str">
        <f aca="false">VLOOKUP(I205,'[1]22-PI'!K$1:K$1048576,1,0)</f>
        <v>'Sao_Miguel_Do_Tapuio'</v>
      </c>
      <c r="N205" s="0" t="n">
        <v>17686</v>
      </c>
    </row>
    <row r="206" customFormat="false" ht="12.8" hidden="false" customHeight="false" outlineLevel="0" collapsed="false">
      <c r="B206" s="0" t="n">
        <v>221050</v>
      </c>
      <c r="C206" s="0" t="n">
        <v>2</v>
      </c>
      <c r="D206" s="0" t="n">
        <v>22</v>
      </c>
      <c r="E206" s="2" t="n">
        <f aca="false">VLOOKUP(B206,'10'!$B$2:$F$5570,4,0)</f>
        <v>-5.92078</v>
      </c>
      <c r="F206" s="2" t="n">
        <f aca="false">VLOOKUP(B206,'10'!$B$2:$F$5570,5,0)</f>
        <v>-42.7192</v>
      </c>
      <c r="G206" s="3" t="n">
        <f aca="false">VLOOKUP(B206,'10'!$B$2:$J$5570,6,0)</f>
        <v>15374.6992026006</v>
      </c>
      <c r="H206" s="0" t="n">
        <f aca="false">IFERROR(IF(I206=K206,0,1),1)</f>
        <v>0</v>
      </c>
      <c r="I206" s="0" t="s">
        <v>887</v>
      </c>
      <c r="K206" s="4" t="str">
        <f aca="false">VLOOKUP(I206,'[1]22-PI'!K$1:K$1048576,1,0)</f>
        <v>'Sao_Pedro_Do_Piaui'</v>
      </c>
      <c r="N206" s="0" t="n">
        <v>14255</v>
      </c>
    </row>
    <row r="207" customFormat="false" ht="12.8" hidden="false" customHeight="false" outlineLevel="0" collapsed="false">
      <c r="B207" s="0" t="n">
        <v>221060</v>
      </c>
      <c r="C207" s="0" t="n">
        <v>2</v>
      </c>
      <c r="D207" s="0" t="n">
        <v>22</v>
      </c>
      <c r="E207" s="2" t="n">
        <f aca="false">VLOOKUP(B207,'10'!$B$2:$F$5570,4,0)</f>
        <v>-9.01241</v>
      </c>
      <c r="F207" s="2" t="n">
        <f aca="false">VLOOKUP(B207,'10'!$B$2:$F$5570,5,0)</f>
        <v>-42.6987</v>
      </c>
      <c r="G207" s="3" t="n">
        <f aca="false">VLOOKUP(B207,'10'!$B$2:$J$5570,6,0)</f>
        <v>37247.6490327472</v>
      </c>
      <c r="H207" s="0" t="n">
        <f aca="false">IFERROR(IF(I207=K207,0,1),1)</f>
        <v>0</v>
      </c>
      <c r="I207" s="0" t="s">
        <v>888</v>
      </c>
      <c r="K207" s="4" t="str">
        <f aca="false">VLOOKUP(I207,'[1]22-PI'!K$1:K$1048576,1,0)</f>
        <v>'Sao_Raimundo_Nonato'</v>
      </c>
      <c r="N207" s="0" t="n">
        <v>34535</v>
      </c>
    </row>
    <row r="208" customFormat="false" ht="12.8" hidden="false" customHeight="false" outlineLevel="0" collapsed="false">
      <c r="B208" s="0" t="n">
        <v>221062</v>
      </c>
      <c r="C208" s="0" t="n">
        <v>2</v>
      </c>
      <c r="D208" s="0" t="n">
        <v>22</v>
      </c>
      <c r="E208" s="2" t="n">
        <f aca="false">VLOOKUP(B208,'10'!$B$2:$F$5570,4,0)</f>
        <v>-10.817</v>
      </c>
      <c r="F208" s="2" t="n">
        <f aca="false">VLOOKUP(B208,'10'!$B$2:$F$5570,5,0)</f>
        <v>-44.8337</v>
      </c>
      <c r="G208" s="3" t="n">
        <f aca="false">VLOOKUP(B208,'10'!$B$2:$J$5570,6,0)</f>
        <v>3761.9748031337</v>
      </c>
      <c r="H208" s="0" t="n">
        <f aca="false">IFERROR(IF(I208=K208,0,1),1)</f>
        <v>1</v>
      </c>
      <c r="I208" s="0" t="s">
        <v>889</v>
      </c>
      <c r="K208" s="4" t="e">
        <f aca="false">VLOOKUP(I208,'[1]22-PI'!K$1:K$1048576,1,0)</f>
        <v>#N/A</v>
      </c>
      <c r="N208" s="0" t="n">
        <v>3488</v>
      </c>
    </row>
    <row r="209" customFormat="false" ht="12.8" hidden="false" customHeight="false" outlineLevel="0" collapsed="false">
      <c r="B209" s="0" t="n">
        <v>221063</v>
      </c>
      <c r="C209" s="0" t="n">
        <v>2</v>
      </c>
      <c r="D209" s="0" t="n">
        <v>22</v>
      </c>
      <c r="E209" s="2" t="n">
        <f aca="false">VLOOKUP(B209,'10'!$B$2:$F$5570,4,0)</f>
        <v>-7.56803</v>
      </c>
      <c r="F209" s="2" t="n">
        <f aca="false">VLOOKUP(B209,'10'!$B$2:$F$5570,5,0)</f>
        <v>-44.06</v>
      </c>
      <c r="G209" s="3" t="n">
        <f aca="false">VLOOKUP(B209,'10'!$B$2:$J$5570,6,0)</f>
        <v>4622.65596508917</v>
      </c>
      <c r="H209" s="0" t="n">
        <f aca="false">IFERROR(IF(I209=K209,0,1),1)</f>
        <v>1</v>
      </c>
      <c r="I209" s="0" t="s">
        <v>890</v>
      </c>
      <c r="K209" s="4" t="e">
        <f aca="false">VLOOKUP(I209,'[1]22-PI'!K$1:K$1048576,1,0)</f>
        <v>#N/A</v>
      </c>
      <c r="N209" s="0" t="n">
        <v>4286</v>
      </c>
    </row>
    <row r="210" customFormat="false" ht="12.8" hidden="false" customHeight="false" outlineLevel="0" collapsed="false">
      <c r="B210" s="0" t="n">
        <v>221065</v>
      </c>
      <c r="C210" s="0" t="n">
        <v>2</v>
      </c>
      <c r="D210" s="0" t="n">
        <v>22</v>
      </c>
      <c r="E210" s="2" t="n">
        <f aca="false">VLOOKUP(B210,'10'!$B$2:$F$5570,4,0)</f>
        <v>-4.91665</v>
      </c>
      <c r="F210" s="2" t="n">
        <f aca="false">VLOOKUP(B210,'10'!$B$2:$F$5570,5,0)</f>
        <v>-41.7311</v>
      </c>
      <c r="G210" s="3" t="n">
        <f aca="false">VLOOKUP(B210,'10'!$B$2:$J$5570,6,0)</f>
        <v>10811.3633677214</v>
      </c>
      <c r="H210" s="0" t="n">
        <f aca="false">IFERROR(IF(I210=K210,0,1),1)</f>
        <v>1</v>
      </c>
      <c r="I210" s="0" t="s">
        <v>891</v>
      </c>
      <c r="K210" s="4" t="e">
        <f aca="false">VLOOKUP(I210,'[1]22-PI'!K$1:K$1048576,1,0)</f>
        <v>#N/A</v>
      </c>
      <c r="N210" s="0" t="n">
        <v>10024</v>
      </c>
    </row>
    <row r="211" customFormat="false" ht="12.8" hidden="false" customHeight="false" outlineLevel="0" collapsed="false">
      <c r="B211" s="0" t="n">
        <v>221070</v>
      </c>
      <c r="C211" s="0" t="n">
        <v>2</v>
      </c>
      <c r="D211" s="0" t="n">
        <v>22</v>
      </c>
      <c r="E211" s="2" t="n">
        <f aca="false">VLOOKUP(B211,'10'!$B$2:$F$5570,4,0)</f>
        <v>-7.59109</v>
      </c>
      <c r="F211" s="2" t="n">
        <f aca="false">VLOOKUP(B211,'10'!$B$2:$F$5570,5,0)</f>
        <v>-40.8137</v>
      </c>
      <c r="G211" s="3" t="n">
        <f aca="false">VLOOKUP(B211,'10'!$B$2:$J$5570,6,0)</f>
        <v>15762.9764185204</v>
      </c>
      <c r="H211" s="0" t="n">
        <f aca="false">IFERROR(IF(I211=K211,0,1),1)</f>
        <v>0</v>
      </c>
      <c r="I211" s="0" t="s">
        <v>892</v>
      </c>
      <c r="K211" s="4" t="str">
        <f aca="false">VLOOKUP(I211,'[1]22-PI'!K$1:K$1048576,1,0)</f>
        <v>'Simoes'</v>
      </c>
      <c r="N211" s="0" t="n">
        <v>14615</v>
      </c>
    </row>
    <row r="212" customFormat="false" ht="12.8" hidden="false" customHeight="false" outlineLevel="0" collapsed="false">
      <c r="B212" s="0" t="n">
        <v>221080</v>
      </c>
      <c r="C212" s="0" t="n">
        <v>2</v>
      </c>
      <c r="D212" s="0" t="n">
        <v>22</v>
      </c>
      <c r="E212" s="2" t="n">
        <f aca="false">VLOOKUP(B212,'10'!$B$2:$F$5570,4,0)</f>
        <v>-7.85294</v>
      </c>
      <c r="F212" s="2" t="n">
        <f aca="false">VLOOKUP(B212,'10'!$B$2:$F$5570,5,0)</f>
        <v>-41.9075</v>
      </c>
      <c r="G212" s="3" t="n">
        <f aca="false">VLOOKUP(B212,'10'!$B$2:$J$5570,6,0)</f>
        <v>13657.6510699776</v>
      </c>
      <c r="H212" s="0" t="n">
        <f aca="false">IFERROR(IF(I212=K212,0,1),1)</f>
        <v>0</v>
      </c>
      <c r="I212" s="0" t="s">
        <v>893</v>
      </c>
      <c r="K212" s="4" t="str">
        <f aca="false">VLOOKUP(I212,'[1]22-PI'!K$1:K$1048576,1,0)</f>
        <v>'Simplicio_Mendes'</v>
      </c>
      <c r="N212" s="0" t="n">
        <v>12663</v>
      </c>
    </row>
    <row r="213" customFormat="false" ht="12.8" hidden="false" customHeight="false" outlineLevel="0" collapsed="false">
      <c r="B213" s="0" t="n">
        <v>221090</v>
      </c>
      <c r="C213" s="0" t="n">
        <v>2</v>
      </c>
      <c r="D213" s="0" t="n">
        <v>22</v>
      </c>
      <c r="E213" s="2" t="n">
        <f aca="false">VLOOKUP(B213,'10'!$B$2:$F$5570,4,0)</f>
        <v>-7.86773</v>
      </c>
      <c r="F213" s="2" t="n">
        <f aca="false">VLOOKUP(B213,'10'!$B$2:$F$5570,5,0)</f>
        <v>-42.4922</v>
      </c>
      <c r="G213" s="3" t="n">
        <f aca="false">VLOOKUP(B213,'10'!$B$2:$J$5570,6,0)</f>
        <v>4935.43483346898</v>
      </c>
      <c r="H213" s="0" t="n">
        <f aca="false">IFERROR(IF(I213=K213,0,1),1)</f>
        <v>1</v>
      </c>
      <c r="I213" s="0" t="s">
        <v>894</v>
      </c>
      <c r="K213" s="4" t="e">
        <f aca="false">VLOOKUP(I213,'[1]22-PI'!K$1:K$1048576,1,0)</f>
        <v>#N/A</v>
      </c>
      <c r="N213" s="0" t="n">
        <v>4576</v>
      </c>
    </row>
    <row r="214" customFormat="false" ht="12.8" hidden="false" customHeight="false" outlineLevel="0" collapsed="false">
      <c r="B214" s="0" t="n">
        <v>221093</v>
      </c>
      <c r="C214" s="0" t="n">
        <v>2</v>
      </c>
      <c r="D214" s="0" t="n">
        <v>22</v>
      </c>
      <c r="E214" s="2" t="n">
        <f aca="false">VLOOKUP(B214,'10'!$B$2:$F$5570,4,0)</f>
        <v>-7.03687</v>
      </c>
      <c r="F214" s="2" t="n">
        <f aca="false">VLOOKUP(B214,'10'!$B$2:$F$5570,5,0)</f>
        <v>-41.3767</v>
      </c>
      <c r="G214" s="3" t="n">
        <f aca="false">VLOOKUP(B214,'10'!$B$2:$J$5570,6,0)</f>
        <v>7217.64202481959</v>
      </c>
      <c r="H214" s="0" t="n">
        <f aca="false">IFERROR(IF(I214=K214,0,1),1)</f>
        <v>1</v>
      </c>
      <c r="I214" s="0" t="s">
        <v>895</v>
      </c>
      <c r="K214" s="4" t="e">
        <f aca="false">VLOOKUP(I214,'[1]22-PI'!K$1:K$1048576,1,0)</f>
        <v>#N/A</v>
      </c>
      <c r="N214" s="0" t="n">
        <v>6692</v>
      </c>
    </row>
    <row r="215" customFormat="false" ht="12.8" hidden="false" customHeight="false" outlineLevel="0" collapsed="false">
      <c r="B215" s="0" t="n">
        <v>221095</v>
      </c>
      <c r="C215" s="0" t="n">
        <v>2</v>
      </c>
      <c r="D215" s="0" t="n">
        <v>22</v>
      </c>
      <c r="E215" s="2" t="n">
        <f aca="false">VLOOKUP(B215,'10'!$B$2:$F$5570,4,0)</f>
        <v>-8.40937</v>
      </c>
      <c r="F215" s="2" t="n">
        <f aca="false">VLOOKUP(B215,'10'!$B$2:$F$5570,5,0)</f>
        <v>-42.9211</v>
      </c>
      <c r="G215" s="3" t="n">
        <f aca="false">VLOOKUP(B215,'10'!$B$2:$J$5570,6,0)</f>
        <v>3136.41706637408</v>
      </c>
      <c r="H215" s="0" t="n">
        <f aca="false">IFERROR(IF(I215=K215,0,1),1)</f>
        <v>1</v>
      </c>
      <c r="I215" s="0" t="s">
        <v>896</v>
      </c>
      <c r="K215" s="4" t="e">
        <f aca="false">VLOOKUP(I215,'[1]22-PI'!K$1:K$1048576,1,0)</f>
        <v>#N/A</v>
      </c>
      <c r="N215" s="0" t="n">
        <v>2908</v>
      </c>
    </row>
    <row r="216" customFormat="false" ht="12.8" hidden="false" customHeight="false" outlineLevel="0" collapsed="false">
      <c r="B216" s="0" t="n">
        <v>221097</v>
      </c>
      <c r="C216" s="0" t="n">
        <v>2</v>
      </c>
      <c r="D216" s="0" t="n">
        <v>22</v>
      </c>
      <c r="E216" s="2" t="n">
        <f aca="false">VLOOKUP(B216,'10'!$B$2:$F$5570,4,0)</f>
        <v>-6.59787</v>
      </c>
      <c r="F216" s="2" t="n">
        <f aca="false">VLOOKUP(B216,'10'!$B$2:$F$5570,5,0)</f>
        <v>-42.2795</v>
      </c>
      <c r="G216" s="3" t="n">
        <f aca="false">VLOOKUP(B216,'10'!$B$2:$J$5570,6,0)</f>
        <v>2972.47779743018</v>
      </c>
      <c r="H216" s="0" t="n">
        <f aca="false">IFERROR(IF(I216=K216,0,1),1)</f>
        <v>1</v>
      </c>
      <c r="I216" s="0" t="s">
        <v>897</v>
      </c>
      <c r="K216" s="4" t="e">
        <f aca="false">VLOOKUP(I216,'[1]22-PI'!K$1:K$1048576,1,0)</f>
        <v>#N/A</v>
      </c>
      <c r="N216" s="0" t="n">
        <v>2756</v>
      </c>
    </row>
    <row r="217" customFormat="false" ht="12.8" hidden="false" customHeight="false" outlineLevel="0" collapsed="false">
      <c r="B217" s="0" t="n">
        <v>221100</v>
      </c>
      <c r="C217" s="0" t="n">
        <v>2</v>
      </c>
      <c r="D217" s="0" t="n">
        <v>22</v>
      </c>
      <c r="E217" s="2" t="n">
        <f aca="false">VLOOKUP(B217,'10'!$B$2:$F$5570,4,0)</f>
        <v>-5.09194</v>
      </c>
      <c r="F217" s="2" t="n">
        <f aca="false">VLOOKUP(B217,'10'!$B$2:$F$5570,5,0)</f>
        <v>-42.8034</v>
      </c>
      <c r="G217" s="3" t="n">
        <f aca="false">VLOOKUP(B217,'10'!$B$2:$J$5570,6,0)</f>
        <v>929106.392878756</v>
      </c>
      <c r="H217" s="0" t="n">
        <f aca="false">IFERROR(IF(I217=K217,0,1),1)</f>
        <v>0</v>
      </c>
      <c r="I217" s="0" t="s">
        <v>898</v>
      </c>
      <c r="K217" s="4" t="str">
        <f aca="false">VLOOKUP(I217,'[1]22-PI'!K$1:K$1048576,1,0)</f>
        <v>'Teresina'</v>
      </c>
      <c r="N217" s="0" t="n">
        <v>861442</v>
      </c>
    </row>
    <row r="218" customFormat="false" ht="12.8" hidden="false" customHeight="false" outlineLevel="0" collapsed="false">
      <c r="B218" s="0" t="n">
        <v>221110</v>
      </c>
      <c r="C218" s="0" t="n">
        <v>2</v>
      </c>
      <c r="D218" s="0" t="n">
        <v>22</v>
      </c>
      <c r="E218" s="2" t="n">
        <f aca="false">VLOOKUP(B218,'10'!$B$2:$F$5570,4,0)</f>
        <v>-4.58571</v>
      </c>
      <c r="F218" s="2" t="n">
        <f aca="false">VLOOKUP(B218,'10'!$B$2:$F$5570,5,0)</f>
        <v>-42.8583</v>
      </c>
      <c r="G218" s="3" t="n">
        <f aca="false">VLOOKUP(B218,'10'!$B$2:$J$5570,6,0)</f>
        <v>47883.2091054827</v>
      </c>
      <c r="H218" s="0" t="n">
        <f aca="false">IFERROR(IF(I218=K218,0,1),1)</f>
        <v>0</v>
      </c>
      <c r="I218" s="0" t="s">
        <v>899</v>
      </c>
      <c r="K218" s="4" t="str">
        <f aca="false">VLOOKUP(I218,'[1]22-PI'!K$1:K$1048576,1,0)</f>
        <v>'Uniao'</v>
      </c>
      <c r="N218" s="0" t="n">
        <v>44396</v>
      </c>
    </row>
    <row r="219" customFormat="false" ht="12.8" hidden="false" customHeight="false" outlineLevel="0" collapsed="false">
      <c r="B219" s="0" t="n">
        <v>221120</v>
      </c>
      <c r="C219" s="0" t="n">
        <v>2</v>
      </c>
      <c r="D219" s="0" t="n">
        <v>22</v>
      </c>
      <c r="E219" s="2" t="n">
        <f aca="false">VLOOKUP(B219,'10'!$B$2:$F$5570,4,0)</f>
        <v>-7.23944</v>
      </c>
      <c r="F219" s="2" t="n">
        <f aca="false">VLOOKUP(B219,'10'!$B$2:$F$5570,5,0)</f>
        <v>-44.5577</v>
      </c>
      <c r="G219" s="3" t="n">
        <f aca="false">VLOOKUP(B219,'10'!$B$2:$J$5570,6,0)</f>
        <v>23142.4006166398</v>
      </c>
      <c r="H219" s="0" t="n">
        <f aca="false">IFERROR(IF(I219=K219,0,1),1)</f>
        <v>0</v>
      </c>
      <c r="I219" s="0" t="s">
        <v>900</v>
      </c>
      <c r="K219" s="4" t="str">
        <f aca="false">VLOOKUP(I219,'[1]22-PI'!K$1:K$1048576,1,0)</f>
        <v>'Urucui'</v>
      </c>
      <c r="N219" s="0" t="n">
        <v>21457</v>
      </c>
    </row>
    <row r="220" customFormat="false" ht="12.8" hidden="false" customHeight="false" outlineLevel="0" collapsed="false">
      <c r="B220" s="0" t="n">
        <v>221130</v>
      </c>
      <c r="C220" s="0" t="n">
        <v>2</v>
      </c>
      <c r="D220" s="0" t="n">
        <v>22</v>
      </c>
      <c r="E220" s="2" t="n">
        <f aca="false">VLOOKUP(B220,'10'!$B$2:$F$5570,4,0)</f>
        <v>-6.40301</v>
      </c>
      <c r="F220" s="2" t="n">
        <f aca="false">VLOOKUP(B220,'10'!$B$2:$F$5570,5,0)</f>
        <v>-41.7375</v>
      </c>
      <c r="G220" s="3" t="n">
        <f aca="false">VLOOKUP(B220,'10'!$B$2:$J$5570,6,0)</f>
        <v>22548.1207667182</v>
      </c>
      <c r="H220" s="0" t="n">
        <f aca="false">IFERROR(IF(I220=K220,0,1),1)</f>
        <v>0</v>
      </c>
      <c r="I220" s="0" t="s">
        <v>901</v>
      </c>
      <c r="K220" s="4" t="str">
        <f aca="false">VLOOKUP(I220,'[1]22-PI'!K$1:K$1048576,1,0)</f>
        <v>'Valenca_Do_Piaui'</v>
      </c>
      <c r="N220" s="0" t="n">
        <v>20906</v>
      </c>
    </row>
    <row r="221" customFormat="false" ht="12.8" hidden="false" customHeight="false" outlineLevel="0" collapsed="false">
      <c r="B221" s="0" t="n">
        <v>221135</v>
      </c>
      <c r="C221" s="0" t="n">
        <v>2</v>
      </c>
      <c r="D221" s="0" t="n">
        <v>22</v>
      </c>
      <c r="E221" s="2" t="n">
        <f aca="false">VLOOKUP(B221,'10'!$B$2:$F$5570,4,0)</f>
        <v>-9.238</v>
      </c>
      <c r="F221" s="2" t="n">
        <f aca="false">VLOOKUP(B221,'10'!$B$2:$F$5570,5,0)</f>
        <v>-42.9692</v>
      </c>
      <c r="G221" s="3" t="n">
        <f aca="false">VLOOKUP(B221,'10'!$B$2:$J$5570,6,0)</f>
        <v>5345.28300582873</v>
      </c>
      <c r="H221" s="0" t="n">
        <f aca="false">IFERROR(IF(I221=K221,0,1),1)</f>
        <v>1</v>
      </c>
      <c r="I221" s="0" t="s">
        <v>902</v>
      </c>
      <c r="K221" s="4" t="e">
        <f aca="false">VLOOKUP(I221,'[1]22-PI'!K$1:K$1048576,1,0)</f>
        <v>#N/A</v>
      </c>
      <c r="N221" s="0" t="n">
        <v>4956</v>
      </c>
    </row>
    <row r="222" customFormat="false" ht="12.8" hidden="false" customHeight="false" outlineLevel="0" collapsed="false">
      <c r="B222" s="0" t="n">
        <v>221140</v>
      </c>
      <c r="C222" s="0" t="n">
        <v>2</v>
      </c>
      <c r="D222" s="0" t="n">
        <v>22</v>
      </c>
      <c r="E222" s="2" t="n">
        <f aca="false">VLOOKUP(B222,'10'!$B$2:$F$5570,4,0)</f>
        <v>-6.54899</v>
      </c>
      <c r="F222" s="2" t="n">
        <f aca="false">VLOOKUP(B222,'10'!$B$2:$F$5570,5,0)</f>
        <v>-42.248</v>
      </c>
      <c r="G222" s="3" t="n">
        <f aca="false">VLOOKUP(B222,'10'!$B$2:$J$5570,6,0)</f>
        <v>4742.3747733311</v>
      </c>
      <c r="H222" s="0" t="n">
        <f aca="false">IFERROR(IF(I222=K222,0,1),1)</f>
        <v>1</v>
      </c>
      <c r="I222" s="0" t="s">
        <v>903</v>
      </c>
      <c r="K222" s="4" t="e">
        <f aca="false">VLOOKUP(I222,'[1]22-PI'!K$1:K$1048576,1,0)</f>
        <v>#N/A</v>
      </c>
      <c r="N222" s="0" t="n">
        <v>4397</v>
      </c>
    </row>
    <row r="223" customFormat="false" ht="12.8" hidden="false" customHeight="false" outlineLevel="0" collapsed="false">
      <c r="B223" s="0" t="n">
        <v>221150</v>
      </c>
      <c r="C223" s="0" t="n">
        <v>2</v>
      </c>
      <c r="D223" s="0" t="n">
        <v>22</v>
      </c>
      <c r="E223" s="2" t="n">
        <f aca="false">VLOOKUP(B223,'10'!$B$2:$F$5570,4,0)</f>
        <v>-7.59748</v>
      </c>
      <c r="F223" s="2" t="n">
        <f aca="false">VLOOKUP(B223,'10'!$B$2:$F$5570,5,0)</f>
        <v>-41.4673</v>
      </c>
      <c r="G223" s="3" t="n">
        <f aca="false">VLOOKUP(B223,'10'!$B$2:$J$5570,6,0)</f>
        <v>3316.53455264797</v>
      </c>
      <c r="H223" s="0" t="n">
        <f aca="false">IFERROR(IF(I223=K223,0,1),1)</f>
        <v>1</v>
      </c>
      <c r="I223" s="0" t="s">
        <v>904</v>
      </c>
      <c r="K223" s="4" t="e">
        <f aca="false">VLOOKUP(I223,'[1]22-PI'!K$1:K$1048576,1,0)</f>
        <v>#N/A</v>
      </c>
      <c r="N223" s="0" t="n">
        <v>3075</v>
      </c>
    </row>
    <row r="224" customFormat="false" ht="12.8" hidden="false" customHeight="false" outlineLevel="0" collapsed="false">
      <c r="B224" s="0" t="n">
        <v>221160</v>
      </c>
      <c r="C224" s="0" t="n">
        <v>2</v>
      </c>
      <c r="D224" s="0" t="n">
        <v>22</v>
      </c>
      <c r="E224" s="2" t="n">
        <f aca="false">VLOOKUP(B224,'10'!$B$2:$F$5570,4,0)</f>
        <v>-7.13272</v>
      </c>
      <c r="F224" s="2" t="n">
        <f aca="false">VLOOKUP(B224,'10'!$B$2:$F$5570,5,0)</f>
        <v>-40.9345</v>
      </c>
      <c r="G224" s="3" t="n">
        <f aca="false">VLOOKUP(B224,'10'!$B$2:$J$5570,6,0)</f>
        <v>3224.85798777803</v>
      </c>
      <c r="H224" s="0" t="n">
        <f aca="false">IFERROR(IF(I224=K224,0,1),1)</f>
        <v>1</v>
      </c>
      <c r="I224" s="0" t="s">
        <v>905</v>
      </c>
      <c r="K224" s="4" t="e">
        <f aca="false">VLOOKUP(I224,'[1]22-PI'!K$1:K$1048576,1,0)</f>
        <v>#N/A</v>
      </c>
      <c r="N224" s="0" t="n">
        <v>2990</v>
      </c>
    </row>
    <row r="225" customFormat="false" ht="12.8" hidden="false" customHeight="false" outlineLevel="0" collapsed="false">
      <c r="B225" s="0" t="n">
        <v>221170</v>
      </c>
      <c r="C225" s="0" t="n">
        <v>2</v>
      </c>
      <c r="D225" s="0" t="n">
        <v>22</v>
      </c>
      <c r="E225" s="2" t="n">
        <f aca="false">VLOOKUP(B225,'10'!$B$2:$F$5570,4,0)</f>
        <v>-7.23151</v>
      </c>
      <c r="F225" s="2" t="n">
        <f aca="false">VLOOKUP(B225,'10'!$B$2:$F$5570,5,0)</f>
        <v>-41.905</v>
      </c>
      <c r="G225" s="3" t="n">
        <f aca="false">VLOOKUP(B225,'10'!$B$2:$J$5570,6,0)</f>
        <v>4803.85199918506</v>
      </c>
      <c r="H225" s="0" t="n">
        <f aca="false">IFERROR(IF(I225=K225,0,1),1)</f>
        <v>0</v>
      </c>
      <c r="I225" s="0" t="s">
        <v>906</v>
      </c>
      <c r="K225" s="4" t="str">
        <f aca="false">VLOOKUP(I225,'[1]22-PI'!K$1:K$1048576,1,0)</f>
        <v>'Wall_Ferraz'</v>
      </c>
      <c r="N225" s="0" t="n">
        <v>4454</v>
      </c>
    </row>
    <row r="226" customFormat="false" ht="12.8" hidden="false" customHeight="false" outlineLevel="0" collapsed="false">
      <c r="G226" s="3"/>
    </row>
    <row r="227" customFormat="false" ht="12.8" hidden="false" customHeight="false" outlineLevel="0" collapsed="false">
      <c r="G227" s="8" t="n">
        <f aca="false">SUM(G2:G225)</f>
        <v>3520952.79989933</v>
      </c>
      <c r="N227" s="9" t="n">
        <f aca="false">SUM(N2:N225)</f>
        <v>3264531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8629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2022-11-29T09:11:59Z</dcterms:created>
  <dc:creator/>
  <dc:description/>
  <dc:language>en-US</dc:language>
  <cp:lastModifiedBy/>
  <dcterms:modified xsi:type="dcterms:W3CDTF">2023-01-06T17:45:00Z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